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hontrang/code/google-sheet/"/>
    </mc:Choice>
  </mc:AlternateContent>
  <xr:revisionPtr revIDLastSave="0" documentId="13_ncr:1_{305196FE-8FCC-A745-8497-6833C9E998D7}" xr6:coauthVersionLast="47" xr6:coauthVersionMax="47" xr10:uidLastSave="{00000000-0000-0000-0000-000000000000}"/>
  <bookViews>
    <workbookView xWindow="0" yWindow="740" windowWidth="29400" windowHeight="17080" activeTab="4" xr2:uid="{00000000-000D-0000-FFFF-FFFF00000000}"/>
  </bookViews>
  <sheets>
    <sheet name="hose" sheetId="1" r:id="rId1"/>
    <sheet name="dữ liệu" sheetId="2" r:id="rId2"/>
    <sheet name="cấu hình" sheetId="8" r:id="rId3"/>
    <sheet name="Tam" sheetId="11" r:id="rId4"/>
    <sheet name="TRUY VAN" sheetId="12" r:id="rId5"/>
  </sheets>
  <definedNames>
    <definedName name="_xlnm._FilterDatabase" localSheetId="1" hidden="1">'dữ liệu'!$A$1:$CA$1621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87" i="12" l="1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D2" i="12"/>
  <c r="P1" i="12"/>
  <c r="O1" i="12"/>
  <c r="E4" i="8"/>
  <c r="C4" i="8"/>
  <c r="E3" i="8"/>
  <c r="CN396" i="2"/>
  <c r="CA396" i="2" s="1"/>
  <c r="CM396" i="2"/>
  <c r="BZ396" i="2" s="1"/>
  <c r="CL396" i="2"/>
  <c r="CK396" i="2"/>
  <c r="BX396" i="2" s="1"/>
  <c r="BY396" i="2"/>
  <c r="CN395" i="2"/>
  <c r="CA395" i="2" s="1"/>
  <c r="CM395" i="2"/>
  <c r="BZ395" i="2" s="1"/>
  <c r="CL395" i="2"/>
  <c r="BY395" i="2" s="1"/>
  <c r="CK395" i="2"/>
  <c r="BX395" i="2" s="1"/>
  <c r="CN394" i="2"/>
  <c r="CA394" i="2" s="1"/>
  <c r="CM394" i="2"/>
  <c r="BZ394" i="2" s="1"/>
  <c r="CL394" i="2"/>
  <c r="BY394" i="2" s="1"/>
  <c r="CK394" i="2"/>
  <c r="BX394" i="2" s="1"/>
  <c r="CN393" i="2"/>
  <c r="CA393" i="2" s="1"/>
  <c r="CM393" i="2"/>
  <c r="BZ393" i="2" s="1"/>
  <c r="CL393" i="2"/>
  <c r="BY393" i="2" s="1"/>
  <c r="CK393" i="2"/>
  <c r="BX393" i="2"/>
  <c r="CN392" i="2"/>
  <c r="CA392" i="2" s="1"/>
  <c r="CM392" i="2"/>
  <c r="BZ392" i="2" s="1"/>
  <c r="CL392" i="2"/>
  <c r="BY392" i="2" s="1"/>
  <c r="CK392" i="2"/>
  <c r="BX392" i="2" s="1"/>
  <c r="CN391" i="2"/>
  <c r="CA391" i="2" s="1"/>
  <c r="CM391" i="2"/>
  <c r="BZ391" i="2" s="1"/>
  <c r="CL391" i="2"/>
  <c r="BY391" i="2" s="1"/>
  <c r="CK391" i="2"/>
  <c r="BX391" i="2" s="1"/>
  <c r="CN390" i="2"/>
  <c r="CA390" i="2" s="1"/>
  <c r="CM390" i="2"/>
  <c r="BZ390" i="2" s="1"/>
  <c r="CL390" i="2"/>
  <c r="BY390" i="2" s="1"/>
  <c r="CK390" i="2"/>
  <c r="BX390" i="2" s="1"/>
  <c r="CN389" i="2"/>
  <c r="CM389" i="2"/>
  <c r="BZ389" i="2" s="1"/>
  <c r="CL389" i="2"/>
  <c r="BY389" i="2" s="1"/>
  <c r="CK389" i="2"/>
  <c r="BX389" i="2" s="1"/>
  <c r="CA389" i="2"/>
  <c r="CN388" i="2"/>
  <c r="CA388" i="2" s="1"/>
  <c r="CM388" i="2"/>
  <c r="BZ388" i="2" s="1"/>
  <c r="CL388" i="2"/>
  <c r="CK388" i="2"/>
  <c r="BX388" i="2" s="1"/>
  <c r="BY388" i="2"/>
  <c r="CN387" i="2"/>
  <c r="CA387" i="2" s="1"/>
  <c r="CM387" i="2"/>
  <c r="BZ387" i="2" s="1"/>
  <c r="CL387" i="2"/>
  <c r="BY387" i="2" s="1"/>
  <c r="CK387" i="2"/>
  <c r="BX387" i="2" s="1"/>
  <c r="CN386" i="2"/>
  <c r="CA386" i="2" s="1"/>
  <c r="CM386" i="2"/>
  <c r="BZ386" i="2" s="1"/>
  <c r="CL386" i="2"/>
  <c r="BY386" i="2" s="1"/>
  <c r="CK386" i="2"/>
  <c r="BX386" i="2" s="1"/>
  <c r="CN385" i="2"/>
  <c r="CM385" i="2"/>
  <c r="CL385" i="2"/>
  <c r="BY385" i="2" s="1"/>
  <c r="CK385" i="2"/>
  <c r="CA385" i="2"/>
  <c r="BZ385" i="2"/>
  <c r="BX385" i="2"/>
  <c r="CN384" i="2"/>
  <c r="CA384" i="2" s="1"/>
  <c r="CM384" i="2"/>
  <c r="BZ384" i="2" s="1"/>
  <c r="CL384" i="2"/>
  <c r="CK384" i="2"/>
  <c r="BX384" i="2" s="1"/>
  <c r="BY384" i="2"/>
  <c r="CN383" i="2"/>
  <c r="CA383" i="2" s="1"/>
  <c r="CM383" i="2"/>
  <c r="BZ383" i="2" s="1"/>
  <c r="CL383" i="2"/>
  <c r="BY383" i="2" s="1"/>
  <c r="CK383" i="2"/>
  <c r="BX383" i="2" s="1"/>
  <c r="CN382" i="2"/>
  <c r="CA382" i="2" s="1"/>
  <c r="CM382" i="2"/>
  <c r="BZ382" i="2" s="1"/>
  <c r="CL382" i="2"/>
  <c r="BY382" i="2" s="1"/>
  <c r="CK382" i="2"/>
  <c r="BX382" i="2" s="1"/>
  <c r="CN381" i="2"/>
  <c r="CA381" i="2" s="1"/>
  <c r="CM381" i="2"/>
  <c r="BZ381" i="2" s="1"/>
  <c r="CL381" i="2"/>
  <c r="BY381" i="2" s="1"/>
  <c r="CK381" i="2"/>
  <c r="BX381" i="2" s="1"/>
  <c r="CN380" i="2"/>
  <c r="CA380" i="2" s="1"/>
  <c r="CM380" i="2"/>
  <c r="BZ380" i="2" s="1"/>
  <c r="CL380" i="2"/>
  <c r="BY380" i="2" s="1"/>
  <c r="CK380" i="2"/>
  <c r="BX380" i="2" s="1"/>
  <c r="CN379" i="2"/>
  <c r="CA379" i="2" s="1"/>
  <c r="CM379" i="2"/>
  <c r="BZ379" i="2" s="1"/>
  <c r="CL379" i="2"/>
  <c r="BY379" i="2" s="1"/>
  <c r="CK379" i="2"/>
  <c r="BX379" i="2"/>
  <c r="CN378" i="2"/>
  <c r="CA378" i="2" s="1"/>
  <c r="CM378" i="2"/>
  <c r="BZ378" i="2" s="1"/>
  <c r="CL378" i="2"/>
  <c r="BY378" i="2" s="1"/>
  <c r="CK378" i="2"/>
  <c r="BX378" i="2" s="1"/>
  <c r="CN377" i="2"/>
  <c r="CM377" i="2"/>
  <c r="CL377" i="2"/>
  <c r="BY377" i="2" s="1"/>
  <c r="CK377" i="2"/>
  <c r="BX377" i="2" s="1"/>
  <c r="CA377" i="2"/>
  <c r="BZ377" i="2"/>
  <c r="CN376" i="2"/>
  <c r="CA376" i="2" s="1"/>
  <c r="CM376" i="2"/>
  <c r="BZ376" i="2" s="1"/>
  <c r="CL376" i="2"/>
  <c r="CK376" i="2"/>
  <c r="BX376" i="2" s="1"/>
  <c r="BY376" i="2"/>
  <c r="CN375" i="2"/>
  <c r="CA375" i="2" s="1"/>
  <c r="CM375" i="2"/>
  <c r="BZ375" i="2" s="1"/>
  <c r="CL375" i="2"/>
  <c r="BY375" i="2" s="1"/>
  <c r="CK375" i="2"/>
  <c r="BX375" i="2" s="1"/>
  <c r="CN374" i="2"/>
  <c r="CA374" i="2" s="1"/>
  <c r="CM374" i="2"/>
  <c r="BZ374" i="2" s="1"/>
  <c r="CL374" i="2"/>
  <c r="BY374" i="2" s="1"/>
  <c r="CK374" i="2"/>
  <c r="BX374" i="2" s="1"/>
  <c r="CN373" i="2"/>
  <c r="CA373" i="2" s="1"/>
  <c r="CM373" i="2"/>
  <c r="BZ373" i="2" s="1"/>
  <c r="CL373" i="2"/>
  <c r="BY373" i="2" s="1"/>
  <c r="CK373" i="2"/>
  <c r="BX373" i="2"/>
  <c r="CN372" i="2"/>
  <c r="CA372" i="2" s="1"/>
  <c r="CM372" i="2"/>
  <c r="BZ372" i="2" s="1"/>
  <c r="CL372" i="2"/>
  <c r="BY372" i="2" s="1"/>
  <c r="CK372" i="2"/>
  <c r="BX372" i="2" s="1"/>
  <c r="CN371" i="2"/>
  <c r="CA371" i="2" s="1"/>
  <c r="CM371" i="2"/>
  <c r="BZ371" i="2" s="1"/>
  <c r="CL371" i="2"/>
  <c r="BY371" i="2" s="1"/>
  <c r="CK371" i="2"/>
  <c r="BX371" i="2"/>
  <c r="CN370" i="2"/>
  <c r="CA370" i="2" s="1"/>
  <c r="CM370" i="2"/>
  <c r="BZ370" i="2" s="1"/>
  <c r="CL370" i="2"/>
  <c r="BY370" i="2" s="1"/>
  <c r="CK370" i="2"/>
  <c r="BX370" i="2" s="1"/>
  <c r="CN369" i="2"/>
  <c r="CM369" i="2"/>
  <c r="BZ369" i="2" s="1"/>
  <c r="CL369" i="2"/>
  <c r="BY369" i="2" s="1"/>
  <c r="CK369" i="2"/>
  <c r="BX369" i="2" s="1"/>
  <c r="CA369" i="2"/>
  <c r="CN368" i="2"/>
  <c r="CA368" i="2" s="1"/>
  <c r="CM368" i="2"/>
  <c r="BZ368" i="2" s="1"/>
  <c r="CL368" i="2"/>
  <c r="CK368" i="2"/>
  <c r="BX368" i="2" s="1"/>
  <c r="BY368" i="2"/>
  <c r="CN367" i="2"/>
  <c r="CA367" i="2" s="1"/>
  <c r="CM367" i="2"/>
  <c r="BZ367" i="2" s="1"/>
  <c r="CL367" i="2"/>
  <c r="BY367" i="2" s="1"/>
  <c r="CK367" i="2"/>
  <c r="BX367" i="2"/>
  <c r="CN366" i="2"/>
  <c r="CA366" i="2" s="1"/>
  <c r="CM366" i="2"/>
  <c r="BZ366" i="2" s="1"/>
  <c r="CL366" i="2"/>
  <c r="BY366" i="2" s="1"/>
  <c r="CK366" i="2"/>
  <c r="BX366" i="2" s="1"/>
  <c r="CN365" i="2"/>
  <c r="CA365" i="2" s="1"/>
  <c r="CM365" i="2"/>
  <c r="CL365" i="2"/>
  <c r="BY365" i="2" s="1"/>
  <c r="CK365" i="2"/>
  <c r="BX365" i="2" s="1"/>
  <c r="BZ365" i="2"/>
  <c r="CN364" i="2"/>
  <c r="CA364" i="2" s="1"/>
  <c r="CM364" i="2"/>
  <c r="BZ364" i="2" s="1"/>
  <c r="CL364" i="2"/>
  <c r="BY364" i="2" s="1"/>
  <c r="CK364" i="2"/>
  <c r="BX364" i="2" s="1"/>
  <c r="CN363" i="2"/>
  <c r="CA363" i="2" s="1"/>
  <c r="CM363" i="2"/>
  <c r="BZ363" i="2" s="1"/>
  <c r="CL363" i="2"/>
  <c r="BY363" i="2" s="1"/>
  <c r="CK363" i="2"/>
  <c r="BX363" i="2"/>
  <c r="CN362" i="2"/>
  <c r="CA362" i="2" s="1"/>
  <c r="CM362" i="2"/>
  <c r="BZ362" i="2" s="1"/>
  <c r="CL362" i="2"/>
  <c r="BY362" i="2" s="1"/>
  <c r="CK362" i="2"/>
  <c r="BX362" i="2" s="1"/>
  <c r="CN361" i="2"/>
  <c r="CM361" i="2"/>
  <c r="BZ361" i="2" s="1"/>
  <c r="CL361" i="2"/>
  <c r="BY361" i="2" s="1"/>
  <c r="CK361" i="2"/>
  <c r="BX361" i="2" s="1"/>
  <c r="CA361" i="2"/>
  <c r="CN360" i="2"/>
  <c r="CA360" i="2" s="1"/>
  <c r="CM360" i="2"/>
  <c r="BZ360" i="2" s="1"/>
  <c r="CL360" i="2"/>
  <c r="CK360" i="2"/>
  <c r="BX360" i="2" s="1"/>
  <c r="BY360" i="2"/>
  <c r="CN359" i="2"/>
  <c r="CA359" i="2" s="1"/>
  <c r="CM359" i="2"/>
  <c r="BZ359" i="2" s="1"/>
  <c r="CL359" i="2"/>
  <c r="BY359" i="2" s="1"/>
  <c r="CK359" i="2"/>
  <c r="BX359" i="2" s="1"/>
  <c r="CN358" i="2"/>
  <c r="CA358" i="2" s="1"/>
  <c r="CM358" i="2"/>
  <c r="BZ358" i="2" s="1"/>
  <c r="CL358" i="2"/>
  <c r="BY358" i="2" s="1"/>
  <c r="CK358" i="2"/>
  <c r="BX358" i="2" s="1"/>
  <c r="CN357" i="2"/>
  <c r="CM357" i="2"/>
  <c r="CL357" i="2"/>
  <c r="BY357" i="2" s="1"/>
  <c r="CK357" i="2"/>
  <c r="BX357" i="2" s="1"/>
  <c r="CA357" i="2"/>
  <c r="BZ357" i="2"/>
  <c r="CN356" i="2"/>
  <c r="CA356" i="2" s="1"/>
  <c r="CM356" i="2"/>
  <c r="BZ356" i="2" s="1"/>
  <c r="CL356" i="2"/>
  <c r="BY356" i="2" s="1"/>
  <c r="CK356" i="2"/>
  <c r="BX356" i="2" s="1"/>
  <c r="CN355" i="2"/>
  <c r="CA355" i="2" s="1"/>
  <c r="CM355" i="2"/>
  <c r="BZ355" i="2" s="1"/>
  <c r="CL355" i="2"/>
  <c r="BY355" i="2" s="1"/>
  <c r="CK355" i="2"/>
  <c r="BX355" i="2" s="1"/>
  <c r="CN354" i="2"/>
  <c r="CA354" i="2" s="1"/>
  <c r="CM354" i="2"/>
  <c r="BZ354" i="2" s="1"/>
  <c r="CL354" i="2"/>
  <c r="BY354" i="2" s="1"/>
  <c r="CK354" i="2"/>
  <c r="BX354" i="2" s="1"/>
  <c r="CN353" i="2"/>
  <c r="CA353" i="2" s="1"/>
  <c r="CM353" i="2"/>
  <c r="BZ353" i="2" s="1"/>
  <c r="CL353" i="2"/>
  <c r="BY353" i="2" s="1"/>
  <c r="CK353" i="2"/>
  <c r="BX353" i="2" s="1"/>
  <c r="CN352" i="2"/>
  <c r="CA352" i="2" s="1"/>
  <c r="CM352" i="2"/>
  <c r="BZ352" i="2" s="1"/>
  <c r="CL352" i="2"/>
  <c r="BY352" i="2" s="1"/>
  <c r="CK352" i="2"/>
  <c r="BX352" i="2" s="1"/>
  <c r="CN351" i="2"/>
  <c r="CA351" i="2" s="1"/>
  <c r="CM351" i="2"/>
  <c r="BZ351" i="2" s="1"/>
  <c r="CL351" i="2"/>
  <c r="BY351" i="2" s="1"/>
  <c r="CK351" i="2"/>
  <c r="BX351" i="2"/>
  <c r="CN350" i="2"/>
  <c r="CA350" i="2" s="1"/>
  <c r="CM350" i="2"/>
  <c r="BZ350" i="2" s="1"/>
  <c r="CL350" i="2"/>
  <c r="BY350" i="2" s="1"/>
  <c r="CK350" i="2"/>
  <c r="BX350" i="2" s="1"/>
  <c r="CN349" i="2"/>
  <c r="CM349" i="2"/>
  <c r="CL349" i="2"/>
  <c r="BY349" i="2" s="1"/>
  <c r="CK349" i="2"/>
  <c r="CA349" i="2"/>
  <c r="BZ349" i="2"/>
  <c r="BX349" i="2"/>
  <c r="CN348" i="2"/>
  <c r="CA348" i="2" s="1"/>
  <c r="CM348" i="2"/>
  <c r="BZ348" i="2" s="1"/>
  <c r="CL348" i="2"/>
  <c r="CK348" i="2"/>
  <c r="BX348" i="2" s="1"/>
  <c r="BY348" i="2"/>
  <c r="CN347" i="2"/>
  <c r="CA347" i="2" s="1"/>
  <c r="CM347" i="2"/>
  <c r="BZ347" i="2" s="1"/>
  <c r="CL347" i="2"/>
  <c r="BY347" i="2" s="1"/>
  <c r="CK347" i="2"/>
  <c r="BX347" i="2" s="1"/>
  <c r="CN346" i="2"/>
  <c r="CA346" i="2" s="1"/>
  <c r="CM346" i="2"/>
  <c r="BZ346" i="2" s="1"/>
  <c r="CL346" i="2"/>
  <c r="BY346" i="2" s="1"/>
  <c r="CK346" i="2"/>
  <c r="BX346" i="2" s="1"/>
  <c r="CN345" i="2"/>
  <c r="CA345" i="2" s="1"/>
  <c r="CM345" i="2"/>
  <c r="BZ345" i="2" s="1"/>
  <c r="CL345" i="2"/>
  <c r="BY345" i="2" s="1"/>
  <c r="CK345" i="2"/>
  <c r="BX345" i="2" s="1"/>
  <c r="CN344" i="2"/>
  <c r="CA344" i="2" s="1"/>
  <c r="CM344" i="2"/>
  <c r="BZ344" i="2" s="1"/>
  <c r="CL344" i="2"/>
  <c r="BY344" i="2" s="1"/>
  <c r="CK344" i="2"/>
  <c r="BX344" i="2" s="1"/>
  <c r="CN343" i="2"/>
  <c r="CA343" i="2" s="1"/>
  <c r="CM343" i="2"/>
  <c r="BZ343" i="2" s="1"/>
  <c r="CL343" i="2"/>
  <c r="BY343" i="2" s="1"/>
  <c r="CK343" i="2"/>
  <c r="BX343" i="2"/>
  <c r="CN342" i="2"/>
  <c r="CA342" i="2" s="1"/>
  <c r="CM342" i="2"/>
  <c r="BZ342" i="2" s="1"/>
  <c r="CL342" i="2"/>
  <c r="BY342" i="2" s="1"/>
  <c r="CK342" i="2"/>
  <c r="BX342" i="2" s="1"/>
  <c r="CN341" i="2"/>
  <c r="CM341" i="2"/>
  <c r="CL341" i="2"/>
  <c r="CK341" i="2"/>
  <c r="BX341" i="2" s="1"/>
  <c r="CA341" i="2"/>
  <c r="BZ341" i="2"/>
  <c r="BY341" i="2"/>
  <c r="CN340" i="2"/>
  <c r="CA340" i="2" s="1"/>
  <c r="CM340" i="2"/>
  <c r="BZ340" i="2" s="1"/>
  <c r="CL340" i="2"/>
  <c r="CK340" i="2"/>
  <c r="BX340" i="2" s="1"/>
  <c r="BY340" i="2"/>
  <c r="CN339" i="2"/>
  <c r="CA339" i="2" s="1"/>
  <c r="CM339" i="2"/>
  <c r="BZ339" i="2" s="1"/>
  <c r="CL339" i="2"/>
  <c r="BY339" i="2" s="1"/>
  <c r="CK339" i="2"/>
  <c r="BX339" i="2"/>
  <c r="CN338" i="2"/>
  <c r="CA338" i="2" s="1"/>
  <c r="CM338" i="2"/>
  <c r="BZ338" i="2" s="1"/>
  <c r="CL338" i="2"/>
  <c r="BY338" i="2" s="1"/>
  <c r="CK338" i="2"/>
  <c r="BX338" i="2" s="1"/>
  <c r="CN337" i="2"/>
  <c r="CA337" i="2" s="1"/>
  <c r="CM337" i="2"/>
  <c r="CL337" i="2"/>
  <c r="BY337" i="2" s="1"/>
  <c r="CK337" i="2"/>
  <c r="BX337" i="2" s="1"/>
  <c r="BZ337" i="2"/>
  <c r="CN336" i="2"/>
  <c r="CA336" i="2" s="1"/>
  <c r="CM336" i="2"/>
  <c r="BZ336" i="2" s="1"/>
  <c r="CL336" i="2"/>
  <c r="BY336" i="2" s="1"/>
  <c r="CK336" i="2"/>
  <c r="BX336" i="2" s="1"/>
  <c r="CN335" i="2"/>
  <c r="CA335" i="2" s="1"/>
  <c r="CM335" i="2"/>
  <c r="BZ335" i="2" s="1"/>
  <c r="CL335" i="2"/>
  <c r="BY335" i="2" s="1"/>
  <c r="CK335" i="2"/>
  <c r="BX335" i="2" s="1"/>
  <c r="CN334" i="2"/>
  <c r="CA334" i="2" s="1"/>
  <c r="CM334" i="2"/>
  <c r="BZ334" i="2" s="1"/>
  <c r="CL334" i="2"/>
  <c r="BY334" i="2" s="1"/>
  <c r="CK334" i="2"/>
  <c r="BX334" i="2" s="1"/>
  <c r="CN333" i="2"/>
  <c r="CM333" i="2"/>
  <c r="CL333" i="2"/>
  <c r="BY333" i="2" s="1"/>
  <c r="CK333" i="2"/>
  <c r="BX333" i="2" s="1"/>
  <c r="CA333" i="2"/>
  <c r="BZ333" i="2"/>
  <c r="CN332" i="2"/>
  <c r="CA332" i="2" s="1"/>
  <c r="CM332" i="2"/>
  <c r="BZ332" i="2" s="1"/>
  <c r="CL332" i="2"/>
  <c r="CK332" i="2"/>
  <c r="BX332" i="2" s="1"/>
  <c r="BY332" i="2"/>
  <c r="CN331" i="2"/>
  <c r="CA331" i="2" s="1"/>
  <c r="CM331" i="2"/>
  <c r="BZ331" i="2" s="1"/>
  <c r="CL331" i="2"/>
  <c r="BY331" i="2" s="1"/>
  <c r="CK331" i="2"/>
  <c r="BX331" i="2"/>
  <c r="CN330" i="2"/>
  <c r="CA330" i="2" s="1"/>
  <c r="CM330" i="2"/>
  <c r="BZ330" i="2" s="1"/>
  <c r="CL330" i="2"/>
  <c r="BY330" i="2" s="1"/>
  <c r="CK330" i="2"/>
  <c r="BX330" i="2" s="1"/>
  <c r="CN329" i="2"/>
  <c r="CA329" i="2" s="1"/>
  <c r="CM329" i="2"/>
  <c r="CL329" i="2"/>
  <c r="BY329" i="2" s="1"/>
  <c r="CK329" i="2"/>
  <c r="BZ329" i="2"/>
  <c r="BX329" i="2"/>
  <c r="CN328" i="2"/>
  <c r="CA328" i="2" s="1"/>
  <c r="CM328" i="2"/>
  <c r="BZ328" i="2" s="1"/>
  <c r="CL328" i="2"/>
  <c r="BY328" i="2" s="1"/>
  <c r="CK328" i="2"/>
  <c r="BX328" i="2" s="1"/>
  <c r="CN327" i="2"/>
  <c r="CA327" i="2" s="1"/>
  <c r="CM327" i="2"/>
  <c r="BZ327" i="2" s="1"/>
  <c r="CL327" i="2"/>
  <c r="BY327" i="2" s="1"/>
  <c r="CK327" i="2"/>
  <c r="BX327" i="2" s="1"/>
  <c r="CN326" i="2"/>
  <c r="CA326" i="2" s="1"/>
  <c r="CM326" i="2"/>
  <c r="BZ326" i="2" s="1"/>
  <c r="CL326" i="2"/>
  <c r="BY326" i="2" s="1"/>
  <c r="CK326" i="2"/>
  <c r="BX326" i="2" s="1"/>
  <c r="CN325" i="2"/>
  <c r="CM325" i="2"/>
  <c r="BZ325" i="2" s="1"/>
  <c r="CL325" i="2"/>
  <c r="BY325" i="2" s="1"/>
  <c r="CK325" i="2"/>
  <c r="BX325" i="2" s="1"/>
  <c r="CA325" i="2"/>
  <c r="CN324" i="2"/>
  <c r="CA324" i="2" s="1"/>
  <c r="CM324" i="2"/>
  <c r="BZ324" i="2" s="1"/>
  <c r="CL324" i="2"/>
  <c r="BY324" i="2" s="1"/>
  <c r="CK324" i="2"/>
  <c r="BX324" i="2" s="1"/>
  <c r="CN323" i="2"/>
  <c r="CA323" i="2" s="1"/>
  <c r="CM323" i="2"/>
  <c r="BZ323" i="2" s="1"/>
  <c r="CL323" i="2"/>
  <c r="BY323" i="2" s="1"/>
  <c r="CK323" i="2"/>
  <c r="BX323" i="2"/>
  <c r="CN322" i="2"/>
  <c r="CA322" i="2" s="1"/>
  <c r="CM322" i="2"/>
  <c r="BZ322" i="2" s="1"/>
  <c r="CL322" i="2"/>
  <c r="BY322" i="2" s="1"/>
  <c r="CK322" i="2"/>
  <c r="BX322" i="2" s="1"/>
  <c r="CN321" i="2"/>
  <c r="CM321" i="2"/>
  <c r="CL321" i="2"/>
  <c r="BY321" i="2" s="1"/>
  <c r="CK321" i="2"/>
  <c r="BX321" i="2" s="1"/>
  <c r="CA321" i="2"/>
  <c r="BZ321" i="2"/>
  <c r="CN320" i="2"/>
  <c r="CA320" i="2" s="1"/>
  <c r="CM320" i="2"/>
  <c r="BZ320" i="2" s="1"/>
  <c r="CL320" i="2"/>
  <c r="BY320" i="2" s="1"/>
  <c r="CK320" i="2"/>
  <c r="BX320" i="2" s="1"/>
  <c r="CN319" i="2"/>
  <c r="CA319" i="2" s="1"/>
  <c r="CM319" i="2"/>
  <c r="BZ319" i="2" s="1"/>
  <c r="CL319" i="2"/>
  <c r="BY319" i="2" s="1"/>
  <c r="CK319" i="2"/>
  <c r="BX319" i="2" s="1"/>
  <c r="CN318" i="2"/>
  <c r="CA318" i="2" s="1"/>
  <c r="CM318" i="2"/>
  <c r="BZ318" i="2" s="1"/>
  <c r="CL318" i="2"/>
  <c r="BY318" i="2" s="1"/>
  <c r="CK318" i="2"/>
  <c r="BX318" i="2" s="1"/>
  <c r="CN317" i="2"/>
  <c r="CM317" i="2"/>
  <c r="BZ317" i="2" s="1"/>
  <c r="CL317" i="2"/>
  <c r="BY317" i="2" s="1"/>
  <c r="CK317" i="2"/>
  <c r="BX317" i="2" s="1"/>
  <c r="CA317" i="2"/>
  <c r="CN316" i="2"/>
  <c r="CA316" i="2" s="1"/>
  <c r="CM316" i="2"/>
  <c r="BZ316" i="2" s="1"/>
  <c r="CL316" i="2"/>
  <c r="BY316" i="2" s="1"/>
  <c r="CK316" i="2"/>
  <c r="BX316" i="2" s="1"/>
  <c r="CN315" i="2"/>
  <c r="CA315" i="2" s="1"/>
  <c r="CM315" i="2"/>
  <c r="BZ315" i="2" s="1"/>
  <c r="CL315" i="2"/>
  <c r="BY315" i="2" s="1"/>
  <c r="CK315" i="2"/>
  <c r="BX315" i="2"/>
  <c r="CN314" i="2"/>
  <c r="CA314" i="2" s="1"/>
  <c r="CM314" i="2"/>
  <c r="BZ314" i="2" s="1"/>
  <c r="CL314" i="2"/>
  <c r="BY314" i="2" s="1"/>
  <c r="CK314" i="2"/>
  <c r="BX314" i="2" s="1"/>
  <c r="CN313" i="2"/>
  <c r="CM313" i="2"/>
  <c r="CL313" i="2"/>
  <c r="BY313" i="2" s="1"/>
  <c r="CK313" i="2"/>
  <c r="BX313" i="2" s="1"/>
  <c r="CA313" i="2"/>
  <c r="BZ313" i="2"/>
  <c r="CN312" i="2"/>
  <c r="CA312" i="2" s="1"/>
  <c r="CM312" i="2"/>
  <c r="BZ312" i="2" s="1"/>
  <c r="CL312" i="2"/>
  <c r="BY312" i="2" s="1"/>
  <c r="CK312" i="2"/>
  <c r="BX312" i="2" s="1"/>
  <c r="CN311" i="2"/>
  <c r="CA311" i="2" s="1"/>
  <c r="CM311" i="2"/>
  <c r="BZ311" i="2" s="1"/>
  <c r="CL311" i="2"/>
  <c r="BY311" i="2" s="1"/>
  <c r="CK311" i="2"/>
  <c r="BX311" i="2" s="1"/>
  <c r="CN310" i="2"/>
  <c r="CM310" i="2"/>
  <c r="BZ310" i="2" s="1"/>
  <c r="CL310" i="2"/>
  <c r="BY310" i="2" s="1"/>
  <c r="CK310" i="2"/>
  <c r="BX310" i="2" s="1"/>
  <c r="CA310" i="2"/>
  <c r="CN309" i="2"/>
  <c r="CA309" i="2" s="1"/>
  <c r="CM309" i="2"/>
  <c r="BZ309" i="2" s="1"/>
  <c r="CL309" i="2"/>
  <c r="BY309" i="2" s="1"/>
  <c r="CK309" i="2"/>
  <c r="BX309" i="2" s="1"/>
  <c r="CN308" i="2"/>
  <c r="CA308" i="2" s="1"/>
  <c r="CM308" i="2"/>
  <c r="BZ308" i="2" s="1"/>
  <c r="CL308" i="2"/>
  <c r="BY308" i="2" s="1"/>
  <c r="CK308" i="2"/>
  <c r="BX308" i="2" s="1"/>
  <c r="CN307" i="2"/>
  <c r="CA307" i="2" s="1"/>
  <c r="CM307" i="2"/>
  <c r="BZ307" i="2" s="1"/>
  <c r="CL307" i="2"/>
  <c r="BY307" i="2" s="1"/>
  <c r="CK307" i="2"/>
  <c r="BX307" i="2" s="1"/>
  <c r="CN306" i="2"/>
  <c r="CA306" i="2" s="1"/>
  <c r="CM306" i="2"/>
  <c r="BZ306" i="2" s="1"/>
  <c r="CL306" i="2"/>
  <c r="BY306" i="2" s="1"/>
  <c r="CK306" i="2"/>
  <c r="BX306" i="2"/>
  <c r="CN305" i="2"/>
  <c r="CA305" i="2" s="1"/>
  <c r="CM305" i="2"/>
  <c r="BZ305" i="2" s="1"/>
  <c r="CL305" i="2"/>
  <c r="BY305" i="2" s="1"/>
  <c r="CK305" i="2"/>
  <c r="BX305" i="2" s="1"/>
  <c r="CN304" i="2"/>
  <c r="CM304" i="2"/>
  <c r="BZ304" i="2" s="1"/>
  <c r="CL304" i="2"/>
  <c r="BY304" i="2" s="1"/>
  <c r="CK304" i="2"/>
  <c r="BX304" i="2" s="1"/>
  <c r="CA304" i="2"/>
  <c r="CN303" i="2"/>
  <c r="CA303" i="2" s="1"/>
  <c r="CM303" i="2"/>
  <c r="BZ303" i="2" s="1"/>
  <c r="CL303" i="2"/>
  <c r="CK303" i="2"/>
  <c r="BX303" i="2" s="1"/>
  <c r="BY303" i="2"/>
  <c r="CN302" i="2"/>
  <c r="CA302" i="2" s="1"/>
  <c r="CM302" i="2"/>
  <c r="BZ302" i="2" s="1"/>
  <c r="CL302" i="2"/>
  <c r="BY302" i="2" s="1"/>
  <c r="CK302" i="2"/>
  <c r="BX302" i="2" s="1"/>
  <c r="CN301" i="2"/>
  <c r="CA301" i="2" s="1"/>
  <c r="CM301" i="2"/>
  <c r="BZ301" i="2" s="1"/>
  <c r="CL301" i="2"/>
  <c r="BY301" i="2" s="1"/>
  <c r="CK301" i="2"/>
  <c r="BX301" i="2" s="1"/>
  <c r="CN300" i="2"/>
  <c r="CA300" i="2" s="1"/>
  <c r="CM300" i="2"/>
  <c r="BZ300" i="2" s="1"/>
  <c r="CL300" i="2"/>
  <c r="BY300" i="2" s="1"/>
  <c r="CK300" i="2"/>
  <c r="BX300" i="2" s="1"/>
  <c r="CN299" i="2"/>
  <c r="CA299" i="2" s="1"/>
  <c r="CM299" i="2"/>
  <c r="BZ299" i="2" s="1"/>
  <c r="CL299" i="2"/>
  <c r="BY299" i="2" s="1"/>
  <c r="CK299" i="2"/>
  <c r="BX299" i="2" s="1"/>
  <c r="CN298" i="2"/>
  <c r="CA298" i="2" s="1"/>
  <c r="CM298" i="2"/>
  <c r="BZ298" i="2" s="1"/>
  <c r="CL298" i="2"/>
  <c r="BY298" i="2" s="1"/>
  <c r="CK298" i="2"/>
  <c r="BX298" i="2" s="1"/>
  <c r="CN297" i="2"/>
  <c r="CA297" i="2" s="1"/>
  <c r="CM297" i="2"/>
  <c r="BZ297" i="2" s="1"/>
  <c r="CL297" i="2"/>
  <c r="BY297" i="2" s="1"/>
  <c r="CK297" i="2"/>
  <c r="BX297" i="2" s="1"/>
  <c r="CN296" i="2"/>
  <c r="CM296" i="2"/>
  <c r="CL296" i="2"/>
  <c r="BY296" i="2" s="1"/>
  <c r="CK296" i="2"/>
  <c r="BX296" i="2" s="1"/>
  <c r="CA296" i="2"/>
  <c r="BZ296" i="2"/>
  <c r="CN295" i="2"/>
  <c r="CA295" i="2" s="1"/>
  <c r="CM295" i="2"/>
  <c r="BZ295" i="2" s="1"/>
  <c r="CL295" i="2"/>
  <c r="BY295" i="2" s="1"/>
  <c r="CK295" i="2"/>
  <c r="BX295" i="2" s="1"/>
  <c r="CN294" i="2"/>
  <c r="CA294" i="2" s="1"/>
  <c r="CM294" i="2"/>
  <c r="BZ294" i="2" s="1"/>
  <c r="CL294" i="2"/>
  <c r="BY294" i="2" s="1"/>
  <c r="CK294" i="2"/>
  <c r="BX294" i="2" s="1"/>
  <c r="CN293" i="2"/>
  <c r="CA293" i="2" s="1"/>
  <c r="CM293" i="2"/>
  <c r="BZ293" i="2" s="1"/>
  <c r="CL293" i="2"/>
  <c r="BY293" i="2" s="1"/>
  <c r="CK293" i="2"/>
  <c r="BX293" i="2" s="1"/>
  <c r="CN292" i="2"/>
  <c r="CA292" i="2" s="1"/>
  <c r="CM292" i="2"/>
  <c r="BZ292" i="2" s="1"/>
  <c r="CL292" i="2"/>
  <c r="BY292" i="2" s="1"/>
  <c r="CK292" i="2"/>
  <c r="BX292" i="2" s="1"/>
  <c r="CN291" i="2"/>
  <c r="CA291" i="2" s="1"/>
  <c r="CM291" i="2"/>
  <c r="BZ291" i="2" s="1"/>
  <c r="CL291" i="2"/>
  <c r="CK291" i="2"/>
  <c r="BX291" i="2" s="1"/>
  <c r="BY291" i="2"/>
  <c r="CN290" i="2"/>
  <c r="CA290" i="2" s="1"/>
  <c r="CM290" i="2"/>
  <c r="BZ290" i="2" s="1"/>
  <c r="CL290" i="2"/>
  <c r="BY290" i="2" s="1"/>
  <c r="CK290" i="2"/>
  <c r="BX290" i="2" s="1"/>
  <c r="CN289" i="2"/>
  <c r="CA289" i="2" s="1"/>
  <c r="CM289" i="2"/>
  <c r="CL289" i="2"/>
  <c r="BY289" i="2" s="1"/>
  <c r="CK289" i="2"/>
  <c r="BX289" i="2" s="1"/>
  <c r="BZ289" i="2"/>
  <c r="CN288" i="2"/>
  <c r="CM288" i="2"/>
  <c r="CL288" i="2"/>
  <c r="BY288" i="2" s="1"/>
  <c r="CK288" i="2"/>
  <c r="BX288" i="2" s="1"/>
  <c r="CA288" i="2"/>
  <c r="BZ288" i="2"/>
  <c r="CN287" i="2"/>
  <c r="CA287" i="2" s="1"/>
  <c r="CM287" i="2"/>
  <c r="BZ287" i="2" s="1"/>
  <c r="CL287" i="2"/>
  <c r="BY287" i="2" s="1"/>
  <c r="CK287" i="2"/>
  <c r="BX287" i="2" s="1"/>
  <c r="CN286" i="2"/>
  <c r="CA286" i="2" s="1"/>
  <c r="CM286" i="2"/>
  <c r="BZ286" i="2" s="1"/>
  <c r="CL286" i="2"/>
  <c r="BY286" i="2" s="1"/>
  <c r="CK286" i="2"/>
  <c r="BX286" i="2" s="1"/>
  <c r="CN285" i="2"/>
  <c r="CA285" i="2" s="1"/>
  <c r="CM285" i="2"/>
  <c r="BZ285" i="2" s="1"/>
  <c r="CL285" i="2"/>
  <c r="BY285" i="2" s="1"/>
  <c r="CK285" i="2"/>
  <c r="BX285" i="2" s="1"/>
  <c r="CN284" i="2"/>
  <c r="CM284" i="2"/>
  <c r="BZ284" i="2" s="1"/>
  <c r="CL284" i="2"/>
  <c r="BY284" i="2" s="1"/>
  <c r="CK284" i="2"/>
  <c r="BX284" i="2" s="1"/>
  <c r="CA284" i="2"/>
  <c r="CN283" i="2"/>
  <c r="CA283" i="2" s="1"/>
  <c r="CM283" i="2"/>
  <c r="BZ283" i="2" s="1"/>
  <c r="CL283" i="2"/>
  <c r="CK283" i="2"/>
  <c r="BX283" i="2" s="1"/>
  <c r="BY283" i="2"/>
  <c r="CN282" i="2"/>
  <c r="CA282" i="2" s="1"/>
  <c r="CM282" i="2"/>
  <c r="BZ282" i="2" s="1"/>
  <c r="CL282" i="2"/>
  <c r="BY282" i="2" s="1"/>
  <c r="CK282" i="2"/>
  <c r="BX282" i="2" s="1"/>
  <c r="CN281" i="2"/>
  <c r="CA281" i="2" s="1"/>
  <c r="CM281" i="2"/>
  <c r="BZ281" i="2" s="1"/>
  <c r="CL281" i="2"/>
  <c r="BY281" i="2" s="1"/>
  <c r="CK281" i="2"/>
  <c r="BX281" i="2"/>
  <c r="CN280" i="2"/>
  <c r="CA280" i="2" s="1"/>
  <c r="CM280" i="2"/>
  <c r="BZ280" i="2" s="1"/>
  <c r="CL280" i="2"/>
  <c r="BY280" i="2" s="1"/>
  <c r="CK280" i="2"/>
  <c r="BX280" i="2" s="1"/>
  <c r="CN279" i="2"/>
  <c r="CA279" i="2" s="1"/>
  <c r="CM279" i="2"/>
  <c r="BZ279" i="2" s="1"/>
  <c r="CL279" i="2"/>
  <c r="BY279" i="2" s="1"/>
  <c r="CK279" i="2"/>
  <c r="BX279" i="2" s="1"/>
  <c r="CN278" i="2"/>
  <c r="CM278" i="2"/>
  <c r="BZ278" i="2" s="1"/>
  <c r="CL278" i="2"/>
  <c r="BY278" i="2" s="1"/>
  <c r="CK278" i="2"/>
  <c r="BX278" i="2" s="1"/>
  <c r="CA278" i="2"/>
  <c r="CN277" i="2"/>
  <c r="CA277" i="2" s="1"/>
  <c r="CM277" i="2"/>
  <c r="BZ277" i="2" s="1"/>
  <c r="CL277" i="2"/>
  <c r="BY277" i="2" s="1"/>
  <c r="CK277" i="2"/>
  <c r="BX277" i="2" s="1"/>
  <c r="CN276" i="2"/>
  <c r="CM276" i="2"/>
  <c r="BZ276" i="2" s="1"/>
  <c r="CL276" i="2"/>
  <c r="BY276" i="2" s="1"/>
  <c r="CK276" i="2"/>
  <c r="CA276" i="2"/>
  <c r="BX276" i="2"/>
  <c r="CN275" i="2"/>
  <c r="CA275" i="2" s="1"/>
  <c r="CM275" i="2"/>
  <c r="BZ275" i="2" s="1"/>
  <c r="CL275" i="2"/>
  <c r="BY275" i="2" s="1"/>
  <c r="CK275" i="2"/>
  <c r="BX275" i="2" s="1"/>
  <c r="CN274" i="2"/>
  <c r="CA274" i="2" s="1"/>
  <c r="CM274" i="2"/>
  <c r="BZ274" i="2" s="1"/>
  <c r="CL274" i="2"/>
  <c r="BY274" i="2" s="1"/>
  <c r="CK274" i="2"/>
  <c r="BX274" i="2" s="1"/>
  <c r="CN273" i="2"/>
  <c r="CA273" i="2" s="1"/>
  <c r="CM273" i="2"/>
  <c r="BZ273" i="2" s="1"/>
  <c r="CL273" i="2"/>
  <c r="BY273" i="2" s="1"/>
  <c r="CK273" i="2"/>
  <c r="BX273" i="2" s="1"/>
  <c r="CN272" i="2"/>
  <c r="CA272" i="2" s="1"/>
  <c r="CM272" i="2"/>
  <c r="BZ272" i="2" s="1"/>
  <c r="CL272" i="2"/>
  <c r="BY272" i="2" s="1"/>
  <c r="CK272" i="2"/>
  <c r="BX272" i="2" s="1"/>
  <c r="CN271" i="2"/>
  <c r="CA271" i="2" s="1"/>
  <c r="CM271" i="2"/>
  <c r="BZ271" i="2" s="1"/>
  <c r="CL271" i="2"/>
  <c r="BY271" i="2" s="1"/>
  <c r="CK271" i="2"/>
  <c r="BX271" i="2" s="1"/>
  <c r="CN270" i="2"/>
  <c r="CA270" i="2" s="1"/>
  <c r="CM270" i="2"/>
  <c r="BZ270" i="2" s="1"/>
  <c r="CL270" i="2"/>
  <c r="BY270" i="2" s="1"/>
  <c r="CK270" i="2"/>
  <c r="BX270" i="2" s="1"/>
  <c r="CN269" i="2"/>
  <c r="CA269" i="2" s="1"/>
  <c r="CM269" i="2"/>
  <c r="BZ269" i="2" s="1"/>
  <c r="CL269" i="2"/>
  <c r="BY269" i="2" s="1"/>
  <c r="CK269" i="2"/>
  <c r="BX269" i="2" s="1"/>
  <c r="CN268" i="2"/>
  <c r="CA268" i="2" s="1"/>
  <c r="CM268" i="2"/>
  <c r="BZ268" i="2" s="1"/>
  <c r="CL268" i="2"/>
  <c r="BY268" i="2" s="1"/>
  <c r="CK268" i="2"/>
  <c r="BX268" i="2"/>
  <c r="CN267" i="2"/>
  <c r="CA267" i="2" s="1"/>
  <c r="CM267" i="2"/>
  <c r="BZ267" i="2" s="1"/>
  <c r="CL267" i="2"/>
  <c r="BY267" i="2" s="1"/>
  <c r="CK267" i="2"/>
  <c r="BX267" i="2" s="1"/>
  <c r="CN266" i="2"/>
  <c r="CM266" i="2"/>
  <c r="BZ266" i="2" s="1"/>
  <c r="CL266" i="2"/>
  <c r="BY266" i="2" s="1"/>
  <c r="CK266" i="2"/>
  <c r="BX266" i="2" s="1"/>
  <c r="CA266" i="2"/>
  <c r="CN265" i="2"/>
  <c r="CA265" i="2" s="1"/>
  <c r="CM265" i="2"/>
  <c r="BZ265" i="2" s="1"/>
  <c r="CL265" i="2"/>
  <c r="BY265" i="2" s="1"/>
  <c r="CK265" i="2"/>
  <c r="BX265" i="2" s="1"/>
  <c r="CN264" i="2"/>
  <c r="CA264" i="2" s="1"/>
  <c r="CM264" i="2"/>
  <c r="BZ264" i="2" s="1"/>
  <c r="CL264" i="2"/>
  <c r="BY264" i="2" s="1"/>
  <c r="CK264" i="2"/>
  <c r="BX264" i="2" s="1"/>
  <c r="CN263" i="2"/>
  <c r="CA263" i="2" s="1"/>
  <c r="CM263" i="2"/>
  <c r="BZ263" i="2" s="1"/>
  <c r="CL263" i="2"/>
  <c r="BY263" i="2" s="1"/>
  <c r="CK263" i="2"/>
  <c r="BX263" i="2" s="1"/>
  <c r="CN262" i="2"/>
  <c r="CA262" i="2" s="1"/>
  <c r="CM262" i="2"/>
  <c r="BZ262" i="2" s="1"/>
  <c r="CL262" i="2"/>
  <c r="BY262" i="2" s="1"/>
  <c r="CK262" i="2"/>
  <c r="BX262" i="2" s="1"/>
  <c r="CN261" i="2"/>
  <c r="CA261" i="2" s="1"/>
  <c r="CM261" i="2"/>
  <c r="BZ261" i="2" s="1"/>
  <c r="CL261" i="2"/>
  <c r="BY261" i="2" s="1"/>
  <c r="CK261" i="2"/>
  <c r="BX261" i="2" s="1"/>
  <c r="CN260" i="2"/>
  <c r="CA260" i="2" s="1"/>
  <c r="CM260" i="2"/>
  <c r="BZ260" i="2" s="1"/>
  <c r="CL260" i="2"/>
  <c r="BY260" i="2" s="1"/>
  <c r="CK260" i="2"/>
  <c r="BX260" i="2" s="1"/>
  <c r="CN259" i="2"/>
  <c r="CA259" i="2" s="1"/>
  <c r="CM259" i="2"/>
  <c r="BZ259" i="2" s="1"/>
  <c r="CL259" i="2"/>
  <c r="BY259" i="2" s="1"/>
  <c r="CK259" i="2"/>
  <c r="BX259" i="2" s="1"/>
  <c r="CN258" i="2"/>
  <c r="CM258" i="2"/>
  <c r="BZ258" i="2" s="1"/>
  <c r="CL258" i="2"/>
  <c r="BY258" i="2" s="1"/>
  <c r="CK258" i="2"/>
  <c r="BX258" i="2" s="1"/>
  <c r="CA258" i="2"/>
  <c r="CN257" i="2"/>
  <c r="CA257" i="2" s="1"/>
  <c r="CM257" i="2"/>
  <c r="BZ257" i="2" s="1"/>
  <c r="CL257" i="2"/>
  <c r="BY257" i="2" s="1"/>
  <c r="CK257" i="2"/>
  <c r="BX257" i="2" s="1"/>
  <c r="CN256" i="2"/>
  <c r="CA256" i="2" s="1"/>
  <c r="CM256" i="2"/>
  <c r="BZ256" i="2" s="1"/>
  <c r="CL256" i="2"/>
  <c r="BY256" i="2" s="1"/>
  <c r="CK256" i="2"/>
  <c r="BX256" i="2" s="1"/>
  <c r="CN255" i="2"/>
  <c r="CA255" i="2" s="1"/>
  <c r="CM255" i="2"/>
  <c r="BZ255" i="2" s="1"/>
  <c r="CL255" i="2"/>
  <c r="BY255" i="2" s="1"/>
  <c r="CK255" i="2"/>
  <c r="BX255" i="2" s="1"/>
  <c r="CN254" i="2"/>
  <c r="CA254" i="2" s="1"/>
  <c r="CM254" i="2"/>
  <c r="BZ254" i="2" s="1"/>
  <c r="CL254" i="2"/>
  <c r="BY254" i="2" s="1"/>
  <c r="CK254" i="2"/>
  <c r="BX254" i="2" s="1"/>
  <c r="CN253" i="2"/>
  <c r="CA253" i="2" s="1"/>
  <c r="CM253" i="2"/>
  <c r="BZ253" i="2" s="1"/>
  <c r="CL253" i="2"/>
  <c r="BY253" i="2" s="1"/>
  <c r="CK253" i="2"/>
  <c r="BX253" i="2" s="1"/>
  <c r="CN252" i="2"/>
  <c r="CA252" i="2" s="1"/>
  <c r="CM252" i="2"/>
  <c r="BZ252" i="2" s="1"/>
  <c r="CL252" i="2"/>
  <c r="BY252" i="2" s="1"/>
  <c r="CK252" i="2"/>
  <c r="BX252" i="2" s="1"/>
  <c r="CN251" i="2"/>
  <c r="CA251" i="2" s="1"/>
  <c r="CM251" i="2"/>
  <c r="BZ251" i="2" s="1"/>
  <c r="CL251" i="2"/>
  <c r="BY251" i="2" s="1"/>
  <c r="CK251" i="2"/>
  <c r="BX251" i="2" s="1"/>
  <c r="CN250" i="2"/>
  <c r="CA250" i="2" s="1"/>
  <c r="CM250" i="2"/>
  <c r="BZ250" i="2" s="1"/>
  <c r="CL250" i="2"/>
  <c r="BY250" i="2" s="1"/>
  <c r="CK250" i="2"/>
  <c r="BX250" i="2" s="1"/>
  <c r="CN249" i="2"/>
  <c r="CA249" i="2" s="1"/>
  <c r="CM249" i="2"/>
  <c r="BZ249" i="2" s="1"/>
  <c r="CL249" i="2"/>
  <c r="BY249" i="2" s="1"/>
  <c r="CK249" i="2"/>
  <c r="BX249" i="2" s="1"/>
  <c r="CN248" i="2"/>
  <c r="CA248" i="2" s="1"/>
  <c r="CM248" i="2"/>
  <c r="BZ248" i="2" s="1"/>
  <c r="CL248" i="2"/>
  <c r="BY248" i="2" s="1"/>
  <c r="CK248" i="2"/>
  <c r="BX248" i="2" s="1"/>
  <c r="CN247" i="2"/>
  <c r="CA247" i="2" s="1"/>
  <c r="CM247" i="2"/>
  <c r="CL247" i="2"/>
  <c r="BY247" i="2" s="1"/>
  <c r="CK247" i="2"/>
  <c r="BX247" i="2" s="1"/>
  <c r="BZ247" i="2"/>
  <c r="CN246" i="2"/>
  <c r="CA246" i="2" s="1"/>
  <c r="CM246" i="2"/>
  <c r="BZ246" i="2" s="1"/>
  <c r="CL246" i="2"/>
  <c r="BY246" i="2" s="1"/>
  <c r="CK246" i="2"/>
  <c r="BX246" i="2" s="1"/>
  <c r="CN245" i="2"/>
  <c r="CA245" i="2" s="1"/>
  <c r="CM245" i="2"/>
  <c r="BZ245" i="2" s="1"/>
  <c r="CL245" i="2"/>
  <c r="BY245" i="2" s="1"/>
  <c r="CK245" i="2"/>
  <c r="BX245" i="2" s="1"/>
  <c r="CN244" i="2"/>
  <c r="CA244" i="2" s="1"/>
  <c r="CM244" i="2"/>
  <c r="BZ244" i="2" s="1"/>
  <c r="CL244" i="2"/>
  <c r="BY244" i="2" s="1"/>
  <c r="CK244" i="2"/>
  <c r="BX244" i="2" s="1"/>
  <c r="CN243" i="2"/>
  <c r="CA243" i="2" s="1"/>
  <c r="CM243" i="2"/>
  <c r="BZ243" i="2" s="1"/>
  <c r="CL243" i="2"/>
  <c r="BY243" i="2" s="1"/>
  <c r="CK243" i="2"/>
  <c r="BX243" i="2" s="1"/>
  <c r="CN242" i="2"/>
  <c r="CA242" i="2" s="1"/>
  <c r="CM242" i="2"/>
  <c r="BZ242" i="2" s="1"/>
  <c r="CL242" i="2"/>
  <c r="BY242" i="2" s="1"/>
  <c r="CK242" i="2"/>
  <c r="BX242" i="2"/>
  <c r="CN241" i="2"/>
  <c r="CA241" i="2" s="1"/>
  <c r="CM241" i="2"/>
  <c r="BZ241" i="2" s="1"/>
  <c r="CL241" i="2"/>
  <c r="CK241" i="2"/>
  <c r="BX241" i="2" s="1"/>
  <c r="BY241" i="2"/>
  <c r="CN240" i="2"/>
  <c r="CA240" i="2" s="1"/>
  <c r="CM240" i="2"/>
  <c r="BZ240" i="2" s="1"/>
  <c r="CL240" i="2"/>
  <c r="BY240" i="2" s="1"/>
  <c r="CK240" i="2"/>
  <c r="BX240" i="2" s="1"/>
  <c r="CN239" i="2"/>
  <c r="CM239" i="2"/>
  <c r="CL239" i="2"/>
  <c r="BY239" i="2" s="1"/>
  <c r="CK239" i="2"/>
  <c r="BX239" i="2" s="1"/>
  <c r="CA239" i="2"/>
  <c r="BZ239" i="2"/>
  <c r="CN238" i="2"/>
  <c r="CA238" i="2" s="1"/>
  <c r="CM238" i="2"/>
  <c r="BZ238" i="2" s="1"/>
  <c r="CL238" i="2"/>
  <c r="BY238" i="2" s="1"/>
  <c r="CK238" i="2"/>
  <c r="BX238" i="2" s="1"/>
  <c r="CN237" i="2"/>
  <c r="CA237" i="2" s="1"/>
  <c r="CM237" i="2"/>
  <c r="BZ237" i="2" s="1"/>
  <c r="CL237" i="2"/>
  <c r="CK237" i="2"/>
  <c r="BX237" i="2" s="1"/>
  <c r="BY237" i="2"/>
  <c r="CN236" i="2"/>
  <c r="CA236" i="2" s="1"/>
  <c r="CM236" i="2"/>
  <c r="BZ236" i="2" s="1"/>
  <c r="CL236" i="2"/>
  <c r="BY236" i="2" s="1"/>
  <c r="CK236" i="2"/>
  <c r="BX236" i="2" s="1"/>
  <c r="CN235" i="2"/>
  <c r="CA235" i="2" s="1"/>
  <c r="CM235" i="2"/>
  <c r="BZ235" i="2" s="1"/>
  <c r="CL235" i="2"/>
  <c r="BY235" i="2" s="1"/>
  <c r="CK235" i="2"/>
  <c r="BX235" i="2" s="1"/>
  <c r="CN234" i="2"/>
  <c r="CA234" i="2" s="1"/>
  <c r="CM234" i="2"/>
  <c r="BZ234" i="2" s="1"/>
  <c r="CL234" i="2"/>
  <c r="BY234" i="2" s="1"/>
  <c r="CK234" i="2"/>
  <c r="BX234" i="2" s="1"/>
  <c r="CN233" i="2"/>
  <c r="CA233" i="2" s="1"/>
  <c r="CM233" i="2"/>
  <c r="BZ233" i="2" s="1"/>
  <c r="CL233" i="2"/>
  <c r="BY233" i="2" s="1"/>
  <c r="CK233" i="2"/>
  <c r="BX233" i="2" s="1"/>
  <c r="CN232" i="2"/>
  <c r="CA232" i="2" s="1"/>
  <c r="CM232" i="2"/>
  <c r="BZ232" i="2" s="1"/>
  <c r="CL232" i="2"/>
  <c r="BY232" i="2" s="1"/>
  <c r="CK232" i="2"/>
  <c r="BX232" i="2" s="1"/>
  <c r="CN231" i="2"/>
  <c r="CM231" i="2"/>
  <c r="BZ231" i="2" s="1"/>
  <c r="CL231" i="2"/>
  <c r="BY231" i="2" s="1"/>
  <c r="CK231" i="2"/>
  <c r="BX231" i="2" s="1"/>
  <c r="CA231" i="2"/>
  <c r="CN230" i="2"/>
  <c r="CA230" i="2" s="1"/>
  <c r="CM230" i="2"/>
  <c r="BZ230" i="2" s="1"/>
  <c r="CL230" i="2"/>
  <c r="BY230" i="2" s="1"/>
  <c r="CK230" i="2"/>
  <c r="BX230" i="2" s="1"/>
  <c r="CN229" i="2"/>
  <c r="CA229" i="2" s="1"/>
  <c r="CM229" i="2"/>
  <c r="BZ229" i="2" s="1"/>
  <c r="CL229" i="2"/>
  <c r="CK229" i="2"/>
  <c r="BX229" i="2" s="1"/>
  <c r="BY229" i="2"/>
  <c r="CN228" i="2"/>
  <c r="CA228" i="2" s="1"/>
  <c r="CM228" i="2"/>
  <c r="BZ228" i="2" s="1"/>
  <c r="CL228" i="2"/>
  <c r="BY228" i="2" s="1"/>
  <c r="CK228" i="2"/>
  <c r="BX228" i="2"/>
  <c r="CN227" i="2"/>
  <c r="CM227" i="2"/>
  <c r="BZ227" i="2" s="1"/>
  <c r="CL227" i="2"/>
  <c r="BY227" i="2" s="1"/>
  <c r="CK227" i="2"/>
  <c r="BX227" i="2" s="1"/>
  <c r="CA227" i="2"/>
  <c r="CN226" i="2"/>
  <c r="CA226" i="2" s="1"/>
  <c r="CM226" i="2"/>
  <c r="BZ226" i="2" s="1"/>
  <c r="CL226" i="2"/>
  <c r="BY226" i="2" s="1"/>
  <c r="CK226" i="2"/>
  <c r="BX226" i="2"/>
  <c r="CN225" i="2"/>
  <c r="CA225" i="2" s="1"/>
  <c r="CM225" i="2"/>
  <c r="BZ225" i="2" s="1"/>
  <c r="CL225" i="2"/>
  <c r="CK225" i="2"/>
  <c r="BX225" i="2" s="1"/>
  <c r="BY225" i="2"/>
  <c r="CN224" i="2"/>
  <c r="CA224" i="2" s="1"/>
  <c r="CM224" i="2"/>
  <c r="BZ224" i="2" s="1"/>
  <c r="CL224" i="2"/>
  <c r="BY224" i="2" s="1"/>
  <c r="CK224" i="2"/>
  <c r="BX224" i="2" s="1"/>
  <c r="CN223" i="2"/>
  <c r="CM223" i="2"/>
  <c r="CL223" i="2"/>
  <c r="BY223" i="2" s="1"/>
  <c r="CK223" i="2"/>
  <c r="BX223" i="2" s="1"/>
  <c r="CA223" i="2"/>
  <c r="BZ223" i="2"/>
  <c r="CN222" i="2"/>
  <c r="CA222" i="2" s="1"/>
  <c r="CM222" i="2"/>
  <c r="BZ222" i="2" s="1"/>
  <c r="CL222" i="2"/>
  <c r="BY222" i="2" s="1"/>
  <c r="CK222" i="2"/>
  <c r="BX222" i="2" s="1"/>
  <c r="CN221" i="2"/>
  <c r="CA221" i="2" s="1"/>
  <c r="CM221" i="2"/>
  <c r="BZ221" i="2" s="1"/>
  <c r="CL221" i="2"/>
  <c r="CK221" i="2"/>
  <c r="BX221" i="2" s="1"/>
  <c r="BY221" i="2"/>
  <c r="CN220" i="2"/>
  <c r="CA220" i="2" s="1"/>
  <c r="CM220" i="2"/>
  <c r="BZ220" i="2" s="1"/>
  <c r="CL220" i="2"/>
  <c r="BY220" i="2" s="1"/>
  <c r="CK220" i="2"/>
  <c r="BX220" i="2" s="1"/>
  <c r="CN219" i="2"/>
  <c r="CA219" i="2" s="1"/>
  <c r="CM219" i="2"/>
  <c r="BZ219" i="2" s="1"/>
  <c r="CL219" i="2"/>
  <c r="BY219" i="2" s="1"/>
  <c r="CK219" i="2"/>
  <c r="BX219" i="2" s="1"/>
  <c r="CN218" i="2"/>
  <c r="CA218" i="2" s="1"/>
  <c r="CM218" i="2"/>
  <c r="BZ218" i="2" s="1"/>
  <c r="CL218" i="2"/>
  <c r="BY218" i="2" s="1"/>
  <c r="CK218" i="2"/>
  <c r="BX218" i="2" s="1"/>
  <c r="CN217" i="2"/>
  <c r="CA217" i="2" s="1"/>
  <c r="CM217" i="2"/>
  <c r="BZ217" i="2" s="1"/>
  <c r="CL217" i="2"/>
  <c r="BY217" i="2" s="1"/>
  <c r="CK217" i="2"/>
  <c r="BX217" i="2" s="1"/>
  <c r="CN216" i="2"/>
  <c r="CA216" i="2" s="1"/>
  <c r="CM216" i="2"/>
  <c r="BZ216" i="2" s="1"/>
  <c r="CL216" i="2"/>
  <c r="BY216" i="2" s="1"/>
  <c r="CK216" i="2"/>
  <c r="BX216" i="2" s="1"/>
  <c r="CN215" i="2"/>
  <c r="CM215" i="2"/>
  <c r="BZ215" i="2" s="1"/>
  <c r="CL215" i="2"/>
  <c r="BY215" i="2" s="1"/>
  <c r="CK215" i="2"/>
  <c r="BX215" i="2" s="1"/>
  <c r="CA215" i="2"/>
  <c r="CN214" i="2"/>
  <c r="CA214" i="2" s="1"/>
  <c r="CM214" i="2"/>
  <c r="BZ214" i="2" s="1"/>
  <c r="CL214" i="2"/>
  <c r="BY214" i="2" s="1"/>
  <c r="CK214" i="2"/>
  <c r="BX214" i="2" s="1"/>
  <c r="CN213" i="2"/>
  <c r="CA213" i="2" s="1"/>
  <c r="CM213" i="2"/>
  <c r="BZ213" i="2" s="1"/>
  <c r="CL213" i="2"/>
  <c r="CK213" i="2"/>
  <c r="BX213" i="2" s="1"/>
  <c r="BY213" i="2"/>
  <c r="CN212" i="2"/>
  <c r="CA212" i="2" s="1"/>
  <c r="CM212" i="2"/>
  <c r="BZ212" i="2" s="1"/>
  <c r="CL212" i="2"/>
  <c r="BY212" i="2" s="1"/>
  <c r="CK212" i="2"/>
  <c r="BX212" i="2" s="1"/>
  <c r="CN211" i="2"/>
  <c r="CM211" i="2"/>
  <c r="BZ211" i="2" s="1"/>
  <c r="CL211" i="2"/>
  <c r="BY211" i="2" s="1"/>
  <c r="CK211" i="2"/>
  <c r="BX211" i="2" s="1"/>
  <c r="CA211" i="2"/>
  <c r="CN210" i="2"/>
  <c r="CA210" i="2" s="1"/>
  <c r="CM210" i="2"/>
  <c r="BZ210" i="2" s="1"/>
  <c r="CL210" i="2"/>
  <c r="BY210" i="2" s="1"/>
  <c r="CK210" i="2"/>
  <c r="BX210" i="2"/>
  <c r="CN209" i="2"/>
  <c r="CA209" i="2" s="1"/>
  <c r="CM209" i="2"/>
  <c r="BZ209" i="2" s="1"/>
  <c r="CL209" i="2"/>
  <c r="CK209" i="2"/>
  <c r="BX209" i="2" s="1"/>
  <c r="BY209" i="2"/>
  <c r="CN208" i="2"/>
  <c r="CA208" i="2" s="1"/>
  <c r="CM208" i="2"/>
  <c r="BZ208" i="2" s="1"/>
  <c r="CL208" i="2"/>
  <c r="BY208" i="2" s="1"/>
  <c r="CK208" i="2"/>
  <c r="BX208" i="2" s="1"/>
  <c r="CB208" i="2"/>
  <c r="CN207" i="2"/>
  <c r="CA207" i="2" s="1"/>
  <c r="CM207" i="2"/>
  <c r="BZ207" i="2" s="1"/>
  <c r="CL207" i="2"/>
  <c r="BY207" i="2" s="1"/>
  <c r="CK207" i="2"/>
  <c r="BX207" i="2" s="1"/>
  <c r="CN206" i="2"/>
  <c r="CA206" i="2" s="1"/>
  <c r="CM206" i="2"/>
  <c r="BZ206" i="2" s="1"/>
  <c r="CL206" i="2"/>
  <c r="BY206" i="2" s="1"/>
  <c r="CK206" i="2"/>
  <c r="BX206" i="2" s="1"/>
  <c r="CN205" i="2"/>
  <c r="CM205" i="2"/>
  <c r="CL205" i="2"/>
  <c r="BY205" i="2" s="1"/>
  <c r="CK205" i="2"/>
  <c r="BX205" i="2" s="1"/>
  <c r="CA205" i="2"/>
  <c r="BZ205" i="2"/>
  <c r="CN204" i="2"/>
  <c r="CA204" i="2" s="1"/>
  <c r="CM204" i="2"/>
  <c r="BZ204" i="2" s="1"/>
  <c r="CL204" i="2"/>
  <c r="CK204" i="2"/>
  <c r="BY204" i="2"/>
  <c r="BX204" i="2"/>
  <c r="CN203" i="2"/>
  <c r="CA203" i="2" s="1"/>
  <c r="CM203" i="2"/>
  <c r="BZ203" i="2" s="1"/>
  <c r="CL203" i="2"/>
  <c r="BY203" i="2" s="1"/>
  <c r="CK203" i="2"/>
  <c r="BX203" i="2" s="1"/>
  <c r="CN202" i="2"/>
  <c r="CA202" i="2" s="1"/>
  <c r="CM202" i="2"/>
  <c r="BZ202" i="2" s="1"/>
  <c r="CL202" i="2"/>
  <c r="BY202" i="2" s="1"/>
  <c r="CK202" i="2"/>
  <c r="BX202" i="2" s="1"/>
  <c r="CN201" i="2"/>
  <c r="CA201" i="2" s="1"/>
  <c r="CM201" i="2"/>
  <c r="BZ201" i="2" s="1"/>
  <c r="CL201" i="2"/>
  <c r="BY201" i="2" s="1"/>
  <c r="CK201" i="2"/>
  <c r="BX201" i="2" s="1"/>
  <c r="CN200" i="2"/>
  <c r="CA200" i="2" s="1"/>
  <c r="CM200" i="2"/>
  <c r="BZ200" i="2" s="1"/>
  <c r="CL200" i="2"/>
  <c r="CK200" i="2"/>
  <c r="BX200" i="2" s="1"/>
  <c r="BY200" i="2"/>
  <c r="CN199" i="2"/>
  <c r="CA199" i="2" s="1"/>
  <c r="CM199" i="2"/>
  <c r="BZ199" i="2" s="1"/>
  <c r="CL199" i="2"/>
  <c r="BY199" i="2" s="1"/>
  <c r="CK199" i="2"/>
  <c r="BX199" i="2" s="1"/>
  <c r="CN198" i="2"/>
  <c r="CA198" i="2" s="1"/>
  <c r="CM198" i="2"/>
  <c r="BZ198" i="2" s="1"/>
  <c r="CL198" i="2"/>
  <c r="BY198" i="2" s="1"/>
  <c r="CK198" i="2"/>
  <c r="BX198" i="2" s="1"/>
  <c r="CN197" i="2"/>
  <c r="CM197" i="2"/>
  <c r="CL197" i="2"/>
  <c r="BY197" i="2" s="1"/>
  <c r="CK197" i="2"/>
  <c r="BX197" i="2" s="1"/>
  <c r="CA197" i="2"/>
  <c r="BZ197" i="2"/>
  <c r="CN196" i="2"/>
  <c r="CA196" i="2" s="1"/>
  <c r="CM196" i="2"/>
  <c r="BZ196" i="2" s="1"/>
  <c r="CL196" i="2"/>
  <c r="CK196" i="2"/>
  <c r="BY196" i="2"/>
  <c r="BX196" i="2"/>
  <c r="CN195" i="2"/>
  <c r="CA195" i="2" s="1"/>
  <c r="CM195" i="2"/>
  <c r="BZ195" i="2" s="1"/>
  <c r="CL195" i="2"/>
  <c r="BY195" i="2" s="1"/>
  <c r="CK195" i="2"/>
  <c r="BX195" i="2" s="1"/>
  <c r="CN194" i="2"/>
  <c r="CM194" i="2"/>
  <c r="BZ194" i="2" s="1"/>
  <c r="CL194" i="2"/>
  <c r="CK194" i="2"/>
  <c r="BX194" i="2" s="1"/>
  <c r="CA194" i="2"/>
  <c r="BY194" i="2"/>
  <c r="CN193" i="2"/>
  <c r="CM193" i="2"/>
  <c r="CL193" i="2"/>
  <c r="BY193" i="2" s="1"/>
  <c r="CK193" i="2"/>
  <c r="BX193" i="2" s="1"/>
  <c r="CA193" i="2"/>
  <c r="BZ193" i="2"/>
  <c r="CN192" i="2"/>
  <c r="CA192" i="2" s="1"/>
  <c r="CM192" i="2"/>
  <c r="BZ192" i="2" s="1"/>
  <c r="CL192" i="2"/>
  <c r="BY192" i="2" s="1"/>
  <c r="CK192" i="2"/>
  <c r="BX192" i="2"/>
  <c r="CN191" i="2"/>
  <c r="CA191" i="2" s="1"/>
  <c r="CM191" i="2"/>
  <c r="BZ191" i="2" s="1"/>
  <c r="CL191" i="2"/>
  <c r="BY191" i="2" s="1"/>
  <c r="CK191" i="2"/>
  <c r="BX191" i="2" s="1"/>
  <c r="CN190" i="2"/>
  <c r="CA190" i="2" s="1"/>
  <c r="CM190" i="2"/>
  <c r="BZ190" i="2" s="1"/>
  <c r="CL190" i="2"/>
  <c r="BY190" i="2" s="1"/>
  <c r="CK190" i="2"/>
  <c r="BX190" i="2" s="1"/>
  <c r="CN189" i="2"/>
  <c r="CA189" i="2" s="1"/>
  <c r="CM189" i="2"/>
  <c r="BZ189" i="2" s="1"/>
  <c r="CL189" i="2"/>
  <c r="BY189" i="2" s="1"/>
  <c r="CK189" i="2"/>
  <c r="BX189" i="2" s="1"/>
  <c r="CN188" i="2"/>
  <c r="CA188" i="2" s="1"/>
  <c r="CM188" i="2"/>
  <c r="BZ188" i="2" s="1"/>
  <c r="CL188" i="2"/>
  <c r="BY188" i="2" s="1"/>
  <c r="CK188" i="2"/>
  <c r="BX188" i="2"/>
  <c r="CN187" i="2"/>
  <c r="CA187" i="2" s="1"/>
  <c r="CM187" i="2"/>
  <c r="BZ187" i="2" s="1"/>
  <c r="CL187" i="2"/>
  <c r="BY187" i="2" s="1"/>
  <c r="CK187" i="2"/>
  <c r="BX187" i="2" s="1"/>
  <c r="CN186" i="2"/>
  <c r="CA186" i="2" s="1"/>
  <c r="CM186" i="2"/>
  <c r="BZ186" i="2" s="1"/>
  <c r="CL186" i="2"/>
  <c r="CK186" i="2"/>
  <c r="BY186" i="2"/>
  <c r="BX186" i="2"/>
  <c r="CN185" i="2"/>
  <c r="CA185" i="2" s="1"/>
  <c r="CM185" i="2"/>
  <c r="BZ185" i="2" s="1"/>
  <c r="CL185" i="2"/>
  <c r="BY185" i="2" s="1"/>
  <c r="CK185" i="2"/>
  <c r="BX185" i="2" s="1"/>
  <c r="CN184" i="2"/>
  <c r="CA184" i="2" s="1"/>
  <c r="CM184" i="2"/>
  <c r="BZ184" i="2" s="1"/>
  <c r="CL184" i="2"/>
  <c r="BY184" i="2" s="1"/>
  <c r="CK184" i="2"/>
  <c r="BX184" i="2" s="1"/>
  <c r="CN183" i="2"/>
  <c r="CA183" i="2" s="1"/>
  <c r="CM183" i="2"/>
  <c r="BZ183" i="2" s="1"/>
  <c r="CL183" i="2"/>
  <c r="BY183" i="2" s="1"/>
  <c r="CK183" i="2"/>
  <c r="BX183" i="2" s="1"/>
  <c r="CN182" i="2"/>
  <c r="CA182" i="2" s="1"/>
  <c r="CM182" i="2"/>
  <c r="BZ182" i="2" s="1"/>
  <c r="CL182" i="2"/>
  <c r="BY182" i="2" s="1"/>
  <c r="CK182" i="2"/>
  <c r="BX182" i="2" s="1"/>
  <c r="CN181" i="2"/>
  <c r="CA181" i="2" s="1"/>
  <c r="CM181" i="2"/>
  <c r="BZ181" i="2" s="1"/>
  <c r="CL181" i="2"/>
  <c r="BY181" i="2" s="1"/>
  <c r="CK181" i="2"/>
  <c r="BX181" i="2" s="1"/>
  <c r="CN180" i="2"/>
  <c r="CA180" i="2" s="1"/>
  <c r="CM180" i="2"/>
  <c r="BZ180" i="2" s="1"/>
  <c r="CL180" i="2"/>
  <c r="BY180" i="2" s="1"/>
  <c r="CK180" i="2"/>
  <c r="BX180" i="2" s="1"/>
  <c r="CN179" i="2"/>
  <c r="CM179" i="2"/>
  <c r="BZ179" i="2" s="1"/>
  <c r="CL179" i="2"/>
  <c r="BY179" i="2" s="1"/>
  <c r="CK179" i="2"/>
  <c r="BX179" i="2" s="1"/>
  <c r="CA179" i="2"/>
  <c r="CN178" i="2"/>
  <c r="CA178" i="2" s="1"/>
  <c r="CM178" i="2"/>
  <c r="BZ178" i="2" s="1"/>
  <c r="CL178" i="2"/>
  <c r="BY178" i="2" s="1"/>
  <c r="CK178" i="2"/>
  <c r="BX178" i="2"/>
  <c r="CN177" i="2"/>
  <c r="CA177" i="2" s="1"/>
  <c r="CM177" i="2"/>
  <c r="BZ177" i="2" s="1"/>
  <c r="CL177" i="2"/>
  <c r="BY177" i="2" s="1"/>
  <c r="CK177" i="2"/>
  <c r="BX177" i="2" s="1"/>
  <c r="CN176" i="2"/>
  <c r="CA176" i="2" s="1"/>
  <c r="CM176" i="2"/>
  <c r="BZ176" i="2" s="1"/>
  <c r="CL176" i="2"/>
  <c r="BY176" i="2" s="1"/>
  <c r="CK176" i="2"/>
  <c r="BX176" i="2" s="1"/>
  <c r="CN175" i="2"/>
  <c r="CA175" i="2" s="1"/>
  <c r="CM175" i="2"/>
  <c r="BZ175" i="2" s="1"/>
  <c r="CL175" i="2"/>
  <c r="BY175" i="2" s="1"/>
  <c r="CK175" i="2"/>
  <c r="BX175" i="2" s="1"/>
  <c r="CN174" i="2"/>
  <c r="CM174" i="2"/>
  <c r="BZ174" i="2" s="1"/>
  <c r="CL174" i="2"/>
  <c r="BY174" i="2" s="1"/>
  <c r="CK174" i="2"/>
  <c r="BX174" i="2" s="1"/>
  <c r="CA174" i="2"/>
  <c r="CN173" i="2"/>
  <c r="CA173" i="2" s="1"/>
  <c r="CM173" i="2"/>
  <c r="BZ173" i="2" s="1"/>
  <c r="CL173" i="2"/>
  <c r="BY173" i="2" s="1"/>
  <c r="CK173" i="2"/>
  <c r="BX173" i="2" s="1"/>
  <c r="CN172" i="2"/>
  <c r="CA172" i="2" s="1"/>
  <c r="CM172" i="2"/>
  <c r="BZ172" i="2" s="1"/>
  <c r="CL172" i="2"/>
  <c r="BY172" i="2" s="1"/>
  <c r="CK172" i="2"/>
  <c r="BX172" i="2"/>
  <c r="CN171" i="2"/>
  <c r="CA171" i="2" s="1"/>
  <c r="CM171" i="2"/>
  <c r="BZ171" i="2" s="1"/>
  <c r="CL171" i="2"/>
  <c r="BY171" i="2" s="1"/>
  <c r="CK171" i="2"/>
  <c r="BX171" i="2" s="1"/>
  <c r="CN170" i="2"/>
  <c r="CM170" i="2"/>
  <c r="BZ170" i="2" s="1"/>
  <c r="CL170" i="2"/>
  <c r="BY170" i="2" s="1"/>
  <c r="CK170" i="2"/>
  <c r="BX170" i="2" s="1"/>
  <c r="CA170" i="2"/>
  <c r="CN169" i="2"/>
  <c r="CA169" i="2" s="1"/>
  <c r="CM169" i="2"/>
  <c r="BZ169" i="2" s="1"/>
  <c r="CL169" i="2"/>
  <c r="BY169" i="2" s="1"/>
  <c r="CK169" i="2"/>
  <c r="BX169" i="2" s="1"/>
  <c r="CN168" i="2"/>
  <c r="CA168" i="2" s="1"/>
  <c r="CM168" i="2"/>
  <c r="CL168" i="2"/>
  <c r="BY168" i="2" s="1"/>
  <c r="CK168" i="2"/>
  <c r="BX168" i="2" s="1"/>
  <c r="BZ168" i="2"/>
  <c r="CN167" i="2"/>
  <c r="CA167" i="2" s="1"/>
  <c r="CM167" i="2"/>
  <c r="CL167" i="2"/>
  <c r="BY167" i="2" s="1"/>
  <c r="CK167" i="2"/>
  <c r="BX167" i="2" s="1"/>
  <c r="BZ167" i="2"/>
  <c r="CN166" i="2"/>
  <c r="CA166" i="2" s="1"/>
  <c r="CM166" i="2"/>
  <c r="BZ166" i="2" s="1"/>
  <c r="CL166" i="2"/>
  <c r="BY166" i="2" s="1"/>
  <c r="CK166" i="2"/>
  <c r="BX166" i="2" s="1"/>
  <c r="CN165" i="2"/>
  <c r="CA165" i="2" s="1"/>
  <c r="CM165" i="2"/>
  <c r="BZ165" i="2" s="1"/>
  <c r="CL165" i="2"/>
  <c r="BY165" i="2" s="1"/>
  <c r="CK165" i="2"/>
  <c r="BX165" i="2" s="1"/>
  <c r="CN164" i="2"/>
  <c r="CA164" i="2" s="1"/>
  <c r="CM164" i="2"/>
  <c r="CL164" i="2"/>
  <c r="CK164" i="2"/>
  <c r="BZ164" i="2"/>
  <c r="BY164" i="2"/>
  <c r="BX164" i="2"/>
  <c r="CN163" i="2"/>
  <c r="CA163" i="2" s="1"/>
  <c r="CM163" i="2"/>
  <c r="BZ163" i="2" s="1"/>
  <c r="CL163" i="2"/>
  <c r="BY163" i="2" s="1"/>
  <c r="CK163" i="2"/>
  <c r="BX163" i="2" s="1"/>
  <c r="CN162" i="2"/>
  <c r="CA162" i="2" s="1"/>
  <c r="CM162" i="2"/>
  <c r="BZ162" i="2" s="1"/>
  <c r="CL162" i="2"/>
  <c r="BY162" i="2" s="1"/>
  <c r="CK162" i="2"/>
  <c r="BX162" i="2" s="1"/>
  <c r="CN161" i="2"/>
  <c r="CA161" i="2" s="1"/>
  <c r="CM161" i="2"/>
  <c r="BZ161" i="2" s="1"/>
  <c r="CL161" i="2"/>
  <c r="BY161" i="2" s="1"/>
  <c r="CK161" i="2"/>
  <c r="BX161" i="2" s="1"/>
  <c r="CN160" i="2"/>
  <c r="CA160" i="2" s="1"/>
  <c r="CM160" i="2"/>
  <c r="BZ160" i="2" s="1"/>
  <c r="CL160" i="2"/>
  <c r="BY160" i="2" s="1"/>
  <c r="CK160" i="2"/>
  <c r="BX160" i="2" s="1"/>
  <c r="CN159" i="2"/>
  <c r="CM159" i="2"/>
  <c r="BZ159" i="2" s="1"/>
  <c r="CL159" i="2"/>
  <c r="BY159" i="2" s="1"/>
  <c r="CK159" i="2"/>
  <c r="BX159" i="2" s="1"/>
  <c r="CA159" i="2"/>
  <c r="CN158" i="2"/>
  <c r="CA158" i="2" s="1"/>
  <c r="CM158" i="2"/>
  <c r="BZ158" i="2" s="1"/>
  <c r="CL158" i="2"/>
  <c r="CK158" i="2"/>
  <c r="BY158" i="2"/>
  <c r="BX158" i="2"/>
  <c r="CN157" i="2"/>
  <c r="CA157" i="2" s="1"/>
  <c r="CM157" i="2"/>
  <c r="BZ157" i="2" s="1"/>
  <c r="CL157" i="2"/>
  <c r="BY157" i="2" s="1"/>
  <c r="CK157" i="2"/>
  <c r="BX157" i="2" s="1"/>
  <c r="CN156" i="2"/>
  <c r="CM156" i="2"/>
  <c r="BZ156" i="2" s="1"/>
  <c r="CL156" i="2"/>
  <c r="BY156" i="2" s="1"/>
  <c r="CK156" i="2"/>
  <c r="BX156" i="2" s="1"/>
  <c r="CA156" i="2"/>
  <c r="CN155" i="2"/>
  <c r="CM155" i="2"/>
  <c r="CL155" i="2"/>
  <c r="BY155" i="2" s="1"/>
  <c r="CK155" i="2"/>
  <c r="BX155" i="2" s="1"/>
  <c r="CA155" i="2"/>
  <c r="BZ155" i="2"/>
  <c r="CN154" i="2"/>
  <c r="CA154" i="2" s="1"/>
  <c r="CM154" i="2"/>
  <c r="BZ154" i="2" s="1"/>
  <c r="CL154" i="2"/>
  <c r="CK154" i="2"/>
  <c r="BY154" i="2"/>
  <c r="BX154" i="2"/>
  <c r="CN153" i="2"/>
  <c r="CA153" i="2" s="1"/>
  <c r="CM153" i="2"/>
  <c r="BZ153" i="2" s="1"/>
  <c r="CL153" i="2"/>
  <c r="BY153" i="2" s="1"/>
  <c r="CK153" i="2"/>
  <c r="BX153" i="2" s="1"/>
  <c r="CN152" i="2"/>
  <c r="CM152" i="2"/>
  <c r="BZ152" i="2" s="1"/>
  <c r="CL152" i="2"/>
  <c r="BY152" i="2" s="1"/>
  <c r="CK152" i="2"/>
  <c r="BX152" i="2" s="1"/>
  <c r="CA152" i="2"/>
  <c r="CN151" i="2"/>
  <c r="CA151" i="2" s="1"/>
  <c r="CM151" i="2"/>
  <c r="CL151" i="2"/>
  <c r="BY151" i="2" s="1"/>
  <c r="CK151" i="2"/>
  <c r="BX151" i="2" s="1"/>
  <c r="BZ151" i="2"/>
  <c r="CN150" i="2"/>
  <c r="CA150" i="2" s="1"/>
  <c r="CM150" i="2"/>
  <c r="BZ150" i="2" s="1"/>
  <c r="CL150" i="2"/>
  <c r="BY150" i="2" s="1"/>
  <c r="CK150" i="2"/>
  <c r="BX150" i="2"/>
  <c r="CN149" i="2"/>
  <c r="CA149" i="2" s="1"/>
  <c r="CM149" i="2"/>
  <c r="BZ149" i="2" s="1"/>
  <c r="CL149" i="2"/>
  <c r="BY149" i="2" s="1"/>
  <c r="CK149" i="2"/>
  <c r="BX149" i="2" s="1"/>
  <c r="CN148" i="2"/>
  <c r="CM148" i="2"/>
  <c r="BZ148" i="2" s="1"/>
  <c r="CL148" i="2"/>
  <c r="BY148" i="2" s="1"/>
  <c r="CK148" i="2"/>
  <c r="BX148" i="2" s="1"/>
  <c r="CA148" i="2"/>
  <c r="CN147" i="2"/>
  <c r="CA147" i="2" s="1"/>
  <c r="CM147" i="2"/>
  <c r="BZ147" i="2" s="1"/>
  <c r="CL147" i="2"/>
  <c r="BY147" i="2" s="1"/>
  <c r="CK147" i="2"/>
  <c r="BX147" i="2" s="1"/>
  <c r="CN146" i="2"/>
  <c r="CM146" i="2"/>
  <c r="BZ146" i="2" s="1"/>
  <c r="CL146" i="2"/>
  <c r="BY146" i="2" s="1"/>
  <c r="CK146" i="2"/>
  <c r="BX146" i="2" s="1"/>
  <c r="CA146" i="2"/>
  <c r="CN145" i="2"/>
  <c r="CA145" i="2" s="1"/>
  <c r="CM145" i="2"/>
  <c r="BZ145" i="2" s="1"/>
  <c r="CL145" i="2"/>
  <c r="BY145" i="2" s="1"/>
  <c r="CK145" i="2"/>
  <c r="BX145" i="2" s="1"/>
  <c r="CN144" i="2"/>
  <c r="CA144" i="2" s="1"/>
  <c r="CM144" i="2"/>
  <c r="BZ144" i="2" s="1"/>
  <c r="CL144" i="2"/>
  <c r="BY144" i="2" s="1"/>
  <c r="CK144" i="2"/>
  <c r="BX144" i="2" s="1"/>
  <c r="CN143" i="2"/>
  <c r="CA143" i="2" s="1"/>
  <c r="CM143" i="2"/>
  <c r="BZ143" i="2" s="1"/>
  <c r="CL143" i="2"/>
  <c r="BY143" i="2" s="1"/>
  <c r="CK143" i="2"/>
  <c r="BX143" i="2" s="1"/>
  <c r="CN142" i="2"/>
  <c r="CA142" i="2" s="1"/>
  <c r="CM142" i="2"/>
  <c r="BZ142" i="2" s="1"/>
  <c r="CL142" i="2"/>
  <c r="BY142" i="2" s="1"/>
  <c r="CK142" i="2"/>
  <c r="BX142" i="2" s="1"/>
  <c r="CN141" i="2"/>
  <c r="CA141" i="2" s="1"/>
  <c r="CM141" i="2"/>
  <c r="BZ141" i="2" s="1"/>
  <c r="CL141" i="2"/>
  <c r="BY141" i="2" s="1"/>
  <c r="CK141" i="2"/>
  <c r="BX141" i="2" s="1"/>
  <c r="CN140" i="2"/>
  <c r="CA140" i="2" s="1"/>
  <c r="CM140" i="2"/>
  <c r="BZ140" i="2" s="1"/>
  <c r="CL140" i="2"/>
  <c r="BY140" i="2" s="1"/>
  <c r="CK140" i="2"/>
  <c r="BX140" i="2" s="1"/>
  <c r="CN139" i="2"/>
  <c r="CA139" i="2" s="1"/>
  <c r="CM139" i="2"/>
  <c r="BZ139" i="2" s="1"/>
  <c r="CL139" i="2"/>
  <c r="BY139" i="2" s="1"/>
  <c r="CK139" i="2"/>
  <c r="BX139" i="2" s="1"/>
  <c r="CN138" i="2"/>
  <c r="CA138" i="2" s="1"/>
  <c r="CM138" i="2"/>
  <c r="BZ138" i="2" s="1"/>
  <c r="CL138" i="2"/>
  <c r="BY138" i="2" s="1"/>
  <c r="CK138" i="2"/>
  <c r="BX138" i="2" s="1"/>
  <c r="CN137" i="2"/>
  <c r="CA137" i="2" s="1"/>
  <c r="CM137" i="2"/>
  <c r="BZ137" i="2" s="1"/>
  <c r="CL137" i="2"/>
  <c r="BY137" i="2" s="1"/>
  <c r="CK137" i="2"/>
  <c r="BX137" i="2" s="1"/>
  <c r="CN136" i="2"/>
  <c r="CA136" i="2" s="1"/>
  <c r="CM136" i="2"/>
  <c r="BZ136" i="2" s="1"/>
  <c r="CL136" i="2"/>
  <c r="CK136" i="2"/>
  <c r="BY136" i="2"/>
  <c r="BX136" i="2"/>
  <c r="CN135" i="2"/>
  <c r="CA135" i="2" s="1"/>
  <c r="CM135" i="2"/>
  <c r="BZ135" i="2" s="1"/>
  <c r="CL135" i="2"/>
  <c r="BY135" i="2" s="1"/>
  <c r="CK135" i="2"/>
  <c r="BX135" i="2" s="1"/>
  <c r="CN134" i="2"/>
  <c r="CA134" i="2" s="1"/>
  <c r="CM134" i="2"/>
  <c r="BZ134" i="2" s="1"/>
  <c r="CL134" i="2"/>
  <c r="BY134" i="2" s="1"/>
  <c r="CK134" i="2"/>
  <c r="BX134" i="2" s="1"/>
  <c r="CN133" i="2"/>
  <c r="CA133" i="2" s="1"/>
  <c r="CM133" i="2"/>
  <c r="BZ133" i="2" s="1"/>
  <c r="CL133" i="2"/>
  <c r="BY133" i="2" s="1"/>
  <c r="CK133" i="2"/>
  <c r="BX133" i="2" s="1"/>
  <c r="CN132" i="2"/>
  <c r="CM132" i="2"/>
  <c r="CL132" i="2"/>
  <c r="CK132" i="2"/>
  <c r="BX132" i="2" s="1"/>
  <c r="CA132" i="2"/>
  <c r="BZ132" i="2"/>
  <c r="BY132" i="2"/>
  <c r="CN131" i="2"/>
  <c r="CM131" i="2"/>
  <c r="CL131" i="2"/>
  <c r="BY131" i="2" s="1"/>
  <c r="CK131" i="2"/>
  <c r="BX131" i="2" s="1"/>
  <c r="CA131" i="2"/>
  <c r="BZ131" i="2"/>
  <c r="CN130" i="2"/>
  <c r="CA130" i="2" s="1"/>
  <c r="CM130" i="2"/>
  <c r="BZ130" i="2" s="1"/>
  <c r="CL130" i="2"/>
  <c r="BY130" i="2" s="1"/>
  <c r="CK130" i="2"/>
  <c r="BX130" i="2"/>
  <c r="CN129" i="2"/>
  <c r="CA129" i="2" s="1"/>
  <c r="CM129" i="2"/>
  <c r="BZ129" i="2" s="1"/>
  <c r="CL129" i="2"/>
  <c r="BY129" i="2" s="1"/>
  <c r="CK129" i="2"/>
  <c r="BX129" i="2" s="1"/>
  <c r="CN128" i="2"/>
  <c r="CM128" i="2"/>
  <c r="CL128" i="2"/>
  <c r="CK128" i="2"/>
  <c r="BX128" i="2" s="1"/>
  <c r="CA128" i="2"/>
  <c r="BZ128" i="2"/>
  <c r="BY128" i="2"/>
  <c r="CN127" i="2"/>
  <c r="CA127" i="2" s="1"/>
  <c r="CM127" i="2"/>
  <c r="CL127" i="2"/>
  <c r="BY127" i="2" s="1"/>
  <c r="CK127" i="2"/>
  <c r="BX127" i="2" s="1"/>
  <c r="BZ127" i="2"/>
  <c r="CN126" i="2"/>
  <c r="CA126" i="2" s="1"/>
  <c r="CM126" i="2"/>
  <c r="BZ126" i="2" s="1"/>
  <c r="CL126" i="2"/>
  <c r="BY126" i="2" s="1"/>
  <c r="CK126" i="2"/>
  <c r="BX126" i="2" s="1"/>
  <c r="CN125" i="2"/>
  <c r="CA125" i="2" s="1"/>
  <c r="CM125" i="2"/>
  <c r="BZ125" i="2" s="1"/>
  <c r="CL125" i="2"/>
  <c r="BY125" i="2" s="1"/>
  <c r="CK125" i="2"/>
  <c r="BX125" i="2" s="1"/>
  <c r="CN124" i="2"/>
  <c r="CA124" i="2" s="1"/>
  <c r="CM124" i="2"/>
  <c r="CL124" i="2"/>
  <c r="CK124" i="2"/>
  <c r="BX124" i="2" s="1"/>
  <c r="BZ124" i="2"/>
  <c r="BY124" i="2"/>
  <c r="CN123" i="2"/>
  <c r="CA123" i="2" s="1"/>
  <c r="CM123" i="2"/>
  <c r="BZ123" i="2" s="1"/>
  <c r="CL123" i="2"/>
  <c r="BY123" i="2" s="1"/>
  <c r="CK123" i="2"/>
  <c r="BX123" i="2" s="1"/>
  <c r="CN122" i="2"/>
  <c r="CA122" i="2" s="1"/>
  <c r="CM122" i="2"/>
  <c r="BZ122" i="2" s="1"/>
  <c r="CL122" i="2"/>
  <c r="BY122" i="2" s="1"/>
  <c r="CK122" i="2"/>
  <c r="BX122" i="2" s="1"/>
  <c r="CN121" i="2"/>
  <c r="CA121" i="2" s="1"/>
  <c r="CM121" i="2"/>
  <c r="BZ121" i="2" s="1"/>
  <c r="CL121" i="2"/>
  <c r="BY121" i="2" s="1"/>
  <c r="CK121" i="2"/>
  <c r="BX121" i="2" s="1"/>
  <c r="CN120" i="2"/>
  <c r="CA120" i="2" s="1"/>
  <c r="CM120" i="2"/>
  <c r="BZ120" i="2" s="1"/>
  <c r="CL120" i="2"/>
  <c r="BY120" i="2" s="1"/>
  <c r="CK120" i="2"/>
  <c r="BX120" i="2" s="1"/>
  <c r="CN119" i="2"/>
  <c r="CA119" i="2" s="1"/>
  <c r="CM119" i="2"/>
  <c r="BZ119" i="2" s="1"/>
  <c r="CL119" i="2"/>
  <c r="BY119" i="2" s="1"/>
  <c r="CK119" i="2"/>
  <c r="BX119" i="2" s="1"/>
  <c r="CN118" i="2"/>
  <c r="CM118" i="2"/>
  <c r="BZ118" i="2" s="1"/>
  <c r="CL118" i="2"/>
  <c r="CK118" i="2"/>
  <c r="BX118" i="2" s="1"/>
  <c r="CA118" i="2"/>
  <c r="BY118" i="2"/>
  <c r="CN117" i="2"/>
  <c r="CA117" i="2" s="1"/>
  <c r="CM117" i="2"/>
  <c r="BZ117" i="2" s="1"/>
  <c r="CL117" i="2"/>
  <c r="BY117" i="2" s="1"/>
  <c r="CK117" i="2"/>
  <c r="BX117" i="2" s="1"/>
  <c r="CN116" i="2"/>
  <c r="CA116" i="2" s="1"/>
  <c r="CM116" i="2"/>
  <c r="BZ116" i="2" s="1"/>
  <c r="CL116" i="2"/>
  <c r="BY116" i="2" s="1"/>
  <c r="CK116" i="2"/>
  <c r="BX116" i="2" s="1"/>
  <c r="CN115" i="2"/>
  <c r="CA115" i="2" s="1"/>
  <c r="CM115" i="2"/>
  <c r="BZ115" i="2" s="1"/>
  <c r="CL115" i="2"/>
  <c r="BY115" i="2" s="1"/>
  <c r="CK115" i="2"/>
  <c r="BX115" i="2" s="1"/>
  <c r="CN114" i="2"/>
  <c r="CA114" i="2" s="1"/>
  <c r="CM114" i="2"/>
  <c r="BZ114" i="2" s="1"/>
  <c r="CL114" i="2"/>
  <c r="BY114" i="2" s="1"/>
  <c r="CK114" i="2"/>
  <c r="BX114" i="2" s="1"/>
  <c r="CN113" i="2"/>
  <c r="CA113" i="2" s="1"/>
  <c r="CM113" i="2"/>
  <c r="BZ113" i="2" s="1"/>
  <c r="CL113" i="2"/>
  <c r="BY113" i="2" s="1"/>
  <c r="CK113" i="2"/>
  <c r="BX113" i="2" s="1"/>
  <c r="CN112" i="2"/>
  <c r="CA112" i="2" s="1"/>
  <c r="CM112" i="2"/>
  <c r="BZ112" i="2" s="1"/>
  <c r="CL112" i="2"/>
  <c r="BY112" i="2" s="1"/>
  <c r="CK112" i="2"/>
  <c r="BX112" i="2" s="1"/>
  <c r="CN111" i="2"/>
  <c r="CM111" i="2"/>
  <c r="BZ111" i="2" s="1"/>
  <c r="CL111" i="2"/>
  <c r="BY111" i="2" s="1"/>
  <c r="CK111" i="2"/>
  <c r="BX111" i="2" s="1"/>
  <c r="CA111" i="2"/>
  <c r="CN110" i="2"/>
  <c r="CA110" i="2" s="1"/>
  <c r="CM110" i="2"/>
  <c r="BZ110" i="2" s="1"/>
  <c r="CL110" i="2"/>
  <c r="BY110" i="2" s="1"/>
  <c r="CK110" i="2"/>
  <c r="BX110" i="2"/>
  <c r="CN109" i="2"/>
  <c r="CA109" i="2" s="1"/>
  <c r="CM109" i="2"/>
  <c r="BZ109" i="2" s="1"/>
  <c r="CL109" i="2"/>
  <c r="BY109" i="2" s="1"/>
  <c r="CK109" i="2"/>
  <c r="BX109" i="2" s="1"/>
  <c r="CN108" i="2"/>
  <c r="CA108" i="2" s="1"/>
  <c r="CM108" i="2"/>
  <c r="CL108" i="2"/>
  <c r="BY108" i="2" s="1"/>
  <c r="CK108" i="2"/>
  <c r="BZ108" i="2"/>
  <c r="BX108" i="2"/>
  <c r="CN107" i="2"/>
  <c r="CA107" i="2" s="1"/>
  <c r="CM107" i="2"/>
  <c r="BZ107" i="2" s="1"/>
  <c r="CL107" i="2"/>
  <c r="BY107" i="2" s="1"/>
  <c r="CK107" i="2"/>
  <c r="BX107" i="2" s="1"/>
  <c r="CN106" i="2"/>
  <c r="CA106" i="2" s="1"/>
  <c r="CM106" i="2"/>
  <c r="BZ106" i="2" s="1"/>
  <c r="CL106" i="2"/>
  <c r="BY106" i="2" s="1"/>
  <c r="CK106" i="2"/>
  <c r="BX106" i="2" s="1"/>
  <c r="CN105" i="2"/>
  <c r="CA105" i="2" s="1"/>
  <c r="CM105" i="2"/>
  <c r="CL105" i="2"/>
  <c r="CK105" i="2"/>
  <c r="BX105" i="2" s="1"/>
  <c r="BZ105" i="2"/>
  <c r="BY105" i="2"/>
  <c r="CN104" i="2"/>
  <c r="CA104" i="2" s="1"/>
  <c r="CM104" i="2"/>
  <c r="BZ104" i="2" s="1"/>
  <c r="CL104" i="2"/>
  <c r="BY104" i="2" s="1"/>
  <c r="CK104" i="2"/>
  <c r="BX104" i="2" s="1"/>
  <c r="CN103" i="2"/>
  <c r="CA103" i="2" s="1"/>
  <c r="CM103" i="2"/>
  <c r="BZ103" i="2" s="1"/>
  <c r="CL103" i="2"/>
  <c r="BY103" i="2" s="1"/>
  <c r="CK103" i="2"/>
  <c r="BX103" i="2" s="1"/>
  <c r="CN102" i="2"/>
  <c r="CA102" i="2" s="1"/>
  <c r="CM102" i="2"/>
  <c r="BZ102" i="2" s="1"/>
  <c r="CL102" i="2"/>
  <c r="BY102" i="2" s="1"/>
  <c r="CK102" i="2"/>
  <c r="BX102" i="2" s="1"/>
  <c r="CN101" i="2"/>
  <c r="CA101" i="2" s="1"/>
  <c r="CM101" i="2"/>
  <c r="BZ101" i="2" s="1"/>
  <c r="CL101" i="2"/>
  <c r="BY101" i="2" s="1"/>
  <c r="CK101" i="2"/>
  <c r="BX101" i="2" s="1"/>
  <c r="CN100" i="2"/>
  <c r="CM100" i="2"/>
  <c r="BZ100" i="2" s="1"/>
  <c r="CL100" i="2"/>
  <c r="BY100" i="2" s="1"/>
  <c r="CK100" i="2"/>
  <c r="BX100" i="2" s="1"/>
  <c r="CA100" i="2"/>
  <c r="CN99" i="2"/>
  <c r="CA99" i="2" s="1"/>
  <c r="CM99" i="2"/>
  <c r="BZ99" i="2" s="1"/>
  <c r="CL99" i="2"/>
  <c r="BY99" i="2" s="1"/>
  <c r="CK99" i="2"/>
  <c r="BX99" i="2" s="1"/>
  <c r="CN98" i="2"/>
  <c r="CA98" i="2" s="1"/>
  <c r="CM98" i="2"/>
  <c r="BZ98" i="2" s="1"/>
  <c r="CL98" i="2"/>
  <c r="BY98" i="2" s="1"/>
  <c r="CK98" i="2"/>
  <c r="BX98" i="2" s="1"/>
  <c r="CN97" i="2"/>
  <c r="CA97" i="2" s="1"/>
  <c r="CM97" i="2"/>
  <c r="CL97" i="2"/>
  <c r="CK97" i="2"/>
  <c r="BZ97" i="2"/>
  <c r="BY97" i="2"/>
  <c r="BX97" i="2"/>
  <c r="CN96" i="2"/>
  <c r="CA96" i="2" s="1"/>
  <c r="CM96" i="2"/>
  <c r="BZ96" i="2" s="1"/>
  <c r="CL96" i="2"/>
  <c r="BY96" i="2" s="1"/>
  <c r="CK96" i="2"/>
  <c r="BX96" i="2" s="1"/>
  <c r="CN95" i="2"/>
  <c r="CA95" i="2" s="1"/>
  <c r="CM95" i="2"/>
  <c r="BZ95" i="2" s="1"/>
  <c r="CL95" i="2"/>
  <c r="BY95" i="2" s="1"/>
  <c r="CK95" i="2"/>
  <c r="BX95" i="2" s="1"/>
  <c r="CN94" i="2"/>
  <c r="CA94" i="2" s="1"/>
  <c r="CM94" i="2"/>
  <c r="BZ94" i="2" s="1"/>
  <c r="CL94" i="2"/>
  <c r="BY94" i="2" s="1"/>
  <c r="CK94" i="2"/>
  <c r="BX94" i="2" s="1"/>
  <c r="CN93" i="2"/>
  <c r="CA93" i="2" s="1"/>
  <c r="CM93" i="2"/>
  <c r="BZ93" i="2" s="1"/>
  <c r="CL93" i="2"/>
  <c r="BY93" i="2" s="1"/>
  <c r="CK93" i="2"/>
  <c r="BX93" i="2"/>
  <c r="CN92" i="2"/>
  <c r="CA92" i="2" s="1"/>
  <c r="CM92" i="2"/>
  <c r="BZ92" i="2" s="1"/>
  <c r="CL92" i="2"/>
  <c r="BY92" i="2" s="1"/>
  <c r="CK92" i="2"/>
  <c r="BX92" i="2" s="1"/>
  <c r="CN91" i="2"/>
  <c r="CA91" i="2" s="1"/>
  <c r="CM91" i="2"/>
  <c r="BZ91" i="2" s="1"/>
  <c r="CL91" i="2"/>
  <c r="BY91" i="2" s="1"/>
  <c r="CK91" i="2"/>
  <c r="BX91" i="2"/>
  <c r="CN90" i="2"/>
  <c r="CA90" i="2" s="1"/>
  <c r="CM90" i="2"/>
  <c r="BZ90" i="2" s="1"/>
  <c r="CL90" i="2"/>
  <c r="BY90" i="2" s="1"/>
  <c r="CK90" i="2"/>
  <c r="BX90" i="2" s="1"/>
  <c r="CN89" i="2"/>
  <c r="CA89" i="2" s="1"/>
  <c r="CM89" i="2"/>
  <c r="CL89" i="2"/>
  <c r="BY89" i="2" s="1"/>
  <c r="CK89" i="2"/>
  <c r="BX89" i="2" s="1"/>
  <c r="BZ89" i="2"/>
  <c r="CN88" i="2"/>
  <c r="CA88" i="2" s="1"/>
  <c r="CM88" i="2"/>
  <c r="CL88" i="2"/>
  <c r="BY88" i="2" s="1"/>
  <c r="CK88" i="2"/>
  <c r="BX88" i="2" s="1"/>
  <c r="BZ88" i="2"/>
  <c r="CN87" i="2"/>
  <c r="CA87" i="2" s="1"/>
  <c r="CM87" i="2"/>
  <c r="BZ87" i="2" s="1"/>
  <c r="CL87" i="2"/>
  <c r="BY87" i="2" s="1"/>
  <c r="CK87" i="2"/>
  <c r="BX87" i="2"/>
  <c r="CN86" i="2"/>
  <c r="CA86" i="2" s="1"/>
  <c r="CM86" i="2"/>
  <c r="BZ86" i="2" s="1"/>
  <c r="CL86" i="2"/>
  <c r="BY86" i="2" s="1"/>
  <c r="CK86" i="2"/>
  <c r="BX86" i="2" s="1"/>
  <c r="CN85" i="2"/>
  <c r="CA85" i="2" s="1"/>
  <c r="CM85" i="2"/>
  <c r="CL85" i="2"/>
  <c r="CK85" i="2"/>
  <c r="BX85" i="2" s="1"/>
  <c r="BZ85" i="2"/>
  <c r="BY85" i="2"/>
  <c r="CN84" i="2"/>
  <c r="CA84" i="2" s="1"/>
  <c r="CM84" i="2"/>
  <c r="BZ84" i="2" s="1"/>
  <c r="CL84" i="2"/>
  <c r="BY84" i="2" s="1"/>
  <c r="CK84" i="2"/>
  <c r="BX84" i="2" s="1"/>
  <c r="CN83" i="2"/>
  <c r="CA83" i="2" s="1"/>
  <c r="CM83" i="2"/>
  <c r="BZ83" i="2" s="1"/>
  <c r="CL83" i="2"/>
  <c r="CK83" i="2"/>
  <c r="BX83" i="2" s="1"/>
  <c r="BY83" i="2"/>
  <c r="CN82" i="2"/>
  <c r="CA82" i="2" s="1"/>
  <c r="CM82" i="2"/>
  <c r="BZ82" i="2" s="1"/>
  <c r="CL82" i="2"/>
  <c r="BY82" i="2" s="1"/>
  <c r="CK82" i="2"/>
  <c r="BX82" i="2" s="1"/>
  <c r="CN81" i="2"/>
  <c r="CA81" i="2" s="1"/>
  <c r="CM81" i="2"/>
  <c r="BZ81" i="2" s="1"/>
  <c r="CL81" i="2"/>
  <c r="BY81" i="2" s="1"/>
  <c r="CK81" i="2"/>
  <c r="BX81" i="2" s="1"/>
  <c r="CN80" i="2"/>
  <c r="CA80" i="2" s="1"/>
  <c r="CM80" i="2"/>
  <c r="BZ80" i="2" s="1"/>
  <c r="CL80" i="2"/>
  <c r="BY80" i="2" s="1"/>
  <c r="CK80" i="2"/>
  <c r="BX80" i="2" s="1"/>
  <c r="CN79" i="2"/>
  <c r="CA79" i="2" s="1"/>
  <c r="CM79" i="2"/>
  <c r="BZ79" i="2" s="1"/>
  <c r="CL79" i="2"/>
  <c r="BY79" i="2" s="1"/>
  <c r="CK79" i="2"/>
  <c r="BX79" i="2" s="1"/>
  <c r="CN78" i="2"/>
  <c r="CM78" i="2"/>
  <c r="CL78" i="2"/>
  <c r="BY78" i="2" s="1"/>
  <c r="CK78" i="2"/>
  <c r="BX78" i="2" s="1"/>
  <c r="CA78" i="2"/>
  <c r="BZ78" i="2"/>
  <c r="CN77" i="2"/>
  <c r="CA77" i="2" s="1"/>
  <c r="CM77" i="2"/>
  <c r="CL77" i="2"/>
  <c r="CK77" i="2"/>
  <c r="BZ77" i="2"/>
  <c r="BY77" i="2"/>
  <c r="BX77" i="2"/>
  <c r="CN76" i="2"/>
  <c r="CA76" i="2" s="1"/>
  <c r="CM76" i="2"/>
  <c r="BZ76" i="2" s="1"/>
  <c r="CL76" i="2"/>
  <c r="BY76" i="2" s="1"/>
  <c r="CK76" i="2"/>
  <c r="BX76" i="2" s="1"/>
  <c r="CN75" i="2"/>
  <c r="CA75" i="2" s="1"/>
  <c r="CM75" i="2"/>
  <c r="BZ75" i="2" s="1"/>
  <c r="CL75" i="2"/>
  <c r="BY75" i="2" s="1"/>
  <c r="CK75" i="2"/>
  <c r="BX75" i="2" s="1"/>
  <c r="CN74" i="2"/>
  <c r="CA74" i="2" s="1"/>
  <c r="CM74" i="2"/>
  <c r="BZ74" i="2" s="1"/>
  <c r="CL74" i="2"/>
  <c r="BY74" i="2" s="1"/>
  <c r="CK74" i="2"/>
  <c r="BX74" i="2" s="1"/>
  <c r="CN73" i="2"/>
  <c r="CA73" i="2" s="1"/>
  <c r="CM73" i="2"/>
  <c r="BZ73" i="2" s="1"/>
  <c r="CL73" i="2"/>
  <c r="CK73" i="2"/>
  <c r="BX73" i="2" s="1"/>
  <c r="BY73" i="2"/>
  <c r="CN72" i="2"/>
  <c r="CA72" i="2" s="1"/>
  <c r="CM72" i="2"/>
  <c r="BZ72" i="2" s="1"/>
  <c r="CL72" i="2"/>
  <c r="BY72" i="2" s="1"/>
  <c r="CK72" i="2"/>
  <c r="BX72" i="2" s="1"/>
  <c r="CN71" i="2"/>
  <c r="CA71" i="2" s="1"/>
  <c r="CM71" i="2"/>
  <c r="BZ71" i="2" s="1"/>
  <c r="CL71" i="2"/>
  <c r="BY71" i="2" s="1"/>
  <c r="CK71" i="2"/>
  <c r="BX71" i="2" s="1"/>
  <c r="CN70" i="2"/>
  <c r="CM70" i="2"/>
  <c r="BZ70" i="2" s="1"/>
  <c r="CL70" i="2"/>
  <c r="BY70" i="2" s="1"/>
  <c r="CK70" i="2"/>
  <c r="BX70" i="2" s="1"/>
  <c r="CA70" i="2"/>
  <c r="CN69" i="2"/>
  <c r="CA69" i="2" s="1"/>
  <c r="CM69" i="2"/>
  <c r="BZ69" i="2" s="1"/>
  <c r="CL69" i="2"/>
  <c r="CK69" i="2"/>
  <c r="BY69" i="2"/>
  <c r="BX69" i="2"/>
  <c r="CN68" i="2"/>
  <c r="CA68" i="2" s="1"/>
  <c r="CM68" i="2"/>
  <c r="BZ68" i="2" s="1"/>
  <c r="CL68" i="2"/>
  <c r="BY68" i="2" s="1"/>
  <c r="CK68" i="2"/>
  <c r="BX68" i="2" s="1"/>
  <c r="CN67" i="2"/>
  <c r="CA67" i="2" s="1"/>
  <c r="CM67" i="2"/>
  <c r="BZ67" i="2" s="1"/>
  <c r="CL67" i="2"/>
  <c r="BY67" i="2" s="1"/>
  <c r="CK67" i="2"/>
  <c r="BX67" i="2" s="1"/>
  <c r="CN66" i="2"/>
  <c r="CA66" i="2" s="1"/>
  <c r="CM66" i="2"/>
  <c r="BZ66" i="2" s="1"/>
  <c r="CL66" i="2"/>
  <c r="BY66" i="2" s="1"/>
  <c r="CK66" i="2"/>
  <c r="BX66" i="2" s="1"/>
  <c r="CN65" i="2"/>
  <c r="CA65" i="2" s="1"/>
  <c r="CM65" i="2"/>
  <c r="CL65" i="2"/>
  <c r="BY65" i="2" s="1"/>
  <c r="CK65" i="2"/>
  <c r="BX65" i="2" s="1"/>
  <c r="BZ65" i="2"/>
  <c r="CN64" i="2"/>
  <c r="CA64" i="2" s="1"/>
  <c r="CM64" i="2"/>
  <c r="CL64" i="2"/>
  <c r="BY64" i="2" s="1"/>
  <c r="CK64" i="2"/>
  <c r="BX64" i="2" s="1"/>
  <c r="BZ64" i="2"/>
  <c r="CN63" i="2"/>
  <c r="CA63" i="2" s="1"/>
  <c r="CM63" i="2"/>
  <c r="BZ63" i="2" s="1"/>
  <c r="CL63" i="2"/>
  <c r="BY63" i="2" s="1"/>
  <c r="CK63" i="2"/>
  <c r="BX63" i="2" s="1"/>
  <c r="CN62" i="2"/>
  <c r="CA62" i="2" s="1"/>
  <c r="CM62" i="2"/>
  <c r="BZ62" i="2" s="1"/>
  <c r="CL62" i="2"/>
  <c r="BY62" i="2" s="1"/>
  <c r="CK62" i="2"/>
  <c r="BX62" i="2" s="1"/>
  <c r="CN61" i="2"/>
  <c r="CA61" i="2" s="1"/>
  <c r="CM61" i="2"/>
  <c r="CL61" i="2"/>
  <c r="CK61" i="2"/>
  <c r="BX61" i="2" s="1"/>
  <c r="BZ61" i="2"/>
  <c r="BY61" i="2"/>
  <c r="CN60" i="2"/>
  <c r="CA60" i="2" s="1"/>
  <c r="CM60" i="2"/>
  <c r="BZ60" i="2" s="1"/>
  <c r="CL60" i="2"/>
  <c r="BY60" i="2" s="1"/>
  <c r="CK60" i="2"/>
  <c r="BX60" i="2" s="1"/>
  <c r="CN59" i="2"/>
  <c r="CA59" i="2" s="1"/>
  <c r="CM59" i="2"/>
  <c r="BZ59" i="2" s="1"/>
  <c r="CL59" i="2"/>
  <c r="BY59" i="2" s="1"/>
  <c r="CK59" i="2"/>
  <c r="BX59" i="2"/>
  <c r="CN58" i="2"/>
  <c r="CA58" i="2" s="1"/>
  <c r="CM58" i="2"/>
  <c r="BZ58" i="2" s="1"/>
  <c r="CL58" i="2"/>
  <c r="BY58" i="2" s="1"/>
  <c r="CK58" i="2"/>
  <c r="BX58" i="2" s="1"/>
  <c r="CN57" i="2"/>
  <c r="CA57" i="2" s="1"/>
  <c r="CM57" i="2"/>
  <c r="CL57" i="2"/>
  <c r="BY57" i="2" s="1"/>
  <c r="CK57" i="2"/>
  <c r="BX57" i="2" s="1"/>
  <c r="BZ57" i="2"/>
  <c r="CN56" i="2"/>
  <c r="CM56" i="2"/>
  <c r="CL56" i="2"/>
  <c r="BY56" i="2" s="1"/>
  <c r="CK56" i="2"/>
  <c r="BX56" i="2" s="1"/>
  <c r="CA56" i="2"/>
  <c r="BZ56" i="2"/>
  <c r="CN55" i="2"/>
  <c r="CA55" i="2" s="1"/>
  <c r="CM55" i="2"/>
  <c r="BZ55" i="2" s="1"/>
  <c r="CL55" i="2"/>
  <c r="BY55" i="2" s="1"/>
  <c r="CK55" i="2"/>
  <c r="BX55" i="2"/>
  <c r="CN54" i="2"/>
  <c r="CA54" i="2" s="1"/>
  <c r="CM54" i="2"/>
  <c r="BZ54" i="2" s="1"/>
  <c r="CL54" i="2"/>
  <c r="BY54" i="2" s="1"/>
  <c r="CK54" i="2"/>
  <c r="BX54" i="2" s="1"/>
  <c r="CN53" i="2"/>
  <c r="CA53" i="2" s="1"/>
  <c r="CM53" i="2"/>
  <c r="CL53" i="2"/>
  <c r="BY53" i="2" s="1"/>
  <c r="CK53" i="2"/>
  <c r="BX53" i="2" s="1"/>
  <c r="BZ53" i="2"/>
  <c r="CN52" i="2"/>
  <c r="CA52" i="2" s="1"/>
  <c r="CM52" i="2"/>
  <c r="BZ52" i="2" s="1"/>
  <c r="CL52" i="2"/>
  <c r="BY52" i="2" s="1"/>
  <c r="CK52" i="2"/>
  <c r="BX52" i="2" s="1"/>
  <c r="CN51" i="2"/>
  <c r="CA51" i="2" s="1"/>
  <c r="CM51" i="2"/>
  <c r="BZ51" i="2" s="1"/>
  <c r="CL51" i="2"/>
  <c r="CK51" i="2"/>
  <c r="BX51" i="2" s="1"/>
  <c r="BY51" i="2"/>
  <c r="CN50" i="2"/>
  <c r="CA50" i="2" s="1"/>
  <c r="CM50" i="2"/>
  <c r="BZ50" i="2" s="1"/>
  <c r="CL50" i="2"/>
  <c r="BY50" i="2" s="1"/>
  <c r="CK50" i="2"/>
  <c r="BX50" i="2" s="1"/>
  <c r="CN49" i="2"/>
  <c r="CA49" i="2" s="1"/>
  <c r="CM49" i="2"/>
  <c r="BZ49" i="2" s="1"/>
  <c r="CL49" i="2"/>
  <c r="BY49" i="2" s="1"/>
  <c r="CK49" i="2"/>
  <c r="BX49" i="2" s="1"/>
  <c r="CN48" i="2"/>
  <c r="CM48" i="2"/>
  <c r="BZ48" i="2" s="1"/>
  <c r="CL48" i="2"/>
  <c r="BY48" i="2" s="1"/>
  <c r="CK48" i="2"/>
  <c r="BX48" i="2" s="1"/>
  <c r="CA48" i="2"/>
  <c r="CN47" i="2"/>
  <c r="CA47" i="2" s="1"/>
  <c r="CM47" i="2"/>
  <c r="BZ47" i="2" s="1"/>
  <c r="CL47" i="2"/>
  <c r="BY47" i="2" s="1"/>
  <c r="CK47" i="2"/>
  <c r="BX47" i="2" s="1"/>
  <c r="CN46" i="2"/>
  <c r="CA46" i="2" s="1"/>
  <c r="CM46" i="2"/>
  <c r="BZ46" i="2" s="1"/>
  <c r="CL46" i="2"/>
  <c r="BY46" i="2" s="1"/>
  <c r="CK46" i="2"/>
  <c r="BX46" i="2" s="1"/>
  <c r="CN45" i="2"/>
  <c r="CA45" i="2" s="1"/>
  <c r="CM45" i="2"/>
  <c r="BZ45" i="2" s="1"/>
  <c r="CL45" i="2"/>
  <c r="BY45" i="2" s="1"/>
  <c r="CK45" i="2"/>
  <c r="BX45" i="2" s="1"/>
  <c r="CN44" i="2"/>
  <c r="CM44" i="2"/>
  <c r="BZ44" i="2" s="1"/>
  <c r="CL44" i="2"/>
  <c r="BY44" i="2" s="1"/>
  <c r="CK44" i="2"/>
  <c r="BX44" i="2" s="1"/>
  <c r="CA44" i="2"/>
  <c r="CN43" i="2"/>
  <c r="CA43" i="2" s="1"/>
  <c r="CM43" i="2"/>
  <c r="BZ43" i="2" s="1"/>
  <c r="CL43" i="2"/>
  <c r="BY43" i="2" s="1"/>
  <c r="CK43" i="2"/>
  <c r="BX43" i="2"/>
  <c r="CN42" i="2"/>
  <c r="CA42" i="2" s="1"/>
  <c r="CM42" i="2"/>
  <c r="BZ42" i="2" s="1"/>
  <c r="CL42" i="2"/>
  <c r="BY42" i="2" s="1"/>
  <c r="CK42" i="2"/>
  <c r="BX42" i="2" s="1"/>
  <c r="CN41" i="2"/>
  <c r="CA41" i="2" s="1"/>
  <c r="CM41" i="2"/>
  <c r="BZ41" i="2" s="1"/>
  <c r="CL41" i="2"/>
  <c r="BY41" i="2" s="1"/>
  <c r="CK41" i="2"/>
  <c r="BX41" i="2" s="1"/>
  <c r="CN40" i="2"/>
  <c r="CA40" i="2" s="1"/>
  <c r="CM40" i="2"/>
  <c r="BZ40" i="2" s="1"/>
  <c r="CL40" i="2"/>
  <c r="BY40" i="2" s="1"/>
  <c r="CK40" i="2"/>
  <c r="BX40" i="2" s="1"/>
  <c r="CN39" i="2"/>
  <c r="CA39" i="2" s="1"/>
  <c r="CM39" i="2"/>
  <c r="BZ39" i="2" s="1"/>
  <c r="CL39" i="2"/>
  <c r="BY39" i="2" s="1"/>
  <c r="CK39" i="2"/>
  <c r="BX39" i="2"/>
  <c r="CN38" i="2"/>
  <c r="CA38" i="2" s="1"/>
  <c r="CM38" i="2"/>
  <c r="BZ38" i="2" s="1"/>
  <c r="CL38" i="2"/>
  <c r="BY38" i="2" s="1"/>
  <c r="CK38" i="2"/>
  <c r="BX38" i="2" s="1"/>
  <c r="CN37" i="2"/>
  <c r="CA37" i="2" s="1"/>
  <c r="CM37" i="2"/>
  <c r="BZ37" i="2" s="1"/>
  <c r="CL37" i="2"/>
  <c r="BY37" i="2" s="1"/>
  <c r="CK37" i="2"/>
  <c r="BX37" i="2" s="1"/>
  <c r="CN36" i="2"/>
  <c r="CA36" i="2" s="1"/>
  <c r="CM36" i="2"/>
  <c r="BZ36" i="2" s="1"/>
  <c r="CL36" i="2"/>
  <c r="BY36" i="2" s="1"/>
  <c r="CK36" i="2"/>
  <c r="BX36" i="2" s="1"/>
  <c r="CN35" i="2"/>
  <c r="CA35" i="2" s="1"/>
  <c r="CM35" i="2"/>
  <c r="BZ35" i="2" s="1"/>
  <c r="CL35" i="2"/>
  <c r="BY35" i="2" s="1"/>
  <c r="CK35" i="2"/>
  <c r="BX35" i="2" s="1"/>
  <c r="CN34" i="2"/>
  <c r="CA34" i="2" s="1"/>
  <c r="CM34" i="2"/>
  <c r="BZ34" i="2" s="1"/>
  <c r="CL34" i="2"/>
  <c r="BY34" i="2" s="1"/>
  <c r="CK34" i="2"/>
  <c r="BX34" i="2" s="1"/>
  <c r="CN33" i="2"/>
  <c r="CA33" i="2" s="1"/>
  <c r="CM33" i="2"/>
  <c r="BZ33" i="2" s="1"/>
  <c r="CL33" i="2"/>
  <c r="BY33" i="2" s="1"/>
  <c r="CK33" i="2"/>
  <c r="BX33" i="2" s="1"/>
  <c r="CN32" i="2"/>
  <c r="CM32" i="2"/>
  <c r="BZ32" i="2" s="1"/>
  <c r="CL32" i="2"/>
  <c r="BY32" i="2" s="1"/>
  <c r="CK32" i="2"/>
  <c r="BX32" i="2" s="1"/>
  <c r="CA32" i="2"/>
  <c r="CN31" i="2"/>
  <c r="CA31" i="2" s="1"/>
  <c r="CM31" i="2"/>
  <c r="BZ31" i="2" s="1"/>
  <c r="CL31" i="2"/>
  <c r="BY31" i="2" s="1"/>
  <c r="CK31" i="2"/>
  <c r="BX31" i="2" s="1"/>
  <c r="CN30" i="2"/>
  <c r="CA30" i="2" s="1"/>
  <c r="CM30" i="2"/>
  <c r="BZ30" i="2" s="1"/>
  <c r="CL30" i="2"/>
  <c r="BY30" i="2" s="1"/>
  <c r="CK30" i="2"/>
  <c r="BX30" i="2" s="1"/>
  <c r="CN29" i="2"/>
  <c r="CA29" i="2" s="1"/>
  <c r="CM29" i="2"/>
  <c r="BZ29" i="2" s="1"/>
  <c r="CL29" i="2"/>
  <c r="BY29" i="2" s="1"/>
  <c r="CK29" i="2"/>
  <c r="BX29" i="2" s="1"/>
  <c r="CN28" i="2"/>
  <c r="CM28" i="2"/>
  <c r="BZ28" i="2" s="1"/>
  <c r="CL28" i="2"/>
  <c r="BY28" i="2" s="1"/>
  <c r="CK28" i="2"/>
  <c r="BX28" i="2" s="1"/>
  <c r="CA28" i="2"/>
  <c r="CN27" i="2"/>
  <c r="CA27" i="2" s="1"/>
  <c r="CM27" i="2"/>
  <c r="BZ27" i="2" s="1"/>
  <c r="CL27" i="2"/>
  <c r="BY27" i="2" s="1"/>
  <c r="CK27" i="2"/>
  <c r="BX27" i="2"/>
  <c r="CN26" i="2"/>
  <c r="CA26" i="2" s="1"/>
  <c r="CM26" i="2"/>
  <c r="BZ26" i="2" s="1"/>
  <c r="CL26" i="2"/>
  <c r="BY26" i="2" s="1"/>
  <c r="CK26" i="2"/>
  <c r="BX26" i="2" s="1"/>
  <c r="CN25" i="2"/>
  <c r="CA25" i="2" s="1"/>
  <c r="CM25" i="2"/>
  <c r="BZ25" i="2" s="1"/>
  <c r="CL25" i="2"/>
  <c r="BY25" i="2" s="1"/>
  <c r="CK25" i="2"/>
  <c r="BX25" i="2" s="1"/>
  <c r="CN24" i="2"/>
  <c r="CA24" i="2" s="1"/>
  <c r="CM24" i="2"/>
  <c r="BZ24" i="2" s="1"/>
  <c r="CL24" i="2"/>
  <c r="BY24" i="2" s="1"/>
  <c r="CK24" i="2"/>
  <c r="BX24" i="2" s="1"/>
  <c r="CN23" i="2"/>
  <c r="CA23" i="2" s="1"/>
  <c r="CM23" i="2"/>
  <c r="BZ23" i="2" s="1"/>
  <c r="CL23" i="2"/>
  <c r="BY23" i="2" s="1"/>
  <c r="CK23" i="2"/>
  <c r="BX23" i="2"/>
  <c r="CN22" i="2"/>
  <c r="CA22" i="2" s="1"/>
  <c r="CM22" i="2"/>
  <c r="BZ22" i="2" s="1"/>
  <c r="CL22" i="2"/>
  <c r="BY22" i="2" s="1"/>
  <c r="CK22" i="2"/>
  <c r="BX22" i="2" s="1"/>
  <c r="CN21" i="2"/>
  <c r="CA21" i="2" s="1"/>
  <c r="CM21" i="2"/>
  <c r="BZ21" i="2" s="1"/>
  <c r="CL21" i="2"/>
  <c r="BY21" i="2" s="1"/>
  <c r="CK21" i="2"/>
  <c r="BX21" i="2" s="1"/>
  <c r="CN20" i="2"/>
  <c r="CA20" i="2" s="1"/>
  <c r="CM20" i="2"/>
  <c r="BZ20" i="2" s="1"/>
  <c r="CL20" i="2"/>
  <c r="BY20" i="2" s="1"/>
  <c r="CK20" i="2"/>
  <c r="BX20" i="2" s="1"/>
  <c r="CN19" i="2"/>
  <c r="CA19" i="2" s="1"/>
  <c r="CM19" i="2"/>
  <c r="BZ19" i="2" s="1"/>
  <c r="CL19" i="2"/>
  <c r="BY19" i="2" s="1"/>
  <c r="CK19" i="2"/>
  <c r="BX19" i="2" s="1"/>
  <c r="CN18" i="2"/>
  <c r="CA18" i="2" s="1"/>
  <c r="CM18" i="2"/>
  <c r="BZ18" i="2" s="1"/>
  <c r="CL18" i="2"/>
  <c r="BY18" i="2" s="1"/>
  <c r="CK18" i="2"/>
  <c r="BX18" i="2" s="1"/>
  <c r="CN17" i="2"/>
  <c r="CA17" i="2" s="1"/>
  <c r="CM17" i="2"/>
  <c r="BZ17" i="2" s="1"/>
  <c r="CL17" i="2"/>
  <c r="BY17" i="2" s="1"/>
  <c r="CK17" i="2"/>
  <c r="BX17" i="2" s="1"/>
  <c r="CN16" i="2"/>
  <c r="CM16" i="2"/>
  <c r="BZ16" i="2" s="1"/>
  <c r="CL16" i="2"/>
  <c r="BY16" i="2" s="1"/>
  <c r="CK16" i="2"/>
  <c r="BX16" i="2" s="1"/>
  <c r="CA16" i="2"/>
  <c r="CN15" i="2"/>
  <c r="CA15" i="2" s="1"/>
  <c r="CM15" i="2"/>
  <c r="BZ15" i="2" s="1"/>
  <c r="CL15" i="2"/>
  <c r="BY15" i="2" s="1"/>
  <c r="CK15" i="2"/>
  <c r="BX15" i="2"/>
  <c r="CN14" i="2"/>
  <c r="CA14" i="2" s="1"/>
  <c r="CM14" i="2"/>
  <c r="BZ14" i="2" s="1"/>
  <c r="CL14" i="2"/>
  <c r="BY14" i="2" s="1"/>
  <c r="CK14" i="2"/>
  <c r="BX14" i="2" s="1"/>
  <c r="CN13" i="2"/>
  <c r="CA13" i="2" s="1"/>
  <c r="CM13" i="2"/>
  <c r="BZ13" i="2" s="1"/>
  <c r="CL13" i="2"/>
  <c r="BY13" i="2" s="1"/>
  <c r="CK13" i="2"/>
  <c r="BX13" i="2" s="1"/>
  <c r="CN12" i="2"/>
  <c r="CM12" i="2"/>
  <c r="BZ12" i="2" s="1"/>
  <c r="CL12" i="2"/>
  <c r="BY12" i="2" s="1"/>
  <c r="CK12" i="2"/>
  <c r="BX12" i="2" s="1"/>
  <c r="CA12" i="2"/>
  <c r="CN11" i="2"/>
  <c r="CA11" i="2" s="1"/>
  <c r="CM11" i="2"/>
  <c r="BZ11" i="2" s="1"/>
  <c r="CL11" i="2"/>
  <c r="BY11" i="2" s="1"/>
  <c r="CK11" i="2"/>
  <c r="BX11" i="2"/>
  <c r="CN10" i="2"/>
  <c r="CA10" i="2" s="1"/>
  <c r="CM10" i="2"/>
  <c r="BZ10" i="2" s="1"/>
  <c r="CL10" i="2"/>
  <c r="BY10" i="2" s="1"/>
  <c r="CK10" i="2"/>
  <c r="BX10" i="2" s="1"/>
  <c r="CN9" i="2"/>
  <c r="CA9" i="2" s="1"/>
  <c r="CM9" i="2"/>
  <c r="BZ9" i="2" s="1"/>
  <c r="CL9" i="2"/>
  <c r="BY9" i="2" s="1"/>
  <c r="CK9" i="2"/>
  <c r="BX9" i="2" s="1"/>
  <c r="CN8" i="2"/>
  <c r="CA8" i="2" s="1"/>
  <c r="CM8" i="2"/>
  <c r="BZ8" i="2" s="1"/>
  <c r="CL8" i="2"/>
  <c r="BY8" i="2" s="1"/>
  <c r="CK8" i="2"/>
  <c r="BX8" i="2" s="1"/>
  <c r="CN7" i="2"/>
  <c r="CA7" i="2" s="1"/>
  <c r="CM7" i="2"/>
  <c r="BZ7" i="2" s="1"/>
  <c r="CL7" i="2"/>
  <c r="CK7" i="2"/>
  <c r="BY7" i="2"/>
  <c r="BX7" i="2"/>
  <c r="CN6" i="2"/>
  <c r="CA6" i="2" s="1"/>
  <c r="CM6" i="2"/>
  <c r="BZ6" i="2" s="1"/>
  <c r="CL6" i="2"/>
  <c r="CK6" i="2"/>
  <c r="BX6" i="2" s="1"/>
  <c r="BY6" i="2"/>
  <c r="CN5" i="2"/>
  <c r="CA5" i="2" s="1"/>
  <c r="CM5" i="2"/>
  <c r="BZ5" i="2" s="1"/>
  <c r="CL5" i="2"/>
  <c r="BY5" i="2" s="1"/>
  <c r="CK5" i="2"/>
  <c r="BX5" i="2" s="1"/>
  <c r="CN4" i="2"/>
  <c r="CA4" i="2" s="1"/>
  <c r="CM4" i="2"/>
  <c r="CL4" i="2"/>
  <c r="CK4" i="2"/>
  <c r="BX4" i="2" s="1"/>
  <c r="BZ4" i="2"/>
  <c r="BY4" i="2"/>
  <c r="CN3" i="2"/>
  <c r="CA3" i="2" s="1"/>
  <c r="CM3" i="2"/>
  <c r="CL3" i="2"/>
  <c r="BY3" i="2" s="1"/>
  <c r="CK3" i="2"/>
  <c r="BZ3" i="2"/>
  <c r="BX3" i="2"/>
  <c r="K3" i="2" a="1"/>
  <c r="K3" i="2" s="1"/>
  <c r="J3" i="2" a="1"/>
  <c r="J3" i="2" s="1"/>
  <c r="CN2" i="2"/>
  <c r="CM2" i="2"/>
  <c r="CL2" i="2"/>
  <c r="CK2" i="2"/>
  <c r="BX2" i="2" s="1"/>
  <c r="CA2" i="2"/>
  <c r="BZ2" i="2"/>
  <c r="BY2" i="2"/>
  <c r="K2" i="2"/>
  <c r="J2" i="2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BB3" i="2"/>
  <c r="W378" i="2"/>
  <c r="L103" i="2"/>
  <c r="W288" i="2"/>
  <c r="AH318" i="2"/>
  <c r="L61" i="2"/>
  <c r="BB260" i="2"/>
  <c r="W10" i="2"/>
  <c r="L194" i="2"/>
  <c r="W114" i="2"/>
  <c r="W54" i="2"/>
  <c r="BB114" i="2"/>
  <c r="W45" i="2"/>
  <c r="L288" i="2"/>
  <c r="W241" i="2"/>
  <c r="L33" i="2"/>
  <c r="W195" i="2"/>
  <c r="W14" i="2"/>
  <c r="AH307" i="2"/>
  <c r="W200" i="2"/>
  <c r="AH101" i="2"/>
  <c r="AH291" i="2"/>
  <c r="AH81" i="2"/>
  <c r="AH149" i="2"/>
  <c r="W43" i="2"/>
  <c r="BB310" i="2"/>
  <c r="BB128" i="2"/>
  <c r="AH268" i="2"/>
  <c r="BB271" i="2"/>
  <c r="L276" i="2"/>
  <c r="L51" i="2"/>
  <c r="BB240" i="2"/>
  <c r="AH17" i="2"/>
  <c r="L203" i="2"/>
  <c r="W2" i="2"/>
  <c r="BB130" i="2"/>
  <c r="L345" i="2"/>
  <c r="L101" i="2"/>
  <c r="W180" i="2"/>
  <c r="W392" i="2"/>
  <c r="L239" i="2"/>
  <c r="L122" i="2"/>
  <c r="L233" i="2"/>
  <c r="BB184" i="2"/>
  <c r="BB246" i="2"/>
  <c r="AH325" i="2"/>
  <c r="AH133" i="2"/>
  <c r="BB307" i="2"/>
  <c r="AH242" i="2"/>
  <c r="BB175" i="2"/>
  <c r="BB33" i="2"/>
  <c r="BB381" i="2"/>
  <c r="AH315" i="2"/>
  <c r="BB156" i="2"/>
  <c r="L293" i="2"/>
  <c r="L12" i="2"/>
  <c r="AH396" i="2"/>
  <c r="AH4" i="2"/>
  <c r="AH235" i="2"/>
  <c r="AH328" i="2"/>
  <c r="W254" i="2"/>
  <c r="BB353" i="2"/>
  <c r="L66" i="2"/>
  <c r="L297" i="2"/>
  <c r="BB192" i="2"/>
  <c r="AH353" i="2"/>
  <c r="AH273" i="2"/>
  <c r="AH116" i="2"/>
  <c r="W28" i="2"/>
  <c r="AH183" i="2"/>
  <c r="BB386" i="2"/>
  <c r="L37" i="2"/>
  <c r="AH296" i="2"/>
  <c r="W393" i="2"/>
  <c r="W235" i="2"/>
  <c r="AH187" i="2"/>
  <c r="W293" i="2"/>
  <c r="L319" i="2"/>
  <c r="BB243" i="2"/>
  <c r="L141" i="2"/>
  <c r="L270" i="2"/>
  <c r="L160" i="2"/>
  <c r="BB258" i="2"/>
  <c r="BB352" i="2"/>
  <c r="L162" i="2"/>
  <c r="AH99" i="2"/>
  <c r="L240" i="2"/>
  <c r="L246" i="2"/>
  <c r="AH145" i="2"/>
  <c r="AH260" i="2"/>
  <c r="W131" i="2"/>
  <c r="AH224" i="2"/>
  <c r="W322" i="2"/>
  <c r="BB299" i="2"/>
  <c r="BB65" i="2"/>
  <c r="W74" i="2"/>
  <c r="L133" i="2"/>
  <c r="BB333" i="2"/>
  <c r="L185" i="2"/>
  <c r="AH126" i="2"/>
  <c r="W40" i="2"/>
  <c r="L96" i="2"/>
  <c r="AH166" i="2"/>
  <c r="W183" i="2"/>
  <c r="AH344" i="2"/>
  <c r="L304" i="2"/>
  <c r="AH110" i="2"/>
  <c r="BB153" i="2"/>
  <c r="AH352" i="2"/>
  <c r="W302" i="2"/>
  <c r="L163" i="2"/>
  <c r="BB213" i="2"/>
  <c r="W205" i="2"/>
  <c r="BB152" i="2"/>
  <c r="BB42" i="2"/>
  <c r="W366" i="2"/>
  <c r="L57" i="2"/>
  <c r="L292" i="2"/>
  <c r="L89" i="2"/>
  <c r="BB300" i="2"/>
  <c r="AH297" i="2"/>
  <c r="W359" i="2"/>
  <c r="AH123" i="2"/>
  <c r="L113" i="2"/>
  <c r="BB204" i="2"/>
  <c r="L321" i="2"/>
  <c r="W296" i="2"/>
  <c r="W160" i="2"/>
  <c r="AH258" i="2"/>
  <c r="BB383" i="2"/>
  <c r="L42" i="2"/>
  <c r="AH87" i="2"/>
  <c r="L393" i="2"/>
  <c r="BB23" i="2"/>
  <c r="AH150" i="2"/>
  <c r="W326" i="2"/>
  <c r="BB285" i="2"/>
  <c r="W29" i="2"/>
  <c r="AH104" i="2"/>
  <c r="AH136" i="2"/>
  <c r="L268" i="2"/>
  <c r="AH285" i="2"/>
  <c r="AH89" i="2"/>
  <c r="L191" i="2"/>
  <c r="BB226" i="2"/>
  <c r="BB111" i="2"/>
  <c r="L90" i="2"/>
  <c r="AH323" i="2"/>
  <c r="L350" i="2"/>
  <c r="L188" i="2"/>
  <c r="W347" i="2"/>
  <c r="BB79" i="2"/>
  <c r="BB342" i="2"/>
  <c r="BB263" i="2"/>
  <c r="BB170" i="2"/>
  <c r="BB50" i="2"/>
  <c r="AH106" i="2"/>
  <c r="AH219" i="2"/>
  <c r="AH20" i="2"/>
  <c r="AH67" i="2"/>
  <c r="W34" i="2"/>
  <c r="AH93" i="2"/>
  <c r="AH341" i="2"/>
  <c r="AH295" i="2"/>
  <c r="L209" i="2"/>
  <c r="BB376" i="2"/>
  <c r="W75" i="2"/>
  <c r="L153" i="2"/>
  <c r="AH142" i="2"/>
  <c r="L6" i="2"/>
  <c r="W47" i="2"/>
  <c r="BB62" i="2"/>
  <c r="L254" i="2"/>
  <c r="W196" i="2"/>
  <c r="L207" i="2"/>
  <c r="W300" i="2"/>
  <c r="BB41" i="2"/>
  <c r="AH379" i="2"/>
  <c r="W308" i="2"/>
  <c r="AH108" i="2"/>
  <c r="BB345" i="2"/>
  <c r="W210" i="2"/>
  <c r="W113" i="2"/>
  <c r="W277" i="2"/>
  <c r="AH201" i="2"/>
  <c r="W259" i="2"/>
  <c r="L256" i="2"/>
  <c r="AH207" i="2"/>
  <c r="W272" i="2"/>
  <c r="AH83" i="2"/>
  <c r="L280" i="2"/>
  <c r="L332" i="2"/>
  <c r="W203" i="2"/>
  <c r="BB179" i="2"/>
  <c r="W355" i="2"/>
  <c r="BB351" i="2"/>
  <c r="BB143" i="2"/>
  <c r="L34" i="2"/>
  <c r="W332" i="2"/>
  <c r="W77" i="2"/>
  <c r="AH191" i="2"/>
  <c r="BB87" i="2"/>
  <c r="L347" i="2"/>
  <c r="W325" i="2"/>
  <c r="BB327" i="2"/>
  <c r="L325" i="2"/>
  <c r="AH148" i="2"/>
  <c r="AH60" i="2"/>
  <c r="BB181" i="2"/>
  <c r="BB295" i="2"/>
  <c r="W248" i="2"/>
  <c r="BB108" i="2"/>
  <c r="BB382" i="2"/>
  <c r="L309" i="2"/>
  <c r="AH375" i="2"/>
  <c r="AH40" i="2"/>
  <c r="L49" i="2"/>
  <c r="BB261" i="2"/>
  <c r="AH122" i="2"/>
  <c r="AH265" i="2"/>
  <c r="W166" i="2"/>
  <c r="W336" i="2"/>
  <c r="W394" i="2"/>
  <c r="AH361" i="2"/>
  <c r="AH244" i="2"/>
  <c r="W340" i="2"/>
  <c r="W142" i="2"/>
  <c r="W221" i="2"/>
  <c r="L283" i="2"/>
  <c r="W8" i="2"/>
  <c r="AH176" i="2"/>
  <c r="W314" i="2"/>
  <c r="BB93" i="2"/>
  <c r="BB165" i="2"/>
  <c r="L201" i="2"/>
  <c r="BB182" i="2"/>
  <c r="W257" i="2"/>
  <c r="W374" i="2"/>
  <c r="L109" i="2"/>
  <c r="L307" i="2"/>
  <c r="W270" i="2"/>
  <c r="L44" i="2"/>
  <c r="W211" i="2"/>
  <c r="W239" i="2"/>
  <c r="AH38" i="2"/>
  <c r="L311" i="2"/>
  <c r="W320" i="2"/>
  <c r="AH271" i="2"/>
  <c r="BB161" i="2"/>
  <c r="AH359" i="2"/>
  <c r="BB356" i="2"/>
  <c r="W106" i="2"/>
  <c r="BB55" i="2"/>
  <c r="AH8" i="2"/>
  <c r="BB132" i="2"/>
  <c r="W138" i="2"/>
  <c r="W351" i="2"/>
  <c r="BB298" i="2"/>
  <c r="AH127" i="2"/>
  <c r="W330" i="2"/>
  <c r="BB304" i="2"/>
  <c r="W387" i="2"/>
  <c r="W189" i="2"/>
  <c r="AH128" i="2"/>
  <c r="L269" i="2"/>
  <c r="L381" i="2"/>
  <c r="BB355" i="2"/>
  <c r="L19" i="2"/>
  <c r="W153" i="2"/>
  <c r="W385" i="2"/>
  <c r="L279" i="2"/>
  <c r="BB211" i="2"/>
  <c r="BB343" i="2"/>
  <c r="L334" i="2"/>
  <c r="AH230" i="2"/>
  <c r="L184" i="2"/>
  <c r="W37" i="2"/>
  <c r="BB370" i="2"/>
  <c r="W65" i="2"/>
  <c r="L156" i="2"/>
  <c r="W151" i="2"/>
  <c r="L91" i="2"/>
  <c r="AH146" i="2"/>
  <c r="L124" i="2"/>
  <c r="AH188" i="2"/>
  <c r="BB316" i="2"/>
  <c r="AH321" i="2"/>
  <c r="BB73" i="2"/>
  <c r="BB235" i="2"/>
  <c r="W335" i="2"/>
  <c r="BB43" i="2"/>
  <c r="L265" i="2"/>
  <c r="AH261" i="2"/>
  <c r="BB358" i="2"/>
  <c r="AH324" i="2"/>
  <c r="BB349" i="2"/>
  <c r="L10" i="2"/>
  <c r="W384" i="2"/>
  <c r="AH212" i="2"/>
  <c r="L198" i="2"/>
  <c r="AH28" i="2"/>
  <c r="AH364" i="2"/>
  <c r="W4" i="2"/>
  <c r="W268" i="2"/>
  <c r="AH182" i="2"/>
  <c r="BB123" i="2"/>
  <c r="L357" i="2"/>
  <c r="W5" i="2"/>
  <c r="BB90" i="2"/>
  <c r="W154" i="2"/>
  <c r="L302" i="2"/>
  <c r="AH335" i="2"/>
  <c r="AH192" i="2"/>
  <c r="L2" i="2"/>
  <c r="BB88" i="2"/>
  <c r="L157" i="2"/>
  <c r="L116" i="2"/>
  <c r="BB313" i="2"/>
  <c r="BB115" i="2"/>
  <c r="AH9" i="2"/>
  <c r="BB173" i="2"/>
  <c r="AH49" i="2"/>
  <c r="AH199" i="2"/>
  <c r="L181" i="2"/>
  <c r="W98" i="2"/>
  <c r="AH214" i="2"/>
  <c r="AH293" i="2"/>
  <c r="BB368" i="2"/>
  <c r="AH160" i="2"/>
  <c r="BB81" i="2"/>
  <c r="W263" i="2"/>
  <c r="L390" i="2"/>
  <c r="L16" i="2"/>
  <c r="L231" i="2"/>
  <c r="W42" i="2"/>
  <c r="AH216" i="2"/>
  <c r="BB178" i="2"/>
  <c r="W233" i="2"/>
  <c r="W386" i="2"/>
  <c r="AH141" i="2"/>
  <c r="BB113" i="2"/>
  <c r="AH172" i="2"/>
  <c r="BB275" i="2"/>
  <c r="AH91" i="2"/>
  <c r="BB216" i="2"/>
  <c r="W343" i="2"/>
  <c r="BB189" i="2"/>
  <c r="BB180" i="2"/>
  <c r="W15" i="2"/>
  <c r="AH287" i="2"/>
  <c r="AH394" i="2"/>
  <c r="BB281" i="2"/>
  <c r="L84" i="2"/>
  <c r="W96" i="2"/>
  <c r="W178" i="2"/>
  <c r="AH289" i="2"/>
  <c r="W317" i="2"/>
  <c r="AH105" i="2"/>
  <c r="BB74" i="2"/>
  <c r="AH378" i="2"/>
  <c r="AH362" i="2"/>
  <c r="BB294" i="2"/>
  <c r="L112" i="2"/>
  <c r="W242" i="2"/>
  <c r="W91" i="2"/>
  <c r="L342" i="2"/>
  <c r="BB25" i="2"/>
  <c r="W31" i="2"/>
  <c r="W373" i="2"/>
  <c r="BB270" i="2"/>
  <c r="L255" i="2"/>
  <c r="AH278" i="2"/>
  <c r="BB100" i="2"/>
  <c r="BB302" i="2"/>
  <c r="L253" i="2"/>
  <c r="BB99" i="2"/>
  <c r="W222" i="2"/>
  <c r="AH165" i="2"/>
  <c r="W21" i="2"/>
  <c r="L272" i="2"/>
  <c r="BB121" i="2"/>
  <c r="W24" i="2"/>
  <c r="W127" i="2"/>
  <c r="L102" i="2"/>
  <c r="L99" i="2"/>
  <c r="AH248" i="2"/>
  <c r="W229" i="2"/>
  <c r="BB384" i="2"/>
  <c r="L235" i="2"/>
  <c r="L190" i="2"/>
  <c r="W298" i="2"/>
  <c r="BB335" i="2"/>
  <c r="BB280" i="2"/>
  <c r="W17" i="2"/>
  <c r="BB214" i="2"/>
  <c r="BB131" i="2"/>
  <c r="W39" i="2"/>
  <c r="W377" i="2"/>
  <c r="W141" i="2"/>
  <c r="L236" i="2"/>
  <c r="W44" i="2"/>
  <c r="BB338" i="2"/>
  <c r="BB154" i="2"/>
  <c r="W107" i="2"/>
  <c r="W64" i="2"/>
  <c r="BB361" i="2"/>
  <c r="BB5" i="2"/>
  <c r="L289" i="2"/>
  <c r="BB291" i="2"/>
  <c r="AH167" i="2"/>
  <c r="W171" i="2"/>
  <c r="BB27" i="2"/>
  <c r="L8" i="2"/>
  <c r="AH294" i="2"/>
  <c r="L77" i="2"/>
  <c r="L340" i="2"/>
  <c r="BB312" i="2"/>
  <c r="AH5" i="2"/>
  <c r="AH386" i="2"/>
  <c r="AH380" i="2"/>
  <c r="L285" i="2"/>
  <c r="AH206" i="2"/>
  <c r="BB217" i="2"/>
  <c r="AH26" i="2"/>
  <c r="W175" i="2"/>
  <c r="BB54" i="2"/>
  <c r="AH272" i="2"/>
  <c r="AH111" i="2"/>
  <c r="L351" i="2"/>
  <c r="L56" i="2"/>
  <c r="BB40" i="2"/>
  <c r="AH189" i="2"/>
  <c r="W81" i="2"/>
  <c r="BB276" i="2"/>
  <c r="L4" i="2"/>
  <c r="L193" i="2"/>
  <c r="BB278" i="2"/>
  <c r="BB269" i="2"/>
  <c r="W146" i="2"/>
  <c r="BB323" i="2"/>
  <c r="L22" i="2"/>
  <c r="BB6" i="2"/>
  <c r="W226" i="2"/>
  <c r="AH50" i="2"/>
  <c r="AH73" i="2"/>
  <c r="BB257" i="2"/>
  <c r="AH181" i="2"/>
  <c r="W209" i="2"/>
  <c r="AH16" i="2"/>
  <c r="AH309" i="2"/>
  <c r="L329" i="2"/>
  <c r="W149" i="2"/>
  <c r="AH59" i="2"/>
  <c r="BB315" i="2"/>
  <c r="L120" i="2"/>
  <c r="AH25" i="2"/>
  <c r="L24" i="2"/>
  <c r="L291" i="2"/>
  <c r="L217" i="2"/>
  <c r="W105" i="2"/>
  <c r="L301" i="2"/>
  <c r="L169" i="2"/>
  <c r="W177" i="2"/>
  <c r="W364" i="2"/>
  <c r="L222" i="2"/>
  <c r="W216" i="2"/>
  <c r="BB11" i="2"/>
  <c r="AH377" i="2"/>
  <c r="BB311" i="2"/>
  <c r="BB51" i="2"/>
  <c r="BB127" i="2"/>
  <c r="W370" i="2"/>
  <c r="AH346" i="2"/>
  <c r="BB292" i="2"/>
  <c r="L324" i="2"/>
  <c r="BB47" i="2"/>
  <c r="AH44" i="2"/>
  <c r="W30" i="2"/>
  <c r="W121" i="2"/>
  <c r="L82" i="2"/>
  <c r="BB83" i="2"/>
  <c r="L83" i="2"/>
  <c r="BB320" i="2"/>
  <c r="W250" i="2"/>
  <c r="AH204" i="2"/>
  <c r="BB91" i="2"/>
  <c r="BB282" i="2"/>
  <c r="BB321" i="2"/>
  <c r="BB290" i="2"/>
  <c r="W253" i="2"/>
  <c r="W236" i="2"/>
  <c r="AH304" i="2"/>
  <c r="AH395" i="2"/>
  <c r="L123" i="2"/>
  <c r="L316" i="2"/>
  <c r="AH66" i="2"/>
  <c r="L139" i="2"/>
  <c r="L81" i="2"/>
  <c r="W262" i="2"/>
  <c r="AH381" i="2"/>
  <c r="AH79" i="2"/>
  <c r="BB274" i="2"/>
  <c r="W255" i="2"/>
  <c r="AH305" i="2"/>
  <c r="L295" i="2"/>
  <c r="AH80" i="2"/>
  <c r="L243" i="2"/>
  <c r="AH10" i="2"/>
  <c r="BB254" i="2"/>
  <c r="BB259" i="2"/>
  <c r="BB359" i="2"/>
  <c r="BB306" i="2"/>
  <c r="L330" i="2"/>
  <c r="L73" i="2"/>
  <c r="BB284" i="2"/>
  <c r="W258" i="2"/>
  <c r="L286" i="2"/>
  <c r="W360" i="2"/>
  <c r="BB277" i="2"/>
  <c r="L179" i="2"/>
  <c r="BB364" i="2"/>
  <c r="L174" i="2"/>
  <c r="L71" i="2"/>
  <c r="L195" i="2"/>
  <c r="W111" i="2"/>
  <c r="AH292" i="2"/>
  <c r="AH41" i="2"/>
  <c r="W13" i="2"/>
  <c r="BB222" i="2"/>
  <c r="W140" i="2"/>
  <c r="W231" i="2"/>
  <c r="AH368" i="2"/>
  <c r="W349" i="2"/>
  <c r="AH374" i="2"/>
  <c r="AH322" i="2"/>
  <c r="W389" i="2"/>
  <c r="L218" i="2"/>
  <c r="W78" i="2"/>
  <c r="BB59" i="2"/>
  <c r="L140" i="2"/>
  <c r="AH348" i="2"/>
  <c r="W304" i="2"/>
  <c r="L67" i="2"/>
  <c r="W159" i="2"/>
  <c r="W327" i="2"/>
  <c r="BB191" i="2"/>
  <c r="AH184" i="2"/>
  <c r="BB106" i="2"/>
  <c r="L35" i="2"/>
  <c r="BB148" i="2"/>
  <c r="L363" i="2"/>
  <c r="W163" i="2"/>
  <c r="BB20" i="2"/>
  <c r="W273" i="2"/>
  <c r="L259" i="2"/>
  <c r="L225" i="2"/>
  <c r="AH36" i="2"/>
  <c r="AH326" i="2"/>
  <c r="L352" i="2"/>
  <c r="BB68" i="2"/>
  <c r="BB187" i="2"/>
  <c r="AH98" i="2"/>
  <c r="BB95" i="2"/>
  <c r="W119" i="2"/>
  <c r="BB393" i="2"/>
  <c r="W379" i="2"/>
  <c r="W383" i="2"/>
  <c r="BB250" i="2"/>
  <c r="L206" i="2"/>
  <c r="L148" i="2"/>
  <c r="AH164" i="2"/>
  <c r="W256" i="2"/>
  <c r="BB363" i="2"/>
  <c r="W313" i="2"/>
  <c r="W265" i="2"/>
  <c r="AH252" i="2"/>
  <c r="BB309" i="2"/>
  <c r="L314" i="2"/>
  <c r="L358" i="2"/>
  <c r="AH119" i="2"/>
  <c r="AH355" i="2"/>
  <c r="L88" i="2"/>
  <c r="AH163" i="2"/>
  <c r="L386" i="2"/>
  <c r="AH169" i="2"/>
  <c r="AH84" i="2"/>
  <c r="L111" i="2"/>
  <c r="BB61" i="2"/>
  <c r="BB16" i="2"/>
  <c r="BB2" i="2"/>
  <c r="AH311" i="2"/>
  <c r="L63" i="2"/>
  <c r="W299" i="2"/>
  <c r="W341" i="2"/>
  <c r="W174" i="2"/>
  <c r="W62" i="2"/>
  <c r="W219" i="2"/>
  <c r="W66" i="2"/>
  <c r="BB102" i="2"/>
  <c r="BB176" i="2"/>
  <c r="W60" i="2"/>
  <c r="AH369" i="2"/>
  <c r="BB329" i="2"/>
  <c r="AH137" i="2"/>
  <c r="AH77" i="2"/>
  <c r="W271" i="2"/>
  <c r="W294" i="2"/>
  <c r="W56" i="2"/>
  <c r="W279" i="2"/>
  <c r="W76" i="2"/>
  <c r="L277" i="2"/>
  <c r="AH88" i="2"/>
  <c r="L52" i="2"/>
  <c r="AH64" i="2"/>
  <c r="L362" i="2"/>
  <c r="AH47" i="2"/>
  <c r="L59" i="2"/>
  <c r="L300" i="2"/>
  <c r="BB119" i="2"/>
  <c r="L117" i="2"/>
  <c r="L326" i="2"/>
  <c r="BB205" i="2"/>
  <c r="BB120" i="2"/>
  <c r="L266" i="2"/>
  <c r="AH95" i="2"/>
  <c r="BB273" i="2"/>
  <c r="BB225" i="2"/>
  <c r="W52" i="2"/>
  <c r="L296" i="2"/>
  <c r="W155" i="2"/>
  <c r="L360" i="2"/>
  <c r="W291" i="2"/>
  <c r="AH35" i="2"/>
  <c r="L100" i="2"/>
  <c r="L70" i="2"/>
  <c r="L376" i="2"/>
  <c r="L370" i="2"/>
  <c r="BB396" i="2"/>
  <c r="BB72" i="2"/>
  <c r="AH211" i="2"/>
  <c r="AH251" i="2"/>
  <c r="AH103" i="2"/>
  <c r="L204" i="2"/>
  <c r="W93" i="2"/>
  <c r="AH319" i="2"/>
  <c r="BB199" i="2"/>
  <c r="W199" i="2"/>
  <c r="W260" i="2"/>
  <c r="L110" i="2"/>
  <c r="L197" i="2"/>
  <c r="W90" i="2"/>
  <c r="W161" i="2"/>
  <c r="W338" i="2"/>
  <c r="BB188" i="2"/>
  <c r="L227" i="2"/>
  <c r="W11" i="2"/>
  <c r="W292" i="2"/>
  <c r="AH241" i="2"/>
  <c r="W103" i="2"/>
  <c r="W310" i="2"/>
  <c r="BB388" i="2"/>
  <c r="BB163" i="2"/>
  <c r="AH342" i="2"/>
  <c r="L86" i="2"/>
  <c r="BB227" i="2"/>
  <c r="L392" i="2"/>
  <c r="AH135" i="2"/>
  <c r="AH239" i="2"/>
  <c r="L167" i="2"/>
  <c r="BB228" i="2"/>
  <c r="AH179" i="2"/>
  <c r="BB31" i="2"/>
  <c r="W232" i="2"/>
  <c r="W122" i="2"/>
  <c r="W25" i="2"/>
  <c r="AH11" i="2"/>
  <c r="L372" i="2"/>
  <c r="L202" i="2"/>
  <c r="AH195" i="2"/>
  <c r="L394" i="2"/>
  <c r="AH373" i="2"/>
  <c r="AH254" i="2"/>
  <c r="W179" i="2"/>
  <c r="BB322" i="2"/>
  <c r="L221" i="2"/>
  <c r="BB367" i="2"/>
  <c r="L322" i="2"/>
  <c r="W367" i="2"/>
  <c r="W102" i="2"/>
  <c r="BB303" i="2"/>
  <c r="W305" i="2"/>
  <c r="BB229" i="2"/>
  <c r="W278" i="2"/>
  <c r="BB231" i="2"/>
  <c r="L338" i="2"/>
  <c r="L367" i="2"/>
  <c r="BB56" i="2"/>
  <c r="L247" i="2"/>
  <c r="W169" i="2"/>
  <c r="BB392" i="2"/>
  <c r="AH298" i="2"/>
  <c r="AH114" i="2"/>
  <c r="W202" i="2"/>
  <c r="AH24" i="2"/>
  <c r="L155" i="2"/>
  <c r="L315" i="2"/>
  <c r="AH185" i="2"/>
  <c r="AH107" i="2"/>
  <c r="L146" i="2"/>
  <c r="W224" i="2"/>
  <c r="BB18" i="2"/>
  <c r="AH161" i="2"/>
  <c r="BB101" i="2"/>
  <c r="W104" i="2"/>
  <c r="AH12" i="2"/>
  <c r="W321" i="2"/>
  <c r="BB144" i="2"/>
  <c r="BB197" i="2"/>
  <c r="BB13" i="2"/>
  <c r="L114" i="2"/>
  <c r="BB67" i="2"/>
  <c r="W157" i="2"/>
  <c r="BB126" i="2"/>
  <c r="L328" i="2"/>
  <c r="L168" i="2"/>
  <c r="L78" i="2"/>
  <c r="W225" i="2"/>
  <c r="L15" i="2"/>
  <c r="L341" i="2"/>
  <c r="L331" i="2"/>
  <c r="L158" i="2"/>
  <c r="BB233" i="2"/>
  <c r="L354" i="2"/>
  <c r="BB341" i="2"/>
  <c r="AH113" i="2"/>
  <c r="AH190" i="2"/>
  <c r="BB374" i="2"/>
  <c r="BB174" i="2"/>
  <c r="L317" i="2"/>
  <c r="W371" i="2"/>
  <c r="W207" i="2"/>
  <c r="W86" i="2"/>
  <c r="BB373" i="2"/>
  <c r="L252" i="2"/>
  <c r="AH302" i="2"/>
  <c r="W197" i="2"/>
  <c r="W281" i="2"/>
  <c r="L369" i="2"/>
  <c r="L145" i="2"/>
  <c r="W223" i="2"/>
  <c r="BB92" i="2"/>
  <c r="W139" i="2"/>
  <c r="L349" i="2"/>
  <c r="L251" i="2"/>
  <c r="AH157" i="2"/>
  <c r="BB237" i="2"/>
  <c r="W284" i="2"/>
  <c r="AH154" i="2"/>
  <c r="BB371" i="2"/>
  <c r="L126" i="2"/>
  <c r="W237" i="2"/>
  <c r="BB162" i="2"/>
  <c r="BB105" i="2"/>
  <c r="W71" i="2"/>
  <c r="L166" i="2"/>
  <c r="AH158" i="2"/>
  <c r="W41" i="2"/>
  <c r="BB203" i="2"/>
  <c r="AH45" i="2"/>
  <c r="L144" i="2"/>
  <c r="BB30" i="2"/>
  <c r="W67" i="2"/>
  <c r="W85" i="2"/>
  <c r="L335" i="2"/>
  <c r="L281" i="2"/>
  <c r="W187" i="2"/>
  <c r="L171" i="2"/>
  <c r="BB134" i="2"/>
  <c r="AH217" i="2"/>
  <c r="AH277" i="2"/>
  <c r="L107" i="2"/>
  <c r="AH32" i="2"/>
  <c r="L93" i="2"/>
  <c r="AH86" i="2"/>
  <c r="W244" i="2"/>
  <c r="BB241" i="2"/>
  <c r="BB169" i="2"/>
  <c r="W92" i="2"/>
  <c r="W26" i="2"/>
  <c r="BB238" i="2"/>
  <c r="L215" i="2"/>
  <c r="BB10" i="2"/>
  <c r="AH279" i="2"/>
  <c r="BB138" i="2"/>
  <c r="L119" i="2"/>
  <c r="W344" i="2"/>
  <c r="W167" i="2"/>
  <c r="W361" i="2"/>
  <c r="AH283" i="2"/>
  <c r="BB137" i="2"/>
  <c r="BB337" i="2"/>
  <c r="L278" i="2"/>
  <c r="BB305" i="2"/>
  <c r="BB7" i="2"/>
  <c r="BB354" i="2"/>
  <c r="BB365" i="2"/>
  <c r="AH162" i="2"/>
  <c r="W51" i="2"/>
  <c r="W204" i="2"/>
  <c r="L173" i="2"/>
  <c r="L3" i="2"/>
  <c r="AH240" i="2"/>
  <c r="L97" i="2"/>
  <c r="BB166" i="2"/>
  <c r="W109" i="2"/>
  <c r="L237" i="2"/>
  <c r="L178" i="2"/>
  <c r="L290" i="2"/>
  <c r="W23" i="2"/>
  <c r="L17" i="2"/>
  <c r="L224" i="2"/>
  <c r="BB28" i="2"/>
  <c r="AH180" i="2"/>
  <c r="L165" i="2"/>
  <c r="BB160" i="2"/>
  <c r="BB340" i="2"/>
  <c r="AH143" i="2"/>
  <c r="W319" i="2"/>
  <c r="AH332" i="2"/>
  <c r="BB207" i="2"/>
  <c r="AH193" i="2"/>
  <c r="W388" i="2"/>
  <c r="BB103" i="2"/>
  <c r="W176" i="2"/>
  <c r="AH175" i="2"/>
  <c r="BB232" i="2"/>
  <c r="BB218" i="2"/>
  <c r="W303" i="2"/>
  <c r="BB14" i="2"/>
  <c r="W238" i="2"/>
  <c r="AH238" i="2"/>
  <c r="L131" i="2"/>
  <c r="AH246" i="2"/>
  <c r="W162" i="2"/>
  <c r="L135" i="2"/>
  <c r="L85" i="2"/>
  <c r="BB139" i="2"/>
  <c r="W135" i="2"/>
  <c r="L377" i="2"/>
  <c r="L220" i="2"/>
  <c r="BB336" i="2"/>
  <c r="W346" i="2"/>
  <c r="L371" i="2"/>
  <c r="BB53" i="2"/>
  <c r="W337" i="2"/>
  <c r="BB109" i="2"/>
  <c r="W35" i="2"/>
  <c r="L60" i="2"/>
  <c r="AH227" i="2"/>
  <c r="AH54" i="2"/>
  <c r="L245" i="2"/>
  <c r="BB369" i="2"/>
  <c r="L274" i="2"/>
  <c r="BB26" i="2"/>
  <c r="AH351" i="2"/>
  <c r="W63" i="2"/>
  <c r="BB196" i="2"/>
  <c r="AH14" i="2"/>
  <c r="W252" i="2"/>
  <c r="BB267" i="2"/>
  <c r="AH339" i="2"/>
  <c r="BB32" i="2"/>
  <c r="BB149" i="2"/>
  <c r="AH334" i="2"/>
  <c r="L380" i="2"/>
  <c r="AH43" i="2"/>
  <c r="W339" i="2"/>
  <c r="AH234" i="2"/>
  <c r="L200" i="2"/>
  <c r="W68" i="2"/>
  <c r="W185" i="2"/>
  <c r="L271" i="2"/>
  <c r="AH314" i="2"/>
  <c r="W348" i="2"/>
  <c r="W249" i="2"/>
  <c r="AH76" i="2"/>
  <c r="L365" i="2"/>
  <c r="AH65" i="2"/>
  <c r="BB389" i="2"/>
  <c r="AH343" i="2"/>
  <c r="L308" i="2"/>
  <c r="W55" i="2"/>
  <c r="W82" i="2"/>
  <c r="AH31" i="2"/>
  <c r="BB125" i="2"/>
  <c r="AH310" i="2"/>
  <c r="AH94" i="2"/>
  <c r="L320" i="2"/>
  <c r="L187" i="2"/>
  <c r="W247" i="2"/>
  <c r="W357" i="2"/>
  <c r="L379" i="2"/>
  <c r="AH275" i="2"/>
  <c r="L242" i="2"/>
  <c r="AH288" i="2"/>
  <c r="L151" i="2"/>
  <c r="AH46" i="2"/>
  <c r="AH147" i="2"/>
  <c r="W148" i="2"/>
  <c r="AH170" i="2"/>
  <c r="BB190" i="2"/>
  <c r="L261" i="2"/>
  <c r="AH223" i="2"/>
  <c r="L336" i="2"/>
  <c r="BB58" i="2"/>
  <c r="L115" i="2"/>
  <c r="W267" i="2"/>
  <c r="AH284" i="2"/>
  <c r="W95" i="2"/>
  <c r="AH205" i="2"/>
  <c r="L287" i="2"/>
  <c r="BB89" i="2"/>
  <c r="L21" i="2"/>
  <c r="L310" i="2"/>
  <c r="BB326" i="2"/>
  <c r="L387" i="2"/>
  <c r="AH222" i="2"/>
  <c r="L183" i="2"/>
  <c r="BB255" i="2"/>
  <c r="L29" i="2"/>
  <c r="W16" i="2"/>
  <c r="L228" i="2"/>
  <c r="W376" i="2"/>
  <c r="W7" i="2"/>
  <c r="L32" i="2"/>
  <c r="W22" i="2"/>
  <c r="L273" i="2"/>
  <c r="W350" i="2"/>
  <c r="AH372" i="2"/>
  <c r="L210" i="2"/>
  <c r="AH243" i="2"/>
  <c r="AH264" i="2"/>
  <c r="W128" i="2"/>
  <c r="BB15" i="2"/>
  <c r="L5" i="2"/>
  <c r="L374" i="2"/>
  <c r="AH120" i="2"/>
  <c r="BB334" i="2"/>
  <c r="BB247" i="2"/>
  <c r="L346" i="2"/>
  <c r="W198" i="2"/>
  <c r="AH57" i="2"/>
  <c r="BB122" i="2"/>
  <c r="BB350" i="2"/>
  <c r="AH349" i="2"/>
  <c r="AH389" i="2"/>
  <c r="L348" i="2"/>
  <c r="BB146" i="2"/>
  <c r="AH233" i="2"/>
  <c r="W190" i="2"/>
  <c r="AH300" i="2"/>
  <c r="W70" i="2"/>
  <c r="AH198" i="2"/>
  <c r="W301" i="2"/>
  <c r="L72" i="2"/>
  <c r="L26" i="2"/>
  <c r="AH19" i="2"/>
  <c r="L258" i="2"/>
  <c r="W286" i="2"/>
  <c r="W99" i="2"/>
  <c r="L41" i="2"/>
  <c r="AH327" i="2"/>
  <c r="AH256" i="2"/>
  <c r="AH109" i="2"/>
  <c r="BB49" i="2"/>
  <c r="BB287" i="2"/>
  <c r="AH306" i="2"/>
  <c r="AH7" i="2"/>
  <c r="W275" i="2"/>
  <c r="AH229" i="2"/>
  <c r="BB272" i="2"/>
  <c r="BB45" i="2"/>
  <c r="BB185" i="2"/>
  <c r="L177" i="2"/>
  <c r="L378" i="2"/>
  <c r="L234" i="2"/>
  <c r="AH376" i="2"/>
  <c r="AH23" i="2"/>
  <c r="AH208" i="2"/>
  <c r="BB215" i="2"/>
  <c r="L383" i="2"/>
  <c r="AH317" i="2"/>
  <c r="L11" i="2"/>
  <c r="BB116" i="2"/>
  <c r="BB82" i="2"/>
  <c r="BB289" i="2"/>
  <c r="BB112" i="2"/>
  <c r="BB104" i="2"/>
  <c r="W274" i="2"/>
  <c r="AH358" i="2"/>
  <c r="L36" i="2"/>
  <c r="W12" i="2"/>
  <c r="L50" i="2"/>
  <c r="L223" i="2"/>
  <c r="AH347" i="2"/>
  <c r="W123" i="2"/>
  <c r="L361" i="2"/>
  <c r="BB242" i="2"/>
  <c r="BB35" i="2"/>
  <c r="W79" i="2"/>
  <c r="L205" i="2"/>
  <c r="W208" i="2"/>
  <c r="BB36" i="2"/>
  <c r="BB147" i="2"/>
  <c r="BB66" i="2"/>
  <c r="AH263" i="2"/>
  <c r="W136" i="2"/>
  <c r="BB379" i="2"/>
  <c r="BB236" i="2"/>
  <c r="AH370" i="2"/>
  <c r="BB164" i="2"/>
  <c r="BB208" i="2"/>
  <c r="BB262" i="2"/>
  <c r="BB155" i="2"/>
  <c r="W375" i="2"/>
  <c r="BB57" i="2"/>
  <c r="BB34" i="2"/>
  <c r="L65" i="2"/>
  <c r="AH382" i="2"/>
  <c r="W83" i="2"/>
  <c r="BB94" i="2"/>
  <c r="BB183" i="2"/>
  <c r="AH312" i="2"/>
  <c r="BB198" i="2"/>
  <c r="W27" i="2"/>
  <c r="L143" i="2"/>
  <c r="AH115" i="2"/>
  <c r="W289" i="2"/>
  <c r="L68" i="2"/>
  <c r="BB395" i="2"/>
  <c r="W306" i="2"/>
  <c r="L147" i="2"/>
  <c r="W36" i="2"/>
  <c r="BB117" i="2"/>
  <c r="L395" i="2"/>
  <c r="BB331" i="2"/>
  <c r="BB158" i="2"/>
  <c r="W97" i="2"/>
  <c r="W59" i="2"/>
  <c r="BB142" i="2"/>
  <c r="W193" i="2"/>
  <c r="BB264" i="2"/>
  <c r="BB8" i="2"/>
  <c r="AH33" i="2"/>
  <c r="W144" i="2"/>
  <c r="W381" i="2"/>
  <c r="L47" i="2"/>
  <c r="BB219" i="2"/>
  <c r="AH209" i="2"/>
  <c r="AH63" i="2"/>
  <c r="W132" i="2"/>
  <c r="W354" i="2"/>
  <c r="W266" i="2"/>
  <c r="AH357" i="2"/>
  <c r="AH53" i="2"/>
  <c r="L13" i="2"/>
  <c r="W49" i="2"/>
  <c r="AH333" i="2"/>
  <c r="L343" i="2"/>
  <c r="BB230" i="2"/>
  <c r="BB38" i="2"/>
  <c r="L211" i="2"/>
  <c r="W186" i="2"/>
  <c r="W33" i="2"/>
  <c r="L142" i="2"/>
  <c r="BB372" i="2"/>
  <c r="BB17" i="2"/>
  <c r="W117" i="2"/>
  <c r="W285" i="2"/>
  <c r="AH330" i="2"/>
  <c r="W143" i="2"/>
  <c r="L175" i="2"/>
  <c r="W390" i="2"/>
  <c r="AH112" i="2"/>
  <c r="BB288" i="2"/>
  <c r="L118" i="2"/>
  <c r="L214" i="2"/>
  <c r="AH392" i="2"/>
  <c r="L313" i="2"/>
  <c r="AH30" i="2"/>
  <c r="L244" i="2"/>
  <c r="L375" i="2"/>
  <c r="BB293" i="2"/>
  <c r="AH308" i="2"/>
  <c r="L299" i="2"/>
  <c r="BB46" i="2"/>
  <c r="BB324" i="2"/>
  <c r="BB360" i="2"/>
  <c r="AH71" i="2"/>
  <c r="W173" i="2"/>
  <c r="AH286" i="2"/>
  <c r="W391" i="2"/>
  <c r="W69" i="2"/>
  <c r="L260" i="2"/>
  <c r="BB52" i="2"/>
  <c r="AH299" i="2"/>
  <c r="BB151" i="2"/>
  <c r="L196" i="2"/>
  <c r="AH52" i="2"/>
  <c r="W188" i="2"/>
  <c r="AH68" i="2"/>
  <c r="BB124" i="2"/>
  <c r="W323" i="2"/>
  <c r="AH228" i="2"/>
  <c r="W164" i="2"/>
  <c r="L121" i="2"/>
  <c r="L339" i="2"/>
  <c r="W168" i="2"/>
  <c r="AH329" i="2"/>
  <c r="AH388" i="2"/>
  <c r="W73" i="2"/>
  <c r="AH210" i="2"/>
  <c r="AH171" i="2"/>
  <c r="L180" i="2"/>
  <c r="L298" i="2"/>
  <c r="BB202" i="2"/>
  <c r="BB330" i="2"/>
  <c r="BB29" i="2"/>
  <c r="AH100" i="2"/>
  <c r="W309" i="2"/>
  <c r="AH200" i="2"/>
  <c r="AH385" i="2"/>
  <c r="AH18" i="2"/>
  <c r="L241" i="2"/>
  <c r="AH218" i="2"/>
  <c r="AH331" i="2"/>
  <c r="AH156" i="2"/>
  <c r="W312" i="2"/>
  <c r="L128" i="2"/>
  <c r="W269" i="2"/>
  <c r="BB265" i="2"/>
  <c r="BB78" i="2"/>
  <c r="AH367" i="2"/>
  <c r="W333" i="2"/>
  <c r="L53" i="2"/>
  <c r="BB136" i="2"/>
  <c r="BB394" i="2"/>
  <c r="L262" i="2"/>
  <c r="W191" i="2"/>
  <c r="W165" i="2"/>
  <c r="AH226" i="2"/>
  <c r="W101" i="2"/>
  <c r="BB85" i="2"/>
  <c r="AH6" i="2"/>
  <c r="W245" i="2"/>
  <c r="BB245" i="2"/>
  <c r="W19" i="2"/>
  <c r="AH247" i="2"/>
  <c r="AH90" i="2"/>
  <c r="BB378" i="2"/>
  <c r="W316" i="2"/>
  <c r="AH356" i="2"/>
  <c r="AH168" i="2"/>
  <c r="BB24" i="2"/>
  <c r="W362" i="2"/>
  <c r="L14" i="2"/>
  <c r="W382" i="2"/>
  <c r="BB44" i="2"/>
  <c r="L385" i="2"/>
  <c r="AH13" i="2"/>
  <c r="AH70" i="2"/>
  <c r="W80" i="2"/>
  <c r="W264" i="2"/>
  <c r="W329" i="2"/>
  <c r="W365" i="2"/>
  <c r="AH51" i="2"/>
  <c r="L186" i="2"/>
  <c r="L54" i="2"/>
  <c r="AH74" i="2"/>
  <c r="AH102" i="2"/>
  <c r="L172" i="2"/>
  <c r="BB279" i="2"/>
  <c r="BB77" i="2"/>
  <c r="AH232" i="2"/>
  <c r="AH3" i="2"/>
  <c r="AH159" i="2"/>
  <c r="W240" i="2"/>
  <c r="L45" i="2"/>
  <c r="AH281" i="2"/>
  <c r="W307" i="2"/>
  <c r="AH249" i="2"/>
  <c r="W184" i="2"/>
  <c r="L64" i="2"/>
  <c r="L267" i="2"/>
  <c r="W88" i="2"/>
  <c r="AH365" i="2"/>
  <c r="W110" i="2"/>
  <c r="W311" i="2"/>
  <c r="BB319" i="2"/>
  <c r="L92" i="2"/>
  <c r="BB48" i="2"/>
  <c r="W282" i="2"/>
  <c r="AH350" i="2"/>
  <c r="L182" i="2"/>
  <c r="AH259" i="2"/>
  <c r="L312" i="2"/>
  <c r="BB171" i="2"/>
  <c r="AH138" i="2"/>
  <c r="AH262" i="2"/>
  <c r="L7" i="2"/>
  <c r="L238" i="2"/>
  <c r="L282" i="2"/>
  <c r="AH360" i="2"/>
  <c r="L136" i="2"/>
  <c r="L75" i="2"/>
  <c r="W328" i="2"/>
  <c r="W331" i="2"/>
  <c r="L248" i="2"/>
  <c r="W147" i="2"/>
  <c r="AH345" i="2"/>
  <c r="L192" i="2"/>
  <c r="BB22" i="2"/>
  <c r="W358" i="2"/>
  <c r="BB21" i="2"/>
  <c r="W353" i="2"/>
  <c r="W213" i="2"/>
  <c r="W217" i="2"/>
  <c r="BB194" i="2"/>
  <c r="BB86" i="2"/>
  <c r="BB145" i="2"/>
  <c r="BB19" i="2"/>
  <c r="AH391" i="2"/>
  <c r="BB314" i="2"/>
  <c r="L389" i="2"/>
  <c r="L20" i="2"/>
  <c r="W261" i="2"/>
  <c r="L152" i="2"/>
  <c r="BB380" i="2"/>
  <c r="BB268" i="2"/>
  <c r="BB37" i="2"/>
  <c r="L318" i="2"/>
  <c r="W380" i="2"/>
  <c r="L353" i="2"/>
  <c r="L74" i="2"/>
  <c r="W156" i="2"/>
  <c r="L368" i="2"/>
  <c r="BB385" i="2"/>
  <c r="L323" i="2"/>
  <c r="L305" i="2"/>
  <c r="L23" i="2"/>
  <c r="L264" i="2"/>
  <c r="BB256" i="2"/>
  <c r="AH132" i="2"/>
  <c r="BB177" i="2"/>
  <c r="W181" i="2"/>
  <c r="L95" i="2"/>
  <c r="W58" i="2"/>
  <c r="AH215" i="2"/>
  <c r="BB150" i="2"/>
  <c r="L58" i="2"/>
  <c r="BB63" i="2"/>
  <c r="BB375" i="2"/>
  <c r="L275" i="2"/>
  <c r="AH270" i="2"/>
  <c r="W283" i="2"/>
  <c r="W356" i="2"/>
  <c r="AH29" i="2"/>
  <c r="BB195" i="2"/>
  <c r="AH75" i="2"/>
  <c r="BB98" i="2"/>
  <c r="W38" i="2"/>
  <c r="L31" i="2"/>
  <c r="L344" i="2"/>
  <c r="AH250" i="2"/>
  <c r="AH85" i="2"/>
  <c r="BB69" i="2"/>
  <c r="BB157" i="2"/>
  <c r="BB172" i="2"/>
  <c r="L132" i="2"/>
  <c r="AH173" i="2"/>
  <c r="BB346" i="2"/>
  <c r="AH125" i="2"/>
  <c r="W112" i="2"/>
  <c r="BB390" i="2"/>
  <c r="L306" i="2"/>
  <c r="BB64" i="2"/>
  <c r="BB297" i="2"/>
  <c r="W234" i="2"/>
  <c r="AH97" i="2"/>
  <c r="L62" i="2"/>
  <c r="L130" i="2"/>
  <c r="AH152" i="2"/>
  <c r="L327" i="2"/>
  <c r="AH274" i="2"/>
  <c r="L94" i="2"/>
  <c r="L161" i="2"/>
  <c r="AH82" i="2"/>
  <c r="BB248" i="2"/>
  <c r="BB251" i="2"/>
  <c r="AH34" i="2"/>
  <c r="BB234" i="2"/>
  <c r="AH129" i="2"/>
  <c r="BB249" i="2"/>
  <c r="L154" i="2"/>
  <c r="AH197" i="2"/>
  <c r="L364" i="2"/>
  <c r="AH383" i="2"/>
  <c r="W318" i="2"/>
  <c r="AH301" i="2"/>
  <c r="BB141" i="2"/>
  <c r="L232" i="2"/>
  <c r="W126" i="2"/>
  <c r="AH27" i="2"/>
  <c r="W372" i="2"/>
  <c r="W32" i="2"/>
  <c r="L138" i="2"/>
  <c r="BB325" i="2"/>
  <c r="L159" i="2"/>
  <c r="W334" i="2"/>
  <c r="L150" i="2"/>
  <c r="AH282" i="2"/>
  <c r="AH96" i="2"/>
  <c r="W53" i="2"/>
  <c r="W220" i="2"/>
  <c r="BB308" i="2"/>
  <c r="AH267" i="2"/>
  <c r="BB286" i="2"/>
  <c r="L294" i="2"/>
  <c r="L213" i="2"/>
  <c r="W251" i="2"/>
  <c r="AH56" i="2"/>
  <c r="BB210" i="2"/>
  <c r="AH336" i="2"/>
  <c r="W108" i="2"/>
  <c r="L164" i="2"/>
  <c r="AH118" i="2"/>
  <c r="BB357" i="2"/>
  <c r="W158" i="2"/>
  <c r="BB377" i="2"/>
  <c r="AH354" i="2"/>
  <c r="W182" i="2"/>
  <c r="L208" i="2"/>
  <c r="AH61" i="2"/>
  <c r="W100" i="2"/>
  <c r="L106" i="2"/>
  <c r="W363" i="2"/>
  <c r="AH78" i="2"/>
  <c r="BB193" i="2"/>
  <c r="W345" i="2"/>
  <c r="AH276" i="2"/>
  <c r="BB9" i="2"/>
  <c r="BB253" i="2"/>
  <c r="L249" i="2"/>
  <c r="W170" i="2"/>
  <c r="BB71" i="2"/>
  <c r="W152" i="2"/>
  <c r="W276" i="2"/>
  <c r="AH42" i="2"/>
  <c r="AH313" i="2"/>
  <c r="W134" i="2"/>
  <c r="BB283" i="2"/>
  <c r="BB212" i="2"/>
  <c r="L76" i="2"/>
  <c r="AH340" i="2"/>
  <c r="W9" i="2"/>
  <c r="W89" i="2"/>
  <c r="AH72" i="2"/>
  <c r="AH303" i="2"/>
  <c r="L382" i="2"/>
  <c r="AH280" i="2"/>
  <c r="BB252" i="2"/>
  <c r="W133" i="2"/>
  <c r="W120" i="2"/>
  <c r="W215" i="2"/>
  <c r="L388" i="2"/>
  <c r="W324" i="2"/>
  <c r="W145" i="2"/>
  <c r="L212" i="2"/>
  <c r="BB167" i="2"/>
  <c r="BB135" i="2"/>
  <c r="BB296" i="2"/>
  <c r="L356" i="2"/>
  <c r="W246" i="2"/>
  <c r="W192" i="2"/>
  <c r="L30" i="2"/>
  <c r="BB328" i="2"/>
  <c r="BB12" i="2"/>
  <c r="BB266" i="2"/>
  <c r="W280" i="2"/>
  <c r="AH393" i="2"/>
  <c r="BB168" i="2"/>
  <c r="AH48" i="2"/>
  <c r="W315" i="2"/>
  <c r="W115" i="2"/>
  <c r="BB140" i="2"/>
  <c r="BB209" i="2"/>
  <c r="W137" i="2"/>
  <c r="AH58" i="2"/>
  <c r="AH266" i="2"/>
  <c r="W84" i="2"/>
  <c r="W150" i="2"/>
  <c r="L39" i="2"/>
  <c r="AH153" i="2"/>
  <c r="W287" i="2"/>
  <c r="AH92" i="2"/>
  <c r="BB75" i="2"/>
  <c r="AH117" i="2"/>
  <c r="BB201" i="2"/>
  <c r="BB206" i="2"/>
  <c r="L137" i="2"/>
  <c r="BB76" i="2"/>
  <c r="AH371" i="2"/>
  <c r="BB244" i="2"/>
  <c r="BB332" i="2"/>
  <c r="W206" i="2"/>
  <c r="L98" i="2"/>
  <c r="AH320" i="2"/>
  <c r="BB70" i="2"/>
  <c r="W57" i="2"/>
  <c r="W61" i="2"/>
  <c r="AH121" i="2"/>
  <c r="AH220" i="2"/>
  <c r="W194" i="2"/>
  <c r="AH194" i="2"/>
  <c r="L199" i="2"/>
  <c r="L46" i="2"/>
  <c r="L373" i="2"/>
  <c r="L43" i="2"/>
  <c r="W46" i="2"/>
  <c r="W87" i="2"/>
  <c r="BB366" i="2"/>
  <c r="BB339" i="2"/>
  <c r="L80" i="2"/>
  <c r="W369" i="2"/>
  <c r="AH213" i="2"/>
  <c r="L105" i="2"/>
  <c r="AH237" i="2"/>
  <c r="BB133" i="2"/>
  <c r="W230" i="2"/>
  <c r="W20" i="2"/>
  <c r="L104" i="2"/>
  <c r="L134" i="2"/>
  <c r="W214" i="2"/>
  <c r="AH384" i="2"/>
  <c r="L38" i="2"/>
  <c r="BB97" i="2"/>
  <c r="AH37" i="2"/>
  <c r="L229" i="2"/>
  <c r="L391" i="2"/>
  <c r="W396" i="2"/>
  <c r="W72" i="2"/>
  <c r="BB4" i="2"/>
  <c r="BB347" i="2"/>
  <c r="W243" i="2"/>
  <c r="AH390" i="2"/>
  <c r="L189" i="2"/>
  <c r="L127" i="2"/>
  <c r="AH221" i="2"/>
  <c r="W290" i="2"/>
  <c r="W116" i="2"/>
  <c r="L170" i="2"/>
  <c r="W130" i="2"/>
  <c r="BB221" i="2"/>
  <c r="AH366" i="2"/>
  <c r="L284" i="2"/>
  <c r="AH124" i="2"/>
  <c r="BB80" i="2"/>
  <c r="BB348" i="2"/>
  <c r="AH174" i="2"/>
  <c r="W94" i="2"/>
  <c r="W352" i="2"/>
  <c r="AH177" i="2"/>
  <c r="BB391" i="2"/>
  <c r="L337" i="2"/>
  <c r="BB318" i="2"/>
  <c r="BB60" i="2"/>
  <c r="L18" i="2"/>
  <c r="L125" i="2"/>
  <c r="AH202" i="2"/>
  <c r="L263" i="2"/>
  <c r="AH231" i="2"/>
  <c r="AH203" i="2"/>
  <c r="AH144" i="2"/>
  <c r="L230" i="2"/>
  <c r="AH186" i="2"/>
  <c r="AH338" i="2"/>
  <c r="L55" i="2"/>
  <c r="BB107" i="2"/>
  <c r="L176" i="2"/>
  <c r="BB362" i="2"/>
  <c r="AH131" i="2"/>
  <c r="AH22" i="2"/>
  <c r="BB220" i="2"/>
  <c r="AH39" i="2"/>
  <c r="L129" i="2"/>
  <c r="L28" i="2"/>
  <c r="L333" i="2"/>
  <c r="L27" i="2"/>
  <c r="L257" i="2"/>
  <c r="L48" i="2"/>
  <c r="AH130" i="2"/>
  <c r="L87" i="2"/>
  <c r="W50" i="2"/>
  <c r="AH257" i="2"/>
  <c r="W295" i="2"/>
  <c r="W125" i="2"/>
  <c r="W118" i="2"/>
  <c r="AH134" i="2"/>
  <c r="BB200" i="2"/>
  <c r="L79" i="2"/>
  <c r="W395" i="2"/>
  <c r="W129" i="2"/>
  <c r="BB186" i="2"/>
  <c r="W227" i="2"/>
  <c r="AH269" i="2"/>
  <c r="L25" i="2"/>
  <c r="BB84" i="2"/>
  <c r="W201" i="2"/>
  <c r="AH21" i="2"/>
  <c r="BB301" i="2"/>
  <c r="W218" i="2"/>
  <c r="L226" i="2"/>
  <c r="BB239" i="2"/>
  <c r="AH69" i="2"/>
  <c r="W172" i="2"/>
  <c r="AH236" i="2"/>
  <c r="AH196" i="2"/>
  <c r="W228" i="2"/>
  <c r="AH55" i="2"/>
  <c r="BB129" i="2"/>
  <c r="L250" i="2"/>
  <c r="W3" i="2"/>
  <c r="AH337" i="2"/>
  <c r="L366" i="2"/>
  <c r="AH178" i="2"/>
  <c r="L303" i="2"/>
  <c r="AH62" i="2"/>
  <c r="BB39" i="2"/>
  <c r="AH151" i="2"/>
  <c r="L355" i="2"/>
  <c r="AH255" i="2"/>
  <c r="L69" i="2"/>
  <c r="BB317" i="2"/>
  <c r="AH253" i="2"/>
  <c r="AH363" i="2"/>
  <c r="BB118" i="2"/>
  <c r="BB224" i="2"/>
  <c r="AH225" i="2"/>
  <c r="W6" i="2"/>
  <c r="L359" i="2"/>
  <c r="AH2" i="2"/>
  <c r="BB387" i="2"/>
  <c r="AH245" i="2"/>
  <c r="AH139" i="2"/>
  <c r="AH387" i="2"/>
  <c r="AH140" i="2"/>
  <c r="BB110" i="2"/>
  <c r="BB159" i="2"/>
  <c r="L219" i="2"/>
  <c r="BB344" i="2"/>
  <c r="W342" i="2"/>
  <c r="L108" i="2"/>
  <c r="W48" i="2"/>
  <c r="W18" i="2"/>
  <c r="L396" i="2"/>
  <c r="W212" i="2"/>
  <c r="AH316" i="2"/>
  <c r="BB96" i="2"/>
  <c r="L149" i="2"/>
  <c r="AH15" i="2"/>
  <c r="L384" i="2"/>
  <c r="AH290" i="2"/>
  <c r="AH155" i="2"/>
  <c r="BB223" i="2"/>
  <c r="W297" i="2"/>
  <c r="L9" i="2"/>
  <c r="L40" i="2"/>
  <c r="W124" i="2"/>
  <c r="L216" i="2"/>
  <c r="W368" i="2"/>
</calcChain>
</file>

<file path=xl/sharedStrings.xml><?xml version="1.0" encoding="utf-8"?>
<sst xmlns="http://schemas.openxmlformats.org/spreadsheetml/2006/main" count="12910" uniqueCount="6709">
  <si>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</si>
  <si>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</si>
  <si>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</si>
  <si>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</si>
  <si>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</si>
  <si>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</si>
  <si>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</si>
  <si>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</si>
  <si>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</si>
  <si>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</si>
  <si>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</si>
  <si>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</si>
  <si>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</si>
  <si>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</si>
  <si>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</si>
  <si>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</si>
  <si>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</si>
  <si>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</si>
  <si>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</si>
  <si>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</si>
  <si>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</si>
  <si>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</si>
  <si>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</si>
  <si>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</si>
  <si>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</si>
  <si>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</si>
  <si>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2024-07-04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</si>
  <si>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</si>
  <si>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</si>
  <si>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</si>
  <si>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</si>
  <si>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</si>
  <si>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</si>
  <si>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</si>
  <si>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</si>
  <si>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</si>
  <si>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</si>
  <si>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2024-06-19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</si>
  <si>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</si>
  <si>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</si>
  <si>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</si>
  <si>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</si>
  <si>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</si>
  <si>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</si>
  <si>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</si>
  <si>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</si>
  <si>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</si>
  <si>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</si>
  <si>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</si>
  <si>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</si>
  <si>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</si>
  <si>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</si>
  <si>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</si>
  <si>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</si>
  <si>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2024-05-27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</si>
  <si>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</si>
  <si>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</si>
  <si>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</si>
  <si>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</si>
  <si>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</si>
  <si>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</si>
  <si>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</si>
  <si>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</si>
  <si>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</si>
  <si>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</si>
  <si>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</si>
  <si>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</si>
  <si>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</si>
  <si>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</si>
  <si>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</si>
  <si>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</si>
  <si>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</si>
  <si>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2024-04-26</t>
  </si>
  <si>
    <t>2024-04-25</t>
  </si>
  <si>
    <t>2024-04-24</t>
  </si>
  <si>
    <t>2024-04-23</t>
  </si>
  <si>
    <t>2024-04-22</t>
  </si>
  <si>
    <t>2024-04-19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</si>
  <si>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</si>
  <si>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</si>
  <si>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</si>
  <si>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</si>
  <si>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</si>
  <si>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</si>
  <si>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</si>
  <si>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</si>
  <si>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</si>
  <si>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</si>
  <si>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</si>
  <si>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</si>
  <si>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</si>
  <si>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2024-03-29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</si>
  <si>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</si>
  <si>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</si>
  <si>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</si>
  <si>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</si>
  <si>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</si>
  <si>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</si>
  <si>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</si>
  <si>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</si>
  <si>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</si>
  <si>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</si>
  <si>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</si>
  <si>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</si>
  <si>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</si>
  <si>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</si>
  <si>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</si>
  <si>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</si>
  <si>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</si>
  <si>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</si>
  <si>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</si>
  <si>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</si>
  <si>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</si>
  <si>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</si>
  <si>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</si>
  <si>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</si>
  <si>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</si>
  <si>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</si>
  <si>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</si>
  <si>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</si>
  <si>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2024-02-19</t>
  </si>
  <si>
    <t>2024-02-16</t>
  </si>
  <si>
    <t>2024-02-15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</si>
  <si>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</si>
  <si>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</si>
  <si>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</si>
  <si>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</si>
  <si>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</si>
  <si>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</si>
  <si>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</si>
  <si>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</si>
  <si>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</si>
  <si>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</si>
  <si>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</si>
  <si>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</si>
  <si>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</si>
  <si>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</si>
  <si>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</si>
  <si>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</si>
  <si>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</si>
  <si>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2024-01-15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</si>
  <si>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</si>
  <si>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</si>
  <si>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</si>
  <si>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</si>
  <si>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</si>
  <si>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</si>
  <si>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</si>
  <si>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</si>
  <si>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</si>
  <si>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</si>
  <si>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</si>
  <si>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</si>
  <si>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</si>
  <si>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2023-12-25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</si>
  <si>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</si>
  <si>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</si>
  <si>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</si>
  <si>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</si>
  <si>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</si>
  <si>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</si>
  <si>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</si>
  <si>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</si>
  <si>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</si>
  <si>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</si>
  <si>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</si>
  <si>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</si>
  <si>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</si>
  <si>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</si>
  <si>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</si>
  <si>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</si>
  <si>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</si>
  <si>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</si>
  <si>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</si>
  <si>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</si>
  <si>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</si>
  <si>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2023-11-23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</si>
  <si>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</si>
  <si>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</si>
  <si>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</si>
  <si>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</si>
  <si>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</si>
  <si>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</si>
  <si>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</si>
  <si>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</si>
  <si>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</si>
  <si>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</si>
  <si>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</si>
  <si>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</si>
  <si>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</si>
  <si>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</si>
  <si>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</si>
  <si>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</si>
  <si>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</si>
  <si>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</si>
  <si>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</si>
  <si>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</si>
  <si>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</si>
  <si>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</si>
  <si>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</si>
  <si>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</si>
  <si>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</si>
  <si>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</si>
  <si>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</si>
  <si>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</si>
  <si>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</si>
  <si>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</si>
  <si>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</si>
  <si>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</si>
  <si>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</si>
  <si>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</si>
  <si>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</si>
  <si>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</si>
  <si>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</si>
  <si>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</si>
  <si>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</si>
  <si>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</si>
  <si>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</si>
  <si>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</si>
  <si>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</si>
  <si>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</si>
  <si>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</si>
  <si>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</si>
  <si>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</si>
  <si>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</si>
  <si>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</si>
  <si>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</si>
  <si>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</si>
  <si>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</si>
  <si>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</si>
  <si>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</si>
  <si>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</si>
  <si>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</si>
  <si>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</si>
  <si>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</si>
  <si>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</si>
  <si>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</si>
  <si>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</si>
  <si>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</si>
  <si>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</si>
  <si>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</si>
  <si>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</si>
  <si>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</si>
  <si>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</si>
  <si>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</si>
  <si>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</si>
  <si>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</si>
  <si>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</si>
  <si>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</si>
  <si>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</si>
  <si>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</si>
  <si>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</si>
  <si>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</si>
  <si>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</si>
  <si>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</si>
  <si>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</si>
  <si>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</si>
  <si>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</si>
  <si>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</si>
  <si>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</si>
  <si>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</si>
  <si>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</si>
  <si>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</si>
  <si>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</si>
  <si>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</si>
  <si>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</si>
  <si>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</si>
  <si>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</si>
  <si>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</si>
  <si>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</si>
  <si>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</si>
  <si>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</si>
  <si>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</si>
  <si>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</si>
  <si>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</si>
  <si>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</si>
  <si>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2023-07-04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</si>
  <si>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</si>
  <si>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</si>
  <si>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</si>
  <si>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</si>
  <si>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</si>
  <si>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</si>
  <si>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</si>
  <si>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</si>
  <si>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</si>
  <si>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</si>
  <si>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2023-06-19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</si>
  <si>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</si>
  <si>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</si>
  <si>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</si>
  <si>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</si>
  <si>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</si>
  <si>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</si>
  <si>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</si>
  <si>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</si>
  <si>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</si>
  <si>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</si>
  <si>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</si>
  <si>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</si>
  <si>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</si>
  <si>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</si>
  <si>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2023-05-29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</si>
  <si>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</si>
  <si>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</si>
  <si>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</si>
  <si>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</si>
  <si>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</si>
  <si>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</si>
  <si>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</si>
  <si>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</si>
  <si>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</si>
  <si>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</si>
  <si>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</si>
  <si>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</si>
  <si>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</si>
  <si>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</si>
  <si>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</si>
  <si>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</si>
  <si>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</si>
  <si>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</si>
  <si>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</si>
  <si>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</si>
  <si>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</si>
  <si>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</si>
  <si>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</si>
  <si>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</si>
  <si>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</si>
  <si>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</si>
  <si>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</si>
  <si>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</si>
  <si>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</si>
  <si>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</si>
  <si>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</si>
  <si>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</si>
  <si>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2023-04-07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</si>
  <si>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</si>
  <si>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</si>
  <si>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</si>
  <si>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</si>
  <si>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</si>
  <si>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</si>
  <si>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</si>
  <si>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</si>
  <si>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</si>
  <si>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</si>
  <si>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</si>
  <si>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</si>
  <si>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</si>
  <si>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</si>
  <si>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</si>
  <si>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</si>
  <si>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</si>
  <si>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</si>
  <si>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</si>
  <si>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</si>
  <si>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</si>
  <si>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</si>
  <si>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</si>
  <si>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</si>
  <si>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</si>
  <si>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</si>
  <si>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</si>
  <si>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</si>
  <si>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</si>
  <si>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</si>
  <si>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</si>
  <si>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</si>
  <si>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</si>
  <si>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2023-02-20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</si>
  <si>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</si>
  <si>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</si>
  <si>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</si>
  <si>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</si>
  <si>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</si>
  <si>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</si>
  <si>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</si>
  <si>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</si>
  <si>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</si>
  <si>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</si>
  <si>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</si>
  <si>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</si>
  <si>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</si>
  <si>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</si>
  <si>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</si>
  <si>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</si>
  <si>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2023-01-19</t>
  </si>
  <si>
    <t>2023-01-18</t>
  </si>
  <si>
    <t>2023-01-17</t>
  </si>
  <si>
    <t>2023-01-16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</si>
  <si>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</si>
  <si>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</si>
  <si>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</si>
  <si>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</si>
  <si>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</si>
  <si>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</si>
  <si>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</si>
  <si>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</si>
  <si>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</si>
  <si>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</si>
  <si>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</si>
  <si>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</si>
  <si>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</si>
  <si>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2022-12-26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</si>
  <si>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</si>
  <si>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</si>
  <si>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</si>
  <si>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</si>
  <si>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</si>
  <si>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</si>
  <si>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</si>
  <si>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</si>
  <si>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</si>
  <si>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</si>
  <si>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</si>
  <si>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</si>
  <si>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</si>
  <si>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</si>
  <si>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</si>
  <si>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</si>
  <si>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</si>
  <si>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</si>
  <si>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</si>
  <si>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</si>
  <si>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</si>
  <si>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2022-11-24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</si>
  <si>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</si>
  <si>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</si>
  <si>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</si>
  <si>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</si>
  <si>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</si>
  <si>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</si>
  <si>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</si>
  <si>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</si>
  <si>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</si>
  <si>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</si>
  <si>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</si>
  <si>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</si>
  <si>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</si>
  <si>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</si>
  <si>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</si>
  <si>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</si>
  <si>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</si>
  <si>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</si>
  <si>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</si>
  <si>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</si>
  <si>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</si>
  <si>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</si>
  <si>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</si>
  <si>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</si>
  <si>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</si>
  <si>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</si>
  <si>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</si>
  <si>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</si>
  <si>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</si>
  <si>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</si>
  <si>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</si>
  <si>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</si>
  <si>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</si>
  <si>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</si>
  <si>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</si>
  <si>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</si>
  <si>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</si>
  <si>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</si>
  <si>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</si>
  <si>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</si>
  <si>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</si>
  <si>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</si>
  <si>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</si>
  <si>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</si>
  <si>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</si>
  <si>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</si>
  <si>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</si>
  <si>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</si>
  <si>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</si>
  <si>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</si>
  <si>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</si>
  <si>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</si>
  <si>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</si>
  <si>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</si>
  <si>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</si>
  <si>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</si>
  <si>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</si>
  <si>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2022-09-05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</si>
  <si>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</si>
  <si>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</si>
  <si>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</si>
  <si>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</si>
  <si>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</si>
  <si>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</si>
  <si>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</si>
  <si>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</si>
  <si>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</si>
  <si>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</si>
  <si>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</si>
  <si>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</si>
  <si>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</si>
  <si>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</si>
  <si>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</si>
  <si>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</si>
  <si>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</si>
  <si>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</si>
  <si>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</si>
  <si>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</si>
  <si>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</si>
  <si>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</si>
  <si>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</si>
  <si>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</si>
  <si>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</si>
  <si>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</si>
  <si>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</si>
  <si>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</si>
  <si>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</si>
  <si>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</si>
  <si>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</si>
  <si>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</si>
  <si>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</si>
  <si>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</si>
  <si>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</si>
  <si>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</si>
  <si>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</si>
  <si>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</si>
  <si>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</si>
  <si>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</si>
  <si>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</si>
  <si>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</si>
  <si>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2022-07-04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</si>
  <si>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</si>
  <si>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</si>
  <si>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</si>
  <si>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</si>
  <si>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</si>
  <si>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</si>
  <si>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</si>
  <si>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</si>
  <si>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</si>
  <si>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2022-06-20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</si>
  <si>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</si>
  <si>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</si>
  <si>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</si>
  <si>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</si>
  <si>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</si>
  <si>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</si>
  <si>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</si>
  <si>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</si>
  <si>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</si>
  <si>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</si>
  <si>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</si>
  <si>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</si>
  <si>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</si>
  <si>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</si>
  <si>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2022-05-30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</si>
  <si>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</si>
  <si>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</si>
  <si>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</si>
  <si>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</si>
  <si>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</si>
  <si>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</si>
  <si>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</si>
  <si>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</si>
  <si>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</si>
  <si>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</si>
  <si>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</si>
  <si>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</si>
  <si>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</si>
  <si>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</si>
  <si>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</si>
  <si>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</si>
  <si>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</si>
  <si>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</si>
  <si>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</si>
  <si>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</si>
  <si>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</si>
  <si>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</si>
  <si>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</si>
  <si>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</si>
  <si>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</si>
  <si>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</si>
  <si>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</si>
  <si>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</si>
  <si>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2022-04-15</t>
  </si>
  <si>
    <t>2022-04-14</t>
  </si>
  <si>
    <t>2022-04-13</t>
  </si>
  <si>
    <t>2022-04-12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</si>
  <si>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</si>
  <si>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</si>
  <si>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</si>
  <si>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</si>
  <si>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</si>
  <si>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</si>
  <si>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</si>
  <si>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</si>
  <si>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</si>
  <si>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</si>
  <si>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</si>
  <si>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</si>
  <si>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</si>
  <si>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</si>
  <si>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</si>
  <si>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</si>
  <si>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</si>
  <si>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</si>
  <si>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</si>
  <si>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</si>
  <si>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</si>
  <si>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</si>
  <si>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</si>
  <si>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</si>
  <si>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</si>
  <si>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</si>
  <si>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</si>
  <si>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</si>
  <si>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</si>
  <si>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</si>
  <si>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</si>
  <si>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</si>
  <si>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</si>
  <si>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</si>
  <si>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2022-02-21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</si>
  <si>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</si>
  <si>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</si>
  <si>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</si>
  <si>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</si>
  <si>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</si>
  <si>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</si>
  <si>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</si>
  <si>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</si>
  <si>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</si>
  <si>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</si>
  <si>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</si>
  <si>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</si>
  <si>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</si>
  <si>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</si>
  <si>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</si>
  <si>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</si>
  <si>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</si>
  <si>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</si>
  <si>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</si>
  <si>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</si>
  <si>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</si>
  <si>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</si>
  <si>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</si>
  <si>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</si>
  <si>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</si>
  <si>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</si>
  <si>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</si>
  <si>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</si>
  <si>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</si>
  <si>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2021-12-31</t>
  </si>
  <si>
    <t>2021-12-30</t>
  </si>
  <si>
    <t>2021-12-29</t>
  </si>
  <si>
    <t>2021-12-28</t>
  </si>
  <si>
    <t>2021-12-27</t>
  </si>
  <si>
    <t>2021-12-24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</si>
  <si>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</si>
  <si>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</si>
  <si>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</si>
  <si>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</si>
  <si>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</si>
  <si>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</si>
  <si>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</si>
  <si>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</si>
  <si>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</si>
  <si>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</si>
  <si>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</si>
  <si>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</si>
  <si>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</si>
  <si>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</si>
  <si>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</si>
  <si>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</si>
  <si>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</si>
  <si>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</si>
  <si>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</si>
  <si>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</si>
  <si>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2021-11-25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</si>
  <si>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</si>
  <si>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</si>
  <si>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</si>
  <si>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</si>
  <si>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</si>
  <si>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</si>
  <si>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</si>
  <si>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</si>
  <si>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</si>
  <si>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</si>
  <si>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</si>
  <si>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</si>
  <si>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</si>
  <si>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</si>
  <si>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</si>
  <si>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</si>
  <si>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</si>
  <si>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</si>
  <si>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</si>
  <si>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</si>
  <si>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</si>
  <si>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</si>
  <si>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</si>
  <si>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</si>
  <si>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</si>
  <si>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</si>
  <si>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</si>
  <si>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</si>
  <si>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</si>
  <si>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</si>
  <si>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</si>
  <si>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</si>
  <si>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</si>
  <si>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</si>
  <si>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</si>
  <si>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</si>
  <si>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</si>
  <si>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</si>
  <si>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</si>
  <si>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</si>
  <si>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</si>
  <si>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</si>
  <si>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</si>
  <si>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</si>
  <si>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</si>
  <si>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</si>
  <si>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</si>
  <si>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</si>
  <si>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</si>
  <si>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</si>
  <si>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</si>
  <si>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</si>
  <si>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</si>
  <si>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</si>
  <si>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</si>
  <si>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</si>
  <si>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</si>
  <si>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2021-09-06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</si>
  <si>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</si>
  <si>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</si>
  <si>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</si>
  <si>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</si>
  <si>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</si>
  <si>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</si>
  <si>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</si>
  <si>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</si>
  <si>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</si>
  <si>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</si>
  <si>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</si>
  <si>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</si>
  <si>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</si>
  <si>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</si>
  <si>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</si>
  <si>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</si>
  <si>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</si>
  <si>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</si>
  <si>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</si>
  <si>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</si>
  <si>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</si>
  <si>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</si>
  <si>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</si>
  <si>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</si>
  <si>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</si>
  <si>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</si>
  <si>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</si>
  <si>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</si>
  <si>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</si>
  <si>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</si>
  <si>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</si>
  <si>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</si>
  <si>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</si>
  <si>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</si>
  <si>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</si>
  <si>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</si>
  <si>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</si>
  <si>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</si>
  <si>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</si>
  <si>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</si>
  <si>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</si>
  <si>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</si>
  <si>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2021-07-05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</si>
  <si>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</si>
  <si>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</si>
  <si>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</si>
  <si>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</si>
  <si>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</si>
  <si>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</si>
  <si>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</si>
  <si>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</si>
  <si>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</si>
  <si>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</si>
  <si>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</si>
  <si>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</si>
  <si>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</si>
  <si>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</si>
  <si>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</si>
  <si>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</si>
  <si>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</si>
  <si>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</si>
  <si>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</si>
  <si>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</si>
  <si>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</si>
  <si>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</si>
  <si>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</si>
  <si>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</si>
  <si>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</si>
  <si>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</si>
  <si>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</si>
  <si>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</si>
  <si>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</si>
  <si>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</si>
  <si>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</si>
  <si>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</si>
  <si>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</si>
  <si>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</si>
  <si>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</si>
  <si>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</si>
  <si>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</si>
  <si>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</si>
  <si>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</si>
  <si>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</si>
  <si>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</si>
  <si>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</si>
  <si>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</si>
  <si>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</si>
  <si>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2021-04-29</t>
  </si>
  <si>
    <t>2021-04-28</t>
  </si>
  <si>
    <t>2021-04-27</t>
  </si>
  <si>
    <t>2021-04-26</t>
  </si>
  <si>
    <t>2021-04-23</t>
  </si>
  <si>
    <t>2021-04-22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</si>
  <si>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</si>
  <si>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</si>
  <si>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</si>
  <si>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</si>
  <si>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</si>
  <si>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</si>
  <si>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</si>
  <si>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</si>
  <si>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</si>
  <si>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</si>
  <si>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</si>
  <si>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</si>
  <si>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2021-04-02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</si>
  <si>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</si>
  <si>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</si>
  <si>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</si>
  <si>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</si>
  <si>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</si>
  <si>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</si>
  <si>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</si>
  <si>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</si>
  <si>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</si>
  <si>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</si>
  <si>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</si>
  <si>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</si>
  <si>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</si>
  <si>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</si>
  <si>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</si>
  <si>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</si>
  <si>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</si>
  <si>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</si>
  <si>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</si>
  <si>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</si>
  <si>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</si>
  <si>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</si>
  <si>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</si>
  <si>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</si>
  <si>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</si>
  <si>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</si>
  <si>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</si>
  <si>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</si>
  <si>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</si>
  <si>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</si>
  <si>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</si>
  <si>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</si>
  <si>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</si>
  <si>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</si>
  <si>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</si>
  <si>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</si>
  <si>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</si>
  <si>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</si>
  <si>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</si>
  <si>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</si>
  <si>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</si>
  <si>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</si>
  <si>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</si>
  <si>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</si>
  <si>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</si>
  <si>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</si>
  <si>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</si>
  <si>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</si>
  <si>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</si>
  <si>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</si>
  <si>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</si>
  <si>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</si>
  <si>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</si>
  <si>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</si>
  <si>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</si>
  <si>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</si>
  <si>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</si>
  <si>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</si>
  <si>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</si>
  <si>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</si>
  <si>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</si>
  <si>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</si>
  <si>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</si>
  <si>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2020-12-25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</si>
  <si>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</si>
  <si>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</si>
  <si>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</si>
  <si>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</si>
  <si>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</si>
  <si>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</si>
  <si>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</si>
  <si>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</si>
  <si>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</si>
  <si>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</si>
  <si>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</si>
  <si>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</si>
  <si>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</si>
  <si>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</si>
  <si>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</si>
  <si>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</si>
  <si>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</si>
  <si>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</si>
  <si>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</si>
  <si>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</si>
  <si>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2020-11-26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</si>
  <si>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</si>
  <si>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</si>
  <si>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</si>
  <si>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</si>
  <si>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</si>
  <si>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</si>
  <si>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</si>
  <si>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</si>
  <si>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</si>
  <si>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</si>
  <si>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</si>
  <si>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</si>
  <si>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</si>
  <si>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</si>
  <si>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</si>
  <si>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</si>
  <si>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</si>
  <si>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</si>
  <si>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</si>
  <si>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</si>
  <si>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</si>
  <si>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</si>
  <si>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</si>
  <si>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</si>
  <si>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</si>
  <si>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</si>
  <si>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</si>
  <si>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</si>
  <si>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</si>
  <si>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</si>
  <si>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</si>
  <si>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</si>
  <si>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</si>
  <si>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</si>
  <si>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</si>
  <si>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</si>
  <si>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</si>
  <si>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</si>
  <si>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</si>
  <si>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</si>
  <si>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</si>
  <si>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</si>
  <si>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</si>
  <si>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</si>
  <si>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</si>
  <si>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</si>
  <si>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</si>
  <si>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</si>
  <si>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</si>
  <si>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</si>
  <si>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</si>
  <si>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</si>
  <si>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</si>
  <si>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</si>
  <si>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</si>
  <si>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</si>
  <si>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</si>
  <si>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</si>
  <si>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</si>
  <si>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</si>
  <si>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</si>
  <si>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</si>
  <si>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</si>
  <si>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</si>
  <si>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</si>
  <si>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</si>
  <si>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</si>
  <si>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</si>
  <si>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</si>
  <si>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</si>
  <si>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</si>
  <si>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</si>
  <si>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</si>
  <si>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</si>
  <si>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</si>
  <si>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</si>
  <si>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</si>
  <si>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</si>
  <si>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</si>
  <si>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</si>
  <si>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</si>
  <si>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</si>
  <si>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</si>
  <si>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</si>
  <si>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</si>
  <si>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</si>
  <si>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</si>
  <si>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</si>
  <si>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</si>
  <si>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</si>
  <si>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</si>
  <si>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</si>
  <si>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</si>
  <si>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</si>
  <si>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</si>
  <si>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</si>
  <si>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</si>
  <si>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</si>
  <si>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</si>
  <si>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</si>
  <si>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</si>
  <si>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</si>
  <si>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</si>
  <si>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</si>
  <si>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</si>
  <si>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</si>
  <si>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</si>
  <si>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</si>
  <si>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</si>
  <si>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</si>
  <si>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</si>
  <si>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</si>
  <si>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</si>
  <si>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</si>
  <si>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</si>
  <si>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</si>
  <si>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</si>
  <si>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</si>
  <si>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</si>
  <si>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</si>
  <si>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</si>
  <si>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</si>
  <si>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</si>
  <si>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</si>
  <si>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</si>
  <si>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</si>
  <si>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</si>
  <si>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</si>
  <si>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</si>
  <si>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</si>
  <si>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</si>
  <si>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2020-05-25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</si>
  <si>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</si>
  <si>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</si>
  <si>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</si>
  <si>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</si>
  <si>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</si>
  <si>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</si>
  <si>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</si>
  <si>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</si>
  <si>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</si>
  <si>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</si>
  <si>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</si>
  <si>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</si>
  <si>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</si>
  <si>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</si>
  <si>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</si>
  <si>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</si>
  <si>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</si>
  <si>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</si>
  <si>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</si>
  <si>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</si>
  <si>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</si>
  <si>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</si>
  <si>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</si>
  <si>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</si>
  <si>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</si>
  <si>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</si>
  <si>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</si>
  <si>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</si>
  <si>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2020-04-10</t>
  </si>
  <si>
    <t>2020-04-09</t>
  </si>
  <si>
    <t>2020-04-08</t>
  </si>
  <si>
    <t>2020-04-07</t>
  </si>
  <si>
    <t>2020-04-06</t>
  </si>
  <si>
    <t>2020-04-03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</si>
  <si>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</si>
  <si>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</si>
  <si>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</si>
  <si>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</si>
  <si>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</si>
  <si>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</si>
  <si>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</si>
  <si>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</si>
  <si>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</si>
  <si>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</si>
  <si>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</si>
  <si>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</si>
  <si>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</si>
  <si>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</si>
  <si>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</si>
  <si>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</si>
  <si>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</si>
  <si>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</si>
  <si>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</si>
  <si>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</si>
  <si>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</si>
  <si>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</si>
  <si>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</si>
  <si>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</si>
  <si>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</si>
  <si>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</si>
  <si>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</si>
  <si>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</si>
  <si>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</si>
  <si>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</si>
  <si>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</si>
  <si>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</si>
  <si>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</si>
  <si>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</si>
  <si>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</si>
  <si>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</si>
  <si>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</si>
  <si>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</si>
  <si>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</si>
  <si>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</si>
  <si>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</si>
  <si>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</si>
  <si>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</si>
  <si>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</si>
  <si>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</si>
  <si>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2020-01-22</t>
  </si>
  <si>
    <t>2020-01-21</t>
  </si>
  <si>
    <t>2020-01-20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</si>
  <si>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</si>
  <si>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</si>
  <si>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</si>
  <si>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</si>
  <si>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</si>
  <si>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</si>
  <si>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</si>
  <si>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</si>
  <si>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</si>
  <si>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</si>
  <si>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</si>
  <si>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</si>
  <si>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</si>
  <si>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</si>
  <si>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</si>
  <si>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</si>
  <si>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2019-12-25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</si>
  <si>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</si>
  <si>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</si>
  <si>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</si>
  <si>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</si>
  <si>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</si>
  <si>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</si>
  <si>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</si>
  <si>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</si>
  <si>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</si>
  <si>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</si>
  <si>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</si>
  <si>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</si>
  <si>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</si>
  <si>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</si>
  <si>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</si>
  <si>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</si>
  <si>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</si>
  <si>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</si>
  <si>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</si>
  <si>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</si>
  <si>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</si>
  <si>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</si>
  <si>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</si>
  <si>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</si>
  <si>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</si>
  <si>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</si>
  <si>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</si>
  <si>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</si>
  <si>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</si>
  <si>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</si>
  <si>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</si>
  <si>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</si>
  <si>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</si>
  <si>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</si>
  <si>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</si>
  <si>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</si>
  <si>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</si>
  <si>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</si>
  <si>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</si>
  <si>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</si>
  <si>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</si>
  <si>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</si>
  <si>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</si>
  <si>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</si>
  <si>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</si>
  <si>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</si>
  <si>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</si>
  <si>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</si>
  <si>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</si>
  <si>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</si>
  <si>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</si>
  <si>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</si>
  <si>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</si>
  <si>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</si>
  <si>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</si>
  <si>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</si>
  <si>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</si>
  <si>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</si>
  <si>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</si>
  <si>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</si>
  <si>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</si>
  <si>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</si>
  <si>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</si>
  <si>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</si>
  <si>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</si>
  <si>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</si>
  <si>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</si>
  <si>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</si>
  <si>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</si>
  <si>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</si>
  <si>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</si>
  <si>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</si>
  <si>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</si>
  <si>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</si>
  <si>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</si>
  <si>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</si>
  <si>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</si>
  <si>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</si>
  <si>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</si>
  <si>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</si>
  <si>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</si>
  <si>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</si>
  <si>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</si>
  <si>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</si>
  <si>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</si>
  <si>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</si>
  <si>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</si>
  <si>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</si>
  <si>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</si>
  <si>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</si>
  <si>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</si>
  <si>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</si>
  <si>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</si>
  <si>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</si>
  <si>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</si>
  <si>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</si>
  <si>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</si>
  <si>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</si>
  <si>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</si>
  <si>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</si>
  <si>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</si>
  <si>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</si>
  <si>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</si>
  <si>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</si>
  <si>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</si>
  <si>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</si>
  <si>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</si>
  <si>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</si>
  <si>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</si>
  <si>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</si>
  <si>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</si>
  <si>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</si>
  <si>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</si>
  <si>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</si>
  <si>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</si>
  <si>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</si>
  <si>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</si>
  <si>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</si>
  <si>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</si>
  <si>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</si>
  <si>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</si>
  <si>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</si>
  <si>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</si>
  <si>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</si>
  <si>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</si>
  <si>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</si>
  <si>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</si>
  <si>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</si>
  <si>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</si>
  <si>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</si>
  <si>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</si>
  <si>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</si>
  <si>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</si>
  <si>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</si>
  <si>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</si>
  <si>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</si>
  <si>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</si>
  <si>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</si>
  <si>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</si>
  <si>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</si>
  <si>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</si>
  <si>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</si>
  <si>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</si>
  <si>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</si>
  <si>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</si>
  <si>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</si>
  <si>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</si>
  <si>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</si>
  <si>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</si>
  <si>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</si>
  <si>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</si>
  <si>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</si>
  <si>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</si>
  <si>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</si>
  <si>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</si>
  <si>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</si>
  <si>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</si>
  <si>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</si>
  <si>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</si>
  <si>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</si>
  <si>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</si>
  <si>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</si>
  <si>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</si>
  <si>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</si>
  <si>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</si>
  <si>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</si>
  <si>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</si>
  <si>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</si>
  <si>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</si>
  <si>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</si>
  <si>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</si>
  <si>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</si>
  <si>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</si>
  <si>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</si>
  <si>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</si>
  <si>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</si>
  <si>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</si>
  <si>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</si>
  <si>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</si>
  <si>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</si>
  <si>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</si>
  <si>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</si>
  <si>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</si>
  <si>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</si>
  <si>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</si>
  <si>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</si>
  <si>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</si>
  <si>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</si>
  <si>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</si>
  <si>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</si>
  <si>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</si>
  <si>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</si>
  <si>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</si>
  <si>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</si>
  <si>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</si>
  <si>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</si>
  <si>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</si>
  <si>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</si>
  <si>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</si>
  <si>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</si>
  <si>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</si>
  <si>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</si>
  <si>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</si>
  <si>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</si>
  <si>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</si>
  <si>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</si>
  <si>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</si>
  <si>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</si>
  <si>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</si>
  <si>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</si>
  <si>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</si>
  <si>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</si>
  <si>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</si>
  <si>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</si>
  <si>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</si>
  <si>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</si>
  <si>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</si>
  <si>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</si>
  <si>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</si>
  <si>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</si>
  <si>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</si>
  <si>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</si>
  <si>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</si>
  <si>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</si>
  <si>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</si>
  <si>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</si>
  <si>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</si>
  <si>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</si>
  <si>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</si>
  <si>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</si>
  <si>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</si>
  <si>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</si>
  <si>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</si>
  <si>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</si>
  <si>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</si>
  <si>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</si>
  <si>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</si>
  <si>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</si>
  <si>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</si>
  <si>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</si>
  <si>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</si>
  <si>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</si>
  <si>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</si>
  <si>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</si>
  <si>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</si>
  <si>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2018-12-28</t>
  </si>
  <si>
    <t>2018-12-27</t>
  </si>
  <si>
    <t>2018-12-26</t>
  </si>
  <si>
    <t>2018-12-25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</si>
  <si>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</si>
  <si>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</si>
  <si>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</si>
  <si>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</si>
  <si>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</si>
  <si>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</si>
  <si>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</si>
  <si>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</si>
  <si>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</si>
  <si>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</si>
  <si>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</si>
  <si>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</si>
  <si>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</si>
  <si>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</si>
  <si>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</si>
  <si>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</si>
  <si>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</si>
  <si>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</si>
  <si>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</si>
  <si>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</si>
  <si>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</si>
  <si>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</si>
  <si>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</si>
  <si>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</si>
  <si>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</si>
  <si>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</si>
  <si>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</si>
  <si>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</si>
  <si>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</si>
  <si>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</si>
  <si>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</si>
  <si>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</si>
  <si>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</si>
  <si>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</si>
  <si>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</si>
  <si>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</si>
  <si>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</si>
  <si>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</si>
  <si>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</si>
  <si>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</si>
  <si>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</si>
  <si>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</si>
  <si>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</si>
  <si>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</si>
  <si>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</si>
  <si>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</si>
  <si>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</si>
  <si>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</si>
  <si>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</si>
  <si>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</si>
  <si>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</si>
  <si>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</si>
  <si>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</si>
  <si>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</si>
  <si>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</si>
  <si>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</si>
  <si>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</si>
  <si>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</si>
  <si>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</si>
  <si>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</si>
  <si>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</si>
  <si>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</si>
  <si>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</si>
  <si>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</si>
  <si>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</si>
  <si>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</si>
  <si>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</si>
  <si>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</si>
  <si>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</si>
  <si>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</si>
  <si>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</si>
  <si>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</si>
  <si>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</si>
  <si>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</si>
  <si>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</si>
  <si>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</si>
  <si>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</si>
  <si>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</si>
  <si>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</si>
  <si>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</si>
  <si>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</si>
  <si>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</si>
  <si>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</si>
  <si>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</si>
  <si>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</si>
  <si>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</si>
  <si>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</si>
  <si>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</si>
  <si>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</si>
  <si>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</si>
  <si>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</si>
  <si>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</si>
  <si>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</si>
  <si>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</si>
  <si>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</si>
  <si>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</si>
  <si>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</si>
  <si>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</si>
  <si>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</si>
  <si>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</si>
  <si>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</si>
  <si>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</si>
  <si>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</si>
  <si>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</si>
  <si>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</si>
  <si>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</si>
  <si>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</si>
  <si>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</si>
  <si>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</si>
  <si>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</si>
  <si>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</si>
  <si>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</si>
  <si>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</si>
  <si>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</si>
  <si>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</si>
  <si>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</si>
  <si>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</si>
  <si>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</si>
  <si>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</si>
  <si>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</si>
  <si>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</si>
  <si>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</si>
  <si>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</si>
  <si>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</si>
  <si>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</si>
  <si>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</si>
  <si>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</si>
  <si>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</si>
  <si>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</si>
  <si>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</si>
  <si>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</si>
  <si>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</si>
  <si>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</si>
  <si>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</si>
  <si>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</si>
  <si>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</si>
  <si>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</si>
  <si>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</si>
  <si>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</si>
  <si>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</si>
  <si>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</si>
  <si>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</si>
  <si>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</si>
  <si>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</si>
  <si>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</si>
  <si>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</si>
  <si>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</si>
  <si>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</si>
  <si>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</si>
  <si>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</si>
  <si>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</si>
  <si>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</si>
  <si>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</si>
  <si>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</si>
  <si>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</si>
  <si>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</si>
  <si>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</si>
  <si>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</si>
  <si>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</si>
  <si>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</si>
  <si>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</si>
  <si>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</si>
  <si>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</si>
  <si>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</si>
  <si>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</si>
  <si>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</si>
  <si>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</si>
  <si>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</si>
  <si>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2018-04-27</t>
  </si>
  <si>
    <t>2018-04-26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</si>
  <si>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</si>
  <si>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</si>
  <si>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</si>
  <si>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</si>
  <si>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</si>
  <si>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</si>
  <si>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</si>
  <si>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</si>
  <si>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</si>
  <si>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</si>
  <si>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</si>
  <si>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</si>
  <si>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</si>
  <si>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</si>
  <si>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</si>
  <si>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</si>
  <si>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</si>
  <si>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2018-03-30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</si>
  <si>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</si>
  <si>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</si>
  <si>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</si>
  <si>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</si>
  <si>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</si>
  <si>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</si>
  <si>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</si>
  <si>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</si>
  <si>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</si>
  <si>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</si>
  <si>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</si>
  <si>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</si>
  <si>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</si>
  <si>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</si>
  <si>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</si>
  <si>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</si>
  <si>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</si>
  <si>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</si>
  <si>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</si>
  <si>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</si>
  <si>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</si>
  <si>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</si>
  <si>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</si>
  <si>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</si>
  <si>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</si>
  <si>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</si>
  <si>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</si>
  <si>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</si>
  <si>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</si>
  <si>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</si>
  <si>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</si>
  <si>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</si>
  <si>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</si>
  <si>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</si>
  <si>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</si>
  <si>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</si>
  <si>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</si>
  <si>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</si>
  <si>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</si>
  <si>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</si>
  <si>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</si>
  <si>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</si>
  <si>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</si>
  <si>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</si>
  <si>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</si>
  <si>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</si>
  <si>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</si>
  <si>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</si>
  <si>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</si>
  <si>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</si>
  <si>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</si>
  <si>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</si>
  <si>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</si>
  <si>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</si>
  <si>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</si>
  <si>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</si>
  <si>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</si>
  <si>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</si>
  <si>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</si>
  <si>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</si>
  <si>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2017-12-25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</si>
  <si>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</si>
  <si>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</si>
  <si>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</si>
  <si>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</si>
  <si>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</si>
  <si>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</si>
  <si>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</si>
  <si>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</si>
  <si>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</si>
  <si>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</si>
  <si>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</si>
  <si>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</si>
  <si>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</si>
  <si>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</si>
  <si>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</si>
  <si>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</si>
  <si>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</si>
  <si>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</si>
  <si>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</si>
  <si>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</si>
  <si>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</si>
  <si>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</si>
  <si>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</si>
  <si>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</si>
  <si>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</si>
  <si>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</si>
  <si>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</si>
  <si>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</si>
  <si>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</si>
  <si>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</si>
  <si>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</si>
  <si>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</si>
  <si>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</si>
  <si>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</si>
  <si>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</si>
  <si>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</si>
  <si>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</si>
  <si>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</si>
  <si>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</si>
  <si>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</si>
  <si>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</si>
  <si>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</si>
  <si>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</si>
  <si>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</si>
  <si>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</si>
  <si>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</si>
  <si>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</si>
  <si>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</si>
  <si>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</si>
  <si>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</si>
  <si>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</si>
  <si>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</si>
  <si>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</si>
  <si>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</si>
  <si>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</si>
  <si>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</si>
  <si>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</si>
  <si>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</si>
  <si>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</si>
  <si>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</si>
  <si>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</si>
  <si>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</si>
  <si>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</si>
  <si>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</si>
  <si>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</si>
  <si>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</si>
  <si>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</si>
  <si>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</si>
  <si>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</si>
  <si>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</si>
  <si>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</si>
  <si>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</si>
  <si>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</si>
  <si>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</si>
  <si>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</si>
  <si>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</si>
  <si>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</si>
  <si>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</si>
  <si>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</si>
  <si>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</si>
  <si>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</si>
  <si>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</si>
  <si>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</si>
  <si>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</si>
  <si>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</si>
  <si>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</si>
  <si>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</si>
  <si>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</si>
  <si>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</si>
  <si>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</si>
  <si>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</si>
  <si>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</si>
  <si>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</si>
  <si>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</si>
  <si>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</si>
  <si>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</si>
  <si>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</si>
  <si>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</si>
  <si>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</si>
  <si>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</si>
  <si>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</si>
  <si>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</si>
  <si>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</si>
  <si>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</si>
  <si>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</si>
  <si>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</si>
  <si>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</si>
  <si>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</si>
  <si>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</si>
  <si>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</si>
  <si>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</si>
  <si>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</si>
  <si>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</si>
  <si>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</si>
  <si>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</si>
  <si>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</si>
  <si>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</si>
  <si>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</si>
  <si>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</si>
  <si>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</si>
  <si>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</si>
  <si>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</si>
  <si>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</si>
  <si>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</si>
  <si>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</si>
  <si>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</si>
  <si>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</si>
  <si>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</si>
  <si>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</si>
  <si>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</si>
  <si>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</si>
  <si>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</si>
  <si>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</si>
  <si>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</si>
  <si>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</si>
  <si>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</si>
  <si>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</si>
  <si>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</si>
  <si>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</si>
  <si>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</si>
  <si>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</si>
  <si>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</si>
  <si>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</si>
  <si>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</si>
  <si>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</si>
  <si>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</si>
  <si>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</si>
  <si>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</si>
  <si>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2017-05-29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</si>
  <si>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</si>
  <si>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</si>
  <si>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</si>
  <si>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</si>
  <si>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</si>
  <si>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</si>
  <si>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</si>
  <si>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</si>
  <si>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</si>
  <si>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</si>
  <si>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</si>
  <si>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</si>
  <si>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</si>
  <si>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</si>
  <si>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</si>
  <si>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</si>
  <si>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</si>
  <si>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</si>
  <si>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</si>
  <si>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</si>
  <si>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</si>
  <si>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</si>
  <si>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</si>
  <si>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</si>
  <si>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</si>
  <si>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</si>
  <si>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</si>
  <si>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</si>
  <si>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</si>
  <si>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</si>
  <si>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</si>
  <si>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</si>
  <si>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</si>
  <si>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</si>
  <si>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</si>
  <si>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</si>
  <si>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</si>
  <si>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</si>
  <si>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</si>
  <si>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</si>
  <si>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</si>
  <si>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</si>
  <si>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</si>
  <si>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</si>
  <si>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</si>
  <si>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</si>
  <si>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</si>
  <si>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</si>
  <si>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</si>
  <si>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</si>
  <si>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</si>
  <si>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</si>
  <si>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</si>
  <si>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</si>
  <si>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</si>
  <si>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</si>
  <si>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</si>
  <si>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</si>
  <si>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</si>
  <si>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</si>
  <si>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</si>
  <si>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</si>
  <si>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</si>
  <si>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</si>
  <si>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</si>
  <si>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</si>
  <si>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</si>
  <si>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</si>
  <si>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</si>
  <si>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</si>
  <si>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</si>
  <si>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</si>
  <si>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</si>
  <si>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</si>
  <si>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</si>
  <si>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</si>
  <si>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</si>
  <si>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</si>
  <si>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</si>
  <si>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</si>
  <si>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</si>
  <si>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</si>
  <si>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</si>
  <si>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</si>
  <si>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</si>
  <si>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</si>
  <si>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</si>
  <si>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</si>
  <si>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</si>
  <si>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</si>
  <si>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</si>
  <si>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</si>
  <si>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</si>
  <si>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</si>
  <si>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</si>
  <si>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</si>
  <si>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</si>
  <si>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</si>
  <si>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</si>
  <si>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</si>
  <si>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</si>
  <si>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</si>
  <si>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</si>
  <si>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</si>
  <si>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</si>
  <si>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</si>
  <si>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</si>
  <si>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</si>
  <si>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</si>
  <si>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</si>
  <si>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</si>
  <si>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</si>
  <si>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</si>
  <si>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</si>
  <si>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</si>
  <si>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</si>
  <si>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</si>
  <si>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</si>
  <si>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</si>
  <si>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</si>
  <si>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</si>
  <si>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</si>
  <si>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</si>
  <si>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</si>
  <si>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</si>
  <si>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</si>
  <si>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</si>
  <si>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</si>
  <si>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</si>
  <si>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</si>
  <si>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</si>
  <si>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</si>
  <si>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</si>
  <si>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</si>
  <si>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</si>
  <si>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</si>
  <si>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</si>
  <si>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</si>
  <si>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</si>
  <si>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</si>
  <si>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</si>
  <si>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</si>
  <si>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</si>
  <si>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</si>
  <si>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</si>
  <si>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</si>
  <si>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</si>
  <si>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</si>
  <si>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</si>
  <si>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</si>
  <si>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</si>
  <si>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</si>
  <si>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</si>
  <si>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</si>
  <si>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</si>
  <si>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</si>
  <si>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</si>
  <si>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</si>
  <si>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</si>
  <si>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</si>
  <si>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</si>
  <si>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</si>
  <si>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</si>
  <si>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</si>
  <si>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</si>
  <si>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</si>
  <si>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</si>
  <si>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</si>
  <si>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</si>
  <si>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</si>
  <si>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</si>
  <si>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</si>
  <si>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</si>
  <si>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</si>
  <si>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</si>
  <si>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</si>
  <si>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</si>
  <si>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</si>
  <si>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</si>
  <si>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</si>
  <si>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</si>
  <si>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</si>
  <si>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</si>
  <si>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</si>
  <si>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</si>
  <si>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</si>
  <si>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</si>
  <si>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</si>
  <si>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</si>
  <si>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</si>
  <si>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</si>
  <si>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</si>
  <si>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</si>
  <si>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</si>
  <si>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</si>
  <si>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</si>
  <si>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</si>
  <si>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</si>
  <si>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</si>
  <si>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</si>
  <si>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</si>
  <si>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</si>
  <si>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</si>
  <si>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</si>
  <si>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</si>
  <si>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</si>
  <si>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</si>
  <si>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</si>
  <si>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</si>
  <si>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</si>
  <si>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</si>
  <si>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</si>
  <si>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</si>
  <si>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</si>
  <si>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</si>
  <si>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</si>
  <si>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</si>
  <si>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</si>
  <si>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</si>
  <si>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</si>
  <si>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</si>
  <si>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</si>
  <si>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</si>
  <si>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</si>
  <si>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</si>
  <si>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</si>
  <si>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</si>
  <si>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</si>
  <si>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</si>
  <si>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</si>
  <si>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</si>
  <si>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</si>
  <si>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</si>
  <si>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</si>
  <si>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</si>
  <si>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</si>
  <si>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</si>
  <si>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</si>
  <si>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</si>
  <si>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</si>
  <si>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</si>
  <si>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</si>
  <si>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</si>
  <si>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</si>
  <si>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</si>
  <si>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</si>
  <si>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</si>
  <si>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</si>
  <si>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</si>
  <si>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</si>
  <si>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</si>
  <si>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</si>
  <si>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</si>
  <si>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</si>
  <si>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</si>
  <si>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</si>
  <si>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</si>
  <si>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</si>
  <si>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</si>
  <si>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</si>
  <si>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</si>
  <si>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</si>
  <si>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</si>
  <si>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</si>
  <si>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</si>
  <si>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</si>
  <si>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</si>
  <si>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</si>
  <si>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</si>
  <si>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</si>
  <si>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</si>
  <si>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</si>
  <si>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</si>
  <si>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</si>
  <si>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</si>
  <si>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</si>
  <si>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</si>
  <si>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</si>
  <si>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</si>
  <si>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</si>
  <si>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</si>
  <si>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</si>
  <si>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</si>
  <si>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</si>
  <si>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</si>
  <si>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</si>
  <si>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</si>
  <si>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</si>
  <si>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</si>
  <si>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</si>
  <si>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</si>
  <si>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</si>
  <si>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</si>
  <si>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</si>
  <si>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</si>
  <si>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</si>
  <si>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</si>
  <si>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</si>
  <si>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</si>
  <si>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</si>
  <si>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</si>
  <si>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</si>
  <si>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</si>
  <si>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</si>
  <si>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</si>
  <si>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</si>
  <si>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</si>
  <si>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</si>
  <si>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</si>
  <si>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</si>
  <si>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</si>
  <si>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</si>
  <si>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</si>
  <si>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</si>
  <si>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</si>
  <si>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</si>
  <si>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</si>
  <si>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</si>
  <si>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</si>
  <si>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</si>
  <si>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</si>
  <si>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</si>
  <si>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</si>
  <si>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</si>
  <si>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</si>
  <si>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</si>
  <si>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</si>
  <si>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</si>
  <si>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</si>
  <si>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</si>
  <si>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</si>
  <si>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</si>
  <si>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</si>
  <si>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</si>
  <si>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</si>
  <si>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</si>
  <si>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</si>
  <si>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</si>
  <si>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</si>
  <si>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</si>
  <si>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</si>
  <si>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</si>
  <si>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</si>
  <si>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</si>
  <si>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</si>
  <si>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</si>
  <si>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</si>
  <si>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</si>
  <si>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</si>
  <si>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</si>
  <si>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</si>
  <si>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2015-12-25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</si>
  <si>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</si>
  <si>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</si>
  <si>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</si>
  <si>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</si>
  <si>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</si>
  <si>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</si>
  <si>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</si>
  <si>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</si>
  <si>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</si>
  <si>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</si>
  <si>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</si>
  <si>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</si>
  <si>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</si>
  <si>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</si>
  <si>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</si>
  <si>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</si>
  <si>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</si>
  <si>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</si>
  <si>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</si>
  <si>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</si>
  <si>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</si>
  <si>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</si>
  <si>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</si>
  <si>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</si>
  <si>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</si>
  <si>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</si>
  <si>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</si>
  <si>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</si>
  <si>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</si>
  <si>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</si>
  <si>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</si>
  <si>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</si>
  <si>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</si>
  <si>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</si>
  <si>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</si>
  <si>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</si>
  <si>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</si>
  <si>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</si>
  <si>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</si>
  <si>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</si>
  <si>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</si>
  <si>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</si>
  <si>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</si>
  <si>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</si>
  <si>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</si>
  <si>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</si>
  <si>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</si>
  <si>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</si>
  <si>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</si>
  <si>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</si>
  <si>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</si>
  <si>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</si>
  <si>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</si>
  <si>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</si>
  <si>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</si>
  <si>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</si>
  <si>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</si>
  <si>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</si>
  <si>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</si>
  <si>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</si>
  <si>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</si>
  <si>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</si>
  <si>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</si>
  <si>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</si>
  <si>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</si>
  <si>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</si>
  <si>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</si>
  <si>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</si>
  <si>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</si>
  <si>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</si>
  <si>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</si>
  <si>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</si>
  <si>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</si>
  <si>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</si>
  <si>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</si>
  <si>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</si>
  <si>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</si>
  <si>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</si>
  <si>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2015-09-07</t>
  </si>
  <si>
    <t>2015-09-04</t>
  </si>
  <si>
    <t>2015-09-03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</si>
  <si>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</si>
  <si>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</si>
  <si>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</si>
  <si>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</si>
  <si>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</si>
  <si>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</si>
  <si>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</si>
  <si>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</si>
  <si>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</si>
  <si>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</si>
  <si>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</si>
  <si>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</si>
  <si>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</si>
  <si>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</si>
  <si>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</si>
  <si>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</si>
  <si>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</si>
  <si>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</si>
  <si>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</si>
  <si>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</si>
  <si>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</si>
  <si>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</si>
  <si>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</si>
  <si>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</si>
  <si>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</si>
  <si>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</si>
  <si>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</si>
  <si>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</si>
  <si>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</si>
  <si>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</si>
  <si>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</si>
  <si>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</si>
  <si>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</si>
  <si>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</si>
  <si>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</si>
  <si>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</si>
  <si>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</si>
  <si>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</si>
  <si>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</si>
  <si>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</si>
  <si>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</si>
  <si>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</si>
  <si>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2015-07-03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</si>
  <si>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</si>
  <si>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</si>
  <si>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</si>
  <si>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</si>
  <si>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</si>
  <si>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</si>
  <si>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</si>
  <si>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</si>
  <si>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</si>
  <si>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</si>
  <si>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</si>
  <si>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</si>
  <si>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</si>
  <si>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</si>
  <si>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</si>
  <si>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</si>
  <si>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</si>
  <si>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</si>
  <si>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</si>
  <si>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</si>
  <si>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</si>
  <si>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</si>
  <si>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</si>
  <si>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</si>
  <si>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</si>
  <si>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</si>
  <si>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</si>
  <si>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</si>
  <si>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2015-05-25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</si>
  <si>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</si>
  <si>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</si>
  <si>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</si>
  <si>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</si>
  <si>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</si>
  <si>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</si>
  <si>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</si>
  <si>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</si>
  <si>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</si>
  <si>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</si>
  <si>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</si>
  <si>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</si>
  <si>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</si>
  <si>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</si>
  <si>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</si>
  <si>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</si>
  <si>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</si>
  <si>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</si>
  <si>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</si>
  <si>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</si>
  <si>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</si>
  <si>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</si>
  <si>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</si>
  <si>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</si>
  <si>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</si>
  <si>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</si>
  <si>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</si>
  <si>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</si>
  <si>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</si>
  <si>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</si>
  <si>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</si>
  <si>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</si>
  <si>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</si>
  <si>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</si>
  <si>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</si>
  <si>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</si>
  <si>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</si>
  <si>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</si>
  <si>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</si>
  <si>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</si>
  <si>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</si>
  <si>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</si>
  <si>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</si>
  <si>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</si>
  <si>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</si>
  <si>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</si>
  <si>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</si>
  <si>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</si>
  <si>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</si>
  <si>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</si>
  <si>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</si>
  <si>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</si>
  <si>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</si>
  <si>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</si>
  <si>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</si>
  <si>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</si>
  <si>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</si>
  <si>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</si>
  <si>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</si>
  <si>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</si>
  <si>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</si>
  <si>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</si>
  <si>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</si>
  <si>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</si>
  <si>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</si>
  <si>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</si>
  <si>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</si>
  <si>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</si>
  <si>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</si>
  <si>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</si>
  <si>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</si>
  <si>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</si>
  <si>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</si>
  <si>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</si>
  <si>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</si>
  <si>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</si>
  <si>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</si>
  <si>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</si>
  <si>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</si>
  <si>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</si>
  <si>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</si>
  <si>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</si>
  <si>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</si>
  <si>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</si>
  <si>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</si>
  <si>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</si>
  <si>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</si>
  <si>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</si>
  <si>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</si>
  <si>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</si>
  <si>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2014-12-31</t>
  </si>
  <si>
    <t>2014-12-30</t>
  </si>
  <si>
    <t>2014-12-29</t>
  </si>
  <si>
    <t>2014-12-26</t>
  </si>
  <si>
    <t>2014-12-25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</si>
  <si>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</si>
  <si>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</si>
  <si>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</si>
  <si>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</si>
  <si>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</si>
  <si>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</si>
  <si>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</si>
  <si>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</si>
  <si>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</si>
  <si>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</si>
  <si>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</si>
  <si>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</si>
  <si>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</si>
  <si>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</si>
  <si>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</si>
  <si>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</si>
  <si>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</si>
  <si>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</si>
  <si>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</si>
  <si>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</si>
  <si>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</si>
  <si>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</si>
  <si>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</si>
  <si>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</si>
  <si>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</si>
  <si>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</si>
  <si>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</si>
  <si>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</si>
  <si>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</si>
  <si>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</si>
  <si>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</si>
  <si>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</si>
  <si>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</si>
  <si>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</si>
  <si>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</si>
  <si>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</si>
  <si>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</si>
  <si>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</si>
  <si>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</si>
  <si>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</si>
  <si>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</si>
  <si>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</si>
  <si>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</si>
  <si>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</si>
  <si>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</si>
  <si>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</si>
  <si>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</si>
  <si>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</si>
  <si>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</si>
  <si>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</si>
  <si>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</si>
  <si>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</si>
  <si>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</si>
  <si>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</si>
  <si>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</si>
  <si>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</si>
  <si>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</si>
  <si>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</si>
  <si>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</si>
  <si>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</si>
  <si>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</si>
  <si>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</si>
  <si>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</si>
  <si>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</si>
  <si>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</si>
  <si>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</si>
  <si>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</si>
  <si>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</si>
  <si>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</si>
  <si>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</si>
  <si>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</si>
  <si>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</si>
  <si>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</si>
  <si>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</si>
  <si>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</si>
  <si>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</si>
  <si>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</si>
  <si>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</si>
  <si>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</si>
  <si>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</si>
  <si>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</si>
  <si>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</si>
  <si>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</si>
  <si>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</si>
  <si>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</si>
  <si>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</si>
  <si>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</si>
  <si>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</si>
  <si>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</si>
  <si>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</si>
  <si>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</si>
  <si>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</si>
  <si>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</si>
  <si>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</si>
  <si>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</si>
  <si>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</si>
  <si>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</si>
  <si>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</si>
  <si>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</si>
  <si>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</si>
  <si>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</si>
  <si>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</si>
  <si>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</si>
  <si>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</si>
  <si>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</si>
  <si>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</si>
  <si>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</si>
  <si>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</si>
  <si>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</si>
  <si>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</si>
  <si>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</si>
  <si>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</si>
  <si>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</si>
  <si>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</si>
  <si>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</si>
  <si>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</si>
  <si>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</si>
  <si>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</si>
  <si>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</si>
  <si>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</si>
  <si>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</si>
  <si>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</si>
  <si>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</si>
  <si>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</si>
  <si>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</si>
  <si>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</si>
  <si>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</si>
  <si>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</si>
  <si>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</si>
  <si>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</si>
  <si>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</si>
  <si>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</si>
  <si>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</si>
  <si>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</si>
  <si>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</si>
  <si>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</si>
  <si>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</si>
  <si>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</si>
  <si>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</si>
  <si>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</si>
  <si>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</si>
  <si>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</si>
  <si>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</si>
  <si>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</si>
  <si>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</si>
  <si>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</si>
  <si>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</si>
  <si>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</si>
  <si>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</si>
  <si>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</si>
  <si>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</si>
  <si>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</si>
  <si>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</si>
  <si>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</si>
  <si>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</si>
  <si>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</si>
  <si>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</si>
  <si>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</si>
  <si>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</si>
  <si>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</si>
  <si>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</si>
  <si>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</si>
  <si>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</si>
  <si>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</si>
  <si>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</si>
  <si>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</si>
  <si>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</si>
  <si>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</si>
  <si>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</si>
  <si>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</si>
  <si>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</si>
  <si>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</si>
  <si>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</si>
  <si>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2014-04-18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</si>
  <si>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</si>
  <si>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</si>
  <si>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</si>
  <si>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</si>
  <si>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</si>
  <si>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</si>
  <si>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</si>
  <si>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</si>
  <si>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</si>
  <si>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</si>
  <si>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</si>
  <si>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</si>
  <si>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</si>
  <si>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</si>
  <si>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</si>
  <si>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</si>
  <si>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</si>
  <si>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</si>
  <si>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</si>
  <si>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</si>
  <si>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</si>
  <si>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</si>
  <si>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</si>
  <si>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</si>
  <si>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</si>
  <si>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</si>
  <si>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</si>
  <si>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</si>
  <si>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</si>
  <si>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</si>
  <si>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</si>
  <si>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</si>
  <si>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</si>
  <si>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</si>
  <si>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</si>
  <si>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</si>
  <si>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</si>
  <si>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</si>
  <si>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</si>
  <si>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</si>
  <si>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</si>
  <si>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</si>
  <si>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</si>
  <si>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</si>
  <si>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</si>
  <si>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</si>
  <si>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</si>
  <si>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</si>
  <si>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</si>
  <si>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</si>
  <si>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2014-01-27</t>
  </si>
  <si>
    <t>2014-01-24</t>
  </si>
  <si>
    <t>2014-01-23</t>
  </si>
  <si>
    <t>2014-01-22</t>
  </si>
  <si>
    <t>2014-01-21</t>
  </si>
  <si>
    <t>2014-01-20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</si>
  <si>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</si>
  <si>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</si>
  <si>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</si>
  <si>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</si>
  <si>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</si>
  <si>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</si>
  <si>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</si>
  <si>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</si>
  <si>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</si>
  <si>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</si>
  <si>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</si>
  <si>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</si>
  <si>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</si>
  <si>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</si>
  <si>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</si>
  <si>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</si>
  <si>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2013-12-25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</si>
  <si>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</si>
  <si>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</si>
  <si>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</si>
  <si>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</si>
  <si>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</si>
  <si>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</si>
  <si>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</si>
  <si>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</si>
  <si>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</si>
  <si>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</si>
  <si>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</si>
  <si>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</si>
  <si>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</si>
  <si>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</si>
  <si>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</si>
  <si>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</si>
  <si>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</si>
  <si>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</si>
  <si>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2013-11-28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</si>
  <si>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</si>
  <si>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</si>
  <si>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</si>
  <si>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</si>
  <si>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</si>
  <si>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</si>
  <si>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</si>
  <si>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</si>
  <si>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</si>
  <si>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</si>
  <si>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</si>
  <si>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</si>
  <si>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</si>
  <si>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</si>
  <si>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</si>
  <si>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</si>
  <si>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</si>
  <si>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</si>
  <si>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</si>
  <si>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</si>
  <si>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</si>
  <si>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</si>
  <si>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</si>
  <si>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</si>
  <si>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</si>
  <si>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</si>
  <si>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</si>
  <si>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</si>
  <si>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</si>
  <si>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</si>
  <si>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</si>
  <si>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</si>
  <si>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</si>
  <si>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</si>
  <si>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</si>
  <si>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</si>
  <si>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</si>
  <si>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</si>
  <si>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</si>
  <si>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</si>
  <si>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</si>
  <si>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</si>
  <si>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</si>
  <si>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</si>
  <si>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</si>
  <si>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</si>
  <si>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</si>
  <si>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</si>
  <si>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</si>
  <si>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</si>
  <si>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</si>
  <si>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</si>
  <si>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</si>
  <si>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</si>
  <si>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</si>
  <si>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</si>
  <si>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</si>
  <si>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</si>
  <si>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</si>
  <si>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</si>
  <si>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</si>
  <si>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</si>
  <si>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</si>
  <si>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</si>
  <si>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</si>
  <si>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</si>
  <si>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</si>
  <si>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</si>
  <si>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</si>
  <si>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</si>
  <si>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</si>
  <si>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</si>
  <si>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</si>
  <si>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</si>
  <si>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</si>
  <si>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</si>
  <si>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</si>
  <si>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</si>
  <si>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</si>
  <si>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</si>
  <si>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</si>
  <si>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</si>
  <si>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</si>
  <si>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</si>
  <si>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</si>
  <si>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</si>
  <si>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</si>
  <si>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</si>
  <si>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</si>
  <si>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</si>
  <si>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</si>
  <si>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</si>
  <si>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</si>
  <si>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</si>
  <si>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</si>
  <si>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</si>
  <si>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</si>
  <si>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</si>
  <si>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</si>
  <si>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</si>
  <si>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</si>
  <si>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</si>
  <si>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</si>
  <si>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</si>
  <si>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</si>
  <si>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</si>
  <si>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</si>
  <si>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</si>
  <si>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</si>
  <si>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</si>
  <si>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</si>
  <si>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</si>
  <si>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</si>
  <si>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</si>
  <si>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</si>
  <si>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</si>
  <si>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</si>
  <si>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</si>
  <si>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</si>
  <si>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</si>
  <si>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</si>
  <si>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</si>
  <si>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</si>
  <si>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</si>
  <si>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</si>
  <si>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</si>
  <si>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</si>
  <si>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</si>
  <si>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</si>
  <si>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</si>
  <si>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</si>
  <si>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</si>
  <si>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</si>
  <si>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</si>
  <si>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</si>
  <si>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</si>
  <si>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</si>
  <si>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</si>
  <si>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</si>
  <si>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</si>
  <si>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</si>
  <si>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</si>
  <si>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</si>
  <si>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</si>
  <si>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</si>
  <si>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</si>
  <si>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</si>
  <si>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</si>
  <si>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</si>
  <si>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2013-04-26</t>
  </si>
  <si>
    <t>2013-04-25</t>
  </si>
  <si>
    <t>2013-04-24</t>
  </si>
  <si>
    <t>2013-04-23</t>
  </si>
  <si>
    <t>2013-04-22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</si>
  <si>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</si>
  <si>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</si>
  <si>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</si>
  <si>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</si>
  <si>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</si>
  <si>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</si>
  <si>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</si>
  <si>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</si>
  <si>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</si>
  <si>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</si>
  <si>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</si>
  <si>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</si>
  <si>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</si>
  <si>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</si>
  <si>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2013-03-29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</si>
  <si>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</si>
  <si>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</si>
  <si>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</si>
  <si>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</si>
  <si>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</si>
  <si>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</si>
  <si>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</si>
  <si>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</si>
  <si>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</si>
  <si>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</si>
  <si>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</si>
  <si>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</si>
  <si>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</si>
  <si>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</si>
  <si>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</si>
  <si>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</si>
  <si>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</si>
  <si>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</si>
  <si>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</si>
  <si>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</si>
  <si>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</si>
  <si>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</si>
  <si>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</si>
  <si>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</si>
  <si>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</si>
  <si>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</si>
  <si>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</si>
  <si>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</si>
  <si>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</si>
  <si>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</si>
  <si>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</si>
  <si>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</si>
  <si>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</si>
  <si>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</si>
  <si>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</si>
  <si>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</si>
  <si>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</si>
  <si>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</si>
  <si>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</si>
  <si>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</si>
  <si>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</si>
  <si>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</si>
  <si>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</si>
  <si>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</si>
  <si>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</si>
  <si>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</si>
  <si>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</si>
  <si>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</si>
  <si>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</si>
  <si>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</si>
  <si>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</si>
  <si>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</si>
  <si>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</si>
  <si>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</si>
  <si>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</si>
  <si>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</si>
  <si>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</si>
  <si>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2012-12-28</t>
  </si>
  <si>
    <t>2012-12-27</t>
  </si>
  <si>
    <t>2012-12-26</t>
  </si>
  <si>
    <t>2012-12-25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</si>
  <si>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</si>
  <si>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</si>
  <si>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</si>
  <si>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</si>
  <si>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</si>
  <si>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</si>
  <si>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</si>
  <si>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</si>
  <si>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</si>
  <si>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</si>
  <si>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</si>
  <si>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</si>
  <si>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</si>
  <si>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</si>
  <si>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</si>
  <si>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</si>
  <si>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</si>
  <si>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</si>
  <si>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</si>
  <si>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</si>
  <si>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</si>
  <si>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</si>
  <si>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</si>
  <si>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</si>
  <si>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</si>
  <si>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</si>
  <si>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</si>
  <si>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</si>
  <si>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</si>
  <si>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</si>
  <si>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</si>
  <si>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</si>
  <si>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</si>
  <si>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</si>
  <si>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</si>
  <si>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</si>
  <si>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</si>
  <si>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</si>
  <si>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</si>
  <si>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</si>
  <si>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</si>
  <si>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</si>
  <si>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</si>
  <si>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</si>
  <si>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</si>
  <si>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</si>
  <si>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</si>
  <si>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</si>
  <si>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</si>
  <si>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</si>
  <si>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</si>
  <si>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</si>
  <si>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</si>
  <si>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</si>
  <si>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</si>
  <si>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</si>
  <si>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</si>
  <si>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</si>
  <si>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</si>
  <si>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</si>
  <si>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</si>
  <si>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</si>
  <si>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</si>
  <si>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</si>
  <si>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</si>
  <si>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</si>
  <si>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</si>
  <si>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</si>
  <si>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</si>
  <si>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</si>
  <si>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</si>
  <si>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</si>
  <si>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</si>
  <si>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</si>
  <si>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</si>
  <si>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</si>
  <si>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</si>
  <si>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</si>
  <si>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</si>
  <si>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</si>
  <si>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</si>
  <si>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</si>
  <si>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</si>
  <si>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</si>
  <si>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</si>
  <si>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</si>
  <si>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</si>
  <si>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</si>
  <si>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</si>
  <si>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</si>
  <si>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</si>
  <si>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</si>
  <si>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</si>
  <si>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</si>
  <si>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</si>
  <si>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</si>
  <si>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</si>
  <si>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</si>
  <si>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</si>
  <si>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</si>
  <si>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</si>
  <si>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</si>
  <si>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</si>
  <si>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</si>
  <si>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</si>
  <si>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</si>
  <si>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</si>
  <si>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</si>
  <si>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</si>
  <si>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</si>
  <si>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</si>
  <si>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</si>
  <si>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</si>
  <si>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</si>
  <si>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</si>
  <si>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</si>
  <si>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</si>
  <si>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</si>
  <si>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</si>
  <si>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</si>
  <si>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</si>
  <si>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</si>
  <si>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</si>
  <si>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</si>
  <si>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</si>
  <si>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</si>
  <si>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</si>
  <si>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</si>
  <si>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</si>
  <si>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</si>
  <si>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</si>
  <si>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</si>
  <si>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</si>
  <si>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</si>
  <si>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</si>
  <si>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</si>
  <si>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</si>
  <si>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</si>
  <si>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</si>
  <si>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</si>
  <si>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</si>
  <si>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</si>
  <si>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</si>
  <si>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</si>
  <si>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</si>
  <si>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</si>
  <si>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</si>
  <si>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</si>
  <si>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</si>
  <si>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2012-05-28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</si>
  <si>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</si>
  <si>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</si>
  <si>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</si>
  <si>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</si>
  <si>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</si>
  <si>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</si>
  <si>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</si>
  <si>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</si>
  <si>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</si>
  <si>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</si>
  <si>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</si>
  <si>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</si>
  <si>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</si>
  <si>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</si>
  <si>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</si>
  <si>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</si>
  <si>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</si>
  <si>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</si>
  <si>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</si>
  <si>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</si>
  <si>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</si>
  <si>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</si>
  <si>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</si>
  <si>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</si>
  <si>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</si>
  <si>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</si>
  <si>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</si>
  <si>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</si>
  <si>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</si>
  <si>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</si>
  <si>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</si>
  <si>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</si>
  <si>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</si>
  <si>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</si>
  <si>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</si>
  <si>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2012-04-04</t>
  </si>
  <si>
    <t>2012-04-03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</si>
  <si>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</si>
  <si>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</si>
  <si>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</si>
  <si>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</si>
  <si>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</si>
  <si>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</si>
  <si>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</si>
  <si>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</si>
  <si>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</si>
  <si>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</si>
  <si>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</si>
  <si>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</si>
  <si>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</si>
  <si>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</si>
  <si>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</si>
  <si>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</si>
  <si>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</si>
  <si>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</si>
  <si>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</si>
  <si>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</si>
  <si>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</si>
  <si>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</si>
  <si>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</si>
  <si>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</si>
  <si>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</si>
  <si>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</si>
  <si>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</si>
  <si>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</si>
  <si>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</si>
  <si>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</si>
  <si>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</si>
  <si>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</si>
  <si>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</si>
  <si>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</si>
  <si>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</si>
  <si>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</si>
  <si>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</si>
  <si>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</si>
  <si>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</si>
  <si>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</si>
  <si>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</si>
  <si>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</si>
  <si>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</si>
  <si>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</si>
  <si>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</si>
  <si>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</si>
  <si>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</si>
  <si>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</si>
  <si>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</si>
  <si>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</si>
  <si>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</si>
  <si>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</si>
  <si>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</si>
  <si>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</si>
  <si>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</si>
  <si>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</si>
  <si>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</si>
  <si>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</si>
  <si>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</si>
  <si>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</si>
  <si>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</si>
  <si>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</si>
  <si>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</si>
  <si>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</si>
  <si>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</si>
  <si>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</si>
  <si>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</si>
  <si>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</si>
  <si>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</si>
  <si>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</si>
  <si>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</si>
  <si>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</si>
  <si>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</si>
  <si>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</si>
  <si>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</si>
  <si>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</si>
  <si>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</si>
  <si>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</si>
  <si>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</si>
  <si>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</si>
  <si>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</si>
  <si>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</si>
  <si>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</si>
  <si>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</si>
  <si>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</si>
  <si>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</si>
  <si>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</si>
  <si>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</si>
  <si>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</si>
  <si>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</si>
  <si>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</si>
  <si>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</si>
  <si>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</si>
  <si>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</si>
  <si>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</si>
  <si>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</si>
  <si>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</si>
  <si>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</si>
  <si>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</si>
  <si>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</si>
  <si>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</si>
  <si>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</si>
  <si>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</si>
  <si>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</si>
  <si>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</si>
  <si>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</si>
  <si>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</si>
  <si>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</si>
  <si>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</si>
  <si>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</si>
  <si>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</si>
  <si>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</si>
  <si>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</si>
  <si>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</si>
  <si>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</si>
  <si>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</si>
  <si>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</si>
  <si>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</si>
  <si>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</si>
  <si>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</si>
  <si>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</si>
  <si>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</si>
  <si>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</si>
  <si>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</si>
  <si>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</si>
  <si>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</si>
  <si>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</si>
  <si>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</si>
  <si>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</si>
  <si>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</si>
  <si>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</si>
  <si>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</si>
  <si>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</si>
  <si>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</si>
  <si>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</si>
  <si>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</si>
  <si>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</si>
  <si>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</si>
  <si>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</si>
  <si>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</si>
  <si>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</si>
  <si>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</si>
  <si>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</si>
  <si>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2011-09-05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</si>
  <si>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</si>
  <si>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</si>
  <si>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</si>
  <si>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</si>
  <si>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</si>
  <si>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</si>
  <si>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</si>
  <si>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</si>
  <si>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</si>
  <si>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</si>
  <si>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</si>
  <si>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</si>
  <si>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</si>
  <si>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</si>
  <si>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</si>
  <si>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</si>
  <si>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</si>
  <si>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</si>
  <si>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</si>
  <si>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</si>
  <si>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</si>
  <si>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</si>
  <si>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</si>
  <si>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</si>
  <si>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</si>
  <si>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</si>
  <si>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</si>
  <si>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</si>
  <si>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</si>
  <si>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</si>
  <si>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</si>
  <si>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</si>
  <si>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</si>
  <si>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</si>
  <si>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</si>
  <si>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</si>
  <si>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</si>
  <si>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</si>
  <si>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</si>
  <si>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</si>
  <si>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</si>
  <si>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</si>
  <si>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</si>
  <si>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</si>
  <si>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</si>
  <si>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</si>
  <si>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</si>
  <si>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</si>
  <si>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</si>
  <si>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</si>
  <si>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</si>
  <si>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</si>
  <si>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</si>
  <si>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</si>
  <si>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</si>
  <si>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</si>
  <si>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</si>
  <si>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</si>
  <si>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</si>
  <si>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</si>
  <si>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</si>
  <si>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</si>
  <si>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</si>
  <si>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</si>
  <si>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</si>
  <si>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</si>
  <si>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</si>
  <si>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</si>
  <si>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</si>
  <si>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</si>
  <si>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</si>
  <si>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</si>
  <si>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</si>
  <si>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</si>
  <si>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</si>
  <si>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</si>
  <si>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</si>
  <si>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</si>
  <si>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</si>
  <si>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</si>
  <si>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</si>
  <si>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</si>
  <si>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</si>
  <si>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</si>
  <si>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</si>
  <si>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</si>
  <si>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</si>
  <si>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</si>
  <si>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</si>
  <si>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</si>
  <si>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</si>
  <si>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</si>
  <si>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</si>
  <si>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</si>
  <si>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</si>
  <si>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</si>
  <si>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</si>
  <si>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</si>
  <si>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</si>
  <si>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</si>
  <si>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</si>
  <si>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</si>
  <si>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</si>
  <si>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</si>
  <si>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</si>
  <si>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</si>
  <si>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</si>
  <si>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</si>
  <si>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</si>
  <si>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</si>
  <si>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</si>
  <si>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</si>
  <si>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</si>
  <si>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</si>
  <si>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</si>
  <si>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</si>
  <si>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</si>
  <si>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</si>
  <si>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</si>
  <si>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</si>
  <si>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</si>
  <si>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</si>
  <si>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</si>
  <si>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</si>
  <si>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</si>
  <si>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</si>
  <si>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</si>
  <si>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</si>
  <si>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</si>
  <si>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</si>
  <si>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</si>
  <si>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</si>
  <si>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</si>
  <si>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</si>
  <si>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</si>
  <si>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</si>
  <si>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</si>
  <si>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</si>
  <si>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</si>
  <si>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</si>
  <si>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</si>
  <si>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</si>
  <si>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</si>
  <si>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</si>
  <si>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</si>
  <si>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</si>
  <si>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</si>
  <si>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</si>
  <si>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</si>
  <si>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</si>
  <si>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</si>
  <si>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</si>
  <si>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</si>
  <si>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</si>
  <si>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</si>
  <si>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</si>
  <si>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</si>
  <si>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</si>
  <si>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</si>
  <si>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</si>
  <si>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</si>
  <si>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</si>
  <si>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</si>
  <si>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</si>
  <si>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</si>
  <si>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</si>
  <si>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</si>
  <si>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</si>
  <si>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</si>
  <si>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</si>
  <si>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</si>
  <si>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</si>
  <si>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</si>
  <si>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</si>
  <si>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</si>
  <si>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</si>
  <si>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</si>
  <si>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</si>
  <si>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</si>
  <si>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</si>
  <si>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</si>
  <si>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</si>
  <si>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</si>
  <si>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</si>
  <si>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</si>
  <si>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</si>
  <si>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</si>
  <si>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</si>
  <si>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</si>
  <si>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</si>
  <si>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</si>
  <si>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</si>
  <si>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</si>
  <si>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</si>
  <si>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</si>
  <si>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</si>
  <si>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</si>
  <si>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</si>
  <si>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</si>
  <si>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</si>
  <si>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</si>
  <si>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</si>
  <si>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</si>
  <si>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</si>
  <si>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</si>
  <si>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</si>
  <si>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</si>
  <si>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</si>
  <si>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</si>
  <si>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</si>
  <si>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</si>
  <si>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</si>
  <si>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</si>
  <si>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</si>
  <si>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</si>
  <si>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</si>
  <si>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</si>
  <si>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</si>
  <si>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</si>
  <si>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</si>
  <si>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</si>
  <si>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</si>
  <si>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</si>
  <si>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</si>
  <si>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</si>
  <si>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</si>
  <si>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</si>
  <si>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</si>
  <si>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</si>
  <si>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</si>
  <si>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</si>
  <si>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</si>
  <si>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</si>
  <si>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</si>
  <si>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</si>
  <si>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</si>
  <si>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</si>
  <si>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</si>
  <si>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</si>
  <si>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</si>
  <si>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</si>
  <si>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</si>
  <si>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</si>
  <si>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</si>
  <si>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</si>
  <si>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</si>
  <si>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</si>
  <si>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</si>
  <si>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</si>
  <si>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</si>
  <si>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</si>
  <si>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</si>
  <si>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</si>
  <si>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</si>
  <si>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</si>
  <si>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</si>
  <si>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</si>
  <si>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</si>
  <si>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</si>
  <si>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</si>
  <si>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</si>
  <si>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</si>
  <si>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</si>
  <si>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</si>
  <si>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</si>
  <si>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</si>
  <si>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</si>
  <si>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</si>
  <si>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</si>
  <si>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</si>
  <si>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</si>
  <si>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</si>
  <si>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</si>
  <si>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</si>
  <si>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</si>
  <si>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</si>
  <si>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</si>
  <si>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</si>
  <si>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</si>
  <si>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</si>
  <si>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</si>
  <si>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</si>
  <si>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</si>
  <si>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</si>
  <si>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</si>
  <si>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</si>
  <si>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</si>
  <si>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</si>
  <si>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</si>
  <si>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</si>
  <si>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</si>
  <si>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</si>
  <si>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</si>
  <si>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</si>
  <si>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</si>
  <si>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</si>
  <si>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</si>
  <si>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</si>
  <si>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</si>
  <si>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</si>
  <si>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</si>
  <si>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</si>
  <si>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</si>
  <si>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</si>
  <si>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</si>
  <si>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</si>
  <si>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</si>
  <si>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</si>
  <si>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</si>
  <si>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</si>
  <si>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</si>
  <si>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</si>
  <si>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</si>
  <si>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</si>
  <si>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</si>
  <si>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</si>
  <si>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</si>
  <si>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</si>
  <si>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</si>
  <si>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</si>
  <si>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</si>
  <si>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</si>
  <si>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</si>
  <si>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</si>
  <si>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</si>
  <si>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</si>
  <si>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</si>
  <si>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</si>
  <si>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</si>
  <si>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</si>
  <si>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</si>
  <si>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</si>
  <si>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</si>
  <si>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</si>
  <si>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</si>
  <si>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2010-04-29</t>
  </si>
  <si>
    <t>2010-04-28</t>
  </si>
  <si>
    <t>2010-04-27</t>
  </si>
  <si>
    <t>2010-04-26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</si>
  <si>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</si>
  <si>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</si>
  <si>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</si>
  <si>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</si>
  <si>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</si>
  <si>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</si>
  <si>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</si>
  <si>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</si>
  <si>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</si>
  <si>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</si>
  <si>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</si>
  <si>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</si>
  <si>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</si>
  <si>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</si>
  <si>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</si>
  <si>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</si>
  <si>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</si>
  <si>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</si>
  <si>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</si>
  <si>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</si>
  <si>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</si>
  <si>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</si>
  <si>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</si>
  <si>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</si>
  <si>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</si>
  <si>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</si>
  <si>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</si>
  <si>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</si>
  <si>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</si>
  <si>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</si>
  <si>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</si>
  <si>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</si>
  <si>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</si>
  <si>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</si>
  <si>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</si>
  <si>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</si>
  <si>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</si>
  <si>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</si>
  <si>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</si>
  <si>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</si>
  <si>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</si>
  <si>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</si>
  <si>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</si>
  <si>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</si>
  <si>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</si>
  <si>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</si>
  <si>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</si>
  <si>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</si>
  <si>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</si>
  <si>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</si>
  <si>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</si>
  <si>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</si>
  <si>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</si>
  <si>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</si>
  <si>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</si>
  <si>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</si>
  <si>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</si>
  <si>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</si>
  <si>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</si>
  <si>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</si>
  <si>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</si>
  <si>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</si>
  <si>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</si>
  <si>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</si>
  <si>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</si>
  <si>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</si>
  <si>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</si>
  <si>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</si>
  <si>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</si>
  <si>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</si>
  <si>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</si>
  <si>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</si>
  <si>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</si>
  <si>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</si>
  <si>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</si>
  <si>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</si>
  <si>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</si>
  <si>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</si>
  <si>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2009-12-25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</si>
  <si>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</si>
  <si>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</si>
  <si>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</si>
  <si>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</si>
  <si>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</si>
  <si>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</si>
  <si>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</si>
  <si>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</si>
  <si>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</si>
  <si>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</si>
  <si>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</si>
  <si>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</si>
  <si>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</si>
  <si>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</si>
  <si>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</si>
  <si>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</si>
  <si>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</si>
  <si>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</si>
  <si>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</si>
  <si>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</si>
  <si>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2009-11-26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</si>
  <si>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</si>
  <si>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</si>
  <si>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</si>
  <si>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</si>
  <si>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</si>
  <si>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</si>
  <si>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</si>
  <si>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</si>
  <si>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</si>
  <si>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</si>
  <si>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</si>
  <si>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</si>
  <si>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</si>
  <si>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</si>
  <si>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</si>
  <si>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</si>
  <si>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</si>
  <si>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</si>
  <si>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</si>
  <si>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</si>
  <si>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</si>
  <si>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</si>
  <si>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</si>
  <si>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</si>
  <si>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</si>
  <si>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</si>
  <si>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</si>
  <si>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</si>
  <si>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</si>
  <si>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</si>
  <si>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</si>
  <si>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</si>
  <si>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</si>
  <si>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</si>
  <si>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</si>
  <si>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</si>
  <si>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</si>
  <si>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</si>
  <si>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</si>
  <si>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</si>
  <si>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</si>
  <si>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</si>
  <si>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</si>
  <si>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</si>
  <si>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</si>
  <si>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</si>
  <si>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</si>
  <si>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</si>
  <si>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</si>
  <si>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</si>
  <si>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</si>
  <si>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</si>
  <si>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</si>
  <si>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</si>
  <si>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</si>
  <si>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</si>
  <si>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</si>
  <si>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2009-09-07</t>
  </si>
  <si>
    <t>2009-09-04</t>
  </si>
  <si>
    <t>2009-09-03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</si>
  <si>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</si>
  <si>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</si>
  <si>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</si>
  <si>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</si>
  <si>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</si>
  <si>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</si>
  <si>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</si>
  <si>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</si>
  <si>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</si>
  <si>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</si>
  <si>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</si>
  <si>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</si>
  <si>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</si>
  <si>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</si>
  <si>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</si>
  <si>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</si>
  <si>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</si>
  <si>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</si>
  <si>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</si>
  <si>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</si>
  <si>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</si>
  <si>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</si>
  <si>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</si>
  <si>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</si>
  <si>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</si>
  <si>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</si>
  <si>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</si>
  <si>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</si>
  <si>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</si>
  <si>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</si>
  <si>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</si>
  <si>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</si>
  <si>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</si>
  <si>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</si>
  <si>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</si>
  <si>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</si>
  <si>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</si>
  <si>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</si>
  <si>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</si>
  <si>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</si>
  <si>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</si>
  <si>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</si>
  <si>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2009-07-03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</si>
  <si>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</si>
  <si>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</si>
  <si>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</si>
  <si>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</si>
  <si>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</si>
  <si>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</si>
  <si>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</si>
  <si>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</si>
  <si>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</si>
  <si>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</si>
  <si>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</si>
  <si>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</si>
  <si>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</si>
  <si>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</si>
  <si>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</si>
  <si>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</si>
  <si>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</si>
  <si>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</si>
  <si>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</si>
  <si>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</si>
  <si>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</si>
  <si>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</si>
  <si>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</si>
  <si>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</si>
  <si>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</si>
  <si>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</si>
  <si>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</si>
  <si>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</si>
  <si>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2009-05-25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</si>
  <si>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</si>
  <si>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</si>
  <si>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</si>
  <si>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</si>
  <si>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</si>
  <si>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</si>
  <si>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</si>
  <si>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</si>
  <si>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</si>
  <si>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</si>
  <si>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</si>
  <si>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</si>
  <si>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</si>
  <si>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</si>
  <si>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</si>
  <si>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</si>
  <si>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</si>
  <si>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</si>
  <si>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</si>
  <si>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</si>
  <si>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</si>
  <si>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</si>
  <si>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</si>
  <si>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</si>
  <si>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</si>
  <si>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</si>
  <si>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</si>
  <si>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</si>
  <si>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2009-04-10</t>
  </si>
  <si>
    <t>2009-04-09</t>
  </si>
  <si>
    <t>2009-04-08</t>
  </si>
  <si>
    <t>2009-04-07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</si>
  <si>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</si>
  <si>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</si>
  <si>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</si>
  <si>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</si>
  <si>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</si>
  <si>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</si>
  <si>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</si>
  <si>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</si>
  <si>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</si>
  <si>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</si>
  <si>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</si>
  <si>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</si>
  <si>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</si>
  <si>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</si>
  <si>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</si>
  <si>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</si>
  <si>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</si>
  <si>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</si>
  <si>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</si>
  <si>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</si>
  <si>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</si>
  <si>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</si>
  <si>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</si>
  <si>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</si>
  <si>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</si>
  <si>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</si>
  <si>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</si>
  <si>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</si>
  <si>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</si>
  <si>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</si>
  <si>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</si>
  <si>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</si>
  <si>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</si>
  <si>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</si>
  <si>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2009-02-16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</si>
  <si>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</si>
  <si>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</si>
  <si>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</si>
  <si>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</si>
  <si>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</si>
  <si>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</si>
  <si>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</si>
  <si>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</si>
  <si>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</si>
  <si>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</si>
  <si>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2009-01-23</t>
  </si>
  <si>
    <t>2009-01-22</t>
  </si>
  <si>
    <t>2009-01-21</t>
  </si>
  <si>
    <t>2009-01-20</t>
  </si>
  <si>
    <t>2009-01-19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</si>
  <si>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</si>
  <si>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</si>
  <si>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</si>
  <si>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</si>
  <si>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</si>
  <si>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</si>
  <si>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</si>
  <si>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</si>
  <si>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</si>
  <si>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</si>
  <si>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</si>
  <si>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</si>
  <si>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</si>
  <si>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</si>
  <si>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</si>
  <si>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2008-12-25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</si>
  <si>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</si>
  <si>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</si>
  <si>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</si>
  <si>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</si>
  <si>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</si>
  <si>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</si>
  <si>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</si>
  <si>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</si>
  <si>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</si>
  <si>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</si>
  <si>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</si>
  <si>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</si>
  <si>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</si>
  <si>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</si>
  <si>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</si>
  <si>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</si>
  <si>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</si>
  <si>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</si>
  <si>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</si>
  <si>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2008-11-27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</si>
  <si>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</si>
  <si>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</si>
  <si>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</si>
  <si>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</si>
  <si>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</si>
  <si>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</si>
  <si>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</si>
  <si>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</si>
  <si>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</si>
  <si>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</si>
  <si>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</si>
  <si>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</si>
  <si>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</si>
  <si>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</si>
  <si>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</si>
  <si>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</si>
  <si>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</si>
  <si>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</si>
  <si>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</si>
  <si>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</si>
  <si>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</si>
  <si>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</si>
  <si>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</si>
  <si>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</si>
  <si>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</si>
  <si>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</si>
  <si>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</si>
  <si>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</si>
  <si>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</si>
  <si>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</si>
  <si>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</si>
  <si>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</si>
  <si>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</si>
  <si>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</si>
  <si>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</si>
  <si>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</si>
  <si>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</si>
  <si>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</si>
  <si>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</si>
  <si>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</si>
  <si>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</si>
  <si>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</si>
  <si>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</si>
  <si>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</si>
  <si>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</si>
  <si>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</si>
  <si>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</si>
  <si>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</si>
  <si>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</si>
  <si>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</si>
  <si>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</si>
  <si>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</si>
  <si>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</si>
  <si>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</si>
  <si>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</si>
  <si>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</si>
  <si>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</si>
  <si>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</si>
  <si>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</si>
  <si>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</si>
  <si>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</si>
  <si>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</si>
  <si>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</si>
  <si>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</si>
  <si>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</si>
  <si>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</si>
  <si>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</si>
  <si>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</si>
  <si>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</si>
  <si>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</si>
  <si>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</si>
  <si>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</si>
  <si>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</si>
  <si>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</si>
  <si>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</si>
  <si>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</si>
  <si>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</si>
  <si>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</si>
  <si>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</si>
  <si>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</si>
  <si>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</si>
  <si>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</si>
  <si>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</si>
  <si>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</si>
  <si>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</si>
  <si>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</si>
  <si>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</si>
  <si>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</si>
  <si>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</si>
  <si>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</si>
  <si>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</si>
  <si>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</si>
  <si>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</si>
  <si>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</si>
  <si>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</si>
  <si>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</si>
  <si>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</si>
  <si>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</si>
  <si>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</si>
  <si>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</si>
  <si>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</si>
  <si>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2008-07-04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</si>
  <si>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</si>
  <si>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</si>
  <si>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</si>
  <si>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</si>
  <si>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</si>
  <si>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</si>
  <si>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</si>
  <si>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</si>
  <si>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</si>
  <si>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</si>
  <si>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</si>
  <si>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</si>
  <si>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</si>
  <si>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</si>
  <si>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</si>
  <si>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</si>
  <si>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</si>
  <si>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</si>
  <si>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</si>
  <si>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</si>
  <si>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</si>
  <si>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</si>
  <si>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</si>
  <si>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</si>
  <si>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</si>
  <si>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2008-05-26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</si>
  <si>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</si>
  <si>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</si>
  <si>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</si>
  <si>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</si>
  <si>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</si>
  <si>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</si>
  <si>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</si>
  <si>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</si>
  <si>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</si>
  <si>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</si>
  <si>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</si>
  <si>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</si>
  <si>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</si>
  <si>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</si>
  <si>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</si>
  <si>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</si>
  <si>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</si>
  <si>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</si>
  <si>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</si>
  <si>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</si>
  <si>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</si>
  <si>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</si>
  <si>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</si>
  <si>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</si>
  <si>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</si>
  <si>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</si>
  <si>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</si>
  <si>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</si>
  <si>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</si>
  <si>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</si>
  <si>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</si>
  <si>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</si>
  <si>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</si>
  <si>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</si>
  <si>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</si>
  <si>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</si>
  <si>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</si>
  <si>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</si>
  <si>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</si>
  <si>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</si>
  <si>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2008-03-21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</si>
  <si>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</si>
  <si>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</si>
  <si>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</si>
  <si>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</si>
  <si>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</si>
  <si>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</si>
  <si>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</si>
  <si>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</si>
  <si>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</si>
  <si>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</si>
  <si>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</si>
  <si>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</si>
  <si>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</si>
  <si>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</si>
  <si>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</si>
  <si>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</si>
  <si>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</si>
  <si>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</si>
  <si>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</si>
  <si>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</si>
  <si>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</si>
  <si>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</si>
  <si>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</si>
  <si>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2008-02-18</t>
  </si>
  <si>
    <t>2008-02-15</t>
  </si>
  <si>
    <t>2008-02-14</t>
  </si>
  <si>
    <t>2008-02-13</t>
  </si>
  <si>
    <t>2008-02-12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</si>
  <si>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</si>
  <si>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</si>
  <si>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</si>
  <si>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</si>
  <si>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</si>
  <si>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</si>
  <si>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</si>
  <si>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</si>
  <si>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</si>
  <si>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2008-01-21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</si>
  <si>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</si>
  <si>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</si>
  <si>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</si>
  <si>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</si>
  <si>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</si>
  <si>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</si>
  <si>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</si>
  <si>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</si>
  <si>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</si>
  <si>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</si>
  <si>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</si>
  <si>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</si>
  <si>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</si>
  <si>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2007-12-28</t>
  </si>
  <si>
    <t>2007-12-27</t>
  </si>
  <si>
    <t>2007-12-26</t>
  </si>
  <si>
    <t>2007-12-25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</si>
  <si>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</si>
  <si>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</si>
  <si>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</si>
  <si>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</si>
  <si>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</si>
  <si>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</si>
  <si>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</si>
  <si>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</si>
  <si>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</si>
  <si>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</si>
  <si>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</si>
  <si>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</si>
  <si>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</si>
  <si>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</si>
  <si>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</si>
  <si>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</si>
  <si>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</si>
  <si>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</si>
  <si>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</si>
  <si>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</si>
  <si>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</si>
  <si>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</si>
  <si>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2007-11-22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</si>
  <si>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</si>
  <si>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</si>
  <si>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</si>
  <si>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</si>
  <si>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</si>
  <si>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</si>
  <si>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</si>
  <si>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</si>
  <si>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</si>
  <si>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</si>
  <si>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</si>
  <si>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</si>
  <si>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</si>
  <si>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</si>
  <si>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</si>
  <si>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</si>
  <si>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</si>
  <si>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</si>
  <si>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</si>
  <si>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</si>
  <si>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</si>
  <si>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</si>
  <si>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</si>
  <si>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</si>
  <si>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</si>
  <si>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</si>
  <si>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</si>
  <si>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</si>
  <si>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</si>
  <si>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</si>
  <si>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</si>
  <si>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</si>
  <si>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</si>
  <si>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</si>
  <si>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</si>
  <si>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</si>
  <si>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</si>
  <si>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</si>
  <si>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</si>
  <si>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</si>
  <si>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</si>
  <si>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</si>
  <si>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</si>
  <si>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</si>
  <si>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</si>
  <si>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</si>
  <si>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</si>
  <si>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</si>
  <si>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</si>
  <si>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</si>
  <si>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</si>
  <si>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</si>
  <si>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</si>
  <si>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</si>
  <si>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</si>
  <si>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</si>
  <si>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</si>
  <si>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</si>
  <si>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</si>
  <si>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</si>
  <si>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</si>
  <si>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</si>
  <si>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</si>
  <si>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</si>
  <si>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</si>
  <si>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</si>
  <si>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</si>
  <si>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</si>
  <si>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</si>
  <si>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</si>
  <si>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</si>
  <si>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</si>
  <si>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</si>
  <si>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</si>
  <si>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</si>
  <si>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</si>
  <si>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</si>
  <si>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</si>
  <si>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</si>
  <si>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</si>
  <si>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</si>
  <si>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</si>
  <si>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</si>
  <si>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</si>
  <si>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</si>
  <si>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</si>
  <si>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</si>
  <si>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</si>
  <si>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</si>
  <si>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</si>
  <si>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</si>
  <si>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</si>
  <si>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</si>
  <si>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</si>
  <si>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</si>
  <si>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</si>
  <si>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</si>
  <si>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</si>
  <si>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</si>
  <si>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2007-07-04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</si>
  <si>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</si>
  <si>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</si>
  <si>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</si>
  <si>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</si>
  <si>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</si>
  <si>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</si>
  <si>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</si>
  <si>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</si>
  <si>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</si>
  <si>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</si>
  <si>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</si>
  <si>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</si>
  <si>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</si>
  <si>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</si>
  <si>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</si>
  <si>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</si>
  <si>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</si>
  <si>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</si>
  <si>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</si>
  <si>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</si>
  <si>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</si>
  <si>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</si>
  <si>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</si>
  <si>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</si>
  <si>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</si>
  <si>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</si>
  <si>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2007-05-28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</si>
  <si>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</si>
  <si>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</si>
  <si>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</si>
  <si>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</si>
  <si>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</si>
  <si>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</si>
  <si>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</si>
  <si>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</si>
  <si>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</si>
  <si>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</si>
  <si>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</si>
  <si>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</si>
  <si>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</si>
  <si>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</si>
  <si>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</si>
  <si>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</si>
  <si>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</si>
  <si>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</si>
  <si>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</si>
  <si>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</si>
  <si>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</si>
  <si>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</si>
  <si>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</si>
  <si>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</si>
  <si>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</si>
  <si>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</si>
  <si>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</si>
  <si>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</si>
  <si>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</si>
  <si>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</si>
  <si>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</si>
  <si>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</si>
  <si>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</si>
  <si>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</si>
  <si>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</si>
  <si>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</si>
  <si>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</si>
  <si>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</si>
  <si>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</si>
  <si>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</si>
  <si>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</si>
  <si>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</si>
  <si>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</si>
  <si>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</si>
  <si>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</si>
  <si>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</si>
  <si>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</si>
  <si>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</si>
  <si>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</si>
  <si>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</si>
  <si>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</si>
  <si>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</si>
  <si>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</si>
  <si>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</si>
  <si>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</si>
  <si>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</si>
  <si>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</si>
  <si>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</si>
  <si>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</si>
  <si>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</si>
  <si>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</si>
  <si>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</si>
  <si>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</si>
  <si>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</si>
  <si>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</si>
  <si>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</si>
  <si>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</si>
  <si>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</si>
  <si>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</si>
  <si>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</si>
  <si>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</si>
  <si>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</si>
  <si>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</si>
  <si>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</si>
  <si>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</si>
  <si>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</si>
  <si>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</si>
  <si>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</si>
  <si>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</si>
  <si>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</si>
  <si>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</si>
  <si>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</si>
  <si>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</si>
  <si>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</si>
  <si>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2007-01-15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</si>
  <si>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</si>
  <si>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</si>
  <si>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</si>
  <si>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</si>
  <si>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</si>
  <si>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</si>
  <si>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</si>
  <si>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</si>
  <si>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2007-01-02</t>
  </si>
  <si>
    <t>2006-12-29</t>
  </si>
  <si>
    <t>2006-12-28</t>
  </si>
  <si>
    <t>2006-12-27</t>
  </si>
  <si>
    <t>2006-12-26</t>
  </si>
  <si>
    <t>2006-12-25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</si>
  <si>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</si>
  <si>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</si>
  <si>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</si>
  <si>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</si>
  <si>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</si>
  <si>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</si>
  <si>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</si>
  <si>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</si>
  <si>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</si>
  <si>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</si>
  <si>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</si>
  <si>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</si>
  <si>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</si>
  <si>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</si>
  <si>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</si>
  <si>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</si>
  <si>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</si>
  <si>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</si>
  <si>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</si>
  <si>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</si>
  <si>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</si>
  <si>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2006-11-23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</si>
  <si>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</si>
  <si>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</si>
  <si>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</si>
  <si>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</si>
  <si>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</si>
  <si>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</si>
  <si>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</si>
  <si>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</si>
  <si>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</si>
  <si>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</si>
  <si>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</si>
  <si>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</si>
  <si>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</si>
  <si>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</si>
  <si>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</si>
  <si>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</si>
  <si>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</si>
  <si>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</si>
  <si>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</si>
  <si>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</si>
  <si>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</si>
  <si>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</si>
  <si>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</si>
  <si>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</si>
  <si>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</si>
  <si>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</si>
  <si>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</si>
  <si>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</si>
  <si>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</si>
  <si>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</si>
  <si>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</si>
  <si>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</si>
  <si>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</si>
  <si>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</si>
  <si>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</si>
  <si>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</si>
  <si>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</si>
  <si>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</si>
  <si>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</si>
  <si>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</si>
  <si>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</si>
  <si>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</si>
  <si>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</si>
  <si>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</si>
  <si>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</si>
  <si>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</si>
  <si>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</si>
  <si>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</si>
  <si>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</si>
  <si>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</si>
  <si>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</si>
  <si>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</si>
  <si>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</si>
  <si>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</si>
  <si>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</si>
  <si>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</si>
  <si>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</si>
  <si>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</si>
  <si>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</si>
  <si>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</si>
  <si>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</si>
  <si>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</si>
  <si>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</si>
  <si>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</si>
  <si>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</si>
  <si>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</si>
  <si>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</si>
  <si>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</si>
  <si>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</si>
  <si>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</si>
  <si>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</si>
  <si>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</si>
  <si>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</si>
  <si>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</si>
  <si>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</si>
  <si>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</si>
  <si>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</si>
  <si>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</si>
  <si>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</si>
  <si>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</si>
  <si>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</si>
  <si>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</si>
  <si>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</si>
  <si>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</si>
  <si>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</si>
  <si>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</si>
  <si>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</si>
  <si>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</si>
  <si>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</si>
  <si>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</si>
  <si>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</si>
  <si>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</si>
  <si>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</si>
  <si>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</si>
  <si>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</si>
  <si>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</si>
  <si>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</si>
  <si>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</si>
  <si>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</si>
  <si>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</si>
  <si>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2006-07-04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</si>
  <si>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</si>
  <si>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</si>
  <si>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</si>
  <si>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</si>
  <si>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</si>
  <si>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</si>
  <si>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</si>
  <si>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</si>
  <si>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</si>
  <si>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</si>
  <si>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</si>
  <si>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</si>
  <si>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</si>
  <si>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</si>
  <si>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</si>
  <si>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</si>
  <si>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</si>
  <si>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</si>
  <si>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</si>
  <si>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</si>
  <si>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</si>
  <si>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</si>
  <si>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</si>
  <si>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</si>
  <si>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</si>
  <si>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2006-05-29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</si>
  <si>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</si>
  <si>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</si>
  <si>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</si>
  <si>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</si>
  <si>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</si>
  <si>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</si>
  <si>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</si>
  <si>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</si>
  <si>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</si>
  <si>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</si>
  <si>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</si>
  <si>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</si>
  <si>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</si>
  <si>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</si>
  <si>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</si>
  <si>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</si>
  <si>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</si>
  <si>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</si>
  <si>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</si>
  <si>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</si>
  <si>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</si>
  <si>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</si>
  <si>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</si>
  <si>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</si>
  <si>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</si>
  <si>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</si>
  <si>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</si>
  <si>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</si>
  <si>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2006-04-14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</si>
  <si>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</si>
  <si>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</si>
  <si>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</si>
  <si>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</si>
  <si>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</si>
  <si>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</si>
  <si>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</si>
  <si>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</si>
  <si>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</si>
  <si>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</si>
  <si>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</si>
  <si>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</si>
  <si>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</si>
  <si>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</si>
  <si>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</si>
  <si>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</si>
  <si>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</si>
  <si>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</si>
  <si>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</si>
  <si>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</si>
  <si>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</si>
  <si>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</si>
  <si>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</si>
  <si>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</si>
  <si>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</si>
  <si>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</si>
  <si>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</si>
  <si>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</si>
  <si>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</si>
  <si>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</si>
  <si>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</si>
  <si>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</si>
  <si>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</si>
  <si>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</si>
  <si>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</si>
  <si>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</si>
  <si>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</si>
  <si>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</si>
  <si>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2006-02-20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</si>
  <si>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</si>
  <si>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</si>
  <si>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</si>
  <si>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</si>
  <si>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</si>
  <si>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</si>
  <si>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</si>
  <si>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</si>
  <si>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</si>
  <si>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</si>
  <si>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</si>
  <si>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</si>
  <si>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</si>
  <si>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</si>
  <si>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</si>
  <si>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</si>
  <si>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</si>
  <si>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</si>
  <si>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</si>
  <si>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</si>
  <si>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</si>
  <si>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</si>
  <si>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</si>
  <si>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</si>
  <si>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</si>
  <si>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</si>
  <si>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</si>
  <si>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</si>
  <si>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</si>
  <si>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</si>
  <si>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</si>
  <si>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</si>
  <si>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2005-12-26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</si>
  <si>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</si>
  <si>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</si>
  <si>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</si>
  <si>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</si>
  <si>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</si>
  <si>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</si>
  <si>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</si>
  <si>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</si>
  <si>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</si>
  <si>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</si>
  <si>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</si>
  <si>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</si>
  <si>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</si>
  <si>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</si>
  <si>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</si>
  <si>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</si>
  <si>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</si>
  <si>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</si>
  <si>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</si>
  <si>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</si>
  <si>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</si>
  <si>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2005-11-24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</si>
  <si>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</si>
  <si>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</si>
  <si>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</si>
  <si>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</si>
  <si>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</si>
  <si>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</si>
  <si>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</si>
  <si>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</si>
  <si>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</si>
  <si>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</si>
  <si>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</si>
  <si>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</si>
  <si>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</si>
  <si>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</si>
  <si>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</si>
  <si>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</si>
  <si>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</si>
  <si>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</si>
  <si>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</si>
  <si>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</si>
  <si>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</si>
  <si>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</si>
  <si>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</si>
  <si>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</si>
  <si>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</si>
  <si>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</si>
  <si>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</si>
  <si>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</si>
  <si>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</si>
  <si>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</si>
  <si>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</si>
  <si>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</si>
  <si>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</si>
  <si>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</si>
  <si>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</si>
  <si>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</si>
  <si>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</si>
  <si>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</si>
  <si>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</si>
  <si>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</si>
  <si>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</si>
  <si>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</si>
  <si>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</si>
  <si>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</si>
  <si>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</si>
  <si>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</si>
  <si>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</si>
  <si>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</si>
  <si>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</si>
  <si>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</si>
  <si>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</si>
  <si>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</si>
  <si>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</si>
  <si>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</si>
  <si>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</si>
  <si>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</si>
  <si>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</si>
  <si>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2005-09-05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</si>
  <si>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</si>
  <si>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</si>
  <si>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</si>
  <si>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</si>
  <si>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</si>
  <si>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</si>
  <si>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</si>
  <si>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</si>
  <si>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</si>
  <si>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</si>
  <si>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</si>
  <si>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</si>
  <si>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</si>
  <si>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</si>
  <si>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</si>
  <si>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</si>
  <si>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</si>
  <si>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</si>
  <si>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</si>
  <si>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</si>
  <si>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</si>
  <si>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</si>
  <si>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</si>
  <si>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</si>
  <si>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</si>
  <si>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</si>
  <si>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</si>
  <si>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</si>
  <si>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</si>
  <si>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</si>
  <si>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</si>
  <si>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</si>
  <si>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</si>
  <si>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</si>
  <si>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</si>
  <si>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</si>
  <si>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</si>
  <si>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</si>
  <si>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</si>
  <si>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</si>
  <si>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</si>
  <si>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</si>
  <si>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</si>
  <si>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2005-07-04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</si>
  <si>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</si>
  <si>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</si>
  <si>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</si>
  <si>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</si>
  <si>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</si>
  <si>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</si>
  <si>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</si>
  <si>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</si>
  <si>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</si>
  <si>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</si>
  <si>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</si>
  <si>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</si>
  <si>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</si>
  <si>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</si>
  <si>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</si>
  <si>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</si>
  <si>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</si>
  <si>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</si>
  <si>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</si>
  <si>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</si>
  <si>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</si>
  <si>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</si>
  <si>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</si>
  <si>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</si>
  <si>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2005-05-30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</si>
  <si>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</si>
  <si>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</si>
  <si>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</si>
  <si>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</si>
  <si>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</si>
  <si>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</si>
  <si>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</si>
  <si>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</si>
  <si>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</si>
  <si>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</si>
  <si>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</si>
  <si>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</si>
  <si>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</si>
  <si>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</si>
  <si>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</si>
  <si>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</si>
  <si>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</si>
  <si>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</si>
  <si>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</si>
  <si>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</si>
  <si>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</si>
  <si>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</si>
  <si>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</si>
  <si>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</si>
  <si>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</si>
  <si>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</si>
  <si>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</si>
  <si>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</si>
  <si>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</si>
  <si>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</si>
  <si>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</si>
  <si>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</si>
  <si>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</si>
  <si>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</si>
  <si>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</si>
  <si>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</si>
  <si>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</si>
  <si>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</si>
  <si>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</si>
  <si>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</si>
  <si>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</si>
  <si>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</si>
  <si>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</si>
  <si>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2005-03-25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</si>
  <si>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</si>
  <si>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</si>
  <si>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</si>
  <si>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</si>
  <si>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</si>
  <si>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</si>
  <si>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</si>
  <si>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</si>
  <si>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</si>
  <si>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</si>
  <si>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</si>
  <si>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</si>
  <si>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</si>
  <si>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</si>
  <si>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</si>
  <si>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</si>
  <si>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</si>
  <si>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</si>
  <si>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</si>
  <si>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</si>
  <si>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</si>
  <si>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</si>
  <si>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</si>
  <si>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2005-02-21</t>
  </si>
  <si>
    <t>2005-02-18</t>
  </si>
  <si>
    <t>2005-02-17</t>
  </si>
  <si>
    <t>2005-02-16</t>
  </si>
  <si>
    <t>2005-02-15</t>
  </si>
  <si>
    <t>2005-02-14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</si>
  <si>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</si>
  <si>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</si>
  <si>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</si>
  <si>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</si>
  <si>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</si>
  <si>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</si>
  <si>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</si>
  <si>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</si>
  <si>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</si>
  <si>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</si>
  <si>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</si>
  <si>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</si>
  <si>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</si>
  <si>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</si>
  <si>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2005-01-17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</si>
  <si>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</si>
  <si>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</si>
  <si>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</si>
  <si>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</si>
  <si>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</si>
  <si>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</si>
  <si>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</si>
  <si>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</si>
  <si>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</si>
  <si>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2004-12-31</t>
  </si>
  <si>
    <t>2004-12-30</t>
  </si>
  <si>
    <t>2004-12-29</t>
  </si>
  <si>
    <t>2004-12-28</t>
  </si>
  <si>
    <t>2004-12-27</t>
  </si>
  <si>
    <t>2004-12-24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</si>
  <si>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</si>
  <si>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</si>
  <si>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</si>
  <si>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</si>
  <si>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</si>
  <si>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</si>
  <si>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</si>
  <si>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</si>
  <si>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</si>
  <si>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</si>
  <si>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</si>
  <si>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</si>
  <si>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</si>
  <si>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</si>
  <si>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</si>
  <si>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</si>
  <si>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</si>
  <si>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</si>
  <si>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</si>
  <si>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</si>
  <si>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2004-11-25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</si>
  <si>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</si>
  <si>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</si>
  <si>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</si>
  <si>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</si>
  <si>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</si>
  <si>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</si>
  <si>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</si>
  <si>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</si>
  <si>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</si>
  <si>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</si>
  <si>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</si>
  <si>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</si>
  <si>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</si>
  <si>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</si>
  <si>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</si>
  <si>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</si>
  <si>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</si>
  <si>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</si>
  <si>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</si>
  <si>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</si>
  <si>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</si>
  <si>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</si>
  <si>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</si>
  <si>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</si>
  <si>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</si>
  <si>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</si>
  <si>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</si>
  <si>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</si>
  <si>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</si>
  <si>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</si>
  <si>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</si>
  <si>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</si>
  <si>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</si>
  <si>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</si>
  <si>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</si>
  <si>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</si>
  <si>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</si>
  <si>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</si>
  <si>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</si>
  <si>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</si>
  <si>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</si>
  <si>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</si>
  <si>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</si>
  <si>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</si>
  <si>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</si>
  <si>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</si>
  <si>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</si>
  <si>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</si>
  <si>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</si>
  <si>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</si>
  <si>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</si>
  <si>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</si>
  <si>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</si>
  <si>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</si>
  <si>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</si>
  <si>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</si>
  <si>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</si>
  <si>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2004-09-06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</si>
  <si>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</si>
  <si>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</si>
  <si>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</si>
  <si>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</si>
  <si>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</si>
  <si>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</si>
  <si>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</si>
  <si>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</si>
  <si>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</si>
  <si>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</si>
  <si>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</si>
  <si>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</si>
  <si>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</si>
  <si>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</si>
  <si>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</si>
  <si>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</si>
  <si>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</si>
  <si>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</si>
  <si>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</si>
  <si>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</si>
  <si>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</si>
  <si>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</si>
  <si>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</si>
  <si>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</si>
  <si>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</si>
  <si>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</si>
  <si>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</si>
  <si>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</si>
  <si>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</si>
  <si>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</si>
  <si>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</si>
  <si>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</si>
  <si>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</si>
  <si>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</si>
  <si>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</si>
  <si>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</si>
  <si>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</si>
  <si>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</si>
  <si>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</si>
  <si>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</si>
  <si>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</si>
  <si>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</si>
  <si>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2004-07-05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</si>
  <si>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</si>
  <si>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</si>
  <si>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</si>
  <si>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</si>
  <si>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</si>
  <si>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</si>
  <si>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</si>
  <si>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</si>
  <si>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</si>
  <si>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</si>
  <si>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</si>
  <si>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</si>
  <si>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</si>
  <si>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</si>
  <si>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</si>
  <si>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2004-06-11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</si>
  <si>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</si>
  <si>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</si>
  <si>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</si>
  <si>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</si>
  <si>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</si>
  <si>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</si>
  <si>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</si>
  <si>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</si>
  <si>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2004-05-31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</si>
  <si>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</si>
  <si>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</si>
  <si>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</si>
  <si>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</si>
  <si>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</si>
  <si>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</si>
  <si>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</si>
  <si>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</si>
  <si>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</si>
  <si>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</si>
  <si>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</si>
  <si>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</si>
  <si>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</si>
  <si>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</si>
  <si>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</si>
  <si>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</si>
  <si>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</si>
  <si>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</si>
  <si>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</si>
  <si>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</si>
  <si>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</si>
  <si>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</si>
  <si>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</si>
  <si>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</si>
  <si>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</si>
  <si>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</si>
  <si>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</si>
  <si>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</si>
  <si>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</si>
  <si>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</si>
  <si>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</si>
  <si>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</si>
  <si>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</si>
  <si>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2004-04-09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</si>
  <si>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</si>
  <si>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</si>
  <si>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</si>
  <si>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</si>
  <si>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</si>
  <si>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</si>
  <si>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</si>
  <si>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</si>
  <si>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</si>
  <si>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</si>
  <si>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</si>
  <si>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</si>
  <si>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</si>
  <si>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</si>
  <si>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</si>
  <si>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</si>
  <si>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</si>
  <si>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</si>
  <si>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</si>
  <si>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</si>
  <si>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</si>
  <si>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</si>
  <si>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</si>
  <si>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</si>
  <si>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</si>
  <si>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</si>
  <si>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</si>
  <si>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</si>
  <si>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</si>
  <si>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</si>
  <si>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</si>
  <si>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</si>
  <si>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</si>
  <si>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</si>
  <si>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</si>
  <si>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</si>
  <si>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</si>
  <si>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</si>
  <si>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2004-02-16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</si>
  <si>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</si>
  <si>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</si>
  <si>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</si>
  <si>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</si>
  <si>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</si>
  <si>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</si>
  <si>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</si>
  <si>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</si>
  <si>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</si>
  <si>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</si>
  <si>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</si>
  <si>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</si>
  <si>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</si>
  <si>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</si>
  <si>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</si>
  <si>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</si>
  <si>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</si>
  <si>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</si>
  <si>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</si>
  <si>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</si>
  <si>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</si>
  <si>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</si>
  <si>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</si>
  <si>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</si>
  <si>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2003-12-31</t>
  </si>
  <si>
    <t>2003-12-30</t>
  </si>
  <si>
    <t>2003-12-29</t>
  </si>
  <si>
    <t>2003-12-26</t>
  </si>
  <si>
    <t>2003-12-25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</si>
  <si>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</si>
  <si>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</si>
  <si>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</si>
  <si>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</si>
  <si>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</si>
  <si>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</si>
  <si>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</si>
  <si>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</si>
  <si>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</si>
  <si>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</si>
  <si>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</si>
  <si>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</si>
  <si>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</si>
  <si>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</si>
  <si>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</si>
  <si>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</si>
  <si>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</si>
  <si>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</si>
  <si>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</si>
  <si>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2003-11-27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</si>
  <si>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</si>
  <si>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</si>
  <si>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</si>
  <si>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</si>
  <si>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</si>
  <si>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</si>
  <si>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</si>
  <si>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</si>
  <si>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</si>
  <si>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</si>
  <si>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</si>
  <si>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</si>
  <si>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</si>
  <si>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</si>
  <si>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</si>
  <si>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</si>
  <si>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</si>
  <si>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</si>
  <si>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</si>
  <si>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</si>
  <si>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</si>
  <si>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</si>
  <si>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</si>
  <si>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</si>
  <si>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</si>
  <si>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</si>
  <si>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</si>
  <si>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</si>
  <si>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</si>
  <si>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</si>
  <si>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</si>
  <si>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</si>
  <si>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</si>
  <si>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</si>
  <si>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</si>
  <si>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</si>
  <si>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</si>
  <si>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</si>
  <si>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</si>
  <si>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</si>
  <si>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</si>
  <si>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</si>
  <si>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</si>
  <si>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</si>
  <si>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</si>
  <si>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</si>
  <si>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</si>
  <si>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</si>
  <si>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</si>
  <si>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</si>
  <si>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</si>
  <si>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</si>
  <si>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</si>
  <si>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</si>
  <si>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</si>
  <si>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</si>
  <si>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</si>
  <si>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</si>
  <si>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</si>
  <si>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</si>
  <si>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</si>
  <si>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</si>
  <si>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</si>
  <si>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</si>
  <si>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</si>
  <si>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</si>
  <si>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</si>
  <si>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</si>
  <si>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</si>
  <si>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</si>
  <si>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</si>
  <si>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</si>
  <si>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</si>
  <si>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</si>
  <si>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</si>
  <si>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</si>
  <si>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</si>
  <si>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</si>
  <si>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</si>
  <si>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</si>
  <si>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</si>
  <si>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</si>
  <si>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</si>
  <si>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</si>
  <si>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</si>
  <si>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</si>
  <si>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</si>
  <si>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</si>
  <si>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</si>
  <si>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</si>
  <si>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</si>
  <si>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</si>
  <si>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</si>
  <si>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</si>
  <si>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</si>
  <si>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</si>
  <si>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</si>
  <si>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</si>
  <si>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</si>
  <si>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</si>
  <si>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</si>
  <si>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2003-07-04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</si>
  <si>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</si>
  <si>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</si>
  <si>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</si>
  <si>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</si>
  <si>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</si>
  <si>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</si>
  <si>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</si>
  <si>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</si>
  <si>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</si>
  <si>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</si>
  <si>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</si>
  <si>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</si>
  <si>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</si>
  <si>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</si>
  <si>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</si>
  <si>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</si>
  <si>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</si>
  <si>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</si>
  <si>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</si>
  <si>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</si>
  <si>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</si>
  <si>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</si>
  <si>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</si>
  <si>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</si>
  <si>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</si>
  <si>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</si>
  <si>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</si>
  <si>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</si>
  <si>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2003-05-26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</si>
  <si>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</si>
  <si>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</si>
  <si>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</si>
  <si>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</si>
  <si>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</si>
  <si>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</si>
  <si>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</si>
  <si>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</si>
  <si>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</si>
  <si>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</si>
  <si>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</si>
  <si>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</si>
  <si>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</si>
  <si>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</si>
  <si>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</si>
  <si>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</si>
  <si>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</si>
  <si>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</si>
  <si>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</si>
  <si>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</si>
  <si>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</si>
  <si>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</si>
  <si>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2003-04-18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</si>
  <si>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</si>
  <si>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</si>
  <si>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</si>
  <si>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</si>
  <si>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</si>
  <si>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</si>
  <si>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</si>
  <si>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</si>
  <si>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</si>
  <si>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</si>
  <si>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</si>
  <si>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</si>
  <si>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</si>
  <si>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</si>
  <si>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</si>
  <si>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</si>
  <si>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</si>
  <si>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</si>
  <si>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</si>
  <si>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</si>
  <si>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</si>
  <si>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</si>
  <si>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</si>
  <si>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</si>
  <si>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</si>
  <si>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</si>
  <si>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</si>
  <si>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</si>
  <si>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</si>
  <si>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</si>
  <si>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</si>
  <si>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</si>
  <si>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</si>
  <si>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</si>
  <si>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</si>
  <si>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</si>
  <si>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</si>
  <si>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</si>
  <si>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</si>
  <si>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</si>
  <si>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</si>
  <si>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</si>
  <si>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</si>
  <si>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2003-02-17</t>
  </si>
  <si>
    <t>2003-02-14</t>
  </si>
  <si>
    <t>2003-02-13</t>
  </si>
  <si>
    <t>2003-02-12</t>
  </si>
  <si>
    <t>2003-02-11</t>
  </si>
  <si>
    <t>2003-02-10</t>
  </si>
  <si>
    <t>2003-01-28</t>
  </si>
  <si>
    <t>2003-01-27</t>
  </si>
  <si>
    <t>2003-01-24</t>
  </si>
  <si>
    <t>2003-01-23</t>
  </si>
  <si>
    <t>2003-01-22</t>
  </si>
  <si>
    <t>2003-01-21</t>
  </si>
  <si>
    <t>2003-01-20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</si>
  <si>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</si>
  <si>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</si>
  <si>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</si>
  <si>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</si>
  <si>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</si>
  <si>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</si>
  <si>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</si>
  <si>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</si>
  <si>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</si>
  <si>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</si>
  <si>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</si>
  <si>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</si>
  <si>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</si>
  <si>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</si>
  <si>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</si>
  <si>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</si>
  <si>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2002-12-25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</si>
  <si>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</si>
  <si>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</si>
  <si>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</si>
  <si>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</si>
  <si>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</si>
  <si>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</si>
  <si>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</si>
  <si>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</si>
  <si>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</si>
  <si>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</si>
  <si>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</si>
  <si>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</si>
  <si>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</si>
  <si>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</si>
  <si>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</si>
  <si>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</si>
  <si>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</si>
  <si>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</si>
  <si>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2002-11-28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</si>
  <si>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</si>
  <si>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</si>
  <si>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</si>
  <si>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</si>
  <si>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</si>
  <si>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</si>
  <si>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</si>
  <si>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</si>
  <si>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</si>
  <si>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</si>
  <si>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</si>
  <si>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</si>
  <si>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</si>
  <si>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</si>
  <si>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</si>
  <si>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</si>
  <si>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</si>
  <si>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</si>
  <si>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</si>
  <si>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</si>
  <si>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</si>
  <si>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</si>
  <si>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</si>
  <si>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</si>
  <si>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</si>
  <si>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</si>
  <si>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</si>
  <si>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</si>
  <si>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</si>
  <si>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</si>
  <si>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</si>
  <si>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</si>
  <si>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</si>
  <si>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</si>
  <si>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</si>
  <si>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</si>
  <si>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</si>
  <si>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</si>
  <si>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</si>
  <si>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</si>
  <si>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</si>
  <si>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</si>
  <si>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</si>
  <si>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</si>
  <si>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</si>
  <si>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</si>
  <si>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</si>
  <si>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</si>
  <si>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</si>
  <si>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</si>
  <si>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</si>
  <si>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</si>
  <si>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</si>
  <si>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</si>
  <si>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</si>
  <si>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</si>
  <si>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</si>
  <si>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</si>
  <si>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</si>
  <si>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</si>
  <si>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</si>
  <si>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</si>
  <si>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</si>
  <si>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</si>
  <si>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</si>
  <si>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</si>
  <si>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</si>
  <si>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</si>
  <si>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</si>
  <si>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</si>
  <si>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</si>
  <si>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</si>
  <si>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</si>
  <si>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</si>
  <si>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</si>
  <si>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</si>
  <si>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</si>
  <si>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</si>
  <si>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</si>
  <si>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</si>
  <si>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</si>
  <si>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</si>
  <si>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</si>
  <si>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</si>
  <si>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</si>
  <si>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</si>
  <si>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</si>
  <si>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</si>
  <si>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</si>
  <si>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</si>
  <si>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</si>
  <si>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</si>
  <si>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</si>
  <si>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</si>
  <si>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</si>
  <si>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</si>
  <si>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</si>
  <si>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</si>
  <si>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</si>
  <si>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</si>
  <si>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</si>
  <si>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</si>
  <si>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</si>
  <si>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2002-07-04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</si>
  <si>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</si>
  <si>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</si>
  <si>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</si>
  <si>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</si>
  <si>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</si>
  <si>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</si>
  <si>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</si>
  <si>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</si>
  <si>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</si>
  <si>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</si>
  <si>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</si>
  <si>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</si>
  <si>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</si>
  <si>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</si>
  <si>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</si>
  <si>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</si>
  <si>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</si>
  <si>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</si>
  <si>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</si>
  <si>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</si>
  <si>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</si>
  <si>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</si>
  <si>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</si>
  <si>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</si>
  <si>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</si>
  <si>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</si>
  <si>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</si>
  <si>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2002-05-27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</si>
  <si>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</si>
  <si>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</si>
  <si>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</si>
  <si>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</si>
  <si>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</si>
  <si>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</si>
  <si>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</si>
  <si>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</si>
  <si>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</si>
  <si>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</si>
  <si>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</si>
  <si>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</si>
  <si>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</si>
  <si>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</si>
  <si>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</si>
  <si>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</si>
  <si>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</si>
  <si>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</si>
  <si>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</si>
  <si>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</si>
  <si>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</si>
  <si>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</si>
  <si>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</si>
  <si>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</si>
  <si>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</si>
  <si>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</si>
  <si>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</si>
  <si>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</si>
  <si>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</si>
  <si>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</si>
  <si>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</si>
  <si>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</si>
  <si>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</si>
  <si>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</si>
  <si>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</si>
  <si>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</si>
  <si>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</si>
  <si>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2002-03-29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</si>
  <si>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</si>
  <si>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</si>
  <si>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</si>
  <si>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</si>
  <si>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</si>
  <si>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</si>
  <si>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</si>
  <si>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</si>
  <si>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</si>
  <si>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</si>
  <si>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</si>
  <si>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</si>
  <si>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</si>
  <si>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</si>
  <si>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</si>
  <si>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</si>
  <si>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</si>
  <si>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</si>
  <si>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</si>
  <si>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</si>
  <si>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2002-02-27</t>
  </si>
  <si>
    <t>2002-02-25</t>
  </si>
  <si>
    <t>2002-02-22</t>
  </si>
  <si>
    <t>2002-02-20</t>
  </si>
  <si>
    <t>2002-02-18</t>
  </si>
  <si>
    <t>2002-02-08</t>
  </si>
  <si>
    <t>2002-02-06</t>
  </si>
  <si>
    <t>2002-02-04</t>
  </si>
  <si>
    <t>2002-02-01</t>
  </si>
  <si>
    <t>2002-01-30</t>
  </si>
  <si>
    <t>2002-01-28</t>
  </si>
  <si>
    <t>2002-01-25</t>
  </si>
  <si>
    <t>2002-01-23</t>
  </si>
  <si>
    <t>2002-01-21</t>
  </si>
  <si>
    <t>2002-01-18</t>
  </si>
  <si>
    <t>2002-01-16</t>
  </si>
  <si>
    <t>2002-01-14</t>
  </si>
  <si>
    <t>2002-01-11</t>
  </si>
  <si>
    <t>2002-01-09</t>
  </si>
  <si>
    <t>2002-01-07</t>
  </si>
  <si>
    <t>2002-01-04</t>
  </si>
  <si>
    <t>2002-01-02</t>
  </si>
  <si>
    <t>2001-12-31</t>
  </si>
  <si>
    <t>2001-12-28</t>
  </si>
  <si>
    <t>2001-12-26</t>
  </si>
  <si>
    <t>2001-12-24</t>
  </si>
  <si>
    <t>2001-12-21</t>
  </si>
  <si>
    <t>2001-12-19</t>
  </si>
  <si>
    <t>2001-12-17</t>
  </si>
  <si>
    <t>2001-12-14</t>
  </si>
  <si>
    <t>2001-12-12</t>
  </si>
  <si>
    <t>2001-12-10</t>
  </si>
  <si>
    <t>2001-12-07</t>
  </si>
  <si>
    <t>2001-12-05</t>
  </si>
  <si>
    <t>2001-12-03</t>
  </si>
  <si>
    <t>2001-11-30</t>
  </si>
  <si>
    <t>2001-11-28</t>
  </si>
  <si>
    <t>2001-11-26</t>
  </si>
  <si>
    <t>2001-11-23</t>
  </si>
  <si>
    <t>2001-11-21</t>
  </si>
  <si>
    <t>2001-11-19</t>
  </si>
  <si>
    <t>2001-11-16</t>
  </si>
  <si>
    <t>2001-11-14</t>
  </si>
  <si>
    <t>2001-11-12</t>
  </si>
  <si>
    <t>2001-11-09</t>
  </si>
  <si>
    <t>2001-11-07</t>
  </si>
  <si>
    <t>2001-11-05</t>
  </si>
  <si>
    <t>2001-11-02</t>
  </si>
  <si>
    <t>2001-10-31</t>
  </si>
  <si>
    <t>2001-10-29</t>
  </si>
  <si>
    <t>2001-10-26</t>
  </si>
  <si>
    <t>2001-10-24</t>
  </si>
  <si>
    <t>2001-10-22</t>
  </si>
  <si>
    <t>2001-10-19</t>
  </si>
  <si>
    <t>2001-10-17</t>
  </si>
  <si>
    <t>2001-10-15</t>
  </si>
  <si>
    <t>2001-10-12</t>
  </si>
  <si>
    <t>2001-10-10</t>
  </si>
  <si>
    <t>2001-10-08</t>
  </si>
  <si>
    <t>2001-10-05</t>
  </si>
  <si>
    <t>2001-10-03</t>
  </si>
  <si>
    <t>2001-10-01</t>
  </si>
  <si>
    <t>2001-09-28</t>
  </si>
  <si>
    <t>2001-09-26</t>
  </si>
  <si>
    <t>2001-09-24</t>
  </si>
  <si>
    <t>2001-09-21</t>
  </si>
  <si>
    <t>2001-09-19</t>
  </si>
  <si>
    <t>2001-09-17</t>
  </si>
  <si>
    <t>2001-09-14</t>
  </si>
  <si>
    <t>2001-09-12</t>
  </si>
  <si>
    <t>2001-09-10</t>
  </si>
  <si>
    <t>2001-09-07</t>
  </si>
  <si>
    <t>2001-09-05</t>
  </si>
  <si>
    <t>2001-08-31</t>
  </si>
  <si>
    <t>2001-08-29</t>
  </si>
  <si>
    <t>2001-08-27</t>
  </si>
  <si>
    <t>2001-08-24</t>
  </si>
  <si>
    <t>2001-08-22</t>
  </si>
  <si>
    <t>2001-08-20</t>
  </si>
  <si>
    <t>2001-08-17</t>
  </si>
  <si>
    <t>2001-08-15</t>
  </si>
  <si>
    <t>2001-08-13</t>
  </si>
  <si>
    <t>2001-08-10</t>
  </si>
  <si>
    <t>2001-08-08</t>
  </si>
  <si>
    <t>2001-08-06</t>
  </si>
  <si>
    <t>2001-08-03</t>
  </si>
  <si>
    <t>2001-08-01</t>
  </si>
  <si>
    <t>2001-07-30</t>
  </si>
  <si>
    <t>2001-07-27</t>
  </si>
  <si>
    <t>2001-07-25</t>
  </si>
  <si>
    <t>2001-07-23</t>
  </si>
  <si>
    <t>2001-07-20</t>
  </si>
  <si>
    <t>2001-07-18</t>
  </si>
  <si>
    <t>2001-07-16</t>
  </si>
  <si>
    <t>2001-07-13</t>
  </si>
  <si>
    <t>2001-07-11</t>
  </si>
  <si>
    <t>2001-07-09</t>
  </si>
  <si>
    <t>2001-07-06</t>
  </si>
  <si>
    <t>2001-07-04</t>
  </si>
  <si>
    <t>2001-07-02</t>
  </si>
  <si>
    <t>2001-06-29</t>
  </si>
  <si>
    <t>2001-06-27</t>
  </si>
  <si>
    <t>2001-06-25</t>
  </si>
  <si>
    <t>2001-06-22</t>
  </si>
  <si>
    <t>2001-06-20</t>
  </si>
  <si>
    <t>2001-06-18</t>
  </si>
  <si>
    <t>2001-06-15</t>
  </si>
  <si>
    <t>2001-06-13</t>
  </si>
  <si>
    <t>2001-06-11</t>
  </si>
  <si>
    <t>2001-06-08</t>
  </si>
  <si>
    <t>2001-06-06</t>
  </si>
  <si>
    <t>2001-06-04</t>
  </si>
  <si>
    <t>2001-06-01</t>
  </si>
  <si>
    <t>2001-05-30</t>
  </si>
  <si>
    <t>2001-05-28</t>
  </si>
  <si>
    <t>2001-05-25</t>
  </si>
  <si>
    <t>2001-05-23</t>
  </si>
  <si>
    <t>2001-05-21</t>
  </si>
  <si>
    <t>2001-05-18</t>
  </si>
  <si>
    <t>2001-05-16</t>
  </si>
  <si>
    <t>2001-05-14</t>
  </si>
  <si>
    <t>2001-05-11</t>
  </si>
  <si>
    <t>2001-05-09</t>
  </si>
  <si>
    <t>2001-05-07</t>
  </si>
  <si>
    <t>2001-05-04</t>
  </si>
  <si>
    <t>2001-05-02</t>
  </si>
  <si>
    <t>2001-04-27</t>
  </si>
  <si>
    <t>2001-04-25</t>
  </si>
  <si>
    <t>2001-04-23</t>
  </si>
  <si>
    <t>2001-04-20</t>
  </si>
  <si>
    <t>2001-04-18</t>
  </si>
  <si>
    <t>2001-04-16</t>
  </si>
  <si>
    <t>2001-04-13</t>
  </si>
  <si>
    <t>2001-04-11</t>
  </si>
  <si>
    <t>2001-04-09</t>
  </si>
  <si>
    <t>2001-04-06</t>
  </si>
  <si>
    <t>2001-04-04</t>
  </si>
  <si>
    <t>2001-04-02</t>
  </si>
  <si>
    <t>2001-03-30</t>
  </si>
  <si>
    <t>2001-03-28</t>
  </si>
  <si>
    <t>2001-03-26</t>
  </si>
  <si>
    <t>2001-03-23</t>
  </si>
  <si>
    <t>2001-03-21</t>
  </si>
  <si>
    <t>2001-03-19</t>
  </si>
  <si>
    <t>2001-03-16</t>
  </si>
  <si>
    <t>2001-03-14</t>
  </si>
  <si>
    <t>2001-03-12</t>
  </si>
  <si>
    <t>2001-03-09</t>
  </si>
  <si>
    <t>2001-03-07</t>
  </si>
  <si>
    <t>2001-03-05</t>
  </si>
  <si>
    <t>2001-03-02</t>
  </si>
  <si>
    <t>2001-02-28</t>
  </si>
  <si>
    <t>2001-02-26</t>
  </si>
  <si>
    <t>2001-02-23</t>
  </si>
  <si>
    <t>2001-02-21</t>
  </si>
  <si>
    <t>2001-02-19</t>
  </si>
  <si>
    <t>2001-02-16</t>
  </si>
  <si>
    <t>2001-02-14</t>
  </si>
  <si>
    <t>2001-02-12</t>
  </si>
  <si>
    <t>2001-02-09</t>
  </si>
  <si>
    <t>2001-02-07</t>
  </si>
  <si>
    <t>2001-02-05</t>
  </si>
  <si>
    <t>2001-02-02</t>
  </si>
  <si>
    <t>2001-01-31</t>
  </si>
  <si>
    <t>2001-01-29</t>
  </si>
  <si>
    <t>2001-01-19</t>
  </si>
  <si>
    <t>2001-01-17</t>
  </si>
  <si>
    <t>2001-01-15</t>
  </si>
  <si>
    <t>2001-01-12</t>
  </si>
  <si>
    <t>2001-01-10</t>
  </si>
  <si>
    <t>2001-01-08</t>
  </si>
  <si>
    <t>2001-01-05</t>
  </si>
  <si>
    <t>2001-01-03</t>
  </si>
  <si>
    <t>2000-12-29</t>
  </si>
  <si>
    <t>2000-12-27</t>
  </si>
  <si>
    <t>2000-12-25</t>
  </si>
  <si>
    <t>2000-12-22</t>
  </si>
  <si>
    <t>2000-12-20</t>
  </si>
  <si>
    <t>2000-12-18</t>
  </si>
  <si>
    <t>2000-12-15</t>
  </si>
  <si>
    <t>2000-12-13</t>
  </si>
  <si>
    <t>2000-12-11</t>
  </si>
  <si>
    <t>2000-12-08</t>
  </si>
  <si>
    <t>2000-12-06</t>
  </si>
  <si>
    <t>2000-12-04</t>
  </si>
  <si>
    <t>2000-12-01</t>
  </si>
  <si>
    <t>2000-11-29</t>
  </si>
  <si>
    <t>2000-11-27</t>
  </si>
  <si>
    <t>2000-11-24</t>
  </si>
  <si>
    <t>2000-11-22</t>
  </si>
  <si>
    <t>2000-11-20</t>
  </si>
  <si>
    <t>2000-11-17</t>
  </si>
  <si>
    <t>2000-11-15</t>
  </si>
  <si>
    <t>2000-11-13</t>
  </si>
  <si>
    <t>2000-11-10</t>
  </si>
  <si>
    <t>2000-11-08</t>
  </si>
  <si>
    <t>2000-11-06</t>
  </si>
  <si>
    <t>2000-11-03</t>
  </si>
  <si>
    <t>2000-11-01</t>
  </si>
  <si>
    <t>2000-10-30</t>
  </si>
  <si>
    <t>2000-10-27</t>
  </si>
  <si>
    <t>2000-10-25</t>
  </si>
  <si>
    <t>2000-10-23</t>
  </si>
  <si>
    <t>2000-10-20</t>
  </si>
  <si>
    <t>2000-10-18</t>
  </si>
  <si>
    <t>2000-10-16</t>
  </si>
  <si>
    <t>2000-10-13</t>
  </si>
  <si>
    <t>2000-10-11</t>
  </si>
  <si>
    <t>2000-10-09</t>
  </si>
  <si>
    <t>2000-10-06</t>
  </si>
  <si>
    <t>2000-10-04</t>
  </si>
  <si>
    <t>2000-10-02</t>
  </si>
  <si>
    <t>2000-09-29</t>
  </si>
  <si>
    <t>2000-09-27</t>
  </si>
  <si>
    <t>2000-09-25</t>
  </si>
  <si>
    <t>2000-09-22</t>
  </si>
  <si>
    <t>2000-09-20</t>
  </si>
  <si>
    <t>2000-09-18</t>
  </si>
  <si>
    <t>2000-09-15</t>
  </si>
  <si>
    <t>2000-09-13</t>
  </si>
  <si>
    <t>2000-09-11</t>
  </si>
  <si>
    <t>2000-09-08</t>
  </si>
  <si>
    <t>2000-09-06</t>
  </si>
  <si>
    <t>2000-09-01</t>
  </si>
  <si>
    <t>2000-08-30</t>
  </si>
  <si>
    <t>2000-08-28</t>
  </si>
  <si>
    <t>2000-08-25</t>
  </si>
  <si>
    <t>2000-08-23</t>
  </si>
  <si>
    <t>2000-08-21</t>
  </si>
  <si>
    <t>2000-08-18</t>
  </si>
  <si>
    <t>2000-08-16</t>
  </si>
  <si>
    <t>2000-08-14</t>
  </si>
  <si>
    <t>2000-08-11</t>
  </si>
  <si>
    <t>2000-08-09</t>
  </si>
  <si>
    <t>2000-08-07</t>
  </si>
  <si>
    <t>2000-08-04</t>
  </si>
  <si>
    <t>2000-08-02</t>
  </si>
  <si>
    <t>2000-07-31</t>
  </si>
  <si>
    <t>2000-07-28</t>
  </si>
  <si>
    <t>Danh sách mã</t>
  </si>
  <si>
    <t>Tên công ty</t>
  </si>
  <si>
    <t>Giá tham chiếu</t>
  </si>
  <si>
    <t>Ngành</t>
  </si>
  <si>
    <t>P/B</t>
  </si>
  <si>
    <t>P/E</t>
  </si>
  <si>
    <t>Sở hữu tối đa room ngoại</t>
  </si>
  <si>
    <t>Room ngoại còn lại</t>
  </si>
  <si>
    <t>Khối lượng</t>
  </si>
  <si>
    <t>giá vàng</t>
  </si>
  <si>
    <t>Tỷ giá hôm nay</t>
  </si>
  <si>
    <t>giá</t>
  </si>
  <si>
    <t>khối lượng</t>
  </si>
  <si>
    <t>nn mua</t>
  </si>
  <si>
    <t>nn bán</t>
  </si>
  <si>
    <t>thứ tự sheet Giá</t>
  </si>
  <si>
    <t>thứ tự sheet khối lượng</t>
  </si>
  <si>
    <t>thứ tự sheet nn mua</t>
  </si>
  <si>
    <t>thứ tự sheet nn bán</t>
  </si>
  <si>
    <t>Giá</t>
  </si>
  <si>
    <t>KL</t>
  </si>
  <si>
    <t>KN Mua</t>
  </si>
  <si>
    <t>KN Bán</t>
  </si>
  <si>
    <t>AAA</t>
  </si>
  <si>
    <t>CTCP NHUA AN PHAT XANH</t>
  </si>
  <si>
    <t>Hóa chất</t>
  </si>
  <si>
    <t>AAM</t>
  </si>
  <si>
    <t>CTCP THUY SAN MEKONG</t>
  </si>
  <si>
    <t>Sản xuất thực phẩm</t>
  </si>
  <si>
    <t>AAT</t>
  </si>
  <si>
    <t>CTCP TD TIEN SON TH</t>
  </si>
  <si>
    <t>Hàng cá nhân</t>
  </si>
  <si>
    <t>ABR</t>
  </si>
  <si>
    <t>CTCP DT NHAN HIEU VIET</t>
  </si>
  <si>
    <t>Tư vấn &amp; Hỗ trợ Kinh doanh</t>
  </si>
  <si>
    <t>ABS</t>
  </si>
  <si>
    <t>CTCP DV NN BINH THUAN</t>
  </si>
  <si>
    <t>Bán lẻ</t>
  </si>
  <si>
    <t>ABT</t>
  </si>
  <si>
    <t>CTCP XNK THUY SAN BEN TRE</t>
  </si>
  <si>
    <t>ACB</t>
  </si>
  <si>
    <t>NGAN HANG TMCP A CHAU</t>
  </si>
  <si>
    <t>Ngân hàng</t>
  </si>
  <si>
    <t>ACC</t>
  </si>
  <si>
    <t>CTCP DT&amp;XD BINH DUONG ACC</t>
  </si>
  <si>
    <t>Xây dựng và Vật liệu</t>
  </si>
  <si>
    <t>ACG</t>
  </si>
  <si>
    <t>CTCP GO AN CUONG</t>
  </si>
  <si>
    <t>ACL</t>
  </si>
  <si>
    <t>CTCP XNK T.SAN CL-AG</t>
  </si>
  <si>
    <t>ADG</t>
  </si>
  <si>
    <t>CTCP CLEVER GROUP</t>
  </si>
  <si>
    <t>Truyền thông</t>
  </si>
  <si>
    <t>ADP</t>
  </si>
  <si>
    <t>CTCP SON A DONG</t>
  </si>
  <si>
    <t>ADS</t>
  </si>
  <si>
    <t>CTCP DAMSAN</t>
  </si>
  <si>
    <t>AGG</t>
  </si>
  <si>
    <t>CTCP DTPT BDS AN GIA</t>
  </si>
  <si>
    <t>Bất động sản</t>
  </si>
  <si>
    <t>AGM</t>
  </si>
  <si>
    <t>CTCP XNK AN GIANG</t>
  </si>
  <si>
    <t>AGR</t>
  </si>
  <si>
    <t>CTCP CHUNG KHOAN ARGIBANK</t>
  </si>
  <si>
    <t>Dịch vụ tài chính</t>
  </si>
  <si>
    <t>ANV</t>
  </si>
  <si>
    <t>CTCP NAM VIET (NAVICO)</t>
  </si>
  <si>
    <t>APG</t>
  </si>
  <si>
    <t>CTCP CHUNG KHOAN APG</t>
  </si>
  <si>
    <t>APH</t>
  </si>
  <si>
    <t>CTCP TD AN PHAT HOLDINGS</t>
  </si>
  <si>
    <t>Hàng công nghiệp</t>
  </si>
  <si>
    <t>ASG</t>
  </si>
  <si>
    <t>CTCP TAP DOAN ASG</t>
  </si>
  <si>
    <t>Vận tải</t>
  </si>
  <si>
    <t>ASM</t>
  </si>
  <si>
    <t>CTCP TAP DOAN SAO MAI</t>
  </si>
  <si>
    <t>ASP</t>
  </si>
  <si>
    <t>CTCP TD DAU KHI ANPHA</t>
  </si>
  <si>
    <t>Nước &amp; Khí đốt</t>
  </si>
  <si>
    <t>AST</t>
  </si>
  <si>
    <t>CTCP DV HANG KHONG TASECO</t>
  </si>
  <si>
    <t>BAF</t>
  </si>
  <si>
    <t>CTCP NONG NGHIEP BAF VN</t>
  </si>
  <si>
    <t>BBC</t>
  </si>
  <si>
    <t>CTCP BIBICA</t>
  </si>
  <si>
    <t>BCE</t>
  </si>
  <si>
    <t>CTCP XD &amp; GT BINH DUONG</t>
  </si>
  <si>
    <t>BCG</t>
  </si>
  <si>
    <t>CTCP BAMBOO CAPITAL</t>
  </si>
  <si>
    <t>BCM</t>
  </si>
  <si>
    <t>TCT DT VA PT CN - CTCP</t>
  </si>
  <si>
    <t>BFC</t>
  </si>
  <si>
    <t>CTCP PHAN BON BINH DIEN</t>
  </si>
  <si>
    <t>BHN</t>
  </si>
  <si>
    <t>TCTCP BIA RUOU NGK HA NOI</t>
  </si>
  <si>
    <t>Bia và đồ uống</t>
  </si>
  <si>
    <t>BIC</t>
  </si>
  <si>
    <t>TCTCP BAO HIEM NHDTPTVN</t>
  </si>
  <si>
    <t>Bảo hiểm phi nhân thọ</t>
  </si>
  <si>
    <t>BID</t>
  </si>
  <si>
    <t>NH TMCP DT&amp;PT VIET NAM</t>
  </si>
  <si>
    <t>BKG</t>
  </si>
  <si>
    <t>CTCP DAU TU BKG VIET NAM</t>
  </si>
  <si>
    <t>BMC</t>
  </si>
  <si>
    <t>CTCP KHOANG SAN BINH DINH</t>
  </si>
  <si>
    <t>Khai khoáng</t>
  </si>
  <si>
    <t>BMI</t>
  </si>
  <si>
    <t>TCT CP BAO MINH</t>
  </si>
  <si>
    <t>BMP</t>
  </si>
  <si>
    <t>CTCP NHUA BINH MINH</t>
  </si>
  <si>
    <t>BRC</t>
  </si>
  <si>
    <t>CTCP CAO SU BEN THANH</t>
  </si>
  <si>
    <t>BSI</t>
  </si>
  <si>
    <t>CTCP CK BIDV</t>
  </si>
  <si>
    <t>BTP</t>
  </si>
  <si>
    <t>CTCP NHIET DIEN BA RIA</t>
  </si>
  <si>
    <t>Sản xuất &amp; Phân phối Điện</t>
  </si>
  <si>
    <t>BTT</t>
  </si>
  <si>
    <t>CTCP TMDV BEN THANH</t>
  </si>
  <si>
    <t>BVH</t>
  </si>
  <si>
    <t>TAP DOAN BAO VIET</t>
  </si>
  <si>
    <t>Bảo hiểm nhân thọ</t>
  </si>
  <si>
    <t>BWE</t>
  </si>
  <si>
    <t>CTCP NUOC-MT BINH DUONG</t>
  </si>
  <si>
    <t>C32</t>
  </si>
  <si>
    <t>CTCP CIC39</t>
  </si>
  <si>
    <t>C47</t>
  </si>
  <si>
    <t>CTCP XAY DUNG 47</t>
  </si>
  <si>
    <t>CCI</t>
  </si>
  <si>
    <t>CT DTPTCN TM CU CHI</t>
  </si>
  <si>
    <t>Điện tử &amp; Thiết bị điện</t>
  </si>
  <si>
    <t>CCL</t>
  </si>
  <si>
    <t>CTCP DT&amp;PT DT DK CUU LONG</t>
  </si>
  <si>
    <t>CDC</t>
  </si>
  <si>
    <t>CT CP CHUONG DUONG</t>
  </si>
  <si>
    <t>CHP</t>
  </si>
  <si>
    <t>CTCP THUY DIEN MIEN TRUNG</t>
  </si>
  <si>
    <t>CIG</t>
  </si>
  <si>
    <t>CTCP COMA18</t>
  </si>
  <si>
    <t>CII</t>
  </si>
  <si>
    <t>CTCP DT HT KY THUAT TPHCM</t>
  </si>
  <si>
    <t>CKG</t>
  </si>
  <si>
    <t>CTCP TD TVDTXD KIEN GIANG</t>
  </si>
  <si>
    <t>CLC</t>
  </si>
  <si>
    <t>CTCP CAT LOI</t>
  </si>
  <si>
    <t>CLL</t>
  </si>
  <si>
    <t>CTCP CANG CAT LAI</t>
  </si>
  <si>
    <t>Thuốc lá</t>
  </si>
  <si>
    <t>CLW</t>
  </si>
  <si>
    <t>CTCP CAP NUOC CHO LON</t>
  </si>
  <si>
    <t>CMG</t>
  </si>
  <si>
    <t>CTCP TD CONG NGHE CMC</t>
  </si>
  <si>
    <t>CMV</t>
  </si>
  <si>
    <t>CTCP THUONG NGHIEP CA MAU</t>
  </si>
  <si>
    <t>Phần mềm &amp; Dịch vụ Máy tính</t>
  </si>
  <si>
    <t>CMX</t>
  </si>
  <si>
    <t>CTCP CAMIMEX GROUP</t>
  </si>
  <si>
    <t>CNG</t>
  </si>
  <si>
    <t>CTCP CNG VIET NAM</t>
  </si>
  <si>
    <t>COM</t>
  </si>
  <si>
    <t>CTCP VAT TU XANG DAU</t>
  </si>
  <si>
    <t>CRC</t>
  </si>
  <si>
    <t>CTCP CREATE CAPITAL VN</t>
  </si>
  <si>
    <t>CRE</t>
  </si>
  <si>
    <t>CTCP BDS THE KY</t>
  </si>
  <si>
    <t>CSM</t>
  </si>
  <si>
    <t>CTCP CN CAO SU MIEN NAM</t>
  </si>
  <si>
    <t>CSV</t>
  </si>
  <si>
    <t>CTCP HOA CHAT CB MIEN NAM</t>
  </si>
  <si>
    <t>Ô tô và phụ tùng</t>
  </si>
  <si>
    <t>CTD</t>
  </si>
  <si>
    <t>CTCP XAY DUNG COTECCONS</t>
  </si>
  <si>
    <t>CTF</t>
  </si>
  <si>
    <t>CTCP CITY AUTO</t>
  </si>
  <si>
    <t>CTG</t>
  </si>
  <si>
    <t>NH TMCP CONG THUONG VN</t>
  </si>
  <si>
    <t>CTI</t>
  </si>
  <si>
    <t>CTCPDTPT CUONGTHUAN IDICO</t>
  </si>
  <si>
    <t>CTR</t>
  </si>
  <si>
    <t>TCTCP CONG TRINH VIETTEL</t>
  </si>
  <si>
    <t>CTS</t>
  </si>
  <si>
    <t>CTCP CK NH CONG THUONG VN</t>
  </si>
  <si>
    <t>CVT</t>
  </si>
  <si>
    <t>CTCP CMC</t>
  </si>
  <si>
    <t>D2D</t>
  </si>
  <si>
    <t>CTCP PT DO THI CN SO 2</t>
  </si>
  <si>
    <t>DAG</t>
  </si>
  <si>
    <t>CTCP TAP DOAN NHUA DONG A</t>
  </si>
  <si>
    <t>DAH</t>
  </si>
  <si>
    <t>CTCP TD KHACH SAN DONG A</t>
  </si>
  <si>
    <t>DAT</t>
  </si>
  <si>
    <t>CTCP DTDL&amp;PT THUY SAN</t>
  </si>
  <si>
    <t>Du lịch &amp; Giải trí</t>
  </si>
  <si>
    <t>DBC</t>
  </si>
  <si>
    <t>CTCP TD DABACO VIET NAM</t>
  </si>
  <si>
    <t>DBD</t>
  </si>
  <si>
    <t>CTCP DUOC-TTBYTE BINHDINH</t>
  </si>
  <si>
    <t>DBT</t>
  </si>
  <si>
    <t>CTCP DUOC PHAM BEN TRE</t>
  </si>
  <si>
    <t>Dược phẩm</t>
  </si>
  <si>
    <t>DC4</t>
  </si>
  <si>
    <t>CTCP XD DIC HOLDINGS</t>
  </si>
  <si>
    <t>DCL</t>
  </si>
  <si>
    <t>CTY CP DUOC PHAM CUU LONG</t>
  </si>
  <si>
    <t>DCM</t>
  </si>
  <si>
    <t>CTCP PHAN BON DK CA MAU</t>
  </si>
  <si>
    <t>DGC</t>
  </si>
  <si>
    <t>CTCPTD HOA CHAT DUC GIANG</t>
  </si>
  <si>
    <t>DGW</t>
  </si>
  <si>
    <t>CTCP THE GIOI SO</t>
  </si>
  <si>
    <t>DHA</t>
  </si>
  <si>
    <t>CTY CP HOA AN</t>
  </si>
  <si>
    <t>DHC</t>
  </si>
  <si>
    <t>CTCP DONG HAI BEN TRE</t>
  </si>
  <si>
    <t>DHG</t>
  </si>
  <si>
    <t>CTCP DUOC HAU GIANG</t>
  </si>
  <si>
    <t>Lâm nghiệp và Giấy</t>
  </si>
  <si>
    <t>DHM</t>
  </si>
  <si>
    <t>CTCP TM&amp;KT KS DUONG HIEU</t>
  </si>
  <si>
    <t>DIG</t>
  </si>
  <si>
    <t>TCT CP DT PT XAY DUNG</t>
  </si>
  <si>
    <t>DLG</t>
  </si>
  <si>
    <t>CTCP TD DUC LONG GIA LAI</t>
  </si>
  <si>
    <t>DMC</t>
  </si>
  <si>
    <t>CTCP XNK Y TE DOMESCO</t>
  </si>
  <si>
    <t>DPG</t>
  </si>
  <si>
    <t>CTCP TAP DOAN DAT PHUONG</t>
  </si>
  <si>
    <t>DPM</t>
  </si>
  <si>
    <t>TCT PB&amp;HC DAU KHI-CTCP</t>
  </si>
  <si>
    <t>DPR</t>
  </si>
  <si>
    <t>CTCP CAO SU DONG PHU</t>
  </si>
  <si>
    <t>DQC</t>
  </si>
  <si>
    <t>CTCP BONG DEN DIEN QUANG</t>
  </si>
  <si>
    <t>DRC</t>
  </si>
  <si>
    <t>CTCP CAO SU DA NANG</t>
  </si>
  <si>
    <t>Hàng gia dụng</t>
  </si>
  <si>
    <t>DRH</t>
  </si>
  <si>
    <t>CTCP DRH HOLDINGS</t>
  </si>
  <si>
    <t>DRL</t>
  </si>
  <si>
    <t>CTCP THUY DIEN-DIEN LUC 3</t>
  </si>
  <si>
    <t>DSE</t>
  </si>
  <si>
    <t>CTCP CHUNG KHOAN DNSE</t>
  </si>
  <si>
    <t>DSN</t>
  </si>
  <si>
    <t>CTCP CVN DAM SEN</t>
  </si>
  <si>
    <t>DTA</t>
  </si>
  <si>
    <t>CTCP DE TAM</t>
  </si>
  <si>
    <t>DTL</t>
  </si>
  <si>
    <t>CTCP DAI THIEN LOC</t>
  </si>
  <si>
    <t>Kim loại</t>
  </si>
  <si>
    <t>DTT</t>
  </si>
  <si>
    <t>CTCP KY NGHE DO THANH</t>
  </si>
  <si>
    <t>DVP</t>
  </si>
  <si>
    <t>CTCP DT&amp;PT CANG DINH VU</t>
  </si>
  <si>
    <t>DXG</t>
  </si>
  <si>
    <t>CTCP TAP DOAN DAT XANH</t>
  </si>
  <si>
    <t>DXS</t>
  </si>
  <si>
    <t>CTCP DICH VU BDS DAT XANH</t>
  </si>
  <si>
    <t>DXV</t>
  </si>
  <si>
    <t>CTCP VICEM VLXD DA NANG</t>
  </si>
  <si>
    <t>EIB</t>
  </si>
  <si>
    <t>NH TMCP XNK VIET NAM</t>
  </si>
  <si>
    <t>ELC</t>
  </si>
  <si>
    <t>CTCP CN-VT ELCOM</t>
  </si>
  <si>
    <t>Thiết bị và Phần cứng</t>
  </si>
  <si>
    <t>EVE</t>
  </si>
  <si>
    <t>CTCP EVERPIA</t>
  </si>
  <si>
    <t>EVF</t>
  </si>
  <si>
    <t>CT TAI CHINH CP DIEN LUC</t>
  </si>
  <si>
    <t>EVG</t>
  </si>
  <si>
    <t>CTCP TAP DOAN EVERLAND</t>
  </si>
  <si>
    <t>FCM</t>
  </si>
  <si>
    <t>CTCP KHOANG SAN FECON</t>
  </si>
  <si>
    <t>FCN</t>
  </si>
  <si>
    <t>CTCP FECON</t>
  </si>
  <si>
    <t>FDC</t>
  </si>
  <si>
    <t>CTCP NT&amp;PTDT TPHCM</t>
  </si>
  <si>
    <t>FIR</t>
  </si>
  <si>
    <t>CTCP DIA OC FIRST REAL</t>
  </si>
  <si>
    <t>FIT</t>
  </si>
  <si>
    <t>CTCP TAP DOAN F.I.T</t>
  </si>
  <si>
    <t>FMC</t>
  </si>
  <si>
    <t>CTCP THUC PHAM SAO TA</t>
  </si>
  <si>
    <t>FPT</t>
  </si>
  <si>
    <t>CTCP FPT</t>
  </si>
  <si>
    <t>FRT</t>
  </si>
  <si>
    <t>CTCP BAN LE KTS FPT</t>
  </si>
  <si>
    <t>FTS</t>
  </si>
  <si>
    <t>CTCP CHUNG KHOAN FPT</t>
  </si>
  <si>
    <t>GAS</t>
  </si>
  <si>
    <t>TCT KHI VIET NAM - CTCP</t>
  </si>
  <si>
    <t>GDT</t>
  </si>
  <si>
    <t>CTCP CHE BIEN GO DUCTHANH</t>
  </si>
  <si>
    <t>GEG</t>
  </si>
  <si>
    <t>CTCP DIEN GIA LAI</t>
  </si>
  <si>
    <t>GEX</t>
  </si>
  <si>
    <t>CTCP TAP DOAN GELEX</t>
  </si>
  <si>
    <t>GIL</t>
  </si>
  <si>
    <t>CTCP SXKD&amp;XNK BINH THANH</t>
  </si>
  <si>
    <t>GMC</t>
  </si>
  <si>
    <t>CTCP GARMEX SAI GON</t>
  </si>
  <si>
    <t>GMD</t>
  </si>
  <si>
    <t>CTCP GEMADEPT</t>
  </si>
  <si>
    <t>GMH</t>
  </si>
  <si>
    <t>CTCP MINH HUNG QUANG TRI</t>
  </si>
  <si>
    <t>GSP</t>
  </si>
  <si>
    <t>CTCP VT SP KHI QUOC TE</t>
  </si>
  <si>
    <t>GTA</t>
  </si>
  <si>
    <t>CTCP CHE BIEN GO THUAN AN</t>
  </si>
  <si>
    <t>GVR</t>
  </si>
  <si>
    <t>TD CN CAO SU VN -  CTCP</t>
  </si>
  <si>
    <t>HAG</t>
  </si>
  <si>
    <t>CTCP HOANG ANH GIA LAI</t>
  </si>
  <si>
    <t>HAH</t>
  </si>
  <si>
    <t>CTCP VT VA XEP DO HAI AN</t>
  </si>
  <si>
    <t>HAP</t>
  </si>
  <si>
    <t>CTCP TAP DOAN HAPACO</t>
  </si>
  <si>
    <t>HAR</t>
  </si>
  <si>
    <t>CTCP DTTMBDS AD THAO DIEN</t>
  </si>
  <si>
    <t>HAS</t>
  </si>
  <si>
    <t>CTCP HACISCO</t>
  </si>
  <si>
    <t>HAX</t>
  </si>
  <si>
    <t>CTCP DICH VU OTO HANGXANH</t>
  </si>
  <si>
    <t>HBC</t>
  </si>
  <si>
    <t>CTCP TD XAY DUNG HOA BINH</t>
  </si>
  <si>
    <t>HCD</t>
  </si>
  <si>
    <t>CTCP DTSX &amp; TM HCD</t>
  </si>
  <si>
    <t>HCM</t>
  </si>
  <si>
    <t>CTY CPCK TP HO CHI MINH</t>
  </si>
  <si>
    <t>HDB</t>
  </si>
  <si>
    <t>NHTM CP PHAT TRIEN TPHCM</t>
  </si>
  <si>
    <t>HDC</t>
  </si>
  <si>
    <t>CTCP PT NHA BA RIA-V.TAU</t>
  </si>
  <si>
    <t>HDG</t>
  </si>
  <si>
    <t>CTCP TAP DOAN HA DO</t>
  </si>
  <si>
    <t>HHP</t>
  </si>
  <si>
    <t>CTCP GIAY HOANG HA HP</t>
  </si>
  <si>
    <t>HHS</t>
  </si>
  <si>
    <t>CTCP DT-DV HOANG HUY</t>
  </si>
  <si>
    <t>HHV</t>
  </si>
  <si>
    <t>CTCP DAU TU HA TANG GIAO</t>
  </si>
  <si>
    <t>HID</t>
  </si>
  <si>
    <t>CTCP HALCOM VIET NAM</t>
  </si>
  <si>
    <t>HII</t>
  </si>
  <si>
    <t>CTCP AN TIEN INDUSTRIES</t>
  </si>
  <si>
    <t>HMC</t>
  </si>
  <si>
    <t>CTCP KK TPHCM-VNSTEEL</t>
  </si>
  <si>
    <t>HNA</t>
  </si>
  <si>
    <t>CTCP THUY DIEN HUA NA</t>
  </si>
  <si>
    <t>Dịch vụ tiện ích</t>
  </si>
  <si>
    <t>HNG</t>
  </si>
  <si>
    <t>CTCP NNQT H/ANH GIA LAI</t>
  </si>
  <si>
    <t>HPG</t>
  </si>
  <si>
    <t>CTCP TAP DOAN HOA PHAT</t>
  </si>
  <si>
    <t>HPX</t>
  </si>
  <si>
    <t>CTCP DAU TU HAI PHAT</t>
  </si>
  <si>
    <t>HQC</t>
  </si>
  <si>
    <t>CTCP TVTMDV DO HOANG QUAN</t>
  </si>
  <si>
    <t>HRC</t>
  </si>
  <si>
    <t>CTCP CAO SU HOA BINH</t>
  </si>
  <si>
    <t>HSG</t>
  </si>
  <si>
    <t>CTY CP TAP DOAN HOA SEN</t>
  </si>
  <si>
    <t>HSL</t>
  </si>
  <si>
    <t>CTCP DT PT TP HONG HA</t>
  </si>
  <si>
    <t>HT1</t>
  </si>
  <si>
    <t>CTCP XM VICEM HA TIEN</t>
  </si>
  <si>
    <t>HTG</t>
  </si>
  <si>
    <t>TONG CTCP DET MAY HOA THO</t>
  </si>
  <si>
    <t>Đồ dùng cá nhân và đồ gia dụng</t>
  </si>
  <si>
    <t>HTI</t>
  </si>
  <si>
    <t>CTCP DTPT HA TANG IDICO</t>
  </si>
  <si>
    <t>HTL</t>
  </si>
  <si>
    <t>CTCP KT &amp; OTO TRUONG LONG</t>
  </si>
  <si>
    <t>HTN</t>
  </si>
  <si>
    <t>CTCP HUNG THINH INCONS</t>
  </si>
  <si>
    <t>HTV</t>
  </si>
  <si>
    <t>CTCP LOGISTICS VICEM</t>
  </si>
  <si>
    <t>HU1</t>
  </si>
  <si>
    <t>CTCP DT &amp; XAY DUNG HUD1</t>
  </si>
  <si>
    <t>HUB</t>
  </si>
  <si>
    <t>CTCP XAY LAP TTHUE</t>
  </si>
  <si>
    <t>HVH</t>
  </si>
  <si>
    <t>CTCP DT &amp; CONG NGHE HVC</t>
  </si>
  <si>
    <t>HVN</t>
  </si>
  <si>
    <t>TCT HANG KHONG VN-CTCP</t>
  </si>
  <si>
    <t>HVX</t>
  </si>
  <si>
    <t>CTCP XM VICEM HAI VAN</t>
  </si>
  <si>
    <t>ICT</t>
  </si>
  <si>
    <t>CTCP VT - TH BUU DIEN</t>
  </si>
  <si>
    <t>IDI</t>
  </si>
  <si>
    <t>CTCP DT&amp;PT DQG I.D.I</t>
  </si>
  <si>
    <t>IJC</t>
  </si>
  <si>
    <t>CTCP PT HA TANG KY THUAT</t>
  </si>
  <si>
    <t>ILB</t>
  </si>
  <si>
    <t>CTCP ICD TAN CANG - LB</t>
  </si>
  <si>
    <t>IMP</t>
  </si>
  <si>
    <t>CTCP DUOC PHAM IMEXPHARM</t>
  </si>
  <si>
    <t>ITA</t>
  </si>
  <si>
    <t>CTCP DT&amp;CN TAN TAO</t>
  </si>
  <si>
    <t>ITC</t>
  </si>
  <si>
    <t>CTCP DT KINH DOANH NHA</t>
  </si>
  <si>
    <t>ITD</t>
  </si>
  <si>
    <t>CTCP CONG NGHE TIEN PHONG</t>
  </si>
  <si>
    <t>JVC</t>
  </si>
  <si>
    <t>CTCP TB Y TE VIET NHAT</t>
  </si>
  <si>
    <t>Thiết bị và Dịch vụ Y tế</t>
  </si>
  <si>
    <t>KBC</t>
  </si>
  <si>
    <t>TCT PT DT KINH BAC-CTCP</t>
  </si>
  <si>
    <t>KDC</t>
  </si>
  <si>
    <t>CTCP TAP DOAN KIDO</t>
  </si>
  <si>
    <t>KDH</t>
  </si>
  <si>
    <t>CTCP DT&amp;KD NHA KHANG DIEN</t>
  </si>
  <si>
    <t>KHG</t>
  </si>
  <si>
    <t>CTCP TD KHAI HOAN LAND</t>
  </si>
  <si>
    <t>KHP</t>
  </si>
  <si>
    <t>CTCP DIEN LUC KHANH HOA</t>
  </si>
  <si>
    <t>KMR</t>
  </si>
  <si>
    <t>CTY CO PHAN MIRAE</t>
  </si>
  <si>
    <t>KOS</t>
  </si>
  <si>
    <t>CTCP KOSY</t>
  </si>
  <si>
    <t>KPF</t>
  </si>
  <si>
    <t>CTCP DT TAI SAN KOJI</t>
  </si>
  <si>
    <t>KSB</t>
  </si>
  <si>
    <t>CTCP KS &amp; XD BINH DUONG</t>
  </si>
  <si>
    <t>L10</t>
  </si>
  <si>
    <t>CT CP LILAMA 10</t>
  </si>
  <si>
    <t>Công nghiệp nặng</t>
  </si>
  <si>
    <t>LAF</t>
  </si>
  <si>
    <t>CTCP CB HANG XK LONG AN</t>
  </si>
  <si>
    <t>LBM</t>
  </si>
  <si>
    <t>CTCP VAT LIEU XD LAM DONG</t>
  </si>
  <si>
    <t>LCG</t>
  </si>
  <si>
    <t>CTCP LIZEN</t>
  </si>
  <si>
    <t>LDG</t>
  </si>
  <si>
    <t>CTCP DAU TU LDG</t>
  </si>
  <si>
    <t>LEC</t>
  </si>
  <si>
    <t>CTCP BDS DL MIEN TRUNG</t>
  </si>
  <si>
    <t>LGC</t>
  </si>
  <si>
    <t>CTCP DAU TU CAU DUONG CII</t>
  </si>
  <si>
    <t>LGL</t>
  </si>
  <si>
    <t>CTCP DTPT DT LONG GIANG</t>
  </si>
  <si>
    <t>LHG</t>
  </si>
  <si>
    <t>CTCP LONG HAU</t>
  </si>
  <si>
    <t>LIX</t>
  </si>
  <si>
    <t>CTCP BOT GIAT LIX</t>
  </si>
  <si>
    <t>LM8</t>
  </si>
  <si>
    <t>CTCP LILAMA 18</t>
  </si>
  <si>
    <t>LPB</t>
  </si>
  <si>
    <t>NHTMCP BUU DIEN LIEN VIET</t>
  </si>
  <si>
    <t>LSS</t>
  </si>
  <si>
    <t>CTCP MIA DUONG LAM SON</t>
  </si>
  <si>
    <t>MBB</t>
  </si>
  <si>
    <t>NGAN HANG TMCP QUAN DOI</t>
  </si>
  <si>
    <t>MCM</t>
  </si>
  <si>
    <t>CTCP GIONG BO SUA MOC CHA</t>
  </si>
  <si>
    <t>MCP</t>
  </si>
  <si>
    <t>CTCP IN &amp; BAO BI MY CHAU</t>
  </si>
  <si>
    <t>MDG</t>
  </si>
  <si>
    <t>CTCP MIEN DONG</t>
  </si>
  <si>
    <t>MHC</t>
  </si>
  <si>
    <t>CTCP MHC</t>
  </si>
  <si>
    <t>MIG</t>
  </si>
  <si>
    <t>TCT CP BAO HIEM QUAN DOI</t>
  </si>
  <si>
    <t>MSB</t>
  </si>
  <si>
    <t>NH TMCP HANG HAI VIET NAM</t>
  </si>
  <si>
    <t>MSH</t>
  </si>
  <si>
    <t>CTCP MAY SONG HONG</t>
  </si>
  <si>
    <t>MSN</t>
  </si>
  <si>
    <t>CTCP TAP DOAN MA SAN</t>
  </si>
  <si>
    <t>MWG</t>
  </si>
  <si>
    <t>CTCP DT THE GIOI DI DONG</t>
  </si>
  <si>
    <t>NAB</t>
  </si>
  <si>
    <t>NH TMCP NAM A</t>
  </si>
  <si>
    <t>NAF</t>
  </si>
  <si>
    <t>CTCP NAFOODS GROUP</t>
  </si>
  <si>
    <t>NAV</t>
  </si>
  <si>
    <t>CTCP NAM VIET (NAVIFICO)</t>
  </si>
  <si>
    <t>NBB</t>
  </si>
  <si>
    <t>CTCP DAU TU NAM BAY BAY</t>
  </si>
  <si>
    <t>NCT</t>
  </si>
  <si>
    <t>CTCP DV HANG HOA NOI BAI</t>
  </si>
  <si>
    <t>NHA</t>
  </si>
  <si>
    <t>TCT DTPT N&amp;DT NAM HA NOI</t>
  </si>
  <si>
    <t>NHH</t>
  </si>
  <si>
    <t>CTCP NHUA HA NOI</t>
  </si>
  <si>
    <t>Hàng hóa giải trí</t>
  </si>
  <si>
    <t>NHT</t>
  </si>
  <si>
    <t>CTCP SX &amp; TM NAM HOA</t>
  </si>
  <si>
    <t>NKG</t>
  </si>
  <si>
    <t>CTY CP THEP NAM KIM</t>
  </si>
  <si>
    <t>NLG</t>
  </si>
  <si>
    <t>CTCP DAU TU NAM LONG</t>
  </si>
  <si>
    <t>NNC</t>
  </si>
  <si>
    <t>CTCP DA NUI NHO</t>
  </si>
  <si>
    <t>Xây dựng &amp; Vật liệu</t>
  </si>
  <si>
    <t>NO1</t>
  </si>
  <si>
    <t>CTCP TAP DOAN 911</t>
  </si>
  <si>
    <t>NSC</t>
  </si>
  <si>
    <t>CTCP TD GIONG CT VN</t>
  </si>
  <si>
    <t>NT2</t>
  </si>
  <si>
    <t>CTCP DLDK NHON TRACH 2</t>
  </si>
  <si>
    <t>NTL</t>
  </si>
  <si>
    <t>CTCP PT DO THI TU LIEM</t>
  </si>
  <si>
    <t>NVL</t>
  </si>
  <si>
    <t>CTCP TD DT DIA OC NO VA</t>
  </si>
  <si>
    <t>NVT</t>
  </si>
  <si>
    <t>CTCP BDS DL NINH VAN BAY</t>
  </si>
  <si>
    <t>OCB</t>
  </si>
  <si>
    <t>NH TMCP PHUONG DONG</t>
  </si>
  <si>
    <t>OGC</t>
  </si>
  <si>
    <t>CTCP TAP DOAN DAI DUONG</t>
  </si>
  <si>
    <t>OPC</t>
  </si>
  <si>
    <t>CTY CP DUOC PHAM OPC</t>
  </si>
  <si>
    <t>ORS</t>
  </si>
  <si>
    <t>CTCP CK TIEN PHONG</t>
  </si>
  <si>
    <t>PAC</t>
  </si>
  <si>
    <t>CTCP PIN AC QUY MIEN NAM</t>
  </si>
  <si>
    <t>PAN</t>
  </si>
  <si>
    <t>CTCP TAP DOAN PAN</t>
  </si>
  <si>
    <t>PC1</t>
  </si>
  <si>
    <t>CTCP TAP DOAN PC1</t>
  </si>
  <si>
    <t>PDN</t>
  </si>
  <si>
    <t>CTCP CANG DONG NAI</t>
  </si>
  <si>
    <t>PDR</t>
  </si>
  <si>
    <t>CTCP PT BDS PHAT DAT</t>
  </si>
  <si>
    <t>PET</t>
  </si>
  <si>
    <t>TONG CTCP DV TONG HOP DK</t>
  </si>
  <si>
    <t>PGC</t>
  </si>
  <si>
    <t>TCT GAS PETROLIMEX-CTCP</t>
  </si>
  <si>
    <t>PGD</t>
  </si>
  <si>
    <t>CTCP PP KTA DAU KHI VN</t>
  </si>
  <si>
    <t>PGI</t>
  </si>
  <si>
    <t>TCTCP BAO HIEM PETROLIMEX</t>
  </si>
  <si>
    <t>PGV</t>
  </si>
  <si>
    <t>TCT PHAT DIEN 3-CTCP</t>
  </si>
  <si>
    <t>PHC</t>
  </si>
  <si>
    <t>CTCP XD PHUC HUNG HOLDING</t>
  </si>
  <si>
    <t>PHR</t>
  </si>
  <si>
    <t>CTCP CAO SU PHUOC HOA</t>
  </si>
  <si>
    <t>PIT</t>
  </si>
  <si>
    <t>CTCP XNK PETROLIMEX</t>
  </si>
  <si>
    <t>PJT</t>
  </si>
  <si>
    <t>CTCP VTXD DT PETROLIMEX</t>
  </si>
  <si>
    <t>PLP</t>
  </si>
  <si>
    <t>CTCP SX &amp; CN NHUA PHA LE</t>
  </si>
  <si>
    <t>Sản xuất Dầu khí</t>
  </si>
  <si>
    <t>PLX</t>
  </si>
  <si>
    <t>TAP DOAN XANG DAU VN</t>
  </si>
  <si>
    <t>PMG</t>
  </si>
  <si>
    <t>CTCP DTSX PETRO MIENTRUNG</t>
  </si>
  <si>
    <t>PNC</t>
  </si>
  <si>
    <t>CTCP VAN HOA PHUONG NAM</t>
  </si>
  <si>
    <t>PNJ</t>
  </si>
  <si>
    <t>CTCP VB DQ PHU NHUAN</t>
  </si>
  <si>
    <t>POW</t>
  </si>
  <si>
    <t>TCT DIEN LUC DAU KHI VN</t>
  </si>
  <si>
    <t>PPC</t>
  </si>
  <si>
    <t>CTCP NHIET DIEN PHA LAI</t>
  </si>
  <si>
    <t>PSH</t>
  </si>
  <si>
    <t>CTCP TMDT DK NAM SONG HAU</t>
  </si>
  <si>
    <t>PTB</t>
  </si>
  <si>
    <t>CTCP PHU TAI</t>
  </si>
  <si>
    <t>PTC</t>
  </si>
  <si>
    <t>CTCP DAU TU ICAPITAL</t>
  </si>
  <si>
    <t>PTL</t>
  </si>
  <si>
    <t>CTCP VICTORY CAPITAL</t>
  </si>
  <si>
    <t>Thiết bị, Dịch vụ và Phân phối Dầu khí</t>
  </si>
  <si>
    <t>PVD</t>
  </si>
  <si>
    <t>CTCP KHOAN VA DV DAU KHI</t>
  </si>
  <si>
    <t>Hàng hóa và dịch vụ công nghiệp</t>
  </si>
  <si>
    <t>PVP</t>
  </si>
  <si>
    <t>CTCP VAN TAI DAU KHI TBD</t>
  </si>
  <si>
    <t>PVT</t>
  </si>
  <si>
    <t>TCT CP VAN TAI DAU KHI</t>
  </si>
  <si>
    <t>QCG</t>
  </si>
  <si>
    <t>CTCP QUOC CUONG GIA LAI</t>
  </si>
  <si>
    <t>QNP</t>
  </si>
  <si>
    <t>CTCP CANG QUY NHON</t>
  </si>
  <si>
    <t>RAL</t>
  </si>
  <si>
    <t>CTCP B.DEN PH.NUOC R.DONG</t>
  </si>
  <si>
    <t>RDP</t>
  </si>
  <si>
    <t>CTCP RANG DONG HOLDING</t>
  </si>
  <si>
    <t>REE</t>
  </si>
  <si>
    <t>CTY CP CO DIEN LANH</t>
  </si>
  <si>
    <t>S4A</t>
  </si>
  <si>
    <t>CTCP THUY DIEN SE SAN 4A</t>
  </si>
  <si>
    <t>SAB</t>
  </si>
  <si>
    <t>TONG CTCP BIA-RUOU-NGK SG</t>
  </si>
  <si>
    <t>SAM</t>
  </si>
  <si>
    <t>CTCP SAM HOLDINGS</t>
  </si>
  <si>
    <t>SAV</t>
  </si>
  <si>
    <t>CTCP HT KT&amp;XNK SAVIMEX</t>
  </si>
  <si>
    <t>SBA</t>
  </si>
  <si>
    <t>CTCP SONG BA</t>
  </si>
  <si>
    <t>SBG</t>
  </si>
  <si>
    <t>CTCP TD CO KHI CNC SIBA</t>
  </si>
  <si>
    <t>SBT</t>
  </si>
  <si>
    <t>CTCP THANH THANH CONG-BH</t>
  </si>
  <si>
    <t>SBV</t>
  </si>
  <si>
    <t>CTCP SIAM BROTHERS VN</t>
  </si>
  <si>
    <t>SC5</t>
  </si>
  <si>
    <t>CTCP XAY DUNG SO 5</t>
  </si>
  <si>
    <t>SCR</t>
  </si>
  <si>
    <t>CTCP DIA OC SG THUONG TIN</t>
  </si>
  <si>
    <t>SCS</t>
  </si>
  <si>
    <t>CTCP DV HANG HOA SAI GON</t>
  </si>
  <si>
    <t>SFC</t>
  </si>
  <si>
    <t>CTCP NHIEN LIEU SAI GON</t>
  </si>
  <si>
    <t>SFG</t>
  </si>
  <si>
    <t>CTCP PHAN BON MIEN NAM</t>
  </si>
  <si>
    <t>SFI</t>
  </si>
  <si>
    <t>CTCP DAI LY VAN TAI SAFI</t>
  </si>
  <si>
    <t>SGN</t>
  </si>
  <si>
    <t>CTCP PV MAT DAT SAI GON</t>
  </si>
  <si>
    <t>SGR</t>
  </si>
  <si>
    <t>CTCP DIA OC SAI GON</t>
  </si>
  <si>
    <t>SGT</t>
  </si>
  <si>
    <t>CTCP CN VIEN THONG SAIGON</t>
  </si>
  <si>
    <t>SHA</t>
  </si>
  <si>
    <t>CTCP SON HA SAI GON</t>
  </si>
  <si>
    <t>SHB</t>
  </si>
  <si>
    <t>NH TMCP SAI GON-HA NOI</t>
  </si>
  <si>
    <t>SHI</t>
  </si>
  <si>
    <t>CTCP QUOC TE SON HA</t>
  </si>
  <si>
    <t>SHP</t>
  </si>
  <si>
    <t>CTCP THUY DIEN MIEN NAM</t>
  </si>
  <si>
    <t>SIP</t>
  </si>
  <si>
    <t>CTCP DAU TU SAI GON VRG</t>
  </si>
  <si>
    <t>SJD</t>
  </si>
  <si>
    <t>CTCP THUY DIEN CAN DON</t>
  </si>
  <si>
    <t>SJF</t>
  </si>
  <si>
    <t>CTCP DT SAO THAI DUONG</t>
  </si>
  <si>
    <t>SJS</t>
  </si>
  <si>
    <t>CTCP DTPT DT&amp;KCN SONG DA</t>
  </si>
  <si>
    <t>SKG</t>
  </si>
  <si>
    <t>CTCP TCT SUPERDONG-KG</t>
  </si>
  <si>
    <t>SMA</t>
  </si>
  <si>
    <t>CTCP TB-PT SAI GON</t>
  </si>
  <si>
    <t>SMB</t>
  </si>
  <si>
    <t>CTCP BIA SG - MT</t>
  </si>
  <si>
    <t>SMC</t>
  </si>
  <si>
    <t>CTCP DAU TU THUONGMAI SMC</t>
  </si>
  <si>
    <t>SPM</t>
  </si>
  <si>
    <t>CTCP S.P.M</t>
  </si>
  <si>
    <t>SRC</t>
  </si>
  <si>
    <t>CTCP CAO SU SAO VANG</t>
  </si>
  <si>
    <t>SRF</t>
  </si>
  <si>
    <t>CTCP SEAREFICO</t>
  </si>
  <si>
    <t>SSB</t>
  </si>
  <si>
    <t>NH TMCP DONG NAM A</t>
  </si>
  <si>
    <t>SSC</t>
  </si>
  <si>
    <t>CTCP GIONG CT MIEN NAM</t>
  </si>
  <si>
    <t>SSI</t>
  </si>
  <si>
    <t>CTCP CHUNG KHOAN SSI</t>
  </si>
  <si>
    <t>ST8</t>
  </si>
  <si>
    <t>CT CP SIEU THANH</t>
  </si>
  <si>
    <t>STB</t>
  </si>
  <si>
    <t>NH TMCP SG THUONG TIN</t>
  </si>
  <si>
    <t>STG</t>
  </si>
  <si>
    <t>CTCP KHO VAN MIEN NAM</t>
  </si>
  <si>
    <t>STK</t>
  </si>
  <si>
    <t>CTCP SOI THE KY</t>
  </si>
  <si>
    <t>SVC</t>
  </si>
  <si>
    <t>CTCP DV TONG HOP SAI SON</t>
  </si>
  <si>
    <t>SVD</t>
  </si>
  <si>
    <t>CTCP DT&amp;TM VU DANG</t>
  </si>
  <si>
    <t>SVI</t>
  </si>
  <si>
    <t>CTCP BAO BI BIEN HOA</t>
  </si>
  <si>
    <t>SVT</t>
  </si>
  <si>
    <t>17CTCP CN SG VIEN DONG</t>
  </si>
  <si>
    <t>SZC</t>
  </si>
  <si>
    <t>CTCP SONADEZI CHAU DUC</t>
  </si>
  <si>
    <t>SZL</t>
  </si>
  <si>
    <t>CTCP SONADEZI LONG THANH</t>
  </si>
  <si>
    <t>TBC</t>
  </si>
  <si>
    <t>CTCP THUY DIEN THAC BA</t>
  </si>
  <si>
    <t>TCB</t>
  </si>
  <si>
    <t>NH TMCP KY THUONG VN</t>
  </si>
  <si>
    <t>TCD</t>
  </si>
  <si>
    <t>CTCP DTPT CN &amp; VAN TAI</t>
  </si>
  <si>
    <t>TCH</t>
  </si>
  <si>
    <t>CTCP DTDV TC HOANG HUY</t>
  </si>
  <si>
    <t>TCI</t>
  </si>
  <si>
    <t>CTCP CK THANH CONG</t>
  </si>
  <si>
    <t>TCL</t>
  </si>
  <si>
    <t>CTCP DLGNVT XEPDO TANCANG</t>
  </si>
  <si>
    <t>TCM</t>
  </si>
  <si>
    <t>CTCP DM DT TM THANH CONG</t>
  </si>
  <si>
    <t>TCO</t>
  </si>
  <si>
    <t>CTCP VT DPT DUYEN HAI</t>
  </si>
  <si>
    <t>TCR</t>
  </si>
  <si>
    <t>CTCP CN GOM SU TAICERA</t>
  </si>
  <si>
    <t>TCT</t>
  </si>
  <si>
    <t>CTCP CT NUI BA TAY NINH</t>
  </si>
  <si>
    <t>TDC</t>
  </si>
  <si>
    <t>CTCP KD&amp;PT BINH DUONG</t>
  </si>
  <si>
    <t>TDG</t>
  </si>
  <si>
    <t>CTCP DAU TU TDG GLOBAL</t>
  </si>
  <si>
    <t>TDH</t>
  </si>
  <si>
    <t>CTCP PT NHA THU DUC</t>
  </si>
  <si>
    <t>TDM</t>
  </si>
  <si>
    <t>CTCP NUOC THU DAU MOT</t>
  </si>
  <si>
    <t>TDP</t>
  </si>
  <si>
    <t>CONG TY CO PHAN THUAN DUC</t>
  </si>
  <si>
    <t>TDW</t>
  </si>
  <si>
    <t>CTCP CAP NUOC THU DUC</t>
  </si>
  <si>
    <t>TEG</t>
  </si>
  <si>
    <t>CTCP NL&amp;BDS TRUONG THANH</t>
  </si>
  <si>
    <t>THG</t>
  </si>
  <si>
    <t>CTCP DT &amp; XD TIEN GIANG</t>
  </si>
  <si>
    <t>TIP</t>
  </si>
  <si>
    <t>CTCP PT KCN TIN NGHIA</t>
  </si>
  <si>
    <t>TIX</t>
  </si>
  <si>
    <t>CTCP SXKD XNKDVDT TANBINH</t>
  </si>
  <si>
    <t>TLD</t>
  </si>
  <si>
    <t>CTCP DTXD&amp;PTDT THANG LONG</t>
  </si>
  <si>
    <t>TLG</t>
  </si>
  <si>
    <t>CTCP TAP DOAN THIEN LONG</t>
  </si>
  <si>
    <t>TLH</t>
  </si>
  <si>
    <t>CTCP TD THEP TIEN LEN</t>
  </si>
  <si>
    <t>TMP</t>
  </si>
  <si>
    <t>CTCP THUY DIEN THAC MO</t>
  </si>
  <si>
    <t>TMS</t>
  </si>
  <si>
    <t>CTCP TRANSIMEX</t>
  </si>
  <si>
    <t>TMT</t>
  </si>
  <si>
    <t>CTCP O TO TMT</t>
  </si>
  <si>
    <t>TN1</t>
  </si>
  <si>
    <t>CTCP TMDV TNS HOLDINGS</t>
  </si>
  <si>
    <t>TNA</t>
  </si>
  <si>
    <t>CTCP TM XNK THIEN NAM</t>
  </si>
  <si>
    <t>TNC</t>
  </si>
  <si>
    <t>CTCP CAO SU THONG NHAT</t>
  </si>
  <si>
    <t>TNH</t>
  </si>
  <si>
    <t>CTCP BVQT THAI NGUYEN</t>
  </si>
  <si>
    <t>TNI</t>
  </si>
  <si>
    <t>CTCP TAP DOAN THANH NAM</t>
  </si>
  <si>
    <t>TNT</t>
  </si>
  <si>
    <t>CTCP TAP DOAN TNT</t>
  </si>
  <si>
    <t>TPB</t>
  </si>
  <si>
    <t>NGAN HANG TMCP TIEN PHONG</t>
  </si>
  <si>
    <t>TPC</t>
  </si>
  <si>
    <t>CTCP NHUA TAN DAI HUNG</t>
  </si>
  <si>
    <t>TRA</t>
  </si>
  <si>
    <t>CONG TY CP TRAPHACO</t>
  </si>
  <si>
    <t>TRC</t>
  </si>
  <si>
    <t>CTCP CAO SU TAY NINH</t>
  </si>
  <si>
    <t>TSC</t>
  </si>
  <si>
    <t>CTCP VT KT NN CAN THO</t>
  </si>
  <si>
    <t>TTA</t>
  </si>
  <si>
    <t>CTCP DTXD&amp;PT TRUONG THANH</t>
  </si>
  <si>
    <t>TTE</t>
  </si>
  <si>
    <t>CTCP DT NL TRUONG THINH</t>
  </si>
  <si>
    <t>TTF</t>
  </si>
  <si>
    <t>CTCP TDKN GO TRUONG THANH</t>
  </si>
  <si>
    <t>TV2</t>
  </si>
  <si>
    <t>CTCP TV XD DIEN 2</t>
  </si>
  <si>
    <t>TVB</t>
  </si>
  <si>
    <t>CTCP CHUNG KHOAN TRI VIET</t>
  </si>
  <si>
    <t>TVS</t>
  </si>
  <si>
    <t>CTCP CK THIEN VIET</t>
  </si>
  <si>
    <t>TVT</t>
  </si>
  <si>
    <t>TCT VIET THANG-CTCP</t>
  </si>
  <si>
    <t>TYA</t>
  </si>
  <si>
    <t>CTCP DAY&amp;CAP DIEN TAYA VN</t>
  </si>
  <si>
    <t>UIC</t>
  </si>
  <si>
    <t>CTCP DTPT NHA&amp;DT IDICO</t>
  </si>
  <si>
    <t>VAF</t>
  </si>
  <si>
    <t>CTCP PHAN LAN NC VAN DIEN</t>
  </si>
  <si>
    <t>VCA</t>
  </si>
  <si>
    <t>CTCP THEP VICASA-VNSTEEL</t>
  </si>
  <si>
    <t>VCB</t>
  </si>
  <si>
    <t>NH TMCP NGOAI THUONG VN</t>
  </si>
  <si>
    <t>VCF</t>
  </si>
  <si>
    <t>CTCP VINACAFE BIEN HOA</t>
  </si>
  <si>
    <t>VCG</t>
  </si>
  <si>
    <t>TONG CTCP XNK VA XD VN</t>
  </si>
  <si>
    <t>VCI</t>
  </si>
  <si>
    <t>CTCP CHUNG KHOAN VIETCAP</t>
  </si>
  <si>
    <t>VDP</t>
  </si>
  <si>
    <t>CTCP DUOC PHAM TU VIDIPHA</t>
  </si>
  <si>
    <t>VDS</t>
  </si>
  <si>
    <t>CTCP CK RONG VIET</t>
  </si>
  <si>
    <t>VFG</t>
  </si>
  <si>
    <t>CTCP KHU TRUNG VIET NAM</t>
  </si>
  <si>
    <t>VGC</t>
  </si>
  <si>
    <t>TCT VIGLACERA - CTCP</t>
  </si>
  <si>
    <t>VHC</t>
  </si>
  <si>
    <t>CTCP VINH HOAN</t>
  </si>
  <si>
    <t>VHM</t>
  </si>
  <si>
    <t>CTCP VINHOMES</t>
  </si>
  <si>
    <t>VIB</t>
  </si>
  <si>
    <t>NGAN HANG TMCP QUOC TE VN</t>
  </si>
  <si>
    <t>VIC</t>
  </si>
  <si>
    <t>TAP DOAN VINGROUP-CTCP</t>
  </si>
  <si>
    <t>VID</t>
  </si>
  <si>
    <t>CTCP DT PT TM VIEN DONG</t>
  </si>
  <si>
    <t>VIP</t>
  </si>
  <si>
    <t>CTCP V.TAI X.DAU VIPCO</t>
  </si>
  <si>
    <t>VIX</t>
  </si>
  <si>
    <t>CTCP CHUNG KHOAN VIX</t>
  </si>
  <si>
    <t>VJC</t>
  </si>
  <si>
    <t>CTCP HANG KHONG VIETJET</t>
  </si>
  <si>
    <t>VMD</t>
  </si>
  <si>
    <t>CTCP Y DP VIMEDIMEX</t>
  </si>
  <si>
    <t>VND</t>
  </si>
  <si>
    <t>CTCP CHUNG KHOAN VNDIRECT</t>
  </si>
  <si>
    <t>VNE</t>
  </si>
  <si>
    <t>TONG CTCP XD DIEN VN</t>
  </si>
  <si>
    <t>VNG</t>
  </si>
  <si>
    <t>CTCP DL THANH THANH CONG</t>
  </si>
  <si>
    <t>VNL</t>
  </si>
  <si>
    <t>CTCP LOGISTICS VINALINK</t>
  </si>
  <si>
    <t>VNM</t>
  </si>
  <si>
    <t>CTCP SUA VIET NAM</t>
  </si>
  <si>
    <t>VNS</t>
  </si>
  <si>
    <t>CTY CP ANH DUONG VIET NAM</t>
  </si>
  <si>
    <t>VOS</t>
  </si>
  <si>
    <t>CTCP VAN TAI BIEN VN</t>
  </si>
  <si>
    <t>VPB</t>
  </si>
  <si>
    <t>NHTM CP VN THINH VUONG</t>
  </si>
  <si>
    <t>VPD</t>
  </si>
  <si>
    <t>CTCP PT DIEN LUC VIET NAM</t>
  </si>
  <si>
    <t>VPG</t>
  </si>
  <si>
    <t>CTCP DT TM XNK VIET PHAT</t>
  </si>
  <si>
    <t>VPH</t>
  </si>
  <si>
    <t>CTCP VAN PHAT HUNG</t>
  </si>
  <si>
    <t>VPI</t>
  </si>
  <si>
    <t>CTCP DT VAN PHU - INVEST</t>
  </si>
  <si>
    <t>VPS</t>
  </si>
  <si>
    <t>CTCP THUOC SAT TRUNG VN</t>
  </si>
  <si>
    <t>VRC</t>
  </si>
  <si>
    <t>CTCP BDS VA DT VRC</t>
  </si>
  <si>
    <t>VRE</t>
  </si>
  <si>
    <t>CTCP VINCOM RETAIL</t>
  </si>
  <si>
    <t>VSC</t>
  </si>
  <si>
    <t>CTCP CONTAINER VIET NAM</t>
  </si>
  <si>
    <t>VSH</t>
  </si>
  <si>
    <t>CTCP THUY DIEN VS-SH</t>
  </si>
  <si>
    <t>VSI</t>
  </si>
  <si>
    <t>CTCP DT&amp;XD CAP THOAT NUOC</t>
  </si>
  <si>
    <t>VTB</t>
  </si>
  <si>
    <t>CTCP VIETTRONICS TAN BINH</t>
  </si>
  <si>
    <t>VTO</t>
  </si>
  <si>
    <t>CTCP VT XANG DAU VITACO</t>
  </si>
  <si>
    <t>VTP</t>
  </si>
  <si>
    <t>TCTCP BUU CHINH VIETTEL</t>
  </si>
  <si>
    <t>YBM</t>
  </si>
  <si>
    <t>CTCP KHOANGSAN CN YEN BAI</t>
  </si>
  <si>
    <t>YEG</t>
  </si>
  <si>
    <t>CTCP TAP DOAN YEAH1</t>
  </si>
  <si>
    <t>Cập nhật lúc</t>
  </si>
  <si>
    <t>Ngày tham chiếu</t>
  </si>
  <si>
    <t>Ngày cập nhật</t>
  </si>
  <si>
    <t>2024/01/16 22:37:10</t>
  </si>
  <si>
    <t>Chi tiết mã</t>
  </si>
  <si>
    <t>Từ ngày:</t>
  </si>
  <si>
    <t>2022/04/04</t>
  </si>
  <si>
    <t>Đến ngày:</t>
  </si>
  <si>
    <t>Giá tuần gần nhất</t>
  </si>
  <si>
    <t>consumerID</t>
  </si>
  <si>
    <t>35e723ae7e4c426694226ed4649379d5</t>
  </si>
  <si>
    <t>consumerSecret</t>
  </si>
  <si>
    <t>a54573a4a78949a0b59befc59523aee2</t>
  </si>
  <si>
    <t>Sự kiện</t>
  </si>
  <si>
    <t>*FOMC*</t>
  </si>
  <si>
    <t>Note: wildcard *</t>
  </si>
  <si>
    <t>query</t>
  </si>
  <si>
    <t xml:space="preserve">select * from </t>
  </si>
  <si>
    <t>Range</t>
  </si>
  <si>
    <t>Giá'!B:OL</t>
  </si>
  <si>
    <t>hose!A:D</t>
  </si>
  <si>
    <t>Ngày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</si>
</sst>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#,##0[$ ₫]"/>
    <numFmt numFmtId="165" formatCode="mm/dd/yyyy"/>
    <numFmt numFmtId="166" formatCode="m/d/yyyy"/>
    <numFmt numFmtId="167" formatCode="yyyy/mm/dd\ h:mm:ss"/>
  </numFmts>
  <fonts count="34">
    <font>
      <sz val="10"/>
      <color rgb="FF000000"/>
      <name val="Arial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rgb="FFFFFFFF"/>
      <name val="Inconsolata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b/>
      <sz val="6"/>
      <color theme="1"/>
      <name val="Arial"/>
      <family val="2"/>
    </font>
    <font>
      <sz val="10"/>
      <color rgb="FFFFFFFF"/>
      <name val="Arial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  <scheme val="minor"/>
    </font>
    <font>
      <sz val="9"/>
      <color rgb="FF000000"/>
      <name val="&quot;Google Sans Mono&quot;"/>
    </font>
    <font>
      <sz val="10"/>
      <color theme="1"/>
      <name val="Arial"/>
      <family val="2"/>
      <scheme val="minor"/>
    </font>
    <font>
      <sz val="9"/>
      <color rgb="FFFFFFFF"/>
      <name val="Google Sans Mono"/>
    </font>
    <font>
      <sz val="10"/>
      <color rgb="FF000000"/>
      <name val="Arial"/>
      <family val="2"/>
    </font>
    <font>
      <sz val="9"/>
      <color theme="1"/>
      <name val="Menlo"/>
      <family val="2"/>
    </font>
    <font>
      <sz val="9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sz val="11"/>
      <color rgb="FFFFFFFF"/>
      <name val="Arial"/>
      <family val="2"/>
    </font>
    <font>
      <sz val="12"/>
      <color rgb="FFFFFFFF"/>
      <name val="Inconsolata"/>
    </font>
    <font>
      <sz val="14"/>
      <color theme="0"/>
      <name val="Arial"/>
      <family val="2"/>
      <scheme val="minor"/>
    </font>
    <font>
      <sz val="14"/>
      <color rgb="FFFFFFFF"/>
      <name val="Arial"/>
      <family val="2"/>
    </font>
    <font>
      <sz val="11"/>
      <color theme="0"/>
      <name val="Arial"/>
      <family val="2"/>
      <scheme val="minor"/>
    </font>
    <font>
      <sz val="13"/>
      <color rgb="FFFFFFFF"/>
      <name val="Arial"/>
      <family val="2"/>
    </font>
    <font>
      <sz val="9"/>
      <color rgb="FF008000"/>
      <name val="&quot;Google Sans Mono&quot;"/>
    </font>
    <font>
      <sz val="14"/>
      <color theme="1"/>
      <name val="Arial"/>
      <family val="2"/>
      <scheme val="minor"/>
    </font>
    <font>
      <sz val="9"/>
      <color rgb="FF7E3794"/>
      <name val="&quot;Google Sans Mono&quot;"/>
    </font>
    <font>
      <sz val="9"/>
      <color rgb="FFFFFFFF"/>
      <name val="&quot;Google Sans Mono&quot;"/>
    </font>
    <font>
      <sz val="10"/>
      <color theme="0"/>
      <name val="Inconsolata"/>
    </font>
    <font>
      <sz val="9"/>
      <color rgb="FFEBA547"/>
      <name val="-apple-system"/>
    </font>
    <font>
      <sz val="9"/>
      <color rgb="FF2CBD54"/>
      <name val="-apple-system"/>
    </font>
    <font>
      <sz val="9"/>
      <color rgb="FF027BFA"/>
      <name val="-apple-system"/>
    </font>
    <font>
      <sz val="9"/>
      <color rgb="FF9364D2"/>
      <name val="-apple-system"/>
    </font>
    <font>
      <sz val="9"/>
      <color rgb="FF212529"/>
      <name val="-apple-system"/>
    </font>
    <font>
      <sz val="11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5B95F9"/>
        <bgColor rgb="FF5B95F9"/>
      </patternFill>
    </fill>
    <fill>
      <patternFill patternType="solid">
        <fgColor rgb="FF00FF00"/>
        <bgColor rgb="FF00FF00"/>
      </patternFill>
    </fill>
    <fill>
      <patternFill patternType="solid">
        <fgColor rgb="FF1155CC"/>
        <bgColor rgb="FF1155CC"/>
      </patternFill>
    </fill>
    <fill>
      <patternFill patternType="solid">
        <fgColor rgb="FF00FFFF"/>
        <bgColor rgb="FF00FFFF"/>
      </patternFill>
    </fill>
    <fill>
      <patternFill patternType="solid">
        <fgColor rgb="FF34A853"/>
        <bgColor rgb="FF34A85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  <fill>
      <patternFill patternType="solid">
        <fgColor rgb="FFF46524"/>
        <bgColor rgb="FFF46524"/>
      </patternFill>
    </fill>
    <fill>
      <patternFill patternType="solid">
        <fgColor rgb="FF000000"/>
        <bgColor rgb="FF000000"/>
      </patternFill>
    </fill>
    <fill>
      <patternFill patternType="solid">
        <fgColor rgb="FFF8F8F8"/>
        <bgColor rgb="FFF8F8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49" fontId="1" fillId="0" borderId="0" xfId="0" applyNumberFormat="1" applyFont="1"/>
    <xf numFmtId="4" fontId="2" fillId="0" borderId="0" xfId="0" applyNumberFormat="1" applyFont="1" applyAlignment="1">
      <alignment horizontal="right"/>
    </xf>
    <xf numFmtId="10" fontId="3" fillId="2" borderId="0" xfId="0" applyNumberFormat="1" applyFont="1" applyFill="1" applyAlignment="1">
      <alignment horizontal="center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49" fontId="4" fillId="3" borderId="0" xfId="0" applyNumberFormat="1" applyFont="1" applyFill="1"/>
    <xf numFmtId="164" fontId="4" fillId="3" borderId="0" xfId="0" applyNumberFormat="1" applyFont="1" applyFill="1"/>
    <xf numFmtId="4" fontId="5" fillId="4" borderId="0" xfId="0" applyNumberFormat="1" applyFont="1" applyFill="1"/>
    <xf numFmtId="0" fontId="6" fillId="4" borderId="0" xfId="0" applyFont="1" applyFill="1" applyAlignment="1">
      <alignment wrapText="1"/>
    </xf>
    <xf numFmtId="3" fontId="5" fillId="4" borderId="0" xfId="0" applyNumberFormat="1" applyFont="1" applyFill="1"/>
    <xf numFmtId="0" fontId="4" fillId="5" borderId="0" xfId="0" applyFont="1" applyFill="1"/>
    <xf numFmtId="3" fontId="8" fillId="0" borderId="0" xfId="0" applyNumberFormat="1" applyFont="1" applyAlignment="1">
      <alignment horizontal="right"/>
    </xf>
    <xf numFmtId="0" fontId="9" fillId="9" borderId="0" xfId="0" applyFont="1" applyFill="1" applyAlignment="1">
      <alignment horizontal="center"/>
    </xf>
    <xf numFmtId="0" fontId="10" fillId="0" borderId="0" xfId="0" applyFont="1"/>
    <xf numFmtId="0" fontId="9" fillId="9" borderId="0" xfId="0" applyFont="1" applyFill="1"/>
    <xf numFmtId="49" fontId="11" fillId="0" borderId="0" xfId="0" applyNumberFormat="1" applyFont="1"/>
    <xf numFmtId="0" fontId="11" fillId="0" borderId="0" xfId="0" applyFont="1"/>
    <xf numFmtId="4" fontId="1" fillId="0" borderId="0" xfId="0" applyNumberFormat="1" applyFont="1"/>
    <xf numFmtId="3" fontId="11" fillId="0" borderId="0" xfId="0" applyNumberFormat="1" applyFont="1"/>
    <xf numFmtId="164" fontId="4" fillId="5" borderId="0" xfId="0" applyNumberFormat="1" applyFont="1" applyFill="1"/>
    <xf numFmtId="164" fontId="12" fillId="5" borderId="0" xfId="0" applyNumberFormat="1" applyFont="1" applyFill="1"/>
    <xf numFmtId="0" fontId="10" fillId="9" borderId="0" xfId="0" applyFont="1" applyFill="1"/>
    <xf numFmtId="3" fontId="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49" fontId="10" fillId="9" borderId="0" xfId="0" applyNumberFormat="1" applyFont="1" applyFill="1"/>
    <xf numFmtId="0" fontId="13" fillId="9" borderId="0" xfId="0" applyFont="1" applyFill="1"/>
    <xf numFmtId="0" fontId="1" fillId="0" borderId="0" xfId="0" applyFont="1" applyAlignment="1">
      <alignment horizontal="right"/>
    </xf>
    <xf numFmtId="0" fontId="1" fillId="0" borderId="0" xfId="0" applyFont="1"/>
    <xf numFmtId="49" fontId="9" fillId="10" borderId="0" xfId="0" applyNumberFormat="1" applyFont="1" applyFill="1"/>
    <xf numFmtId="3" fontId="10" fillId="9" borderId="0" xfId="0" applyNumberFormat="1" applyFont="1" applyFill="1"/>
    <xf numFmtId="14" fontId="11" fillId="0" borderId="0" xfId="0" applyNumberFormat="1" applyFont="1"/>
    <xf numFmtId="165" fontId="11" fillId="0" borderId="0" xfId="0" applyNumberFormat="1" applyFont="1"/>
    <xf numFmtId="166" fontId="11" fillId="0" borderId="0" xfId="0" applyNumberFormat="1" applyFont="1"/>
    <xf numFmtId="49" fontId="14" fillId="9" borderId="0" xfId="0" applyNumberFormat="1" applyFont="1" applyFill="1"/>
    <xf numFmtId="4" fontId="11" fillId="0" borderId="0" xfId="0" applyNumberFormat="1" applyFont="1"/>
    <xf numFmtId="4" fontId="15" fillId="9" borderId="0" xfId="0" applyNumberFormat="1" applyFont="1" applyFill="1" applyAlignment="1">
      <alignment horizontal="left"/>
    </xf>
    <xf numFmtId="0" fontId="14" fillId="9" borderId="0" xfId="0" applyFont="1" applyFill="1"/>
    <xf numFmtId="4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49" fontId="17" fillId="11" borderId="0" xfId="0" applyNumberFormat="1" applyFont="1" applyFill="1"/>
    <xf numFmtId="0" fontId="16" fillId="12" borderId="0" xfId="0" applyFont="1" applyFill="1"/>
    <xf numFmtId="49" fontId="18" fillId="11" borderId="0" xfId="0" quotePrefix="1" applyNumberFormat="1" applyFont="1" applyFill="1" applyAlignment="1">
      <alignment horizontal="center" vertical="center" wrapText="1"/>
    </xf>
    <xf numFmtId="0" fontId="19" fillId="8" borderId="0" xfId="0" applyFont="1" applyFill="1"/>
    <xf numFmtId="49" fontId="18" fillId="11" borderId="0" xfId="0" applyNumberFormat="1" applyFont="1" applyFill="1" applyAlignment="1">
      <alignment horizontal="center" vertical="center" wrapText="1"/>
    </xf>
    <xf numFmtId="0" fontId="7" fillId="12" borderId="0" xfId="0" applyFont="1" applyFill="1"/>
    <xf numFmtId="0" fontId="20" fillId="8" borderId="0" xfId="0" applyFont="1" applyFill="1"/>
    <xf numFmtId="167" fontId="21" fillId="11" borderId="0" xfId="0" applyNumberFormat="1" applyFont="1" applyFill="1"/>
    <xf numFmtId="0" fontId="17" fillId="11" borderId="0" xfId="0" applyFont="1" applyFill="1"/>
    <xf numFmtId="0" fontId="22" fillId="13" borderId="0" xfId="0" applyFont="1" applyFill="1"/>
    <xf numFmtId="0" fontId="23" fillId="9" borderId="0" xfId="0" applyFont="1" applyFill="1"/>
    <xf numFmtId="0" fontId="24" fillId="11" borderId="0" xfId="0" applyFont="1" applyFill="1"/>
    <xf numFmtId="0" fontId="24" fillId="11" borderId="0" xfId="0" applyFont="1" applyFill="1" applyAlignment="1">
      <alignment horizontal="right"/>
    </xf>
    <xf numFmtId="0" fontId="25" fillId="9" borderId="0" xfId="0" quotePrefix="1" applyFont="1" applyFill="1"/>
    <xf numFmtId="0" fontId="11" fillId="0" borderId="0" xfId="0" quotePrefix="1" applyFont="1"/>
    <xf numFmtId="0" fontId="26" fillId="14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10" fontId="7" fillId="14" borderId="0" xfId="0" applyNumberFormat="1" applyFont="1" applyFill="1" applyAlignment="1">
      <alignment horizontal="center"/>
    </xf>
    <xf numFmtId="10" fontId="27" fillId="0" borderId="0" xfId="0" applyNumberFormat="1" applyFont="1" applyAlignment="1">
      <alignment horizontal="center" vertical="center" wrapText="1"/>
    </xf>
    <xf numFmtId="0" fontId="10" fillId="9" borderId="0" xfId="0" applyFont="1" applyFill="1" applyAlignment="1">
      <alignment horizontal="right" wrapText="1"/>
    </xf>
    <xf numFmtId="0" fontId="28" fillId="15" borderId="0" xfId="0" applyFont="1" applyFill="1" applyAlignment="1">
      <alignment horizontal="left"/>
    </xf>
    <xf numFmtId="0" fontId="29" fillId="15" borderId="0" xfId="0" applyFont="1" applyFill="1" applyAlignment="1">
      <alignment horizontal="left"/>
    </xf>
    <xf numFmtId="0" fontId="30" fillId="15" borderId="0" xfId="0" applyFont="1" applyFill="1" applyAlignment="1">
      <alignment horizontal="left"/>
    </xf>
    <xf numFmtId="0" fontId="31" fillId="15" borderId="0" xfId="0" applyFont="1" applyFill="1" applyAlignment="1">
      <alignment horizontal="left"/>
    </xf>
    <xf numFmtId="0" fontId="32" fillId="15" borderId="0" xfId="0" applyFont="1" applyFill="1" applyAlignment="1">
      <alignment horizontal="left"/>
    </xf>
    <xf numFmtId="10" fontId="11" fillId="0" borderId="0" xfId="0" applyNumberFormat="1" applyFont="1"/>
    <xf numFmtId="49" fontId="33" fillId="10" borderId="0" xfId="0" applyNumberFormat="1" applyFont="1" applyFill="1" applyAlignment="1">
      <alignment horizontal="left"/>
    </xf>
    <xf numFmtId="49" fontId="16" fillId="11" borderId="0" xfId="0" applyNumberFormat="1" applyFont="1" applyFill="1" applyAlignment="1">
      <alignment horizontal="left"/>
    </xf>
    <xf numFmtId="49" fontId="7" fillId="11" borderId="0" xfId="0" applyNumberFormat="1" applyFont="1" applyFill="1" applyAlignment="1">
      <alignment horizontal="left"/>
    </xf>
    <xf numFmtId="49" fontId="7" fillId="11" borderId="0" xfId="0" applyNumberFormat="1" applyFont="1" applyFill="1"/>
    <xf numFmtId="0" fontId="7" fillId="6" borderId="0" xfId="0" applyFont="1" applyFill="1" applyAlignment="1">
      <alignment horizontal="center"/>
    </xf>
    <xf numFmtId="0" fontId="0" fillId="0" borderId="0" xfId="0"/>
    <xf numFmtId="3" fontId="4" fillId="7" borderId="0" xfId="0" applyNumberFormat="1" applyFont="1" applyFill="1" applyAlignment="1">
      <alignment horizontal="center"/>
    </xf>
    <xf numFmtId="3" fontId="4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</cellXfs>
  <cellStyles count="1">
    <cellStyle name="Normal" xfId="0" builtinId="0"/>
  </cellStyles>
  <dxfs count="26">
    <dxf>
      <fill>
        <patternFill patternType="solid">
          <fgColor theme="9"/>
          <bgColor theme="9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</dxfs>
  <tableStyles count="9">
    <tableStyle name="Giá-style" pivot="0" count="2" xr9:uid="{00000000-0011-0000-FFFF-FFFF00000000}">
      <tableStyleElement type="firstRowStripe" dxfId="25"/>
      <tableStyleElement type="secondRowStripe" dxfId="24"/>
    </tableStyle>
    <tableStyle name="Giá-style 2" pivot="0" count="2" xr9:uid="{00000000-0011-0000-FFFF-FFFF01000000}">
      <tableStyleElement type="firstRowStripe" dxfId="23"/>
      <tableStyleElement type="secondRowStripe" dxfId="22"/>
    </tableStyle>
    <tableStyle name="Khối Lượng-style" pivot="0" count="2" xr9:uid="{00000000-0011-0000-FFFF-FFFF02000000}">
      <tableStyleElement type="firstRowStripe" dxfId="21"/>
      <tableStyleElement type="secondRowStripe" dxfId="20"/>
    </tableStyle>
    <tableStyle name="Khối Lượng-style 2" pivot="0" count="2" xr9:uid="{00000000-0011-0000-FFFF-FFFF03000000}">
      <tableStyleElement type="firstRowStripe" dxfId="19"/>
      <tableStyleElement type="secondRowStripe" dxfId="18"/>
    </tableStyle>
    <tableStyle name="KN Mua-style" pivot="0" count="2" xr9:uid="{00000000-0011-0000-FFFF-FFFF04000000}">
      <tableStyleElement type="firstRowStripe" dxfId="17"/>
      <tableStyleElement type="secondRowStripe" dxfId="16"/>
    </tableStyle>
    <tableStyle name="KN Mua-style 2" pivot="0" count="2" xr9:uid="{00000000-0011-0000-FFFF-FFFF05000000}">
      <tableStyleElement type="firstRowStripe" dxfId="15"/>
      <tableStyleElement type="secondRowStripe" dxfId="14"/>
    </tableStyle>
    <tableStyle name="KN Bán-style" pivot="0" count="2" xr9:uid="{00000000-0011-0000-FFFF-FFFF06000000}">
      <tableStyleElement type="firstRowStripe" dxfId="13"/>
      <tableStyleElement type="secondRowStripe" dxfId="12"/>
    </tableStyle>
    <tableStyle name="KN Bán-style 2" pivot="0" count="2" xr9:uid="{00000000-0011-0000-FFFF-FFFF07000000}">
      <tableStyleElement type="firstRowStripe" dxfId="11"/>
      <tableStyleElement type="secondRowStripe" dxfId="10"/>
    </tableStyle>
    <tableStyle name="Tam-style" pivot="0" count="2" xr9:uid="{00000000-0011-0000-FFFF-FFFF08000000}"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5837"/>
  <sheetViews>
    <sheetView workbookViewId="0">
      <selection sqref="A1:A1048576"/>
    </sheetView>
  </sheetViews>
  <sheetFormatPr baseColWidth="10" defaultColWidth="12.6640625" defaultRowHeight="15.75" customHeight="1"/>
  <cols>
    <col min="4" max="4" width="22.83203125" customWidth="1"/>
  </cols>
  <sheetData>
    <row r="1" spans="1:4">
      <c r="A1" s="1" t="s">
        <v>0</v>
      </c>
      <c r="B1" s="2">
        <v>1214.6199999999999</v>
      </c>
      <c r="C1" s="3">
        <v>5.1999999999999998E-3</v>
      </c>
      <c r="D1" s="4">
        <v>5234110000000</v>
      </c>
    </row>
    <row r="2" spans="1:4">
      <c r="A2" s="1" t="s">
        <v>1</v>
      </c>
      <c r="B2" s="2">
        <v>1208.32</v>
      </c>
      <c r="C2" s="3">
        <v>-6.1999999999999998E-3</v>
      </c>
      <c r="D2" s="4">
        <v>16744110000000</v>
      </c>
    </row>
    <row r="3" spans="1:4">
      <c r="A3" s="1" t="s">
        <v>2</v>
      </c>
      <c r="B3" s="2">
        <v>1215.8800000000001</v>
      </c>
      <c r="C3" s="3">
        <v>4.5999999999999999E-3</v>
      </c>
      <c r="D3" s="4">
        <v>14192150000000</v>
      </c>
    </row>
    <row r="4" spans="1:4">
      <c r="A4" s="1" t="s">
        <v>3</v>
      </c>
      <c r="B4" s="2">
        <v>1210.28</v>
      </c>
      <c r="C4" s="3">
        <v>1.8700000000000001E-2</v>
      </c>
      <c r="D4" s="4">
        <v>16355890000000</v>
      </c>
    </row>
    <row r="5" spans="1:4">
      <c r="A5" s="1" t="s">
        <v>4</v>
      </c>
      <c r="B5" s="2">
        <v>1188.07</v>
      </c>
      <c r="C5" s="3">
        <v>-3.9199999999999999E-2</v>
      </c>
      <c r="D5" s="4">
        <v>23782130000000</v>
      </c>
    </row>
    <row r="6" spans="1:4">
      <c r="A6" s="1" t="s">
        <v>5</v>
      </c>
      <c r="B6" s="2">
        <v>1236.5999999999999</v>
      </c>
      <c r="C6" s="3">
        <v>7.9000000000000008E-3</v>
      </c>
      <c r="D6" s="4">
        <v>16387200000000</v>
      </c>
    </row>
    <row r="7" spans="1:4">
      <c r="A7" s="1" t="s">
        <v>6</v>
      </c>
      <c r="B7" s="2">
        <v>1226.96</v>
      </c>
      <c r="C7" s="3">
        <v>-1.9599999999999999E-2</v>
      </c>
      <c r="D7" s="4">
        <v>21396760000000</v>
      </c>
    </row>
    <row r="8" spans="1:4">
      <c r="A8" s="1" t="s">
        <v>7</v>
      </c>
      <c r="B8" s="2">
        <v>1251.51</v>
      </c>
      <c r="C8" s="3">
        <v>5.1999999999999998E-3</v>
      </c>
      <c r="D8" s="4">
        <v>17570070000000</v>
      </c>
    </row>
    <row r="9" spans="1:4">
      <c r="A9" s="1" t="s">
        <v>8</v>
      </c>
      <c r="B9" s="2">
        <v>1245.06</v>
      </c>
      <c r="C9" s="3">
        <v>-1.1999999999999999E-3</v>
      </c>
      <c r="D9" s="4">
        <v>13739010000000</v>
      </c>
    </row>
    <row r="10" spans="1:4">
      <c r="A10" s="1" t="s">
        <v>9</v>
      </c>
      <c r="B10" s="2">
        <v>1246.5999999999999</v>
      </c>
      <c r="C10" s="3">
        <v>3.5999999999999999E-3</v>
      </c>
      <c r="D10" s="4">
        <v>11379740000000</v>
      </c>
    </row>
    <row r="11" spans="1:4">
      <c r="A11" s="1" t="s">
        <v>10</v>
      </c>
      <c r="B11" s="2">
        <v>1242.1099999999999</v>
      </c>
      <c r="C11" s="3">
        <v>7.1999999999999998E-3</v>
      </c>
      <c r="D11" s="4">
        <v>11853710000000</v>
      </c>
    </row>
    <row r="12" spans="1:4">
      <c r="A12" s="1" t="s">
        <v>11</v>
      </c>
      <c r="B12" s="2">
        <v>1233.19</v>
      </c>
      <c r="C12" s="3">
        <v>-4.3E-3</v>
      </c>
      <c r="D12" s="4">
        <v>11719330000000</v>
      </c>
    </row>
    <row r="13" spans="1:4">
      <c r="A13" s="1" t="s">
        <v>12</v>
      </c>
      <c r="B13" s="2">
        <v>1238.47</v>
      </c>
      <c r="C13" s="3">
        <v>5.4000000000000003E-3</v>
      </c>
      <c r="D13" s="4">
        <v>17864840000000</v>
      </c>
    </row>
    <row r="14" spans="1:4">
      <c r="A14" s="1" t="s">
        <v>13</v>
      </c>
      <c r="B14" s="2">
        <v>1231.81</v>
      </c>
      <c r="C14" s="3">
        <v>-1.8200000000000001E-2</v>
      </c>
      <c r="D14" s="4">
        <v>18069850000000</v>
      </c>
    </row>
    <row r="15" spans="1:4">
      <c r="A15" s="1" t="s">
        <v>14</v>
      </c>
      <c r="B15" s="2">
        <v>1254.6400000000001</v>
      </c>
      <c r="C15" s="3">
        <v>-8.0000000000000002E-3</v>
      </c>
      <c r="D15" s="4">
        <v>21115160000000</v>
      </c>
    </row>
    <row r="16" spans="1:4">
      <c r="A16" s="1" t="s">
        <v>15</v>
      </c>
      <c r="B16" s="2">
        <v>1264.78</v>
      </c>
      <c r="C16" s="3">
        <v>-7.6E-3</v>
      </c>
      <c r="D16" s="4">
        <v>18538010000000</v>
      </c>
    </row>
    <row r="17" spans="1:4">
      <c r="A17" s="1" t="s">
        <v>16</v>
      </c>
      <c r="B17" s="2">
        <v>1274.44</v>
      </c>
      <c r="C17" s="3">
        <v>4.5999999999999999E-3</v>
      </c>
      <c r="D17" s="4">
        <v>19109400000000</v>
      </c>
    </row>
    <row r="18" spans="1:4">
      <c r="A18" s="1" t="s">
        <v>17</v>
      </c>
      <c r="B18" s="2">
        <v>1268.6600000000001</v>
      </c>
      <c r="C18" s="3">
        <v>-9.7999999999999997E-3</v>
      </c>
      <c r="D18" s="4">
        <v>29327300000000</v>
      </c>
    </row>
    <row r="19" spans="1:4">
      <c r="A19" s="1" t="s">
        <v>18</v>
      </c>
      <c r="B19" s="2">
        <v>1281.18</v>
      </c>
      <c r="C19" s="3">
        <v>1.1000000000000001E-3</v>
      </c>
      <c r="D19" s="4">
        <v>16413880000000.002</v>
      </c>
    </row>
    <row r="20" spans="1:4">
      <c r="A20" s="1" t="s">
        <v>19</v>
      </c>
      <c r="B20" s="2">
        <v>1279.82</v>
      </c>
      <c r="C20" s="3">
        <v>-7.000000000000001E-4</v>
      </c>
      <c r="D20" s="4">
        <v>14235410000000</v>
      </c>
    </row>
    <row r="21" spans="1:4">
      <c r="A21" s="1" t="s">
        <v>20</v>
      </c>
      <c r="B21" s="2">
        <v>1280.75</v>
      </c>
      <c r="C21" s="3">
        <v>-2.3999999999999998E-3</v>
      </c>
      <c r="D21" s="4">
        <v>15253430000000</v>
      </c>
    </row>
    <row r="22" spans="1:4">
      <c r="A22" s="1" t="s">
        <v>21</v>
      </c>
      <c r="B22" s="2">
        <v>1283.8</v>
      </c>
      <c r="C22" s="3">
        <v>-1.7000000000000001E-3</v>
      </c>
      <c r="D22" s="4">
        <v>18519320000000</v>
      </c>
    </row>
    <row r="23" spans="1:4">
      <c r="A23" s="1" t="s">
        <v>22</v>
      </c>
      <c r="B23" s="2">
        <v>1285.94</v>
      </c>
      <c r="C23" s="3">
        <v>-6.0000000000000001E-3</v>
      </c>
      <c r="D23" s="4">
        <v>21825800000000</v>
      </c>
    </row>
    <row r="24" spans="1:4">
      <c r="A24" s="1" t="s">
        <v>23</v>
      </c>
      <c r="B24" s="2">
        <v>1293.71</v>
      </c>
      <c r="C24" s="3">
        <v>8.6E-3</v>
      </c>
      <c r="D24" s="4">
        <v>21819560000000</v>
      </c>
    </row>
    <row r="25" spans="1:4">
      <c r="A25" s="1" t="s">
        <v>24</v>
      </c>
      <c r="B25" s="2">
        <v>1283.56</v>
      </c>
      <c r="C25" s="3">
        <v>4.0000000000000002E-4</v>
      </c>
      <c r="D25" s="4">
        <v>19889860000000</v>
      </c>
    </row>
    <row r="26" spans="1:4">
      <c r="A26" s="1" t="s">
        <v>25</v>
      </c>
      <c r="B26" s="2">
        <v>1283.04</v>
      </c>
      <c r="C26" s="3">
        <v>2.5000000000000001E-3</v>
      </c>
      <c r="D26" s="4">
        <v>15998190000000</v>
      </c>
    </row>
    <row r="27" spans="1:4">
      <c r="A27" s="1" t="s">
        <v>26</v>
      </c>
      <c r="B27" s="2">
        <v>1279.8900000000001</v>
      </c>
      <c r="C27" s="3">
        <v>2.3999999999999998E-3</v>
      </c>
      <c r="D27" s="4">
        <v>14010890000000</v>
      </c>
    </row>
    <row r="28" spans="1:4">
      <c r="A28" s="1" t="s">
        <v>27</v>
      </c>
      <c r="B28" s="2">
        <v>1276.8499999999999</v>
      </c>
      <c r="C28" s="3">
        <v>5.6000000000000008E-3</v>
      </c>
      <c r="D28" s="4">
        <v>15577260000000</v>
      </c>
    </row>
    <row r="29" spans="1:4">
      <c r="A29" s="1" t="s">
        <v>28</v>
      </c>
      <c r="B29" s="2">
        <v>1269.79</v>
      </c>
      <c r="C29" s="3">
        <v>1.21E-2</v>
      </c>
      <c r="D29" s="4">
        <v>13982060000000</v>
      </c>
    </row>
    <row r="30" spans="1:4">
      <c r="A30" s="1" t="s">
        <v>29</v>
      </c>
      <c r="B30" s="2">
        <v>1254.56</v>
      </c>
      <c r="C30" s="3">
        <v>7.4000000000000003E-3</v>
      </c>
      <c r="D30" s="4">
        <v>13114810000000</v>
      </c>
    </row>
    <row r="31" spans="1:4">
      <c r="A31" s="1" t="s">
        <v>30</v>
      </c>
      <c r="B31" s="2">
        <v>1245.32</v>
      </c>
      <c r="C31" s="3">
        <v>-1.09E-2</v>
      </c>
      <c r="D31" s="4">
        <v>20857020000000</v>
      </c>
    </row>
    <row r="32" spans="1:4">
      <c r="A32" s="1" t="s">
        <v>31</v>
      </c>
      <c r="B32" s="2">
        <v>1259.0899999999999</v>
      </c>
      <c r="C32" s="3">
        <v>-1.7000000000000001E-3</v>
      </c>
      <c r="D32" s="4">
        <v>15173270000000</v>
      </c>
    </row>
    <row r="33" spans="1:4">
      <c r="A33" s="1" t="s">
        <v>32</v>
      </c>
      <c r="B33" s="2">
        <v>1261.24</v>
      </c>
      <c r="C33" s="3">
        <v>3.7000000000000002E-3</v>
      </c>
      <c r="D33" s="4">
        <v>20812000000000</v>
      </c>
    </row>
    <row r="34" spans="1:4">
      <c r="A34" s="1" t="s">
        <v>33</v>
      </c>
      <c r="B34" s="2">
        <v>1256.56</v>
      </c>
      <c r="C34" s="3">
        <v>1.9E-3</v>
      </c>
      <c r="D34" s="4">
        <v>21546150000000</v>
      </c>
    </row>
    <row r="35" spans="1:4">
      <c r="A35" s="1" t="s">
        <v>34</v>
      </c>
      <c r="B35" s="2">
        <v>1254.1199999999999</v>
      </c>
      <c r="C35" s="3">
        <v>-2.18E-2</v>
      </c>
      <c r="D35" s="4">
        <v>31815030000000</v>
      </c>
    </row>
    <row r="36" spans="1:4">
      <c r="A36" s="1" t="s">
        <v>35</v>
      </c>
      <c r="B36" s="2">
        <v>1282.02</v>
      </c>
      <c r="C36" s="3">
        <v>-2.0000000000000001E-4</v>
      </c>
      <c r="D36" s="4">
        <v>21467070000000</v>
      </c>
    </row>
    <row r="37" spans="1:4">
      <c r="A37" s="1" t="s">
        <v>36</v>
      </c>
      <c r="B37" s="2">
        <v>1282.3</v>
      </c>
      <c r="C37" s="3">
        <v>2E-3</v>
      </c>
      <c r="D37" s="4">
        <v>23848120000000</v>
      </c>
    </row>
    <row r="38" spans="1:4">
      <c r="A38" s="1" t="s">
        <v>37</v>
      </c>
      <c r="B38" s="2">
        <v>1279.79</v>
      </c>
      <c r="C38" s="3">
        <v>2.0000000000000001E-4</v>
      </c>
      <c r="D38" s="4">
        <v>25970970000000</v>
      </c>
    </row>
    <row r="39" spans="1:4">
      <c r="A39" s="1" t="s">
        <v>38</v>
      </c>
      <c r="B39" s="2">
        <v>1279.5</v>
      </c>
      <c r="C39" s="3">
        <v>3.7000000000000002E-3</v>
      </c>
      <c r="D39" s="4">
        <v>22511230000000</v>
      </c>
    </row>
    <row r="40" spans="1:4">
      <c r="A40" s="1" t="s">
        <v>39</v>
      </c>
      <c r="B40" s="2">
        <v>1274.77</v>
      </c>
      <c r="C40" s="3">
        <v>-4.0000000000000001E-3</v>
      </c>
      <c r="D40" s="4">
        <v>22990090000000</v>
      </c>
    </row>
    <row r="41" spans="1:4">
      <c r="A41" s="1" t="s">
        <v>40</v>
      </c>
      <c r="B41" s="2">
        <v>1279.9100000000001</v>
      </c>
      <c r="C41" s="3">
        <v>-1.66E-2</v>
      </c>
      <c r="D41" s="4">
        <v>29361980000000</v>
      </c>
    </row>
    <row r="42" spans="1:4">
      <c r="A42" s="1" t="s">
        <v>41</v>
      </c>
      <c r="B42" s="2">
        <v>1301.51</v>
      </c>
      <c r="C42" s="3">
        <v>1E-3</v>
      </c>
      <c r="D42" s="4">
        <v>23073780000000</v>
      </c>
    </row>
    <row r="43" spans="1:4">
      <c r="A43" s="1" t="s">
        <v>42</v>
      </c>
      <c r="B43" s="2">
        <v>1300.19</v>
      </c>
      <c r="C43" s="3">
        <v>1.23E-2</v>
      </c>
      <c r="D43" s="4">
        <v>23268630000000</v>
      </c>
    </row>
    <row r="44" spans="1:4">
      <c r="A44" s="1" t="s">
        <v>43</v>
      </c>
      <c r="B44" s="2">
        <v>1284.4100000000001</v>
      </c>
      <c r="C44" s="3">
        <v>-4.8999999999999998E-3</v>
      </c>
      <c r="D44" s="4">
        <v>25420890000000</v>
      </c>
    </row>
    <row r="45" spans="1:4">
      <c r="A45" s="1" t="s">
        <v>44</v>
      </c>
      <c r="B45" s="2">
        <v>1290.67</v>
      </c>
      <c r="C45" s="3">
        <v>2.3999999999999998E-3</v>
      </c>
      <c r="D45" s="4">
        <v>21617830000000</v>
      </c>
    </row>
    <row r="46" spans="1:4">
      <c r="A46" s="1" t="s">
        <v>45</v>
      </c>
      <c r="B46" s="2">
        <v>1287.58</v>
      </c>
      <c r="C46" s="3">
        <v>3.0999999999999999E-3</v>
      </c>
      <c r="D46" s="4">
        <v>17848880000000</v>
      </c>
    </row>
    <row r="47" spans="1:4">
      <c r="A47" s="1" t="s">
        <v>46</v>
      </c>
      <c r="B47" s="2">
        <v>1283.56</v>
      </c>
      <c r="C47" s="3">
        <v>-5.9999999999999995E-4</v>
      </c>
      <c r="D47" s="4">
        <v>22244070000000</v>
      </c>
    </row>
    <row r="48" spans="1:4">
      <c r="A48" s="1" t="s">
        <v>47</v>
      </c>
      <c r="B48" s="2">
        <v>1284.3499999999999</v>
      </c>
      <c r="C48" s="3">
        <v>5.9999999999999995E-4</v>
      </c>
      <c r="D48" s="4">
        <v>24088590000000</v>
      </c>
    </row>
    <row r="49" spans="1:4">
      <c r="A49" s="1" t="s">
        <v>48</v>
      </c>
      <c r="B49" s="2">
        <v>1283.52</v>
      </c>
      <c r="C49" s="3">
        <v>2.7000000000000001E-3</v>
      </c>
      <c r="D49" s="4">
        <v>23736950000000</v>
      </c>
    </row>
    <row r="50" spans="1:4">
      <c r="A50" s="1" t="s">
        <v>49</v>
      </c>
      <c r="B50" s="2">
        <v>1280</v>
      </c>
      <c r="C50" s="3">
        <v>1.4499999999999999E-2</v>
      </c>
      <c r="D50" s="4">
        <v>26097750000000</v>
      </c>
    </row>
    <row r="51" spans="1:4">
      <c r="A51" s="1" t="s">
        <v>50</v>
      </c>
      <c r="B51" s="2">
        <v>1261.72</v>
      </c>
      <c r="C51" s="3">
        <v>-3.5999999999999999E-3</v>
      </c>
      <c r="D51" s="4">
        <v>18740110000000</v>
      </c>
    </row>
    <row r="52" spans="1:4">
      <c r="A52" s="1" t="s">
        <v>51</v>
      </c>
      <c r="B52" s="2">
        <v>1266.32</v>
      </c>
      <c r="C52" s="3">
        <v>-5.0000000000000001E-3</v>
      </c>
      <c r="D52" s="4">
        <v>25853200000000</v>
      </c>
    </row>
    <row r="53" spans="1:4">
      <c r="A53" s="1" t="s">
        <v>52</v>
      </c>
      <c r="B53" s="2">
        <v>1272.6400000000001</v>
      </c>
      <c r="C53" s="3">
        <v>-7.0999999999999995E-3</v>
      </c>
      <c r="D53" s="4">
        <v>25430350000000</v>
      </c>
    </row>
    <row r="54" spans="1:4">
      <c r="A54" s="1" t="s">
        <v>53</v>
      </c>
      <c r="B54" s="2">
        <v>1281.73</v>
      </c>
      <c r="C54" s="3">
        <v>1.11E-2</v>
      </c>
      <c r="D54" s="4">
        <v>22062370000000</v>
      </c>
    </row>
    <row r="55" spans="1:4">
      <c r="A55" s="1" t="s">
        <v>54</v>
      </c>
      <c r="B55" s="2">
        <v>1267.68</v>
      </c>
      <c r="C55" s="3">
        <v>4.5999999999999999E-3</v>
      </c>
      <c r="D55" s="4">
        <v>17583730000000</v>
      </c>
    </row>
    <row r="56" spans="1:4">
      <c r="A56" s="1" t="s">
        <v>55</v>
      </c>
      <c r="B56" s="2">
        <v>1261.93</v>
      </c>
      <c r="C56" s="3">
        <v>-1.49E-2</v>
      </c>
      <c r="D56" s="4">
        <v>35530880000000</v>
      </c>
    </row>
    <row r="57" spans="1:4">
      <c r="A57" s="1" t="s">
        <v>56</v>
      </c>
      <c r="B57" s="2">
        <v>1281.03</v>
      </c>
      <c r="C57" s="3">
        <v>1.11E-2</v>
      </c>
      <c r="D57" s="4">
        <v>23314100000000</v>
      </c>
    </row>
    <row r="58" spans="1:4">
      <c r="A58" s="1" t="s">
        <v>57</v>
      </c>
      <c r="B58" s="2">
        <v>1266.9100000000001</v>
      </c>
      <c r="C58" s="3">
        <v>-8.0000000000000002E-3</v>
      </c>
      <c r="D58" s="4">
        <v>28049570000000</v>
      </c>
    </row>
    <row r="59" spans="1:4">
      <c r="A59" s="1" t="s">
        <v>58</v>
      </c>
      <c r="B59" s="2">
        <v>1277.1400000000001</v>
      </c>
      <c r="C59" s="3">
        <v>-2.9999999999999997E-4</v>
      </c>
      <c r="D59" s="4">
        <v>23993860000000</v>
      </c>
    </row>
    <row r="60" spans="1:4">
      <c r="A60" s="1" t="s">
        <v>59</v>
      </c>
      <c r="B60" s="2">
        <v>1277.58</v>
      </c>
      <c r="C60" s="3">
        <v>3.4999999999999996E-3</v>
      </c>
      <c r="D60" s="4">
        <v>27679200000000</v>
      </c>
    </row>
    <row r="61" spans="1:4">
      <c r="A61" s="1" t="s">
        <v>60</v>
      </c>
      <c r="B61" s="2">
        <v>1273.1099999999999</v>
      </c>
      <c r="C61" s="3">
        <v>3.4000000000000002E-3</v>
      </c>
      <c r="D61" s="4">
        <v>23073870000000</v>
      </c>
    </row>
    <row r="62" spans="1:4">
      <c r="A62" s="1" t="s">
        <v>61</v>
      </c>
      <c r="B62" s="2">
        <v>1268.78</v>
      </c>
      <c r="C62" s="3">
        <v>1.15E-2</v>
      </c>
      <c r="D62" s="4">
        <v>22694960000000</v>
      </c>
    </row>
    <row r="63" spans="1:4">
      <c r="A63" s="1" t="s">
        <v>62</v>
      </c>
      <c r="B63" s="2">
        <v>1254.3900000000001</v>
      </c>
      <c r="C63" s="3">
        <v>8.8999999999999999E-3</v>
      </c>
      <c r="D63" s="4">
        <v>22149930000000</v>
      </c>
    </row>
    <row r="64" spans="1:4">
      <c r="A64" s="1" t="s">
        <v>63</v>
      </c>
      <c r="B64" s="2">
        <v>1243.28</v>
      </c>
      <c r="C64" s="3">
        <v>2.5000000000000001E-3</v>
      </c>
      <c r="D64" s="4">
        <v>15613400000000</v>
      </c>
    </row>
    <row r="65" spans="1:4">
      <c r="A65" s="1" t="s">
        <v>64</v>
      </c>
      <c r="B65" s="2">
        <v>1240.18</v>
      </c>
      <c r="C65" s="3">
        <v>-3.5999999999999999E-3</v>
      </c>
      <c r="D65" s="4">
        <v>17214160000000</v>
      </c>
    </row>
    <row r="66" spans="1:4">
      <c r="A66" s="1" t="s">
        <v>65</v>
      </c>
      <c r="B66" s="2">
        <v>1244.7</v>
      </c>
      <c r="C66" s="3">
        <v>-3.2000000000000002E-3</v>
      </c>
      <c r="D66" s="4">
        <v>16283500000000</v>
      </c>
    </row>
    <row r="67" spans="1:4">
      <c r="A67" s="1" t="s">
        <v>66</v>
      </c>
      <c r="B67" s="2">
        <v>1248.6400000000001</v>
      </c>
      <c r="C67" s="3">
        <v>-1.5E-3</v>
      </c>
      <c r="D67" s="4">
        <v>20011110000000</v>
      </c>
    </row>
    <row r="68" spans="1:4">
      <c r="A68" s="1" t="s">
        <v>67</v>
      </c>
      <c r="B68" s="2">
        <v>1250.46</v>
      </c>
      <c r="C68" s="3">
        <v>1.5E-3</v>
      </c>
      <c r="D68" s="4">
        <v>23308550000000</v>
      </c>
    </row>
    <row r="69" spans="1:4">
      <c r="A69" s="1" t="s">
        <v>68</v>
      </c>
      <c r="B69" s="2">
        <v>1248.6300000000001</v>
      </c>
      <c r="C69" s="3">
        <v>5.6999999999999993E-3</v>
      </c>
      <c r="D69" s="4">
        <v>18425620000000</v>
      </c>
    </row>
    <row r="70" spans="1:4">
      <c r="A70" s="1" t="s">
        <v>69</v>
      </c>
      <c r="B70" s="2">
        <v>1241.58</v>
      </c>
      <c r="C70" s="3">
        <v>1.6799999999999999E-2</v>
      </c>
      <c r="D70" s="4">
        <v>20887570000000</v>
      </c>
    </row>
    <row r="71" spans="1:4">
      <c r="A71" s="1" t="s">
        <v>70</v>
      </c>
      <c r="B71" s="2">
        <v>1221.03</v>
      </c>
      <c r="C71" s="3">
        <v>3.8E-3</v>
      </c>
      <c r="D71" s="4">
        <v>17027310000000.002</v>
      </c>
    </row>
    <row r="72" spans="1:4">
      <c r="A72" s="1" t="s">
        <v>71</v>
      </c>
      <c r="B72" s="2">
        <v>1216.3599999999999</v>
      </c>
      <c r="C72" s="3">
        <v>5.6999999999999993E-3</v>
      </c>
      <c r="D72" s="4">
        <v>14399460000000</v>
      </c>
    </row>
    <row r="73" spans="1:4">
      <c r="A73" s="1" t="s">
        <v>72</v>
      </c>
      <c r="B73" s="2">
        <v>1209.52</v>
      </c>
      <c r="C73" s="3">
        <v>3.8E-3</v>
      </c>
      <c r="D73" s="4">
        <v>15488390000000</v>
      </c>
    </row>
    <row r="74" spans="1:4">
      <c r="A74" s="1" t="s">
        <v>73</v>
      </c>
      <c r="B74" s="2">
        <v>1204.97</v>
      </c>
      <c r="C74" s="3">
        <v>-5.0000000000000001E-4</v>
      </c>
      <c r="D74" s="4">
        <v>14173880000000</v>
      </c>
    </row>
    <row r="75" spans="1:4">
      <c r="A75" s="1" t="s">
        <v>74</v>
      </c>
      <c r="B75" s="2">
        <v>1205.6099999999999</v>
      </c>
      <c r="C75" s="3">
        <v>2.4E-2</v>
      </c>
      <c r="D75" s="4">
        <v>19846930000000</v>
      </c>
    </row>
    <row r="76" spans="1:4">
      <c r="A76" s="1" t="s">
        <v>75</v>
      </c>
      <c r="B76" s="2">
        <v>1177.4000000000001</v>
      </c>
      <c r="C76" s="3">
        <v>-1.0800000000000001E-2</v>
      </c>
      <c r="D76" s="4">
        <v>17488860000000</v>
      </c>
    </row>
    <row r="77" spans="1:4">
      <c r="A77" s="1" t="s">
        <v>76</v>
      </c>
      <c r="B77" s="2">
        <v>1190.22</v>
      </c>
      <c r="C77" s="3">
        <v>1.3100000000000001E-2</v>
      </c>
      <c r="D77" s="4">
        <v>15965520000000</v>
      </c>
    </row>
    <row r="78" spans="1:4">
      <c r="A78" s="1" t="s">
        <v>77</v>
      </c>
      <c r="B78" s="2">
        <v>1174.8499999999999</v>
      </c>
      <c r="C78" s="3">
        <v>-1.52E-2</v>
      </c>
      <c r="D78" s="4">
        <v>23702450000000</v>
      </c>
    </row>
    <row r="79" spans="1:4">
      <c r="A79" s="1" t="s">
        <v>78</v>
      </c>
      <c r="B79" s="2">
        <v>1193.01</v>
      </c>
      <c r="C79" s="3">
        <v>-1.8600000000000002E-2</v>
      </c>
      <c r="D79" s="4">
        <v>19106400000000</v>
      </c>
    </row>
    <row r="80" spans="1:4">
      <c r="A80" s="1" t="s">
        <v>79</v>
      </c>
      <c r="B80" s="2">
        <v>1215.68</v>
      </c>
      <c r="C80" s="3">
        <v>-8.0000000000000004E-4</v>
      </c>
      <c r="D80" s="4">
        <v>30325810000000</v>
      </c>
    </row>
    <row r="81" spans="1:4">
      <c r="A81" s="1" t="s">
        <v>80</v>
      </c>
      <c r="B81" s="2">
        <v>1216.6099999999999</v>
      </c>
      <c r="C81" s="3">
        <v>-4.7E-2</v>
      </c>
      <c r="D81" s="4">
        <v>33567750000000</v>
      </c>
    </row>
    <row r="82" spans="1:4">
      <c r="A82" s="1" t="s">
        <v>81</v>
      </c>
      <c r="B82" s="2">
        <v>1276.5999999999999</v>
      </c>
      <c r="C82" s="3">
        <v>1.46E-2</v>
      </c>
      <c r="D82" s="4">
        <v>24069550000000</v>
      </c>
    </row>
    <row r="83" spans="1:4">
      <c r="A83" s="1" t="s">
        <v>82</v>
      </c>
      <c r="B83" s="2">
        <v>1258.2</v>
      </c>
      <c r="C83" s="3">
        <v>-2.9999999999999997E-4</v>
      </c>
      <c r="D83" s="4">
        <v>16544550000000</v>
      </c>
    </row>
    <row r="84" spans="1:4">
      <c r="A84" s="1" t="s">
        <v>83</v>
      </c>
      <c r="B84" s="2">
        <v>1258.56</v>
      </c>
      <c r="C84" s="3">
        <v>-3.4000000000000002E-3</v>
      </c>
      <c r="D84" s="4">
        <v>16845689999999.998</v>
      </c>
    </row>
    <row r="85" spans="1:4">
      <c r="A85" s="1" t="s">
        <v>84</v>
      </c>
      <c r="B85" s="2">
        <v>1262.82</v>
      </c>
      <c r="C85" s="3">
        <v>0.01</v>
      </c>
      <c r="D85" s="4">
        <v>17147099999999.998</v>
      </c>
    </row>
    <row r="86" spans="1:4">
      <c r="A86" s="1" t="s">
        <v>85</v>
      </c>
      <c r="B86" s="2">
        <v>1250.3499999999999</v>
      </c>
      <c r="C86" s="3">
        <v>-3.8E-3</v>
      </c>
      <c r="D86" s="4">
        <v>20402510000000</v>
      </c>
    </row>
    <row r="87" spans="1:4">
      <c r="A87" s="1" t="s">
        <v>86</v>
      </c>
      <c r="B87" s="2">
        <v>1255.1099999999999</v>
      </c>
      <c r="C87" s="3">
        <v>-1.04E-2</v>
      </c>
      <c r="D87" s="4">
        <v>25193150000000</v>
      </c>
    </row>
    <row r="88" spans="1:4">
      <c r="A88" s="1" t="s">
        <v>87</v>
      </c>
      <c r="B88" s="2">
        <v>1268.25</v>
      </c>
      <c r="C88" s="3">
        <v>-2.5000000000000001E-3</v>
      </c>
      <c r="D88" s="4">
        <v>23862450000000</v>
      </c>
    </row>
    <row r="89" spans="1:4">
      <c r="A89" s="1" t="s">
        <v>88</v>
      </c>
      <c r="B89" s="2">
        <v>1271.47</v>
      </c>
      <c r="C89" s="3">
        <v>-1.21E-2</v>
      </c>
      <c r="D89" s="4">
        <v>27423680000000</v>
      </c>
    </row>
    <row r="90" spans="1:4">
      <c r="A90" s="1" t="s">
        <v>89</v>
      </c>
      <c r="B90" s="2">
        <v>1287.04</v>
      </c>
      <c r="C90" s="3">
        <v>4.3E-3</v>
      </c>
      <c r="D90" s="4">
        <v>27516700000000</v>
      </c>
    </row>
    <row r="91" spans="1:4">
      <c r="A91" s="1" t="s">
        <v>90</v>
      </c>
      <c r="B91" s="2">
        <v>1281.52</v>
      </c>
      <c r="C91" s="3">
        <v>-2E-3</v>
      </c>
      <c r="D91" s="4">
        <v>23287570000000</v>
      </c>
    </row>
    <row r="92" spans="1:4">
      <c r="A92" s="1" t="s">
        <v>91</v>
      </c>
      <c r="B92" s="2">
        <v>1284.0899999999999</v>
      </c>
      <c r="C92" s="3">
        <v>-4.6999999999999993E-3</v>
      </c>
      <c r="D92" s="4">
        <v>23203750000000</v>
      </c>
    </row>
    <row r="93" spans="1:4">
      <c r="A93" s="1" t="s">
        <v>92</v>
      </c>
      <c r="B93" s="2">
        <v>1290.18</v>
      </c>
      <c r="C93" s="3">
        <v>5.5000000000000005E-3</v>
      </c>
      <c r="D93" s="4">
        <v>25868690000000</v>
      </c>
    </row>
    <row r="94" spans="1:4">
      <c r="A94" s="1" t="s">
        <v>93</v>
      </c>
      <c r="B94" s="2">
        <v>1283.0899999999999</v>
      </c>
      <c r="C94" s="3">
        <v>7.000000000000001E-4</v>
      </c>
      <c r="D94" s="4">
        <v>24060710000000</v>
      </c>
    </row>
    <row r="95" spans="1:4">
      <c r="A95" s="1" t="s">
        <v>94</v>
      </c>
      <c r="B95" s="2">
        <v>1282.21</v>
      </c>
      <c r="C95" s="3">
        <v>1.1299999999999999E-2</v>
      </c>
      <c r="D95" s="4">
        <v>21890900000000</v>
      </c>
    </row>
    <row r="96" spans="1:4">
      <c r="A96" s="1" t="s">
        <v>95</v>
      </c>
      <c r="B96" s="2">
        <v>1267.8599999999999</v>
      </c>
      <c r="C96" s="3">
        <v>-1.09E-2</v>
      </c>
      <c r="D96" s="4">
        <v>29258550000000</v>
      </c>
    </row>
    <row r="97" spans="1:4">
      <c r="A97" s="1" t="s">
        <v>96</v>
      </c>
      <c r="B97" s="2">
        <v>1281.8</v>
      </c>
      <c r="C97" s="3">
        <v>4.1999999999999997E-3</v>
      </c>
      <c r="D97" s="4">
        <v>34734150000000</v>
      </c>
    </row>
    <row r="98" spans="1:4">
      <c r="A98" s="1" t="s">
        <v>97</v>
      </c>
      <c r="B98" s="2">
        <v>1276.42</v>
      </c>
      <c r="C98" s="3">
        <v>1.3000000000000001E-2</v>
      </c>
      <c r="D98" s="4">
        <v>29614020000000</v>
      </c>
    </row>
    <row r="99" spans="1:4">
      <c r="A99" s="1" t="s">
        <v>98</v>
      </c>
      <c r="B99" s="2">
        <v>1260.08</v>
      </c>
      <c r="C99" s="3">
        <v>1.4199999999999999E-2</v>
      </c>
      <c r="D99" s="4">
        <v>22992370000000</v>
      </c>
    </row>
    <row r="100" spans="1:4">
      <c r="A100" s="1" t="s">
        <v>99</v>
      </c>
      <c r="B100" s="2">
        <v>1242.46</v>
      </c>
      <c r="C100" s="3">
        <v>-8.9999999999999998E-4</v>
      </c>
      <c r="D100" s="4">
        <v>21649440000000</v>
      </c>
    </row>
    <row r="101" spans="1:4">
      <c r="A101" s="1" t="s">
        <v>100</v>
      </c>
      <c r="B101" s="2">
        <v>1243.56</v>
      </c>
      <c r="C101" s="3">
        <v>-1.6E-2</v>
      </c>
      <c r="D101" s="4">
        <v>43132250000000</v>
      </c>
    </row>
    <row r="102" spans="1:4">
      <c r="A102" s="1" t="s">
        <v>101</v>
      </c>
      <c r="B102" s="2">
        <v>1263.78</v>
      </c>
      <c r="C102" s="3">
        <v>-4.0000000000000002E-4</v>
      </c>
      <c r="D102" s="4">
        <v>27508650000000</v>
      </c>
    </row>
    <row r="103" spans="1:4">
      <c r="A103" s="1" t="s">
        <v>102</v>
      </c>
      <c r="B103" s="2">
        <v>1264.26</v>
      </c>
      <c r="C103" s="3">
        <v>-4.8999999999999998E-3</v>
      </c>
      <c r="D103" s="4">
        <v>27961990000000</v>
      </c>
    </row>
    <row r="104" spans="1:4">
      <c r="A104" s="1" t="s">
        <v>103</v>
      </c>
      <c r="B104" s="2">
        <v>1270.51</v>
      </c>
      <c r="C104" s="3">
        <v>2.0499999999999997E-2</v>
      </c>
      <c r="D104" s="4">
        <v>26292350000000</v>
      </c>
    </row>
    <row r="105" spans="1:4">
      <c r="A105" s="1" t="s">
        <v>104</v>
      </c>
      <c r="B105" s="2">
        <v>1245</v>
      </c>
      <c r="C105" s="3">
        <v>7.7000000000000002E-3</v>
      </c>
      <c r="D105" s="4">
        <v>20756550000000</v>
      </c>
    </row>
    <row r="106" spans="1:4">
      <c r="A106" s="1" t="s">
        <v>105</v>
      </c>
      <c r="B106" s="2">
        <v>1235.49</v>
      </c>
      <c r="C106" s="3">
        <v>-9.4999999999999998E-3</v>
      </c>
      <c r="D106" s="4">
        <v>23857960000000</v>
      </c>
    </row>
    <row r="107" spans="1:4">
      <c r="A107" s="1" t="s">
        <v>106</v>
      </c>
      <c r="B107" s="2">
        <v>1247.3499999999999</v>
      </c>
      <c r="C107" s="3">
        <v>-1.66E-2</v>
      </c>
      <c r="D107" s="4">
        <v>32502650000000</v>
      </c>
    </row>
    <row r="108" spans="1:4">
      <c r="A108" s="1" t="s">
        <v>107</v>
      </c>
      <c r="B108" s="2">
        <v>1268.46</v>
      </c>
      <c r="C108" s="3">
        <v>4.5000000000000005E-3</v>
      </c>
      <c r="D108" s="4">
        <v>25084130000000</v>
      </c>
    </row>
    <row r="109" spans="1:4">
      <c r="A109" s="1" t="s">
        <v>108</v>
      </c>
      <c r="B109" s="2">
        <v>1262.73</v>
      </c>
      <c r="C109" s="3">
        <v>-5.6999999999999993E-3</v>
      </c>
      <c r="D109" s="4">
        <v>24897760000000</v>
      </c>
    </row>
    <row r="110" spans="1:4">
      <c r="A110" s="1" t="s">
        <v>109</v>
      </c>
      <c r="B110" s="2">
        <v>1269.98</v>
      </c>
      <c r="C110" s="3">
        <v>6.8000000000000005E-3</v>
      </c>
      <c r="D110" s="4">
        <v>24356770000000</v>
      </c>
    </row>
    <row r="111" spans="1:4">
      <c r="A111" s="1" t="s">
        <v>110</v>
      </c>
      <c r="B111" s="2">
        <v>1261.4100000000001</v>
      </c>
      <c r="C111" s="3">
        <v>2.5000000000000001E-3</v>
      </c>
      <c r="D111" s="4">
        <v>28606550000000</v>
      </c>
    </row>
    <row r="112" spans="1:4">
      <c r="A112" s="1" t="s">
        <v>111</v>
      </c>
      <c r="B112" s="2">
        <v>1258.28</v>
      </c>
      <c r="C112" s="3">
        <v>4.4000000000000003E-3</v>
      </c>
      <c r="D112" s="4">
        <v>23731680000000</v>
      </c>
    </row>
    <row r="113" spans="1:4">
      <c r="A113" s="1" t="s">
        <v>112</v>
      </c>
      <c r="B113" s="2">
        <v>1252.73</v>
      </c>
      <c r="C113" s="3">
        <v>-1.5E-3</v>
      </c>
      <c r="D113" s="4">
        <v>26136520000000</v>
      </c>
    </row>
    <row r="114" spans="1:4">
      <c r="A114" s="1" t="s">
        <v>113</v>
      </c>
      <c r="B114" s="2">
        <v>1254.55</v>
      </c>
      <c r="C114" s="3">
        <v>1.38E-2</v>
      </c>
      <c r="D114" s="4">
        <v>22689110000000</v>
      </c>
    </row>
    <row r="115" spans="1:4">
      <c r="A115" s="1" t="s">
        <v>114</v>
      </c>
      <c r="B115" s="2">
        <v>1237.46</v>
      </c>
      <c r="C115" s="3">
        <v>1.09E-2</v>
      </c>
      <c r="D115" s="4">
        <v>23058460000000</v>
      </c>
    </row>
    <row r="116" spans="1:4">
      <c r="A116" s="1" t="s">
        <v>115</v>
      </c>
      <c r="B116" s="2">
        <v>1224.17</v>
      </c>
      <c r="C116" s="3">
        <v>0.01</v>
      </c>
      <c r="D116" s="4">
        <v>20961660000000</v>
      </c>
    </row>
    <row r="117" spans="1:4">
      <c r="A117" s="1" t="s">
        <v>116</v>
      </c>
      <c r="B117" s="2">
        <v>1212</v>
      </c>
      <c r="C117" s="3">
        <v>-1.2500000000000001E-2</v>
      </c>
      <c r="D117" s="4">
        <v>31982970000000</v>
      </c>
    </row>
    <row r="118" spans="1:4">
      <c r="A118" s="1" t="s">
        <v>117</v>
      </c>
      <c r="B118" s="2">
        <v>1227.31</v>
      </c>
      <c r="C118" s="3">
        <v>-2.2000000000000001E-3</v>
      </c>
      <c r="D118" s="4">
        <v>17950540000000</v>
      </c>
    </row>
    <row r="119" spans="1:4">
      <c r="A119" s="1" t="s">
        <v>118</v>
      </c>
      <c r="B119" s="2">
        <v>1230.04</v>
      </c>
      <c r="C119" s="3">
        <v>0</v>
      </c>
      <c r="D119" s="4">
        <v>22593300000000</v>
      </c>
    </row>
    <row r="120" spans="1:4">
      <c r="A120" s="1" t="s">
        <v>119</v>
      </c>
      <c r="B120" s="2">
        <v>1230.06</v>
      </c>
      <c r="C120" s="3">
        <v>4.1999999999999997E-3</v>
      </c>
      <c r="D120" s="4">
        <v>21121970000000</v>
      </c>
    </row>
    <row r="121" spans="1:4">
      <c r="A121" s="1" t="s">
        <v>120</v>
      </c>
      <c r="B121" s="2">
        <v>1224.97</v>
      </c>
      <c r="C121" s="3">
        <v>1.26E-2</v>
      </c>
      <c r="D121" s="4">
        <v>24754270000000</v>
      </c>
    </row>
    <row r="122" spans="1:4">
      <c r="A122" s="1" t="s">
        <v>121</v>
      </c>
      <c r="B122" s="2">
        <v>1209.7</v>
      </c>
      <c r="C122" s="3">
        <v>6.0000000000000001E-3</v>
      </c>
      <c r="D122" s="4">
        <v>18252690000000</v>
      </c>
    </row>
    <row r="123" spans="1:4">
      <c r="A123" s="1" t="s">
        <v>122</v>
      </c>
      <c r="B123" s="2">
        <v>1202.5</v>
      </c>
      <c r="C123" s="3">
        <v>3.3E-3</v>
      </c>
      <c r="D123" s="4">
        <v>19392900000000</v>
      </c>
    </row>
    <row r="124" spans="1:4">
      <c r="A124" s="1" t="s">
        <v>123</v>
      </c>
      <c r="B124" s="2">
        <v>1198.53</v>
      </c>
      <c r="C124" s="3">
        <v>8.5000000000000006E-3</v>
      </c>
      <c r="D124" s="4">
        <v>15505680000000</v>
      </c>
    </row>
    <row r="125" spans="1:4">
      <c r="A125" s="1" t="s">
        <v>124</v>
      </c>
      <c r="B125" s="2">
        <v>1188.48</v>
      </c>
      <c r="C125" s="3">
        <v>2E-3</v>
      </c>
      <c r="D125" s="4">
        <v>14623610000000</v>
      </c>
    </row>
    <row r="126" spans="1:4">
      <c r="A126" s="1" t="s">
        <v>125</v>
      </c>
      <c r="B126" s="2">
        <v>1186.06</v>
      </c>
      <c r="C126" s="3">
        <v>1.15E-2</v>
      </c>
      <c r="D126" s="4">
        <v>19193720000000</v>
      </c>
    </row>
    <row r="127" spans="1:4">
      <c r="A127" s="1" t="s">
        <v>126</v>
      </c>
      <c r="B127" s="2">
        <v>1172.55</v>
      </c>
      <c r="C127" s="3">
        <v>-4.0000000000000002E-4</v>
      </c>
      <c r="D127" s="4">
        <v>20028110000000</v>
      </c>
    </row>
    <row r="128" spans="1:4">
      <c r="A128" s="1" t="s">
        <v>127</v>
      </c>
      <c r="B128" s="2">
        <v>1173.02</v>
      </c>
      <c r="C128" s="3">
        <v>7.4999999999999997E-3</v>
      </c>
      <c r="D128" s="4">
        <v>15278820000000</v>
      </c>
    </row>
    <row r="129" spans="1:4">
      <c r="A129" s="1" t="s">
        <v>128</v>
      </c>
      <c r="B129" s="2">
        <v>1164.31</v>
      </c>
      <c r="C129" s="3">
        <v>-1.3000000000000001E-2</v>
      </c>
      <c r="D129" s="4">
        <v>23314520000000</v>
      </c>
    </row>
    <row r="130" spans="1:4">
      <c r="A130" s="1" t="s">
        <v>129</v>
      </c>
      <c r="B130" s="2">
        <v>1179.6500000000001</v>
      </c>
      <c r="C130" s="3">
        <v>3.4000000000000002E-3</v>
      </c>
      <c r="D130" s="4">
        <v>13741170000000</v>
      </c>
    </row>
    <row r="131" spans="1:4">
      <c r="A131" s="1" t="s">
        <v>130</v>
      </c>
      <c r="B131" s="2">
        <v>1175.69</v>
      </c>
      <c r="C131" s="3">
        <v>0</v>
      </c>
      <c r="D131" s="4">
        <v>14288640000000</v>
      </c>
    </row>
    <row r="132" spans="1:4">
      <c r="A132" s="1" t="s">
        <v>131</v>
      </c>
      <c r="B132" s="2">
        <v>1175.67</v>
      </c>
      <c r="C132" s="3">
        <v>4.5000000000000005E-3</v>
      </c>
      <c r="D132" s="4">
        <v>12899350000000</v>
      </c>
    </row>
    <row r="133" spans="1:4">
      <c r="A133" s="1" t="s">
        <v>132</v>
      </c>
      <c r="B133" s="2">
        <v>1170.3699999999999</v>
      </c>
      <c r="C133" s="3">
        <v>-2.2000000000000001E-3</v>
      </c>
      <c r="D133" s="4">
        <v>11361880000000</v>
      </c>
    </row>
    <row r="134" spans="1:4">
      <c r="A134" s="1" t="s">
        <v>133</v>
      </c>
      <c r="B134" s="2">
        <v>1172.97</v>
      </c>
      <c r="C134" s="3">
        <v>-3.8E-3</v>
      </c>
      <c r="D134" s="4">
        <v>15507050000000</v>
      </c>
    </row>
    <row r="135" spans="1:4">
      <c r="A135" s="1" t="s">
        <v>134</v>
      </c>
      <c r="B135" s="2">
        <v>1177.5</v>
      </c>
      <c r="C135" s="3">
        <v>-4.5000000000000005E-3</v>
      </c>
      <c r="D135" s="4">
        <v>15114510000000</v>
      </c>
    </row>
    <row r="136" spans="1:4">
      <c r="A136" s="1" t="s">
        <v>135</v>
      </c>
      <c r="B136" s="2">
        <v>1182.8599999999999</v>
      </c>
      <c r="C136" s="3">
        <v>1.1999999999999999E-3</v>
      </c>
      <c r="D136" s="4">
        <v>18739200000000</v>
      </c>
    </row>
    <row r="137" spans="1:4">
      <c r="A137" s="1" t="s">
        <v>136</v>
      </c>
      <c r="B137" s="2">
        <v>1181.5</v>
      </c>
      <c r="C137" s="3">
        <v>1.06E-2</v>
      </c>
      <c r="D137" s="4">
        <v>14796420000000</v>
      </c>
    </row>
    <row r="138" spans="1:4">
      <c r="A138" s="1" t="s">
        <v>137</v>
      </c>
      <c r="B138" s="2">
        <v>1169.06</v>
      </c>
      <c r="C138" s="3">
        <v>5.6000000000000008E-3</v>
      </c>
      <c r="D138" s="4">
        <v>13198210000000</v>
      </c>
    </row>
    <row r="139" spans="1:4">
      <c r="A139" s="1" t="s">
        <v>138</v>
      </c>
      <c r="B139" s="2">
        <v>1162.53</v>
      </c>
      <c r="C139" s="3">
        <v>-5.0000000000000001E-4</v>
      </c>
      <c r="D139" s="4">
        <v>16726939999999.998</v>
      </c>
    </row>
    <row r="140" spans="1:4">
      <c r="A140" s="1" t="s">
        <v>139</v>
      </c>
      <c r="B140" s="2">
        <v>1163.1199999999999</v>
      </c>
      <c r="C140" s="3">
        <v>7.8000000000000005E-3</v>
      </c>
      <c r="D140" s="4">
        <v>13130640000000</v>
      </c>
    </row>
    <row r="141" spans="1:4">
      <c r="A141" s="1" t="s">
        <v>140</v>
      </c>
      <c r="B141" s="2">
        <v>1154.1199999999999</v>
      </c>
      <c r="C141" s="3">
        <v>-5.0000000000000001E-4</v>
      </c>
      <c r="D141" s="4">
        <v>12657850000000</v>
      </c>
    </row>
    <row r="142" spans="1:4">
      <c r="A142" s="1" t="s">
        <v>141</v>
      </c>
      <c r="B142" s="2">
        <v>1154.7</v>
      </c>
      <c r="C142" s="3">
        <v>-6.5000000000000006E-3</v>
      </c>
      <c r="D142" s="4">
        <v>22751690000000</v>
      </c>
    </row>
    <row r="143" spans="1:4">
      <c r="A143" s="1" t="s">
        <v>142</v>
      </c>
      <c r="B143" s="2">
        <v>1162.22</v>
      </c>
      <c r="C143" s="3">
        <v>5.9999999999999995E-4</v>
      </c>
      <c r="D143" s="4">
        <v>17317230000000</v>
      </c>
    </row>
    <row r="144" spans="1:4">
      <c r="A144" s="1" t="s">
        <v>143</v>
      </c>
      <c r="B144" s="2">
        <v>1161.54</v>
      </c>
      <c r="C144" s="3">
        <v>2.5000000000000001E-3</v>
      </c>
      <c r="D144" s="4">
        <v>20756280000000</v>
      </c>
    </row>
    <row r="145" spans="1:4">
      <c r="A145" s="1" t="s">
        <v>144</v>
      </c>
      <c r="B145" s="2">
        <v>1158.5899999999999</v>
      </c>
      <c r="C145" s="3">
        <v>-1.4000000000000002E-3</v>
      </c>
      <c r="D145" s="4">
        <v>18443410000000</v>
      </c>
    </row>
    <row r="146" spans="1:4">
      <c r="A146" s="1" t="s">
        <v>145</v>
      </c>
      <c r="B146" s="2">
        <v>1160.19</v>
      </c>
      <c r="C146" s="3">
        <v>4.7999999999999996E-3</v>
      </c>
      <c r="D146" s="4">
        <v>19201350000000</v>
      </c>
    </row>
    <row r="147" spans="1:4">
      <c r="A147" s="1" t="s">
        <v>146</v>
      </c>
      <c r="B147" s="2">
        <v>1154.68</v>
      </c>
      <c r="C147" s="3">
        <v>3.4000000000000002E-3</v>
      </c>
      <c r="D147" s="4">
        <v>16300250000000</v>
      </c>
    </row>
    <row r="148" spans="1:4">
      <c r="A148" s="1" t="s">
        <v>147</v>
      </c>
      <c r="B148" s="2">
        <v>1150.72</v>
      </c>
      <c r="C148" s="3">
        <v>5.6999999999999993E-3</v>
      </c>
      <c r="D148" s="4">
        <v>25296680000000</v>
      </c>
    </row>
    <row r="149" spans="1:4">
      <c r="A149" s="1" t="s">
        <v>148</v>
      </c>
      <c r="B149" s="2">
        <v>1144.17</v>
      </c>
      <c r="C149" s="3">
        <v>1.1000000000000001E-2</v>
      </c>
      <c r="D149" s="4">
        <v>14708570000000</v>
      </c>
    </row>
    <row r="150" spans="1:4">
      <c r="A150" s="1" t="s">
        <v>149</v>
      </c>
      <c r="B150" s="2">
        <v>1131.72</v>
      </c>
      <c r="C150" s="3">
        <v>1.6000000000000001E-3</v>
      </c>
      <c r="D150" s="4">
        <v>17111430000000</v>
      </c>
    </row>
    <row r="151" spans="1:4">
      <c r="A151" s="1" t="s">
        <v>150</v>
      </c>
      <c r="B151" s="2">
        <v>1129.93</v>
      </c>
      <c r="C151" s="3">
        <v>8.9999999999999998E-4</v>
      </c>
      <c r="D151" s="4">
        <v>15774230000000</v>
      </c>
    </row>
    <row r="152" spans="1:4">
      <c r="A152" s="1" t="s">
        <v>151</v>
      </c>
      <c r="B152" s="2">
        <v>1128.93</v>
      </c>
      <c r="C152" s="3">
        <v>6.1999999999999998E-3</v>
      </c>
      <c r="D152" s="4">
        <v>15501520000000</v>
      </c>
    </row>
    <row r="153" spans="1:4">
      <c r="A153" s="1" t="s">
        <v>152</v>
      </c>
      <c r="B153" s="2">
        <v>1121.99</v>
      </c>
      <c r="C153" s="3">
        <v>-2.0000000000000001E-4</v>
      </c>
      <c r="D153" s="4">
        <v>19333430000000</v>
      </c>
    </row>
    <row r="154" spans="1:4">
      <c r="A154" s="1" t="s">
        <v>153</v>
      </c>
      <c r="B154" s="2">
        <v>1122.25</v>
      </c>
      <c r="C154" s="3">
        <v>4.0999999999999995E-3</v>
      </c>
      <c r="D154" s="4">
        <v>14738590000000</v>
      </c>
    </row>
    <row r="155" spans="1:4">
      <c r="A155" s="1" t="s">
        <v>154</v>
      </c>
      <c r="B155" s="2">
        <v>1117.6600000000001</v>
      </c>
      <c r="C155" s="3">
        <v>1.32E-2</v>
      </c>
      <c r="D155" s="4">
        <v>15150450000000</v>
      </c>
    </row>
    <row r="156" spans="1:4">
      <c r="A156" s="1" t="s">
        <v>155</v>
      </c>
      <c r="B156" s="2">
        <v>1103.06</v>
      </c>
      <c r="C156" s="3">
        <v>5.9999999999999995E-4</v>
      </c>
      <c r="D156" s="4">
        <v>12254360000000</v>
      </c>
    </row>
    <row r="157" spans="1:4">
      <c r="A157" s="1" t="s">
        <v>156</v>
      </c>
      <c r="B157" s="2">
        <v>1102.43</v>
      </c>
      <c r="C157" s="3">
        <v>1.5E-3</v>
      </c>
      <c r="D157" s="4">
        <v>11290700000000</v>
      </c>
    </row>
    <row r="158" spans="1:4">
      <c r="A158" s="1" t="s">
        <v>157</v>
      </c>
      <c r="B158" s="2">
        <v>1100.76</v>
      </c>
      <c r="C158" s="3">
        <v>4.0999999999999995E-3</v>
      </c>
      <c r="D158" s="4">
        <v>13276650000000</v>
      </c>
    </row>
    <row r="159" spans="1:4">
      <c r="A159" s="1" t="s">
        <v>158</v>
      </c>
      <c r="B159" s="2">
        <v>1096.3</v>
      </c>
      <c r="C159" s="3">
        <v>4.0000000000000001E-3</v>
      </c>
      <c r="D159" s="4">
        <v>12805710000000</v>
      </c>
    </row>
    <row r="160" spans="1:4">
      <c r="A160" s="1" t="s">
        <v>159</v>
      </c>
      <c r="B160" s="2">
        <v>1091.8800000000001</v>
      </c>
      <c r="C160" s="3">
        <v>-9.4999999999999998E-3</v>
      </c>
      <c r="D160" s="4">
        <v>14727160000000</v>
      </c>
    </row>
    <row r="161" spans="1:4">
      <c r="A161" s="1" t="s">
        <v>160</v>
      </c>
      <c r="B161" s="2">
        <v>1102.3</v>
      </c>
      <c r="C161" s="3">
        <v>-7.0999999999999995E-3</v>
      </c>
      <c r="D161" s="4">
        <v>15885360000000</v>
      </c>
    </row>
    <row r="162" spans="1:4">
      <c r="A162" s="1" t="s">
        <v>161</v>
      </c>
      <c r="B162" s="2">
        <v>1110.1300000000001</v>
      </c>
      <c r="C162" s="3">
        <v>-3.7000000000000002E-3</v>
      </c>
      <c r="D162" s="4">
        <v>14681160000000</v>
      </c>
    </row>
    <row r="163" spans="1:4">
      <c r="A163" s="1" t="s">
        <v>162</v>
      </c>
      <c r="B163" s="2">
        <v>1114.2</v>
      </c>
      <c r="C163" s="3">
        <v>-1.1899999999999999E-2</v>
      </c>
      <c r="D163" s="4">
        <v>18447880000000</v>
      </c>
    </row>
    <row r="164" spans="1:4">
      <c r="A164" s="1" t="s">
        <v>163</v>
      </c>
      <c r="B164" s="2">
        <v>1127.6300000000001</v>
      </c>
      <c r="C164" s="3">
        <v>1.9E-3</v>
      </c>
      <c r="D164" s="4">
        <v>13978230000000</v>
      </c>
    </row>
    <row r="165" spans="1:4">
      <c r="A165" s="1" t="s">
        <v>164</v>
      </c>
      <c r="B165" s="2">
        <v>1125.5</v>
      </c>
      <c r="C165" s="3">
        <v>8.9999999999999998E-4</v>
      </c>
      <c r="D165" s="4">
        <v>14651410000000</v>
      </c>
    </row>
    <row r="166" spans="1:4">
      <c r="A166" s="1" t="s">
        <v>165</v>
      </c>
      <c r="B166" s="2">
        <v>1124.44</v>
      </c>
      <c r="C166" s="3">
        <v>2.5999999999999999E-3</v>
      </c>
      <c r="D166" s="4">
        <v>17742560000000</v>
      </c>
    </row>
    <row r="167" spans="1:4">
      <c r="A167" s="1" t="s">
        <v>166</v>
      </c>
      <c r="B167" s="2">
        <v>1121.49</v>
      </c>
      <c r="C167" s="3">
        <v>-4.4000000000000003E-3</v>
      </c>
      <c r="D167" s="4">
        <v>27446630000000</v>
      </c>
    </row>
    <row r="168" spans="1:4">
      <c r="A168" s="1" t="s">
        <v>167</v>
      </c>
      <c r="B168" s="2">
        <v>1126.43</v>
      </c>
      <c r="C168" s="3">
        <v>9.3999999999999986E-3</v>
      </c>
      <c r="D168" s="4">
        <v>18029180000000</v>
      </c>
    </row>
    <row r="169" spans="1:4">
      <c r="A169" s="1" t="s">
        <v>168</v>
      </c>
      <c r="B169" s="2">
        <v>1115.97</v>
      </c>
      <c r="C169" s="3">
        <v>-4.0000000000000001E-3</v>
      </c>
      <c r="D169" s="4">
        <v>17092630000000.002</v>
      </c>
    </row>
    <row r="170" spans="1:4">
      <c r="A170" s="1" t="s">
        <v>169</v>
      </c>
      <c r="B170" s="2">
        <v>1120.49</v>
      </c>
      <c r="C170" s="3">
        <v>1.66E-2</v>
      </c>
      <c r="D170" s="4">
        <v>24229320000000</v>
      </c>
    </row>
    <row r="171" spans="1:4">
      <c r="A171" s="1" t="s">
        <v>170</v>
      </c>
      <c r="B171" s="2">
        <v>1102.1600000000001</v>
      </c>
      <c r="C171" s="3">
        <v>7.3000000000000001E-3</v>
      </c>
      <c r="D171" s="4">
        <v>12228290000000</v>
      </c>
    </row>
    <row r="172" spans="1:4">
      <c r="A172" s="1" t="s">
        <v>171</v>
      </c>
      <c r="B172" s="2">
        <v>1094.1300000000001</v>
      </c>
      <c r="C172" s="3">
        <v>-7.9000000000000008E-3</v>
      </c>
      <c r="D172" s="4">
        <v>14670050000000</v>
      </c>
    </row>
    <row r="173" spans="1:4">
      <c r="A173" s="1" t="s">
        <v>172</v>
      </c>
      <c r="B173" s="2">
        <v>1102.8</v>
      </c>
      <c r="C173" s="3">
        <v>6.7000000000000002E-3</v>
      </c>
      <c r="D173" s="4">
        <v>12621650000000</v>
      </c>
    </row>
    <row r="174" spans="1:4">
      <c r="A174" s="1" t="s">
        <v>173</v>
      </c>
      <c r="B174" s="2">
        <v>1095.43</v>
      </c>
      <c r="C174" s="3">
        <v>6.8000000000000005E-3</v>
      </c>
      <c r="D174" s="4">
        <v>14060120000000</v>
      </c>
    </row>
    <row r="175" spans="1:4">
      <c r="A175" s="1" t="s">
        <v>174</v>
      </c>
      <c r="B175" s="2">
        <v>1088.06</v>
      </c>
      <c r="C175" s="3">
        <v>-6.8999999999999999E-3</v>
      </c>
      <c r="D175" s="4">
        <v>11809050000000</v>
      </c>
    </row>
    <row r="176" spans="1:4">
      <c r="A176" s="1" t="s">
        <v>175</v>
      </c>
      <c r="B176" s="2">
        <v>1095.6099999999999</v>
      </c>
      <c r="C176" s="3">
        <v>6.5000000000000006E-3</v>
      </c>
      <c r="D176" s="4">
        <v>19243050000000</v>
      </c>
    </row>
    <row r="177" spans="1:4">
      <c r="A177" s="1" t="s">
        <v>176</v>
      </c>
      <c r="B177" s="2">
        <v>1088.49</v>
      </c>
      <c r="C177" s="3">
        <v>-2.2700000000000001E-2</v>
      </c>
      <c r="D177" s="4">
        <v>20637940000000</v>
      </c>
    </row>
    <row r="178" spans="1:4">
      <c r="A178" s="1" t="s">
        <v>177</v>
      </c>
      <c r="B178" s="2">
        <v>1113.82</v>
      </c>
      <c r="C178" s="3">
        <v>3.0000000000000001E-3</v>
      </c>
      <c r="D178" s="4">
        <v>20241920000000</v>
      </c>
    </row>
    <row r="179" spans="1:4">
      <c r="A179" s="1" t="s">
        <v>178</v>
      </c>
      <c r="B179" s="2">
        <v>1110.46</v>
      </c>
      <c r="C179" s="3">
        <v>6.1999999999999998E-3</v>
      </c>
      <c r="D179" s="4">
        <v>14882480000000</v>
      </c>
    </row>
    <row r="180" spans="1:4">
      <c r="A180" s="1" t="s">
        <v>179</v>
      </c>
      <c r="B180" s="2">
        <v>1103.6600000000001</v>
      </c>
      <c r="C180" s="3">
        <v>2.2000000000000001E-3</v>
      </c>
      <c r="D180" s="4">
        <v>16973000000000</v>
      </c>
    </row>
    <row r="181" spans="1:4">
      <c r="A181" s="1" t="s">
        <v>180</v>
      </c>
      <c r="B181" s="2">
        <v>1101.19</v>
      </c>
      <c r="C181" s="3">
        <v>-2.1600000000000001E-2</v>
      </c>
      <c r="D181" s="4">
        <v>24334770000000</v>
      </c>
    </row>
    <row r="182" spans="1:4">
      <c r="A182" s="1" t="s">
        <v>181</v>
      </c>
      <c r="B182" s="2">
        <v>1125.53</v>
      </c>
      <c r="C182" s="3">
        <v>2.7000000000000001E-3</v>
      </c>
      <c r="D182" s="4">
        <v>14780010000000</v>
      </c>
    </row>
    <row r="183" spans="1:4">
      <c r="A183" s="1" t="s">
        <v>182</v>
      </c>
      <c r="B183" s="2">
        <v>1122.5</v>
      </c>
      <c r="C183" s="3">
        <v>1.15E-2</v>
      </c>
      <c r="D183" s="4">
        <v>19655140000000</v>
      </c>
    </row>
    <row r="184" spans="1:4">
      <c r="A184" s="1" t="s">
        <v>183</v>
      </c>
      <c r="B184" s="2">
        <v>1109.73</v>
      </c>
      <c r="C184" s="3">
        <v>8.8000000000000005E-3</v>
      </c>
      <c r="D184" s="4">
        <v>17029619999999.998</v>
      </c>
    </row>
    <row r="185" spans="1:4">
      <c r="A185" s="1" t="s">
        <v>184</v>
      </c>
      <c r="B185" s="2">
        <v>1100.07</v>
      </c>
      <c r="C185" s="3">
        <v>-1.5E-3</v>
      </c>
      <c r="D185" s="4">
        <v>16040780000000</v>
      </c>
    </row>
    <row r="186" spans="1:4">
      <c r="A186" s="1" t="s">
        <v>185</v>
      </c>
      <c r="B186" s="2">
        <v>1101.68</v>
      </c>
      <c r="C186" s="3">
        <v>-1.1000000000000001E-2</v>
      </c>
      <c r="D186" s="4">
        <v>20768610000000</v>
      </c>
    </row>
    <row r="187" spans="1:4">
      <c r="A187" s="1" t="s">
        <v>186</v>
      </c>
      <c r="B187" s="2">
        <v>1113.8900000000001</v>
      </c>
      <c r="C187" s="3">
        <v>4.0000000000000002E-4</v>
      </c>
      <c r="D187" s="4">
        <v>21990220000000</v>
      </c>
    </row>
    <row r="188" spans="1:4">
      <c r="A188" s="1" t="s">
        <v>187</v>
      </c>
      <c r="B188" s="2">
        <v>1113.43</v>
      </c>
      <c r="C188" s="3">
        <v>3.0699999999999998E-2</v>
      </c>
      <c r="D188" s="4">
        <v>18595580000000</v>
      </c>
    </row>
    <row r="189" spans="1:4">
      <c r="A189" s="1" t="s">
        <v>188</v>
      </c>
      <c r="B189" s="2">
        <v>1080.29</v>
      </c>
      <c r="C189" s="3">
        <v>3.3E-3</v>
      </c>
      <c r="D189" s="4">
        <v>12599220000000</v>
      </c>
    </row>
    <row r="190" spans="1:4">
      <c r="A190" s="1" t="s">
        <v>189</v>
      </c>
      <c r="B190" s="2">
        <v>1089.6600000000001</v>
      </c>
      <c r="C190" s="3">
        <v>1.2E-2</v>
      </c>
      <c r="D190" s="4">
        <v>11040694000000</v>
      </c>
    </row>
    <row r="191" spans="1:4">
      <c r="A191" s="1" t="s">
        <v>190</v>
      </c>
      <c r="B191" s="2">
        <v>1076.78</v>
      </c>
      <c r="C191" s="3">
        <v>1.1999999999999999E-3</v>
      </c>
      <c r="D191" s="4">
        <v>15410540000000</v>
      </c>
    </row>
    <row r="192" spans="1:4">
      <c r="A192" s="1" t="s">
        <v>191</v>
      </c>
      <c r="B192" s="2">
        <v>1075.47</v>
      </c>
      <c r="C192" s="3">
        <v>3.44E-2</v>
      </c>
      <c r="D192" s="4">
        <v>14637210000000</v>
      </c>
    </row>
    <row r="193" spans="1:4">
      <c r="A193" s="1" t="s">
        <v>192</v>
      </c>
      <c r="B193" s="2">
        <v>1039.6600000000001</v>
      </c>
      <c r="C193" s="3">
        <v>1.1200000000000002E-2</v>
      </c>
      <c r="D193" s="4">
        <v>13064790000000</v>
      </c>
    </row>
    <row r="194" spans="1:4">
      <c r="A194" s="1" t="s">
        <v>193</v>
      </c>
      <c r="B194" s="2">
        <v>1028.19</v>
      </c>
      <c r="C194" s="3">
        <v>-1.3600000000000001E-2</v>
      </c>
      <c r="D194" s="4">
        <v>14881720000000</v>
      </c>
    </row>
    <row r="195" spans="1:4">
      <c r="A195" s="1" t="s">
        <v>194</v>
      </c>
      <c r="B195" s="2">
        <v>1042.4000000000001</v>
      </c>
      <c r="C195" s="3">
        <v>-1.72E-2</v>
      </c>
      <c r="D195" s="4">
        <v>10128350000000</v>
      </c>
    </row>
    <row r="196" spans="1:4">
      <c r="A196" s="1" t="s">
        <v>195</v>
      </c>
      <c r="B196" s="2">
        <v>1060.6199999999999</v>
      </c>
      <c r="C196" s="3">
        <v>4.8999999999999998E-3</v>
      </c>
      <c r="D196" s="4">
        <v>13700060000000</v>
      </c>
    </row>
    <row r="197" spans="1:4">
      <c r="A197" s="1" t="s">
        <v>196</v>
      </c>
      <c r="B197" s="2">
        <v>1055.45</v>
      </c>
      <c r="C197" s="3">
        <v>-4.1900000000000007E-2</v>
      </c>
      <c r="D197" s="4">
        <v>23243660000000</v>
      </c>
    </row>
    <row r="198" spans="1:4">
      <c r="A198" s="1" t="s">
        <v>197</v>
      </c>
      <c r="B198" s="2">
        <v>1101.6600000000001</v>
      </c>
      <c r="C198" s="3">
        <v>-3.8E-3</v>
      </c>
      <c r="D198" s="4">
        <v>11011910000000</v>
      </c>
    </row>
    <row r="199" spans="1:4">
      <c r="A199" s="1" t="s">
        <v>198</v>
      </c>
      <c r="B199" s="2">
        <v>1105.9000000000001</v>
      </c>
      <c r="C199" s="3">
        <v>1.1299999999999999E-2</v>
      </c>
      <c r="D199" s="4">
        <v>10460300000000</v>
      </c>
    </row>
    <row r="200" spans="1:4">
      <c r="A200" s="1" t="s">
        <v>199</v>
      </c>
      <c r="B200" s="2">
        <v>1093.53</v>
      </c>
      <c r="C200" s="3">
        <v>-1.3100000000000001E-2</v>
      </c>
      <c r="D200" s="4">
        <v>12123970000000</v>
      </c>
    </row>
    <row r="201" spans="1:4">
      <c r="A201" s="1" t="s">
        <v>200</v>
      </c>
      <c r="B201" s="2">
        <v>1108.03</v>
      </c>
      <c r="C201" s="3">
        <v>1.8600000000000002E-2</v>
      </c>
      <c r="D201" s="4">
        <v>14170780000000</v>
      </c>
    </row>
    <row r="202" spans="1:4">
      <c r="A202" s="1" t="s">
        <v>201</v>
      </c>
      <c r="B202" s="2">
        <v>1087.8499999999999</v>
      </c>
      <c r="C202" s="3">
        <v>-1.41E-2</v>
      </c>
      <c r="D202" s="4">
        <v>13712620000000</v>
      </c>
    </row>
    <row r="203" spans="1:4">
      <c r="A203" s="1" t="s">
        <v>202</v>
      </c>
      <c r="B203" s="2">
        <v>1103.4000000000001</v>
      </c>
      <c r="C203" s="3">
        <v>-1.6299999999999999E-2</v>
      </c>
      <c r="D203" s="4">
        <v>21855330000000</v>
      </c>
    </row>
    <row r="204" spans="1:4">
      <c r="A204" s="1" t="s">
        <v>203</v>
      </c>
      <c r="B204" s="2">
        <v>1121.6500000000001</v>
      </c>
      <c r="C204" s="3">
        <v>-1.7299999999999999E-2</v>
      </c>
      <c r="D204" s="4">
        <v>13632650000000</v>
      </c>
    </row>
    <row r="205" spans="1:4">
      <c r="A205" s="1" t="s">
        <v>204</v>
      </c>
      <c r="B205" s="2">
        <v>1141.42</v>
      </c>
      <c r="C205" s="3">
        <v>-1.15E-2</v>
      </c>
      <c r="D205" s="4">
        <v>15229080000000</v>
      </c>
    </row>
    <row r="206" spans="1:4">
      <c r="A206" s="1" t="s">
        <v>205</v>
      </c>
      <c r="B206" s="5">
        <v>1154.73</v>
      </c>
      <c r="C206" s="3">
        <v>2.7000000000000001E-3</v>
      </c>
      <c r="D206" s="4">
        <v>13955879000000</v>
      </c>
    </row>
    <row r="207" spans="1:4">
      <c r="A207" s="1" t="s">
        <v>206</v>
      </c>
      <c r="B207" s="5">
        <v>1151.6099999999999</v>
      </c>
      <c r="C207" s="3">
        <v>7.000000000000001E-4</v>
      </c>
      <c r="D207" s="4">
        <v>14433779000000</v>
      </c>
    </row>
    <row r="208" spans="1:4">
      <c r="A208" s="1" t="s">
        <v>207</v>
      </c>
      <c r="B208" s="5">
        <v>1150.81</v>
      </c>
      <c r="C208" s="3">
        <v>6.1999999999999998E-3</v>
      </c>
      <c r="D208" s="4">
        <v>12193822000000</v>
      </c>
    </row>
    <row r="209" spans="1:4">
      <c r="A209" s="1" t="s">
        <v>208</v>
      </c>
      <c r="B209" s="5">
        <v>1143.69</v>
      </c>
      <c r="C209" s="3">
        <v>5.6000000000000008E-3</v>
      </c>
      <c r="D209" s="4">
        <v>15347237000000</v>
      </c>
    </row>
    <row r="210" spans="1:4">
      <c r="A210" s="1" t="s">
        <v>209</v>
      </c>
      <c r="B210" s="5">
        <v>1137.3599999999999</v>
      </c>
      <c r="C210" s="3">
        <v>7.8000000000000005E-3</v>
      </c>
      <c r="D210" s="4">
        <v>13769489000000</v>
      </c>
    </row>
    <row r="211" spans="1:4">
      <c r="A211" s="1" t="s">
        <v>210</v>
      </c>
      <c r="B211" s="5">
        <v>1128.54</v>
      </c>
      <c r="C211" s="3">
        <v>1.32E-2</v>
      </c>
      <c r="D211" s="4">
        <v>12794018000000</v>
      </c>
    </row>
    <row r="212" spans="1:4">
      <c r="A212" s="1" t="s">
        <v>211</v>
      </c>
      <c r="B212" s="5">
        <v>1113.8900000000001</v>
      </c>
      <c r="C212" s="3">
        <v>-1.3100000000000001E-2</v>
      </c>
      <c r="D212" s="4">
        <v>13035721000000</v>
      </c>
    </row>
    <row r="213" spans="1:4">
      <c r="A213" s="1" t="s">
        <v>212</v>
      </c>
      <c r="B213" s="5">
        <v>1128.67</v>
      </c>
      <c r="C213" s="3">
        <v>9.4999999999999998E-3</v>
      </c>
      <c r="D213" s="4">
        <v>14948414000000</v>
      </c>
    </row>
    <row r="214" spans="1:4">
      <c r="A214" s="1" t="s">
        <v>213</v>
      </c>
      <c r="B214" s="5">
        <v>1118.0999999999999</v>
      </c>
      <c r="C214" s="3">
        <v>-3.2199999999999999E-2</v>
      </c>
      <c r="D214" s="4">
        <v>21065543000000</v>
      </c>
    </row>
    <row r="215" spans="1:4">
      <c r="A215" s="1" t="s">
        <v>214</v>
      </c>
      <c r="B215" s="5">
        <v>1155.25</v>
      </c>
      <c r="C215" s="3">
        <v>1E-3</v>
      </c>
      <c r="D215" s="4">
        <v>11505385000000</v>
      </c>
    </row>
    <row r="216" spans="1:4">
      <c r="A216" s="1" t="s">
        <v>215</v>
      </c>
      <c r="B216" s="5">
        <v>1154.1500000000001</v>
      </c>
      <c r="C216" s="3">
        <v>1.5E-3</v>
      </c>
      <c r="D216" s="4">
        <v>13960334000000</v>
      </c>
    </row>
    <row r="217" spans="1:4">
      <c r="A217" s="1" t="s">
        <v>216</v>
      </c>
      <c r="B217" s="5">
        <v>1152.43</v>
      </c>
      <c r="C217" s="3">
        <v>-1.1999999999999999E-3</v>
      </c>
      <c r="D217" s="4">
        <v>15897371000000</v>
      </c>
    </row>
    <row r="218" spans="1:4">
      <c r="A218" s="1" t="s">
        <v>217</v>
      </c>
      <c r="B218" s="5">
        <v>1153.8499999999999</v>
      </c>
      <c r="C218" s="3">
        <v>1.3999999999999999E-2</v>
      </c>
      <c r="D218" s="4">
        <v>18193208000000</v>
      </c>
    </row>
    <row r="219" spans="1:4">
      <c r="A219" s="1" t="s">
        <v>218</v>
      </c>
      <c r="B219" s="5">
        <v>1137.96</v>
      </c>
      <c r="C219" s="3">
        <v>-1.32E-2</v>
      </c>
      <c r="D219" s="4">
        <v>21617319000000</v>
      </c>
    </row>
    <row r="220" spans="1:4">
      <c r="A220" s="1" t="s">
        <v>219</v>
      </c>
      <c r="B220" s="5">
        <v>1153.2</v>
      </c>
      <c r="C220" s="3">
        <v>-3.3399999999999999E-2</v>
      </c>
      <c r="D220" s="4">
        <v>23495662000000</v>
      </c>
    </row>
    <row r="221" spans="1:4">
      <c r="A221" s="1" t="s">
        <v>220</v>
      </c>
      <c r="B221" s="5">
        <v>1193.05</v>
      </c>
      <c r="C221" s="3">
        <v>-1.6200000000000003E-2</v>
      </c>
      <c r="D221" s="4">
        <v>32333488000000</v>
      </c>
    </row>
    <row r="222" spans="1:4">
      <c r="A222" s="1" t="s">
        <v>221</v>
      </c>
      <c r="B222" s="5">
        <v>1212.74</v>
      </c>
      <c r="C222" s="3">
        <v>-1.09E-2</v>
      </c>
      <c r="D222" s="4">
        <v>23019739000000</v>
      </c>
    </row>
    <row r="223" spans="1:4">
      <c r="A223" s="1" t="s">
        <v>222</v>
      </c>
      <c r="B223" s="5">
        <v>1226.1099999999999</v>
      </c>
      <c r="C223" s="3">
        <v>1.21E-2</v>
      </c>
      <c r="D223" s="4">
        <v>20373700000000</v>
      </c>
    </row>
    <row r="224" spans="1:4">
      <c r="A224" s="1" t="s">
        <v>223</v>
      </c>
      <c r="B224" s="5">
        <v>1211.5</v>
      </c>
      <c r="C224" s="3">
        <v>-2.9999999999999997E-4</v>
      </c>
      <c r="D224" s="4">
        <v>23341480000000</v>
      </c>
    </row>
    <row r="225" spans="1:4">
      <c r="A225" s="1" t="s">
        <v>224</v>
      </c>
      <c r="B225" s="5">
        <v>1211.81</v>
      </c>
      <c r="C225" s="3">
        <v>-1.2699999999999999E-2</v>
      </c>
      <c r="D225" s="4">
        <v>19768772000000</v>
      </c>
    </row>
    <row r="226" spans="1:4">
      <c r="A226" s="1" t="s">
        <v>225</v>
      </c>
      <c r="B226" s="5">
        <v>1227.3599999999999</v>
      </c>
      <c r="C226" s="3">
        <v>2.8999999999999998E-3</v>
      </c>
      <c r="D226" s="4">
        <v>21678832000000</v>
      </c>
    </row>
    <row r="227" spans="1:4">
      <c r="A227" s="1" t="s">
        <v>226</v>
      </c>
      <c r="B227" s="5">
        <v>1223.81</v>
      </c>
      <c r="C227" s="3">
        <v>-1.18E-2</v>
      </c>
      <c r="D227" s="4">
        <v>26989202000000</v>
      </c>
    </row>
    <row r="228" spans="1:4">
      <c r="A228" s="1" t="s">
        <v>227</v>
      </c>
      <c r="B228" s="5">
        <v>1238.3900000000001</v>
      </c>
      <c r="C228" s="3">
        <v>-5.6999999999999993E-3</v>
      </c>
      <c r="D228" s="4">
        <v>29761844000000</v>
      </c>
    </row>
    <row r="229" spans="1:4">
      <c r="A229" s="1" t="s">
        <v>228</v>
      </c>
      <c r="B229" s="5">
        <v>1245.44</v>
      </c>
      <c r="C229" s="3">
        <v>1.78E-2</v>
      </c>
      <c r="D229" s="4">
        <v>22990209000000</v>
      </c>
    </row>
    <row r="230" spans="1:4">
      <c r="A230" s="1" t="s">
        <v>229</v>
      </c>
      <c r="B230" s="5">
        <v>1223.6300000000001</v>
      </c>
      <c r="C230" s="3">
        <v>-1.44E-2</v>
      </c>
      <c r="D230" s="4">
        <v>32133739000000</v>
      </c>
    </row>
    <row r="231" spans="1:4">
      <c r="A231" s="1" t="s">
        <v>230</v>
      </c>
      <c r="B231" s="5">
        <v>1241.48</v>
      </c>
      <c r="C231" s="3">
        <v>-1.2999999999999999E-3</v>
      </c>
      <c r="D231" s="4">
        <v>26335442000000</v>
      </c>
    </row>
    <row r="232" spans="1:4">
      <c r="A232" s="1" t="s">
        <v>231</v>
      </c>
      <c r="B232" s="5">
        <v>1243.1400000000001</v>
      </c>
      <c r="C232" s="3">
        <v>-1.9E-3</v>
      </c>
      <c r="D232" s="4">
        <v>24769710000000</v>
      </c>
    </row>
    <row r="233" spans="1:4">
      <c r="A233" s="1" t="s">
        <v>232</v>
      </c>
      <c r="B233" s="5">
        <v>1245.5</v>
      </c>
      <c r="C233" s="3">
        <v>8.5000000000000006E-3</v>
      </c>
      <c r="D233" s="4">
        <v>25236862000000</v>
      </c>
    </row>
    <row r="234" spans="1:4">
      <c r="A234" s="1" t="s">
        <v>233</v>
      </c>
      <c r="B234" s="5">
        <v>1234.98</v>
      </c>
      <c r="C234" s="3">
        <v>8.8999999999999999E-3</v>
      </c>
      <c r="D234" s="4">
        <v>24585424000000</v>
      </c>
    </row>
    <row r="235" spans="1:4">
      <c r="A235" s="1" t="s">
        <v>234</v>
      </c>
      <c r="B235" s="5">
        <v>1224.05</v>
      </c>
      <c r="C235" s="3">
        <v>9.0000000000000011E-3</v>
      </c>
      <c r="D235" s="4">
        <v>21354018000000</v>
      </c>
    </row>
    <row r="236" spans="1:4">
      <c r="A236" s="1" t="s">
        <v>235</v>
      </c>
      <c r="B236" s="5">
        <v>1213.1600000000001</v>
      </c>
      <c r="C236" s="3">
        <v>7.1999999999999998E-3</v>
      </c>
      <c r="D236" s="4">
        <v>20910366000000</v>
      </c>
    </row>
    <row r="237" spans="1:4">
      <c r="A237" s="1" t="s">
        <v>236</v>
      </c>
      <c r="B237" s="5">
        <v>1204.43</v>
      </c>
      <c r="C237" s="3">
        <v>2.3E-3</v>
      </c>
      <c r="D237" s="4">
        <v>21996142000000</v>
      </c>
    </row>
    <row r="238" spans="1:4">
      <c r="A238" s="1" t="s">
        <v>237</v>
      </c>
      <c r="B238" s="5">
        <v>1201.72</v>
      </c>
      <c r="C238" s="3">
        <v>1.55E-2</v>
      </c>
      <c r="D238" s="4">
        <v>19818824000000</v>
      </c>
    </row>
    <row r="239" spans="1:4">
      <c r="A239" s="1" t="s">
        <v>238</v>
      </c>
      <c r="B239" s="5">
        <v>1183.3699999999999</v>
      </c>
      <c r="C239" s="3">
        <v>-5.1000000000000004E-3</v>
      </c>
      <c r="D239" s="4">
        <v>20354291000000</v>
      </c>
    </row>
    <row r="240" spans="1:4">
      <c r="A240" s="1" t="s">
        <v>239</v>
      </c>
      <c r="B240" s="5">
        <v>1189.3900000000001</v>
      </c>
      <c r="C240" s="3">
        <v>1.44E-2</v>
      </c>
      <c r="D240" s="4">
        <v>18491912000000</v>
      </c>
    </row>
    <row r="241" spans="1:4">
      <c r="A241" s="1" t="s">
        <v>240</v>
      </c>
      <c r="B241" s="5">
        <v>1172.56</v>
      </c>
      <c r="C241" s="3">
        <v>-6.7000000000000002E-3</v>
      </c>
      <c r="D241" s="4">
        <v>17177664000000</v>
      </c>
    </row>
    <row r="242" spans="1:4">
      <c r="A242" s="1" t="s">
        <v>241</v>
      </c>
      <c r="B242" s="5">
        <v>1180.49</v>
      </c>
      <c r="C242" s="3">
        <v>5.9999999999999995E-4</v>
      </c>
      <c r="D242" s="4">
        <v>21711816000000</v>
      </c>
    </row>
    <row r="243" spans="1:4">
      <c r="A243" s="1" t="s">
        <v>242</v>
      </c>
      <c r="B243" s="5">
        <v>1179.76</v>
      </c>
      <c r="C243" s="3">
        <v>1.5E-3</v>
      </c>
      <c r="D243" s="4">
        <v>22167526000000</v>
      </c>
    </row>
    <row r="244" spans="1:4">
      <c r="A244" s="1" t="s">
        <v>243</v>
      </c>
      <c r="B244" s="5">
        <v>1177.99</v>
      </c>
      <c r="C244" s="3">
        <v>-4.4999999999999998E-2</v>
      </c>
      <c r="D244" s="4">
        <v>36145254000000</v>
      </c>
    </row>
    <row r="245" spans="1:4">
      <c r="A245" s="1" t="s">
        <v>244</v>
      </c>
      <c r="B245" s="5">
        <v>1233.48</v>
      </c>
      <c r="C245" s="3">
        <v>-7.9000000000000008E-3</v>
      </c>
      <c r="D245" s="4">
        <v>25525938000000</v>
      </c>
    </row>
    <row r="246" spans="1:4">
      <c r="A246" s="1" t="s">
        <v>245</v>
      </c>
      <c r="B246" s="5">
        <v>1243.26</v>
      </c>
      <c r="C246" s="3">
        <v>7.4999999999999997E-3</v>
      </c>
      <c r="D246" s="4">
        <v>20918460000000</v>
      </c>
    </row>
    <row r="247" spans="1:4">
      <c r="A247" s="1" t="s">
        <v>246</v>
      </c>
      <c r="B247" s="5">
        <v>1234.05</v>
      </c>
      <c r="C247" s="3">
        <v>-2.3E-3</v>
      </c>
      <c r="D247" s="4">
        <v>19213716000000</v>
      </c>
    </row>
    <row r="248" spans="1:4">
      <c r="A248" s="1" t="s">
        <v>247</v>
      </c>
      <c r="B248" s="5">
        <v>1236.8399999999999</v>
      </c>
      <c r="C248" s="3">
        <v>3.8E-3</v>
      </c>
      <c r="D248" s="4">
        <v>23544139000000</v>
      </c>
    </row>
    <row r="249" spans="1:4">
      <c r="A249" s="1" t="s">
        <v>248</v>
      </c>
      <c r="B249" s="5">
        <v>1232.21</v>
      </c>
      <c r="C249" s="3">
        <v>9.4999999999999998E-3</v>
      </c>
      <c r="D249" s="4">
        <v>21278005000000</v>
      </c>
    </row>
    <row r="250" spans="1:4">
      <c r="A250" s="1" t="s">
        <v>249</v>
      </c>
      <c r="B250" s="5">
        <v>1220.6099999999999</v>
      </c>
      <c r="C250" s="3">
        <v>-1.0800000000000001E-2</v>
      </c>
      <c r="D250" s="4">
        <v>20231802000000</v>
      </c>
    </row>
    <row r="251" spans="1:4">
      <c r="A251" s="1" t="s">
        <v>250</v>
      </c>
      <c r="B251" s="5">
        <v>1233.99</v>
      </c>
      <c r="C251" s="3">
        <v>-6.6E-3</v>
      </c>
      <c r="D251" s="4">
        <v>21709780000000</v>
      </c>
    </row>
    <row r="252" spans="1:4">
      <c r="A252" s="1" t="s">
        <v>251</v>
      </c>
      <c r="B252" s="5">
        <v>1242.23</v>
      </c>
      <c r="C252" s="3">
        <v>7.000000000000001E-4</v>
      </c>
      <c r="D252" s="4">
        <v>23207562000000</v>
      </c>
    </row>
    <row r="253" spans="1:4">
      <c r="A253" s="1" t="s">
        <v>252</v>
      </c>
      <c r="B253" s="5">
        <v>1241.42</v>
      </c>
      <c r="C253" s="3">
        <v>1.26E-2</v>
      </c>
      <c r="D253" s="4">
        <v>26533317000000</v>
      </c>
    </row>
    <row r="254" spans="1:4">
      <c r="A254" s="1" t="s">
        <v>253</v>
      </c>
      <c r="B254" s="5">
        <v>1225.98</v>
      </c>
      <c r="C254" s="3">
        <v>1.24E-2</v>
      </c>
      <c r="D254" s="4">
        <v>23094171000000</v>
      </c>
    </row>
    <row r="255" spans="1:4">
      <c r="A255" s="1" t="s">
        <v>254</v>
      </c>
      <c r="B255" s="5">
        <v>1210.95</v>
      </c>
      <c r="C255" s="3">
        <v>-7.8000000000000005E-3</v>
      </c>
      <c r="D255" s="4">
        <v>21617915000000</v>
      </c>
    </row>
    <row r="256" spans="1:4">
      <c r="A256" s="1" t="s">
        <v>255</v>
      </c>
      <c r="B256" s="5">
        <v>1220.43</v>
      </c>
      <c r="C256" s="3">
        <v>2.3999999999999998E-3</v>
      </c>
      <c r="D256" s="4">
        <v>19176695000000</v>
      </c>
    </row>
    <row r="257" spans="1:4">
      <c r="A257" s="1" t="s">
        <v>256</v>
      </c>
      <c r="B257" s="5">
        <v>1217.56</v>
      </c>
      <c r="C257" s="3">
        <v>-4.4000000000000003E-3</v>
      </c>
      <c r="D257" s="4">
        <v>26404181000000</v>
      </c>
    </row>
    <row r="258" spans="1:4">
      <c r="A258" s="1" t="s">
        <v>257</v>
      </c>
      <c r="B258" s="5">
        <v>1222.9000000000001</v>
      </c>
      <c r="C258" s="3">
        <v>1.26E-2</v>
      </c>
      <c r="D258" s="4">
        <v>24100919000000</v>
      </c>
    </row>
    <row r="259" spans="1:4">
      <c r="A259" s="1" t="s">
        <v>258</v>
      </c>
      <c r="B259" s="5">
        <v>1207.67</v>
      </c>
      <c r="C259" s="3">
        <v>8.6E-3</v>
      </c>
      <c r="D259" s="4">
        <v>21926749000000</v>
      </c>
    </row>
    <row r="260" spans="1:4">
      <c r="A260" s="1" t="s">
        <v>259</v>
      </c>
      <c r="B260" s="5">
        <v>1197.33</v>
      </c>
      <c r="C260" s="3">
        <v>-2.8999999999999998E-3</v>
      </c>
      <c r="D260" s="4">
        <v>22695460000000</v>
      </c>
    </row>
    <row r="261" spans="1:4">
      <c r="A261" s="1" t="s">
        <v>260</v>
      </c>
      <c r="B261" s="5">
        <v>1200.8399999999999</v>
      </c>
      <c r="C261" s="3">
        <v>4.0999999999999995E-3</v>
      </c>
      <c r="D261" s="4">
        <v>17951546000000</v>
      </c>
    </row>
    <row r="262" spans="1:4">
      <c r="A262" s="1" t="s">
        <v>261</v>
      </c>
      <c r="B262" s="5">
        <v>1195.9000000000001</v>
      </c>
      <c r="C262" s="3">
        <v>4.4000000000000003E-3</v>
      </c>
      <c r="D262" s="4">
        <v>20148992000000</v>
      </c>
    </row>
    <row r="263" spans="1:4">
      <c r="A263" s="1" t="s">
        <v>262</v>
      </c>
      <c r="B263" s="5">
        <v>1190.72</v>
      </c>
      <c r="C263" s="3">
        <v>4.0999999999999995E-3</v>
      </c>
      <c r="D263" s="4">
        <v>20049018000000</v>
      </c>
    </row>
    <row r="264" spans="1:4">
      <c r="A264" s="1" t="s">
        <v>263</v>
      </c>
      <c r="B264" s="5">
        <v>1185.9000000000001</v>
      </c>
      <c r="C264" s="3">
        <v>1.1200000000000002E-2</v>
      </c>
      <c r="D264" s="4">
        <v>20273052000000</v>
      </c>
    </row>
    <row r="265" spans="1:4">
      <c r="A265" s="1" t="s">
        <v>264</v>
      </c>
      <c r="B265" s="5">
        <v>1172.81</v>
      </c>
      <c r="C265" s="3">
        <v>-1E-4</v>
      </c>
      <c r="D265" s="4">
        <v>16400434000000</v>
      </c>
    </row>
    <row r="266" spans="1:4">
      <c r="A266" s="1" t="s">
        <v>265</v>
      </c>
      <c r="B266" s="5">
        <v>1172.98</v>
      </c>
      <c r="C266" s="3">
        <v>-8.9999999999999998E-4</v>
      </c>
      <c r="D266" s="4">
        <v>17685509000000</v>
      </c>
    </row>
    <row r="267" spans="1:4">
      <c r="A267" s="1" t="s">
        <v>266</v>
      </c>
      <c r="B267" s="5">
        <v>1174.0899999999999</v>
      </c>
      <c r="C267" s="3">
        <v>8.0000000000000004E-4</v>
      </c>
      <c r="D267" s="4">
        <v>14914771602050</v>
      </c>
    </row>
    <row r="268" spans="1:4">
      <c r="A268" s="1" t="s">
        <v>267</v>
      </c>
      <c r="B268" s="5">
        <v>1173.1300000000001</v>
      </c>
      <c r="C268" s="3">
        <v>4.0000000000000001E-3</v>
      </c>
      <c r="D268" s="4">
        <v>16810458860810</v>
      </c>
    </row>
    <row r="269" spans="1:4">
      <c r="A269" s="1" t="s">
        <v>268</v>
      </c>
      <c r="B269" s="5">
        <v>1168.4000000000001</v>
      </c>
      <c r="C269" s="3">
        <v>2.5999999999999999E-3</v>
      </c>
      <c r="D269" s="4">
        <v>19328999902400</v>
      </c>
    </row>
    <row r="270" spans="1:4">
      <c r="A270" s="1" t="s">
        <v>269</v>
      </c>
      <c r="B270" s="5">
        <v>1165.42</v>
      </c>
      <c r="C270" s="3">
        <v>9.7000000000000003E-3</v>
      </c>
      <c r="D270" s="4">
        <v>15494610431950</v>
      </c>
    </row>
    <row r="271" spans="1:4">
      <c r="A271" s="1" t="s">
        <v>270</v>
      </c>
      <c r="B271" s="5">
        <v>1154.2</v>
      </c>
      <c r="C271" s="3">
        <v>2.0999999999999999E-3</v>
      </c>
      <c r="D271" s="4">
        <v>14380759115950</v>
      </c>
    </row>
    <row r="272" spans="1:4">
      <c r="A272" s="1" t="s">
        <v>271</v>
      </c>
      <c r="B272" s="5">
        <v>1151.77</v>
      </c>
      <c r="C272" s="3">
        <v>2.3999999999999998E-3</v>
      </c>
      <c r="D272" s="4">
        <v>16906268272850</v>
      </c>
    </row>
    <row r="273" spans="1:4">
      <c r="A273" s="1" t="s">
        <v>272</v>
      </c>
      <c r="B273" s="5">
        <v>1149.02</v>
      </c>
      <c r="C273" s="3">
        <v>9.5999999999999992E-3</v>
      </c>
      <c r="D273" s="4">
        <v>16859754633800</v>
      </c>
    </row>
    <row r="274" spans="1:4">
      <c r="A274" s="1" t="s">
        <v>273</v>
      </c>
      <c r="B274" s="5">
        <v>1138.07</v>
      </c>
      <c r="C274" s="3">
        <v>1.0500000000000001E-2</v>
      </c>
      <c r="D274" s="4">
        <v>16501616000000</v>
      </c>
    </row>
    <row r="275" spans="1:4">
      <c r="A275" s="1" t="s">
        <v>274</v>
      </c>
      <c r="B275" s="5">
        <v>1126.22</v>
      </c>
      <c r="C275" s="3">
        <v>-7.4000000000000003E-3</v>
      </c>
      <c r="D275" s="4">
        <v>18604920000000</v>
      </c>
    </row>
    <row r="276" spans="1:4">
      <c r="A276" s="1" t="s">
        <v>275</v>
      </c>
      <c r="B276" s="5">
        <v>1134.6199999999999</v>
      </c>
      <c r="C276" s="3">
        <v>2.3E-3</v>
      </c>
      <c r="D276" s="4">
        <v>17200704000000</v>
      </c>
    </row>
    <row r="277" spans="1:4">
      <c r="A277" s="1" t="s">
        <v>276</v>
      </c>
      <c r="B277" s="5">
        <v>1132</v>
      </c>
      <c r="C277" s="3">
        <v>5.7999999999999996E-3</v>
      </c>
      <c r="D277" s="4">
        <v>14641633000000</v>
      </c>
    </row>
    <row r="278" spans="1:4">
      <c r="A278" s="1" t="s">
        <v>277</v>
      </c>
      <c r="B278" s="5">
        <v>1125.5</v>
      </c>
      <c r="C278" s="3">
        <v>4.6999999999999993E-3</v>
      </c>
      <c r="D278" s="4">
        <v>10794238000000</v>
      </c>
    </row>
    <row r="279" spans="1:4">
      <c r="A279" s="1" t="s">
        <v>278</v>
      </c>
      <c r="B279" s="5">
        <v>1120.18</v>
      </c>
      <c r="C279" s="3">
        <v>-4.5999999999999999E-3</v>
      </c>
      <c r="D279" s="4">
        <v>12621175000000</v>
      </c>
    </row>
    <row r="280" spans="1:4">
      <c r="A280" s="1" t="s">
        <v>279</v>
      </c>
      <c r="B280" s="5">
        <v>1125.3900000000001</v>
      </c>
      <c r="C280" s="3">
        <v>-1.1399999999999999E-2</v>
      </c>
      <c r="D280" s="4">
        <v>17347646000000</v>
      </c>
    </row>
    <row r="281" spans="1:4">
      <c r="A281" s="1" t="s">
        <v>280</v>
      </c>
      <c r="B281" s="5">
        <v>1138.3499999999999</v>
      </c>
      <c r="C281" s="3">
        <v>3.4999999999999996E-3</v>
      </c>
      <c r="D281" s="4">
        <v>17931186000000</v>
      </c>
    </row>
    <row r="282" spans="1:4">
      <c r="A282" s="1" t="s">
        <v>281</v>
      </c>
      <c r="B282" s="5">
        <v>1134.33</v>
      </c>
      <c r="C282" s="3">
        <v>2E-3</v>
      </c>
      <c r="D282" s="4">
        <v>14682003000000</v>
      </c>
    </row>
    <row r="283" spans="1:4">
      <c r="A283" s="1" t="s">
        <v>282</v>
      </c>
      <c r="B283" s="5">
        <v>1132.03</v>
      </c>
      <c r="C283" s="3">
        <v>2.3E-3</v>
      </c>
      <c r="D283" s="4">
        <v>20376070000000</v>
      </c>
    </row>
    <row r="284" spans="1:4">
      <c r="A284" s="1" t="s">
        <v>283</v>
      </c>
      <c r="B284" s="5">
        <v>1129.3800000000001</v>
      </c>
      <c r="C284" s="3">
        <v>3.5999999999999999E-3</v>
      </c>
      <c r="D284" s="4">
        <v>18193294000000</v>
      </c>
    </row>
    <row r="285" spans="1:4">
      <c r="A285" s="1" t="s">
        <v>284</v>
      </c>
      <c r="B285" s="5">
        <v>1125.3</v>
      </c>
      <c r="C285" s="3">
        <v>6.0999999999999995E-3</v>
      </c>
      <c r="D285" s="4">
        <v>18635382000000</v>
      </c>
    </row>
    <row r="286" spans="1:4">
      <c r="A286" s="1" t="s">
        <v>285</v>
      </c>
      <c r="B286" s="5">
        <v>1118.46</v>
      </c>
      <c r="C286" s="3">
        <v>6.0999999999999995E-3</v>
      </c>
      <c r="D286" s="4">
        <v>17520494000000</v>
      </c>
    </row>
    <row r="287" spans="1:4">
      <c r="A287" s="1" t="s">
        <v>286</v>
      </c>
      <c r="B287" s="5">
        <v>1111.72</v>
      </c>
      <c r="C287" s="3">
        <v>5.6999999999999993E-3</v>
      </c>
      <c r="D287" s="4">
        <v>13611593000000</v>
      </c>
    </row>
    <row r="288" spans="1:4">
      <c r="A288" s="1" t="s">
        <v>287</v>
      </c>
      <c r="B288" s="5">
        <v>1105.4000000000001</v>
      </c>
      <c r="C288" s="3">
        <v>-8.8000000000000005E-3</v>
      </c>
      <c r="D288" s="4">
        <v>14317120000000</v>
      </c>
    </row>
    <row r="289" spans="1:4">
      <c r="A289" s="1" t="s">
        <v>288</v>
      </c>
      <c r="B289" s="5">
        <v>1115.22</v>
      </c>
      <c r="C289" s="3">
        <v>-1.6000000000000001E-3</v>
      </c>
      <c r="D289" s="4">
        <v>22425113000000</v>
      </c>
    </row>
    <row r="290" spans="1:4">
      <c r="A290" s="1" t="s">
        <v>289</v>
      </c>
      <c r="B290" s="5">
        <v>1116.97</v>
      </c>
      <c r="C290" s="3">
        <v>-4.0000000000000002E-4</v>
      </c>
      <c r="D290" s="4">
        <v>13265383000000</v>
      </c>
    </row>
    <row r="291" spans="1:4">
      <c r="A291" s="1" t="s">
        <v>290</v>
      </c>
      <c r="B291" s="5">
        <v>1117.42</v>
      </c>
      <c r="C291" s="3">
        <v>-4.5000000000000005E-3</v>
      </c>
      <c r="D291" s="4">
        <v>17130702000000</v>
      </c>
    </row>
    <row r="292" spans="1:4">
      <c r="A292" s="1" t="s">
        <v>291</v>
      </c>
      <c r="B292" s="5">
        <v>1122.46</v>
      </c>
      <c r="C292" s="3">
        <v>5.7999999999999996E-3</v>
      </c>
      <c r="D292" s="4">
        <v>17438936000000</v>
      </c>
    </row>
    <row r="293" spans="1:4">
      <c r="A293" s="1" t="s">
        <v>292</v>
      </c>
      <c r="B293" s="5">
        <v>1116.02</v>
      </c>
      <c r="C293" s="3">
        <v>7.7000000000000002E-3</v>
      </c>
      <c r="D293" s="4">
        <v>15267884000000</v>
      </c>
    </row>
    <row r="294" spans="1:4">
      <c r="A294" s="1" t="s">
        <v>293</v>
      </c>
      <c r="B294" s="5">
        <v>1107.53</v>
      </c>
      <c r="C294" s="3">
        <v>5.6000000000000008E-3</v>
      </c>
      <c r="D294" s="4">
        <v>16526775000000</v>
      </c>
    </row>
    <row r="295" spans="1:4">
      <c r="A295" s="1" t="s">
        <v>294</v>
      </c>
      <c r="B295" s="5">
        <v>1101.32</v>
      </c>
      <c r="C295" s="3">
        <v>-7.4000000000000003E-3</v>
      </c>
      <c r="D295" s="4">
        <v>21011332522900</v>
      </c>
    </row>
    <row r="296" spans="1:4">
      <c r="A296" s="1" t="s">
        <v>295</v>
      </c>
      <c r="B296" s="5">
        <v>1109.54</v>
      </c>
      <c r="C296" s="3">
        <v>1.1000000000000001E-3</v>
      </c>
      <c r="D296" s="4">
        <v>18082743000000</v>
      </c>
    </row>
    <row r="297" spans="1:4">
      <c r="A297" s="1" t="s">
        <v>296</v>
      </c>
      <c r="B297" s="5">
        <v>1108.31</v>
      </c>
      <c r="C297" s="3">
        <v>9.5999999999999992E-3</v>
      </c>
      <c r="D297" s="4">
        <v>15642457000000</v>
      </c>
    </row>
    <row r="298" spans="1:4">
      <c r="A298" s="1" t="s">
        <v>297</v>
      </c>
      <c r="B298" s="5">
        <v>1097.82</v>
      </c>
      <c r="C298" s="3">
        <v>6.4000000000000003E-3</v>
      </c>
      <c r="D298" s="4">
        <v>17560592000000</v>
      </c>
    </row>
    <row r="299" spans="1:4">
      <c r="A299" s="1" t="s">
        <v>298</v>
      </c>
      <c r="B299" s="5">
        <v>1090.8399999999999</v>
      </c>
      <c r="C299" s="3">
        <v>1.15E-2</v>
      </c>
      <c r="D299" s="4">
        <v>18349385000000</v>
      </c>
    </row>
    <row r="300" spans="1:4">
      <c r="A300" s="1" t="s">
        <v>299</v>
      </c>
      <c r="B300" s="5">
        <v>1078.3900000000001</v>
      </c>
      <c r="C300" s="3">
        <v>3.0000000000000001E-3</v>
      </c>
      <c r="D300" s="4">
        <v>13861093000000</v>
      </c>
    </row>
    <row r="301" spans="1:4">
      <c r="A301" s="1" t="s">
        <v>300</v>
      </c>
      <c r="B301" s="5">
        <v>1075.17</v>
      </c>
      <c r="C301" s="3">
        <v>-2.7000000000000001E-3</v>
      </c>
      <c r="D301" s="4">
        <v>15818599000000</v>
      </c>
    </row>
    <row r="302" spans="1:4">
      <c r="A302" s="1" t="s">
        <v>301</v>
      </c>
      <c r="B302" s="5">
        <v>1078.05</v>
      </c>
      <c r="C302" s="3">
        <v>2.8999999999999998E-3</v>
      </c>
      <c r="D302" s="4">
        <v>16424143000000</v>
      </c>
    </row>
    <row r="303" spans="1:4">
      <c r="A303" s="1" t="s">
        <v>302</v>
      </c>
      <c r="B303" s="5">
        <v>1074.98</v>
      </c>
      <c r="C303" s="3">
        <v>1.0500000000000001E-2</v>
      </c>
      <c r="D303" s="4">
        <v>13788103000000</v>
      </c>
    </row>
    <row r="304" spans="1:4">
      <c r="A304" s="1" t="s">
        <v>303</v>
      </c>
      <c r="B304" s="5">
        <v>1063.76</v>
      </c>
      <c r="C304" s="3">
        <v>-8.0000000000000004E-4</v>
      </c>
      <c r="D304" s="4">
        <v>10888670000000</v>
      </c>
    </row>
    <row r="305" spans="1:4">
      <c r="A305" s="1" t="s">
        <v>304</v>
      </c>
      <c r="B305" s="5">
        <v>1064.6300000000001</v>
      </c>
      <c r="C305" s="3">
        <v>2.7000000000000001E-3</v>
      </c>
      <c r="D305" s="4">
        <v>11703871000000</v>
      </c>
    </row>
    <row r="306" spans="1:4">
      <c r="A306" s="1" t="s">
        <v>305</v>
      </c>
      <c r="B306" s="5">
        <v>1061.79</v>
      </c>
      <c r="C306" s="3">
        <v>-3.8E-3</v>
      </c>
      <c r="D306" s="4">
        <v>13770362000000</v>
      </c>
    </row>
    <row r="307" spans="1:4">
      <c r="A307" s="1" t="s">
        <v>306</v>
      </c>
      <c r="B307" s="5">
        <v>1065.8499999999999</v>
      </c>
      <c r="C307" s="3">
        <v>-4.5000000000000005E-3</v>
      </c>
      <c r="D307" s="4">
        <v>12860813000000</v>
      </c>
    </row>
    <row r="308" spans="1:4">
      <c r="A308" s="1" t="s">
        <v>307</v>
      </c>
      <c r="B308" s="5">
        <v>1070.6400000000001</v>
      </c>
      <c r="C308" s="3">
        <v>3.3E-3</v>
      </c>
      <c r="D308" s="4">
        <v>12532362000000</v>
      </c>
    </row>
    <row r="309" spans="1:4">
      <c r="A309" s="1" t="s">
        <v>308</v>
      </c>
      <c r="B309" s="5">
        <v>1067.07</v>
      </c>
      <c r="C309" s="3">
        <v>-1.1999999999999999E-3</v>
      </c>
      <c r="D309" s="4">
        <v>13361031000000</v>
      </c>
    </row>
    <row r="310" spans="1:4">
      <c r="A310" s="1" t="s">
        <v>309</v>
      </c>
      <c r="B310" s="5">
        <v>1068.31</v>
      </c>
      <c r="C310" s="3">
        <v>7.4000000000000003E-3</v>
      </c>
      <c r="D310" s="4">
        <v>11738517000000</v>
      </c>
    </row>
    <row r="311" spans="1:4">
      <c r="A311" s="1" t="s">
        <v>310</v>
      </c>
      <c r="B311" s="5">
        <v>1060.44</v>
      </c>
      <c r="C311" s="3">
        <v>-5.1000000000000004E-3</v>
      </c>
      <c r="D311" s="4">
        <v>13272691000000</v>
      </c>
    </row>
    <row r="312" spans="1:4">
      <c r="A312" s="1" t="s">
        <v>311</v>
      </c>
      <c r="B312" s="5">
        <v>1065.9100000000001</v>
      </c>
      <c r="C312" s="3">
        <v>2.0000000000000001E-4</v>
      </c>
      <c r="D312" s="4">
        <v>11282025000000</v>
      </c>
    </row>
    <row r="313" spans="1:4">
      <c r="A313" s="1" t="s">
        <v>312</v>
      </c>
      <c r="B313" s="5">
        <v>1065.71</v>
      </c>
      <c r="C313" s="3">
        <v>-1.1000000000000001E-3</v>
      </c>
      <c r="D313" s="4">
        <v>13621768000000</v>
      </c>
    </row>
    <row r="314" spans="1:4">
      <c r="A314" s="1" t="s">
        <v>313</v>
      </c>
      <c r="B314" s="5">
        <v>1066.9000000000001</v>
      </c>
      <c r="C314" s="3">
        <v>9.300000000000001E-3</v>
      </c>
      <c r="D314" s="4">
        <v>11973607000000</v>
      </c>
    </row>
    <row r="315" spans="1:4">
      <c r="A315" s="1" t="s">
        <v>314</v>
      </c>
      <c r="B315" s="5">
        <v>1057.1199999999999</v>
      </c>
      <c r="C315" s="3">
        <v>-1.1000000000000001E-3</v>
      </c>
      <c r="D315" s="4">
        <v>11530694000000</v>
      </c>
    </row>
    <row r="316" spans="1:4">
      <c r="A316" s="1" t="s">
        <v>315</v>
      </c>
      <c r="B316" s="5">
        <v>1058.26</v>
      </c>
      <c r="C316" s="3">
        <v>4.3E-3</v>
      </c>
      <c r="D316" s="4">
        <v>11157595000000</v>
      </c>
    </row>
    <row r="317" spans="1:4">
      <c r="A317" s="1" t="s">
        <v>316</v>
      </c>
      <c r="B317" s="5">
        <v>1053.77</v>
      </c>
      <c r="C317" s="3">
        <v>2.9999999999999997E-4</v>
      </c>
      <c r="D317" s="4">
        <v>9337999000000</v>
      </c>
    </row>
    <row r="318" spans="1:4">
      <c r="A318" s="1" t="s">
        <v>317</v>
      </c>
      <c r="B318" s="5">
        <v>1053.44</v>
      </c>
      <c r="C318" s="3">
        <v>1.26E-2</v>
      </c>
      <c r="D318" s="4">
        <v>10783801000000</v>
      </c>
    </row>
    <row r="319" spans="1:4">
      <c r="A319" s="1" t="s">
        <v>318</v>
      </c>
      <c r="B319" s="5">
        <v>1040.31</v>
      </c>
      <c r="C319" s="3">
        <v>-2.9999999999999997E-4</v>
      </c>
      <c r="D319" s="4">
        <v>9302629000000</v>
      </c>
    </row>
    <row r="320" spans="1:4">
      <c r="A320" s="1" t="s">
        <v>319</v>
      </c>
      <c r="B320" s="5">
        <v>1040.6099999999999</v>
      </c>
      <c r="C320" s="3">
        <v>-8.1000000000000013E-3</v>
      </c>
      <c r="D320" s="4">
        <v>10495524000000</v>
      </c>
    </row>
    <row r="321" spans="1:4">
      <c r="A321" s="1" t="s">
        <v>320</v>
      </c>
      <c r="B321" s="5">
        <v>1049.1199999999999</v>
      </c>
      <c r="C321" s="3">
        <v>9.1000000000000004E-3</v>
      </c>
      <c r="D321" s="4">
        <v>10282760000000</v>
      </c>
    </row>
    <row r="322" spans="1:4">
      <c r="A322" s="1" t="s">
        <v>321</v>
      </c>
      <c r="B322" s="5">
        <v>1039.6300000000001</v>
      </c>
      <c r="C322" s="3">
        <v>-1.1000000000000001E-3</v>
      </c>
      <c r="D322" s="4">
        <v>8689083000000</v>
      </c>
    </row>
    <row r="323" spans="1:4">
      <c r="A323" s="1" t="s">
        <v>322</v>
      </c>
      <c r="B323" s="5">
        <v>1040.8</v>
      </c>
      <c r="C323" s="3">
        <v>5.6999999999999993E-3</v>
      </c>
      <c r="D323" s="4">
        <v>11431553000000</v>
      </c>
    </row>
    <row r="324" spans="1:4">
      <c r="A324" s="1" t="s">
        <v>323</v>
      </c>
      <c r="B324" s="5">
        <v>1034.8499999999999</v>
      </c>
      <c r="C324" s="3">
        <v>-6.3E-3</v>
      </c>
      <c r="D324" s="4">
        <v>9416952000000</v>
      </c>
    </row>
    <row r="325" spans="1:4">
      <c r="A325" s="1" t="s">
        <v>324</v>
      </c>
      <c r="B325" s="5">
        <v>1041.3599999999999</v>
      </c>
      <c r="C325" s="3">
        <f t="shared" ref="C325:C579" si="0">(B325-B326)/B326</f>
        <v>-1.4862260405981167E-3</v>
      </c>
      <c r="D325" s="4">
        <v>9143250000000</v>
      </c>
    </row>
    <row r="326" spans="1:4">
      <c r="A326" s="1" t="s">
        <v>325</v>
      </c>
      <c r="B326" s="5">
        <v>1042.9100000000001</v>
      </c>
      <c r="C326" s="3">
        <f t="shared" si="0"/>
        <v>-6.0424112461281085E-3</v>
      </c>
      <c r="D326" s="4">
        <v>9674792000000</v>
      </c>
    </row>
    <row r="327" spans="1:4">
      <c r="A327" s="1" t="s">
        <v>326</v>
      </c>
      <c r="B327" s="5">
        <v>1049.25</v>
      </c>
      <c r="C327" s="3">
        <f t="shared" si="0"/>
        <v>2.5739289595605425E-4</v>
      </c>
      <c r="D327" s="4">
        <v>6626808000000</v>
      </c>
    </row>
    <row r="328" spans="1:4">
      <c r="A328" s="1" t="s">
        <v>327</v>
      </c>
      <c r="B328" s="5">
        <v>1048.98</v>
      </c>
      <c r="C328" s="3">
        <f t="shared" si="0"/>
        <v>-5.7250099524179289E-3</v>
      </c>
      <c r="D328" s="4">
        <v>9724856000000</v>
      </c>
    </row>
    <row r="329" spans="1:4">
      <c r="A329" s="1" t="s">
        <v>328</v>
      </c>
      <c r="B329" s="5">
        <v>1055.02</v>
      </c>
      <c r="C329" s="3">
        <f t="shared" si="0"/>
        <v>1.1482145737846826E-3</v>
      </c>
      <c r="D329" s="4">
        <v>9579022000000</v>
      </c>
    </row>
    <row r="330" spans="1:4">
      <c r="A330" s="1" t="s">
        <v>329</v>
      </c>
      <c r="B330" s="5">
        <v>1053.81</v>
      </c>
      <c r="C330" s="3">
        <f t="shared" si="0"/>
        <v>8.7378548566312275E-4</v>
      </c>
      <c r="D330" s="4">
        <v>8052821000000</v>
      </c>
    </row>
    <row r="331" spans="1:4">
      <c r="A331" s="1" t="s">
        <v>330</v>
      </c>
      <c r="B331" s="5">
        <v>1052.8900000000001</v>
      </c>
      <c r="C331" s="3">
        <f t="shared" si="0"/>
        <v>-1.0720661467631171E-2</v>
      </c>
      <c r="D331" s="4">
        <v>13325945000000</v>
      </c>
    </row>
    <row r="332" spans="1:4">
      <c r="A332" s="1" t="s">
        <v>331</v>
      </c>
      <c r="B332" s="5">
        <v>1064.3</v>
      </c>
      <c r="C332" s="3">
        <f t="shared" si="0"/>
        <v>-4.8155593996915148E-3</v>
      </c>
      <c r="D332" s="4">
        <v>11437070000000</v>
      </c>
    </row>
    <row r="333" spans="1:4">
      <c r="A333" s="1" t="s">
        <v>332</v>
      </c>
      <c r="B333" s="5">
        <v>1069.45</v>
      </c>
      <c r="C333" s="3">
        <f t="shared" si="0"/>
        <v>-9.3505133431740368E-6</v>
      </c>
      <c r="D333" s="4">
        <v>12653216000000</v>
      </c>
    </row>
    <row r="334" spans="1:4">
      <c r="A334" s="1" t="s">
        <v>333</v>
      </c>
      <c r="B334" s="5">
        <v>1069.46</v>
      </c>
      <c r="C334" s="3">
        <f t="shared" si="0"/>
        <v>3.8578870793637091E-3</v>
      </c>
      <c r="D334" s="4">
        <v>11591351000000</v>
      </c>
    </row>
    <row r="335" spans="1:4">
      <c r="A335" s="1" t="s">
        <v>334</v>
      </c>
      <c r="B335" s="5">
        <v>1065.3499999999999</v>
      </c>
      <c r="C335" s="3">
        <f t="shared" si="0"/>
        <v>-4.0758710304663204E-3</v>
      </c>
      <c r="D335" s="4">
        <v>15056112000000</v>
      </c>
    </row>
    <row r="336" spans="1:4">
      <c r="A336" s="1" t="s">
        <v>335</v>
      </c>
      <c r="B336" s="5">
        <v>1069.71</v>
      </c>
      <c r="C336" s="3">
        <f t="shared" si="0"/>
        <v>-1.1205423424844778E-3</v>
      </c>
      <c r="D336" s="4">
        <v>10782418000000</v>
      </c>
    </row>
    <row r="337" spans="1:4">
      <c r="A337" s="1" t="s">
        <v>336</v>
      </c>
      <c r="B337" s="5">
        <v>1070.9099999999901</v>
      </c>
      <c r="C337" s="3">
        <f t="shared" si="0"/>
        <v>-9.2056325518659436E-3</v>
      </c>
      <c r="D337" s="4">
        <v>15789679000000</v>
      </c>
    </row>
    <row r="338" spans="1:4">
      <c r="A338" s="1" t="s">
        <v>337</v>
      </c>
      <c r="B338" s="5">
        <v>1080.8599999999999</v>
      </c>
      <c r="C338" s="3">
        <f t="shared" si="0"/>
        <v>2.2346886735591398E-3</v>
      </c>
      <c r="D338" s="4">
        <v>12866330000000</v>
      </c>
    </row>
    <row r="339" spans="1:4">
      <c r="A339" s="1" t="s">
        <v>338</v>
      </c>
      <c r="B339" s="5">
        <v>1078.45</v>
      </c>
      <c r="C339" s="3">
        <f t="shared" si="0"/>
        <v>-7.6903120598911052E-4</v>
      </c>
      <c r="D339" s="4">
        <v>13583584000000</v>
      </c>
    </row>
    <row r="340" spans="1:4">
      <c r="A340" s="1" t="s">
        <v>339</v>
      </c>
      <c r="B340" s="5">
        <v>1079.28</v>
      </c>
      <c r="C340" s="3">
        <f t="shared" si="0"/>
        <v>1.3751127141578386E-2</v>
      </c>
      <c r="D340" s="4">
        <v>14174053000000</v>
      </c>
    </row>
    <row r="341" spans="1:4">
      <c r="A341" s="1" t="s">
        <v>340</v>
      </c>
      <c r="B341" s="5">
        <v>1064.6399999999901</v>
      </c>
      <c r="C341" s="3">
        <f t="shared" si="0"/>
        <v>4.9082534168900932E-3</v>
      </c>
      <c r="D341" s="4">
        <v>11829538000000</v>
      </c>
    </row>
    <row r="342" spans="1:4">
      <c r="A342" s="1" t="s">
        <v>341</v>
      </c>
      <c r="B342" s="5">
        <v>1059.44</v>
      </c>
      <c r="C342" s="3">
        <f t="shared" si="0"/>
        <v>2.9441557089168418E-3</v>
      </c>
      <c r="D342" s="4">
        <v>11042764000000</v>
      </c>
    </row>
    <row r="343" spans="1:4">
      <c r="A343" s="1" t="s">
        <v>342</v>
      </c>
      <c r="B343" s="5">
        <v>1056.33</v>
      </c>
      <c r="C343" s="3">
        <f t="shared" si="0"/>
        <v>1.9349514839370227E-3</v>
      </c>
      <c r="D343" s="4">
        <v>8301061000000</v>
      </c>
    </row>
    <row r="344" spans="1:4">
      <c r="A344" s="1" t="s">
        <v>343</v>
      </c>
      <c r="B344" s="5">
        <v>1054.29</v>
      </c>
      <c r="C344" s="3">
        <f t="shared" si="0"/>
        <v>1.9387027797576277E-3</v>
      </c>
      <c r="D344" s="4">
        <v>11207045000000</v>
      </c>
    </row>
    <row r="345" spans="1:4">
      <c r="A345" s="1" t="s">
        <v>344</v>
      </c>
      <c r="B345" s="5">
        <v>1052.25</v>
      </c>
      <c r="C345" s="3">
        <f t="shared" si="0"/>
        <v>5.2159458917261691E-3</v>
      </c>
      <c r="D345" s="4">
        <v>9715659000000</v>
      </c>
    </row>
    <row r="346" spans="1:4">
      <c r="A346" s="1" t="s">
        <v>345</v>
      </c>
      <c r="B346" s="5">
        <v>1046.79</v>
      </c>
      <c r="C346" s="3">
        <f t="shared" si="0"/>
        <v>1.6170701368290639E-3</v>
      </c>
      <c r="D346" s="4">
        <v>9442306000000</v>
      </c>
    </row>
    <row r="347" spans="1:4">
      <c r="A347" s="1" t="s">
        <v>346</v>
      </c>
      <c r="B347" s="5">
        <v>1045.0999999999999</v>
      </c>
      <c r="C347" s="3">
        <f t="shared" si="0"/>
        <v>4.3823399388778382E-3</v>
      </c>
      <c r="D347" s="4">
        <v>7789102000000</v>
      </c>
    </row>
    <row r="348" spans="1:4">
      <c r="A348" s="1" t="s">
        <v>347</v>
      </c>
      <c r="B348" s="5">
        <v>1040.54</v>
      </c>
      <c r="C348" s="3">
        <f t="shared" si="0"/>
        <v>7.8552541092470982E-3</v>
      </c>
      <c r="D348" s="4">
        <v>8647663000000</v>
      </c>
    </row>
    <row r="349" spans="1:4">
      <c r="A349" s="1" t="s">
        <v>348</v>
      </c>
      <c r="B349" s="5">
        <v>1032.4299999999901</v>
      </c>
      <c r="C349" s="3">
        <f t="shared" si="0"/>
        <v>9.1193431727006509E-3</v>
      </c>
      <c r="D349" s="4">
        <v>8324027000000</v>
      </c>
    </row>
    <row r="350" spans="1:4">
      <c r="A350" s="1" t="s">
        <v>349</v>
      </c>
      <c r="B350" s="5">
        <v>1023.1</v>
      </c>
      <c r="C350" s="3">
        <f t="shared" si="0"/>
        <v>-2.108808389305766E-2</v>
      </c>
      <c r="D350" s="4">
        <v>9753448000000</v>
      </c>
    </row>
    <row r="351" spans="1:4">
      <c r="A351" s="1" t="s">
        <v>350</v>
      </c>
      <c r="B351" s="5">
        <v>1045.1399999999901</v>
      </c>
      <c r="C351" s="3">
        <f t="shared" si="0"/>
        <v>-2.157723887731521E-3</v>
      </c>
      <c r="D351" s="4">
        <v>10289424000000</v>
      </c>
    </row>
    <row r="352" spans="1:4">
      <c r="A352" s="1" t="s">
        <v>351</v>
      </c>
      <c r="B352" s="5">
        <v>1047.4000000000001</v>
      </c>
      <c r="C352" s="3">
        <f t="shared" si="0"/>
        <v>-1.3924062550014557E-2</v>
      </c>
      <c r="D352" s="4">
        <v>9401603000000</v>
      </c>
    </row>
    <row r="353" spans="1:4">
      <c r="A353" s="1" t="s">
        <v>352</v>
      </c>
      <c r="B353" s="5">
        <v>1062.19</v>
      </c>
      <c r="C353" s="3">
        <f t="shared" si="0"/>
        <v>2.1208887350619578E-2</v>
      </c>
      <c r="D353" s="4">
        <v>10675860000000</v>
      </c>
    </row>
    <row r="354" spans="1:4">
      <c r="A354" s="1" t="s">
        <v>353</v>
      </c>
      <c r="B354" s="5">
        <v>1040.1300000000001</v>
      </c>
      <c r="C354" s="3">
        <f t="shared" si="0"/>
        <v>-1.2034574468084961E-2</v>
      </c>
      <c r="D354" s="4">
        <v>10447365000000</v>
      </c>
    </row>
    <row r="355" spans="1:4">
      <c r="A355" s="1" t="s">
        <v>354</v>
      </c>
      <c r="B355" s="5">
        <v>1052.8</v>
      </c>
      <c r="C355" s="3">
        <f t="shared" si="0"/>
        <v>-1.8993352326689979E-4</v>
      </c>
      <c r="D355" s="4">
        <v>11225834000000</v>
      </c>
    </row>
    <row r="356" spans="1:4">
      <c r="A356" s="1" t="s">
        <v>355</v>
      </c>
      <c r="B356" s="5">
        <v>1053</v>
      </c>
      <c r="C356" s="3">
        <f t="shared" si="0"/>
        <v>-2.7936928831857996E-3</v>
      </c>
      <c r="D356" s="4">
        <v>8745040000000</v>
      </c>
    </row>
    <row r="357" spans="1:4">
      <c r="A357" s="1" t="s">
        <v>356</v>
      </c>
      <c r="B357" s="5">
        <v>1055.95</v>
      </c>
      <c r="C357" s="3">
        <f t="shared" si="0"/>
        <v>6.4526582664556908E-3</v>
      </c>
      <c r="D357" s="4">
        <v>10729319000000</v>
      </c>
    </row>
    <row r="358" spans="1:4">
      <c r="A358" s="1" t="s">
        <v>357</v>
      </c>
      <c r="B358" s="5">
        <v>1049.18</v>
      </c>
      <c r="C358" s="3">
        <f t="shared" si="0"/>
        <v>1.092653973637569E-2</v>
      </c>
      <c r="D358" s="4">
        <v>8537924000000</v>
      </c>
    </row>
    <row r="359" spans="1:4">
      <c r="A359" s="1" t="s">
        <v>358</v>
      </c>
      <c r="B359" s="5">
        <v>1037.8399999999999</v>
      </c>
      <c r="C359" s="3">
        <f t="shared" si="0"/>
        <v>1.0377927919157162E-2</v>
      </c>
      <c r="D359" s="4">
        <v>8250942000000</v>
      </c>
    </row>
    <row r="360" spans="1:4">
      <c r="A360" s="1" t="s">
        <v>359</v>
      </c>
      <c r="B360" s="5">
        <v>1027.18</v>
      </c>
      <c r="C360" s="3">
        <f t="shared" si="0"/>
        <v>2.3517472213277924E-3</v>
      </c>
      <c r="D360" s="4">
        <v>6810706000000</v>
      </c>
    </row>
    <row r="361" spans="1:4">
      <c r="A361" s="1" t="s">
        <v>360</v>
      </c>
      <c r="B361" s="5">
        <v>1024.77</v>
      </c>
      <c r="C361" s="3">
        <f t="shared" si="0"/>
        <v>-1.2374591609564209E-2</v>
      </c>
      <c r="D361" s="4">
        <v>7210522000000</v>
      </c>
    </row>
    <row r="362" spans="1:4">
      <c r="A362" s="1" t="s">
        <v>361</v>
      </c>
      <c r="B362" s="5">
        <v>1037.6099999999999</v>
      </c>
      <c r="C362" s="3">
        <f t="shared" si="0"/>
        <v>-2.8254288597376912E-3</v>
      </c>
      <c r="D362" s="4">
        <v>6362705000000</v>
      </c>
    </row>
    <row r="363" spans="1:4">
      <c r="A363" s="1" t="s">
        <v>362</v>
      </c>
      <c r="B363" s="5">
        <v>1040.55</v>
      </c>
      <c r="C363" s="3">
        <f t="shared" si="0"/>
        <v>1.5487762033024837E-2</v>
      </c>
      <c r="D363" s="4">
        <v>8261765000000</v>
      </c>
    </row>
    <row r="364" spans="1:4">
      <c r="A364" s="1" t="s">
        <v>363</v>
      </c>
      <c r="B364" s="5">
        <v>1024.68</v>
      </c>
      <c r="C364" s="3">
        <f t="shared" si="0"/>
        <v>3.3586291309670147E-3</v>
      </c>
      <c r="D364" s="4">
        <v>6480560000000</v>
      </c>
    </row>
    <row r="365" spans="1:4">
      <c r="A365" s="1" t="s">
        <v>364</v>
      </c>
      <c r="B365" s="5">
        <v>1021.25</v>
      </c>
      <c r="C365" s="3">
        <f t="shared" si="0"/>
        <v>-1.7613220978106071E-2</v>
      </c>
      <c r="D365" s="4">
        <v>9329586000000</v>
      </c>
    </row>
    <row r="366" spans="1:4">
      <c r="A366" s="1" t="s">
        <v>365</v>
      </c>
      <c r="B366" s="5">
        <v>1039.56</v>
      </c>
      <c r="C366" s="3">
        <f t="shared" si="0"/>
        <v>-1.3381925858436436E-2</v>
      </c>
      <c r="D366" s="4">
        <v>6547623000000</v>
      </c>
    </row>
    <row r="367" spans="1:4">
      <c r="A367" s="1" t="s">
        <v>366</v>
      </c>
      <c r="B367" s="5">
        <v>1053.6600000000001</v>
      </c>
      <c r="C367" s="3">
        <f t="shared" si="0"/>
        <v>-5.8807906817912785E-4</v>
      </c>
      <c r="D367" s="4">
        <v>12081414000000</v>
      </c>
    </row>
    <row r="368" spans="1:4">
      <c r="A368" s="1" t="s">
        <v>367</v>
      </c>
      <c r="B368" s="5">
        <v>1054.28</v>
      </c>
      <c r="C368" s="3">
        <f t="shared" si="0"/>
        <v>-2.5826303096384361E-2</v>
      </c>
      <c r="D368" s="4">
        <v>12736631000000</v>
      </c>
    </row>
    <row r="369" spans="1:4">
      <c r="A369" s="1" t="s">
        <v>368</v>
      </c>
      <c r="B369" s="5">
        <v>1082.23</v>
      </c>
      <c r="C369" s="3">
        <f t="shared" si="0"/>
        <v>-4.1042063513882275E-3</v>
      </c>
      <c r="D369" s="4">
        <v>11858614000000</v>
      </c>
    </row>
    <row r="370" spans="1:4">
      <c r="A370" s="1" t="s">
        <v>369</v>
      </c>
      <c r="B370" s="5">
        <v>1086.6899999999901</v>
      </c>
      <c r="C370" s="3">
        <f t="shared" si="0"/>
        <v>2.5847013622065408E-2</v>
      </c>
      <c r="D370" s="4">
        <v>11704885000000</v>
      </c>
    </row>
    <row r="371" spans="1:4">
      <c r="A371" s="1" t="s">
        <v>370</v>
      </c>
      <c r="B371" s="5">
        <v>1059.31</v>
      </c>
      <c r="C371" s="3">
        <f t="shared" si="0"/>
        <v>9.6381899101378814E-4</v>
      </c>
      <c r="D371" s="4">
        <v>7692522000000</v>
      </c>
    </row>
    <row r="372" spans="1:4">
      <c r="A372" s="1" t="s">
        <v>371</v>
      </c>
      <c r="B372" s="5">
        <v>1058.29</v>
      </c>
      <c r="C372" s="3">
        <f t="shared" si="0"/>
        <v>9.6260255676493215E-3</v>
      </c>
      <c r="D372" s="4">
        <v>8449989000000</v>
      </c>
    </row>
    <row r="373" spans="1:4">
      <c r="A373" s="1" t="s">
        <v>372</v>
      </c>
      <c r="B373" s="5">
        <v>1048.19999999999</v>
      </c>
      <c r="C373" s="3">
        <f t="shared" si="0"/>
        <v>9.2043441423302966E-3</v>
      </c>
      <c r="D373" s="4">
        <v>9863395000000</v>
      </c>
    </row>
    <row r="374" spans="1:4">
      <c r="A374" s="1" t="s">
        <v>373</v>
      </c>
      <c r="B374" s="5">
        <v>1038.6400000000001</v>
      </c>
      <c r="C374" s="3">
        <f t="shared" si="0"/>
        <v>-4.8481364376736086E-3</v>
      </c>
      <c r="D374" s="4">
        <v>6722948000000</v>
      </c>
    </row>
    <row r="375" spans="1:4">
      <c r="A375" s="1" t="s">
        <v>374</v>
      </c>
      <c r="B375" s="5">
        <v>1043.7</v>
      </c>
      <c r="C375" s="3">
        <f t="shared" si="0"/>
        <v>-1.0992134937932255E-2</v>
      </c>
      <c r="D375" s="4">
        <v>10459367000000</v>
      </c>
    </row>
    <row r="376" spans="1:4">
      <c r="A376" s="1" t="s">
        <v>375</v>
      </c>
      <c r="B376" s="5">
        <v>1055.3</v>
      </c>
      <c r="C376" s="3">
        <f t="shared" si="0"/>
        <v>-8.2046558837626932E-3</v>
      </c>
      <c r="D376" s="4">
        <v>8160929000000</v>
      </c>
    </row>
    <row r="377" spans="1:4">
      <c r="A377" s="1" t="s">
        <v>376</v>
      </c>
      <c r="B377" s="5">
        <v>1064.03</v>
      </c>
      <c r="C377" s="3">
        <f t="shared" si="0"/>
        <v>-7.6383577997053351E-3</v>
      </c>
      <c r="D377" s="4">
        <v>9221899000000</v>
      </c>
    </row>
    <row r="378" spans="1:4">
      <c r="A378" s="1" t="s">
        <v>377</v>
      </c>
      <c r="B378" s="5">
        <v>1072.22</v>
      </c>
      <c r="C378" s="3">
        <f t="shared" si="0"/>
        <v>5.9858890640247216E-3</v>
      </c>
      <c r="D378" s="4">
        <v>10009858000000</v>
      </c>
    </row>
    <row r="379" spans="1:4">
      <c r="A379" s="1" t="s">
        <v>378</v>
      </c>
      <c r="B379" s="5">
        <v>1065.8399999999999</v>
      </c>
      <c r="C379" s="3">
        <f t="shared" si="0"/>
        <v>-2.1527784152980425E-2</v>
      </c>
      <c r="D379" s="4">
        <v>12167537000000</v>
      </c>
    </row>
    <row r="380" spans="1:4">
      <c r="A380" s="1" t="s">
        <v>379</v>
      </c>
      <c r="B380" s="5">
        <v>1089.29</v>
      </c>
      <c r="C380" s="3">
        <f t="shared" si="0"/>
        <v>1.1270482291240764E-2</v>
      </c>
      <c r="D380" s="4">
        <v>9607411000000</v>
      </c>
    </row>
    <row r="381" spans="1:4">
      <c r="A381" s="1" t="s">
        <v>380</v>
      </c>
      <c r="B381" s="5">
        <v>1077.1499999999901</v>
      </c>
      <c r="C381" s="3">
        <f t="shared" si="0"/>
        <v>-4.0831856272778301E-4</v>
      </c>
      <c r="D381" s="4">
        <v>10791608000000</v>
      </c>
    </row>
    <row r="382" spans="1:4">
      <c r="A382" s="1" t="s">
        <v>381</v>
      </c>
      <c r="B382" s="5">
        <v>1077.5899999999999</v>
      </c>
      <c r="C382" s="3">
        <f t="shared" si="0"/>
        <v>1.5056181863805597E-3</v>
      </c>
      <c r="D382" s="4">
        <v>11052921000000</v>
      </c>
    </row>
    <row r="383" spans="1:4">
      <c r="A383" s="1" t="s">
        <v>382</v>
      </c>
      <c r="B383" s="5">
        <v>1075.97</v>
      </c>
      <c r="C383" s="3">
        <f t="shared" si="0"/>
        <v>-3.1687035403804992E-2</v>
      </c>
      <c r="D383" s="4">
        <v>17623402000000</v>
      </c>
    </row>
    <row r="384" spans="1:4">
      <c r="A384" s="1" t="s">
        <v>383</v>
      </c>
      <c r="B384" s="5">
        <v>1111.18</v>
      </c>
      <c r="C384" s="3">
        <f t="shared" si="0"/>
        <v>7.8090279982224514E-3</v>
      </c>
      <c r="D384" s="4">
        <v>13600655000000</v>
      </c>
    </row>
    <row r="385" spans="1:4">
      <c r="A385" s="1" t="s">
        <v>384</v>
      </c>
      <c r="B385" s="5">
        <v>1102.57</v>
      </c>
      <c r="C385" s="3">
        <f t="shared" si="0"/>
        <v>-1.3006892847551674E-2</v>
      </c>
      <c r="D385" s="4">
        <v>13627501000000</v>
      </c>
    </row>
    <row r="386" spans="1:4">
      <c r="A386" s="1" t="s">
        <v>385</v>
      </c>
      <c r="B386" s="5">
        <v>1117.0999999999999</v>
      </c>
      <c r="C386" s="3">
        <f t="shared" si="0"/>
        <v>8.1402064832863889E-3</v>
      </c>
      <c r="D386" s="4">
        <v>11102033000000</v>
      </c>
    </row>
    <row r="387" spans="1:4">
      <c r="A387" s="1" t="s">
        <v>386</v>
      </c>
      <c r="B387" s="5">
        <v>1108.08</v>
      </c>
      <c r="C387" s="3">
        <f t="shared" si="0"/>
        <v>8.9230433040754231E-3</v>
      </c>
      <c r="D387" s="4">
        <v>11729742000000</v>
      </c>
    </row>
    <row r="388" spans="1:4">
      <c r="A388" s="1" t="s">
        <v>387</v>
      </c>
      <c r="B388" s="5">
        <v>1098.28</v>
      </c>
      <c r="C388" s="3">
        <f t="shared" si="0"/>
        <v>9.1795385421165401E-3</v>
      </c>
      <c r="D388" s="4">
        <v>10237540000000</v>
      </c>
    </row>
    <row r="389" spans="1:4">
      <c r="A389" s="1" t="s">
        <v>388</v>
      </c>
      <c r="B389" s="5">
        <v>1088.29</v>
      </c>
      <c r="C389" s="3">
        <f t="shared" si="0"/>
        <v>2.0259121760977893E-2</v>
      </c>
      <c r="D389" s="4">
        <v>11752851000000</v>
      </c>
    </row>
    <row r="390" spans="1:4">
      <c r="A390" s="1" t="s">
        <v>389</v>
      </c>
      <c r="B390" s="5">
        <v>1066.68</v>
      </c>
      <c r="C390" s="3">
        <f t="shared" si="0"/>
        <v>6.1405246328513881E-3</v>
      </c>
      <c r="D390" s="4">
        <v>9372019000000</v>
      </c>
    </row>
    <row r="391" spans="1:4">
      <c r="A391" s="1" t="s">
        <v>390</v>
      </c>
      <c r="B391" s="5">
        <v>1060.1699999999901</v>
      </c>
      <c r="C391" s="3">
        <f t="shared" si="0"/>
        <v>3.5782239513720954E-3</v>
      </c>
      <c r="D391" s="4">
        <v>12394762000000</v>
      </c>
    </row>
    <row r="392" spans="1:4">
      <c r="A392" s="1" t="s">
        <v>391</v>
      </c>
      <c r="B392" s="5">
        <v>1056.3900000000001</v>
      </c>
      <c r="C392" s="3">
        <f t="shared" si="0"/>
        <v>5.9672652875663896E-4</v>
      </c>
      <c r="D392" s="4">
        <v>8711743000000</v>
      </c>
    </row>
    <row r="393" spans="1:4">
      <c r="A393" s="1" t="s">
        <v>392</v>
      </c>
      <c r="B393" s="5">
        <v>1055.76</v>
      </c>
      <c r="C393" s="3">
        <f t="shared" si="0"/>
        <v>2.2879384819861222E-3</v>
      </c>
      <c r="D393" s="4">
        <v>8857997000000</v>
      </c>
    </row>
    <row r="394" spans="1:4">
      <c r="A394" s="1" t="s">
        <v>393</v>
      </c>
      <c r="B394" s="5">
        <v>1053.3499999999999</v>
      </c>
      <c r="C394" s="3">
        <f t="shared" si="0"/>
        <v>-8.157767427743308E-4</v>
      </c>
      <c r="D394" s="4">
        <v>9710654000000</v>
      </c>
    </row>
    <row r="395" spans="1:4">
      <c r="A395" s="1" t="s">
        <v>394</v>
      </c>
      <c r="B395" s="5">
        <v>1054.21</v>
      </c>
      <c r="C395" s="3">
        <f t="shared" si="0"/>
        <v>2.6344822338887448E-3</v>
      </c>
      <c r="D395" s="4">
        <v>8518163000000</v>
      </c>
    </row>
    <row r="396" spans="1:4">
      <c r="A396" s="1" t="s">
        <v>395</v>
      </c>
      <c r="B396" s="5">
        <v>1051.44</v>
      </c>
      <c r="C396" s="3">
        <f t="shared" si="0"/>
        <v>-4.1484343922258355E-3</v>
      </c>
      <c r="D396" s="4">
        <v>11946611000000</v>
      </c>
    </row>
    <row r="397" spans="1:4">
      <c r="A397" s="1" t="s">
        <v>396</v>
      </c>
      <c r="B397" s="5">
        <v>1055.82</v>
      </c>
      <c r="C397" s="3">
        <f t="shared" si="0"/>
        <v>9.0505089119319801E-3</v>
      </c>
      <c r="D397" s="4">
        <v>9184755000000</v>
      </c>
    </row>
    <row r="398" spans="1:4">
      <c r="A398" s="1" t="s">
        <v>397</v>
      </c>
      <c r="B398" s="5">
        <v>1046.3499999999999</v>
      </c>
      <c r="C398" s="3">
        <f t="shared" si="0"/>
        <v>2.3469681003925836E-3</v>
      </c>
      <c r="D398" s="4">
        <v>10532392000000</v>
      </c>
    </row>
    <row r="399" spans="1:4">
      <c r="A399" s="1" t="s">
        <v>398</v>
      </c>
      <c r="B399" s="5">
        <v>1043.9000000000001</v>
      </c>
      <c r="C399" s="3">
        <f t="shared" si="0"/>
        <v>3.6550854442006231E-2</v>
      </c>
      <c r="D399" s="4">
        <v>9249401000000</v>
      </c>
    </row>
    <row r="400" spans="1:4">
      <c r="A400" s="1" t="s">
        <v>399</v>
      </c>
      <c r="B400" s="5">
        <v>1007.09</v>
      </c>
      <c r="C400" s="3">
        <f t="shared" si="0"/>
        <v>-2.1797501213723825E-3</v>
      </c>
      <c r="D400" s="4">
        <v>7423128000000</v>
      </c>
    </row>
    <row r="401" spans="1:4">
      <c r="A401" s="1" t="s">
        <v>400</v>
      </c>
      <c r="B401" s="5">
        <v>1009.29</v>
      </c>
      <c r="C401" s="3">
        <f t="shared" si="0"/>
        <v>-6.2717838646791299E-3</v>
      </c>
      <c r="D401" s="4">
        <v>8235946000000</v>
      </c>
    </row>
    <row r="402" spans="1:4">
      <c r="A402" s="1" t="s">
        <v>401</v>
      </c>
      <c r="B402" s="5">
        <v>1015.66</v>
      </c>
      <c r="C402" s="3">
        <f t="shared" si="0"/>
        <v>1.1039549259882256E-2</v>
      </c>
      <c r="D402" s="4">
        <v>10671493000000</v>
      </c>
    </row>
    <row r="403" spans="1:4">
      <c r="A403" s="1" t="s">
        <v>402</v>
      </c>
      <c r="B403" s="5">
        <v>1004.57</v>
      </c>
      <c r="C403" s="3">
        <f t="shared" si="0"/>
        <v>1.9650632859999403E-2</v>
      </c>
      <c r="D403" s="4">
        <v>9569083000000</v>
      </c>
    </row>
    <row r="404" spans="1:4">
      <c r="A404" s="1" t="s">
        <v>403</v>
      </c>
      <c r="B404" s="5">
        <v>985.21</v>
      </c>
      <c r="C404" s="3">
        <f t="shared" si="0"/>
        <v>-3.442969990395358E-2</v>
      </c>
      <c r="D404" s="4">
        <v>9976349000000</v>
      </c>
    </row>
    <row r="405" spans="1:4">
      <c r="A405" s="1" t="s">
        <v>404</v>
      </c>
      <c r="B405" s="5">
        <v>1020.34</v>
      </c>
      <c r="C405" s="3">
        <f t="shared" si="0"/>
        <v>-2.2198100937796243E-3</v>
      </c>
      <c r="D405" s="4">
        <v>9098403000000</v>
      </c>
    </row>
    <row r="406" spans="1:4">
      <c r="A406" s="1" t="s">
        <v>405</v>
      </c>
      <c r="B406" s="5">
        <v>1022.61</v>
      </c>
      <c r="C406" s="3">
        <f t="shared" si="0"/>
        <v>3.66088253768846E-3</v>
      </c>
      <c r="D406" s="4">
        <v>12898326000000</v>
      </c>
    </row>
    <row r="407" spans="1:4">
      <c r="A407" s="1" t="s">
        <v>406</v>
      </c>
      <c r="B407" s="5">
        <v>1018.88</v>
      </c>
      <c r="C407" s="3">
        <f t="shared" si="0"/>
        <v>-4.1539198342244264E-3</v>
      </c>
      <c r="D407" s="4">
        <v>14414224000000</v>
      </c>
    </row>
    <row r="408" spans="1:4">
      <c r="A408" s="1" t="s">
        <v>407</v>
      </c>
      <c r="B408" s="5">
        <v>1023.12999999999</v>
      </c>
      <c r="C408" s="3">
        <f t="shared" si="0"/>
        <v>-1.4705315870579832E-2</v>
      </c>
      <c r="D408" s="4">
        <v>17465849000000</v>
      </c>
    </row>
    <row r="409" spans="1:4">
      <c r="A409" s="1" t="s">
        <v>408</v>
      </c>
      <c r="B409" s="5">
        <v>1038.4000000000001</v>
      </c>
      <c r="C409" s="3">
        <f t="shared" si="0"/>
        <v>-1.3377926421404613E-2</v>
      </c>
      <c r="D409" s="4">
        <v>16042490000000</v>
      </c>
    </row>
    <row r="410" spans="1:4">
      <c r="A410" s="1" t="s">
        <v>409</v>
      </c>
      <c r="B410" s="5">
        <v>1052.48</v>
      </c>
      <c r="C410" s="3">
        <f t="shared" si="0"/>
        <v>-2.6911268619943889E-3</v>
      </c>
      <c r="D410" s="4">
        <v>15508704000000</v>
      </c>
    </row>
    <row r="411" spans="1:4">
      <c r="A411" s="1" t="s">
        <v>410</v>
      </c>
      <c r="B411" s="5">
        <v>1055.32</v>
      </c>
      <c r="C411" s="3">
        <f t="shared" si="0"/>
        <v>4.6552364269869216E-3</v>
      </c>
      <c r="D411" s="4">
        <v>12335103000000</v>
      </c>
    </row>
    <row r="412" spans="1:4">
      <c r="A412" s="1" t="s">
        <v>411</v>
      </c>
      <c r="B412" s="5">
        <v>1050.43</v>
      </c>
      <c r="C412" s="3">
        <f t="shared" si="0"/>
        <v>2.8450045348226817E-3</v>
      </c>
      <c r="D412" s="4">
        <v>13730458000000</v>
      </c>
    </row>
    <row r="413" spans="1:4">
      <c r="A413" s="1" t="s">
        <v>412</v>
      </c>
      <c r="B413" s="5">
        <v>1047.45</v>
      </c>
      <c r="C413" s="3">
        <f t="shared" si="0"/>
        <v>1.4902089974517339E-2</v>
      </c>
      <c r="D413" s="4">
        <v>13237612000000</v>
      </c>
    </row>
    <row r="414" spans="1:4">
      <c r="A414" s="1" t="s">
        <v>413</v>
      </c>
      <c r="B414" s="5">
        <v>1032.07</v>
      </c>
      <c r="C414" s="3">
        <f t="shared" si="0"/>
        <v>-1.87676481493806E-2</v>
      </c>
      <c r="D414" s="4">
        <v>16400917000000</v>
      </c>
    </row>
    <row r="415" spans="1:4">
      <c r="A415" s="1" t="s">
        <v>414</v>
      </c>
      <c r="B415" s="5">
        <v>1051.81</v>
      </c>
      <c r="C415" s="3">
        <f t="shared" si="0"/>
        <v>1.2184326006872462E-3</v>
      </c>
      <c r="D415" s="4">
        <v>12948325000000</v>
      </c>
    </row>
    <row r="416" spans="1:4">
      <c r="A416" s="1" t="s">
        <v>415</v>
      </c>
      <c r="B416" s="5">
        <v>1050.53</v>
      </c>
      <c r="C416" s="3">
        <f t="shared" si="0"/>
        <v>9.1352711763462678E-3</v>
      </c>
      <c r="D416" s="4">
        <v>15450758000000</v>
      </c>
    </row>
    <row r="417" spans="1:4">
      <c r="A417" s="1" t="s">
        <v>416</v>
      </c>
      <c r="B417" s="5">
        <v>1041.02</v>
      </c>
      <c r="C417" s="3">
        <f t="shared" si="0"/>
        <v>-7.3138868493073002E-3</v>
      </c>
      <c r="D417" s="4">
        <v>14043734000000</v>
      </c>
    </row>
    <row r="418" spans="1:4">
      <c r="A418" s="1" t="s">
        <v>417</v>
      </c>
      <c r="B418" s="5">
        <v>1048.69</v>
      </c>
      <c r="C418" s="3">
        <f t="shared" si="0"/>
        <v>-4.1127579617252018E-2</v>
      </c>
      <c r="D418" s="4">
        <v>23533056000000</v>
      </c>
    </row>
    <row r="419" spans="1:4">
      <c r="A419" s="1" t="s">
        <v>418</v>
      </c>
      <c r="B419" s="5">
        <v>1093.67</v>
      </c>
      <c r="C419" s="3">
        <f t="shared" si="0"/>
        <v>1.2648031036749736E-2</v>
      </c>
      <c r="D419" s="4">
        <v>20974491000000</v>
      </c>
    </row>
    <row r="420" spans="1:4">
      <c r="A420" s="1" t="s">
        <v>419</v>
      </c>
      <c r="B420" s="5">
        <v>1080.01</v>
      </c>
      <c r="C420" s="3">
        <f t="shared" si="0"/>
        <v>4.2199019570000405E-2</v>
      </c>
      <c r="D420" s="4">
        <v>17924056000000</v>
      </c>
    </row>
    <row r="421" spans="1:4">
      <c r="A421" s="1" t="s">
        <v>420</v>
      </c>
      <c r="B421" s="5">
        <v>1036.28</v>
      </c>
      <c r="C421" s="3">
        <f t="shared" si="0"/>
        <v>-1.1579328894899191E-2</v>
      </c>
      <c r="D421" s="4">
        <v>21830660000000</v>
      </c>
    </row>
    <row r="422" spans="1:4">
      <c r="A422" s="1" t="s">
        <v>421</v>
      </c>
      <c r="B422" s="5">
        <v>1048.4199999999901</v>
      </c>
      <c r="C422" s="3">
        <f t="shared" si="0"/>
        <v>1.5753371570289474E-2</v>
      </c>
      <c r="D422" s="4">
        <v>17764138000000</v>
      </c>
    </row>
    <row r="423" spans="1:4">
      <c r="A423" s="1" t="s">
        <v>422</v>
      </c>
      <c r="B423" s="5">
        <v>1032.1600000000001</v>
      </c>
      <c r="C423" s="3">
        <f t="shared" si="0"/>
        <v>2.6320237846652574E-2</v>
      </c>
      <c r="D423" s="4">
        <v>18252061000000</v>
      </c>
    </row>
    <row r="424" spans="1:4">
      <c r="A424" s="1" t="s">
        <v>423</v>
      </c>
      <c r="B424" s="5">
        <v>1005.69</v>
      </c>
      <c r="C424" s="3">
        <f t="shared" si="0"/>
        <v>3.5235624729788174E-2</v>
      </c>
      <c r="D424" s="4">
        <v>15943769000000</v>
      </c>
    </row>
    <row r="425" spans="1:4">
      <c r="A425" s="1" t="s">
        <v>424</v>
      </c>
      <c r="B425" s="5">
        <v>971.46</v>
      </c>
      <c r="C425" s="3">
        <f t="shared" si="0"/>
        <v>2.5060408774836184E-2</v>
      </c>
      <c r="D425" s="4">
        <v>9716098000000</v>
      </c>
    </row>
    <row r="426" spans="1:4">
      <c r="A426" s="1" t="s">
        <v>425</v>
      </c>
      <c r="B426" s="5">
        <v>947.71</v>
      </c>
      <c r="C426" s="3">
        <f t="shared" si="0"/>
        <v>1.8076109936575437E-3</v>
      </c>
      <c r="D426" s="4">
        <v>8358284000000</v>
      </c>
    </row>
    <row r="427" spans="1:4">
      <c r="A427" s="1" t="s">
        <v>426</v>
      </c>
      <c r="B427" s="5">
        <v>946</v>
      </c>
      <c r="C427" s="3">
        <f t="shared" si="0"/>
        <v>-6.427761206570605E-3</v>
      </c>
      <c r="D427" s="4">
        <v>7858761000000</v>
      </c>
    </row>
    <row r="428" spans="1:4">
      <c r="A428" s="1" t="s">
        <v>427</v>
      </c>
      <c r="B428" s="5">
        <v>952.12</v>
      </c>
      <c r="C428" s="3">
        <f t="shared" si="0"/>
        <v>-8.8794045698224883E-3</v>
      </c>
      <c r="D428" s="4">
        <v>16672049000000</v>
      </c>
    </row>
    <row r="429" spans="1:4">
      <c r="A429" s="1" t="s">
        <v>428</v>
      </c>
      <c r="B429" s="5">
        <v>960.65</v>
      </c>
      <c r="C429" s="3">
        <f t="shared" si="0"/>
        <v>-8.9546387711100066E-3</v>
      </c>
      <c r="D429" s="4">
        <v>8784906000000</v>
      </c>
    </row>
    <row r="430" spans="1:4">
      <c r="A430" s="1" t="s">
        <v>429</v>
      </c>
      <c r="B430" s="5">
        <v>969.33</v>
      </c>
      <c r="C430" s="3">
        <f t="shared" si="0"/>
        <v>7.2220044157450032E-5</v>
      </c>
      <c r="D430" s="4">
        <v>13702917000000</v>
      </c>
    </row>
    <row r="431" spans="1:4">
      <c r="A431" s="1" t="s">
        <v>430</v>
      </c>
      <c r="B431" s="5">
        <v>969.26</v>
      </c>
      <c r="C431" s="3">
        <f t="shared" si="0"/>
        <v>2.795630501643866E-2</v>
      </c>
      <c r="D431" s="4">
        <v>11416827000000</v>
      </c>
    </row>
    <row r="432" spans="1:4">
      <c r="A432" s="1" t="s">
        <v>431</v>
      </c>
      <c r="B432" s="5">
        <v>942.9</v>
      </c>
      <c r="C432" s="3">
        <f t="shared" si="0"/>
        <v>3.3994955587235441E-2</v>
      </c>
      <c r="D432" s="4">
        <v>14373272000000</v>
      </c>
    </row>
    <row r="433" spans="1:4">
      <c r="A433" s="1" t="s">
        <v>432</v>
      </c>
      <c r="B433" s="5">
        <v>911.9</v>
      </c>
      <c r="C433" s="3">
        <f t="shared" si="0"/>
        <v>-3.0965740032304671E-2</v>
      </c>
      <c r="D433" s="4">
        <v>9797195000000</v>
      </c>
    </row>
    <row r="434" spans="1:4">
      <c r="A434" s="1" t="s">
        <v>433</v>
      </c>
      <c r="B434" s="5">
        <v>941.04</v>
      </c>
      <c r="C434" s="3">
        <f t="shared" si="0"/>
        <v>-1.4132609766062889E-2</v>
      </c>
      <c r="D434" s="4">
        <v>9448942000000</v>
      </c>
    </row>
    <row r="435" spans="1:4">
      <c r="A435" s="1" t="s">
        <v>434</v>
      </c>
      <c r="B435" s="5">
        <v>954.53</v>
      </c>
      <c r="C435" s="3">
        <f t="shared" si="0"/>
        <v>7.6960432414171316E-3</v>
      </c>
      <c r="D435" s="4">
        <v>10992012000000</v>
      </c>
    </row>
    <row r="436" spans="1:4">
      <c r="A436" s="1" t="s">
        <v>435</v>
      </c>
      <c r="B436" s="5">
        <v>947.24</v>
      </c>
      <c r="C436" s="3">
        <f t="shared" si="0"/>
        <v>-3.891070323359614E-2</v>
      </c>
      <c r="D436" s="4">
        <v>10831894000000</v>
      </c>
    </row>
    <row r="437" spans="1:4">
      <c r="A437" s="1" t="s">
        <v>436</v>
      </c>
      <c r="B437" s="5">
        <v>985.59</v>
      </c>
      <c r="C437" s="3">
        <f t="shared" si="0"/>
        <v>4.0136504864259712E-3</v>
      </c>
      <c r="D437" s="4">
        <v>10393685000000</v>
      </c>
    </row>
    <row r="438" spans="1:4">
      <c r="A438" s="1" t="s">
        <v>437</v>
      </c>
      <c r="B438" s="5">
        <v>981.65</v>
      </c>
      <c r="C438" s="3">
        <f t="shared" si="0"/>
        <v>6.6243501266429645E-3</v>
      </c>
      <c r="D438" s="4">
        <v>10373746000000</v>
      </c>
    </row>
    <row r="439" spans="1:4">
      <c r="A439" s="1" t="s">
        <v>438</v>
      </c>
      <c r="B439" s="5">
        <v>975.18999999999903</v>
      </c>
      <c r="C439" s="3">
        <f t="shared" si="0"/>
        <v>-2.2022764879908688E-2</v>
      </c>
      <c r="D439" s="4">
        <v>10555448000000</v>
      </c>
    </row>
    <row r="440" spans="1:4">
      <c r="A440" s="1" t="s">
        <v>439</v>
      </c>
      <c r="B440" s="5">
        <v>997.15</v>
      </c>
      <c r="C440" s="3">
        <f t="shared" si="0"/>
        <v>-2.22198252615683E-2</v>
      </c>
      <c r="D440" s="4">
        <v>12909676000000</v>
      </c>
    </row>
    <row r="441" spans="1:4">
      <c r="A441" s="1" t="s">
        <v>440</v>
      </c>
      <c r="B441" s="5">
        <v>1019.81</v>
      </c>
      <c r="C441" s="3">
        <f t="shared" si="0"/>
        <v>-3.3033942864865154E-3</v>
      </c>
      <c r="D441" s="4">
        <v>7870868000000</v>
      </c>
    </row>
    <row r="442" spans="1:4">
      <c r="A442" s="1" t="s">
        <v>441</v>
      </c>
      <c r="B442" s="5">
        <v>1023.1899999999901</v>
      </c>
      <c r="C442" s="3">
        <f t="shared" si="0"/>
        <v>-1.0215235792028972E-2</v>
      </c>
      <c r="D442" s="4">
        <v>10096456000000</v>
      </c>
    </row>
    <row r="443" spans="1:4">
      <c r="A443" s="1" t="s">
        <v>442</v>
      </c>
      <c r="B443" s="5">
        <v>1033.75</v>
      </c>
      <c r="C443" s="3">
        <f t="shared" si="0"/>
        <v>5.6520808607505744E-3</v>
      </c>
      <c r="D443" s="4">
        <v>10738708000000</v>
      </c>
    </row>
    <row r="444" spans="1:4">
      <c r="A444" s="1" t="s">
        <v>443</v>
      </c>
      <c r="B444" s="5">
        <v>1027.94</v>
      </c>
      <c r="C444" s="3">
        <f t="shared" si="0"/>
        <v>5.6455380781824738E-4</v>
      </c>
      <c r="D444" s="4">
        <v>11420701000000</v>
      </c>
    </row>
    <row r="445" spans="1:4">
      <c r="A445" s="1" t="s">
        <v>444</v>
      </c>
      <c r="B445" s="5">
        <v>1027.3599999999999</v>
      </c>
      <c r="C445" s="3">
        <f t="shared" si="0"/>
        <v>-6.322895691677036E-4</v>
      </c>
      <c r="D445" s="4">
        <v>13345011000000</v>
      </c>
    </row>
    <row r="446" spans="1:4">
      <c r="A446" s="1" t="s">
        <v>445</v>
      </c>
      <c r="B446" s="5">
        <v>1028.01</v>
      </c>
      <c r="C446" s="3">
        <f t="shared" si="0"/>
        <v>3.4881613916404902E-2</v>
      </c>
      <c r="D446" s="4">
        <v>11121739000000</v>
      </c>
    </row>
    <row r="447" spans="1:4">
      <c r="A447" s="1" t="s">
        <v>446</v>
      </c>
      <c r="B447" s="5">
        <v>993.36</v>
      </c>
      <c r="C447" s="3">
        <f t="shared" si="0"/>
        <v>-4.3500050115265424E-3</v>
      </c>
      <c r="D447" s="4">
        <v>8048501000000</v>
      </c>
    </row>
    <row r="448" spans="1:4">
      <c r="A448" s="1" t="s">
        <v>447</v>
      </c>
      <c r="B448" s="5">
        <v>997.7</v>
      </c>
      <c r="C448" s="3">
        <f t="shared" si="0"/>
        <v>1.1712214166201966E-2</v>
      </c>
      <c r="D448" s="4">
        <v>12607567000000</v>
      </c>
    </row>
    <row r="449" spans="1:4">
      <c r="A449" s="1" t="s">
        <v>448</v>
      </c>
      <c r="B449" s="5">
        <v>986.15</v>
      </c>
      <c r="C449" s="3">
        <f t="shared" si="0"/>
        <v>-3.3015630209243196E-2</v>
      </c>
      <c r="D449" s="4">
        <v>12072317000000</v>
      </c>
    </row>
    <row r="450" spans="1:4">
      <c r="A450" s="1" t="s">
        <v>449</v>
      </c>
      <c r="B450" s="5">
        <v>1019.81999999999</v>
      </c>
      <c r="C450" s="3">
        <f t="shared" si="0"/>
        <v>-3.6496764136246397E-2</v>
      </c>
      <c r="D450" s="4">
        <v>14616034000000</v>
      </c>
    </row>
    <row r="451" spans="1:4">
      <c r="A451" s="1" t="s">
        <v>450</v>
      </c>
      <c r="B451" s="5">
        <v>1058.45</v>
      </c>
      <c r="C451" s="3">
        <f t="shared" si="0"/>
        <v>-1.52820096786051E-3</v>
      </c>
      <c r="D451" s="4">
        <v>8392164000000</v>
      </c>
    </row>
    <row r="452" spans="1:4">
      <c r="A452" s="1" t="s">
        <v>451</v>
      </c>
      <c r="B452" s="5">
        <v>1060.07</v>
      </c>
      <c r="C452" s="3">
        <f t="shared" si="0"/>
        <v>-3.375138672122835E-3</v>
      </c>
      <c r="D452" s="4">
        <v>8274079000000</v>
      </c>
    </row>
    <row r="453" spans="1:4">
      <c r="A453" s="1" t="s">
        <v>452</v>
      </c>
      <c r="B453" s="5">
        <v>1063.6599999999901</v>
      </c>
      <c r="C453" s="3">
        <f t="shared" si="0"/>
        <v>1.1487475988503158E-2</v>
      </c>
      <c r="D453" s="4">
        <v>10165759000000</v>
      </c>
    </row>
    <row r="454" spans="1:4">
      <c r="A454" s="1" t="s">
        <v>453</v>
      </c>
      <c r="B454" s="5">
        <v>1051.58</v>
      </c>
      <c r="C454" s="3">
        <f t="shared" si="0"/>
        <v>-9.6717992183453245E-3</v>
      </c>
      <c r="D454" s="4">
        <v>9549842000000</v>
      </c>
    </row>
    <row r="455" spans="1:4">
      <c r="A455" s="1" t="s">
        <v>454</v>
      </c>
      <c r="B455" s="5">
        <v>1061.8499999999999</v>
      </c>
      <c r="C455" s="3">
        <f t="shared" si="0"/>
        <v>1.0333114492050257E-2</v>
      </c>
      <c r="D455" s="4">
        <v>14484279000000</v>
      </c>
    </row>
    <row r="456" spans="1:4">
      <c r="A456" s="1" t="s">
        <v>455</v>
      </c>
      <c r="B456" s="5">
        <v>1050.99</v>
      </c>
      <c r="C456" s="3">
        <f t="shared" si="0"/>
        <v>1.5635720567060682E-2</v>
      </c>
      <c r="D456" s="4">
        <v>8900711000000</v>
      </c>
    </row>
    <row r="457" spans="1:4">
      <c r="A457" s="1" t="s">
        <v>456</v>
      </c>
      <c r="B457" s="5">
        <v>1034.81</v>
      </c>
      <c r="C457" s="3">
        <f t="shared" si="0"/>
        <v>2.843371099186065E-2</v>
      </c>
      <c r="D457" s="4">
        <v>11472236000000</v>
      </c>
    </row>
    <row r="458" spans="1:4">
      <c r="A458" s="1" t="s">
        <v>457</v>
      </c>
      <c r="B458" s="5">
        <v>1006.19999999999</v>
      </c>
      <c r="C458" s="3">
        <f t="shared" si="0"/>
        <v>-3.4801626889734073E-2</v>
      </c>
      <c r="D458" s="4">
        <v>12874323000000</v>
      </c>
    </row>
    <row r="459" spans="1:4">
      <c r="A459" s="1" t="s">
        <v>458</v>
      </c>
      <c r="B459" s="5">
        <v>1042.48</v>
      </c>
      <c r="C459" s="3">
        <f t="shared" si="0"/>
        <v>6.3422498093463099E-3</v>
      </c>
      <c r="D459" s="4">
        <v>15055406000000</v>
      </c>
    </row>
    <row r="460" spans="1:4">
      <c r="A460" s="1" t="s">
        <v>459</v>
      </c>
      <c r="B460" s="5">
        <v>1035.9100000000001</v>
      </c>
      <c r="C460" s="3">
        <f t="shared" si="0"/>
        <v>-3.5932323269925084E-2</v>
      </c>
      <c r="D460" s="4">
        <v>16976697000000</v>
      </c>
    </row>
    <row r="461" spans="1:4">
      <c r="A461" s="1" t="s">
        <v>460</v>
      </c>
      <c r="B461" s="5">
        <v>1074.52</v>
      </c>
      <c r="C461" s="3">
        <f t="shared" si="0"/>
        <v>-2.6932063101081274E-2</v>
      </c>
      <c r="D461" s="4">
        <v>11115521000000</v>
      </c>
    </row>
    <row r="462" spans="1:4">
      <c r="A462" s="1" t="s">
        <v>461</v>
      </c>
      <c r="B462" s="5">
        <v>1104.26</v>
      </c>
      <c r="C462" s="3">
        <f t="shared" si="0"/>
        <v>2.4226909306778465E-2</v>
      </c>
      <c r="D462" s="4">
        <v>9414919000000</v>
      </c>
    </row>
    <row r="463" spans="1:4">
      <c r="A463" s="1" t="s">
        <v>462</v>
      </c>
      <c r="B463" s="5">
        <v>1078.1399999999901</v>
      </c>
      <c r="C463" s="3">
        <f t="shared" si="0"/>
        <v>-7.6396303523525999E-3</v>
      </c>
      <c r="D463" s="4">
        <v>12048377000000</v>
      </c>
    </row>
    <row r="464" spans="1:4">
      <c r="A464" s="1" t="s">
        <v>463</v>
      </c>
      <c r="B464" s="5">
        <v>1086.44</v>
      </c>
      <c r="C464" s="3">
        <f t="shared" si="0"/>
        <v>-4.0340602944943377E-2</v>
      </c>
      <c r="D464" s="4">
        <v>11525463000000</v>
      </c>
    </row>
    <row r="465" spans="1:4">
      <c r="A465" s="1" t="s">
        <v>464</v>
      </c>
      <c r="B465" s="5">
        <v>1132.1099999999999</v>
      </c>
      <c r="C465" s="3">
        <f t="shared" si="0"/>
        <v>5.363787331160553E-3</v>
      </c>
      <c r="D465" s="4">
        <v>17135773000000</v>
      </c>
    </row>
    <row r="466" spans="1:4">
      <c r="A466" s="1" t="s">
        <v>465</v>
      </c>
      <c r="B466" s="5">
        <v>1126.07</v>
      </c>
      <c r="C466" s="3">
        <f t="shared" si="0"/>
        <v>-1.5346006540634088E-2</v>
      </c>
      <c r="D466" s="4">
        <v>11232780000000</v>
      </c>
    </row>
    <row r="467" spans="1:4">
      <c r="A467" s="1" t="s">
        <v>466</v>
      </c>
      <c r="B467" s="5">
        <v>1143.6199999999999</v>
      </c>
      <c r="C467" s="3">
        <f t="shared" si="0"/>
        <v>-1.964784748058367E-2</v>
      </c>
      <c r="D467" s="4">
        <v>11783855000000</v>
      </c>
    </row>
    <row r="468" spans="1:4">
      <c r="A468" s="1" t="s">
        <v>467</v>
      </c>
      <c r="B468" s="5">
        <v>1166.54</v>
      </c>
      <c r="C468" s="3">
        <f t="shared" si="0"/>
        <v>-6.6504875037254191E-3</v>
      </c>
      <c r="D468" s="4">
        <v>10617576000000</v>
      </c>
    </row>
    <row r="469" spans="1:4">
      <c r="A469" s="1" t="s">
        <v>468</v>
      </c>
      <c r="B469" s="5">
        <v>1174.3499999999999</v>
      </c>
      <c r="C469" s="3">
        <f t="shared" si="0"/>
        <v>-2.4042616847284145E-2</v>
      </c>
      <c r="D469" s="4">
        <v>17552324000000</v>
      </c>
    </row>
    <row r="470" spans="1:4">
      <c r="A470" s="1" t="s">
        <v>469</v>
      </c>
      <c r="B470" s="5">
        <v>1203.28</v>
      </c>
      <c r="C470" s="3">
        <f t="shared" si="0"/>
        <v>-9.4014983123405556E-3</v>
      </c>
      <c r="D470" s="4">
        <v>11292996000000</v>
      </c>
    </row>
    <row r="471" spans="1:4">
      <c r="A471" s="1" t="s">
        <v>470</v>
      </c>
      <c r="B471" s="5">
        <v>1214.7</v>
      </c>
      <c r="C471" s="3">
        <f t="shared" si="0"/>
        <v>3.4281937962084104E-3</v>
      </c>
      <c r="D471" s="4">
        <v>11666710000000</v>
      </c>
    </row>
    <row r="472" spans="1:4">
      <c r="A472" s="1" t="s">
        <v>471</v>
      </c>
      <c r="B472" s="5">
        <v>1210.55</v>
      </c>
      <c r="C472" s="3">
        <f t="shared" si="0"/>
        <v>-6.8748820686915357E-3</v>
      </c>
      <c r="D472" s="4">
        <v>9774043000000</v>
      </c>
    </row>
    <row r="473" spans="1:4">
      <c r="A473" s="1" t="s">
        <v>472</v>
      </c>
      <c r="B473" s="5">
        <v>1218.9299999999901</v>
      </c>
      <c r="C473" s="3">
        <f t="shared" si="0"/>
        <v>1.1199323063130994E-2</v>
      </c>
      <c r="D473" s="4">
        <v>11157297000000</v>
      </c>
    </row>
    <row r="474" spans="1:4">
      <c r="A474" s="1" t="s">
        <v>473</v>
      </c>
      <c r="B474" s="5">
        <v>1205.43</v>
      </c>
      <c r="C474" s="3">
        <f t="shared" si="0"/>
        <v>-2.3176097825822639E-2</v>
      </c>
      <c r="D474" s="4">
        <v>16706041000000</v>
      </c>
    </row>
    <row r="475" spans="1:4">
      <c r="A475" s="1" t="s">
        <v>474</v>
      </c>
      <c r="B475" s="5">
        <v>1234.03</v>
      </c>
      <c r="C475" s="3">
        <f t="shared" si="0"/>
        <v>-9.3364160364787403E-3</v>
      </c>
      <c r="D475" s="4">
        <v>15510080000000</v>
      </c>
    </row>
    <row r="476" spans="1:4">
      <c r="A476" s="1" t="s">
        <v>475</v>
      </c>
      <c r="B476" s="5">
        <v>1245.6600000000001</v>
      </c>
      <c r="C476" s="3">
        <f t="shared" si="0"/>
        <v>3.9411010904519773E-3</v>
      </c>
      <c r="D476" s="4">
        <v>11293956000000</v>
      </c>
    </row>
    <row r="477" spans="1:4">
      <c r="A477" s="1" t="s">
        <v>476</v>
      </c>
      <c r="B477" s="5">
        <v>1240.77</v>
      </c>
      <c r="C477" s="3">
        <f t="shared" si="0"/>
        <v>-6.1118231336111089E-3</v>
      </c>
      <c r="D477" s="4">
        <v>14351722000000</v>
      </c>
    </row>
    <row r="478" spans="1:4">
      <c r="A478" s="1" t="s">
        <v>477</v>
      </c>
      <c r="B478" s="5">
        <v>1248.4000000000001</v>
      </c>
      <c r="C478" s="3">
        <f t="shared" si="0"/>
        <v>-9.7629679422528448E-4</v>
      </c>
      <c r="D478" s="4">
        <v>12748754000000</v>
      </c>
    </row>
    <row r="479" spans="1:4">
      <c r="A479" s="1" t="s">
        <v>478</v>
      </c>
      <c r="B479" s="5">
        <v>1249.6199999999999</v>
      </c>
      <c r="C479" s="3">
        <f t="shared" si="0"/>
        <v>6.7265651275638476E-4</v>
      </c>
      <c r="D479" s="4">
        <v>10747939000000</v>
      </c>
    </row>
    <row r="480" spans="1:4">
      <c r="A480" s="1" t="s">
        <v>479</v>
      </c>
      <c r="B480" s="5">
        <v>1248.78</v>
      </c>
      <c r="C480" s="3">
        <f t="shared" si="0"/>
        <v>1.1485501376964252E-2</v>
      </c>
      <c r="D480" s="4">
        <v>13799626000000</v>
      </c>
    </row>
    <row r="481" spans="1:4">
      <c r="A481" s="1" t="s">
        <v>480</v>
      </c>
      <c r="B481" s="5">
        <v>1234.5999999999999</v>
      </c>
      <c r="C481" s="3">
        <f t="shared" si="0"/>
        <v>-6.8936669964608441E-3</v>
      </c>
      <c r="D481" s="4">
        <v>14415310000000</v>
      </c>
    </row>
    <row r="482" spans="1:4">
      <c r="A482" s="1" t="s">
        <v>481</v>
      </c>
      <c r="B482" s="5">
        <v>1243.1699999999901</v>
      </c>
      <c r="C482" s="3">
        <f t="shared" si="0"/>
        <v>-2.6796618130577959E-2</v>
      </c>
      <c r="D482" s="4">
        <v>20331771000000</v>
      </c>
    </row>
    <row r="483" spans="1:4">
      <c r="A483" s="1" t="s">
        <v>482</v>
      </c>
      <c r="B483" s="5">
        <v>1277.3999999999901</v>
      </c>
      <c r="C483" s="3">
        <f t="shared" si="0"/>
        <v>3.9143539351139049E-5</v>
      </c>
      <c r="D483" s="4">
        <v>14560906000000</v>
      </c>
    </row>
    <row r="484" spans="1:4">
      <c r="A484" s="1" t="s">
        <v>483</v>
      </c>
      <c r="B484" s="5">
        <v>1277.3499999999999</v>
      </c>
      <c r="C484" s="3">
        <f t="shared" si="0"/>
        <v>-2.4677667491859352E-3</v>
      </c>
      <c r="D484" s="4">
        <v>13402025000000</v>
      </c>
    </row>
    <row r="485" spans="1:4">
      <c r="A485" s="1" t="s">
        <v>484</v>
      </c>
      <c r="B485" s="5">
        <v>1280.51</v>
      </c>
      <c r="C485" s="3">
        <f t="shared" si="0"/>
        <v>8.7541719100500302E-4</v>
      </c>
      <c r="D485" s="4">
        <v>12702227000000</v>
      </c>
    </row>
    <row r="486" spans="1:4">
      <c r="A486" s="1" t="s">
        <v>485</v>
      </c>
      <c r="B486" s="5">
        <v>1279.3900000000001</v>
      </c>
      <c r="C486" s="3">
        <f t="shared" si="0"/>
        <v>6.7595215612213924E-3</v>
      </c>
      <c r="D486" s="4">
        <v>13835936000000</v>
      </c>
    </row>
    <row r="487" spans="1:4">
      <c r="A487" s="1" t="s">
        <v>486</v>
      </c>
      <c r="B487" s="5">
        <v>1270.8</v>
      </c>
      <c r="C487" s="3">
        <f t="shared" si="0"/>
        <v>-9.1768870315070382E-3</v>
      </c>
      <c r="D487" s="4">
        <v>20562315000000</v>
      </c>
    </row>
    <row r="488" spans="1:4">
      <c r="A488" s="1" t="s">
        <v>487</v>
      </c>
      <c r="B488" s="5">
        <v>1282.57</v>
      </c>
      <c r="C488" s="3">
        <f t="shared" si="0"/>
        <v>-4.8957234187746081E-3</v>
      </c>
      <c r="D488" s="4">
        <v>16075276000000</v>
      </c>
    </row>
    <row r="489" spans="1:4">
      <c r="A489" s="1" t="s">
        <v>488</v>
      </c>
      <c r="B489" s="5">
        <v>1288.8799999999901</v>
      </c>
      <c r="C489" s="3">
        <f t="shared" si="0"/>
        <v>9.176610604779447E-3</v>
      </c>
      <c r="D489" s="4">
        <v>15482257000000</v>
      </c>
    </row>
    <row r="490" spans="1:4">
      <c r="A490" s="1" t="s">
        <v>489</v>
      </c>
      <c r="B490" s="5">
        <v>1277.1599999999901</v>
      </c>
      <c r="C490" s="3">
        <f t="shared" si="0"/>
        <v>4.9968130562319558E-3</v>
      </c>
      <c r="D490" s="4">
        <v>15195578000000</v>
      </c>
    </row>
    <row r="491" spans="1:4">
      <c r="A491" s="1" t="s">
        <v>490</v>
      </c>
      <c r="B491" s="5">
        <v>1270.81</v>
      </c>
      <c r="C491" s="3">
        <f t="shared" si="0"/>
        <v>8.2352847837641775E-3</v>
      </c>
      <c r="D491" s="4">
        <v>14056771000000</v>
      </c>
    </row>
    <row r="492" spans="1:4">
      <c r="A492" s="1" t="s">
        <v>491</v>
      </c>
      <c r="B492" s="5">
        <v>1260.43</v>
      </c>
      <c r="C492" s="3">
        <f t="shared" si="0"/>
        <v>-6.8942151625458956E-3</v>
      </c>
      <c r="D492" s="4">
        <v>14839116000000</v>
      </c>
    </row>
    <row r="493" spans="1:4">
      <c r="A493" s="1" t="s">
        <v>492</v>
      </c>
      <c r="B493" s="5">
        <v>1269.18</v>
      </c>
      <c r="C493" s="3">
        <f t="shared" si="0"/>
        <v>-3.5174222319850263E-3</v>
      </c>
      <c r="D493" s="4">
        <v>14920476000000</v>
      </c>
    </row>
    <row r="494" spans="1:4">
      <c r="A494" s="1" t="s">
        <v>493</v>
      </c>
      <c r="B494" s="5">
        <v>1273.6599999999901</v>
      </c>
      <c r="C494" s="3">
        <f t="shared" si="0"/>
        <v>-1.2703092654239817E-3</v>
      </c>
      <c r="D494" s="4">
        <v>15351537000000</v>
      </c>
    </row>
    <row r="495" spans="1:4">
      <c r="A495" s="1" t="s">
        <v>494</v>
      </c>
      <c r="B495" s="5">
        <v>1275.28</v>
      </c>
      <c r="C495" s="3">
        <f t="shared" si="0"/>
        <v>4.6285763597417263E-4</v>
      </c>
      <c r="D495" s="4">
        <v>17674350000000</v>
      </c>
    </row>
    <row r="496" spans="1:4">
      <c r="A496" s="1" t="s">
        <v>495</v>
      </c>
      <c r="B496" s="5">
        <v>1274.69</v>
      </c>
      <c r="C496" s="3">
        <f t="shared" si="0"/>
        <v>3.8455501491132404E-4</v>
      </c>
      <c r="D496" s="4">
        <v>14945378000000</v>
      </c>
    </row>
    <row r="497" spans="1:4">
      <c r="A497" s="1" t="s">
        <v>496</v>
      </c>
      <c r="B497" s="5">
        <v>1274.2</v>
      </c>
      <c r="C497" s="3">
        <f t="shared" si="0"/>
        <v>9.4032463777301654E-3</v>
      </c>
      <c r="D497" s="4">
        <v>15508553000000</v>
      </c>
    </row>
    <row r="498" spans="1:4">
      <c r="A498" s="1" t="s">
        <v>497</v>
      </c>
      <c r="B498" s="5">
        <v>1262.33</v>
      </c>
      <c r="C498" s="3">
        <f t="shared" si="0"/>
        <v>8.194430023880447E-3</v>
      </c>
      <c r="D498" s="4">
        <v>13057089000000</v>
      </c>
    </row>
    <row r="499" spans="1:4">
      <c r="A499" s="1" t="s">
        <v>498</v>
      </c>
      <c r="B499" s="5">
        <v>1252.07</v>
      </c>
      <c r="C499" s="3">
        <f t="shared" si="0"/>
        <v>-3.5256665340231306E-3</v>
      </c>
      <c r="D499" s="4">
        <v>18777025000000</v>
      </c>
    </row>
    <row r="500" spans="1:4">
      <c r="A500" s="1" t="s">
        <v>499</v>
      </c>
      <c r="B500" s="5">
        <v>1256.5</v>
      </c>
      <c r="C500" s="3">
        <f t="shared" si="0"/>
        <v>-1.8667831751200772E-3</v>
      </c>
      <c r="D500" s="4">
        <v>14392751000000</v>
      </c>
    </row>
    <row r="501" spans="1:4">
      <c r="A501" s="1" t="s">
        <v>500</v>
      </c>
      <c r="B501" s="5">
        <v>1258.8499999999999</v>
      </c>
      <c r="C501" s="3">
        <f t="shared" si="0"/>
        <v>1.6709767256812484E-3</v>
      </c>
      <c r="D501" s="4">
        <v>15968159000000</v>
      </c>
    </row>
    <row r="502" spans="1:4">
      <c r="A502" s="1" t="s">
        <v>501</v>
      </c>
      <c r="B502" s="5">
        <v>1256.75</v>
      </c>
      <c r="C502" s="3">
        <f t="shared" si="0"/>
        <v>3.2009834442901087E-3</v>
      </c>
      <c r="D502" s="4">
        <v>15799938000000</v>
      </c>
    </row>
    <row r="503" spans="1:4">
      <c r="A503" s="1" t="s">
        <v>502</v>
      </c>
      <c r="B503" s="5">
        <v>1252.74</v>
      </c>
      <c r="C503" s="3">
        <f t="shared" si="0"/>
        <v>-1.124267432117441E-3</v>
      </c>
      <c r="D503" s="4">
        <v>15562752000000</v>
      </c>
    </row>
    <row r="504" spans="1:4">
      <c r="A504" s="1" t="s">
        <v>503</v>
      </c>
      <c r="B504" s="5">
        <v>1254.1499999999901</v>
      </c>
      <c r="C504" s="3">
        <f t="shared" si="0"/>
        <v>3.5126744334833052E-3</v>
      </c>
      <c r="D504" s="4">
        <v>17006786000000</v>
      </c>
    </row>
    <row r="505" spans="1:4">
      <c r="A505" s="1" t="s">
        <v>504</v>
      </c>
      <c r="B505" s="5">
        <v>1249.76</v>
      </c>
      <c r="C505" s="3">
        <f t="shared" si="0"/>
        <v>6.555951096148661E-3</v>
      </c>
      <c r="D505" s="4">
        <v>17567772000000</v>
      </c>
    </row>
    <row r="506" spans="1:4">
      <c r="A506" s="1" t="s">
        <v>505</v>
      </c>
      <c r="B506" s="5">
        <v>1241.6199999999999</v>
      </c>
      <c r="C506" s="3">
        <f t="shared" si="0"/>
        <v>8.3404393551792608E-3</v>
      </c>
      <c r="D506" s="4">
        <v>16886475000000</v>
      </c>
    </row>
    <row r="507" spans="1:4">
      <c r="A507" s="1" t="s">
        <v>506</v>
      </c>
      <c r="B507" s="5">
        <v>1231.3499999999999</v>
      </c>
      <c r="C507" s="3">
        <f t="shared" si="0"/>
        <v>2.0740593369973376E-2</v>
      </c>
      <c r="D507" s="4">
        <v>16195619000000</v>
      </c>
    </row>
    <row r="508" spans="1:4">
      <c r="A508" s="1" t="s">
        <v>507</v>
      </c>
      <c r="B508" s="5">
        <v>1206.33</v>
      </c>
      <c r="C508" s="3">
        <f t="shared" si="0"/>
        <v>-1.4816408965996457E-3</v>
      </c>
      <c r="D508" s="4">
        <v>15034552000000</v>
      </c>
    </row>
    <row r="509" spans="1:4">
      <c r="A509" s="1" t="s">
        <v>508</v>
      </c>
      <c r="B509" s="5">
        <v>1208.1199999999999</v>
      </c>
      <c r="C509" s="3">
        <f t="shared" si="0"/>
        <v>1.4340408382589945E-2</v>
      </c>
      <c r="D509" s="4">
        <v>15346941000000</v>
      </c>
    </row>
    <row r="510" spans="1:4">
      <c r="A510" s="1" t="s">
        <v>509</v>
      </c>
      <c r="B510" s="5">
        <v>1191.04</v>
      </c>
      <c r="C510" s="3">
        <f t="shared" si="0"/>
        <v>5.0376770992431059E-3</v>
      </c>
      <c r="D510" s="4">
        <v>10023836000000</v>
      </c>
    </row>
    <row r="511" spans="1:4">
      <c r="A511" s="1" t="s">
        <v>510</v>
      </c>
      <c r="B511" s="5">
        <v>1185.07</v>
      </c>
      <c r="C511" s="3">
        <f t="shared" si="0"/>
        <v>-2.8859907446361494E-3</v>
      </c>
      <c r="D511" s="4">
        <v>9446833000000</v>
      </c>
    </row>
    <row r="512" spans="1:4">
      <c r="A512" s="1" t="s">
        <v>511</v>
      </c>
      <c r="B512" s="5">
        <v>1188.5</v>
      </c>
      <c r="C512" s="3">
        <f t="shared" si="0"/>
        <v>-5.2395460176102235E-3</v>
      </c>
      <c r="D512" s="4">
        <v>9928098000000</v>
      </c>
    </row>
    <row r="513" spans="1:4">
      <c r="A513" s="1" t="s">
        <v>512</v>
      </c>
      <c r="B513" s="5">
        <v>1194.76</v>
      </c>
      <c r="C513" s="3">
        <f t="shared" si="0"/>
        <v>-3.0956135739735133E-3</v>
      </c>
      <c r="D513" s="4">
        <v>10868979000000</v>
      </c>
    </row>
    <row r="514" spans="1:4">
      <c r="A514" s="1" t="s">
        <v>513</v>
      </c>
      <c r="B514" s="5">
        <v>1198.47</v>
      </c>
      <c r="C514" s="3">
        <f t="shared" si="0"/>
        <v>3.6260404977724284E-3</v>
      </c>
      <c r="D514" s="4">
        <v>12119334000000</v>
      </c>
    </row>
    <row r="515" spans="1:4">
      <c r="A515" s="1" t="s">
        <v>514</v>
      </c>
      <c r="B515" s="5">
        <v>1194.1399999999901</v>
      </c>
      <c r="C515" s="3">
        <f t="shared" si="0"/>
        <v>1.3417293966876995E-2</v>
      </c>
      <c r="D515" s="4">
        <v>14167660000000</v>
      </c>
    </row>
    <row r="516" spans="1:4">
      <c r="A516" s="1" t="s">
        <v>515</v>
      </c>
      <c r="B516" s="5">
        <v>1178.33</v>
      </c>
      <c r="C516" s="3">
        <f t="shared" si="0"/>
        <v>1.5639741944257224E-3</v>
      </c>
      <c r="D516" s="4">
        <v>11262027000000</v>
      </c>
    </row>
    <row r="517" spans="1:4">
      <c r="A517" s="1" t="s">
        <v>516</v>
      </c>
      <c r="B517" s="5">
        <v>1176.49</v>
      </c>
      <c r="C517" s="3">
        <f t="shared" si="0"/>
        <v>-2.3404706381174398E-3</v>
      </c>
      <c r="D517" s="4">
        <v>11233748000000</v>
      </c>
    </row>
    <row r="518" spans="1:4">
      <c r="A518" s="1" t="s">
        <v>517</v>
      </c>
      <c r="B518" s="5">
        <v>1179.25</v>
      </c>
      <c r="C518" s="3">
        <f t="shared" si="0"/>
        <v>-2.4700339206713694E-3</v>
      </c>
      <c r="D518" s="4">
        <v>13116392000000</v>
      </c>
    </row>
    <row r="519" spans="1:4">
      <c r="A519" s="1" t="s">
        <v>518</v>
      </c>
      <c r="B519" s="5">
        <v>1182.17</v>
      </c>
      <c r="C519" s="3">
        <f t="shared" si="0"/>
        <v>7.0277361319340328E-3</v>
      </c>
      <c r="D519" s="4">
        <v>10967882000000</v>
      </c>
    </row>
    <row r="520" spans="1:4">
      <c r="A520" s="1" t="s">
        <v>519</v>
      </c>
      <c r="B520" s="5">
        <v>1173.92</v>
      </c>
      <c r="C520" s="3">
        <f t="shared" si="0"/>
        <v>-7.660748029484207E-4</v>
      </c>
      <c r="D520" s="4">
        <v>11545484000000</v>
      </c>
    </row>
    <row r="521" spans="1:4">
      <c r="A521" s="1" t="s">
        <v>520</v>
      </c>
      <c r="B521" s="5">
        <v>1174.82</v>
      </c>
      <c r="C521" s="3">
        <f t="shared" si="0"/>
        <v>1.6904846402202023E-2</v>
      </c>
      <c r="D521" s="4">
        <v>10662918000000</v>
      </c>
    </row>
    <row r="522" spans="1:4">
      <c r="A522" s="1" t="s">
        <v>521</v>
      </c>
      <c r="B522" s="5">
        <v>1155.29</v>
      </c>
      <c r="C522" s="3">
        <f t="shared" si="0"/>
        <v>-1.3676994134772164E-2</v>
      </c>
      <c r="D522" s="4">
        <v>11445141000000</v>
      </c>
    </row>
    <row r="523" spans="1:4">
      <c r="A523" s="1" t="s">
        <v>522</v>
      </c>
      <c r="B523" s="5">
        <v>1171.31</v>
      </c>
      <c r="C523" s="3">
        <f t="shared" si="0"/>
        <v>4.1406625060008981E-3</v>
      </c>
      <c r="D523" s="4">
        <v>10423990000000</v>
      </c>
    </row>
    <row r="524" spans="1:4">
      <c r="A524" s="1" t="s">
        <v>523</v>
      </c>
      <c r="B524" s="5">
        <v>1166.48</v>
      </c>
      <c r="C524" s="3">
        <f t="shared" si="0"/>
        <v>1.4674541801132663E-2</v>
      </c>
      <c r="D524" s="4">
        <v>9061626000000</v>
      </c>
    </row>
    <row r="525" spans="1:4">
      <c r="A525" s="1" t="s">
        <v>524</v>
      </c>
      <c r="B525" s="5">
        <v>1149.6099999999999</v>
      </c>
      <c r="C525" s="3">
        <f t="shared" si="0"/>
        <v>-2.6818139491572825E-2</v>
      </c>
      <c r="D525" s="4">
        <v>12568864000000</v>
      </c>
    </row>
    <row r="526" spans="1:4">
      <c r="A526" s="1" t="s">
        <v>525</v>
      </c>
      <c r="B526" s="5">
        <v>1181.29</v>
      </c>
      <c r="C526" s="3">
        <f t="shared" si="0"/>
        <v>-1.1911035273058819E-2</v>
      </c>
      <c r="D526" s="4">
        <v>13806648000000</v>
      </c>
    </row>
    <row r="527" spans="1:4">
      <c r="A527" s="1" t="s">
        <v>526</v>
      </c>
      <c r="B527" s="5">
        <v>1195.53</v>
      </c>
      <c r="C527" s="3">
        <f t="shared" si="0"/>
        <v>-2.8109100008341962E-3</v>
      </c>
      <c r="D527" s="4">
        <v>10086818000000</v>
      </c>
    </row>
    <row r="528" spans="1:4">
      <c r="A528" s="1" t="s">
        <v>527</v>
      </c>
      <c r="B528" s="5">
        <v>1198.9000000000001</v>
      </c>
      <c r="C528" s="3">
        <f t="shared" si="0"/>
        <v>1.0855043420175199E-3</v>
      </c>
      <c r="D528" s="4">
        <v>11418774000000</v>
      </c>
    </row>
    <row r="529" spans="1:4">
      <c r="A529" s="1" t="s">
        <v>528</v>
      </c>
      <c r="B529" s="5">
        <v>1197.5999999999999</v>
      </c>
      <c r="C529" s="3">
        <f t="shared" si="0"/>
        <v>-1.6821417136664785E-2</v>
      </c>
      <c r="D529" s="4">
        <v>11326707000000</v>
      </c>
    </row>
    <row r="530" spans="1:4">
      <c r="A530" s="1" t="s">
        <v>529</v>
      </c>
      <c r="B530" s="5">
        <v>1218.0899999999999</v>
      </c>
      <c r="C530" s="3">
        <f t="shared" si="0"/>
        <v>-8.2095066086453546E-6</v>
      </c>
      <c r="D530" s="4">
        <v>11839962000000</v>
      </c>
    </row>
    <row r="531" spans="1:4">
      <c r="A531" s="1" t="s">
        <v>530</v>
      </c>
      <c r="B531" s="5">
        <v>1218.0999999999999</v>
      </c>
      <c r="C531" s="3">
        <f t="shared" si="0"/>
        <v>1.2703480154969134E-2</v>
      </c>
      <c r="D531" s="4">
        <v>14425746000000</v>
      </c>
    </row>
    <row r="532" spans="1:4">
      <c r="A532" s="1" t="s">
        <v>531</v>
      </c>
      <c r="B532" s="5">
        <v>1202.82</v>
      </c>
      <c r="C532" s="3">
        <f t="shared" si="0"/>
        <v>1.4626986537098827E-2</v>
      </c>
      <c r="D532" s="4">
        <v>12315300000000</v>
      </c>
    </row>
    <row r="533" spans="1:4">
      <c r="A533" s="1" t="s">
        <v>532</v>
      </c>
      <c r="B533" s="5">
        <v>1185.48</v>
      </c>
      <c r="C533" s="3">
        <f t="shared" si="0"/>
        <v>-2.8598344660437677E-3</v>
      </c>
      <c r="D533" s="4">
        <v>10179957000000</v>
      </c>
    </row>
    <row r="534" spans="1:4">
      <c r="A534" s="1" t="s">
        <v>533</v>
      </c>
      <c r="B534" s="5">
        <v>1188.8799999999901</v>
      </c>
      <c r="C534" s="3">
        <f t="shared" si="0"/>
        <v>1.6771147810163711E-2</v>
      </c>
      <c r="D534" s="4">
        <v>10159535000000</v>
      </c>
    </row>
    <row r="535" spans="1:4">
      <c r="A535" s="1" t="s">
        <v>534</v>
      </c>
      <c r="B535" s="5">
        <v>1169.27</v>
      </c>
      <c r="C535" s="3">
        <f t="shared" si="0"/>
        <v>-2.7292809197677088E-3</v>
      </c>
      <c r="D535" s="4">
        <v>13314586000000</v>
      </c>
    </row>
    <row r="536" spans="1:4">
      <c r="A536" s="1" t="s">
        <v>535</v>
      </c>
      <c r="B536" s="5">
        <v>1172.47</v>
      </c>
      <c r="C536" s="3">
        <f t="shared" si="0"/>
        <v>-6.7180616740088643E-3</v>
      </c>
      <c r="D536" s="4">
        <v>15769025000000</v>
      </c>
    </row>
    <row r="537" spans="1:4">
      <c r="A537" s="1" t="s">
        <v>536</v>
      </c>
      <c r="B537" s="5">
        <v>1180.4000000000001</v>
      </c>
      <c r="C537" s="3">
        <f t="shared" si="0"/>
        <v>-3.031298775979616E-2</v>
      </c>
      <c r="D537" s="4">
        <v>15439518000000</v>
      </c>
    </row>
    <row r="538" spans="1:4">
      <c r="A538" s="1" t="s">
        <v>537</v>
      </c>
      <c r="B538" s="5">
        <v>1217.3</v>
      </c>
      <c r="C538" s="3">
        <f t="shared" si="0"/>
        <v>-1.563119122130318E-2</v>
      </c>
      <c r="D538" s="4">
        <v>17333711000000</v>
      </c>
    </row>
    <row r="539" spans="1:4">
      <c r="A539" s="1" t="s">
        <v>538</v>
      </c>
      <c r="B539" s="5">
        <v>1236.6300000000001</v>
      </c>
      <c r="C539" s="3">
        <f t="shared" si="0"/>
        <v>1.8699595528572525E-2</v>
      </c>
      <c r="D539" s="4">
        <v>14749238000000</v>
      </c>
    </row>
    <row r="540" spans="1:4">
      <c r="A540" s="1" t="s">
        <v>539</v>
      </c>
      <c r="B540" s="5">
        <v>1213.93</v>
      </c>
      <c r="C540" s="3">
        <f t="shared" si="0"/>
        <v>-1.3313717680909594E-2</v>
      </c>
      <c r="D540" s="4">
        <v>16466521000000</v>
      </c>
    </row>
    <row r="541" spans="1:4">
      <c r="A541" s="1" t="s">
        <v>540</v>
      </c>
      <c r="B541" s="5">
        <v>1230.31</v>
      </c>
      <c r="C541" s="3">
        <f t="shared" si="0"/>
        <v>2.6649497978875848E-3</v>
      </c>
      <c r="D541" s="4">
        <v>14515843000000</v>
      </c>
    </row>
    <row r="542" spans="1:4">
      <c r="A542" s="1" t="s">
        <v>541</v>
      </c>
      <c r="B542" s="5">
        <v>1227.04</v>
      </c>
      <c r="C542" s="3">
        <f t="shared" si="0"/>
        <v>-4.4420908354619627E-2</v>
      </c>
      <c r="D542" s="4">
        <v>18523281000000</v>
      </c>
    </row>
    <row r="543" spans="1:4">
      <c r="A543" s="1" t="s">
        <v>542</v>
      </c>
      <c r="B543" s="5">
        <v>1284.08</v>
      </c>
      <c r="C543" s="3">
        <f t="shared" si="0"/>
        <v>-1.8137329866952157E-2</v>
      </c>
      <c r="D543" s="4">
        <v>16957233000000</v>
      </c>
    </row>
    <row r="544" spans="1:4">
      <c r="A544" s="1" t="s">
        <v>543</v>
      </c>
      <c r="B544" s="5">
        <v>1307.8</v>
      </c>
      <c r="C544" s="3">
        <f t="shared" si="0"/>
        <v>-8.4103646275452687E-5</v>
      </c>
      <c r="D544" s="4">
        <v>12680227000000</v>
      </c>
    </row>
    <row r="545" spans="1:4">
      <c r="A545" s="1" t="s">
        <v>544</v>
      </c>
      <c r="B545" s="5">
        <v>1307.9100000000001</v>
      </c>
      <c r="C545" s="3">
        <f t="shared" si="0"/>
        <v>1.2823789057962732E-2</v>
      </c>
      <c r="D545" s="4">
        <v>16756739000000</v>
      </c>
    </row>
    <row r="546" spans="1:4">
      <c r="A546" s="1" t="s">
        <v>545</v>
      </c>
      <c r="B546" s="5">
        <v>1291.3499999999999</v>
      </c>
      <c r="C546" s="3">
        <f t="shared" si="0"/>
        <v>1.0387516375841414E-3</v>
      </c>
      <c r="D546" s="4">
        <v>17834967000000</v>
      </c>
    </row>
    <row r="547" spans="1:4">
      <c r="A547" s="1" t="s">
        <v>546</v>
      </c>
      <c r="B547" s="5">
        <v>1290.01</v>
      </c>
      <c r="C547" s="3">
        <f t="shared" si="0"/>
        <v>1.5761114303016915E-3</v>
      </c>
      <c r="D547" s="4">
        <v>16942086000000</v>
      </c>
    </row>
    <row r="548" spans="1:4">
      <c r="A548" s="1" t="s">
        <v>547</v>
      </c>
      <c r="B548" s="5">
        <v>1287.98</v>
      </c>
      <c r="C548" s="3">
        <f t="shared" si="0"/>
        <v>-4.9665533671669905E-4</v>
      </c>
      <c r="D548" s="4">
        <v>12912384000000</v>
      </c>
    </row>
    <row r="549" spans="1:4">
      <c r="A549" s="1" t="s">
        <v>548</v>
      </c>
      <c r="B549" s="5">
        <v>1288.6199999999999</v>
      </c>
      <c r="C549" s="3">
        <f t="shared" si="0"/>
        <v>-8.387712386111865E-3</v>
      </c>
      <c r="D549" s="4">
        <v>16463886000000</v>
      </c>
    </row>
    <row r="550" spans="1:4">
      <c r="A550" s="1" t="s">
        <v>549</v>
      </c>
      <c r="B550" s="5">
        <v>1299.52</v>
      </c>
      <c r="C550" s="3">
        <f t="shared" si="0"/>
        <v>5.2913327350929216E-3</v>
      </c>
      <c r="D550" s="4">
        <v>16049217000000</v>
      </c>
    </row>
    <row r="551" spans="1:4">
      <c r="A551" s="1" t="s">
        <v>550</v>
      </c>
      <c r="B551" s="5">
        <v>1292.68</v>
      </c>
      <c r="C551" s="3">
        <f t="shared" si="0"/>
        <v>-9.5832818103129178E-4</v>
      </c>
      <c r="D551" s="4">
        <v>16108406000000</v>
      </c>
    </row>
    <row r="552" spans="1:4">
      <c r="A552" s="1" t="s">
        <v>551</v>
      </c>
      <c r="B552" s="5">
        <v>1293.92</v>
      </c>
      <c r="C552" s="3">
        <f t="shared" si="0"/>
        <v>6.5891322105099594E-3</v>
      </c>
      <c r="D552" s="4">
        <v>16496243000000</v>
      </c>
    </row>
    <row r="553" spans="1:4">
      <c r="A553" s="1" t="s">
        <v>552</v>
      </c>
      <c r="B553" s="5">
        <v>1285.45</v>
      </c>
      <c r="C553" s="3">
        <f t="shared" si="0"/>
        <v>1.3306321290902442E-2</v>
      </c>
      <c r="D553" s="4">
        <v>16091161000000</v>
      </c>
    </row>
    <row r="554" spans="1:4">
      <c r="A554" s="1" t="s">
        <v>553</v>
      </c>
      <c r="B554" s="5">
        <v>1268.57</v>
      </c>
      <c r="C554" s="3">
        <f t="shared" si="0"/>
        <v>1.1037266542093192E-4</v>
      </c>
      <c r="D554" s="4">
        <v>13766002000000</v>
      </c>
    </row>
    <row r="555" spans="1:4">
      <c r="A555" s="1" t="s">
        <v>554</v>
      </c>
      <c r="B555" s="5">
        <v>1268.43</v>
      </c>
      <c r="C555" s="3">
        <f t="shared" si="0"/>
        <v>2.8417843649159183E-2</v>
      </c>
      <c r="D555" s="4">
        <v>16574246000000</v>
      </c>
    </row>
    <row r="556" spans="1:4">
      <c r="A556" s="1" t="s">
        <v>555</v>
      </c>
      <c r="B556" s="5">
        <v>1233.3800000000001</v>
      </c>
      <c r="C556" s="3">
        <f t="shared" si="0"/>
        <v>1.1954283276310634E-2</v>
      </c>
      <c r="D556" s="4">
        <v>13415852000000</v>
      </c>
    </row>
    <row r="557" spans="1:4">
      <c r="A557" s="1" t="s">
        <v>556</v>
      </c>
      <c r="B557" s="5">
        <v>1218.81</v>
      </c>
      <c r="C557" s="3">
        <f t="shared" si="0"/>
        <v>-1.7651183596489178E-2</v>
      </c>
      <c r="D557" s="4">
        <v>13332638000000</v>
      </c>
    </row>
    <row r="558" spans="1:4">
      <c r="A558" s="1" t="s">
        <v>557</v>
      </c>
      <c r="B558" s="5">
        <v>1240.71</v>
      </c>
      <c r="C558" s="3">
        <f t="shared" si="0"/>
        <v>-7.4900937468997991E-4</v>
      </c>
      <c r="D558" s="4">
        <v>12460049000000</v>
      </c>
    </row>
    <row r="559" spans="1:4">
      <c r="A559" s="1" t="s">
        <v>558</v>
      </c>
      <c r="B559" s="5">
        <v>1241.6399999999901</v>
      </c>
      <c r="C559" s="3">
        <f t="shared" si="0"/>
        <v>7.0924272219454582E-4</v>
      </c>
      <c r="D559" s="4">
        <v>12794900000000</v>
      </c>
    </row>
    <row r="560" spans="1:4">
      <c r="A560" s="1" t="s">
        <v>559</v>
      </c>
      <c r="B560" s="5">
        <v>1240.76</v>
      </c>
      <c r="C560" s="3">
        <f t="shared" si="0"/>
        <v>1.0086537443929842E-2</v>
      </c>
      <c r="D560" s="4">
        <v>13840503000000</v>
      </c>
    </row>
    <row r="561" spans="1:4">
      <c r="A561" s="1" t="s">
        <v>560</v>
      </c>
      <c r="B561" s="5">
        <v>1228.3699999999999</v>
      </c>
      <c r="C561" s="3">
        <f t="shared" si="0"/>
        <v>4.8141985579589437E-2</v>
      </c>
      <c r="D561" s="4">
        <v>14297254000000</v>
      </c>
    </row>
    <row r="562" spans="1:4">
      <c r="A562" s="1" t="s">
        <v>561</v>
      </c>
      <c r="B562" s="5">
        <v>1171.95</v>
      </c>
      <c r="C562" s="3">
        <f t="shared" si="0"/>
        <v>-9.1480169432771683E-3</v>
      </c>
      <c r="D562" s="4">
        <v>14577934000000</v>
      </c>
    </row>
    <row r="563" spans="1:4">
      <c r="A563" s="1" t="s">
        <v>562</v>
      </c>
      <c r="B563" s="5">
        <v>1182.77</v>
      </c>
      <c r="C563" s="3">
        <f t="shared" si="0"/>
        <v>-4.5260082012204918E-2</v>
      </c>
      <c r="D563" s="4">
        <v>20365801000000</v>
      </c>
    </row>
    <row r="564" spans="1:4">
      <c r="A564" s="1" t="s">
        <v>563</v>
      </c>
      <c r="B564" s="5">
        <v>1238.8399999999999</v>
      </c>
      <c r="C564" s="3">
        <f t="shared" si="0"/>
        <v>-4.8166388788579637E-2</v>
      </c>
      <c r="D564" s="4">
        <v>15775875000000</v>
      </c>
    </row>
    <row r="565" spans="1:4">
      <c r="A565" s="1" t="s">
        <v>564</v>
      </c>
      <c r="B565" s="5">
        <v>1301.53</v>
      </c>
      <c r="C565" s="3">
        <f t="shared" si="0"/>
        <v>6.1612913200779461E-3</v>
      </c>
      <c r="D565" s="4">
        <v>11519848000000</v>
      </c>
    </row>
    <row r="566" spans="1:4">
      <c r="A566" s="1" t="s">
        <v>565</v>
      </c>
      <c r="B566" s="5">
        <v>1293.56</v>
      </c>
      <c r="C566" s="3">
        <f t="shared" si="0"/>
        <v>1.8856035664214534E-2</v>
      </c>
      <c r="D566" s="4">
        <v>17789062000000</v>
      </c>
    </row>
    <row r="567" spans="1:4">
      <c r="A567" s="1" t="s">
        <v>566</v>
      </c>
      <c r="B567" s="5">
        <v>1269.6199999999999</v>
      </c>
      <c r="C567" s="3">
        <f t="shared" si="0"/>
        <v>-4.4867068895475752E-2</v>
      </c>
      <c r="D567" s="4">
        <v>18768251000000</v>
      </c>
    </row>
    <row r="568" spans="1:4">
      <c r="A568" s="1" t="s">
        <v>567</v>
      </c>
      <c r="B568" s="5">
        <v>1329.26</v>
      </c>
      <c r="C568" s="3">
        <f t="shared" si="0"/>
        <v>-2.3091395478731274E-2</v>
      </c>
      <c r="D568" s="4">
        <v>17001094000000</v>
      </c>
    </row>
    <row r="569" spans="1:4">
      <c r="A569" s="1" t="s">
        <v>568</v>
      </c>
      <c r="B569" s="5">
        <v>1360.68</v>
      </c>
      <c r="C569" s="3">
        <f t="shared" si="0"/>
        <v>8.897588753447816E-3</v>
      </c>
      <c r="D569" s="4">
        <v>15360987000000</v>
      </c>
    </row>
    <row r="570" spans="1:4">
      <c r="A570" s="1" t="s">
        <v>569</v>
      </c>
      <c r="B570" s="5">
        <v>1348.68</v>
      </c>
      <c r="C570" s="3">
        <f t="shared" si="0"/>
        <v>-1.3257243195785697E-2</v>
      </c>
      <c r="D570" s="4">
        <v>14454607000000</v>
      </c>
    </row>
    <row r="571" spans="1:4">
      <c r="A571" s="1" t="s">
        <v>570</v>
      </c>
      <c r="B571" s="5">
        <v>1366.8</v>
      </c>
      <c r="C571" s="3">
        <f t="shared" si="0"/>
        <v>1.17025292563231E-2</v>
      </c>
      <c r="D571" s="4">
        <v>18767413000000</v>
      </c>
    </row>
    <row r="572" spans="1:4">
      <c r="A572" s="1" t="s">
        <v>571</v>
      </c>
      <c r="B572" s="5">
        <v>1350.99</v>
      </c>
      <c r="C572" s="3">
        <f t="shared" si="0"/>
        <v>-2.0535246016679144E-3</v>
      </c>
      <c r="D572" s="4">
        <v>13308737000000</v>
      </c>
    </row>
    <row r="573" spans="1:4">
      <c r="A573" s="1" t="s">
        <v>572</v>
      </c>
      <c r="B573" s="5">
        <v>1353.77</v>
      </c>
      <c r="C573" s="3">
        <f t="shared" si="0"/>
        <v>9.2668525504346882E-3</v>
      </c>
      <c r="D573" s="4">
        <v>14544335000000</v>
      </c>
    </row>
    <row r="574" spans="1:4">
      <c r="A574" s="1" t="s">
        <v>573</v>
      </c>
      <c r="B574" s="5">
        <v>1341.34</v>
      </c>
      <c r="C574" s="3">
        <f t="shared" si="0"/>
        <v>2.3205077350265522E-2</v>
      </c>
      <c r="D574" s="4">
        <v>21004154000000</v>
      </c>
    </row>
    <row r="575" spans="1:4">
      <c r="A575" s="1" t="s">
        <v>574</v>
      </c>
      <c r="B575" s="5">
        <v>1310.9199999999901</v>
      </c>
      <c r="C575" s="3">
        <f t="shared" si="0"/>
        <v>-4.9527634984745071E-2</v>
      </c>
      <c r="D575" s="4">
        <v>21945228000000</v>
      </c>
    </row>
    <row r="576" spans="1:4">
      <c r="A576" s="1" t="s">
        <v>575</v>
      </c>
      <c r="B576" s="5">
        <v>1379.23</v>
      </c>
      <c r="C576" s="3">
        <f t="shared" si="0"/>
        <v>6.5829325431867973E-3</v>
      </c>
      <c r="D576" s="4">
        <v>24790235000000</v>
      </c>
    </row>
    <row r="577" spans="1:4">
      <c r="A577" s="1" t="s">
        <v>576</v>
      </c>
      <c r="B577" s="5">
        <v>1370.21</v>
      </c>
      <c r="C577" s="3">
        <f t="shared" si="0"/>
        <v>-1.04786527240164E-2</v>
      </c>
      <c r="D577" s="4">
        <v>23787299000000</v>
      </c>
    </row>
    <row r="578" spans="1:4">
      <c r="A578" s="1" t="s">
        <v>577</v>
      </c>
      <c r="B578" s="5">
        <v>1384.72</v>
      </c>
      <c r="C578" s="3">
        <f t="shared" si="0"/>
        <v>-1.5450247075971429E-2</v>
      </c>
      <c r="D578" s="4">
        <v>20512198000000</v>
      </c>
    </row>
    <row r="579" spans="1:4">
      <c r="A579" s="1" t="s">
        <v>578</v>
      </c>
      <c r="B579" s="5">
        <v>1406.45</v>
      </c>
      <c r="C579" s="3">
        <f t="shared" si="0"/>
        <v>-1.8253525059332587E-2</v>
      </c>
      <c r="D579" s="4">
        <v>22656464000000</v>
      </c>
    </row>
    <row r="580" spans="1:4">
      <c r="A580" s="1" t="s">
        <v>579</v>
      </c>
      <c r="B580" s="5">
        <v>1432.6</v>
      </c>
      <c r="C580" s="3">
        <f t="shared" ref="C580:C834" si="1">(B580-B581)/B581</f>
        <v>-1.7798376480912707E-2</v>
      </c>
      <c r="D580" s="4">
        <v>26048529000000</v>
      </c>
    </row>
    <row r="581" spans="1:4">
      <c r="A581" s="1" t="s">
        <v>580</v>
      </c>
      <c r="B581" s="5">
        <v>1458.56</v>
      </c>
      <c r="C581" s="3">
        <f t="shared" si="1"/>
        <v>-9.2112056082384233E-3</v>
      </c>
      <c r="D581" s="4">
        <v>21656232000000</v>
      </c>
    </row>
    <row r="582" spans="1:4">
      <c r="A582" s="1" t="s">
        <v>581</v>
      </c>
      <c r="B582" s="5">
        <v>1472.12</v>
      </c>
      <c r="C582" s="3">
        <f t="shared" si="1"/>
        <v>-3.4389385323586206E-3</v>
      </c>
      <c r="D582" s="4">
        <v>18503465000000</v>
      </c>
    </row>
    <row r="583" spans="1:4">
      <c r="A583" s="1" t="s">
        <v>582</v>
      </c>
      <c r="B583" s="5">
        <v>1477.2</v>
      </c>
      <c r="C583" s="3">
        <f t="shared" si="1"/>
        <v>1.5083319017351002E-2</v>
      </c>
      <c r="D583" s="4">
        <v>22062620000000</v>
      </c>
    </row>
    <row r="584" spans="1:4">
      <c r="A584" s="1" t="s">
        <v>583</v>
      </c>
      <c r="B584" s="5">
        <v>1455.25</v>
      </c>
      <c r="C584" s="3">
        <f t="shared" si="1"/>
        <v>-1.8049932523616734E-2</v>
      </c>
      <c r="D584" s="4">
        <v>21282117000000</v>
      </c>
    </row>
    <row r="585" spans="1:4">
      <c r="A585" s="1" t="s">
        <v>584</v>
      </c>
      <c r="B585" s="5">
        <v>1482</v>
      </c>
      <c r="C585" s="3">
        <f t="shared" si="1"/>
        <v>-1.354544546876554E-2</v>
      </c>
      <c r="D585" s="4">
        <v>23551823000000</v>
      </c>
    </row>
    <row r="586" spans="1:4">
      <c r="A586" s="1" t="s">
        <v>585</v>
      </c>
      <c r="B586" s="5">
        <v>1502.35</v>
      </c>
      <c r="C586" s="3">
        <f t="shared" si="1"/>
        <v>-1.349399172630528E-2</v>
      </c>
      <c r="D586" s="4">
        <v>27145391000000</v>
      </c>
    </row>
    <row r="587" spans="1:4">
      <c r="A587" s="1" t="s">
        <v>586</v>
      </c>
      <c r="B587" s="5">
        <v>1522.8999999999901</v>
      </c>
      <c r="C587" s="3">
        <f t="shared" si="1"/>
        <v>1.8881206291916041E-3</v>
      </c>
      <c r="D587" s="4">
        <v>30016660000000</v>
      </c>
    </row>
    <row r="588" spans="1:4">
      <c r="A588" s="1" t="s">
        <v>587</v>
      </c>
      <c r="B588" s="5">
        <v>1520.03</v>
      </c>
      <c r="C588" s="3">
        <f t="shared" si="1"/>
        <v>-3.0628976192038256E-3</v>
      </c>
      <c r="D588" s="4">
        <v>21810111000000</v>
      </c>
    </row>
    <row r="589" spans="1:4">
      <c r="A589" s="1" t="s">
        <v>588</v>
      </c>
      <c r="B589" s="5">
        <v>1524.7</v>
      </c>
      <c r="C589" s="3">
        <f t="shared" si="1"/>
        <v>5.4469678984991098E-3</v>
      </c>
      <c r="D589" s="4">
        <v>26751427000000</v>
      </c>
    </row>
    <row r="590" spans="1:4">
      <c r="A590" s="1" t="s">
        <v>589</v>
      </c>
      <c r="B590" s="5">
        <v>1516.44</v>
      </c>
      <c r="C590" s="3">
        <f t="shared" si="1"/>
        <v>1.6278524277049868E-2</v>
      </c>
      <c r="D590" s="4">
        <v>26699032000000</v>
      </c>
    </row>
    <row r="591" spans="1:4">
      <c r="A591" s="1" t="s">
        <v>590</v>
      </c>
      <c r="B591" s="5">
        <v>1492.15</v>
      </c>
      <c r="C591" s="3">
        <f t="shared" si="1"/>
        <v>1.1002945300602478E-3</v>
      </c>
      <c r="D591" s="4">
        <v>21803860000000</v>
      </c>
    </row>
    <row r="592" spans="1:4">
      <c r="A592" s="1" t="s">
        <v>591</v>
      </c>
      <c r="B592" s="5">
        <v>1490.51</v>
      </c>
      <c r="C592" s="3">
        <f t="shared" si="1"/>
        <v>-4.8405619057792972E-3</v>
      </c>
      <c r="D592" s="4">
        <v>28682482000000</v>
      </c>
    </row>
    <row r="593" spans="1:4">
      <c r="A593" s="1" t="s">
        <v>592</v>
      </c>
      <c r="B593" s="5">
        <v>1497.76</v>
      </c>
      <c r="C593" s="3">
        <f t="shared" si="1"/>
        <v>9.8302296417225356E-3</v>
      </c>
      <c r="D593" s="4">
        <v>23486983000000</v>
      </c>
    </row>
    <row r="594" spans="1:4">
      <c r="A594" s="1" t="s">
        <v>593</v>
      </c>
      <c r="B594" s="5">
        <v>1483.1799999999901</v>
      </c>
      <c r="C594" s="3">
        <f t="shared" si="1"/>
        <v>-1.022355689023019E-2</v>
      </c>
      <c r="D594" s="4">
        <v>32880050000000</v>
      </c>
    </row>
    <row r="595" spans="1:4">
      <c r="A595" s="1" t="s">
        <v>594</v>
      </c>
      <c r="B595" s="5">
        <v>1498.5</v>
      </c>
      <c r="C595" s="3">
        <f t="shared" si="1"/>
        <v>1.6018581554603947E-4</v>
      </c>
      <c r="D595" s="4">
        <v>24535398000000</v>
      </c>
    </row>
    <row r="596" spans="1:4">
      <c r="A596" s="1" t="s">
        <v>595</v>
      </c>
      <c r="B596" s="5">
        <v>1498.26</v>
      </c>
      <c r="C596" s="3">
        <f t="shared" si="1"/>
        <v>-2.715763409081784E-3</v>
      </c>
      <c r="D596" s="4">
        <v>24833507000000</v>
      </c>
    </row>
    <row r="597" spans="1:4">
      <c r="A597" s="1" t="s">
        <v>596</v>
      </c>
      <c r="B597" s="5">
        <v>1502.34</v>
      </c>
      <c r="C597" s="3">
        <f t="shared" si="1"/>
        <v>-9.575868810597658E-4</v>
      </c>
      <c r="D597" s="4">
        <v>28037904000000</v>
      </c>
    </row>
    <row r="598" spans="1:4">
      <c r="A598" s="1" t="s">
        <v>597</v>
      </c>
      <c r="B598" s="5">
        <v>1503.78</v>
      </c>
      <c r="C598" s="3">
        <f t="shared" si="1"/>
        <v>5.9065520585972284E-3</v>
      </c>
      <c r="D598" s="4">
        <v>28486078000000</v>
      </c>
    </row>
    <row r="599" spans="1:4">
      <c r="A599" s="1" t="s">
        <v>598</v>
      </c>
      <c r="B599" s="5">
        <v>1494.95</v>
      </c>
      <c r="C599" s="3">
        <f t="shared" si="1"/>
        <v>1.7595806956640214E-2</v>
      </c>
      <c r="D599" s="4">
        <v>24224863000000</v>
      </c>
    </row>
    <row r="600" spans="1:4">
      <c r="A600" s="1" t="s">
        <v>599</v>
      </c>
      <c r="B600" s="5">
        <v>1469.1</v>
      </c>
      <c r="C600" s="3">
        <f t="shared" si="1"/>
        <v>5.3101947527611588E-3</v>
      </c>
      <c r="D600" s="4">
        <v>24227739000000</v>
      </c>
    </row>
    <row r="601" spans="1:4">
      <c r="A601" s="1" t="s">
        <v>600</v>
      </c>
      <c r="B601" s="5">
        <v>1461.34</v>
      </c>
      <c r="C601" s="3">
        <f t="shared" si="1"/>
        <v>1.3773443977715739E-3</v>
      </c>
      <c r="D601" s="4">
        <v>21390815000000</v>
      </c>
    </row>
    <row r="602" spans="1:4">
      <c r="A602" s="1" t="s">
        <v>601</v>
      </c>
      <c r="B602" s="5">
        <v>1459.33</v>
      </c>
      <c r="C602" s="3">
        <f t="shared" si="1"/>
        <v>4.5362556272973264E-3</v>
      </c>
      <c r="D602" s="4">
        <v>18743719000000</v>
      </c>
    </row>
    <row r="603" spans="1:4">
      <c r="A603" s="1" t="s">
        <v>602</v>
      </c>
      <c r="B603" s="5">
        <v>1452.74</v>
      </c>
      <c r="C603" s="3">
        <f t="shared" si="1"/>
        <v>4.4874675885911907E-3</v>
      </c>
      <c r="D603" s="4">
        <v>21800502000000</v>
      </c>
    </row>
    <row r="604" spans="1:4">
      <c r="A604" s="1" t="s">
        <v>603</v>
      </c>
      <c r="B604" s="5">
        <v>1446.25</v>
      </c>
      <c r="C604" s="3">
        <f t="shared" si="1"/>
        <v>-1.3835285774680517E-2</v>
      </c>
      <c r="D604" s="4">
        <v>27196988000000</v>
      </c>
    </row>
    <row r="605" spans="1:4">
      <c r="A605" s="1" t="s">
        <v>604</v>
      </c>
      <c r="B605" s="5">
        <v>1466.54</v>
      </c>
      <c r="C605" s="3">
        <f t="shared" si="1"/>
        <v>-8.4782432322795011E-3</v>
      </c>
      <c r="D605" s="4">
        <v>27654685000000</v>
      </c>
    </row>
    <row r="606" spans="1:4">
      <c r="A606" s="1" t="s">
        <v>605</v>
      </c>
      <c r="B606" s="5">
        <v>1479.08</v>
      </c>
      <c r="C606" s="3">
        <f t="shared" si="1"/>
        <v>3.6234342557031215E-3</v>
      </c>
      <c r="D606" s="4">
        <v>21175669000000</v>
      </c>
    </row>
    <row r="607" spans="1:4">
      <c r="A607" s="1" t="s">
        <v>606</v>
      </c>
      <c r="B607" s="5">
        <v>1473.74</v>
      </c>
      <c r="C607" s="3">
        <f t="shared" si="1"/>
        <v>2.0356786613358607E-5</v>
      </c>
      <c r="D607" s="4">
        <v>30518239000000</v>
      </c>
    </row>
    <row r="608" spans="1:4">
      <c r="A608" s="1" t="s">
        <v>607</v>
      </c>
      <c r="B608" s="5">
        <v>1473.71</v>
      </c>
      <c r="C608" s="3">
        <f t="shared" si="1"/>
        <v>-1.6904039224842345E-2</v>
      </c>
      <c r="D608" s="4">
        <v>34518132000000</v>
      </c>
    </row>
    <row r="609" spans="1:4">
      <c r="A609" s="1" t="s">
        <v>608</v>
      </c>
      <c r="B609" s="5">
        <v>1499.05</v>
      </c>
      <c r="C609" s="3">
        <f t="shared" si="1"/>
        <v>-4.1718427188722563E-3</v>
      </c>
      <c r="D609" s="4">
        <v>31437171000000</v>
      </c>
    </row>
    <row r="610" spans="1:4">
      <c r="A610" s="1" t="s">
        <v>609</v>
      </c>
      <c r="B610" s="5">
        <v>1505.33</v>
      </c>
      <c r="C610" s="3">
        <f t="shared" si="1"/>
        <v>2.1926910298998488E-4</v>
      </c>
      <c r="D610" s="4">
        <v>29580861000000</v>
      </c>
    </row>
    <row r="611" spans="1:4">
      <c r="A611" s="1" t="s">
        <v>610</v>
      </c>
      <c r="B611" s="5">
        <v>1505</v>
      </c>
      <c r="C611" s="3">
        <f t="shared" si="1"/>
        <v>1.3113253271581681E-2</v>
      </c>
      <c r="D611" s="4">
        <v>30162983000000</v>
      </c>
    </row>
    <row r="612" spans="1:4">
      <c r="A612" s="1" t="s">
        <v>611</v>
      </c>
      <c r="B612" s="5">
        <v>1485.52</v>
      </c>
      <c r="C612" s="3">
        <f t="shared" si="1"/>
        <v>-8.8471957191849308E-3</v>
      </c>
      <c r="D612" s="4">
        <v>30326609000000</v>
      </c>
    </row>
    <row r="613" spans="1:4">
      <c r="A613" s="1" t="s">
        <v>612</v>
      </c>
      <c r="B613" s="5">
        <v>1498.78</v>
      </c>
      <c r="C613" s="3">
        <f t="shared" si="1"/>
        <v>5.804862662989043E-3</v>
      </c>
      <c r="D613" s="4">
        <v>26312511000000</v>
      </c>
    </row>
    <row r="614" spans="1:4">
      <c r="A614" s="1" t="s">
        <v>613</v>
      </c>
      <c r="B614" s="5">
        <v>1490.13</v>
      </c>
      <c r="C614" s="3">
        <f t="shared" si="1"/>
        <v>-5.8443248003456185E-3</v>
      </c>
      <c r="D614" s="4">
        <v>23580502000000</v>
      </c>
    </row>
    <row r="615" spans="1:4">
      <c r="A615" s="1" t="s">
        <v>614</v>
      </c>
      <c r="B615" s="5">
        <v>1498.8899999999901</v>
      </c>
      <c r="C615" s="3">
        <f t="shared" si="1"/>
        <v>2.7026123022311182E-3</v>
      </c>
      <c r="D615" s="4">
        <v>25621273000000</v>
      </c>
    </row>
    <row r="616" spans="1:4">
      <c r="A616" s="1" t="s">
        <v>615</v>
      </c>
      <c r="B616" s="5">
        <v>1494.85</v>
      </c>
      <c r="C616" s="3">
        <f t="shared" si="1"/>
        <v>-1.1538715863254676E-2</v>
      </c>
      <c r="D616" s="4">
        <v>35020440000000</v>
      </c>
    </row>
    <row r="617" spans="1:4">
      <c r="A617" s="1" t="s">
        <v>616</v>
      </c>
      <c r="B617" s="5">
        <v>1512.3</v>
      </c>
      <c r="C617" s="3">
        <f t="shared" si="1"/>
        <v>5.8730802742987401E-3</v>
      </c>
      <c r="D617" s="4">
        <v>22394364000000</v>
      </c>
    </row>
    <row r="618" spans="1:4">
      <c r="A618" s="1" t="s">
        <v>617</v>
      </c>
      <c r="B618" s="5">
        <v>1503.47</v>
      </c>
      <c r="C618" s="3">
        <f t="shared" si="1"/>
        <v>-4.8780810674855651E-3</v>
      </c>
      <c r="D618" s="4">
        <v>28237144000000</v>
      </c>
    </row>
    <row r="619" spans="1:4">
      <c r="A619" s="1" t="s">
        <v>618</v>
      </c>
      <c r="B619" s="5">
        <v>1510.84</v>
      </c>
      <c r="C619" s="3">
        <f t="shared" si="1"/>
        <v>3.987134844900455E-3</v>
      </c>
      <c r="D619" s="4">
        <v>23420958000000</v>
      </c>
    </row>
    <row r="620" spans="1:4">
      <c r="A620" s="1" t="s">
        <v>619</v>
      </c>
      <c r="B620" s="5">
        <v>1504.84</v>
      </c>
      <c r="C620" s="3">
        <f t="shared" si="1"/>
        <v>-2.0888732683904342E-3</v>
      </c>
      <c r="D620" s="4">
        <v>22026245000000</v>
      </c>
    </row>
    <row r="621" spans="1:4">
      <c r="A621" s="1" t="s">
        <v>620</v>
      </c>
      <c r="B621" s="5">
        <v>1507.99</v>
      </c>
      <c r="C621" s="3">
        <f t="shared" si="1"/>
        <v>1.0649420280142149E-2</v>
      </c>
      <c r="D621" s="4">
        <v>19463110000000</v>
      </c>
    </row>
    <row r="622" spans="1:4">
      <c r="A622" s="1" t="s">
        <v>621</v>
      </c>
      <c r="B622" s="5">
        <v>1492.1</v>
      </c>
      <c r="C622" s="3">
        <f t="shared" si="1"/>
        <v>-4.3543795009217279E-4</v>
      </c>
      <c r="D622" s="4">
        <v>20046150000000</v>
      </c>
    </row>
    <row r="623" spans="1:4">
      <c r="A623" s="1" t="s">
        <v>622</v>
      </c>
      <c r="B623" s="5">
        <v>1492.75</v>
      </c>
      <c r="C623" s="3">
        <f t="shared" si="1"/>
        <v>1.4124025109377948E-2</v>
      </c>
      <c r="D623" s="4">
        <v>19171105000000</v>
      </c>
    </row>
    <row r="624" spans="1:4">
      <c r="A624" s="1" t="s">
        <v>623</v>
      </c>
      <c r="B624" s="5">
        <v>1471.96</v>
      </c>
      <c r="C624" s="3">
        <f t="shared" si="1"/>
        <v>-1.9810749079382836E-2</v>
      </c>
      <c r="D624" s="4">
        <v>25920893000000</v>
      </c>
    </row>
    <row r="625" spans="1:4">
      <c r="A625" s="1" t="s">
        <v>624</v>
      </c>
      <c r="B625" s="5">
        <v>1501.71</v>
      </c>
      <c r="C625" s="3">
        <f t="shared" si="1"/>
        <v>-3.3714054380503768E-3</v>
      </c>
      <c r="D625" s="4">
        <v>21619821000000</v>
      </c>
    </row>
    <row r="626" spans="1:4">
      <c r="A626" s="1" t="s">
        <v>625</v>
      </c>
      <c r="B626" s="5">
        <v>1506.79</v>
      </c>
      <c r="C626" s="3">
        <f t="shared" si="1"/>
        <v>9.3664058244420309E-4</v>
      </c>
      <c r="D626" s="4">
        <v>21946157000000</v>
      </c>
    </row>
    <row r="627" spans="1:4">
      <c r="A627" s="1" t="s">
        <v>626</v>
      </c>
      <c r="B627" s="5">
        <v>1505.38</v>
      </c>
      <c r="C627" s="3">
        <f t="shared" si="1"/>
        <v>2.9247363406818831E-3</v>
      </c>
      <c r="D627" s="4">
        <v>25237370000000</v>
      </c>
    </row>
    <row r="628" spans="1:4">
      <c r="A628" s="1" t="s">
        <v>627</v>
      </c>
      <c r="B628" s="5">
        <v>1500.99</v>
      </c>
      <c r="C628" s="3">
        <f t="shared" si="1"/>
        <v>2.2234686110398582E-3</v>
      </c>
      <c r="D628" s="4">
        <v>22556199000000</v>
      </c>
    </row>
    <row r="629" spans="1:4">
      <c r="A629" s="1" t="s">
        <v>628</v>
      </c>
      <c r="B629" s="5">
        <v>1497.6599999999901</v>
      </c>
      <c r="C629" s="3">
        <f t="shared" si="1"/>
        <v>1.2644020122241332E-2</v>
      </c>
      <c r="D629" s="4">
        <v>18053852000000</v>
      </c>
    </row>
    <row r="630" spans="1:4">
      <c r="A630" s="1" t="s">
        <v>629</v>
      </c>
      <c r="B630" s="5">
        <v>1478.96</v>
      </c>
      <c r="C630" s="3">
        <f t="shared" si="1"/>
        <v>5.5753487992602777E-3</v>
      </c>
      <c r="D630" s="4">
        <v>20661984000000</v>
      </c>
    </row>
    <row r="631" spans="1:4">
      <c r="A631" s="1" t="s">
        <v>630</v>
      </c>
      <c r="B631" s="5">
        <v>1470.76</v>
      </c>
      <c r="C631" s="3">
        <f t="shared" si="1"/>
        <v>-7.3030143495457127E-3</v>
      </c>
      <c r="D631" s="4">
        <v>16774379000000</v>
      </c>
    </row>
    <row r="632" spans="1:4">
      <c r="A632" s="1" t="s">
        <v>631</v>
      </c>
      <c r="B632" s="5">
        <v>1481.58</v>
      </c>
      <c r="C632" s="3">
        <f t="shared" si="1"/>
        <v>1.351734951810649E-3</v>
      </c>
      <c r="D632" s="4">
        <v>23502444000000</v>
      </c>
    </row>
    <row r="633" spans="1:4">
      <c r="A633" s="1" t="s">
        <v>632</v>
      </c>
      <c r="B633" s="5">
        <v>1479.58</v>
      </c>
      <c r="C633" s="3">
        <f t="shared" si="1"/>
        <v>2.7693077078022581E-2</v>
      </c>
      <c r="D633" s="4">
        <v>22212343000000</v>
      </c>
    </row>
    <row r="634" spans="1:4">
      <c r="A634" s="1" t="s">
        <v>633</v>
      </c>
      <c r="B634" s="5">
        <v>1439.71</v>
      </c>
      <c r="C634" s="3">
        <f t="shared" si="1"/>
        <v>-2.2527140519652034E-2</v>
      </c>
      <c r="D634" s="4">
        <v>24787375000000</v>
      </c>
    </row>
    <row r="635" spans="1:4">
      <c r="A635" s="1" t="s">
        <v>634</v>
      </c>
      <c r="B635" s="5">
        <v>1472.8899999999901</v>
      </c>
      <c r="C635" s="3">
        <f t="shared" si="1"/>
        <v>5.1798266566506117E-3</v>
      </c>
      <c r="D635" s="4">
        <v>22982032000000</v>
      </c>
    </row>
    <row r="636" spans="1:4">
      <c r="A636" s="1" t="s">
        <v>635</v>
      </c>
      <c r="B636" s="5">
        <v>1465.3</v>
      </c>
      <c r="C636" s="3">
        <f t="shared" si="1"/>
        <v>1.5601716119462979E-2</v>
      </c>
      <c r="D636" s="4">
        <v>22433945000000</v>
      </c>
    </row>
    <row r="637" spans="1:4">
      <c r="A637" s="1" t="s">
        <v>636</v>
      </c>
      <c r="B637" s="5">
        <v>1442.79</v>
      </c>
      <c r="C637" s="3">
        <f t="shared" si="1"/>
        <v>2.6755806357456938E-3</v>
      </c>
      <c r="D637" s="4">
        <v>22985949000000</v>
      </c>
    </row>
    <row r="638" spans="1:4">
      <c r="A638" s="1" t="s">
        <v>637</v>
      </c>
      <c r="B638" s="5">
        <v>1438.94</v>
      </c>
      <c r="C638" s="3">
        <f t="shared" si="1"/>
        <v>-9.5674678560611383E-3</v>
      </c>
      <c r="D638" s="4">
        <v>22963249000000</v>
      </c>
    </row>
    <row r="639" spans="1:4">
      <c r="A639" s="1" t="s">
        <v>638</v>
      </c>
      <c r="B639" s="5">
        <v>1452.84</v>
      </c>
      <c r="C639" s="3">
        <f t="shared" si="1"/>
        <v>-2.8863250491303637E-2</v>
      </c>
      <c r="D639" s="4">
        <v>31244554000000</v>
      </c>
    </row>
    <row r="640" spans="1:4">
      <c r="A640" s="1" t="s">
        <v>639</v>
      </c>
      <c r="B640" s="5">
        <v>1496.02</v>
      </c>
      <c r="C640" s="3">
        <f t="shared" si="1"/>
        <v>-2.0052805721715662E-5</v>
      </c>
      <c r="D640" s="4">
        <v>22867445000000</v>
      </c>
    </row>
    <row r="641" spans="1:4">
      <c r="A641" s="1" t="s">
        <v>640</v>
      </c>
      <c r="B641" s="5">
        <v>1496.05</v>
      </c>
      <c r="C641" s="3">
        <f t="shared" si="1"/>
        <v>-9.5729257005912147E-3</v>
      </c>
      <c r="D641" s="4">
        <v>30845103000000</v>
      </c>
    </row>
    <row r="642" spans="1:4">
      <c r="A642" s="1" t="s">
        <v>641</v>
      </c>
      <c r="B642" s="5">
        <v>1510.51</v>
      </c>
      <c r="C642" s="3">
        <f t="shared" si="1"/>
        <v>1.2195857429086481E-2</v>
      </c>
      <c r="D642" s="4">
        <v>35708973000000</v>
      </c>
    </row>
    <row r="643" spans="1:4">
      <c r="A643" s="1" t="s">
        <v>642</v>
      </c>
      <c r="B643" s="5">
        <v>1492.31</v>
      </c>
      <c r="C643" s="3">
        <f t="shared" si="1"/>
        <v>-7.5812490440311563E-3</v>
      </c>
      <c r="D643" s="4">
        <v>35944289000000</v>
      </c>
    </row>
    <row r="644" spans="1:4">
      <c r="A644" s="1" t="s">
        <v>643</v>
      </c>
      <c r="B644" s="5">
        <v>1503.71</v>
      </c>
      <c r="C644" s="3">
        <f t="shared" si="1"/>
        <v>-1.6205642206636648E-2</v>
      </c>
      <c r="D644" s="4">
        <v>41813305000000</v>
      </c>
    </row>
    <row r="645" spans="1:4">
      <c r="A645" s="1" t="s">
        <v>644</v>
      </c>
      <c r="B645" s="5">
        <v>1528.48</v>
      </c>
      <c r="C645" s="3">
        <f t="shared" si="1"/>
        <v>-5.8878559699534957E-5</v>
      </c>
      <c r="D645" s="4">
        <v>31899792000000</v>
      </c>
    </row>
    <row r="646" spans="1:4">
      <c r="A646" s="1" t="s">
        <v>645</v>
      </c>
      <c r="B646" s="5">
        <v>1528.57</v>
      </c>
      <c r="C646" s="3">
        <f t="shared" si="1"/>
        <v>3.9868637110015998E-3</v>
      </c>
      <c r="D646" s="4">
        <v>35394426000000</v>
      </c>
    </row>
    <row r="647" spans="1:4">
      <c r="A647" s="1" t="s">
        <v>646</v>
      </c>
      <c r="B647" s="5">
        <v>1522.5</v>
      </c>
      <c r="C647" s="3">
        <f t="shared" si="1"/>
        <v>-2.0189042855831402E-3</v>
      </c>
      <c r="D647" s="4">
        <v>32955673000000</v>
      </c>
    </row>
    <row r="648" spans="1:4">
      <c r="A648" s="1" t="s">
        <v>647</v>
      </c>
      <c r="B648" s="5">
        <v>1525.58</v>
      </c>
      <c r="C648" s="3">
        <f t="shared" si="1"/>
        <v>1.8220893290973619E-2</v>
      </c>
      <c r="D648" s="4">
        <v>28616472000000</v>
      </c>
    </row>
    <row r="649" spans="1:4">
      <c r="A649" s="1" t="s">
        <v>648</v>
      </c>
      <c r="B649" s="5">
        <v>1498.28</v>
      </c>
      <c r="C649" s="3">
        <f t="shared" si="1"/>
        <v>8.2841510932252643E-3</v>
      </c>
      <c r="D649" s="4">
        <v>26096509000000</v>
      </c>
    </row>
    <row r="650" spans="1:4">
      <c r="A650" s="1" t="s">
        <v>649</v>
      </c>
      <c r="B650" s="5">
        <v>1485.97</v>
      </c>
      <c r="C650" s="3">
        <f t="shared" si="1"/>
        <v>1.0095435517094328E-4</v>
      </c>
      <c r="D650" s="4">
        <v>22029310000000</v>
      </c>
    </row>
    <row r="651" spans="1:4">
      <c r="A651" s="1" t="s">
        <v>650</v>
      </c>
      <c r="B651" s="5">
        <v>1485.82</v>
      </c>
      <c r="C651" s="3">
        <f t="shared" si="1"/>
        <v>-5.7347814158219849E-3</v>
      </c>
      <c r="D651" s="4">
        <v>25497116000000</v>
      </c>
    </row>
    <row r="652" spans="1:4">
      <c r="A652" s="1" t="s">
        <v>651</v>
      </c>
      <c r="B652" s="5">
        <v>1494.3899999999901</v>
      </c>
      <c r="C652" s="3">
        <f t="shared" si="1"/>
        <v>3.7007683627962142E-3</v>
      </c>
      <c r="D652" s="4">
        <v>29029431000000</v>
      </c>
    </row>
    <row r="653" spans="1:4">
      <c r="A653" s="1" t="s">
        <v>652</v>
      </c>
      <c r="B653" s="5">
        <v>1488.8799999999901</v>
      </c>
      <c r="C653" s="3">
        <f t="shared" si="1"/>
        <v>8.0228566785983581E-3</v>
      </c>
      <c r="D653" s="4">
        <v>22084849000000</v>
      </c>
    </row>
    <row r="654" spans="1:4">
      <c r="A654" s="1" t="s">
        <v>653</v>
      </c>
      <c r="B654" s="5">
        <v>1477.03</v>
      </c>
      <c r="C654" s="3">
        <f t="shared" si="1"/>
        <v>1.3775258071601099E-2</v>
      </c>
      <c r="D654" s="4">
        <v>25443546000000</v>
      </c>
    </row>
    <row r="655" spans="1:4">
      <c r="A655" s="1" t="s">
        <v>654</v>
      </c>
      <c r="B655" s="5">
        <v>1456.96</v>
      </c>
      <c r="C655" s="3">
        <f t="shared" si="1"/>
        <v>-1.401530788335693E-2</v>
      </c>
      <c r="D655" s="4">
        <v>45562069000000</v>
      </c>
    </row>
    <row r="656" spans="1:4">
      <c r="A656" s="1" t="s">
        <v>655</v>
      </c>
      <c r="B656" s="5">
        <v>1477.67</v>
      </c>
      <c r="C656" s="3">
        <f t="shared" si="1"/>
        <v>-7.2358900144713491E-4</v>
      </c>
      <c r="D656" s="4">
        <v>33627364000000</v>
      </c>
    </row>
    <row r="657" spans="1:4">
      <c r="A657" s="1" t="s">
        <v>656</v>
      </c>
      <c r="B657" s="5">
        <v>1478.74</v>
      </c>
      <c r="C657" s="3">
        <f t="shared" si="1"/>
        <v>9.5442453615649989E-4</v>
      </c>
      <c r="D657" s="4">
        <v>28670003000000</v>
      </c>
    </row>
    <row r="658" spans="1:4">
      <c r="A658" s="1" t="s">
        <v>657</v>
      </c>
      <c r="B658" s="5">
        <v>1477.33</v>
      </c>
      <c r="C658" s="3">
        <f t="shared" si="1"/>
        <v>-1.6623980429655806E-3</v>
      </c>
      <c r="D658" s="4">
        <v>28941717000000</v>
      </c>
    </row>
    <row r="659" spans="1:4">
      <c r="A659" s="1" t="s">
        <v>658</v>
      </c>
      <c r="B659" s="5">
        <v>1479.79</v>
      </c>
      <c r="C659" s="3">
        <f t="shared" si="1"/>
        <v>2.1535815144148175E-3</v>
      </c>
      <c r="D659" s="4">
        <v>34461005000000</v>
      </c>
    </row>
    <row r="660" spans="1:4">
      <c r="A660" s="1" t="s">
        <v>659</v>
      </c>
      <c r="B660" s="5">
        <v>1476.61</v>
      </c>
      <c r="C660" s="3">
        <f t="shared" si="1"/>
        <v>7.522873602168078E-4</v>
      </c>
      <c r="D660" s="4">
        <v>26972798000000</v>
      </c>
    </row>
    <row r="661" spans="1:4">
      <c r="A661" s="1" t="s">
        <v>660</v>
      </c>
      <c r="B661" s="5">
        <v>1475.5</v>
      </c>
      <c r="C661" s="3">
        <f t="shared" si="1"/>
        <v>-3.5229874933942755E-4</v>
      </c>
      <c r="D661" s="4">
        <v>25916426000000</v>
      </c>
    </row>
    <row r="662" spans="1:4">
      <c r="A662" s="1" t="s">
        <v>661</v>
      </c>
      <c r="B662" s="5">
        <v>1476.02</v>
      </c>
      <c r="C662" s="3">
        <f t="shared" si="1"/>
        <v>-1.2870797515262365E-4</v>
      </c>
      <c r="D662" s="4">
        <v>27653318000000</v>
      </c>
    </row>
    <row r="663" spans="1:4">
      <c r="A663" s="1" t="s">
        <v>662</v>
      </c>
      <c r="B663" s="5">
        <v>1476.21</v>
      </c>
      <c r="C663" s="3">
        <f t="shared" si="1"/>
        <v>8.6570917091436331E-3</v>
      </c>
      <c r="D663" s="4">
        <v>25903321000000</v>
      </c>
    </row>
    <row r="664" spans="1:4">
      <c r="A664" s="1" t="s">
        <v>663</v>
      </c>
      <c r="B664" s="5">
        <v>1463.54</v>
      </c>
      <c r="C664" s="3">
        <f t="shared" si="1"/>
        <v>-3.0245643673619902E-3</v>
      </c>
      <c r="D664" s="4">
        <v>23011316000000</v>
      </c>
    </row>
    <row r="665" spans="1:4">
      <c r="A665" s="1" t="s">
        <v>664</v>
      </c>
      <c r="B665" s="5">
        <v>1467.98</v>
      </c>
      <c r="C665" s="3">
        <f t="shared" si="1"/>
        <v>1.0400104620509838E-2</v>
      </c>
      <c r="D665" s="4">
        <v>19515223000000</v>
      </c>
    </row>
    <row r="666" spans="1:4">
      <c r="A666" s="1" t="s">
        <v>665</v>
      </c>
      <c r="B666" s="5">
        <v>1452.87</v>
      </c>
      <c r="C666" s="3">
        <f t="shared" si="1"/>
        <v>4.2162886982726414E-3</v>
      </c>
      <c r="D666" s="4">
        <v>21611166000000</v>
      </c>
    </row>
    <row r="667" spans="1:4">
      <c r="A667" s="1" t="s">
        <v>666</v>
      </c>
      <c r="B667" s="5">
        <v>1446.77</v>
      </c>
      <c r="C667" s="3">
        <f t="shared" si="1"/>
        <v>2.3479392747492223E-2</v>
      </c>
      <c r="D667" s="4">
        <v>21688293000000</v>
      </c>
    </row>
    <row r="668" spans="1:4">
      <c r="A668" s="1" t="s">
        <v>667</v>
      </c>
      <c r="B668" s="5">
        <v>1413.58</v>
      </c>
      <c r="C668" s="3">
        <f t="shared" si="1"/>
        <v>-2.0605271180334235E-2</v>
      </c>
      <c r="D668" s="4">
        <v>31386707000000</v>
      </c>
    </row>
    <row r="669" spans="1:4">
      <c r="A669" s="1" t="s">
        <v>668</v>
      </c>
      <c r="B669" s="5">
        <v>1443.32</v>
      </c>
      <c r="C669" s="3">
        <f t="shared" si="1"/>
        <v>-2.6132721568098257E-2</v>
      </c>
      <c r="D669" s="4">
        <v>32864075000000</v>
      </c>
    </row>
    <row r="670" spans="1:4">
      <c r="A670" s="1" t="s">
        <v>669</v>
      </c>
      <c r="B670" s="5">
        <v>1482.05</v>
      </c>
      <c r="C670" s="3">
        <f t="shared" si="1"/>
        <v>-2.1142076098008334E-3</v>
      </c>
      <c r="D670" s="4">
        <v>23002221000000</v>
      </c>
    </row>
    <row r="671" spans="1:4">
      <c r="A671" s="1" t="s">
        <v>670</v>
      </c>
      <c r="B671" s="5">
        <v>1485.19</v>
      </c>
      <c r="C671" s="3">
        <f t="shared" si="1"/>
        <v>4.565623224479857E-3</v>
      </c>
      <c r="D671" s="4">
        <v>26593000000000</v>
      </c>
    </row>
    <row r="672" spans="1:4">
      <c r="A672" s="1" t="s">
        <v>671</v>
      </c>
      <c r="B672" s="5">
        <v>1478.44</v>
      </c>
      <c r="C672" s="3">
        <f t="shared" si="1"/>
        <v>-4.3102287115109128E-3</v>
      </c>
      <c r="D672" s="4">
        <v>34417856000000</v>
      </c>
    </row>
    <row r="673" spans="1:4">
      <c r="A673" s="1" t="s">
        <v>672</v>
      </c>
      <c r="B673" s="5">
        <v>1484.84</v>
      </c>
      <c r="C673" s="3">
        <f t="shared" si="1"/>
        <v>-5.4854892400019121E-3</v>
      </c>
      <c r="D673" s="4">
        <v>31592047000000</v>
      </c>
    </row>
    <row r="674" spans="1:4">
      <c r="A674" s="1" t="s">
        <v>673</v>
      </c>
      <c r="B674" s="5">
        <v>1493.03</v>
      </c>
      <c r="C674" s="3">
        <f t="shared" si="1"/>
        <v>-5.1838673782823759E-3</v>
      </c>
      <c r="D674" s="4">
        <v>35414541000000</v>
      </c>
    </row>
    <row r="675" spans="1:4">
      <c r="A675" s="1" t="s">
        <v>674</v>
      </c>
      <c r="B675" s="5">
        <v>1500.81</v>
      </c>
      <c r="C675" s="3">
        <f t="shared" si="1"/>
        <v>8.0195047250599828E-3</v>
      </c>
      <c r="D675" s="4">
        <v>31799881000000</v>
      </c>
    </row>
    <row r="676" spans="1:4">
      <c r="A676" s="1" t="s">
        <v>675</v>
      </c>
      <c r="B676" s="5">
        <v>1488.87</v>
      </c>
      <c r="C676" s="3">
        <f t="shared" si="1"/>
        <v>1.7244795474265887E-2</v>
      </c>
      <c r="D676" s="4">
        <v>35868692000000</v>
      </c>
    </row>
    <row r="677" spans="1:4">
      <c r="A677" s="1" t="s">
        <v>676</v>
      </c>
      <c r="B677" s="5">
        <v>1463.63</v>
      </c>
      <c r="C677" s="3">
        <f t="shared" si="1"/>
        <v>1.1318016928657875E-2</v>
      </c>
      <c r="D677" s="4">
        <v>26227218000000</v>
      </c>
    </row>
    <row r="678" spans="1:4">
      <c r="A678" s="1" t="s">
        <v>677</v>
      </c>
      <c r="B678" s="5">
        <v>1447.25</v>
      </c>
      <c r="C678" s="3">
        <f t="shared" si="1"/>
        <v>-3.5115502461527245E-3</v>
      </c>
      <c r="D678" s="4">
        <v>36576117000000</v>
      </c>
    </row>
    <row r="679" spans="1:4">
      <c r="A679" s="1" t="s">
        <v>678</v>
      </c>
      <c r="B679" s="5">
        <v>1452.35</v>
      </c>
      <c r="C679" s="3">
        <f t="shared" si="1"/>
        <v>-1.1892531789390622E-2</v>
      </c>
      <c r="D679" s="4">
        <v>44802507000000</v>
      </c>
    </row>
    <row r="680" spans="1:4">
      <c r="A680" s="1" t="s">
        <v>679</v>
      </c>
      <c r="B680" s="5">
        <v>1469.83</v>
      </c>
      <c r="C680" s="3">
        <f t="shared" si="1"/>
        <v>-4.0790053189687179E-3</v>
      </c>
      <c r="D680" s="4">
        <v>34925454000000</v>
      </c>
    </row>
    <row r="681" spans="1:4">
      <c r="A681" s="1" t="s">
        <v>680</v>
      </c>
      <c r="B681" s="5">
        <v>1475.85</v>
      </c>
      <c r="C681" s="3">
        <f t="shared" si="1"/>
        <v>6.4100378464999582E-3</v>
      </c>
      <c r="D681" s="4">
        <v>26067685000000</v>
      </c>
    </row>
    <row r="682" spans="1:4">
      <c r="A682" s="1" t="s">
        <v>681</v>
      </c>
      <c r="B682" s="5">
        <v>1466.45</v>
      </c>
      <c r="C682" s="3">
        <f t="shared" si="1"/>
        <v>-6.8537218012013597E-3</v>
      </c>
      <c r="D682" s="4">
        <v>34826461000000</v>
      </c>
    </row>
    <row r="683" spans="1:4">
      <c r="A683" s="1" t="s">
        <v>682</v>
      </c>
      <c r="B683" s="5">
        <v>1476.57</v>
      </c>
      <c r="C683" s="3">
        <f t="shared" si="1"/>
        <v>2.1718916497553537E-3</v>
      </c>
      <c r="D683" s="4">
        <v>34045614000000</v>
      </c>
    </row>
    <row r="684" spans="1:4">
      <c r="A684" s="1" t="s">
        <v>683</v>
      </c>
      <c r="B684" s="5">
        <v>1473.37</v>
      </c>
      <c r="C684" s="3">
        <f t="shared" si="1"/>
        <v>7.535815639210847E-3</v>
      </c>
      <c r="D684" s="4">
        <v>26525744000000</v>
      </c>
    </row>
    <row r="685" spans="1:4">
      <c r="A685" s="1" t="s">
        <v>684</v>
      </c>
      <c r="B685" s="5">
        <v>1462.35</v>
      </c>
      <c r="C685" s="3">
        <f t="shared" si="1"/>
        <v>-1.8225007167138147E-3</v>
      </c>
      <c r="D685" s="4">
        <v>38134773000000</v>
      </c>
    </row>
    <row r="686" spans="1:4">
      <c r="A686" s="1" t="s">
        <v>685</v>
      </c>
      <c r="B686" s="5">
        <v>1465.02</v>
      </c>
      <c r="C686" s="3">
        <f t="shared" si="1"/>
        <v>2.408484433800877E-3</v>
      </c>
      <c r="D686" s="4">
        <v>29742375000000</v>
      </c>
    </row>
    <row r="687" spans="1:4">
      <c r="A687" s="1" t="s">
        <v>686</v>
      </c>
      <c r="B687" s="5">
        <v>1461.5</v>
      </c>
      <c r="C687" s="3">
        <f t="shared" si="1"/>
        <v>-4.1360889088765352E-3</v>
      </c>
      <c r="D687" s="4">
        <v>29987685000000</v>
      </c>
    </row>
    <row r="688" spans="1:4">
      <c r="A688" s="1" t="s">
        <v>687</v>
      </c>
      <c r="B688" s="5">
        <v>1467.57</v>
      </c>
      <c r="C688" s="3">
        <f t="shared" si="1"/>
        <v>7.5934940371160829E-3</v>
      </c>
      <c r="D688" s="4">
        <v>31439000000000</v>
      </c>
    </row>
    <row r="689" spans="1:4">
      <c r="A689" s="1" t="s">
        <v>688</v>
      </c>
      <c r="B689" s="5">
        <v>1456.51</v>
      </c>
      <c r="C689" s="3">
        <f t="shared" si="1"/>
        <v>5.6409406631040175E-3</v>
      </c>
      <c r="D689" s="4">
        <v>26140683000000</v>
      </c>
    </row>
    <row r="690" spans="1:4">
      <c r="A690" s="1" t="s">
        <v>689</v>
      </c>
      <c r="B690" s="5">
        <v>1448.34</v>
      </c>
      <c r="C690" s="3">
        <f t="shared" si="1"/>
        <v>2.797202797202772E-3</v>
      </c>
      <c r="D690" s="4">
        <v>27872554000000</v>
      </c>
    </row>
    <row r="691" spans="1:4">
      <c r="A691" s="1" t="s">
        <v>690</v>
      </c>
      <c r="B691" s="5">
        <v>1444.3</v>
      </c>
      <c r="C691" s="3">
        <f t="shared" si="1"/>
        <v>-5.6180548861931353E-3</v>
      </c>
      <c r="D691" s="4">
        <v>43208872000000</v>
      </c>
    </row>
    <row r="692" spans="1:4">
      <c r="A692" s="1" t="s">
        <v>691</v>
      </c>
      <c r="B692" s="5">
        <v>1452.46</v>
      </c>
      <c r="C692" s="3">
        <f t="shared" si="1"/>
        <v>9.3747611138522754E-3</v>
      </c>
      <c r="D692" s="4">
        <v>28851703000000</v>
      </c>
    </row>
    <row r="693" spans="1:4">
      <c r="A693" s="1" t="s">
        <v>692</v>
      </c>
      <c r="B693" s="5">
        <v>1438.97</v>
      </c>
      <c r="C693" s="3">
        <f t="shared" si="1"/>
        <v>-3.6696739529312071E-3</v>
      </c>
      <c r="D693" s="4">
        <v>33700844000000</v>
      </c>
    </row>
    <row r="694" spans="1:4">
      <c r="A694" s="1" t="s">
        <v>693</v>
      </c>
      <c r="B694" s="5">
        <v>1444.27</v>
      </c>
      <c r="C694" s="3">
        <f t="shared" si="1"/>
        <v>4.3532381555065622E-3</v>
      </c>
      <c r="D694" s="4">
        <v>28879881000000</v>
      </c>
    </row>
    <row r="695" spans="1:4">
      <c r="A695" s="1" t="s">
        <v>694</v>
      </c>
      <c r="B695" s="5">
        <v>1438.01</v>
      </c>
      <c r="C695" s="3">
        <f t="shared" si="1"/>
        <v>1.0533934870908356E-2</v>
      </c>
      <c r="D695" s="4">
        <v>26186480000000</v>
      </c>
    </row>
    <row r="696" spans="1:4">
      <c r="A696" s="1" t="s">
        <v>695</v>
      </c>
      <c r="B696" s="5">
        <v>1423.02</v>
      </c>
      <c r="C696" s="3">
        <f t="shared" si="1"/>
        <v>2.2556282920028939E-2</v>
      </c>
      <c r="D696" s="4">
        <v>28378980000000</v>
      </c>
    </row>
    <row r="697" spans="1:4">
      <c r="A697" s="1" t="s">
        <v>696</v>
      </c>
      <c r="B697" s="5">
        <v>1391.63</v>
      </c>
      <c r="C697" s="3">
        <f t="shared" si="1"/>
        <v>4.4968962032626084E-3</v>
      </c>
      <c r="D697" s="4">
        <v>21027607000000</v>
      </c>
    </row>
    <row r="698" spans="1:4">
      <c r="A698" s="1" t="s">
        <v>697</v>
      </c>
      <c r="B698" s="5">
        <v>1385.4</v>
      </c>
      <c r="C698" s="3">
        <f t="shared" si="1"/>
        <v>-2.7641012352076807E-3</v>
      </c>
      <c r="D698" s="4">
        <v>27098471000000</v>
      </c>
    </row>
    <row r="699" spans="1:4">
      <c r="A699" s="1" t="s">
        <v>698</v>
      </c>
      <c r="B699" s="5">
        <v>1389.24</v>
      </c>
      <c r="C699" s="3">
        <f t="shared" si="1"/>
        <v>3.2279728763621594E-3</v>
      </c>
      <c r="D699" s="4">
        <v>21560643000000</v>
      </c>
    </row>
    <row r="700" spans="1:4">
      <c r="A700" s="1" t="s">
        <v>699</v>
      </c>
      <c r="B700" s="5">
        <v>1384.77</v>
      </c>
      <c r="C700" s="3">
        <f t="shared" si="1"/>
        <v>-6.4786913473955897E-3</v>
      </c>
      <c r="D700" s="4">
        <v>21014223000000</v>
      </c>
    </row>
    <row r="701" spans="1:4">
      <c r="A701" s="1" t="s">
        <v>700</v>
      </c>
      <c r="B701" s="5">
        <v>1393.8</v>
      </c>
      <c r="C701" s="3">
        <f t="shared" si="1"/>
        <v>-1.0965148029498204E-3</v>
      </c>
      <c r="D701" s="4">
        <v>23780374000000</v>
      </c>
    </row>
    <row r="702" spans="1:4">
      <c r="A702" s="1" t="s">
        <v>701</v>
      </c>
      <c r="B702" s="5">
        <v>1395.33</v>
      </c>
      <c r="C702" s="3">
        <f t="shared" si="1"/>
        <v>-1.4331472630473404E-4</v>
      </c>
      <c r="D702" s="4">
        <v>20344202000000</v>
      </c>
    </row>
    <row r="703" spans="1:4">
      <c r="A703" s="1" t="s">
        <v>702</v>
      </c>
      <c r="B703" s="5">
        <v>1395.53</v>
      </c>
      <c r="C703" s="3">
        <f t="shared" si="1"/>
        <v>2.0320241257987559E-3</v>
      </c>
      <c r="D703" s="4">
        <v>23652557000000</v>
      </c>
    </row>
    <row r="704" spans="1:4">
      <c r="A704" s="1" t="s">
        <v>703</v>
      </c>
      <c r="B704" s="5">
        <v>1392.7</v>
      </c>
      <c r="C704" s="3">
        <f t="shared" si="1"/>
        <v>6.1069799188140708E-4</v>
      </c>
      <c r="D704" s="4">
        <v>22093068000000</v>
      </c>
    </row>
    <row r="705" spans="1:4">
      <c r="A705" s="1" t="s">
        <v>704</v>
      </c>
      <c r="B705" s="5">
        <v>1391.85</v>
      </c>
      <c r="C705" s="3">
        <f t="shared" si="1"/>
        <v>-4.3106235317062741E-5</v>
      </c>
      <c r="D705" s="4">
        <v>22112000000000</v>
      </c>
    </row>
    <row r="706" spans="1:4">
      <c r="A706" s="1" t="s">
        <v>705</v>
      </c>
      <c r="B706" s="5">
        <v>1391.91</v>
      </c>
      <c r="C706" s="3">
        <f t="shared" si="1"/>
        <v>-2.0719816461140469E-3</v>
      </c>
      <c r="D706" s="4">
        <v>18788000000000</v>
      </c>
    </row>
    <row r="707" spans="1:4">
      <c r="A707" s="1" t="s">
        <v>706</v>
      </c>
      <c r="B707" s="5">
        <v>1394.8</v>
      </c>
      <c r="C707" s="3">
        <f t="shared" si="1"/>
        <v>5.0929280032138268E-4</v>
      </c>
      <c r="D707" s="4">
        <v>22191000000000</v>
      </c>
    </row>
    <row r="708" spans="1:4">
      <c r="A708" s="1" t="s">
        <v>707</v>
      </c>
      <c r="B708" s="5">
        <v>1394.09</v>
      </c>
      <c r="C708" s="3">
        <f t="shared" si="1"/>
        <v>1.556023398629002E-2</v>
      </c>
      <c r="D708" s="4">
        <v>22791000000000</v>
      </c>
    </row>
    <row r="709" spans="1:4">
      <c r="A709" s="1" t="s">
        <v>708</v>
      </c>
      <c r="B709" s="5">
        <v>1372.73</v>
      </c>
      <c r="C709" s="3">
        <f t="shared" si="1"/>
        <v>4.9341503232088147E-3</v>
      </c>
      <c r="D709" s="4">
        <v>17958000000000</v>
      </c>
    </row>
    <row r="710" spans="1:4">
      <c r="A710" s="1" t="s">
        <v>709</v>
      </c>
      <c r="B710" s="5">
        <v>1365.99</v>
      </c>
      <c r="C710" s="3">
        <f t="shared" si="1"/>
        <v>2.3260592007749172E-3</v>
      </c>
      <c r="D710" s="4">
        <v>19926000000000</v>
      </c>
    </row>
    <row r="711" spans="1:4">
      <c r="A711" s="1" t="s">
        <v>710</v>
      </c>
      <c r="B711" s="5">
        <v>1362.82</v>
      </c>
      <c r="C711" s="3">
        <f t="shared" si="1"/>
        <v>6.0459313613310103E-3</v>
      </c>
      <c r="D711" s="4">
        <v>19436000000000</v>
      </c>
    </row>
    <row r="712" spans="1:4">
      <c r="A712" s="1" t="s">
        <v>711</v>
      </c>
      <c r="B712" s="5">
        <v>1354.63</v>
      </c>
      <c r="C712" s="3">
        <f t="shared" si="1"/>
        <v>1.1265061140391587E-2</v>
      </c>
      <c r="D712" s="4">
        <v>19305000000000</v>
      </c>
    </row>
    <row r="713" spans="1:4">
      <c r="A713" s="1" t="s">
        <v>712</v>
      </c>
      <c r="B713" s="5">
        <v>1339.54</v>
      </c>
      <c r="C713" s="3">
        <f t="shared" si="1"/>
        <v>3.483433091865145E-3</v>
      </c>
      <c r="D713" s="4">
        <v>22880000000000</v>
      </c>
    </row>
    <row r="714" spans="1:4">
      <c r="A714" s="1" t="s">
        <v>713</v>
      </c>
      <c r="B714" s="5">
        <v>1334.89</v>
      </c>
      <c r="C714" s="3">
        <f t="shared" si="1"/>
        <v>-5.342533120724741E-3</v>
      </c>
      <c r="D714" s="4">
        <v>23303000000000</v>
      </c>
    </row>
    <row r="715" spans="1:4">
      <c r="A715" s="1" t="s">
        <v>714</v>
      </c>
      <c r="B715" s="5">
        <v>1342.06</v>
      </c>
      <c r="C715" s="3">
        <f t="shared" si="1"/>
        <v>2.1281203097347759E-3</v>
      </c>
      <c r="D715" s="4">
        <v>15185000000000</v>
      </c>
    </row>
    <row r="716" spans="1:4">
      <c r="A716" s="1" t="s">
        <v>715</v>
      </c>
      <c r="B716" s="5">
        <v>1339.21</v>
      </c>
      <c r="C716" s="3">
        <f t="shared" si="1"/>
        <v>-7.4665312735594492E-5</v>
      </c>
      <c r="D716" s="4">
        <v>17235000000000</v>
      </c>
    </row>
    <row r="717" spans="1:4">
      <c r="A717" s="1" t="s">
        <v>716</v>
      </c>
      <c r="B717" s="5">
        <v>1339.31</v>
      </c>
      <c r="C717" s="3">
        <f t="shared" si="1"/>
        <v>1.0807628736820608E-2</v>
      </c>
      <c r="D717" s="4">
        <v>18367000000000</v>
      </c>
    </row>
    <row r="718" spans="1:4">
      <c r="A718" s="1" t="s">
        <v>717</v>
      </c>
      <c r="B718" s="5">
        <v>1324.99</v>
      </c>
      <c r="C718" s="3">
        <f t="shared" si="1"/>
        <v>-1.9375800232391233E-2</v>
      </c>
      <c r="D718" s="4">
        <v>21787000000000</v>
      </c>
    </row>
    <row r="719" spans="1:4">
      <c r="A719" s="1" t="s">
        <v>718</v>
      </c>
      <c r="B719" s="5">
        <v>1351.17</v>
      </c>
      <c r="C719" s="3">
        <f t="shared" si="1"/>
        <v>-1.1753747893195527E-3</v>
      </c>
      <c r="D719" s="4">
        <v>18331000000000</v>
      </c>
    </row>
    <row r="720" spans="1:4">
      <c r="A720" s="1" t="s">
        <v>719</v>
      </c>
      <c r="B720" s="5">
        <v>1352.76</v>
      </c>
      <c r="C720" s="3">
        <f t="shared" si="1"/>
        <v>1.5399650546390907E-3</v>
      </c>
      <c r="D720" s="4">
        <v>23304000000000</v>
      </c>
    </row>
    <row r="721" spans="1:4">
      <c r="A721" s="1" t="s">
        <v>720</v>
      </c>
      <c r="B721" s="5">
        <v>1350.68</v>
      </c>
      <c r="C721" s="3">
        <f t="shared" si="1"/>
        <v>8.0905182708384173E-3</v>
      </c>
      <c r="D721" s="4">
        <v>18976000000000</v>
      </c>
    </row>
    <row r="722" spans="1:4">
      <c r="A722" s="1" t="s">
        <v>721</v>
      </c>
      <c r="B722" s="5">
        <v>1339.84</v>
      </c>
      <c r="C722" s="3">
        <f t="shared" si="1"/>
        <v>-7.8786801729756085E-3</v>
      </c>
      <c r="D722" s="4">
        <v>23432000000000</v>
      </c>
    </row>
    <row r="723" spans="1:4">
      <c r="A723" s="1" t="s">
        <v>722</v>
      </c>
      <c r="B723" s="5">
        <v>1350.48</v>
      </c>
      <c r="C723" s="3">
        <f t="shared" si="1"/>
        <v>-1.5968772178850852E-3</v>
      </c>
      <c r="D723" s="4">
        <v>24533000000000</v>
      </c>
    </row>
    <row r="724" spans="1:4">
      <c r="A724" s="1" t="s">
        <v>723</v>
      </c>
      <c r="B724" s="5">
        <v>1352.64</v>
      </c>
      <c r="C724" s="3">
        <f t="shared" si="1"/>
        <v>5.0302035114834342E-3</v>
      </c>
      <c r="D724" s="4">
        <v>25944000000000</v>
      </c>
    </row>
    <row r="725" spans="1:4">
      <c r="A725" s="1" t="s">
        <v>724</v>
      </c>
      <c r="B725" s="5">
        <v>1345.87</v>
      </c>
      <c r="C725" s="3">
        <f t="shared" si="1"/>
        <v>2.9721435842538525E-5</v>
      </c>
      <c r="D725" s="4">
        <v>18203000000000</v>
      </c>
    </row>
    <row r="726" spans="1:4">
      <c r="A726" s="1" t="s">
        <v>725</v>
      </c>
      <c r="B726" s="5">
        <v>1345.83</v>
      </c>
      <c r="C726" s="3">
        <f t="shared" si="1"/>
        <v>4.57565126520854E-3</v>
      </c>
      <c r="D726" s="4">
        <v>19190000000000</v>
      </c>
    </row>
    <row r="727" spans="1:4">
      <c r="A727" s="1" t="s">
        <v>726</v>
      </c>
      <c r="B727" s="5">
        <v>1339.7</v>
      </c>
      <c r="C727" s="3">
        <f t="shared" si="1"/>
        <v>-1.28966848810599E-3</v>
      </c>
      <c r="D727" s="4">
        <v>19659000000000</v>
      </c>
    </row>
    <row r="728" spans="1:4">
      <c r="A728" s="1" t="s">
        <v>727</v>
      </c>
      <c r="B728" s="5">
        <v>1341.43</v>
      </c>
      <c r="C728" s="3">
        <f t="shared" si="1"/>
        <v>-2.8840936289776199E-3</v>
      </c>
      <c r="D728" s="4">
        <v>23110000000000</v>
      </c>
    </row>
    <row r="729" spans="1:4">
      <c r="A729" s="1" t="s">
        <v>728</v>
      </c>
      <c r="B729" s="5">
        <v>1345.31</v>
      </c>
      <c r="C729" s="3">
        <f t="shared" si="1"/>
        <v>9.8959805949487881E-4</v>
      </c>
      <c r="D729" s="4">
        <v>19237000000000</v>
      </c>
    </row>
    <row r="730" spans="1:4">
      <c r="A730" s="1" t="s">
        <v>729</v>
      </c>
      <c r="B730" s="5">
        <v>1343.98</v>
      </c>
      <c r="C730" s="3">
        <f t="shared" si="1"/>
        <v>7.7758865035506023E-3</v>
      </c>
      <c r="D730" s="4">
        <v>19583004000000</v>
      </c>
    </row>
    <row r="731" spans="1:4">
      <c r="A731" s="1" t="s">
        <v>730</v>
      </c>
      <c r="B731" s="5">
        <v>1333.61</v>
      </c>
      <c r="C731" s="3">
        <f t="shared" si="1"/>
        <v>-6.177807586258432E-3</v>
      </c>
      <c r="D731" s="4">
        <v>19579000000000</v>
      </c>
    </row>
    <row r="732" spans="1:4">
      <c r="A732" s="1" t="s">
        <v>731</v>
      </c>
      <c r="B732" s="5">
        <v>1341.9</v>
      </c>
      <c r="C732" s="3">
        <f t="shared" si="1"/>
        <v>-3.3348435445896127E-3</v>
      </c>
      <c r="D732" s="4">
        <v>26659000000000</v>
      </c>
    </row>
    <row r="733" spans="1:4">
      <c r="A733" s="1" t="s">
        <v>732</v>
      </c>
      <c r="B733" s="5">
        <v>1346.39</v>
      </c>
      <c r="C733" s="3">
        <f t="shared" si="1"/>
        <v>8.7963136402802299E-3</v>
      </c>
      <c r="D733" s="4">
        <v>28221000000000</v>
      </c>
    </row>
    <row r="734" spans="1:4">
      <c r="A734" s="1" t="s">
        <v>733</v>
      </c>
      <c r="B734" s="5">
        <v>1334.65</v>
      </c>
      <c r="C734" s="3">
        <f t="shared" si="1"/>
        <v>2.3883377019385068E-3</v>
      </c>
      <c r="D734" s="4">
        <v>24495000000000</v>
      </c>
    </row>
    <row r="735" spans="1:4">
      <c r="A735" s="1" t="s">
        <v>734</v>
      </c>
      <c r="B735" s="5">
        <v>1331.47</v>
      </c>
      <c r="C735" s="3">
        <f t="shared" si="1"/>
        <v>2.5072658002920829E-3</v>
      </c>
      <c r="D735" s="4">
        <v>22887000000000</v>
      </c>
    </row>
    <row r="736" spans="1:4">
      <c r="A736" s="1" t="s">
        <v>735</v>
      </c>
      <c r="B736" s="5">
        <v>1328.14</v>
      </c>
      <c r="C736" s="3">
        <f t="shared" si="1"/>
        <v>1.1376789521778901E-2</v>
      </c>
      <c r="D736" s="4">
        <v>21392000000000</v>
      </c>
    </row>
    <row r="737" spans="1:4">
      <c r="A737" s="1" t="s">
        <v>736</v>
      </c>
      <c r="B737" s="5">
        <v>1313.2</v>
      </c>
      <c r="C737" s="3">
        <f t="shared" si="1"/>
        <v>9.2843089030989878E-3</v>
      </c>
      <c r="D737" s="4">
        <v>21406000000000</v>
      </c>
    </row>
    <row r="738" spans="1:4">
      <c r="A738" s="1" t="s">
        <v>737</v>
      </c>
      <c r="B738" s="5">
        <v>1301.1199999999999</v>
      </c>
      <c r="C738" s="3">
        <f t="shared" si="1"/>
        <v>-6.4373257989386156E-3</v>
      </c>
      <c r="D738" s="4">
        <v>17763000000000</v>
      </c>
    </row>
    <row r="739" spans="1:4">
      <c r="A739" s="1" t="s">
        <v>738</v>
      </c>
      <c r="B739" s="5">
        <v>1309.55</v>
      </c>
      <c r="C739" s="3">
        <f t="shared" si="1"/>
        <v>8.3234519611315155E-3</v>
      </c>
      <c r="D739" s="4">
        <v>16780412000000</v>
      </c>
    </row>
    <row r="740" spans="1:4">
      <c r="A740" s="1" t="s">
        <v>739</v>
      </c>
      <c r="B740" s="5">
        <v>1298.74</v>
      </c>
      <c r="C740" s="3">
        <f t="shared" si="1"/>
        <v>-9.23887100995418E-5</v>
      </c>
      <c r="D740" s="4">
        <v>23432773000000</v>
      </c>
    </row>
    <row r="741" spans="1:4">
      <c r="A741" s="1" t="s">
        <v>740</v>
      </c>
      <c r="B741" s="5">
        <v>1298.8599999999999</v>
      </c>
      <c r="C741" s="3">
        <f t="shared" si="1"/>
        <v>-2.2994817327727044E-2</v>
      </c>
      <c r="D741" s="4">
        <v>25818879000000</v>
      </c>
    </row>
    <row r="742" spans="1:4">
      <c r="A742" s="1" t="s">
        <v>741</v>
      </c>
      <c r="B742" s="5">
        <v>1329.43</v>
      </c>
      <c r="C742" s="3">
        <f t="shared" si="1"/>
        <v>-3.3036331236134739E-2</v>
      </c>
      <c r="D742" s="4">
        <v>38349000000000</v>
      </c>
    </row>
    <row r="743" spans="1:4">
      <c r="A743" s="1" t="s">
        <v>742</v>
      </c>
      <c r="B743" s="5">
        <v>1374.85</v>
      </c>
      <c r="C743" s="3">
        <f t="shared" si="1"/>
        <v>1.0220876746954204E-2</v>
      </c>
      <c r="D743" s="4">
        <v>25510000000000</v>
      </c>
    </row>
    <row r="744" spans="1:4">
      <c r="A744" s="1" t="s">
        <v>743</v>
      </c>
      <c r="B744" s="5">
        <v>1360.94</v>
      </c>
      <c r="C744" s="3">
        <f t="shared" si="1"/>
        <v>-1.5772986376540535E-3</v>
      </c>
      <c r="D744" s="4">
        <v>24406000000000</v>
      </c>
    </row>
    <row r="745" spans="1:4">
      <c r="A745" s="1" t="s">
        <v>744</v>
      </c>
      <c r="B745" s="5">
        <v>1363.09</v>
      </c>
      <c r="C745" s="3">
        <f t="shared" si="1"/>
        <v>-5.7405030051935271E-3</v>
      </c>
      <c r="D745" s="4">
        <v>25774000000000</v>
      </c>
    </row>
    <row r="746" spans="1:4">
      <c r="A746" s="1" t="s">
        <v>745</v>
      </c>
      <c r="B746" s="5">
        <v>1370.96</v>
      </c>
      <c r="C746" s="3">
        <f t="shared" si="1"/>
        <v>1.0250175011974564E-2</v>
      </c>
      <c r="D746" s="4">
        <v>27504000000000</v>
      </c>
    </row>
    <row r="747" spans="1:4">
      <c r="A747" s="1" t="s">
        <v>746</v>
      </c>
      <c r="B747" s="5">
        <v>1357.05</v>
      </c>
      <c r="C747" s="3">
        <f t="shared" si="1"/>
        <v>2.9562839510735009E-3</v>
      </c>
      <c r="D747" s="4">
        <v>24628000000000</v>
      </c>
    </row>
    <row r="748" spans="1:4">
      <c r="A748" s="1" t="s">
        <v>747</v>
      </c>
      <c r="B748" s="5">
        <v>1353.05</v>
      </c>
      <c r="C748" s="3">
        <f t="shared" si="1"/>
        <v>-3.4909669389228152E-3</v>
      </c>
      <c r="D748" s="4">
        <v>22684000000000</v>
      </c>
    </row>
    <row r="749" spans="1:4">
      <c r="A749" s="1" t="s">
        <v>748</v>
      </c>
      <c r="B749" s="5">
        <v>1357.79</v>
      </c>
      <c r="C749" s="3">
        <f t="shared" si="1"/>
        <v>-3.4056795578489168E-3</v>
      </c>
      <c r="D749" s="4">
        <v>26344000000000</v>
      </c>
    </row>
    <row r="750" spans="1:4">
      <c r="A750" s="1" t="s">
        <v>749</v>
      </c>
      <c r="B750" s="5">
        <v>1362.43</v>
      </c>
      <c r="C750" s="3">
        <f t="shared" si="1"/>
        <v>1.8899004309268336E-3</v>
      </c>
      <c r="D750" s="4">
        <v>23008000000000</v>
      </c>
    </row>
    <row r="751" spans="1:4">
      <c r="A751" s="1" t="s">
        <v>750</v>
      </c>
      <c r="B751" s="5">
        <v>1359.86</v>
      </c>
      <c r="C751" s="3">
        <f t="shared" si="1"/>
        <v>1.3723955421372287E-2</v>
      </c>
      <c r="D751" s="4">
        <v>22629000000000</v>
      </c>
    </row>
    <row r="752" spans="1:4">
      <c r="A752" s="1" t="s">
        <v>751</v>
      </c>
      <c r="B752" s="5">
        <v>1341.45</v>
      </c>
      <c r="C752" s="3">
        <f t="shared" si="1"/>
        <v>-3.0470811192448511E-3</v>
      </c>
      <c r="D752" s="4">
        <v>22511000000000</v>
      </c>
    </row>
    <row r="753" spans="1:4">
      <c r="A753" s="1" t="s">
        <v>752</v>
      </c>
      <c r="B753" s="5">
        <v>1345.55</v>
      </c>
      <c r="C753" s="3">
        <f t="shared" si="1"/>
        <v>8.0989556018400185E-3</v>
      </c>
      <c r="D753" s="4">
        <v>19324000000000</v>
      </c>
    </row>
    <row r="754" spans="1:4">
      <c r="A754" s="1" t="s">
        <v>753</v>
      </c>
      <c r="B754" s="5">
        <v>1334.74</v>
      </c>
      <c r="C754" s="3">
        <f t="shared" si="1"/>
        <v>1.7261565248716298E-3</v>
      </c>
      <c r="D754" s="4">
        <v>21284000000000</v>
      </c>
    </row>
    <row r="755" spans="1:4">
      <c r="A755" s="1" t="s">
        <v>754</v>
      </c>
      <c r="B755" s="5">
        <v>1332.44</v>
      </c>
      <c r="C755" s="3">
        <f t="shared" si="1"/>
        <v>1.3863736665094144E-2</v>
      </c>
      <c r="D755" s="4">
        <v>21495000000000</v>
      </c>
    </row>
    <row r="756" spans="1:4">
      <c r="A756" s="1" t="s">
        <v>755</v>
      </c>
      <c r="B756" s="5">
        <v>1314.22</v>
      </c>
      <c r="C756" s="3">
        <f t="shared" si="1"/>
        <v>3.1830846150910828E-3</v>
      </c>
      <c r="D756" s="4">
        <v>19791000000000</v>
      </c>
    </row>
    <row r="757" spans="1:4">
      <c r="A757" s="1" t="s">
        <v>756</v>
      </c>
      <c r="B757" s="5">
        <v>1310.05</v>
      </c>
      <c r="C757" s="3">
        <f t="shared" si="1"/>
        <v>1.2716450216450252E-2</v>
      </c>
      <c r="D757" s="4">
        <v>21759000000000</v>
      </c>
    </row>
    <row r="758" spans="1:4">
      <c r="A758" s="1" t="s">
        <v>757</v>
      </c>
      <c r="B758" s="5">
        <v>1293.5999999999999</v>
      </c>
      <c r="C758" s="3">
        <f t="shared" si="1"/>
        <v>1.2943691418637956E-2</v>
      </c>
      <c r="D758" s="4">
        <v>16279000000000</v>
      </c>
    </row>
    <row r="759" spans="1:4">
      <c r="A759" s="1" t="s">
        <v>758</v>
      </c>
      <c r="B759" s="5">
        <v>1277.07</v>
      </c>
      <c r="C759" s="3">
        <f t="shared" si="1"/>
        <v>1.0963795979409417E-4</v>
      </c>
      <c r="D759" s="4">
        <v>13064000000000</v>
      </c>
    </row>
    <row r="760" spans="1:4">
      <c r="A760" s="1" t="s">
        <v>759</v>
      </c>
      <c r="B760" s="5">
        <v>1276.93</v>
      </c>
      <c r="C760" s="3">
        <f t="shared" si="1"/>
        <v>3.3157592853046078E-3</v>
      </c>
      <c r="D760" s="4">
        <v>18550000000000</v>
      </c>
    </row>
    <row r="761" spans="1:4">
      <c r="A761" s="1" t="s">
        <v>760</v>
      </c>
      <c r="B761" s="5">
        <v>1272.71</v>
      </c>
      <c r="C761" s="3">
        <f t="shared" si="1"/>
        <v>3.0579352631953131E-3</v>
      </c>
      <c r="D761" s="4">
        <v>16137000000000</v>
      </c>
    </row>
    <row r="762" spans="1:4">
      <c r="A762" s="1" t="s">
        <v>761</v>
      </c>
      <c r="B762" s="5">
        <v>1268.83</v>
      </c>
      <c r="C762" s="3">
        <f t="shared" si="1"/>
        <v>-1.9201187319795733E-2</v>
      </c>
      <c r="D762" s="4">
        <v>19329000000000</v>
      </c>
    </row>
    <row r="763" spans="1:4">
      <c r="A763" s="1" t="s">
        <v>762</v>
      </c>
      <c r="B763" s="5">
        <v>1293.67</v>
      </c>
      <c r="C763" s="3">
        <f t="shared" si="1"/>
        <v>1.8004548351812737E-2</v>
      </c>
      <c r="D763" s="4">
        <v>17006000000000</v>
      </c>
    </row>
    <row r="764" spans="1:4">
      <c r="A764" s="1" t="s">
        <v>763</v>
      </c>
      <c r="B764" s="5">
        <v>1270.79</v>
      </c>
      <c r="C764" s="3">
        <f t="shared" si="1"/>
        <v>-1.9634176032168635E-3</v>
      </c>
      <c r="D764" s="4">
        <v>16003000000000</v>
      </c>
    </row>
    <row r="765" spans="1:4">
      <c r="A765" s="1" t="s">
        <v>764</v>
      </c>
      <c r="B765" s="5">
        <v>1273.29</v>
      </c>
      <c r="C765" s="3">
        <f t="shared" si="1"/>
        <v>2.3948339780138456E-2</v>
      </c>
      <c r="D765" s="4">
        <v>17879000000000</v>
      </c>
    </row>
    <row r="766" spans="1:4">
      <c r="A766" s="1" t="s">
        <v>765</v>
      </c>
      <c r="B766" s="5">
        <v>1243.51</v>
      </c>
      <c r="C766" s="3">
        <f t="shared" si="1"/>
        <v>-4.2945871270135653E-2</v>
      </c>
      <c r="D766" s="4">
        <v>21848000000000</v>
      </c>
    </row>
    <row r="767" spans="1:4">
      <c r="A767" s="1" t="s">
        <v>766</v>
      </c>
      <c r="B767" s="5">
        <v>1299.31</v>
      </c>
      <c r="C767" s="3">
        <f t="shared" si="1"/>
        <v>4.1656362062568566E-3</v>
      </c>
      <c r="D767" s="4">
        <v>15458000000000</v>
      </c>
    </row>
    <row r="768" spans="1:4">
      <c r="A768" s="1" t="s">
        <v>767</v>
      </c>
      <c r="B768" s="5">
        <v>1293.92</v>
      </c>
      <c r="C768" s="3">
        <f t="shared" si="1"/>
        <v>1.0946082146400912E-2</v>
      </c>
      <c r="D768" s="4">
        <v>15144000000000</v>
      </c>
    </row>
    <row r="769" spans="1:4">
      <c r="A769" s="1" t="s">
        <v>768</v>
      </c>
      <c r="B769" s="5">
        <v>1279.9100000000001</v>
      </c>
      <c r="C769" s="3">
        <f t="shared" si="1"/>
        <v>-1.3587249718698369E-2</v>
      </c>
      <c r="D769" s="4">
        <v>19324000000000</v>
      </c>
    </row>
    <row r="770" spans="1:4">
      <c r="A770" s="1" t="s">
        <v>769</v>
      </c>
      <c r="B770" s="5">
        <v>1297.54</v>
      </c>
      <c r="C770" s="3">
        <f t="shared" si="1"/>
        <v>9.5656869551801989E-4</v>
      </c>
      <c r="D770" s="4">
        <v>15915000000000</v>
      </c>
    </row>
    <row r="771" spans="1:4">
      <c r="A771" s="1" t="s">
        <v>770</v>
      </c>
      <c r="B771" s="5">
        <v>1296.3</v>
      </c>
      <c r="C771" s="3">
        <f t="shared" si="1"/>
        <v>-3.7739210475526037E-2</v>
      </c>
      <c r="D771" s="4">
        <v>31615000000000</v>
      </c>
    </row>
    <row r="772" spans="1:4">
      <c r="A772" s="1" t="s">
        <v>771</v>
      </c>
      <c r="B772" s="5">
        <v>1347.14</v>
      </c>
      <c r="C772" s="3">
        <f t="shared" si="1"/>
        <v>-2.0033753309861176E-2</v>
      </c>
      <c r="D772" s="4">
        <v>25709000000000</v>
      </c>
    </row>
    <row r="773" spans="1:4">
      <c r="A773" s="1" t="s">
        <v>772</v>
      </c>
      <c r="B773" s="5">
        <v>1374.68</v>
      </c>
      <c r="C773" s="3">
        <f t="shared" si="1"/>
        <v>-9.9888372762953377E-3</v>
      </c>
      <c r="D773" s="4">
        <v>20198000000000</v>
      </c>
    </row>
    <row r="774" spans="1:4">
      <c r="A774" s="1" t="s">
        <v>773</v>
      </c>
      <c r="B774" s="5">
        <v>1388.55</v>
      </c>
      <c r="C774" s="3">
        <f t="shared" si="1"/>
        <v>2.4918991135157473E-2</v>
      </c>
      <c r="D774" s="4">
        <v>26596000000000</v>
      </c>
    </row>
    <row r="775" spans="1:4">
      <c r="A775" s="1" t="s">
        <v>774</v>
      </c>
      <c r="B775" s="5">
        <v>1354.79</v>
      </c>
      <c r="C775" s="3">
        <f t="shared" si="1"/>
        <v>-3.9925449816813577E-2</v>
      </c>
      <c r="D775" s="4">
        <v>28673000000000</v>
      </c>
    </row>
    <row r="776" spans="1:4">
      <c r="A776" s="1" t="s">
        <v>775</v>
      </c>
      <c r="B776" s="5">
        <v>1411.13</v>
      </c>
      <c r="C776" s="3">
        <f t="shared" si="1"/>
        <v>-6.435396086659489E-3</v>
      </c>
      <c r="D776" s="4">
        <v>28036000000000</v>
      </c>
    </row>
    <row r="777" spans="1:4">
      <c r="A777" s="1" t="s">
        <v>776</v>
      </c>
      <c r="B777" s="5">
        <v>1420.27</v>
      </c>
      <c r="C777" s="3">
        <f t="shared" si="1"/>
        <v>2.2511079120445246E-3</v>
      </c>
      <c r="D777" s="4">
        <v>26040000000000</v>
      </c>
    </row>
    <row r="778" spans="1:4">
      <c r="A778" s="1" t="s">
        <v>777</v>
      </c>
      <c r="B778" s="5">
        <v>1417.08</v>
      </c>
      <c r="C778" s="3">
        <f t="shared" si="1"/>
        <v>6.0558730609491839E-3</v>
      </c>
      <c r="D778" s="4">
        <v>26131000000000</v>
      </c>
    </row>
    <row r="779" spans="1:4">
      <c r="A779" s="1" t="s">
        <v>778</v>
      </c>
      <c r="B779" s="5">
        <v>1408.55</v>
      </c>
      <c r="C779" s="3">
        <f t="shared" si="1"/>
        <v>-1.0567076111316057E-3</v>
      </c>
      <c r="D779" s="4">
        <v>21055000000000</v>
      </c>
    </row>
    <row r="780" spans="1:4">
      <c r="A780" s="1" t="s">
        <v>779</v>
      </c>
      <c r="B780" s="5">
        <v>1410.04</v>
      </c>
      <c r="C780" s="3">
        <f t="shared" si="1"/>
        <v>3.0089414643515258E-3</v>
      </c>
      <c r="D780" s="4">
        <v>21324000000000</v>
      </c>
    </row>
    <row r="781" spans="1:4">
      <c r="A781" s="1" t="s">
        <v>780</v>
      </c>
      <c r="B781" s="5">
        <v>1405.81</v>
      </c>
      <c r="C781" s="3">
        <f t="shared" si="1"/>
        <v>1.1286795384571157E-2</v>
      </c>
      <c r="D781" s="4">
        <v>23192000000000</v>
      </c>
    </row>
    <row r="782" spans="1:4">
      <c r="A782" s="1" t="s">
        <v>781</v>
      </c>
      <c r="B782" s="5">
        <v>1390.12</v>
      </c>
      <c r="C782" s="3">
        <f t="shared" si="1"/>
        <v>7.537761284898286E-3</v>
      </c>
      <c r="D782" s="4">
        <v>19127000000000</v>
      </c>
    </row>
    <row r="783" spans="1:4">
      <c r="A783" s="1" t="s">
        <v>782</v>
      </c>
      <c r="B783" s="5">
        <v>1379.72</v>
      </c>
      <c r="C783" s="3">
        <f t="shared" si="1"/>
        <v>2.0699121921460535E-3</v>
      </c>
      <c r="D783" s="4">
        <v>18484000000000</v>
      </c>
    </row>
    <row r="784" spans="1:4">
      <c r="A784" s="1" t="s">
        <v>783</v>
      </c>
      <c r="B784" s="5">
        <v>1376.87</v>
      </c>
      <c r="C784" s="3">
        <f t="shared" si="1"/>
        <v>-2.2464256469344524E-3</v>
      </c>
      <c r="D784" s="4">
        <v>21124000000000</v>
      </c>
    </row>
    <row r="785" spans="1:4">
      <c r="A785" s="1" t="s">
        <v>784</v>
      </c>
      <c r="B785" s="5">
        <v>1379.97</v>
      </c>
      <c r="C785" s="3">
        <f t="shared" si="1"/>
        <v>5.3473987891856636E-3</v>
      </c>
      <c r="D785" s="4">
        <v>22393000000000</v>
      </c>
    </row>
    <row r="786" spans="1:4">
      <c r="A786" s="1" t="s">
        <v>785</v>
      </c>
      <c r="B786" s="5">
        <v>1372.63</v>
      </c>
      <c r="C786" s="3">
        <f t="shared" si="1"/>
        <v>-3.7306662215027711E-3</v>
      </c>
      <c r="D786" s="4">
        <v>22660000000000</v>
      </c>
    </row>
    <row r="787" spans="1:4">
      <c r="A787" s="1" t="s">
        <v>786</v>
      </c>
      <c r="B787" s="5">
        <v>1377.77</v>
      </c>
      <c r="C787" s="3">
        <f t="shared" si="1"/>
        <v>1.3125772104241358E-2</v>
      </c>
      <c r="D787" s="4">
        <v>23734000000000</v>
      </c>
    </row>
    <row r="788" spans="1:4">
      <c r="A788" s="1" t="s">
        <v>787</v>
      </c>
      <c r="B788" s="5">
        <v>1359.92</v>
      </c>
      <c r="C788" s="3">
        <f t="shared" si="1"/>
        <v>2.5064134697609258E-3</v>
      </c>
      <c r="D788" s="4">
        <v>22518000000000</v>
      </c>
    </row>
    <row r="789" spans="1:4">
      <c r="A789" s="1" t="s">
        <v>788</v>
      </c>
      <c r="B789" s="5">
        <v>1356.52</v>
      </c>
      <c r="C789" s="3">
        <f t="shared" si="1"/>
        <v>-7.9276854668850327E-3</v>
      </c>
      <c r="D789" s="4">
        <v>23433000000000</v>
      </c>
    </row>
    <row r="790" spans="1:4">
      <c r="A790" s="1" t="s">
        <v>789</v>
      </c>
      <c r="B790" s="5">
        <v>1367.36</v>
      </c>
      <c r="C790" s="3">
        <f t="shared" si="1"/>
        <v>4.1418206386040247E-3</v>
      </c>
      <c r="D790" s="4">
        <v>24425000000000</v>
      </c>
    </row>
    <row r="791" spans="1:4">
      <c r="A791" s="1" t="s">
        <v>790</v>
      </c>
      <c r="B791" s="5">
        <v>1361.72</v>
      </c>
      <c r="C791" s="3">
        <f t="shared" si="1"/>
        <v>7.3830766271620416E-3</v>
      </c>
      <c r="D791" s="4">
        <v>25335000000000</v>
      </c>
    </row>
    <row r="792" spans="1:4">
      <c r="A792" s="1" t="s">
        <v>791</v>
      </c>
      <c r="B792" s="5">
        <v>1351.74</v>
      </c>
      <c r="C792" s="3">
        <f t="shared" si="1"/>
        <v>2.1275631242539238E-2</v>
      </c>
      <c r="D792" s="4">
        <v>23765000000000</v>
      </c>
    </row>
    <row r="793" spans="1:4">
      <c r="A793" s="1" t="s">
        <v>792</v>
      </c>
      <c r="B793" s="5">
        <v>1323.58</v>
      </c>
      <c r="C793" s="3">
        <f t="shared" si="1"/>
        <v>-6.9922724885589042E-3</v>
      </c>
      <c r="D793" s="4">
        <v>25351000000000</v>
      </c>
    </row>
    <row r="794" spans="1:4">
      <c r="A794" s="1" t="s">
        <v>793</v>
      </c>
      <c r="B794" s="5">
        <v>1332.9</v>
      </c>
      <c r="C794" s="3">
        <f t="shared" si="1"/>
        <v>9.8645331393762917E-3</v>
      </c>
      <c r="D794" s="4">
        <v>25873000000000</v>
      </c>
    </row>
    <row r="795" spans="1:4">
      <c r="A795" s="1" t="s">
        <v>794</v>
      </c>
      <c r="B795" s="5">
        <v>1319.88</v>
      </c>
      <c r="C795" s="3">
        <f t="shared" si="1"/>
        <v>-2.8628622735100504E-2</v>
      </c>
      <c r="D795" s="4">
        <v>30296000000000</v>
      </c>
    </row>
    <row r="796" spans="1:4">
      <c r="A796" s="1" t="s">
        <v>795</v>
      </c>
      <c r="B796" s="5">
        <v>1358.78</v>
      </c>
      <c r="C796" s="3">
        <f t="shared" si="1"/>
        <v>-1.1113132709872263E-2</v>
      </c>
      <c r="D796" s="4">
        <v>28922000000000</v>
      </c>
    </row>
    <row r="797" spans="1:4">
      <c r="A797" s="1" t="s">
        <v>796</v>
      </c>
      <c r="B797" s="5">
        <v>1374.05</v>
      </c>
      <c r="C797" s="3">
        <f t="shared" si="1"/>
        <v>7.161286539420047E-3</v>
      </c>
      <c r="D797" s="4">
        <v>31308000000000</v>
      </c>
    </row>
    <row r="798" spans="1:4">
      <c r="A798" s="1" t="s">
        <v>797</v>
      </c>
      <c r="B798" s="5">
        <v>1364.28</v>
      </c>
      <c r="C798" s="3">
        <f t="shared" si="1"/>
        <v>1.752711108459255E-2</v>
      </c>
      <c r="D798" s="4">
        <v>29308000000000</v>
      </c>
    </row>
    <row r="799" spans="1:4">
      <c r="A799" s="1" t="s">
        <v>798</v>
      </c>
      <c r="B799" s="5">
        <v>1340.78</v>
      </c>
      <c r="C799" s="3">
        <f t="shared" si="1"/>
        <v>2.2425211918252626E-3</v>
      </c>
      <c r="D799" s="4">
        <v>26142000000000</v>
      </c>
    </row>
    <row r="800" spans="1:4">
      <c r="A800" s="1" t="s">
        <v>799</v>
      </c>
      <c r="B800" s="5">
        <v>1337.78</v>
      </c>
      <c r="C800" s="3">
        <f t="shared" si="1"/>
        <v>7.3265313805956243E-3</v>
      </c>
      <c r="D800" s="4">
        <v>21762000000000</v>
      </c>
    </row>
    <row r="801" spans="1:4">
      <c r="A801" s="1" t="s">
        <v>800</v>
      </c>
      <c r="B801" s="5">
        <v>1328.05</v>
      </c>
      <c r="C801" s="3">
        <f t="shared" si="1"/>
        <v>5.7479969101676071E-3</v>
      </c>
      <c r="D801" s="4">
        <v>25458000000000</v>
      </c>
    </row>
    <row r="802" spans="1:4">
      <c r="A802" s="1" t="s">
        <v>801</v>
      </c>
      <c r="B802" s="5">
        <v>1320.46</v>
      </c>
      <c r="C802" s="3">
        <f t="shared" si="1"/>
        <v>1.2956726527919561E-2</v>
      </c>
      <c r="D802" s="4">
        <v>24798000000000</v>
      </c>
    </row>
    <row r="803" spans="1:4">
      <c r="A803" s="1" t="s">
        <v>802</v>
      </c>
      <c r="B803" s="5">
        <v>1303.57</v>
      </c>
      <c r="C803" s="3">
        <f t="shared" si="1"/>
        <v>-9.9718994455837394E-3</v>
      </c>
      <c r="D803" s="4">
        <v>24088000000000</v>
      </c>
    </row>
    <row r="804" spans="1:4">
      <c r="A804" s="1" t="s">
        <v>803</v>
      </c>
      <c r="B804" s="5">
        <v>1316.7</v>
      </c>
      <c r="C804" s="3">
        <f t="shared" si="1"/>
        <v>6.2051995292608164E-3</v>
      </c>
      <c r="D804" s="4">
        <v>21689000000000</v>
      </c>
    </row>
    <row r="805" spans="1:4">
      <c r="A805" s="1" t="s">
        <v>804</v>
      </c>
      <c r="B805" s="5">
        <v>1308.58</v>
      </c>
      <c r="C805" s="3">
        <f t="shared" si="1"/>
        <v>8.1665356939243355E-3</v>
      </c>
      <c r="D805" s="4">
        <v>21246000000000</v>
      </c>
    </row>
    <row r="806" spans="1:4">
      <c r="A806" s="1" t="s">
        <v>805</v>
      </c>
      <c r="B806" s="5">
        <v>1297.98</v>
      </c>
      <c r="C806" s="3">
        <f t="shared" si="1"/>
        <v>1.0942964180290166E-2</v>
      </c>
      <c r="D806" s="4">
        <v>23635000000000</v>
      </c>
    </row>
    <row r="807" spans="1:4">
      <c r="A807" s="1" t="s">
        <v>806</v>
      </c>
      <c r="B807" s="5">
        <v>1283.93</v>
      </c>
      <c r="C807" s="3">
        <f t="shared" si="1"/>
        <v>4.4671496299541836E-3</v>
      </c>
      <c r="D807" s="4">
        <v>23667000000000</v>
      </c>
    </row>
    <row r="808" spans="1:4">
      <c r="A808" s="1" t="s">
        <v>807</v>
      </c>
      <c r="B808" s="5">
        <v>1278.22</v>
      </c>
      <c r="C808" s="3">
        <f t="shared" si="1"/>
        <v>1.2459504629739656E-2</v>
      </c>
      <c r="D808" s="4">
        <v>22728000000000</v>
      </c>
    </row>
    <row r="809" spans="1:4">
      <c r="A809" s="1" t="s">
        <v>808</v>
      </c>
      <c r="B809" s="5">
        <v>1262.49</v>
      </c>
      <c r="C809" s="3">
        <f t="shared" si="1"/>
        <v>7.8312098860043623E-3</v>
      </c>
      <c r="D809" s="4">
        <v>21593000000000</v>
      </c>
    </row>
    <row r="810" spans="1:4">
      <c r="A810" s="1" t="s">
        <v>809</v>
      </c>
      <c r="B810" s="5">
        <v>1252.68</v>
      </c>
      <c r="C810" s="3">
        <f t="shared" si="1"/>
        <v>-4.7827123222372141E-3</v>
      </c>
      <c r="D810" s="4">
        <v>21011000000000</v>
      </c>
    </row>
    <row r="811" spans="1:4">
      <c r="A811" s="1" t="s">
        <v>810</v>
      </c>
      <c r="B811" s="5">
        <v>1258.7</v>
      </c>
      <c r="C811" s="3">
        <f t="shared" si="1"/>
        <v>-6.0488328753275965E-3</v>
      </c>
      <c r="D811" s="4">
        <v>22824000000000</v>
      </c>
    </row>
    <row r="812" spans="1:4">
      <c r="A812" s="1" t="s">
        <v>811</v>
      </c>
      <c r="B812" s="5">
        <v>1266.3599999999999</v>
      </c>
      <c r="C812" s="3">
        <f t="shared" si="1"/>
        <v>3.4627849666002829E-3</v>
      </c>
      <c r="D812" s="4">
        <v>22032000000000</v>
      </c>
    </row>
    <row r="813" spans="1:4">
      <c r="A813" s="1" t="s">
        <v>812</v>
      </c>
      <c r="B813" s="5">
        <v>1261.99</v>
      </c>
      <c r="C813" s="3">
        <f t="shared" si="1"/>
        <v>-5.594559881489815E-3</v>
      </c>
      <c r="D813" s="4">
        <v>21627000000000</v>
      </c>
    </row>
    <row r="814" spans="1:4">
      <c r="A814" s="1" t="s">
        <v>813</v>
      </c>
      <c r="B814" s="5">
        <v>1269.0899999999999</v>
      </c>
      <c r="C814" s="3">
        <f t="shared" si="1"/>
        <v>1.0389796503296038E-2</v>
      </c>
      <c r="D814" s="4">
        <v>20924000000000</v>
      </c>
    </row>
    <row r="815" spans="1:4">
      <c r="A815" s="1" t="s">
        <v>814</v>
      </c>
      <c r="B815" s="5">
        <v>1256.04</v>
      </c>
      <c r="C815" s="3">
        <f t="shared" si="1"/>
        <v>-2.8104606297336921E-3</v>
      </c>
      <c r="D815" s="4">
        <v>22665000000000</v>
      </c>
    </row>
    <row r="816" spans="1:4">
      <c r="A816" s="1" t="s">
        <v>815</v>
      </c>
      <c r="B816" s="5">
        <v>1259.58</v>
      </c>
      <c r="C816" s="3">
        <f t="shared" si="1"/>
        <v>1.4309757531345361E-2</v>
      </c>
      <c r="D816" s="4">
        <v>23133000000000</v>
      </c>
    </row>
    <row r="817" spans="1:4">
      <c r="A817" s="1" t="s">
        <v>816</v>
      </c>
      <c r="B817" s="5">
        <v>1241.81</v>
      </c>
      <c r="C817" s="3">
        <f t="shared" si="1"/>
        <v>-7.0048058085512939E-3</v>
      </c>
      <c r="D817" s="4">
        <v>22420000000000</v>
      </c>
    </row>
    <row r="818" spans="1:4">
      <c r="A818" s="1" t="s">
        <v>817</v>
      </c>
      <c r="B818" s="5">
        <v>1250.57</v>
      </c>
      <c r="C818" s="3">
        <f t="shared" si="1"/>
        <v>-4.6640083410935161E-3</v>
      </c>
      <c r="D818" s="4">
        <v>20314000000000</v>
      </c>
    </row>
    <row r="819" spans="1:4">
      <c r="A819" s="1" t="s">
        <v>818</v>
      </c>
      <c r="B819" s="5">
        <v>1256.43</v>
      </c>
      <c r="C819" s="3">
        <f t="shared" si="1"/>
        <v>1.1455482208984074E-2</v>
      </c>
      <c r="D819" s="4">
        <v>21209000000000</v>
      </c>
    </row>
    <row r="820" spans="1:4">
      <c r="A820" s="1" t="s">
        <v>819</v>
      </c>
      <c r="B820" s="5">
        <v>1242.2</v>
      </c>
      <c r="C820" s="3">
        <f t="shared" si="1"/>
        <v>2.2672443702143356E-3</v>
      </c>
      <c r="D820" s="4">
        <v>21481000000000</v>
      </c>
    </row>
    <row r="821" spans="1:4">
      <c r="A821" s="1" t="s">
        <v>820</v>
      </c>
      <c r="B821" s="5">
        <v>1239.3900000000001</v>
      </c>
      <c r="C821" s="3">
        <f t="shared" si="1"/>
        <v>8.0029279004515032E-3</v>
      </c>
      <c r="D821" s="4">
        <v>19300000000000</v>
      </c>
    </row>
    <row r="822" spans="1:4">
      <c r="A822" s="1" t="s">
        <v>821</v>
      </c>
      <c r="B822" s="5">
        <v>1229.55</v>
      </c>
      <c r="C822" s="3">
        <f t="shared" si="1"/>
        <v>8.0344332855092886E-3</v>
      </c>
      <c r="D822" s="4">
        <v>15409000000000</v>
      </c>
    </row>
    <row r="823" spans="1:4">
      <c r="A823" s="1" t="s">
        <v>822</v>
      </c>
      <c r="B823" s="5">
        <v>1219.75</v>
      </c>
      <c r="C823" s="3">
        <f t="shared" si="1"/>
        <v>3.2736455086077288E-3</v>
      </c>
      <c r="D823" s="4">
        <v>15459000000000</v>
      </c>
    </row>
    <row r="824" spans="1:4">
      <c r="A824" s="1" t="s">
        <v>823</v>
      </c>
      <c r="B824" s="5">
        <v>1215.77</v>
      </c>
      <c r="C824" s="3">
        <f t="shared" si="1"/>
        <v>-2.6238856895709348E-2</v>
      </c>
      <c r="D824" s="4">
        <v>19295000000000</v>
      </c>
    </row>
    <row r="825" spans="1:4">
      <c r="A825" s="1" t="s">
        <v>824</v>
      </c>
      <c r="B825" s="5">
        <v>1248.53</v>
      </c>
      <c r="C825" s="3">
        <f t="shared" si="1"/>
        <v>1.6867293251453825E-2</v>
      </c>
      <c r="D825" s="4">
        <v>20089000000000</v>
      </c>
    </row>
    <row r="826" spans="1:4">
      <c r="A826" s="1" t="s">
        <v>825</v>
      </c>
      <c r="B826" s="5">
        <v>1227.82</v>
      </c>
      <c r="C826" s="3">
        <f t="shared" si="1"/>
        <v>-3.1901472860882484E-2</v>
      </c>
      <c r="D826" s="4">
        <v>20663000000000</v>
      </c>
    </row>
    <row r="827" spans="1:4">
      <c r="A827" s="1" t="s">
        <v>826</v>
      </c>
      <c r="B827" s="5">
        <v>1268.28</v>
      </c>
      <c r="C827" s="3">
        <f t="shared" si="1"/>
        <v>6.1082993542655329E-3</v>
      </c>
      <c r="D827" s="4">
        <v>23100000000000</v>
      </c>
    </row>
    <row r="828" spans="1:4">
      <c r="A828" s="1" t="s">
        <v>827</v>
      </c>
      <c r="B828" s="5">
        <v>1260.58</v>
      </c>
      <c r="C828" s="3">
        <f t="shared" si="1"/>
        <v>1.7655464152222789E-2</v>
      </c>
      <c r="D828" s="4">
        <v>19804000000000</v>
      </c>
    </row>
    <row r="829" spans="1:4">
      <c r="A829" s="1" t="s">
        <v>828</v>
      </c>
      <c r="B829" s="5">
        <v>1238.71</v>
      </c>
      <c r="C829" s="3">
        <f t="shared" si="1"/>
        <v>-6.8470635397875033E-3</v>
      </c>
      <c r="D829" s="4">
        <v>21759000000000</v>
      </c>
    </row>
    <row r="830" spans="1:4">
      <c r="A830" s="1" t="s">
        <v>829</v>
      </c>
      <c r="B830" s="5">
        <v>1247.25</v>
      </c>
      <c r="C830" s="3">
        <f t="shared" si="1"/>
        <v>-6.8637677466615908E-3</v>
      </c>
      <c r="D830" s="4">
        <v>20645000000000</v>
      </c>
    </row>
    <row r="831" spans="1:4">
      <c r="A831" s="1" t="s">
        <v>830</v>
      </c>
      <c r="B831" s="5">
        <v>1255.8699999999999</v>
      </c>
      <c r="C831" s="3">
        <f t="shared" si="1"/>
        <v>6.0400695328959204E-3</v>
      </c>
      <c r="D831" s="4">
        <v>19345000000000</v>
      </c>
    </row>
    <row r="832" spans="1:4">
      <c r="A832" s="1" t="s">
        <v>831</v>
      </c>
      <c r="B832" s="5">
        <v>1248.33</v>
      </c>
      <c r="C832" s="3">
        <f t="shared" si="1"/>
        <v>-3.2895524771448903E-3</v>
      </c>
      <c r="D832" s="4">
        <v>23470000000000</v>
      </c>
    </row>
    <row r="833" spans="1:4">
      <c r="A833" s="1" t="s">
        <v>832</v>
      </c>
      <c r="B833" s="5">
        <v>1252.45</v>
      </c>
      <c r="C833" s="3">
        <f t="shared" si="1"/>
        <v>1.6879658347271131E-2</v>
      </c>
      <c r="D833" s="4">
        <v>21517000000000</v>
      </c>
    </row>
    <row r="834" spans="1:4">
      <c r="A834" s="1" t="s">
        <v>833</v>
      </c>
      <c r="B834" s="5">
        <v>1231.6600000000001</v>
      </c>
      <c r="C834" s="3">
        <f t="shared" si="1"/>
        <v>-2.6156175853719911E-3</v>
      </c>
      <c r="D834" s="4">
        <v>18208000000000</v>
      </c>
    </row>
    <row r="835" spans="1:4">
      <c r="A835" s="1" t="s">
        <v>834</v>
      </c>
      <c r="B835" s="5">
        <v>1234.8900000000001</v>
      </c>
      <c r="C835" s="3">
        <f t="shared" ref="C835:C1089" si="2">(B835-B836)/B836</f>
        <v>-6.0287512677280773E-3</v>
      </c>
      <c r="D835" s="4">
        <v>14522000000000</v>
      </c>
    </row>
    <row r="836" spans="1:4">
      <c r="A836" s="1" t="s">
        <v>835</v>
      </c>
      <c r="B836" s="5">
        <v>1242.3800000000001</v>
      </c>
      <c r="C836" s="3">
        <f t="shared" si="2"/>
        <v>1.9516758605116881E-3</v>
      </c>
      <c r="D836" s="4">
        <v>16522000000000</v>
      </c>
    </row>
    <row r="837" spans="1:4">
      <c r="A837" s="1" t="s">
        <v>836</v>
      </c>
      <c r="B837" s="5">
        <v>1239.96</v>
      </c>
      <c r="C837" s="3">
        <f t="shared" si="2"/>
        <v>3.1633024554023558E-3</v>
      </c>
      <c r="D837" s="4">
        <v>16896000000000</v>
      </c>
    </row>
    <row r="838" spans="1:4">
      <c r="A838" s="1" t="s">
        <v>837</v>
      </c>
      <c r="B838" s="5">
        <v>1236.05</v>
      </c>
      <c r="C838" s="3">
        <f t="shared" si="2"/>
        <v>9.4736412266731261E-3</v>
      </c>
      <c r="D838" s="4">
        <v>16815000000000</v>
      </c>
    </row>
    <row r="839" spans="1:4">
      <c r="A839" s="1" t="s">
        <v>838</v>
      </c>
      <c r="B839" s="5">
        <v>1224.45</v>
      </c>
      <c r="C839" s="3">
        <f t="shared" si="2"/>
        <v>6.8662116602254235E-3</v>
      </c>
      <c r="D839" s="4">
        <v>16389000000000</v>
      </c>
    </row>
    <row r="840" spans="1:4">
      <c r="A840" s="1" t="s">
        <v>839</v>
      </c>
      <c r="B840" s="5">
        <v>1216.0999999999999</v>
      </c>
      <c r="C840" s="3">
        <f t="shared" si="2"/>
        <v>2.0697643188074811E-2</v>
      </c>
      <c r="D840" s="4">
        <v>16949000000000</v>
      </c>
    </row>
    <row r="841" spans="1:4">
      <c r="A841" s="1" t="s">
        <v>840</v>
      </c>
      <c r="B841" s="5">
        <v>1191.44</v>
      </c>
      <c r="C841" s="3">
        <f t="shared" si="2"/>
        <v>4.2820054620858385E-3</v>
      </c>
      <c r="D841" s="4">
        <v>14609000000000</v>
      </c>
    </row>
    <row r="842" spans="1:4">
      <c r="A842" s="1" t="s">
        <v>841</v>
      </c>
      <c r="B842" s="5">
        <v>1186.3599999999999</v>
      </c>
      <c r="C842" s="3">
        <f t="shared" si="2"/>
        <v>9.0841045182361146E-3</v>
      </c>
      <c r="D842" s="4">
        <v>16948000000000</v>
      </c>
    </row>
    <row r="843" spans="1:4">
      <c r="A843" s="1" t="s">
        <v>842</v>
      </c>
      <c r="B843" s="5">
        <v>1175.68</v>
      </c>
      <c r="C843" s="3">
        <f t="shared" si="2"/>
        <v>1.1589988040027213E-2</v>
      </c>
      <c r="D843" s="4">
        <v>14509000000000</v>
      </c>
    </row>
    <row r="844" spans="1:4">
      <c r="A844" s="1" t="s">
        <v>843</v>
      </c>
      <c r="B844" s="5">
        <v>1162.21</v>
      </c>
      <c r="C844" s="3">
        <f t="shared" si="2"/>
        <v>-7.651964577421312E-4</v>
      </c>
      <c r="D844" s="4">
        <v>15614000000000</v>
      </c>
    </row>
    <row r="845" spans="1:4">
      <c r="A845" s="1" t="s">
        <v>844</v>
      </c>
      <c r="B845" s="5">
        <v>1163.0999999999999</v>
      </c>
      <c r="C845" s="3">
        <f t="shared" si="2"/>
        <v>1.1103364577684507E-3</v>
      </c>
      <c r="D845" s="4">
        <v>17434000000000</v>
      </c>
    </row>
    <row r="846" spans="1:4">
      <c r="A846" s="1" t="s">
        <v>845</v>
      </c>
      <c r="B846" s="5">
        <v>1161.81</v>
      </c>
      <c r="C846" s="3">
        <f t="shared" si="2"/>
        <v>-1.8285521145802612E-2</v>
      </c>
      <c r="D846" s="4">
        <v>17649000000000</v>
      </c>
    </row>
    <row r="847" spans="1:4">
      <c r="A847" s="1" t="s">
        <v>846</v>
      </c>
      <c r="B847" s="5">
        <v>1183.45</v>
      </c>
      <c r="C847" s="3">
        <f t="shared" si="2"/>
        <v>-9.192669306698608E-3</v>
      </c>
      <c r="D847" s="4">
        <v>15415000000000</v>
      </c>
    </row>
    <row r="848" spans="1:4">
      <c r="A848" s="1" t="s">
        <v>847</v>
      </c>
      <c r="B848" s="5">
        <v>1194.43</v>
      </c>
      <c r="C848" s="3">
        <f t="shared" si="2"/>
        <v>3.1824462962196657E-4</v>
      </c>
      <c r="D848" s="4">
        <v>15792000000000</v>
      </c>
    </row>
    <row r="849" spans="1:4">
      <c r="A849" s="1" t="s">
        <v>848</v>
      </c>
      <c r="B849" s="5">
        <v>1194.05</v>
      </c>
      <c r="C849" s="3">
        <f t="shared" si="2"/>
        <v>-5.7371725481706829E-3</v>
      </c>
      <c r="D849" s="4">
        <v>17228000000000</v>
      </c>
    </row>
    <row r="850" spans="1:4">
      <c r="A850" s="1" t="s">
        <v>849</v>
      </c>
      <c r="B850" s="5">
        <v>1200.94</v>
      </c>
      <c r="C850" s="3">
        <f t="shared" si="2"/>
        <v>1.2520129163891558E-2</v>
      </c>
      <c r="D850" s="4">
        <v>15406000000000</v>
      </c>
    </row>
    <row r="851" spans="1:4">
      <c r="A851" s="1" t="s">
        <v>850</v>
      </c>
      <c r="B851" s="5">
        <v>1186.0899999999999</v>
      </c>
      <c r="C851" s="3">
        <f t="shared" si="2"/>
        <v>5.2462073057037263E-3</v>
      </c>
      <c r="D851" s="4">
        <v>15832000000000</v>
      </c>
    </row>
    <row r="852" spans="1:4">
      <c r="A852" s="1" t="s">
        <v>851</v>
      </c>
      <c r="B852" s="5">
        <v>1179.9000000000001</v>
      </c>
      <c r="C852" s="3">
        <f t="shared" si="2"/>
        <v>-3.933950158708596E-3</v>
      </c>
      <c r="D852" s="4">
        <v>15313000000000</v>
      </c>
    </row>
    <row r="853" spans="1:4">
      <c r="A853" s="1" t="s">
        <v>852</v>
      </c>
      <c r="B853" s="5">
        <v>1184.56</v>
      </c>
      <c r="C853" s="3">
        <f t="shared" si="2"/>
        <v>2.5390162158502321E-3</v>
      </c>
      <c r="D853" s="4">
        <v>15105000000000</v>
      </c>
    </row>
    <row r="854" spans="1:4">
      <c r="A854" s="1" t="s">
        <v>853</v>
      </c>
      <c r="B854" s="5">
        <v>1181.56</v>
      </c>
      <c r="C854" s="3">
        <f t="shared" si="2"/>
        <v>-1.4385688778322694E-4</v>
      </c>
      <c r="D854" s="4">
        <v>14582000000000</v>
      </c>
    </row>
    <row r="855" spans="1:4">
      <c r="A855" s="1" t="s">
        <v>854</v>
      </c>
      <c r="B855" s="5">
        <v>1181.73</v>
      </c>
      <c r="C855" s="3">
        <f t="shared" si="2"/>
        <v>9.9565841651853646E-3</v>
      </c>
      <c r="D855" s="4">
        <v>15111000000000</v>
      </c>
    </row>
    <row r="856" spans="1:4">
      <c r="A856" s="1" t="s">
        <v>855</v>
      </c>
      <c r="B856" s="5">
        <v>1170.08</v>
      </c>
      <c r="C856" s="3">
        <f t="shared" si="2"/>
        <v>6.9795261495562708E-3</v>
      </c>
      <c r="D856" s="4">
        <v>17926000000000</v>
      </c>
    </row>
    <row r="857" spans="1:4">
      <c r="A857" s="1" t="s">
        <v>856</v>
      </c>
      <c r="B857" s="5">
        <v>1161.97</v>
      </c>
      <c r="C857" s="3">
        <f t="shared" si="2"/>
        <v>-5.3925890419166417E-3</v>
      </c>
      <c r="D857" s="4">
        <v>15133000000000</v>
      </c>
    </row>
    <row r="858" spans="1:4">
      <c r="A858" s="1" t="s">
        <v>857</v>
      </c>
      <c r="B858" s="5">
        <v>1168.27</v>
      </c>
      <c r="C858" s="3">
        <f t="shared" si="2"/>
        <v>-3.5937673805720315E-4</v>
      </c>
      <c r="D858" s="4">
        <v>15584000000000</v>
      </c>
    </row>
    <row r="859" spans="1:4">
      <c r="A859" s="1" t="s">
        <v>858</v>
      </c>
      <c r="B859" s="5">
        <v>1168.69</v>
      </c>
      <c r="C859" s="3">
        <f t="shared" si="2"/>
        <v>1.4548317529873068E-4</v>
      </c>
      <c r="D859" s="4">
        <v>14991000000000</v>
      </c>
    </row>
    <row r="860" spans="1:4">
      <c r="A860" s="1" t="s">
        <v>859</v>
      </c>
      <c r="B860" s="5">
        <v>1168.52</v>
      </c>
      <c r="C860" s="3">
        <f t="shared" si="2"/>
        <v>-1.5527191541345518E-2</v>
      </c>
      <c r="D860" s="4">
        <v>16800000000000</v>
      </c>
    </row>
    <row r="861" spans="1:4">
      <c r="A861" s="1" t="s">
        <v>860</v>
      </c>
      <c r="B861" s="5">
        <v>1186.95</v>
      </c>
      <c r="C861" s="3">
        <f t="shared" si="2"/>
        <v>2.8653053657068926E-4</v>
      </c>
      <c r="D861" s="4">
        <v>15297000000000</v>
      </c>
    </row>
    <row r="862" spans="1:4">
      <c r="A862" s="1" t="s">
        <v>861</v>
      </c>
      <c r="B862" s="5">
        <v>1186.6099999999999</v>
      </c>
      <c r="C862" s="3">
        <f t="shared" si="2"/>
        <v>3.7094177057236922E-4</v>
      </c>
      <c r="D862" s="4">
        <v>15217000000000</v>
      </c>
    </row>
    <row r="863" spans="1:4">
      <c r="A863" s="1" t="s">
        <v>862</v>
      </c>
      <c r="B863" s="5">
        <v>1186.17</v>
      </c>
      <c r="C863" s="3">
        <f t="shared" si="2"/>
        <v>1.5148014069680903E-2</v>
      </c>
      <c r="D863" s="4">
        <v>16024000000000</v>
      </c>
    </row>
    <row r="864" spans="1:4">
      <c r="A864" s="1" t="s">
        <v>863</v>
      </c>
      <c r="B864" s="5">
        <v>1168.47</v>
      </c>
      <c r="C864" s="3">
        <f t="shared" si="2"/>
        <v>2.6084792737444233E-3</v>
      </c>
      <c r="D864" s="4">
        <v>14870000000000</v>
      </c>
    </row>
    <row r="865" spans="1:4">
      <c r="A865" s="1" t="s">
        <v>864</v>
      </c>
      <c r="B865" s="5">
        <v>1165.43</v>
      </c>
      <c r="C865" s="3">
        <f t="shared" si="2"/>
        <v>2.9431760483989576E-3</v>
      </c>
      <c r="D865" s="4">
        <v>13350000000000</v>
      </c>
    </row>
    <row r="866" spans="1:4">
      <c r="A866" s="1" t="s">
        <v>865</v>
      </c>
      <c r="B866" s="5">
        <v>1162.01</v>
      </c>
      <c r="C866" s="3">
        <f t="shared" si="2"/>
        <v>-1.3272307326517534E-2</v>
      </c>
      <c r="D866" s="4">
        <v>15017000000000</v>
      </c>
    </row>
    <row r="867" spans="1:4">
      <c r="A867" s="1" t="s">
        <v>866</v>
      </c>
      <c r="B867" s="5">
        <v>1177.6400000000001</v>
      </c>
      <c r="C867" s="3">
        <f t="shared" si="2"/>
        <v>2.2126906318083949E-3</v>
      </c>
      <c r="D867" s="4">
        <v>15421000000000</v>
      </c>
    </row>
    <row r="868" spans="1:4">
      <c r="A868" s="1" t="s">
        <v>867</v>
      </c>
      <c r="B868" s="5">
        <v>1175.04</v>
      </c>
      <c r="C868" s="3">
        <f t="shared" si="2"/>
        <v>1.3123135918193128E-3</v>
      </c>
      <c r="D868" s="4">
        <v>15297000000000</v>
      </c>
    </row>
    <row r="869" spans="1:4">
      <c r="A869" s="1" t="s">
        <v>868</v>
      </c>
      <c r="B869" s="5">
        <v>1173.5</v>
      </c>
      <c r="C869" s="3">
        <f t="shared" si="2"/>
        <v>-7.4933156218609737E-4</v>
      </c>
      <c r="D869" s="4">
        <v>14745000000000</v>
      </c>
    </row>
    <row r="870" spans="1:4">
      <c r="A870" s="1" t="s">
        <v>869</v>
      </c>
      <c r="B870" s="5">
        <v>1174.3800000000001</v>
      </c>
      <c r="C870" s="3">
        <f t="shared" si="2"/>
        <v>1.6093028084929777E-2</v>
      </c>
      <c r="D870" s="4">
        <v>15130000000000</v>
      </c>
    </row>
    <row r="871" spans="1:4">
      <c r="A871" s="1" t="s">
        <v>870</v>
      </c>
      <c r="B871" s="5">
        <v>1155.78</v>
      </c>
      <c r="C871" s="3">
        <f t="shared" si="2"/>
        <v>3.663907151121587E-2</v>
      </c>
      <c r="D871" s="4">
        <v>13898000000000</v>
      </c>
    </row>
    <row r="872" spans="1:4">
      <c r="A872" s="1" t="s">
        <v>871</v>
      </c>
      <c r="B872" s="5">
        <v>1114.93</v>
      </c>
      <c r="C872" s="3">
        <f t="shared" si="2"/>
        <v>2.9311841060580879E-2</v>
      </c>
      <c r="D872" s="4">
        <v>12664000000000</v>
      </c>
    </row>
    <row r="873" spans="1:4">
      <c r="A873" s="1" t="s">
        <v>872</v>
      </c>
      <c r="B873" s="5">
        <v>1083.18</v>
      </c>
      <c r="C873" s="3">
        <f t="shared" si="2"/>
        <v>-3.8805228456575962E-2</v>
      </c>
      <c r="D873" s="4">
        <v>16562000000000</v>
      </c>
    </row>
    <row r="874" spans="1:4">
      <c r="A874" s="1" t="s">
        <v>873</v>
      </c>
      <c r="B874" s="5">
        <v>1126.9100000000001</v>
      </c>
      <c r="C874" s="3">
        <f t="shared" si="2"/>
        <v>1.3235148670640831E-2</v>
      </c>
      <c r="D874" s="4">
        <v>12416000000000</v>
      </c>
    </row>
    <row r="875" spans="1:4">
      <c r="A875" s="1" t="s">
        <v>874</v>
      </c>
      <c r="B875" s="5">
        <v>1112.19</v>
      </c>
      <c r="C875" s="3">
        <f t="shared" si="2"/>
        <v>8.0986961099271211E-4</v>
      </c>
      <c r="D875" s="4">
        <v>12431000000000</v>
      </c>
    </row>
    <row r="876" spans="1:4">
      <c r="A876" s="1" t="s">
        <v>875</v>
      </c>
      <c r="B876" s="5">
        <v>1111.29</v>
      </c>
      <c r="C876" s="3">
        <f t="shared" si="2"/>
        <v>3.3248723884968336E-2</v>
      </c>
      <c r="D876" s="4">
        <v>15886000000000</v>
      </c>
    </row>
    <row r="877" spans="1:4">
      <c r="A877" s="1" t="s">
        <v>876</v>
      </c>
      <c r="B877" s="5">
        <v>1075.53</v>
      </c>
      <c r="C877" s="3">
        <f t="shared" si="2"/>
        <v>3.8647622910449909E-2</v>
      </c>
      <c r="D877" s="4">
        <v>13160000000000</v>
      </c>
    </row>
    <row r="878" spans="1:4">
      <c r="A878" s="1" t="s">
        <v>877</v>
      </c>
      <c r="B878" s="5">
        <v>1035.51</v>
      </c>
      <c r="C878" s="3">
        <f t="shared" si="2"/>
        <v>-1.996952517958368E-2</v>
      </c>
      <c r="D878" s="4">
        <v>13651000000000</v>
      </c>
    </row>
    <row r="879" spans="1:4">
      <c r="A879" s="1" t="s">
        <v>878</v>
      </c>
      <c r="B879" s="5">
        <v>1056.6099999999999</v>
      </c>
      <c r="C879" s="3">
        <f t="shared" si="2"/>
        <v>3.1906166376935996E-2</v>
      </c>
      <c r="D879" s="4">
        <v>17830000000000</v>
      </c>
    </row>
    <row r="880" spans="1:4">
      <c r="A880" s="1" t="s">
        <v>879</v>
      </c>
      <c r="B880" s="5">
        <v>1023.94</v>
      </c>
      <c r="C880" s="3">
        <f t="shared" si="2"/>
        <v>-6.6744442520302247E-2</v>
      </c>
      <c r="D880" s="4">
        <v>18395000000000</v>
      </c>
    </row>
    <row r="881" spans="1:4">
      <c r="A881" s="1" t="s">
        <v>880</v>
      </c>
      <c r="B881" s="5">
        <v>1097.17</v>
      </c>
      <c r="C881" s="3">
        <f t="shared" si="2"/>
        <v>-3.4283350350314948E-2</v>
      </c>
      <c r="D881" s="4">
        <v>16779000000000</v>
      </c>
    </row>
    <row r="882" spans="1:4">
      <c r="A882" s="1" t="s">
        <v>881</v>
      </c>
      <c r="B882" s="5">
        <v>1136.1199999999999</v>
      </c>
      <c r="C882" s="3">
        <f t="shared" si="2"/>
        <v>-2.566785300801858E-2</v>
      </c>
      <c r="D882" s="4">
        <v>16274000000000</v>
      </c>
    </row>
    <row r="883" spans="1:4">
      <c r="A883" s="1" t="s">
        <v>882</v>
      </c>
      <c r="B883" s="5">
        <v>1166.05</v>
      </c>
      <c r="C883" s="3">
        <f t="shared" si="2"/>
        <v>-6.2565350794495812E-4</v>
      </c>
      <c r="D883" s="4">
        <v>15785000000000</v>
      </c>
    </row>
    <row r="884" spans="1:4">
      <c r="A884" s="1" t="s">
        <v>883</v>
      </c>
      <c r="B884" s="5">
        <v>1166.78</v>
      </c>
      <c r="C884" s="3">
        <f t="shared" si="2"/>
        <v>2.2075055187637423E-3</v>
      </c>
      <c r="D884" s="4">
        <v>16021000000000</v>
      </c>
    </row>
    <row r="885" spans="1:4">
      <c r="A885" s="1" t="s">
        <v>884</v>
      </c>
      <c r="B885" s="5">
        <v>1164.21</v>
      </c>
      <c r="C885" s="3">
        <f t="shared" si="2"/>
        <v>2.6024958578630072E-2</v>
      </c>
      <c r="D885" s="4">
        <v>15758000000000</v>
      </c>
    </row>
    <row r="886" spans="1:4">
      <c r="A886" s="1" t="s">
        <v>885</v>
      </c>
      <c r="B886" s="5">
        <v>1134.68</v>
      </c>
      <c r="C886" s="3">
        <f t="shared" si="2"/>
        <v>3.2537577365164133E-3</v>
      </c>
      <c r="D886" s="4">
        <v>17790000000000</v>
      </c>
    </row>
    <row r="887" spans="1:4">
      <c r="A887" s="1" t="s">
        <v>886</v>
      </c>
      <c r="B887" s="5">
        <v>1131</v>
      </c>
      <c r="C887" s="3">
        <f t="shared" si="2"/>
        <v>-5.1126734567176244E-2</v>
      </c>
      <c r="D887" s="4">
        <v>20363000000000</v>
      </c>
    </row>
    <row r="888" spans="1:4">
      <c r="A888" s="1" t="s">
        <v>887</v>
      </c>
      <c r="B888" s="5">
        <v>1191.94</v>
      </c>
      <c r="C888" s="3">
        <f t="shared" si="2"/>
        <v>-1.8924803215541709E-3</v>
      </c>
      <c r="D888" s="4">
        <v>17169000000000</v>
      </c>
    </row>
    <row r="889" spans="1:4">
      <c r="A889" s="1" t="s">
        <v>888</v>
      </c>
      <c r="B889" s="5">
        <v>1194.2</v>
      </c>
      <c r="C889" s="3">
        <f t="shared" si="2"/>
        <v>5.7267980461512165E-3</v>
      </c>
      <c r="D889" s="4">
        <v>18698000000000</v>
      </c>
    </row>
    <row r="890" spans="1:4">
      <c r="A890" s="1" t="s">
        <v>889</v>
      </c>
      <c r="B890" s="5">
        <v>1187.4000000000001</v>
      </c>
      <c r="C890" s="3">
        <f t="shared" si="2"/>
        <v>1.1382319463767434E-3</v>
      </c>
      <c r="D890" s="4">
        <v>17077000000000</v>
      </c>
    </row>
    <row r="891" spans="1:4">
      <c r="A891" s="1" t="s">
        <v>890</v>
      </c>
      <c r="B891" s="5">
        <v>1186.05</v>
      </c>
      <c r="C891" s="3">
        <f t="shared" si="2"/>
        <v>-5.2252826517261196E-3</v>
      </c>
      <c r="D891" s="4">
        <v>18193000000000</v>
      </c>
    </row>
    <row r="892" spans="1:4">
      <c r="A892" s="1" t="s">
        <v>891</v>
      </c>
      <c r="B892" s="5">
        <v>1192.28</v>
      </c>
      <c r="C892" s="3">
        <f t="shared" si="2"/>
        <v>6.2368658694054906E-3</v>
      </c>
      <c r="D892" s="4">
        <v>15804000000000</v>
      </c>
    </row>
    <row r="893" spans="1:4">
      <c r="A893" s="1" t="s">
        <v>892</v>
      </c>
      <c r="B893" s="5">
        <v>1184.8900000000001</v>
      </c>
      <c r="C893" s="3">
        <f t="shared" si="2"/>
        <v>1.4729936883933275E-2</v>
      </c>
      <c r="D893" s="4">
        <v>18540000000000</v>
      </c>
    </row>
    <row r="894" spans="1:4">
      <c r="A894" s="1" t="s">
        <v>893</v>
      </c>
      <c r="B894" s="5">
        <v>1167.69</v>
      </c>
      <c r="C894" s="3">
        <f t="shared" si="2"/>
        <v>9.6844763032970845E-3</v>
      </c>
      <c r="D894" s="4">
        <v>17865000000000</v>
      </c>
    </row>
    <row r="895" spans="1:4">
      <c r="A895" s="1" t="s">
        <v>894</v>
      </c>
      <c r="B895" s="5">
        <v>1156.49</v>
      </c>
      <c r="C895" s="3">
        <f t="shared" si="2"/>
        <v>1.1616413432352736E-2</v>
      </c>
      <c r="D895" s="4">
        <v>17022000000000</v>
      </c>
    </row>
    <row r="896" spans="1:4">
      <c r="A896" s="1" t="s">
        <v>895</v>
      </c>
      <c r="B896" s="5">
        <v>1143.21</v>
      </c>
      <c r="C896" s="3">
        <f t="shared" si="2"/>
        <v>9.4123879740409533E-3</v>
      </c>
      <c r="D896" s="4">
        <v>18002000000000</v>
      </c>
    </row>
    <row r="897" spans="1:4">
      <c r="A897" s="1" t="s">
        <v>896</v>
      </c>
      <c r="B897" s="5">
        <v>1132.55</v>
      </c>
      <c r="C897" s="3">
        <f t="shared" si="2"/>
        <v>1.0781190036323978E-2</v>
      </c>
      <c r="D897" s="4">
        <v>16216000000000</v>
      </c>
    </row>
    <row r="898" spans="1:4">
      <c r="A898" s="1" t="s">
        <v>897</v>
      </c>
      <c r="B898" s="5">
        <v>1120.47</v>
      </c>
      <c r="C898" s="3">
        <f t="shared" si="2"/>
        <v>1.5038002663357223E-2</v>
      </c>
      <c r="D898" s="4">
        <v>16254000000000</v>
      </c>
    </row>
    <row r="899" spans="1:4">
      <c r="A899" s="1" t="s">
        <v>898</v>
      </c>
      <c r="B899" s="5">
        <v>1103.8699999999999</v>
      </c>
      <c r="C899" s="3">
        <f t="shared" si="2"/>
        <v>5.7674435555878853E-3</v>
      </c>
      <c r="D899" s="4">
        <v>10807000000000</v>
      </c>
    </row>
    <row r="900" spans="1:4">
      <c r="A900" s="1" t="s">
        <v>899</v>
      </c>
      <c r="B900" s="5">
        <v>1097.54</v>
      </c>
      <c r="C900" s="3">
        <f t="shared" si="2"/>
        <v>-1.7735495547936274E-3</v>
      </c>
      <c r="D900" s="4">
        <v>13469000000000</v>
      </c>
    </row>
    <row r="901" spans="1:4">
      <c r="A901" s="1" t="s">
        <v>900</v>
      </c>
      <c r="B901" s="5">
        <v>1099.49</v>
      </c>
      <c r="C901" s="3">
        <f t="shared" si="2"/>
        <v>7.4771150797651332E-3</v>
      </c>
      <c r="D901" s="4">
        <v>14457000000000</v>
      </c>
    </row>
    <row r="902" spans="1:4">
      <c r="A902" s="1" t="s">
        <v>901</v>
      </c>
      <c r="B902" s="5">
        <v>1091.33</v>
      </c>
      <c r="C902" s="3">
        <f t="shared" si="2"/>
        <v>6.3720698622303663E-3</v>
      </c>
      <c r="D902" s="4">
        <v>14587000000000</v>
      </c>
    </row>
    <row r="903" spans="1:4">
      <c r="A903" s="1" t="s">
        <v>902</v>
      </c>
      <c r="B903" s="5">
        <v>1084.42</v>
      </c>
      <c r="C903" s="3">
        <f t="shared" si="2"/>
        <v>1.583108513189457E-2</v>
      </c>
      <c r="D903" s="4">
        <v>12918000000000</v>
      </c>
    </row>
    <row r="904" spans="1:4">
      <c r="A904" s="1" t="s">
        <v>903</v>
      </c>
      <c r="B904" s="5">
        <v>1067.52</v>
      </c>
      <c r="C904" s="3">
        <f t="shared" si="2"/>
        <v>-1.0547780146445553E-2</v>
      </c>
      <c r="D904" s="4">
        <v>14181000000000</v>
      </c>
    </row>
    <row r="905" spans="1:4">
      <c r="A905" s="1" t="s">
        <v>904</v>
      </c>
      <c r="B905" s="5">
        <v>1078.9000000000001</v>
      </c>
      <c r="C905" s="3">
        <f t="shared" si="2"/>
        <v>-4.1995477410124646E-3</v>
      </c>
      <c r="D905" s="4">
        <v>14949000000000</v>
      </c>
    </row>
    <row r="906" spans="1:4">
      <c r="A906" s="1" t="s">
        <v>905</v>
      </c>
      <c r="B906" s="5">
        <v>1083.45</v>
      </c>
      <c r="C906" s="3">
        <f t="shared" si="2"/>
        <v>2.1922521922523018E-3</v>
      </c>
      <c r="D906" s="4">
        <v>14590000000000</v>
      </c>
    </row>
    <row r="907" spans="1:4">
      <c r="A907" s="1" t="s">
        <v>906</v>
      </c>
      <c r="B907" s="5">
        <v>1081.08</v>
      </c>
      <c r="C907" s="3">
        <f t="shared" si="2"/>
        <v>1.275926030015166E-2</v>
      </c>
      <c r="D907" s="4">
        <v>14336000000000</v>
      </c>
    </row>
    <row r="908" spans="1:4">
      <c r="A908" s="1" t="s">
        <v>907</v>
      </c>
      <c r="B908" s="5">
        <v>1067.46</v>
      </c>
      <c r="C908" s="3">
        <f t="shared" si="2"/>
        <v>1.4917710145754352E-2</v>
      </c>
      <c r="D908" s="4">
        <v>13237000000000</v>
      </c>
    </row>
    <row r="909" spans="1:4">
      <c r="A909" s="1" t="s">
        <v>908</v>
      </c>
      <c r="B909" s="5">
        <v>1051.77</v>
      </c>
      <c r="C909" s="3">
        <f t="shared" si="2"/>
        <v>-1.4264426095839723E-2</v>
      </c>
      <c r="D909" s="4">
        <v>14531000000000</v>
      </c>
    </row>
    <row r="910" spans="1:4">
      <c r="A910" s="1" t="s">
        <v>909</v>
      </c>
      <c r="B910" s="5">
        <v>1066.99</v>
      </c>
      <c r="C910" s="3">
        <f t="shared" si="2"/>
        <v>1.1106162403934564E-2</v>
      </c>
      <c r="D910" s="4">
        <v>11861611000000</v>
      </c>
    </row>
    <row r="911" spans="1:4">
      <c r="A911" s="1" t="s">
        <v>910</v>
      </c>
      <c r="B911" s="5">
        <v>1055.27</v>
      </c>
      <c r="C911" s="3">
        <f t="shared" si="2"/>
        <v>-8.2887725662302413E-3</v>
      </c>
      <c r="D911" s="4">
        <v>13552000000000</v>
      </c>
    </row>
    <row r="912" spans="1:4">
      <c r="A912" s="1" t="s">
        <v>911</v>
      </c>
      <c r="B912" s="5">
        <v>1064.0899999999999</v>
      </c>
      <c r="C912" s="3">
        <f t="shared" si="2"/>
        <v>1.7333358828253358E-2</v>
      </c>
      <c r="D912" s="4">
        <v>12619000000000</v>
      </c>
    </row>
    <row r="913" spans="1:4">
      <c r="A913" s="1" t="s">
        <v>912</v>
      </c>
      <c r="B913" s="5">
        <v>1045.96</v>
      </c>
      <c r="C913" s="3">
        <f t="shared" si="2"/>
        <v>1.4598752558419215E-2</v>
      </c>
      <c r="D913" s="4">
        <v>10557000000000</v>
      </c>
    </row>
    <row r="914" spans="1:4">
      <c r="A914" s="1" t="s">
        <v>913</v>
      </c>
      <c r="B914" s="5">
        <v>1030.9100000000001</v>
      </c>
      <c r="C914" s="3">
        <f t="shared" si="2"/>
        <v>-7.9104635608634403E-3</v>
      </c>
      <c r="D914" s="4">
        <v>13353000000000</v>
      </c>
    </row>
    <row r="915" spans="1:4">
      <c r="A915" s="1" t="s">
        <v>914</v>
      </c>
      <c r="B915" s="5">
        <v>1039.1300000000001</v>
      </c>
      <c r="C915" s="3">
        <f t="shared" si="2"/>
        <v>9.5894137535706414E-3</v>
      </c>
      <c r="D915" s="4">
        <v>11708000000000</v>
      </c>
    </row>
    <row r="916" spans="1:4">
      <c r="A916" s="1" t="s">
        <v>915</v>
      </c>
      <c r="B916" s="5">
        <v>1029.26</v>
      </c>
      <c r="C916" s="3">
        <f t="shared" si="2"/>
        <v>-6.9904269985827613E-4</v>
      </c>
      <c r="D916" s="4">
        <v>10517000000000</v>
      </c>
    </row>
    <row r="917" spans="1:4">
      <c r="A917" s="1" t="s">
        <v>916</v>
      </c>
      <c r="B917" s="5">
        <v>1029.98</v>
      </c>
      <c r="C917" s="3">
        <f t="shared" si="2"/>
        <v>8.3113882661602252E-3</v>
      </c>
      <c r="D917" s="4">
        <v>10096000000000</v>
      </c>
    </row>
    <row r="918" spans="1:4">
      <c r="A918" s="1" t="s">
        <v>917</v>
      </c>
      <c r="B918" s="5">
        <v>1021.49</v>
      </c>
      <c r="C918" s="3">
        <f t="shared" si="2"/>
        <v>1.6571876838596339E-3</v>
      </c>
      <c r="D918" s="4">
        <v>10700000000000</v>
      </c>
    </row>
    <row r="919" spans="1:4">
      <c r="A919" s="1" t="s">
        <v>918</v>
      </c>
      <c r="B919" s="5">
        <v>1019.8</v>
      </c>
      <c r="C919" s="3">
        <f t="shared" si="2"/>
        <v>5.4026342771511006E-3</v>
      </c>
      <c r="D919" s="4">
        <v>9695823383050</v>
      </c>
    </row>
    <row r="920" spans="1:4">
      <c r="A920" s="1" t="s">
        <v>919</v>
      </c>
      <c r="B920" s="5">
        <v>1014.32</v>
      </c>
      <c r="C920" s="3">
        <f t="shared" si="2"/>
        <v>5.4020835191848759E-3</v>
      </c>
      <c r="D920" s="4">
        <v>14083390664850</v>
      </c>
    </row>
    <row r="921" spans="1:4">
      <c r="A921" s="1" t="s">
        <v>920</v>
      </c>
      <c r="B921" s="5">
        <v>1008.87</v>
      </c>
      <c r="C921" s="3">
        <f t="shared" si="2"/>
        <v>5.7722215576025476E-3</v>
      </c>
      <c r="D921" s="4">
        <v>11311431725100</v>
      </c>
    </row>
    <row r="922" spans="1:4">
      <c r="A922" s="1" t="s">
        <v>921</v>
      </c>
      <c r="B922" s="5">
        <v>1003.08</v>
      </c>
      <c r="C922" s="3">
        <f t="shared" si="2"/>
        <v>-7.067767416998264E-3</v>
      </c>
      <c r="D922" s="4">
        <v>10808693492420</v>
      </c>
    </row>
    <row r="923" spans="1:4">
      <c r="A923" s="1" t="s">
        <v>922</v>
      </c>
      <c r="B923" s="5">
        <v>1010.22</v>
      </c>
      <c r="C923" s="3">
        <f t="shared" si="2"/>
        <v>4.224778074892889E-3</v>
      </c>
      <c r="D923" s="4">
        <v>9483471188800</v>
      </c>
    </row>
    <row r="924" spans="1:4">
      <c r="A924" s="1" t="s">
        <v>923</v>
      </c>
      <c r="B924" s="5">
        <v>1005.97</v>
      </c>
      <c r="C924" s="3">
        <f t="shared" si="2"/>
        <v>6.030361821709275E-3</v>
      </c>
      <c r="D924" s="4">
        <v>10031266200500</v>
      </c>
    </row>
    <row r="925" spans="1:4">
      <c r="A925" s="1" t="s">
        <v>924</v>
      </c>
      <c r="B925" s="5">
        <v>999.94</v>
      </c>
      <c r="C925" s="3">
        <f t="shared" si="2"/>
        <v>4.1977986663453678E-3</v>
      </c>
      <c r="D925" s="4">
        <v>10678126278850</v>
      </c>
    </row>
    <row r="926" spans="1:4">
      <c r="A926" s="1" t="s">
        <v>925</v>
      </c>
      <c r="B926" s="5">
        <v>995.76</v>
      </c>
      <c r="C926" s="3">
        <f t="shared" si="2"/>
        <v>1.5791750067893826E-3</v>
      </c>
      <c r="D926" s="4">
        <v>12134975211940</v>
      </c>
    </row>
    <row r="927" spans="1:4">
      <c r="A927" s="1" t="s">
        <v>926</v>
      </c>
      <c r="B927" s="5">
        <v>994.19</v>
      </c>
      <c r="C927" s="3">
        <f t="shared" si="2"/>
        <v>4.2323232323232879E-3</v>
      </c>
      <c r="D927" s="4">
        <v>10356378175220</v>
      </c>
    </row>
    <row r="928" spans="1:4">
      <c r="A928" s="1" t="s">
        <v>927</v>
      </c>
      <c r="B928" s="5">
        <v>990</v>
      </c>
      <c r="C928" s="3">
        <f t="shared" si="2"/>
        <v>6.8547484897178868E-3</v>
      </c>
      <c r="D928" s="4">
        <v>9369482552850</v>
      </c>
    </row>
    <row r="929" spans="1:4">
      <c r="A929" s="1" t="s">
        <v>928</v>
      </c>
      <c r="B929" s="5">
        <v>983.26</v>
      </c>
      <c r="C929" s="3">
        <f t="shared" si="2"/>
        <v>9.9945558945281794E-3</v>
      </c>
      <c r="D929" s="4">
        <v>10528827924500</v>
      </c>
    </row>
    <row r="930" spans="1:4">
      <c r="A930" s="1" t="s">
        <v>929</v>
      </c>
      <c r="B930" s="5">
        <v>973.53</v>
      </c>
      <c r="C930" s="3">
        <f t="shared" si="2"/>
        <v>4.7786149241407739E-3</v>
      </c>
      <c r="D930" s="4">
        <v>9818909476950</v>
      </c>
    </row>
    <row r="931" spans="1:4">
      <c r="A931" s="1" t="s">
        <v>930</v>
      </c>
      <c r="B931" s="5">
        <v>968.9</v>
      </c>
      <c r="C931" s="3">
        <f t="shared" si="2"/>
        <v>1.9047318545630489E-2</v>
      </c>
      <c r="D931" s="4">
        <v>7743670293780</v>
      </c>
    </row>
    <row r="932" spans="1:4">
      <c r="A932" s="1" t="s">
        <v>931</v>
      </c>
      <c r="B932" s="5">
        <v>950.79</v>
      </c>
      <c r="C932" s="3">
        <f t="shared" si="2"/>
        <v>-1.6040733113247576E-2</v>
      </c>
      <c r="D932" s="4">
        <v>10057237113300</v>
      </c>
    </row>
    <row r="933" spans="1:4">
      <c r="A933" s="1" t="s">
        <v>932</v>
      </c>
      <c r="B933" s="5">
        <v>966.29</v>
      </c>
      <c r="C933" s="3">
        <f t="shared" si="2"/>
        <v>7.3075640063380775E-3</v>
      </c>
      <c r="D933" s="4">
        <v>7802108955800</v>
      </c>
    </row>
    <row r="934" spans="1:4">
      <c r="A934" s="1" t="s">
        <v>933</v>
      </c>
      <c r="B934" s="5">
        <v>959.28</v>
      </c>
      <c r="C934" s="3">
        <f t="shared" si="2"/>
        <v>7.4142530087584228E-3</v>
      </c>
      <c r="D934" s="4">
        <v>5882969712500</v>
      </c>
    </row>
    <row r="935" spans="1:4">
      <c r="A935" s="1" t="s">
        <v>934</v>
      </c>
      <c r="B935" s="5">
        <v>952.22</v>
      </c>
      <c r="C935" s="3">
        <f t="shared" si="2"/>
        <v>3.3616976573174704E-4</v>
      </c>
      <c r="D935" s="4">
        <v>7682977405700</v>
      </c>
    </row>
    <row r="936" spans="1:4">
      <c r="A936" s="1" t="s">
        <v>935</v>
      </c>
      <c r="B936" s="5">
        <v>951.9</v>
      </c>
      <c r="C936" s="3">
        <f t="shared" si="2"/>
        <v>-9.4538808180791639E-5</v>
      </c>
      <c r="D936" s="4">
        <v>9335477333490</v>
      </c>
    </row>
    <row r="937" spans="1:4">
      <c r="A937" s="1" t="s">
        <v>936</v>
      </c>
      <c r="B937" s="5">
        <v>951.99</v>
      </c>
      <c r="C937" s="3">
        <f t="shared" si="2"/>
        <v>1.4601029532447374E-2</v>
      </c>
      <c r="D937" s="4">
        <v>7883089000000</v>
      </c>
    </row>
    <row r="938" spans="1:4">
      <c r="A938" s="1" t="s">
        <v>937</v>
      </c>
      <c r="B938" s="5">
        <v>938.29</v>
      </c>
      <c r="C938" s="3">
        <f t="shared" si="2"/>
        <v>5.7584644094904147E-4</v>
      </c>
      <c r="D938" s="4">
        <v>5359958000000</v>
      </c>
    </row>
    <row r="939" spans="1:4">
      <c r="A939" s="1" t="s">
        <v>938</v>
      </c>
      <c r="B939" s="5">
        <v>937.75</v>
      </c>
      <c r="C939" s="3">
        <f t="shared" si="2"/>
        <v>-2.138843960160031E-3</v>
      </c>
      <c r="D939" s="4">
        <v>6380143000000</v>
      </c>
    </row>
    <row r="940" spans="1:4">
      <c r="A940" s="1" t="s">
        <v>939</v>
      </c>
      <c r="B940" s="5">
        <v>939.76</v>
      </c>
      <c r="C940" s="3">
        <f t="shared" si="2"/>
        <v>4.6503672186528075E-3</v>
      </c>
      <c r="D940" s="4">
        <v>7042106000000</v>
      </c>
    </row>
    <row r="941" spans="1:4">
      <c r="A941" s="1" t="s">
        <v>940</v>
      </c>
      <c r="B941" s="5">
        <v>935.41</v>
      </c>
      <c r="C941" s="3">
        <f t="shared" si="2"/>
        <v>1.8528832148059489E-3</v>
      </c>
      <c r="D941" s="4">
        <v>6306107000000</v>
      </c>
    </row>
    <row r="942" spans="1:4">
      <c r="A942" s="1" t="s">
        <v>941</v>
      </c>
      <c r="B942" s="5">
        <v>933.68</v>
      </c>
      <c r="C942" s="3">
        <f t="shared" si="2"/>
        <v>8.8711681632034772E-3</v>
      </c>
      <c r="D942" s="4">
        <v>5343809000000</v>
      </c>
    </row>
    <row r="943" spans="1:4">
      <c r="A943" s="1" t="s">
        <v>942</v>
      </c>
      <c r="B943" s="5">
        <v>925.47</v>
      </c>
      <c r="C943" s="3">
        <f t="shared" si="2"/>
        <v>6.9526047786917199E-3</v>
      </c>
      <c r="D943" s="4">
        <v>6557645000000</v>
      </c>
    </row>
    <row r="944" spans="1:4">
      <c r="A944" s="1" t="s">
        <v>943</v>
      </c>
      <c r="B944" s="5">
        <v>919.08</v>
      </c>
      <c r="C944" s="3">
        <f t="shared" si="2"/>
        <v>-2.1388632538949176E-3</v>
      </c>
      <c r="D944" s="4">
        <v>8000700000000</v>
      </c>
    </row>
    <row r="945" spans="1:4">
      <c r="A945" s="1" t="s">
        <v>944</v>
      </c>
      <c r="B945" s="5">
        <v>921.05</v>
      </c>
      <c r="C945" s="3">
        <f t="shared" si="2"/>
        <v>-2.6857692267055557E-2</v>
      </c>
      <c r="D945" s="4">
        <v>9019365000000</v>
      </c>
    </row>
    <row r="946" spans="1:4">
      <c r="A946" s="1" t="s">
        <v>945</v>
      </c>
      <c r="B946" s="5">
        <v>946.47</v>
      </c>
      <c r="C946" s="3">
        <f t="shared" si="2"/>
        <v>-4.5540597391669413E-3</v>
      </c>
      <c r="D946" s="4">
        <v>8733074000000</v>
      </c>
    </row>
    <row r="947" spans="1:4">
      <c r="A947" s="1" t="s">
        <v>946</v>
      </c>
      <c r="B947" s="5">
        <v>950.8</v>
      </c>
      <c r="C947" s="3">
        <f t="shared" si="2"/>
        <v>-1.0881551297255723E-2</v>
      </c>
      <c r="D947" s="4">
        <v>8550865000000</v>
      </c>
    </row>
    <row r="948" spans="1:4">
      <c r="A948" s="1" t="s">
        <v>947</v>
      </c>
      <c r="B948" s="5">
        <v>961.26</v>
      </c>
      <c r="C948" s="3">
        <f t="shared" si="2"/>
        <v>1.1959153595115291E-2</v>
      </c>
      <c r="D948" s="4">
        <v>9460064000000</v>
      </c>
    </row>
    <row r="949" spans="1:4">
      <c r="A949" s="1" t="s">
        <v>948</v>
      </c>
      <c r="B949" s="5">
        <v>949.9</v>
      </c>
      <c r="C949" s="3">
        <f t="shared" si="2"/>
        <v>1.1575775001863631E-2</v>
      </c>
      <c r="D949" s="4">
        <v>7308149000000</v>
      </c>
    </row>
    <row r="950" spans="1:4">
      <c r="A950" s="1" t="s">
        <v>949</v>
      </c>
      <c r="B950" s="5">
        <v>939.03</v>
      </c>
      <c r="C950" s="3">
        <f t="shared" si="2"/>
        <v>-5.7072065394633605E-3</v>
      </c>
      <c r="D950" s="4">
        <v>8395555000000</v>
      </c>
    </row>
    <row r="951" spans="1:4">
      <c r="A951" s="1" t="s">
        <v>950</v>
      </c>
      <c r="B951" s="5">
        <v>944.42</v>
      </c>
      <c r="C951" s="3">
        <f t="shared" si="2"/>
        <v>7.7355911369189503E-4</v>
      </c>
      <c r="D951" s="4">
        <v>9190830000000</v>
      </c>
    </row>
    <row r="952" spans="1:4">
      <c r="A952" s="1" t="s">
        <v>951</v>
      </c>
      <c r="B952" s="5">
        <v>943.69</v>
      </c>
      <c r="C952" s="3">
        <f t="shared" si="2"/>
        <v>4.1344217110155841E-4</v>
      </c>
      <c r="D952" s="4">
        <v>7881895000000</v>
      </c>
    </row>
    <row r="953" spans="1:4">
      <c r="A953" s="1" t="s">
        <v>952</v>
      </c>
      <c r="B953" s="5">
        <v>943.3</v>
      </c>
      <c r="C953" s="3">
        <f t="shared" si="2"/>
        <v>5.7278628707196281E-4</v>
      </c>
      <c r="D953" s="4">
        <v>9275540000000</v>
      </c>
    </row>
    <row r="954" spans="1:4">
      <c r="A954" s="1" t="s">
        <v>953</v>
      </c>
      <c r="B954" s="5">
        <v>942.76</v>
      </c>
      <c r="C954" s="3">
        <f t="shared" si="2"/>
        <v>2.7441553745027984E-3</v>
      </c>
      <c r="D954" s="4">
        <v>9406615000000</v>
      </c>
    </row>
    <row r="955" spans="1:4">
      <c r="A955" s="1" t="s">
        <v>954</v>
      </c>
      <c r="B955" s="5">
        <v>940.18</v>
      </c>
      <c r="C955" s="3">
        <f t="shared" si="2"/>
        <v>1.1098444927193273E-2</v>
      </c>
      <c r="D955" s="4">
        <v>14399099000000</v>
      </c>
    </row>
    <row r="956" spans="1:4">
      <c r="A956" s="1" t="s">
        <v>955</v>
      </c>
      <c r="B956" s="5">
        <v>929.86</v>
      </c>
      <c r="C956" s="3">
        <f t="shared" si="2"/>
        <v>4.3528509553589457E-3</v>
      </c>
      <c r="D956" s="4">
        <v>6503593000000</v>
      </c>
    </row>
    <row r="957" spans="1:4">
      <c r="A957" s="1" t="s">
        <v>956</v>
      </c>
      <c r="B957" s="5">
        <v>925.83</v>
      </c>
      <c r="C957" s="3">
        <f t="shared" si="2"/>
        <v>1.9805194805195248E-3</v>
      </c>
      <c r="D957" s="4">
        <v>9004378000000</v>
      </c>
    </row>
    <row r="958" spans="1:4">
      <c r="A958" s="1" t="s">
        <v>957</v>
      </c>
      <c r="B958" s="5">
        <v>924</v>
      </c>
      <c r="C958" s="3">
        <f t="shared" si="2"/>
        <v>5.6157764137390277E-3</v>
      </c>
      <c r="D958" s="4">
        <v>6644665000000</v>
      </c>
    </row>
    <row r="959" spans="1:4">
      <c r="A959" s="1" t="s">
        <v>958</v>
      </c>
      <c r="B959" s="5">
        <v>918.84</v>
      </c>
      <c r="C959" s="3">
        <f t="shared" si="2"/>
        <v>-9.5681294306962492E-4</v>
      </c>
      <c r="D959" s="4">
        <v>7946256000000</v>
      </c>
    </row>
    <row r="960" spans="1:4">
      <c r="A960" s="1" t="s">
        <v>959</v>
      </c>
      <c r="B960" s="5">
        <v>919.72</v>
      </c>
      <c r="C960" s="3">
        <f t="shared" si="2"/>
        <v>4.4229908154685294E-3</v>
      </c>
      <c r="D960" s="4">
        <v>8784485000000</v>
      </c>
    </row>
    <row r="961" spans="1:4">
      <c r="A961" s="1" t="s">
        <v>960</v>
      </c>
      <c r="B961" s="5">
        <v>915.67</v>
      </c>
      <c r="C961" s="3">
        <f t="shared" si="2"/>
        <v>1.0823457384003248E-3</v>
      </c>
      <c r="D961" s="4">
        <v>8205018000000</v>
      </c>
    </row>
    <row r="962" spans="1:4">
      <c r="A962" s="1" t="s">
        <v>961</v>
      </c>
      <c r="B962" s="5">
        <v>914.68</v>
      </c>
      <c r="C962" s="3">
        <f t="shared" si="2"/>
        <v>5.2422767086854546E-3</v>
      </c>
      <c r="D962" s="4">
        <v>7302208000000</v>
      </c>
    </row>
    <row r="963" spans="1:4">
      <c r="A963" s="1" t="s">
        <v>962</v>
      </c>
      <c r="B963" s="5">
        <v>909.91</v>
      </c>
      <c r="C963" s="3">
        <f t="shared" si="2"/>
        <v>-4.5728538765330146E-3</v>
      </c>
      <c r="D963" s="4">
        <v>8592174000000</v>
      </c>
    </row>
    <row r="964" spans="1:4">
      <c r="A964" s="1" t="s">
        <v>963</v>
      </c>
      <c r="B964" s="5">
        <v>914.09</v>
      </c>
      <c r="C964" s="3">
        <f t="shared" si="2"/>
        <v>9.8098783707647897E-3</v>
      </c>
      <c r="D964" s="4">
        <v>6761680000000</v>
      </c>
    </row>
    <row r="965" spans="1:4">
      <c r="A965" s="1" t="s">
        <v>964</v>
      </c>
      <c r="B965" s="5">
        <v>905.21</v>
      </c>
      <c r="C965" s="3">
        <f t="shared" si="2"/>
        <v>1.3606495718932036E-3</v>
      </c>
      <c r="D965" s="4">
        <v>6359631000000</v>
      </c>
    </row>
    <row r="966" spans="1:4">
      <c r="A966" s="1" t="s">
        <v>965</v>
      </c>
      <c r="B966" s="5">
        <v>903.98</v>
      </c>
      <c r="C966" s="3">
        <f t="shared" si="2"/>
        <v>-9.3369863013698425E-3</v>
      </c>
      <c r="D966" s="4">
        <v>8527348000000</v>
      </c>
    </row>
    <row r="967" spans="1:4">
      <c r="A967" s="1" t="s">
        <v>966</v>
      </c>
      <c r="B967" s="5">
        <v>912.5</v>
      </c>
      <c r="C967" s="3">
        <f t="shared" si="2"/>
        <v>4.6572054565272641E-3</v>
      </c>
      <c r="D967" s="4">
        <v>7250991000000</v>
      </c>
    </row>
    <row r="968" spans="1:4">
      <c r="A968" s="1" t="s">
        <v>967</v>
      </c>
      <c r="B968" s="5">
        <v>908.27</v>
      </c>
      <c r="C968" s="3">
        <f t="shared" si="2"/>
        <v>-3.4119174976343208E-4</v>
      </c>
      <c r="D968" s="4">
        <v>6275146000000</v>
      </c>
    </row>
    <row r="969" spans="1:4">
      <c r="A969" s="1" t="s">
        <v>968</v>
      </c>
      <c r="B969" s="5">
        <v>908.58</v>
      </c>
      <c r="C969" s="3">
        <f t="shared" si="2"/>
        <v>-4.2958904109588591E-3</v>
      </c>
      <c r="D969" s="4">
        <v>6408170000000</v>
      </c>
    </row>
    <row r="970" spans="1:4">
      <c r="A970" s="1" t="s">
        <v>969</v>
      </c>
      <c r="B970" s="5">
        <v>912.5</v>
      </c>
      <c r="C970" s="3">
        <f t="shared" si="2"/>
        <v>6.9632196338515603E-3</v>
      </c>
      <c r="D970" s="4">
        <v>6483860000000</v>
      </c>
    </row>
    <row r="971" spans="1:4">
      <c r="A971" s="1" t="s">
        <v>970</v>
      </c>
      <c r="B971" s="5">
        <v>906.19</v>
      </c>
      <c r="C971" s="3">
        <f t="shared" si="2"/>
        <v>-1.9274401392162476E-3</v>
      </c>
      <c r="D971" s="4">
        <v>6745964000000</v>
      </c>
    </row>
    <row r="972" spans="1:4">
      <c r="A972" s="1" t="s">
        <v>971</v>
      </c>
      <c r="B972" s="5">
        <v>907.94</v>
      </c>
      <c r="C972" s="3">
        <f t="shared" si="2"/>
        <v>7.7584771629946262E-3</v>
      </c>
      <c r="D972" s="4">
        <v>7716498000000</v>
      </c>
    </row>
    <row r="973" spans="1:4">
      <c r="A973" s="1" t="s">
        <v>972</v>
      </c>
      <c r="B973" s="5">
        <v>900.95</v>
      </c>
      <c r="C973" s="3">
        <f t="shared" si="2"/>
        <v>7.7289606729006336E-3</v>
      </c>
      <c r="D973" s="4">
        <v>6661623000000</v>
      </c>
    </row>
    <row r="974" spans="1:4">
      <c r="A974" s="1" t="s">
        <v>973</v>
      </c>
      <c r="B974" s="5">
        <v>894.04</v>
      </c>
      <c r="C974" s="3">
        <f t="shared" si="2"/>
        <v>-3.8218547695188293E-3</v>
      </c>
      <c r="D974" s="4">
        <v>6544274000000</v>
      </c>
    </row>
    <row r="975" spans="1:4">
      <c r="A975" s="1" t="s">
        <v>974</v>
      </c>
      <c r="B975" s="5">
        <v>897.47</v>
      </c>
      <c r="C975" s="3">
        <f t="shared" si="2"/>
        <v>1.3500546716355036E-3</v>
      </c>
      <c r="D975" s="4">
        <v>5049803000000</v>
      </c>
    </row>
    <row r="976" spans="1:4">
      <c r="A976" s="1" t="s">
        <v>975</v>
      </c>
      <c r="B976" s="5">
        <v>896.26</v>
      </c>
      <c r="C976" s="3">
        <f t="shared" si="2"/>
        <v>1.8891758051353619E-3</v>
      </c>
      <c r="D976" s="4">
        <v>6725946000000</v>
      </c>
    </row>
    <row r="977" spans="1:4">
      <c r="A977" s="1" t="s">
        <v>976</v>
      </c>
      <c r="B977" s="5">
        <v>894.57</v>
      </c>
      <c r="C977" s="3">
        <f t="shared" si="2"/>
        <v>6.299425177452583E-3</v>
      </c>
      <c r="D977" s="4">
        <v>6380384000000</v>
      </c>
    </row>
    <row r="978" spans="1:4">
      <c r="A978" s="1" t="s">
        <v>977</v>
      </c>
      <c r="B978" s="5">
        <v>888.97</v>
      </c>
      <c r="C978" s="3">
        <f t="shared" si="2"/>
        <v>1.6876307913860766E-4</v>
      </c>
      <c r="D978" s="4">
        <v>5517665000000</v>
      </c>
    </row>
    <row r="979" spans="1:4">
      <c r="A979" s="1" t="s">
        <v>978</v>
      </c>
      <c r="B979" s="5">
        <v>888.82</v>
      </c>
      <c r="C979" s="3">
        <f t="shared" si="2"/>
        <v>-5.6222731974992131E-4</v>
      </c>
      <c r="D979" s="4">
        <v>11429462000000</v>
      </c>
    </row>
    <row r="980" spans="1:4">
      <c r="A980" s="1" t="s">
        <v>979</v>
      </c>
      <c r="B980" s="5">
        <v>889.32</v>
      </c>
      <c r="C980" s="3">
        <f t="shared" si="2"/>
        <v>-9.2120340620569386E-4</v>
      </c>
      <c r="D980" s="4">
        <v>5985200000000</v>
      </c>
    </row>
    <row r="981" spans="1:4">
      <c r="A981" s="1" t="s">
        <v>980</v>
      </c>
      <c r="B981" s="5">
        <v>890.14</v>
      </c>
      <c r="C981" s="3">
        <f t="shared" si="2"/>
        <v>2.1277793414016173E-3</v>
      </c>
      <c r="D981" s="4">
        <v>5788102000000</v>
      </c>
    </row>
    <row r="982" spans="1:4">
      <c r="A982" s="1" t="s">
        <v>981</v>
      </c>
      <c r="B982" s="5">
        <v>888.25</v>
      </c>
      <c r="C982" s="3">
        <f t="shared" si="2"/>
        <v>-1.4741442420746683E-2</v>
      </c>
      <c r="D982" s="4">
        <v>7587735000000</v>
      </c>
    </row>
    <row r="983" spans="1:4">
      <c r="A983" s="1" t="s">
        <v>982</v>
      </c>
      <c r="B983" s="5">
        <v>901.54</v>
      </c>
      <c r="C983" s="3">
        <f t="shared" si="2"/>
        <v>-2.6881423056075572E-3</v>
      </c>
      <c r="D983" s="4">
        <v>6732386000000</v>
      </c>
    </row>
    <row r="984" spans="1:4">
      <c r="A984" s="1" t="s">
        <v>983</v>
      </c>
      <c r="B984" s="5">
        <v>903.97</v>
      </c>
      <c r="C984" s="3">
        <f t="shared" si="2"/>
        <v>1.372612786381529E-2</v>
      </c>
      <c r="D984" s="4">
        <v>7659251000000</v>
      </c>
    </row>
    <row r="985" spans="1:4">
      <c r="A985" s="1" t="s">
        <v>984</v>
      </c>
      <c r="B985" s="5">
        <v>891.73</v>
      </c>
      <c r="C985" s="3">
        <f t="shared" si="2"/>
        <v>1.1433108376339865E-2</v>
      </c>
      <c r="D985" s="4">
        <v>5998869000000</v>
      </c>
    </row>
    <row r="986" spans="1:4">
      <c r="A986" s="1" t="s">
        <v>985</v>
      </c>
      <c r="B986" s="5">
        <v>881.65</v>
      </c>
      <c r="C986" s="3">
        <f t="shared" si="2"/>
        <v>3.0376117772872636E-3</v>
      </c>
      <c r="D986" s="4">
        <v>6328082000000</v>
      </c>
    </row>
    <row r="987" spans="1:4">
      <c r="A987" s="1" t="s">
        <v>986</v>
      </c>
      <c r="B987" s="5">
        <v>878.98</v>
      </c>
      <c r="C987" s="3">
        <f t="shared" si="2"/>
        <v>4.881617907649371E-3</v>
      </c>
      <c r="D987" s="4">
        <v>7686284000000</v>
      </c>
    </row>
    <row r="988" spans="1:4">
      <c r="A988" s="1" t="s">
        <v>987</v>
      </c>
      <c r="B988" s="5">
        <v>874.71</v>
      </c>
      <c r="C988" s="3">
        <f t="shared" si="2"/>
        <v>1.4196251731599357E-3</v>
      </c>
      <c r="D988" s="4">
        <v>6240194000000</v>
      </c>
    </row>
    <row r="989" spans="1:4">
      <c r="A989" s="1" t="s">
        <v>988</v>
      </c>
      <c r="B989" s="5">
        <v>873.47</v>
      </c>
      <c r="C989" s="3">
        <f t="shared" si="2"/>
        <v>-7.4360499702555395E-4</v>
      </c>
      <c r="D989" s="4">
        <v>6233844000000</v>
      </c>
    </row>
    <row r="990" spans="1:4">
      <c r="A990" s="1" t="s">
        <v>989</v>
      </c>
      <c r="B990" s="5">
        <v>874.12</v>
      </c>
      <c r="C990" s="3">
        <f t="shared" si="2"/>
        <v>6.2623750978496743E-3</v>
      </c>
      <c r="D990" s="4">
        <v>7549636000000</v>
      </c>
    </row>
    <row r="991" spans="1:4">
      <c r="A991" s="1" t="s">
        <v>990</v>
      </c>
      <c r="B991" s="5">
        <v>868.68</v>
      </c>
      <c r="C991" s="3">
        <f t="shared" si="2"/>
        <v>1.6261494185638384E-2</v>
      </c>
      <c r="D991" s="4">
        <v>6646032000000</v>
      </c>
    </row>
    <row r="992" spans="1:4">
      <c r="A992" s="1" t="s">
        <v>991</v>
      </c>
      <c r="B992" s="5">
        <v>854.78</v>
      </c>
      <c r="C992" s="3">
        <f t="shared" si="2"/>
        <v>7.7457233468126241E-3</v>
      </c>
      <c r="D992" s="4">
        <v>4958882000000</v>
      </c>
    </row>
    <row r="993" spans="1:4">
      <c r="A993" s="1" t="s">
        <v>992</v>
      </c>
      <c r="B993" s="5">
        <v>848.21</v>
      </c>
      <c r="C993" s="3">
        <f t="shared" si="2"/>
        <v>-3.5243946852128146E-3</v>
      </c>
      <c r="D993" s="4">
        <v>6598879000000</v>
      </c>
    </row>
    <row r="994" spans="1:4">
      <c r="A994" s="1" t="s">
        <v>993</v>
      </c>
      <c r="B994" s="5">
        <v>851.21</v>
      </c>
      <c r="C994" s="3">
        <f t="shared" si="2"/>
        <v>5.6472478527463425E-3</v>
      </c>
      <c r="D994" s="4">
        <v>3999154000000</v>
      </c>
    </row>
    <row r="995" spans="1:4">
      <c r="A995" s="1" t="s">
        <v>994</v>
      </c>
      <c r="B995" s="5">
        <v>846.43</v>
      </c>
      <c r="C995" s="3">
        <f t="shared" si="2"/>
        <v>-4.3756984061636504E-3</v>
      </c>
      <c r="D995" s="4">
        <v>3953029000000</v>
      </c>
    </row>
    <row r="996" spans="1:4">
      <c r="A996" s="1" t="s">
        <v>995</v>
      </c>
      <c r="B996" s="5">
        <v>850.15</v>
      </c>
      <c r="C996" s="3">
        <f t="shared" si="2"/>
        <v>-6.9351388203215064E-4</v>
      </c>
      <c r="D996" s="4">
        <v>3850391000000</v>
      </c>
    </row>
    <row r="997" spans="1:4">
      <c r="A997" s="1" t="s">
        <v>996</v>
      </c>
      <c r="B997" s="5">
        <v>850.74</v>
      </c>
      <c r="C997" s="3">
        <f t="shared" si="2"/>
        <v>-5.0406408981930242E-3</v>
      </c>
      <c r="D997" s="4">
        <v>5162849000000</v>
      </c>
    </row>
    <row r="998" spans="1:4">
      <c r="A998" s="1" t="s">
        <v>997</v>
      </c>
      <c r="B998" s="5">
        <v>855.05</v>
      </c>
      <c r="C998" s="3">
        <f t="shared" si="2"/>
        <v>9.5994899164029614E-3</v>
      </c>
      <c r="D998" s="4">
        <v>4448430000000</v>
      </c>
    </row>
    <row r="999" spans="1:4">
      <c r="A999" s="1" t="s">
        <v>998</v>
      </c>
      <c r="B999" s="5">
        <v>846.92</v>
      </c>
      <c r="C999" s="3">
        <f t="shared" si="2"/>
        <v>4.5547279024528136E-3</v>
      </c>
      <c r="D999" s="4">
        <v>4513216000000</v>
      </c>
    </row>
    <row r="1000" spans="1:4">
      <c r="A1000" s="1" t="s">
        <v>999</v>
      </c>
      <c r="B1000" s="5">
        <v>843.08</v>
      </c>
      <c r="C1000" s="3">
        <f t="shared" si="2"/>
        <v>-1.4231499051233935E-4</v>
      </c>
      <c r="D1000" s="4">
        <v>4184492000000</v>
      </c>
    </row>
    <row r="1001" spans="1:4">
      <c r="A1001" s="1" t="s">
        <v>1000</v>
      </c>
      <c r="B1001" s="5">
        <v>843.2</v>
      </c>
      <c r="C1001" s="3">
        <f t="shared" si="2"/>
        <v>2.0678344781689078E-3</v>
      </c>
      <c r="D1001" s="4">
        <v>4868162000000</v>
      </c>
    </row>
    <row r="1002" spans="1:4">
      <c r="A1002" s="1" t="s">
        <v>1001</v>
      </c>
      <c r="B1002" s="5">
        <v>841.46</v>
      </c>
      <c r="C1002" s="3">
        <f t="shared" si="2"/>
        <v>1.6903956954431609E-3</v>
      </c>
      <c r="D1002" s="4">
        <v>4555831000000</v>
      </c>
    </row>
    <row r="1003" spans="1:4">
      <c r="A1003" s="1" t="s">
        <v>1002</v>
      </c>
      <c r="B1003" s="5">
        <v>840.04</v>
      </c>
      <c r="C1003" s="3">
        <f t="shared" si="2"/>
        <v>2.6736691334447471E-3</v>
      </c>
      <c r="D1003" s="4">
        <v>4152381000000</v>
      </c>
    </row>
    <row r="1004" spans="1:4">
      <c r="A1004" s="1" t="s">
        <v>1003</v>
      </c>
      <c r="B1004" s="5">
        <v>837.8</v>
      </c>
      <c r="C1004" s="3">
        <f t="shared" si="2"/>
        <v>1.2361492079219768E-2</v>
      </c>
      <c r="D1004" s="4">
        <v>5370781000000</v>
      </c>
    </row>
    <row r="1005" spans="1:4">
      <c r="A1005" s="1" t="s">
        <v>1004</v>
      </c>
      <c r="B1005" s="5">
        <v>827.57</v>
      </c>
      <c r="C1005" s="3">
        <f t="shared" si="2"/>
        <v>1.5859571595163657E-2</v>
      </c>
      <c r="D1005" s="4">
        <v>4179047000000</v>
      </c>
    </row>
    <row r="1006" spans="1:4">
      <c r="A1006" s="1" t="s">
        <v>1005</v>
      </c>
      <c r="B1006" s="5">
        <v>814.65</v>
      </c>
      <c r="C1006" s="3">
        <f t="shared" si="2"/>
        <v>2.0365986547927692E-2</v>
      </c>
      <c r="D1006" s="4">
        <v>4752244000000</v>
      </c>
    </row>
    <row r="1007" spans="1:4">
      <c r="A1007" s="1" t="s">
        <v>1006</v>
      </c>
      <c r="B1007" s="5">
        <v>798.39</v>
      </c>
      <c r="C1007" s="3">
        <f t="shared" si="2"/>
        <v>-3.4201690112715902E-3</v>
      </c>
      <c r="D1007" s="4">
        <v>3902240000000</v>
      </c>
    </row>
    <row r="1008" spans="1:4">
      <c r="A1008" s="1" t="s">
        <v>1007</v>
      </c>
      <c r="B1008" s="5">
        <v>801.13</v>
      </c>
      <c r="C1008" s="3">
        <f t="shared" si="2"/>
        <v>1.3011481462748423E-2</v>
      </c>
      <c r="D1008" s="4">
        <v>3196533000000</v>
      </c>
    </row>
    <row r="1009" spans="1:4">
      <c r="A1009" s="1" t="s">
        <v>1008</v>
      </c>
      <c r="B1009" s="5">
        <v>790.84</v>
      </c>
      <c r="C1009" s="3">
        <f t="shared" si="2"/>
        <v>-2.7687616799449175E-2</v>
      </c>
      <c r="D1009" s="4">
        <v>5463963000000</v>
      </c>
    </row>
    <row r="1010" spans="1:4">
      <c r="A1010" s="1" t="s">
        <v>1009</v>
      </c>
      <c r="B1010" s="5">
        <v>813.36</v>
      </c>
      <c r="C1010" s="3">
        <f t="shared" si="2"/>
        <v>3.5903052842059753E-2</v>
      </c>
      <c r="D1010" s="4">
        <v>5028524000000</v>
      </c>
    </row>
    <row r="1011" spans="1:4">
      <c r="A1011" s="1" t="s">
        <v>1010</v>
      </c>
      <c r="B1011" s="5">
        <v>785.17</v>
      </c>
      <c r="C1011" s="3">
        <f t="shared" si="2"/>
        <v>-5.3053692894013231E-2</v>
      </c>
      <c r="D1011" s="4">
        <v>7018360000000</v>
      </c>
    </row>
    <row r="1012" spans="1:4">
      <c r="A1012" s="1" t="s">
        <v>1011</v>
      </c>
      <c r="B1012" s="5">
        <v>829.16</v>
      </c>
      <c r="C1012" s="3">
        <f t="shared" si="2"/>
        <v>-3.2203093084330357E-2</v>
      </c>
      <c r="D1012" s="4">
        <v>7540281000000</v>
      </c>
    </row>
    <row r="1013" spans="1:4">
      <c r="A1013" s="1" t="s">
        <v>1012</v>
      </c>
      <c r="B1013" s="5">
        <v>856.75</v>
      </c>
      <c r="C1013" s="3">
        <f t="shared" si="2"/>
        <v>1.9530336342797854E-3</v>
      </c>
      <c r="D1013" s="4">
        <v>3863159000000</v>
      </c>
    </row>
    <row r="1014" spans="1:4">
      <c r="A1014" s="1" t="s">
        <v>1013</v>
      </c>
      <c r="B1014" s="5">
        <v>855.08</v>
      </c>
      <c r="C1014" s="3">
        <f t="shared" si="2"/>
        <v>-7.6709721593612706E-3</v>
      </c>
      <c r="D1014" s="4">
        <v>4328409000000</v>
      </c>
    </row>
    <row r="1015" spans="1:4">
      <c r="A1015" s="1" t="s">
        <v>1014</v>
      </c>
      <c r="B1015" s="5">
        <v>861.69</v>
      </c>
      <c r="C1015" s="3">
        <f t="shared" si="2"/>
        <v>3.3666124912941413E-4</v>
      </c>
      <c r="D1015" s="4">
        <v>4579164000000</v>
      </c>
    </row>
    <row r="1016" spans="1:4">
      <c r="A1016" s="1" t="s">
        <v>1015</v>
      </c>
      <c r="B1016" s="5">
        <v>861.4</v>
      </c>
      <c r="C1016" s="3">
        <f t="shared" si="2"/>
        <v>-1.217861975642761E-2</v>
      </c>
      <c r="D1016" s="4">
        <v>4768919000000</v>
      </c>
    </row>
    <row r="1017" spans="1:4">
      <c r="A1017" s="1" t="s">
        <v>1016</v>
      </c>
      <c r="B1017" s="5">
        <v>872.02</v>
      </c>
      <c r="C1017" s="3">
        <f t="shared" si="2"/>
        <v>-5.4856699702337496E-3</v>
      </c>
      <c r="D1017" s="4">
        <v>4575907000000</v>
      </c>
    </row>
    <row r="1018" spans="1:4">
      <c r="A1018" s="1" t="s">
        <v>1017</v>
      </c>
      <c r="B1018" s="5">
        <v>876.83</v>
      </c>
      <c r="C1018" s="3">
        <f t="shared" si="2"/>
        <v>7.9548459035993068E-3</v>
      </c>
      <c r="D1018" s="4">
        <v>4296643000000</v>
      </c>
    </row>
    <row r="1019" spans="1:4">
      <c r="A1019" s="1" t="s">
        <v>1018</v>
      </c>
      <c r="B1019" s="5">
        <v>869.91</v>
      </c>
      <c r="C1019" s="3">
        <f t="shared" si="2"/>
        <v>2.0734699519645602E-3</v>
      </c>
      <c r="D1019" s="4">
        <v>4465520000000</v>
      </c>
    </row>
    <row r="1020" spans="1:4">
      <c r="A1020" s="1" t="s">
        <v>1019</v>
      </c>
      <c r="B1020" s="5">
        <v>868.11</v>
      </c>
      <c r="C1020" s="3">
        <f t="shared" si="2"/>
        <v>-7.0218252141082704E-4</v>
      </c>
      <c r="D1020" s="4">
        <v>4066903000000</v>
      </c>
    </row>
    <row r="1021" spans="1:4">
      <c r="A1021" s="1" t="s">
        <v>1020</v>
      </c>
      <c r="B1021" s="5">
        <v>868.72</v>
      </c>
      <c r="C1021" s="3">
        <f t="shared" si="2"/>
        <v>-2.8580939153591087E-3</v>
      </c>
      <c r="D1021" s="4">
        <v>4342504000000</v>
      </c>
    </row>
    <row r="1022" spans="1:4">
      <c r="A1022" s="1" t="s">
        <v>1021</v>
      </c>
      <c r="B1022" s="5">
        <v>871.21</v>
      </c>
      <c r="C1022" s="3">
        <f t="shared" si="2"/>
        <v>-5.9900052483855505E-3</v>
      </c>
      <c r="D1022" s="4">
        <v>4840508000000</v>
      </c>
    </row>
    <row r="1023" spans="1:4">
      <c r="A1023" s="1" t="s">
        <v>1022</v>
      </c>
      <c r="B1023" s="5">
        <v>876.46</v>
      </c>
      <c r="C1023" s="3">
        <f t="shared" si="2"/>
        <v>1.3834586466165456E-2</v>
      </c>
      <c r="D1023" s="4">
        <v>5240495000000</v>
      </c>
    </row>
    <row r="1024" spans="1:4">
      <c r="A1024" s="1" t="s">
        <v>1023</v>
      </c>
      <c r="B1024" s="5">
        <v>864.5</v>
      </c>
      <c r="C1024" s="3">
        <f t="shared" si="2"/>
        <v>1.2508396840472088E-3</v>
      </c>
      <c r="D1024" s="4">
        <v>4302277000000</v>
      </c>
    </row>
    <row r="1025" spans="1:4">
      <c r="A1025" s="1" t="s">
        <v>1024</v>
      </c>
      <c r="B1025" s="5">
        <v>863.42</v>
      </c>
      <c r="C1025" s="3">
        <f t="shared" si="2"/>
        <v>2.6243671327047134E-3</v>
      </c>
      <c r="D1025" s="4">
        <v>5716591000000</v>
      </c>
    </row>
    <row r="1026" spans="1:4">
      <c r="A1026" s="1" t="s">
        <v>1025</v>
      </c>
      <c r="B1026" s="5">
        <v>861.16</v>
      </c>
      <c r="C1026" s="3">
        <f t="shared" si="2"/>
        <v>1.5986125694600058E-2</v>
      </c>
      <c r="D1026" s="4">
        <v>4185207000000</v>
      </c>
    </row>
    <row r="1027" spans="1:4">
      <c r="A1027" s="1" t="s">
        <v>1026</v>
      </c>
      <c r="B1027" s="5">
        <v>847.61</v>
      </c>
      <c r="C1027" s="3">
        <f t="shared" si="2"/>
        <v>6.208599444431276E-3</v>
      </c>
      <c r="D1027" s="4">
        <v>3561495000000</v>
      </c>
    </row>
    <row r="1028" spans="1:4">
      <c r="A1028" s="1" t="s">
        <v>1027</v>
      </c>
      <c r="B1028" s="5">
        <v>842.38</v>
      </c>
      <c r="C1028" s="3">
        <f t="shared" si="2"/>
        <v>-1.3159610665212553E-3</v>
      </c>
      <c r="D1028" s="4">
        <v>3781665000000</v>
      </c>
    </row>
    <row r="1029" spans="1:4">
      <c r="A1029" s="1" t="s">
        <v>1028</v>
      </c>
      <c r="B1029" s="5">
        <v>843.49</v>
      </c>
      <c r="C1029" s="3">
        <f t="shared" si="2"/>
        <v>2.2275817769751904E-2</v>
      </c>
      <c r="D1029" s="4">
        <v>4655507000000</v>
      </c>
    </row>
    <row r="1030" spans="1:4">
      <c r="A1030" s="1" t="s">
        <v>1029</v>
      </c>
      <c r="B1030" s="5">
        <v>825.11</v>
      </c>
      <c r="C1030" s="3">
        <f t="shared" si="2"/>
        <v>-5.1244332979646957E-3</v>
      </c>
      <c r="D1030" s="4">
        <v>4946575000000</v>
      </c>
    </row>
    <row r="1031" spans="1:4">
      <c r="A1031" s="1" t="s">
        <v>1030</v>
      </c>
      <c r="B1031" s="5">
        <v>829.36</v>
      </c>
      <c r="C1031" s="3">
        <f t="shared" si="2"/>
        <v>-2.6549919012183388E-2</v>
      </c>
      <c r="D1031" s="4">
        <v>5564160000000</v>
      </c>
    </row>
    <row r="1032" spans="1:4">
      <c r="A1032" s="1" t="s">
        <v>1031</v>
      </c>
      <c r="B1032" s="5">
        <v>851.98</v>
      </c>
      <c r="C1032" s="3">
        <f t="shared" si="2"/>
        <v>-3.0540961162662957E-3</v>
      </c>
      <c r="D1032" s="4">
        <v>4285015000000</v>
      </c>
    </row>
    <row r="1033" spans="1:4">
      <c r="A1033" s="1" t="s">
        <v>1032</v>
      </c>
      <c r="B1033" s="5">
        <v>854.59</v>
      </c>
      <c r="C1033" s="3">
        <f t="shared" si="2"/>
        <v>-5.9554966209535822E-3</v>
      </c>
      <c r="D1033" s="4">
        <v>4634464000000</v>
      </c>
    </row>
    <row r="1034" spans="1:4">
      <c r="A1034" s="1" t="s">
        <v>1033</v>
      </c>
      <c r="B1034" s="5">
        <v>859.71</v>
      </c>
      <c r="C1034" s="3">
        <f t="shared" si="2"/>
        <v>-9.7788527988942747E-3</v>
      </c>
      <c r="D1034" s="4">
        <v>5041497000000</v>
      </c>
    </row>
    <row r="1035" spans="1:4">
      <c r="A1035" s="1" t="s">
        <v>1034</v>
      </c>
      <c r="B1035" s="5">
        <v>868.2</v>
      </c>
      <c r="C1035" s="3">
        <f t="shared" si="2"/>
        <v>-3.5350289229638316E-3</v>
      </c>
      <c r="D1035" s="4">
        <v>6831064000000</v>
      </c>
    </row>
    <row r="1036" spans="1:4">
      <c r="A1036" s="1" t="s">
        <v>1035</v>
      </c>
      <c r="B1036" s="5">
        <v>871.28</v>
      </c>
      <c r="C1036" s="3">
        <f t="shared" si="2"/>
        <v>3.1316201528967802E-3</v>
      </c>
      <c r="D1036" s="4">
        <v>5349888000000</v>
      </c>
    </row>
    <row r="1037" spans="1:4">
      <c r="A1037" s="1" t="s">
        <v>1036</v>
      </c>
      <c r="B1037" s="5">
        <v>868.56</v>
      </c>
      <c r="C1037" s="3">
        <f t="shared" si="2"/>
        <v>1.553895261145599E-2</v>
      </c>
      <c r="D1037" s="4">
        <v>6186081000000</v>
      </c>
    </row>
    <row r="1038" spans="1:4">
      <c r="A1038" s="1" t="s">
        <v>1037</v>
      </c>
      <c r="B1038" s="5">
        <v>855.27</v>
      </c>
      <c r="C1038" s="3">
        <f t="shared" si="2"/>
        <v>9.7139647020262068E-4</v>
      </c>
      <c r="D1038" s="4">
        <v>4267403000000</v>
      </c>
    </row>
    <row r="1039" spans="1:4">
      <c r="A1039" s="1" t="s">
        <v>1038</v>
      </c>
      <c r="B1039" s="5">
        <v>854.44</v>
      </c>
      <c r="C1039" s="3">
        <f t="shared" si="2"/>
        <v>-1.9739992758108474E-3</v>
      </c>
      <c r="D1039" s="4">
        <v>4346572000000</v>
      </c>
    </row>
    <row r="1040" spans="1:4">
      <c r="A1040" s="1" t="s">
        <v>1039</v>
      </c>
      <c r="B1040" s="5">
        <v>856.13</v>
      </c>
      <c r="C1040" s="3">
        <f t="shared" si="2"/>
        <v>2.8421444616622781E-2</v>
      </c>
      <c r="D1040" s="4">
        <v>5610165000000</v>
      </c>
    </row>
    <row r="1041" spans="1:4">
      <c r="A1041" s="1" t="s">
        <v>1040</v>
      </c>
      <c r="B1041" s="5">
        <v>832.47</v>
      </c>
      <c r="C1041" s="3">
        <f t="shared" si="2"/>
        <v>-3.5957476375764262E-2</v>
      </c>
      <c r="D1041" s="4">
        <v>22733756000000</v>
      </c>
    </row>
    <row r="1042" spans="1:4">
      <c r="A1042" s="1" t="s">
        <v>1041</v>
      </c>
      <c r="B1042" s="5">
        <v>863.52</v>
      </c>
      <c r="C1042" s="3">
        <f t="shared" si="2"/>
        <v>-4.4387055120652351E-3</v>
      </c>
      <c r="D1042" s="4">
        <v>7766108000000</v>
      </c>
    </row>
    <row r="1043" spans="1:4">
      <c r="A1043" s="1" t="s">
        <v>1042</v>
      </c>
      <c r="B1043" s="5">
        <v>867.37</v>
      </c>
      <c r="C1043" s="3">
        <f t="shared" si="2"/>
        <v>-3.6255555555555548E-2</v>
      </c>
      <c r="D1043" s="4">
        <v>9997900000000</v>
      </c>
    </row>
    <row r="1044" spans="1:4">
      <c r="A1044" s="1" t="s">
        <v>1043</v>
      </c>
      <c r="B1044" s="5">
        <v>900</v>
      </c>
      <c r="C1044" s="3">
        <f t="shared" si="2"/>
        <v>6.3373469864252919E-4</v>
      </c>
      <c r="D1044" s="4">
        <v>7135644000000</v>
      </c>
    </row>
    <row r="1045" spans="1:4">
      <c r="A1045" s="1" t="s">
        <v>1044</v>
      </c>
      <c r="B1045" s="5">
        <v>899.43</v>
      </c>
      <c r="C1045" s="3">
        <f t="shared" si="2"/>
        <v>-5.4449284380834865E-4</v>
      </c>
      <c r="D1045" s="4">
        <v>7177815000000</v>
      </c>
    </row>
    <row r="1046" spans="1:4">
      <c r="A1046" s="1" t="s">
        <v>1045</v>
      </c>
      <c r="B1046" s="5">
        <v>899.92</v>
      </c>
      <c r="C1046" s="3">
        <f t="shared" si="2"/>
        <v>1.5458915393468813E-2</v>
      </c>
      <c r="D1046" s="4">
        <v>8432384000000</v>
      </c>
    </row>
    <row r="1047" spans="1:4">
      <c r="A1047" s="1" t="s">
        <v>1046</v>
      </c>
      <c r="B1047" s="5">
        <v>886.22</v>
      </c>
      <c r="C1047" s="3">
        <f t="shared" si="2"/>
        <v>2.6247313044462611E-3</v>
      </c>
      <c r="D1047" s="4">
        <v>6367302000000</v>
      </c>
    </row>
    <row r="1048" spans="1:4">
      <c r="A1048" s="1" t="s">
        <v>1047</v>
      </c>
      <c r="B1048" s="5">
        <v>883.9</v>
      </c>
      <c r="C1048" s="3">
        <f t="shared" si="2"/>
        <v>3.0981535912480208E-3</v>
      </c>
      <c r="D1048" s="4">
        <v>6650941000000</v>
      </c>
    </row>
    <row r="1049" spans="1:4">
      <c r="A1049" s="1" t="s">
        <v>1048</v>
      </c>
      <c r="B1049" s="5">
        <v>881.17</v>
      </c>
      <c r="C1049" s="3">
        <f t="shared" si="2"/>
        <v>7.281664380429818E-3</v>
      </c>
      <c r="D1049" s="4">
        <v>5395522000000</v>
      </c>
    </row>
    <row r="1050" spans="1:4">
      <c r="A1050" s="1" t="s">
        <v>1049</v>
      </c>
      <c r="B1050" s="5">
        <v>874.8</v>
      </c>
      <c r="C1050" s="3">
        <f t="shared" si="2"/>
        <v>-4.4043838983918934E-3</v>
      </c>
      <c r="D1050" s="4">
        <v>6925732000000</v>
      </c>
    </row>
    <row r="1051" spans="1:4">
      <c r="A1051" s="1" t="s">
        <v>1050</v>
      </c>
      <c r="B1051" s="5">
        <v>878.67</v>
      </c>
      <c r="C1051" s="3">
        <f t="shared" si="2"/>
        <v>1.6426249609587298E-2</v>
      </c>
      <c r="D1051" s="4">
        <v>7354159000000</v>
      </c>
    </row>
    <row r="1052" spans="1:4">
      <c r="A1052" s="1" t="s">
        <v>1051</v>
      </c>
      <c r="B1052" s="5">
        <v>864.47</v>
      </c>
      <c r="C1052" s="3">
        <f t="shared" si="2"/>
        <v>3.5756161552839491E-3</v>
      </c>
      <c r="D1052" s="4">
        <v>4895242000000</v>
      </c>
    </row>
    <row r="1053" spans="1:4">
      <c r="A1053" s="1" t="s">
        <v>1052</v>
      </c>
      <c r="B1053" s="5">
        <v>861.39</v>
      </c>
      <c r="C1053" s="3">
        <f t="shared" si="2"/>
        <v>4.5598731165741105E-3</v>
      </c>
      <c r="D1053" s="4">
        <v>7315574000000</v>
      </c>
    </row>
    <row r="1054" spans="1:4">
      <c r="A1054" s="1" t="s">
        <v>1053</v>
      </c>
      <c r="B1054" s="5">
        <v>857.48</v>
      </c>
      <c r="C1054" s="3">
        <f t="shared" si="2"/>
        <v>-1.3404208806507631E-2</v>
      </c>
      <c r="D1054" s="4">
        <v>6686703000000</v>
      </c>
    </row>
    <row r="1055" spans="1:4">
      <c r="A1055" s="1" t="s">
        <v>1054</v>
      </c>
      <c r="B1055" s="5">
        <v>869.13</v>
      </c>
      <c r="C1055" s="3">
        <f t="shared" si="2"/>
        <v>1.1745669584652674E-2</v>
      </c>
      <c r="D1055" s="4">
        <v>5545614000000</v>
      </c>
    </row>
    <row r="1056" spans="1:4">
      <c r="A1056" s="1" t="s">
        <v>1055</v>
      </c>
      <c r="B1056" s="5">
        <v>859.04</v>
      </c>
      <c r="C1056" s="3">
        <f t="shared" si="2"/>
        <v>7.3879494335904903E-3</v>
      </c>
      <c r="D1056" s="4">
        <v>5868065000000</v>
      </c>
    </row>
    <row r="1057" spans="1:4">
      <c r="A1057" s="1" t="s">
        <v>1056</v>
      </c>
      <c r="B1057" s="5">
        <v>852.74</v>
      </c>
      <c r="C1057" s="3">
        <f t="shared" si="2"/>
        <v>-1.1579520823432603E-2</v>
      </c>
      <c r="D1057" s="4">
        <v>5283947000000</v>
      </c>
    </row>
    <row r="1058" spans="1:4">
      <c r="A1058" s="1" t="s">
        <v>1057</v>
      </c>
      <c r="B1058" s="5">
        <v>862.73</v>
      </c>
      <c r="C1058" s="3">
        <f t="shared" si="2"/>
        <v>1.1513524287439531E-2</v>
      </c>
      <c r="D1058" s="4">
        <v>5468780000000</v>
      </c>
    </row>
    <row r="1059" spans="1:4">
      <c r="A1059" s="1" t="s">
        <v>1058</v>
      </c>
      <c r="B1059" s="5">
        <v>852.91</v>
      </c>
      <c r="C1059" s="3">
        <f t="shared" si="2"/>
        <v>8.2631927369018459E-3</v>
      </c>
      <c r="D1059" s="4">
        <v>4438445000000</v>
      </c>
    </row>
    <row r="1060" spans="1:4">
      <c r="A1060" s="1" t="s">
        <v>1059</v>
      </c>
      <c r="B1060" s="5">
        <v>845.92</v>
      </c>
      <c r="C1060" s="3">
        <f t="shared" si="2"/>
        <v>1.0645034109508809E-2</v>
      </c>
      <c r="D1060" s="4">
        <v>8060628000000</v>
      </c>
    </row>
    <row r="1061" spans="1:4">
      <c r="A1061" s="1" t="s">
        <v>1060</v>
      </c>
      <c r="B1061" s="5">
        <v>837.01</v>
      </c>
      <c r="C1061" s="3">
        <f t="shared" si="2"/>
        <v>1.2067276882338027E-2</v>
      </c>
      <c r="D1061" s="4">
        <v>4444101000000</v>
      </c>
    </row>
    <row r="1062" spans="1:4">
      <c r="A1062" s="1" t="s">
        <v>1061</v>
      </c>
      <c r="B1062" s="5">
        <v>827.03</v>
      </c>
      <c r="C1062" s="3">
        <f t="shared" si="2"/>
        <v>-6.4512253724171124E-3</v>
      </c>
      <c r="D1062" s="4">
        <v>5253468000000</v>
      </c>
    </row>
    <row r="1063" spans="1:4">
      <c r="A1063" s="1" t="s">
        <v>1062</v>
      </c>
      <c r="B1063" s="5">
        <v>832.4</v>
      </c>
      <c r="C1063" s="3">
        <f t="shared" si="2"/>
        <v>-2.1697174572350595E-3</v>
      </c>
      <c r="D1063" s="4">
        <v>7542937000000</v>
      </c>
    </row>
    <row r="1064" spans="1:4">
      <c r="A1064" s="1" t="s">
        <v>1063</v>
      </c>
      <c r="B1064" s="5">
        <v>834.21</v>
      </c>
      <c r="C1064" s="3">
        <f t="shared" si="2"/>
        <v>-1.3288320643585854E-3</v>
      </c>
      <c r="D1064" s="4">
        <v>6750834000000</v>
      </c>
    </row>
    <row r="1065" spans="1:4">
      <c r="A1065" s="1" t="s">
        <v>1064</v>
      </c>
      <c r="B1065" s="5">
        <v>835.32</v>
      </c>
      <c r="C1065" s="3">
        <f t="shared" si="2"/>
        <v>8.4386657491579541E-3</v>
      </c>
      <c r="D1065" s="4">
        <v>5794123000000</v>
      </c>
    </row>
    <row r="1066" spans="1:4">
      <c r="A1066" s="1" t="s">
        <v>1065</v>
      </c>
      <c r="B1066" s="5">
        <v>828.33</v>
      </c>
      <c r="C1066" s="3">
        <f t="shared" si="2"/>
        <v>1.7942069236724738E-2</v>
      </c>
      <c r="D1066" s="4">
        <v>6247509000000</v>
      </c>
    </row>
    <row r="1067" spans="1:4">
      <c r="A1067" s="1" t="s">
        <v>1066</v>
      </c>
      <c r="B1067" s="5">
        <v>813.73</v>
      </c>
      <c r="C1067" s="3">
        <f t="shared" si="2"/>
        <v>2.1580837120546432E-2</v>
      </c>
      <c r="D1067" s="4">
        <v>7026391000000</v>
      </c>
    </row>
    <row r="1068" spans="1:4">
      <c r="A1068" s="1" t="s">
        <v>1067</v>
      </c>
      <c r="B1068" s="5">
        <v>796.54</v>
      </c>
      <c r="C1068" s="3">
        <f t="shared" si="2"/>
        <v>1.7825425829616954E-2</v>
      </c>
      <c r="D1068" s="4">
        <v>4372049000000</v>
      </c>
    </row>
    <row r="1069" spans="1:4">
      <c r="A1069" s="1" t="s">
        <v>1068</v>
      </c>
      <c r="B1069" s="5">
        <v>782.59</v>
      </c>
      <c r="C1069" s="3">
        <f t="shared" si="2"/>
        <v>2.4117985762144138E-2</v>
      </c>
      <c r="D1069" s="4">
        <v>6372080000000</v>
      </c>
    </row>
    <row r="1070" spans="1:4">
      <c r="A1070" s="1" t="s">
        <v>1069</v>
      </c>
      <c r="B1070" s="5">
        <v>764.16</v>
      </c>
      <c r="C1070" s="3">
        <f t="shared" si="2"/>
        <v>2.2164806484188766E-3</v>
      </c>
      <c r="D1070" s="4">
        <v>3416015000000</v>
      </c>
    </row>
    <row r="1071" spans="1:4">
      <c r="A1071" s="1" t="s">
        <v>1070</v>
      </c>
      <c r="B1071" s="5">
        <v>762.47</v>
      </c>
      <c r="C1071" s="3">
        <f t="shared" si="2"/>
        <v>-8.6333554368035609E-3</v>
      </c>
      <c r="D1071" s="4">
        <v>4001061000000</v>
      </c>
    </row>
    <row r="1072" spans="1:4">
      <c r="A1072" s="1" t="s">
        <v>1071</v>
      </c>
      <c r="B1072" s="5">
        <v>769.11</v>
      </c>
      <c r="C1072" s="3">
        <f t="shared" si="2"/>
        <v>2.4765057806858319E-3</v>
      </c>
      <c r="D1072" s="4">
        <v>4191087000000</v>
      </c>
    </row>
    <row r="1073" spans="1:4">
      <c r="A1073" s="1" t="s">
        <v>1072</v>
      </c>
      <c r="B1073" s="5">
        <v>767.21</v>
      </c>
      <c r="C1073" s="3">
        <f t="shared" si="2"/>
        <v>-4.6187578655110416E-3</v>
      </c>
      <c r="D1073" s="4">
        <v>3663588000000</v>
      </c>
    </row>
    <row r="1074" spans="1:4">
      <c r="A1074" s="1" t="s">
        <v>1073</v>
      </c>
      <c r="B1074" s="5">
        <v>770.77</v>
      </c>
      <c r="C1074" s="3">
        <f t="shared" si="2"/>
        <v>-7.5837560837431909E-3</v>
      </c>
      <c r="D1074" s="4">
        <v>4704902000000</v>
      </c>
    </row>
    <row r="1075" spans="1:4">
      <c r="A1075" s="1" t="s">
        <v>1074</v>
      </c>
      <c r="B1075" s="5">
        <v>776.66</v>
      </c>
      <c r="C1075" s="3">
        <f t="shared" si="2"/>
        <v>3.5533847605018674E-3</v>
      </c>
      <c r="D1075" s="4">
        <v>3932911000000</v>
      </c>
    </row>
    <row r="1076" spans="1:4">
      <c r="A1076" s="1" t="s">
        <v>1075</v>
      </c>
      <c r="B1076" s="5">
        <v>773.91</v>
      </c>
      <c r="C1076" s="3">
        <f t="shared" si="2"/>
        <v>6.4896218072101252E-3</v>
      </c>
      <c r="D1076" s="4">
        <v>3292665000000</v>
      </c>
    </row>
    <row r="1077" spans="1:4">
      <c r="A1077" s="1" t="s">
        <v>1076</v>
      </c>
      <c r="B1077" s="5">
        <v>768.92</v>
      </c>
      <c r="C1077" s="3">
        <f t="shared" si="2"/>
        <v>2.712430233164581E-3</v>
      </c>
      <c r="D1077" s="4">
        <v>4245257000000</v>
      </c>
    </row>
    <row r="1078" spans="1:4">
      <c r="A1078" s="1" t="s">
        <v>1077</v>
      </c>
      <c r="B1078" s="5">
        <v>766.84</v>
      </c>
      <c r="C1078" s="3">
        <f t="shared" si="2"/>
        <v>-3.5384983081122548E-2</v>
      </c>
      <c r="D1078" s="4">
        <v>6123686000000</v>
      </c>
    </row>
    <row r="1079" spans="1:4">
      <c r="A1079" s="1" t="s">
        <v>1078</v>
      </c>
      <c r="B1079" s="5">
        <v>794.97</v>
      </c>
      <c r="C1079" s="3">
        <f t="shared" si="2"/>
        <v>6.8009118541033494E-3</v>
      </c>
      <c r="D1079" s="4">
        <v>5191875000000</v>
      </c>
    </row>
    <row r="1080" spans="1:4">
      <c r="A1080" s="1" t="s">
        <v>1079</v>
      </c>
      <c r="B1080" s="5">
        <v>789.6</v>
      </c>
      <c r="C1080" s="3">
        <f t="shared" si="2"/>
        <v>1.1400025618035067E-2</v>
      </c>
      <c r="D1080" s="4">
        <v>5373920000000</v>
      </c>
    </row>
    <row r="1081" spans="1:4">
      <c r="A1081" s="1" t="s">
        <v>1080</v>
      </c>
      <c r="B1081" s="5">
        <v>780.7</v>
      </c>
      <c r="C1081" s="3">
        <f t="shared" si="2"/>
        <v>4.4774967190757036E-3</v>
      </c>
      <c r="D1081" s="4">
        <v>4025735000000</v>
      </c>
    </row>
    <row r="1082" spans="1:4">
      <c r="A1082" s="1" t="s">
        <v>1081</v>
      </c>
      <c r="B1082" s="5">
        <v>777.22</v>
      </c>
      <c r="C1082" s="3">
        <f t="shared" si="2"/>
        <v>1.2783257971618899E-2</v>
      </c>
      <c r="D1082" s="4">
        <v>4637484000000</v>
      </c>
    </row>
    <row r="1083" spans="1:4">
      <c r="A1083" s="1" t="s">
        <v>1082</v>
      </c>
      <c r="B1083" s="5">
        <v>767.41</v>
      </c>
      <c r="C1083" s="3">
        <f t="shared" si="2"/>
        <v>2.1154624635996875E-3</v>
      </c>
      <c r="D1083" s="4">
        <v>4068394000000</v>
      </c>
    </row>
    <row r="1084" spans="1:4">
      <c r="A1084" s="1" t="s">
        <v>1083</v>
      </c>
      <c r="B1084" s="5">
        <v>765.79</v>
      </c>
      <c r="C1084" s="3">
        <f t="shared" si="2"/>
        <v>1.0357020344618186E-2</v>
      </c>
      <c r="D1084" s="4">
        <v>4276883000000</v>
      </c>
    </row>
    <row r="1085" spans="1:4">
      <c r="A1085" s="1" t="s">
        <v>1084</v>
      </c>
      <c r="B1085" s="5">
        <v>757.94</v>
      </c>
      <c r="C1085" s="3">
        <f t="shared" si="2"/>
        <v>-3.1433719569134272E-3</v>
      </c>
      <c r="D1085" s="4">
        <v>4122243000000</v>
      </c>
    </row>
    <row r="1086" spans="1:4">
      <c r="A1086" s="1" t="s">
        <v>1085</v>
      </c>
      <c r="B1086" s="5">
        <v>760.33</v>
      </c>
      <c r="C1086" s="3">
        <f t="shared" si="2"/>
        <v>1.6456779230501938E-2</v>
      </c>
      <c r="D1086" s="4">
        <v>4394458000000</v>
      </c>
    </row>
    <row r="1087" spans="1:4">
      <c r="A1087" s="1" t="s">
        <v>1086</v>
      </c>
      <c r="B1087" s="5">
        <v>748.02</v>
      </c>
      <c r="C1087" s="3">
        <f t="shared" si="2"/>
        <v>1.7811943376768501E-3</v>
      </c>
      <c r="D1087" s="4">
        <v>3777450000000</v>
      </c>
    </row>
    <row r="1088" spans="1:4">
      <c r="A1088" s="1" t="s">
        <v>1087</v>
      </c>
      <c r="B1088" s="5">
        <v>746.69</v>
      </c>
      <c r="C1088" s="3">
        <f t="shared" si="2"/>
        <v>1.3491686460807674E-2</v>
      </c>
      <c r="D1088" s="4">
        <v>4776512000000</v>
      </c>
    </row>
    <row r="1089" spans="1:4">
      <c r="A1089" s="1" t="s">
        <v>1088</v>
      </c>
      <c r="B1089" s="5">
        <v>736.75</v>
      </c>
      <c r="C1089" s="3">
        <f t="shared" si="2"/>
        <v>4.9800512966657239E-2</v>
      </c>
      <c r="D1089" s="4">
        <v>4649489000000</v>
      </c>
    </row>
    <row r="1090" spans="1:4">
      <c r="A1090" s="1" t="s">
        <v>1089</v>
      </c>
      <c r="B1090" s="5">
        <v>701.8</v>
      </c>
      <c r="C1090" s="3">
        <f t="shared" ref="C1090:C1344" si="3">(B1090-B1091)/B1091</f>
        <v>3.1709862840509737E-2</v>
      </c>
      <c r="D1090" s="4">
        <v>3502415000000</v>
      </c>
    </row>
    <row r="1091" spans="1:4">
      <c r="A1091" s="1" t="s">
        <v>1090</v>
      </c>
      <c r="B1091" s="5">
        <v>680.23</v>
      </c>
      <c r="C1091" s="3">
        <f t="shared" si="3"/>
        <v>2.6715771361296915E-2</v>
      </c>
      <c r="D1091" s="4">
        <v>3834171000000</v>
      </c>
    </row>
    <row r="1092" spans="1:4">
      <c r="A1092" s="1" t="s">
        <v>1091</v>
      </c>
      <c r="B1092" s="5">
        <v>662.53</v>
      </c>
      <c r="C1092" s="3">
        <f t="shared" si="3"/>
        <v>4.0769486304469816E-4</v>
      </c>
      <c r="D1092" s="4">
        <v>3771804000000</v>
      </c>
    </row>
    <row r="1093" spans="1:4">
      <c r="A1093" s="1" t="s">
        <v>1092</v>
      </c>
      <c r="B1093" s="5">
        <v>662.26</v>
      </c>
      <c r="C1093" s="3">
        <f t="shared" si="3"/>
        <v>-4.8559032267333213E-2</v>
      </c>
      <c r="D1093" s="4">
        <v>3441663000000</v>
      </c>
    </row>
    <row r="1094" spans="1:4">
      <c r="A1094" s="1" t="s">
        <v>1093</v>
      </c>
      <c r="B1094" s="5">
        <v>696.06</v>
      </c>
      <c r="C1094" s="3">
        <f t="shared" si="3"/>
        <v>2.6648996701285044E-3</v>
      </c>
      <c r="D1094" s="4">
        <v>4420110000000</v>
      </c>
    </row>
    <row r="1095" spans="1:4">
      <c r="A1095" s="1" t="s">
        <v>1094</v>
      </c>
      <c r="B1095" s="5">
        <v>694.21</v>
      </c>
      <c r="C1095" s="3">
        <f t="shared" si="3"/>
        <v>5.7370517928287384E-3</v>
      </c>
      <c r="D1095" s="4">
        <v>4050800000000</v>
      </c>
    </row>
    <row r="1096" spans="1:4">
      <c r="A1096" s="1" t="s">
        <v>1095</v>
      </c>
      <c r="B1096" s="5">
        <v>690.25</v>
      </c>
      <c r="C1096" s="3">
        <f t="shared" si="3"/>
        <v>4.7086664340650113E-2</v>
      </c>
      <c r="D1096" s="4">
        <v>4894277000000</v>
      </c>
    </row>
    <row r="1097" spans="1:4">
      <c r="A1097" s="1" t="s">
        <v>1096</v>
      </c>
      <c r="B1097" s="5">
        <v>659.21</v>
      </c>
      <c r="C1097" s="3">
        <f t="shared" si="3"/>
        <v>-1.1071273196417581E-2</v>
      </c>
      <c r="D1097" s="4">
        <v>4152968000000</v>
      </c>
    </row>
    <row r="1098" spans="1:4">
      <c r="A1098" s="1" t="s">
        <v>1097</v>
      </c>
      <c r="B1098" s="5">
        <v>666.59</v>
      </c>
      <c r="C1098" s="3">
        <f t="shared" si="3"/>
        <v>-6.0783678300198644E-2</v>
      </c>
      <c r="D1098" s="4">
        <v>4828378000000</v>
      </c>
    </row>
    <row r="1099" spans="1:4">
      <c r="A1099" s="1" t="s">
        <v>1098</v>
      </c>
      <c r="B1099" s="5">
        <v>709.73</v>
      </c>
      <c r="C1099" s="3">
        <f t="shared" si="3"/>
        <v>-2.2329669118659991E-2</v>
      </c>
      <c r="D1099" s="4">
        <v>4216848000000</v>
      </c>
    </row>
    <row r="1100" spans="1:4">
      <c r="A1100" s="1" t="s">
        <v>1099</v>
      </c>
      <c r="B1100" s="5">
        <v>725.94</v>
      </c>
      <c r="C1100" s="3">
        <f t="shared" si="3"/>
        <v>-2.9050637990530339E-2</v>
      </c>
      <c r="D1100" s="4">
        <v>4218006000000</v>
      </c>
    </row>
    <row r="1101" spans="1:4">
      <c r="A1101" s="1" t="s">
        <v>1100</v>
      </c>
      <c r="B1101" s="5">
        <v>747.66</v>
      </c>
      <c r="C1101" s="3">
        <f t="shared" si="3"/>
        <v>2.5208506530075832E-3</v>
      </c>
      <c r="D1101" s="4">
        <v>4287263000000</v>
      </c>
    </row>
    <row r="1102" spans="1:4">
      <c r="A1102" s="1" t="s">
        <v>1101</v>
      </c>
      <c r="B1102" s="5">
        <v>745.78</v>
      </c>
      <c r="C1102" s="3">
        <f t="shared" si="3"/>
        <v>-2.7812692215121023E-3</v>
      </c>
      <c r="D1102" s="4">
        <v>4378291000000</v>
      </c>
    </row>
    <row r="1103" spans="1:4">
      <c r="A1103" s="1" t="s">
        <v>1102</v>
      </c>
      <c r="B1103" s="5">
        <v>747.86</v>
      </c>
      <c r="C1103" s="3">
        <f t="shared" si="3"/>
        <v>-1.8272992202473103E-2</v>
      </c>
      <c r="D1103" s="4">
        <v>4573708000000</v>
      </c>
    </row>
    <row r="1104" spans="1:4">
      <c r="A1104" s="1" t="s">
        <v>1103</v>
      </c>
      <c r="B1104" s="5">
        <v>761.78</v>
      </c>
      <c r="C1104" s="3">
        <f t="shared" si="3"/>
        <v>-9.7107572310692579E-3</v>
      </c>
      <c r="D1104" s="4">
        <v>6172160000000</v>
      </c>
    </row>
    <row r="1105" spans="1:4">
      <c r="A1105" s="1" t="s">
        <v>1104</v>
      </c>
      <c r="B1105" s="5">
        <v>769.25</v>
      </c>
      <c r="C1105" s="3">
        <f t="shared" si="3"/>
        <v>-5.1888827263203333E-2</v>
      </c>
      <c r="D1105" s="4">
        <v>5219551000000</v>
      </c>
    </row>
    <row r="1106" spans="1:4">
      <c r="A1106" s="1" t="s">
        <v>1105</v>
      </c>
      <c r="B1106" s="5">
        <v>811.35</v>
      </c>
      <c r="C1106" s="3">
        <f t="shared" si="3"/>
        <v>-3.1223880597014898E-2</v>
      </c>
      <c r="D1106" s="4">
        <v>5465568000000</v>
      </c>
    </row>
    <row r="1107" spans="1:4">
      <c r="A1107" s="1" t="s">
        <v>1106</v>
      </c>
      <c r="B1107" s="5">
        <v>837.5</v>
      </c>
      <c r="C1107" s="3">
        <f t="shared" si="3"/>
        <v>2.4057738572574069E-3</v>
      </c>
      <c r="D1107" s="4">
        <v>5188527000000</v>
      </c>
    </row>
    <row r="1108" spans="1:4">
      <c r="A1108" s="1" t="s">
        <v>1107</v>
      </c>
      <c r="B1108" s="5">
        <v>835.49</v>
      </c>
      <c r="C1108" s="3">
        <f t="shared" si="3"/>
        <v>-6.2763618415148575E-2</v>
      </c>
      <c r="D1108" s="4">
        <v>5561155000000</v>
      </c>
    </row>
    <row r="1109" spans="1:4">
      <c r="A1109" s="1" t="s">
        <v>1108</v>
      </c>
      <c r="B1109" s="5">
        <v>891.44</v>
      </c>
      <c r="C1109" s="3">
        <f t="shared" si="3"/>
        <v>-2.093338258834997E-3</v>
      </c>
      <c r="D1109" s="4">
        <v>3939724000000</v>
      </c>
    </row>
    <row r="1110" spans="1:4">
      <c r="A1110" s="1" t="s">
        <v>1109</v>
      </c>
      <c r="B1110" s="5">
        <v>893.31</v>
      </c>
      <c r="C1110" s="3">
        <f t="shared" si="3"/>
        <v>4.4301022071802972E-3</v>
      </c>
      <c r="D1110" s="4">
        <v>3580715000000</v>
      </c>
    </row>
    <row r="1111" spans="1:4">
      <c r="A1111" s="1" t="s">
        <v>1110</v>
      </c>
      <c r="B1111" s="5">
        <v>889.37</v>
      </c>
      <c r="C1111" s="3">
        <f t="shared" si="3"/>
        <v>-1.392304151087467E-3</v>
      </c>
      <c r="D1111" s="4">
        <v>3878977000000</v>
      </c>
    </row>
    <row r="1112" spans="1:4">
      <c r="A1112" s="1" t="s">
        <v>1111</v>
      </c>
      <c r="B1112" s="5">
        <v>890.61</v>
      </c>
      <c r="C1112" s="3">
        <f t="shared" si="3"/>
        <v>6.9875513042299154E-3</v>
      </c>
      <c r="D1112" s="4">
        <v>3962633000000</v>
      </c>
    </row>
    <row r="1113" spans="1:4">
      <c r="A1113" s="1" t="s">
        <v>1112</v>
      </c>
      <c r="B1113" s="5">
        <v>884.43</v>
      </c>
      <c r="C1113" s="3">
        <f t="shared" si="3"/>
        <v>2.5391355603666958E-3</v>
      </c>
      <c r="D1113" s="4">
        <v>3627499000000</v>
      </c>
    </row>
    <row r="1114" spans="1:4">
      <c r="A1114" s="1" t="s">
        <v>1113</v>
      </c>
      <c r="B1114" s="5">
        <v>882.19</v>
      </c>
      <c r="C1114" s="3">
        <f t="shared" si="3"/>
        <v>-1.8086906192956678E-2</v>
      </c>
      <c r="D1114" s="4">
        <v>4792973000000</v>
      </c>
    </row>
    <row r="1115" spans="1:4">
      <c r="A1115" s="1" t="s">
        <v>1114</v>
      </c>
      <c r="B1115" s="5">
        <v>898.44</v>
      </c>
      <c r="C1115" s="3">
        <f t="shared" si="3"/>
        <v>2.756788731765603E-3</v>
      </c>
      <c r="D1115" s="4">
        <v>3525751000000</v>
      </c>
    </row>
    <row r="1116" spans="1:4">
      <c r="A1116" s="1" t="s">
        <v>1115</v>
      </c>
      <c r="B1116" s="5">
        <v>895.97</v>
      </c>
      <c r="C1116" s="3">
        <f t="shared" si="3"/>
        <v>-1.5060406521046019E-2</v>
      </c>
      <c r="D1116" s="4">
        <v>2987924000000</v>
      </c>
    </row>
    <row r="1117" spans="1:4">
      <c r="A1117" s="1" t="s">
        <v>1116</v>
      </c>
      <c r="B1117" s="5">
        <v>909.67</v>
      </c>
      <c r="C1117" s="3">
        <f t="shared" si="3"/>
        <v>7.0073283592002201E-3</v>
      </c>
      <c r="D1117" s="4">
        <v>3880422000000</v>
      </c>
    </row>
    <row r="1118" spans="1:4">
      <c r="A1118" s="1" t="s">
        <v>1117</v>
      </c>
      <c r="B1118" s="5">
        <v>903.34</v>
      </c>
      <c r="C1118" s="3">
        <f t="shared" si="3"/>
        <v>-3.1883312435027705E-2</v>
      </c>
      <c r="D1118" s="4">
        <v>5126045000000</v>
      </c>
    </row>
    <row r="1119" spans="1:4">
      <c r="A1119" s="1" t="s">
        <v>1118</v>
      </c>
      <c r="B1119" s="5">
        <v>933.09</v>
      </c>
      <c r="C1119" s="3">
        <f t="shared" si="3"/>
        <v>-5.3723897540852161E-3</v>
      </c>
      <c r="D1119" s="4">
        <v>3996601000000</v>
      </c>
    </row>
    <row r="1120" spans="1:4">
      <c r="A1120" s="1" t="s">
        <v>1119</v>
      </c>
      <c r="B1120" s="5">
        <v>938.13</v>
      </c>
      <c r="C1120" s="3">
        <f t="shared" si="3"/>
        <v>1.0088720444463592E-2</v>
      </c>
      <c r="D1120" s="4">
        <v>3293558000000</v>
      </c>
    </row>
    <row r="1121" spans="1:4">
      <c r="A1121" s="1" t="s">
        <v>1120</v>
      </c>
      <c r="B1121" s="5">
        <v>928.76</v>
      </c>
      <c r="C1121" s="3">
        <f t="shared" si="3"/>
        <v>8.9446402207067448E-4</v>
      </c>
      <c r="D1121" s="4">
        <v>3532303000000</v>
      </c>
    </row>
    <row r="1122" spans="1:4">
      <c r="A1122" s="1" t="s">
        <v>1121</v>
      </c>
      <c r="B1122" s="5">
        <v>927.93</v>
      </c>
      <c r="C1122" s="3">
        <f t="shared" si="3"/>
        <v>-7.3173080008986507E-3</v>
      </c>
      <c r="D1122" s="4">
        <v>3549057000000</v>
      </c>
    </row>
    <row r="1123" spans="1:4">
      <c r="A1123" s="1" t="s">
        <v>1122</v>
      </c>
      <c r="B1123" s="5">
        <v>934.77</v>
      </c>
      <c r="C1123" s="3">
        <f t="shared" si="3"/>
        <v>-2.8588191370207089E-3</v>
      </c>
      <c r="D1123" s="4">
        <v>3396918000000</v>
      </c>
    </row>
    <row r="1124" spans="1:4">
      <c r="A1124" s="1" t="s">
        <v>1123</v>
      </c>
      <c r="B1124" s="5">
        <v>937.45</v>
      </c>
      <c r="C1124" s="3">
        <f t="shared" si="3"/>
        <v>-8.4200204638468158E-4</v>
      </c>
      <c r="D1124" s="4">
        <v>3696757000000</v>
      </c>
    </row>
    <row r="1125" spans="1:4">
      <c r="A1125" s="1" t="s">
        <v>1124</v>
      </c>
      <c r="B1125" s="5">
        <v>938.24</v>
      </c>
      <c r="C1125" s="3">
        <f t="shared" si="3"/>
        <v>5.9721866734926531E-4</v>
      </c>
      <c r="D1125" s="4">
        <v>3239875000000</v>
      </c>
    </row>
    <row r="1126" spans="1:4">
      <c r="A1126" s="1" t="s">
        <v>1125</v>
      </c>
      <c r="B1126" s="5">
        <v>937.68</v>
      </c>
      <c r="C1126" s="3">
        <f t="shared" si="3"/>
        <v>3.2203879444081774E-3</v>
      </c>
      <c r="D1126" s="4">
        <v>4232719000000</v>
      </c>
    </row>
    <row r="1127" spans="1:4">
      <c r="A1127" s="1" t="s">
        <v>1126</v>
      </c>
      <c r="B1127" s="5">
        <v>934.67</v>
      </c>
      <c r="C1127" s="3">
        <f t="shared" si="3"/>
        <v>4.2332362769008638E-3</v>
      </c>
      <c r="D1127" s="4">
        <v>3178254000000</v>
      </c>
    </row>
    <row r="1128" spans="1:4">
      <c r="A1128" s="1" t="s">
        <v>1127</v>
      </c>
      <c r="B1128" s="5">
        <v>930.73</v>
      </c>
      <c r="C1128" s="3">
        <f t="shared" si="3"/>
        <v>-1.0651076268934341E-2</v>
      </c>
      <c r="D1128" s="4">
        <v>2752469000000</v>
      </c>
    </row>
    <row r="1129" spans="1:4">
      <c r="A1129" s="1" t="s">
        <v>1128</v>
      </c>
      <c r="B1129" s="5">
        <v>940.75</v>
      </c>
      <c r="C1129" s="3">
        <f t="shared" si="3"/>
        <v>2.3547211626569315E-3</v>
      </c>
      <c r="D1129" s="4">
        <v>4091528000000</v>
      </c>
    </row>
    <row r="1130" spans="1:4">
      <c r="A1130" s="1" t="s">
        <v>1129</v>
      </c>
      <c r="B1130" s="5">
        <v>938.54</v>
      </c>
      <c r="C1130" s="3">
        <f t="shared" si="3"/>
        <v>1.364063461891544E-2</v>
      </c>
      <c r="D1130" s="4">
        <v>4243069000000</v>
      </c>
    </row>
    <row r="1131" spans="1:4">
      <c r="A1131" s="1" t="s">
        <v>1130</v>
      </c>
      <c r="B1131" s="5">
        <v>925.91</v>
      </c>
      <c r="C1131" s="3">
        <f t="shared" si="3"/>
        <v>-3.4227039361095948E-3</v>
      </c>
      <c r="D1131" s="4">
        <v>4319546000000</v>
      </c>
    </row>
    <row r="1132" spans="1:4">
      <c r="A1132" s="1" t="s">
        <v>1131</v>
      </c>
      <c r="B1132" s="5">
        <v>929.09</v>
      </c>
      <c r="C1132" s="3">
        <f t="shared" si="3"/>
        <v>1.0235524813067484E-3</v>
      </c>
      <c r="D1132" s="4">
        <v>3941559000000</v>
      </c>
    </row>
    <row r="1133" spans="1:4">
      <c r="A1133" s="1" t="s">
        <v>1132</v>
      </c>
      <c r="B1133" s="5">
        <v>928.14</v>
      </c>
      <c r="C1133" s="3">
        <f t="shared" si="3"/>
        <v>-9.0538318635092329E-3</v>
      </c>
      <c r="D1133" s="4">
        <v>5053373000000</v>
      </c>
    </row>
    <row r="1134" spans="1:4">
      <c r="A1134" s="1" t="s">
        <v>1133</v>
      </c>
      <c r="B1134" s="5">
        <v>936.62</v>
      </c>
      <c r="C1134" s="3">
        <f t="shared" si="3"/>
        <v>-2.3927134788136514E-2</v>
      </c>
      <c r="D1134" s="4">
        <v>4886847000000</v>
      </c>
    </row>
    <row r="1135" spans="1:4">
      <c r="A1135" s="1" t="s">
        <v>1134</v>
      </c>
      <c r="B1135" s="5">
        <v>959.58</v>
      </c>
      <c r="C1135" s="3">
        <f t="shared" si="3"/>
        <v>-3.2154600286446247E-2</v>
      </c>
      <c r="D1135" s="4">
        <v>4581001000000</v>
      </c>
    </row>
    <row r="1136" spans="1:4">
      <c r="A1136" s="1" t="s">
        <v>1135</v>
      </c>
      <c r="B1136" s="5">
        <v>991.46</v>
      </c>
      <c r="C1136" s="3">
        <f t="shared" si="3"/>
        <v>5.1603353711082373E-3</v>
      </c>
      <c r="D1136" s="4">
        <v>3564592000000</v>
      </c>
    </row>
    <row r="1137" spans="1:4">
      <c r="A1137" s="1" t="s">
        <v>1136</v>
      </c>
      <c r="B1137" s="5">
        <v>986.37</v>
      </c>
      <c r="C1137" s="3">
        <f t="shared" si="3"/>
        <v>7.9090156647558408E-3</v>
      </c>
      <c r="D1137" s="4">
        <v>3425665000000</v>
      </c>
    </row>
    <row r="1138" spans="1:4">
      <c r="A1138" s="1" t="s">
        <v>1137</v>
      </c>
      <c r="B1138" s="5">
        <v>978.63</v>
      </c>
      <c r="C1138" s="3">
        <f t="shared" si="3"/>
        <v>-3.3709242461391775E-4</v>
      </c>
      <c r="D1138" s="4">
        <v>3990421000000</v>
      </c>
    </row>
    <row r="1139" spans="1:4">
      <c r="A1139" s="1" t="s">
        <v>1138</v>
      </c>
      <c r="B1139" s="5">
        <v>978.96</v>
      </c>
      <c r="C1139" s="3">
        <f t="shared" si="3"/>
        <v>4.7726083074176506E-3</v>
      </c>
      <c r="D1139" s="4">
        <v>3302682000000</v>
      </c>
    </row>
    <row r="1140" spans="1:4">
      <c r="A1140" s="1" t="s">
        <v>1139</v>
      </c>
      <c r="B1140" s="5">
        <v>974.31</v>
      </c>
      <c r="C1140" s="3">
        <f t="shared" si="3"/>
        <v>6.9763115465707555E-3</v>
      </c>
      <c r="D1140" s="4">
        <v>4744151000000</v>
      </c>
    </row>
    <row r="1141" spans="1:4">
      <c r="A1141" s="1" t="s">
        <v>1140</v>
      </c>
      <c r="B1141" s="5">
        <v>967.56</v>
      </c>
      <c r="C1141" s="3">
        <f t="shared" si="3"/>
        <v>5.7911065149942654E-4</v>
      </c>
      <c r="D1141" s="4">
        <v>3139428000000</v>
      </c>
    </row>
    <row r="1142" spans="1:4">
      <c r="A1142" s="1" t="s">
        <v>1141</v>
      </c>
      <c r="B1142" s="5">
        <v>967</v>
      </c>
      <c r="C1142" s="3">
        <f t="shared" si="3"/>
        <v>1.2010270852314754E-3</v>
      </c>
      <c r="D1142" s="4">
        <v>4277673000000</v>
      </c>
    </row>
    <row r="1143" spans="1:4">
      <c r="A1143" s="1" t="s">
        <v>1142</v>
      </c>
      <c r="B1143" s="5">
        <v>965.84</v>
      </c>
      <c r="C1143" s="3">
        <f t="shared" si="3"/>
        <v>-2.7877010758460487E-3</v>
      </c>
      <c r="D1143" s="4">
        <v>2763789000000</v>
      </c>
    </row>
    <row r="1144" spans="1:4">
      <c r="A1144" s="1" t="s">
        <v>1143</v>
      </c>
      <c r="B1144" s="5">
        <v>968.54</v>
      </c>
      <c r="C1144" s="3">
        <f t="shared" si="3"/>
        <v>8.7382179867728869E-3</v>
      </c>
      <c r="D1144" s="4">
        <v>4996830000000</v>
      </c>
    </row>
    <row r="1145" spans="1:4">
      <c r="A1145" s="1" t="s">
        <v>1144</v>
      </c>
      <c r="B1145" s="5">
        <v>960.15</v>
      </c>
      <c r="C1145" s="3">
        <f t="shared" si="3"/>
        <v>1.1770532571813904E-2</v>
      </c>
      <c r="D1145" s="4">
        <v>3278846000000</v>
      </c>
    </row>
    <row r="1146" spans="1:4">
      <c r="A1146" s="1" t="s">
        <v>1145</v>
      </c>
      <c r="B1146" s="5">
        <v>948.98</v>
      </c>
      <c r="C1146" s="3">
        <f t="shared" si="3"/>
        <v>-1.0324545302853306E-2</v>
      </c>
      <c r="D1146" s="4">
        <v>5196446000000</v>
      </c>
    </row>
    <row r="1147" spans="1:4">
      <c r="A1147" s="1" t="s">
        <v>1146</v>
      </c>
      <c r="B1147" s="5">
        <v>958.88</v>
      </c>
      <c r="C1147" s="3">
        <f t="shared" si="3"/>
        <v>3.2329277351719854E-3</v>
      </c>
      <c r="D1147" s="4">
        <v>3664712000000</v>
      </c>
    </row>
    <row r="1148" spans="1:4">
      <c r="A1148" s="1" t="s">
        <v>1147</v>
      </c>
      <c r="B1148" s="5">
        <v>955.79</v>
      </c>
      <c r="C1148" s="3">
        <f t="shared" si="3"/>
        <v>-9.6877136995669258E-3</v>
      </c>
      <c r="D1148" s="4">
        <v>3416808000000</v>
      </c>
    </row>
    <row r="1149" spans="1:4">
      <c r="A1149" s="1" t="s">
        <v>1148</v>
      </c>
      <c r="B1149" s="5">
        <v>965.14</v>
      </c>
      <c r="C1149" s="3">
        <f t="shared" si="3"/>
        <v>-1.5827531629200996E-3</v>
      </c>
      <c r="D1149" s="4">
        <v>3000909000000</v>
      </c>
    </row>
    <row r="1150" spans="1:4">
      <c r="A1150" s="1" t="s">
        <v>1149</v>
      </c>
      <c r="B1150" s="5">
        <v>966.67</v>
      </c>
      <c r="C1150" s="3">
        <f t="shared" si="3"/>
        <v>5.9105713899207588E-3</v>
      </c>
      <c r="D1150" s="4">
        <v>3571701000000</v>
      </c>
    </row>
    <row r="1151" spans="1:4">
      <c r="A1151" s="1" t="s">
        <v>1150</v>
      </c>
      <c r="B1151" s="5">
        <v>960.99</v>
      </c>
      <c r="C1151" s="3">
        <f t="shared" si="3"/>
        <v>-4.1863983503103155E-3</v>
      </c>
      <c r="D1151" s="4">
        <v>3062237000000</v>
      </c>
    </row>
    <row r="1152" spans="1:4">
      <c r="A1152" s="1" t="s">
        <v>1151</v>
      </c>
      <c r="B1152" s="5">
        <v>965.03</v>
      </c>
      <c r="C1152" s="3">
        <f t="shared" si="3"/>
        <v>1.5775653599858662E-3</v>
      </c>
      <c r="D1152" s="4">
        <v>3110754000000</v>
      </c>
    </row>
    <row r="1153" spans="1:4">
      <c r="A1153" s="1" t="s">
        <v>1152</v>
      </c>
      <c r="B1153" s="5">
        <v>963.51</v>
      </c>
      <c r="C1153" s="3">
        <f t="shared" si="3"/>
        <v>5.1325384157981605E-3</v>
      </c>
      <c r="D1153" s="4">
        <v>3313089000000</v>
      </c>
    </row>
    <row r="1154" spans="1:4">
      <c r="A1154" s="1" t="s">
        <v>1153</v>
      </c>
      <c r="B1154" s="5">
        <v>958.59</v>
      </c>
      <c r="C1154" s="3">
        <f t="shared" si="3"/>
        <v>-2.4247596053781038E-3</v>
      </c>
      <c r="D1154" s="4">
        <v>4876557000000</v>
      </c>
    </row>
    <row r="1155" spans="1:4">
      <c r="A1155" s="1" t="s">
        <v>1154</v>
      </c>
      <c r="B1155" s="5">
        <v>960.92</v>
      </c>
      <c r="C1155" s="3">
        <f t="shared" si="3"/>
        <v>2.1274820624061024E-3</v>
      </c>
      <c r="D1155" s="4">
        <v>4002412000000</v>
      </c>
    </row>
    <row r="1156" spans="1:4">
      <c r="A1156" s="1" t="s">
        <v>1155</v>
      </c>
      <c r="B1156" s="5">
        <v>958.88</v>
      </c>
      <c r="C1156" s="3">
        <f t="shared" si="3"/>
        <v>-5.7325703803295144E-4</v>
      </c>
      <c r="D1156" s="4">
        <v>4242892000000</v>
      </c>
    </row>
    <row r="1157" spans="1:4">
      <c r="A1157" s="1" t="s">
        <v>1156</v>
      </c>
      <c r="B1157" s="5">
        <v>959.43</v>
      </c>
      <c r="C1157" s="3">
        <f t="shared" si="3"/>
        <v>3.1576415972229292E-3</v>
      </c>
      <c r="D1157" s="4">
        <v>4741678000000</v>
      </c>
    </row>
    <row r="1158" spans="1:4">
      <c r="A1158" s="1" t="s">
        <v>1157</v>
      </c>
      <c r="B1158" s="5">
        <v>956.41</v>
      </c>
      <c r="C1158" s="3">
        <f t="shared" si="3"/>
        <v>4.3580534727910205E-3</v>
      </c>
      <c r="D1158" s="4">
        <v>5319519000000</v>
      </c>
    </row>
    <row r="1159" spans="1:4">
      <c r="A1159" s="1" t="s">
        <v>1158</v>
      </c>
      <c r="B1159" s="5">
        <v>952.26</v>
      </c>
      <c r="C1159" s="3">
        <f t="shared" si="3"/>
        <v>1.1880605174897181E-3</v>
      </c>
      <c r="D1159" s="4">
        <v>4351381000000</v>
      </c>
    </row>
    <row r="1160" spans="1:4">
      <c r="A1160" s="1" t="s">
        <v>1159</v>
      </c>
      <c r="B1160" s="5">
        <v>951.13</v>
      </c>
      <c r="C1160" s="3">
        <f t="shared" si="3"/>
        <v>-3.0397366959110063E-3</v>
      </c>
      <c r="D1160" s="4">
        <v>6702993000000</v>
      </c>
    </row>
    <row r="1161" spans="1:4">
      <c r="A1161" s="1" t="s">
        <v>1160</v>
      </c>
      <c r="B1161" s="5">
        <v>954.03</v>
      </c>
      <c r="C1161" s="3">
        <f t="shared" si="3"/>
        <v>-7.7381509563481483E-3</v>
      </c>
      <c r="D1161" s="4">
        <v>4490963000000</v>
      </c>
    </row>
    <row r="1162" spans="1:4">
      <c r="A1162" s="1" t="s">
        <v>1161</v>
      </c>
      <c r="B1162" s="5">
        <v>961.47</v>
      </c>
      <c r="C1162" s="3">
        <f t="shared" si="3"/>
        <v>-4.8748680370116568E-3</v>
      </c>
      <c r="D1162" s="4">
        <v>5671573000000</v>
      </c>
    </row>
    <row r="1163" spans="1:4">
      <c r="A1163" s="1" t="s">
        <v>1162</v>
      </c>
      <c r="B1163" s="5">
        <v>966.18</v>
      </c>
      <c r="C1163" s="3">
        <f t="shared" si="3"/>
        <v>-2.0554241507173424E-3</v>
      </c>
      <c r="D1163" s="4">
        <v>4239644000000</v>
      </c>
    </row>
    <row r="1164" spans="1:4">
      <c r="A1164" s="1" t="s">
        <v>1163</v>
      </c>
      <c r="B1164" s="5">
        <v>968.17</v>
      </c>
      <c r="C1164" s="3">
        <f t="shared" si="3"/>
        <v>6.6439310445216022E-3</v>
      </c>
      <c r="D1164" s="4">
        <v>4160336000000</v>
      </c>
    </row>
    <row r="1165" spans="1:4">
      <c r="A1165" s="1" t="s">
        <v>1164</v>
      </c>
      <c r="B1165" s="5">
        <v>961.78</v>
      </c>
      <c r="C1165" s="3">
        <f t="shared" si="3"/>
        <v>1.5411850463397045E-3</v>
      </c>
      <c r="D1165" s="4">
        <v>4386036000000</v>
      </c>
    </row>
    <row r="1166" spans="1:4">
      <c r="A1166" s="1" t="s">
        <v>1165</v>
      </c>
      <c r="B1166" s="5">
        <v>960.3</v>
      </c>
      <c r="C1166" s="3">
        <f t="shared" si="3"/>
        <v>-5.9623625861747629E-3</v>
      </c>
      <c r="D1166" s="4">
        <v>5016341000000</v>
      </c>
    </row>
    <row r="1167" spans="1:4">
      <c r="A1167" s="1" t="s">
        <v>1166</v>
      </c>
      <c r="B1167" s="5">
        <v>966.06</v>
      </c>
      <c r="C1167" s="3">
        <f t="shared" si="3"/>
        <v>2.5945452281124167E-3</v>
      </c>
      <c r="D1167" s="4">
        <v>4919842000000</v>
      </c>
    </row>
    <row r="1168" spans="1:4">
      <c r="A1168" s="1" t="s">
        <v>1167</v>
      </c>
      <c r="B1168" s="5">
        <v>963.56</v>
      </c>
      <c r="C1168" s="3">
        <f t="shared" si="3"/>
        <v>3.0105785501465177E-4</v>
      </c>
      <c r="D1168" s="4">
        <v>3870324000000</v>
      </c>
    </row>
    <row r="1169" spans="1:4">
      <c r="A1169" s="1" t="s">
        <v>1168</v>
      </c>
      <c r="B1169" s="5">
        <v>963.27</v>
      </c>
      <c r="C1169" s="3">
        <f t="shared" si="3"/>
        <v>-2.7228491562273482E-3</v>
      </c>
      <c r="D1169" s="4">
        <v>4189211000000</v>
      </c>
    </row>
    <row r="1170" spans="1:4">
      <c r="A1170" s="1" t="s">
        <v>1169</v>
      </c>
      <c r="B1170" s="5">
        <v>965.9</v>
      </c>
      <c r="C1170" s="3">
        <f t="shared" si="3"/>
        <v>1.3079093378643453E-2</v>
      </c>
      <c r="D1170" s="4">
        <v>4730828000000</v>
      </c>
    </row>
    <row r="1171" spans="1:4">
      <c r="A1171" s="1" t="s">
        <v>1170</v>
      </c>
      <c r="B1171" s="5">
        <v>953.43</v>
      </c>
      <c r="C1171" s="3">
        <f t="shared" si="3"/>
        <v>-6.129405510210459E-3</v>
      </c>
      <c r="D1171" s="4">
        <v>7859023000000</v>
      </c>
    </row>
    <row r="1172" spans="1:4">
      <c r="A1172" s="1" t="s">
        <v>1171</v>
      </c>
      <c r="B1172" s="5">
        <v>959.31</v>
      </c>
      <c r="C1172" s="3">
        <f t="shared" si="3"/>
        <v>-1.1784702549575128E-2</v>
      </c>
      <c r="D1172" s="4">
        <v>4521765000000</v>
      </c>
    </row>
    <row r="1173" spans="1:4">
      <c r="A1173" s="1" t="s">
        <v>1172</v>
      </c>
      <c r="B1173" s="5">
        <v>970.75</v>
      </c>
      <c r="C1173" s="3">
        <f t="shared" si="3"/>
        <v>3.7098486175662736E-4</v>
      </c>
      <c r="D1173" s="4">
        <v>3730973000000</v>
      </c>
    </row>
    <row r="1174" spans="1:4">
      <c r="A1174" s="1" t="s">
        <v>1173</v>
      </c>
      <c r="B1174" s="5">
        <v>970.39</v>
      </c>
      <c r="C1174" s="3">
        <f t="shared" si="3"/>
        <v>-7.9536276925278558E-3</v>
      </c>
      <c r="D1174" s="4">
        <v>4226922000000</v>
      </c>
    </row>
    <row r="1175" spans="1:4">
      <c r="A1175" s="1" t="s">
        <v>1174</v>
      </c>
      <c r="B1175" s="5">
        <v>978.17</v>
      </c>
      <c r="C1175" s="3">
        <f t="shared" si="3"/>
        <v>1.4127908762374671E-3</v>
      </c>
      <c r="D1175" s="4">
        <v>3646480000000</v>
      </c>
    </row>
    <row r="1176" spans="1:4">
      <c r="A1176" s="1" t="s">
        <v>1175</v>
      </c>
      <c r="B1176" s="5">
        <v>976.79</v>
      </c>
      <c r="C1176" s="3">
        <f t="shared" si="3"/>
        <v>4.506580631944906E-4</v>
      </c>
      <c r="D1176" s="4">
        <v>4488384000000</v>
      </c>
    </row>
    <row r="1177" spans="1:4">
      <c r="A1177" s="1" t="s">
        <v>1176</v>
      </c>
      <c r="B1177" s="5">
        <v>976.35</v>
      </c>
      <c r="C1177" s="3">
        <f t="shared" si="3"/>
        <v>-1.4624966761438668E-3</v>
      </c>
      <c r="D1177" s="4">
        <v>4098887000000</v>
      </c>
    </row>
    <row r="1178" spans="1:4">
      <c r="A1178" s="1" t="s">
        <v>1177</v>
      </c>
      <c r="B1178" s="5">
        <v>977.78</v>
      </c>
      <c r="C1178" s="3">
        <f t="shared" si="3"/>
        <v>-1.0233932927755129E-2</v>
      </c>
      <c r="D1178" s="4">
        <v>5620903000000</v>
      </c>
    </row>
    <row r="1179" spans="1:4">
      <c r="A1179" s="1" t="s">
        <v>1178</v>
      </c>
      <c r="B1179" s="5">
        <v>987.89</v>
      </c>
      <c r="C1179" s="3">
        <f t="shared" si="3"/>
        <v>-1.266290877108815E-2</v>
      </c>
      <c r="D1179" s="4">
        <v>5442720000000</v>
      </c>
    </row>
    <row r="1180" spans="1:4">
      <c r="A1180" s="1" t="s">
        <v>1179</v>
      </c>
      <c r="B1180" s="5">
        <v>1000.56</v>
      </c>
      <c r="C1180" s="3">
        <f t="shared" si="3"/>
        <v>-7.7254921406258508E-3</v>
      </c>
      <c r="D1180" s="4">
        <v>4562627000000</v>
      </c>
    </row>
    <row r="1181" spans="1:4">
      <c r="A1181" s="1" t="s">
        <v>1180</v>
      </c>
      <c r="B1181" s="5">
        <v>1008.35</v>
      </c>
      <c r="C1181" s="3">
        <f t="shared" si="3"/>
        <v>5.4242155327996078E-3</v>
      </c>
      <c r="D1181" s="4">
        <v>4796060000000</v>
      </c>
    </row>
    <row r="1182" spans="1:4">
      <c r="A1182" s="1" t="s">
        <v>1181</v>
      </c>
      <c r="B1182" s="5">
        <v>1002.91</v>
      </c>
      <c r="C1182" s="3">
        <f t="shared" si="3"/>
        <v>-7.0492955654782577E-3</v>
      </c>
      <c r="D1182" s="4">
        <v>4198698000000</v>
      </c>
    </row>
    <row r="1183" spans="1:4">
      <c r="A1183" s="1" t="s">
        <v>1182</v>
      </c>
      <c r="B1183" s="5">
        <v>1010.03</v>
      </c>
      <c r="C1183" s="3">
        <f t="shared" si="3"/>
        <v>-2.2424182554578505E-3</v>
      </c>
      <c r="D1183" s="4">
        <v>5150735000000</v>
      </c>
    </row>
    <row r="1184" spans="1:4">
      <c r="A1184" s="1" t="s">
        <v>1183</v>
      </c>
      <c r="B1184" s="5">
        <v>1012.3</v>
      </c>
      <c r="C1184" s="3">
        <f t="shared" si="3"/>
        <v>-4.6407377785679602E-4</v>
      </c>
      <c r="D1184" s="4">
        <v>4503147000000</v>
      </c>
    </row>
    <row r="1185" spans="1:4">
      <c r="A1185" s="1" t="s">
        <v>1184</v>
      </c>
      <c r="B1185" s="5">
        <v>1012.77</v>
      </c>
      <c r="C1185" s="3">
        <f t="shared" si="3"/>
        <v>-5.4599196724048771E-3</v>
      </c>
      <c r="D1185" s="4">
        <v>6748753000000</v>
      </c>
    </row>
    <row r="1186" spans="1:4">
      <c r="A1186" s="1" t="s">
        <v>1185</v>
      </c>
      <c r="B1186" s="5">
        <v>1018.33</v>
      </c>
      <c r="C1186" s="3">
        <f t="shared" si="3"/>
        <v>1.5539709859847955E-3</v>
      </c>
      <c r="D1186" s="4">
        <v>4569937000000</v>
      </c>
    </row>
    <row r="1187" spans="1:4">
      <c r="A1187" s="1" t="s">
        <v>1186</v>
      </c>
      <c r="B1187" s="5">
        <v>1016.75</v>
      </c>
      <c r="C1187" s="3">
        <f t="shared" si="3"/>
        <v>-5.6137468337098739E-3</v>
      </c>
      <c r="D1187" s="4">
        <v>4621353000000</v>
      </c>
    </row>
    <row r="1188" spans="1:4">
      <c r="A1188" s="1" t="s">
        <v>1187</v>
      </c>
      <c r="B1188" s="5">
        <v>1022.49</v>
      </c>
      <c r="C1188" s="3">
        <f t="shared" si="3"/>
        <v>-1.5038621915373217E-3</v>
      </c>
      <c r="D1188" s="4">
        <v>4149109000000</v>
      </c>
    </row>
    <row r="1189" spans="1:4">
      <c r="A1189" s="1" t="s">
        <v>1188</v>
      </c>
      <c r="B1189" s="5">
        <v>1024.03</v>
      </c>
      <c r="C1189" s="3">
        <f t="shared" si="3"/>
        <v>-8.5861197568577643E-4</v>
      </c>
      <c r="D1189" s="4">
        <v>4233751000000</v>
      </c>
    </row>
    <row r="1190" spans="1:4">
      <c r="A1190" s="1" t="s">
        <v>1189</v>
      </c>
      <c r="B1190" s="5">
        <v>1024.9100000000001</v>
      </c>
      <c r="C1190" s="3">
        <f t="shared" si="3"/>
        <v>5.564558642639785E-4</v>
      </c>
      <c r="D1190" s="4">
        <v>4706242000000</v>
      </c>
    </row>
    <row r="1191" spans="1:4">
      <c r="A1191" s="1" t="s">
        <v>1190</v>
      </c>
      <c r="B1191" s="5">
        <v>1024.3399999999999</v>
      </c>
      <c r="C1191" s="3">
        <f t="shared" si="3"/>
        <v>1.8680985495339224E-3</v>
      </c>
      <c r="D1191" s="4">
        <v>4565572000000</v>
      </c>
    </row>
    <row r="1192" spans="1:4">
      <c r="A1192" s="1" t="s">
        <v>1191</v>
      </c>
      <c r="B1192" s="5">
        <v>1022.43</v>
      </c>
      <c r="C1192" s="3">
        <f t="shared" si="3"/>
        <v>6.7350013292764976E-3</v>
      </c>
      <c r="D1192" s="4">
        <v>5180344000000</v>
      </c>
    </row>
    <row r="1193" spans="1:4">
      <c r="A1193" s="1" t="s">
        <v>1192</v>
      </c>
      <c r="B1193" s="5">
        <v>1015.59</v>
      </c>
      <c r="C1193" s="3">
        <f t="shared" si="3"/>
        <v>1.678981197813418E-2</v>
      </c>
      <c r="D1193" s="4">
        <v>5183197000000</v>
      </c>
    </row>
    <row r="1194" spans="1:4">
      <c r="A1194" s="1" t="s">
        <v>1193</v>
      </c>
      <c r="B1194" s="5">
        <v>998.82</v>
      </c>
      <c r="C1194" s="3">
        <f t="shared" si="3"/>
        <v>-2.0681593381889482E-3</v>
      </c>
      <c r="D1194" s="4">
        <v>4271667000000</v>
      </c>
    </row>
    <row r="1195" spans="1:4">
      <c r="A1195" s="1" t="s">
        <v>1194</v>
      </c>
      <c r="B1195" s="5">
        <v>1000.89</v>
      </c>
      <c r="C1195" s="3">
        <f t="shared" si="3"/>
        <v>5.0408185807384312E-3</v>
      </c>
      <c r="D1195" s="4">
        <v>3686959000000</v>
      </c>
    </row>
    <row r="1196" spans="1:4">
      <c r="A1196" s="1" t="s">
        <v>1195</v>
      </c>
      <c r="B1196" s="5">
        <v>995.87</v>
      </c>
      <c r="C1196" s="3">
        <f t="shared" si="3"/>
        <v>-6.1215478484265978E-4</v>
      </c>
      <c r="D1196" s="4">
        <v>4127155000000</v>
      </c>
    </row>
    <row r="1197" spans="1:4">
      <c r="A1197" s="1" t="s">
        <v>1196</v>
      </c>
      <c r="B1197" s="5">
        <v>996.48</v>
      </c>
      <c r="C1197" s="3">
        <f t="shared" si="3"/>
        <v>-9.0309762485356597E-5</v>
      </c>
      <c r="D1197" s="4">
        <v>3750041000000</v>
      </c>
    </row>
    <row r="1198" spans="1:4">
      <c r="A1198" s="1" t="s">
        <v>1197</v>
      </c>
      <c r="B1198" s="5">
        <v>996.57</v>
      </c>
      <c r="C1198" s="3">
        <f t="shared" si="3"/>
        <v>2.9891304347826361E-3</v>
      </c>
      <c r="D1198" s="4">
        <v>3723411000000</v>
      </c>
    </row>
    <row r="1199" spans="1:4">
      <c r="A1199" s="1" t="s">
        <v>1198</v>
      </c>
      <c r="B1199" s="5">
        <v>993.6</v>
      </c>
      <c r="C1199" s="3">
        <f t="shared" si="3"/>
        <v>5.8818169853916916E-3</v>
      </c>
      <c r="D1199" s="4">
        <v>3663526000000</v>
      </c>
    </row>
    <row r="1200" spans="1:4">
      <c r="A1200" s="1" t="s">
        <v>1199</v>
      </c>
      <c r="B1200" s="5">
        <v>987.79</v>
      </c>
      <c r="C1200" s="3">
        <f t="shared" si="3"/>
        <v>6.0778573526870108E-4</v>
      </c>
      <c r="D1200" s="4">
        <v>3496701000000</v>
      </c>
    </row>
    <row r="1201" spans="1:4">
      <c r="A1201" s="1" t="s">
        <v>1200</v>
      </c>
      <c r="B1201" s="5">
        <v>987.19</v>
      </c>
      <c r="C1201" s="3">
        <f t="shared" si="3"/>
        <v>3.6906746919355294E-3</v>
      </c>
      <c r="D1201" s="4">
        <v>3957132000000</v>
      </c>
    </row>
    <row r="1202" spans="1:4">
      <c r="A1202" s="1" t="s">
        <v>1201</v>
      </c>
      <c r="B1202" s="5">
        <v>983.56</v>
      </c>
      <c r="C1202" s="3">
        <f t="shared" si="3"/>
        <v>-5.7015770319451074E-3</v>
      </c>
      <c r="D1202" s="4">
        <v>4140069000000</v>
      </c>
    </row>
    <row r="1203" spans="1:4">
      <c r="A1203" s="1" t="s">
        <v>1202</v>
      </c>
      <c r="B1203" s="5">
        <v>989.2</v>
      </c>
      <c r="C1203" s="3">
        <f t="shared" si="3"/>
        <v>-6.2637651290134021E-4</v>
      </c>
      <c r="D1203" s="4">
        <v>3540391000000</v>
      </c>
    </row>
    <row r="1204" spans="1:4">
      <c r="A1204" s="1" t="s">
        <v>1203</v>
      </c>
      <c r="B1204" s="5">
        <v>989.82</v>
      </c>
      <c r="C1204" s="3">
        <f t="shared" si="3"/>
        <v>-4.6658488023650887E-3</v>
      </c>
      <c r="D1204" s="4">
        <v>4036153000000</v>
      </c>
    </row>
    <row r="1205" spans="1:4">
      <c r="A1205" s="1" t="s">
        <v>1204</v>
      </c>
      <c r="B1205" s="5">
        <v>994.46</v>
      </c>
      <c r="C1205" s="3">
        <f t="shared" si="3"/>
        <v>1.4198680831781702E-3</v>
      </c>
      <c r="D1205" s="4">
        <v>3627447000000</v>
      </c>
    </row>
    <row r="1206" spans="1:4">
      <c r="A1206" s="1" t="s">
        <v>1205</v>
      </c>
      <c r="B1206" s="5">
        <v>993.05</v>
      </c>
      <c r="C1206" s="3">
        <f t="shared" si="3"/>
        <v>-5.2336523848354468E-4</v>
      </c>
      <c r="D1206" s="4">
        <v>4015178000000</v>
      </c>
    </row>
    <row r="1207" spans="1:4">
      <c r="A1207" s="1" t="s">
        <v>1206</v>
      </c>
      <c r="B1207" s="5">
        <v>993.57</v>
      </c>
      <c r="C1207" s="3">
        <f t="shared" si="3"/>
        <v>1.7442329407969209E-3</v>
      </c>
      <c r="D1207" s="4">
        <v>4324782000000</v>
      </c>
    </row>
    <row r="1208" spans="1:4">
      <c r="A1208" s="1" t="s">
        <v>1207</v>
      </c>
      <c r="B1208" s="5">
        <v>991.84</v>
      </c>
      <c r="C1208" s="3">
        <f t="shared" si="3"/>
        <v>4.5170045980271389E-3</v>
      </c>
      <c r="D1208" s="4">
        <v>3903345000000</v>
      </c>
    </row>
    <row r="1209" spans="1:4">
      <c r="A1209" s="1" t="s">
        <v>1208</v>
      </c>
      <c r="B1209" s="5">
        <v>987.38</v>
      </c>
      <c r="C1209" s="3">
        <f t="shared" si="3"/>
        <v>-4.5554397011636158E-4</v>
      </c>
      <c r="D1209" s="4">
        <v>4230856000000</v>
      </c>
    </row>
    <row r="1210" spans="1:4">
      <c r="A1210" s="1" t="s">
        <v>1209</v>
      </c>
      <c r="B1210" s="5">
        <v>987.83</v>
      </c>
      <c r="C1210" s="3">
        <f t="shared" si="3"/>
        <v>-3.9464896480539388E-4</v>
      </c>
      <c r="D1210" s="4">
        <v>4107935000000</v>
      </c>
    </row>
    <row r="1211" spans="1:4">
      <c r="A1211" s="1" t="s">
        <v>1210</v>
      </c>
      <c r="B1211" s="5">
        <v>988.22</v>
      </c>
      <c r="C1211" s="3">
        <f t="shared" si="3"/>
        <v>5.2182404459408553E-3</v>
      </c>
      <c r="D1211" s="4">
        <v>3561000000000</v>
      </c>
    </row>
    <row r="1212" spans="1:4">
      <c r="A1212" s="1" t="s">
        <v>1211</v>
      </c>
      <c r="B1212" s="5">
        <v>983.09</v>
      </c>
      <c r="C1212" s="3">
        <f t="shared" si="3"/>
        <v>-4.5565467451067748E-3</v>
      </c>
      <c r="D1212" s="4">
        <v>4050379000000</v>
      </c>
    </row>
    <row r="1213" spans="1:4">
      <c r="A1213" s="1" t="s">
        <v>1212</v>
      </c>
      <c r="B1213" s="5">
        <v>987.59</v>
      </c>
      <c r="C1213" s="3">
        <f t="shared" si="3"/>
        <v>-4.8969721396544038E-3</v>
      </c>
      <c r="D1213" s="4">
        <v>4435334000000</v>
      </c>
    </row>
    <row r="1214" spans="1:4">
      <c r="A1214" s="1" t="s">
        <v>1213</v>
      </c>
      <c r="B1214" s="5">
        <v>992.45</v>
      </c>
      <c r="C1214" s="3">
        <f t="shared" si="3"/>
        <v>1.271199265529304E-3</v>
      </c>
      <c r="D1214" s="4">
        <v>4802014000000</v>
      </c>
    </row>
    <row r="1215" spans="1:4">
      <c r="A1215" s="1" t="s">
        <v>1214</v>
      </c>
      <c r="B1215" s="5">
        <v>991.19</v>
      </c>
      <c r="C1215" s="3">
        <f t="shared" si="3"/>
        <v>-8.4034454126191514E-3</v>
      </c>
      <c r="D1215" s="4">
        <v>4244823000000</v>
      </c>
    </row>
    <row r="1216" spans="1:4">
      <c r="A1216" s="1" t="s">
        <v>1215</v>
      </c>
      <c r="B1216" s="5">
        <v>999.59</v>
      </c>
      <c r="C1216" s="3">
        <f t="shared" si="3"/>
        <v>3.0404591795778345E-3</v>
      </c>
      <c r="D1216" s="4">
        <v>4732510000000</v>
      </c>
    </row>
    <row r="1217" spans="1:4">
      <c r="A1217" s="1" t="s">
        <v>1216</v>
      </c>
      <c r="B1217" s="5">
        <v>996.56</v>
      </c>
      <c r="C1217" s="3">
        <f t="shared" si="3"/>
        <v>-1.2827707848954606E-3</v>
      </c>
      <c r="D1217" s="4">
        <v>3853868000000</v>
      </c>
    </row>
    <row r="1218" spans="1:4">
      <c r="A1218" s="1" t="s">
        <v>1217</v>
      </c>
      <c r="B1218" s="5">
        <v>997.84</v>
      </c>
      <c r="C1218" s="3">
        <f t="shared" si="3"/>
        <v>7.1561948019177712E-3</v>
      </c>
      <c r="D1218" s="4">
        <v>4247687000000</v>
      </c>
    </row>
    <row r="1219" spans="1:4">
      <c r="A1219" s="1" t="s">
        <v>1218</v>
      </c>
      <c r="B1219" s="5">
        <v>990.75</v>
      </c>
      <c r="C1219" s="3">
        <f t="shared" si="3"/>
        <v>3.4943786083257832E-3</v>
      </c>
      <c r="D1219" s="4">
        <v>3516238000000</v>
      </c>
    </row>
    <row r="1220" spans="1:4">
      <c r="A1220" s="1" t="s">
        <v>1219</v>
      </c>
      <c r="B1220" s="5">
        <v>987.3</v>
      </c>
      <c r="C1220" s="3">
        <f t="shared" si="3"/>
        <v>-8.399704492324299E-4</v>
      </c>
      <c r="D1220" s="4">
        <v>3628530000000</v>
      </c>
    </row>
    <row r="1221" spans="1:4">
      <c r="A1221" s="1" t="s">
        <v>1220</v>
      </c>
      <c r="B1221" s="5">
        <v>988.13</v>
      </c>
      <c r="C1221" s="3">
        <f t="shared" si="3"/>
        <v>2.414405275171185E-3</v>
      </c>
      <c r="D1221" s="4">
        <v>4080792000000</v>
      </c>
    </row>
    <row r="1222" spans="1:4">
      <c r="A1222" s="1" t="s">
        <v>1221</v>
      </c>
      <c r="B1222" s="5">
        <v>985.75</v>
      </c>
      <c r="C1222" s="3">
        <f t="shared" si="3"/>
        <v>-4.6548729754836765E-3</v>
      </c>
      <c r="D1222" s="4">
        <v>5287733000000</v>
      </c>
    </row>
    <row r="1223" spans="1:4">
      <c r="A1223" s="1" t="s">
        <v>1222</v>
      </c>
      <c r="B1223" s="5">
        <v>990.36</v>
      </c>
      <c r="C1223" s="3">
        <f t="shared" si="3"/>
        <v>-6.7596028482599631E-3</v>
      </c>
      <c r="D1223" s="4">
        <v>5641550000000</v>
      </c>
    </row>
    <row r="1224" spans="1:4">
      <c r="A1224" s="1" t="s">
        <v>1223</v>
      </c>
      <c r="B1224" s="5">
        <v>997.1</v>
      </c>
      <c r="C1224" s="3">
        <f t="shared" si="3"/>
        <v>1.9595035924232984E-3</v>
      </c>
      <c r="D1224" s="4">
        <v>3902080000000</v>
      </c>
    </row>
    <row r="1225" spans="1:4">
      <c r="A1225" s="1" t="s">
        <v>1224</v>
      </c>
      <c r="B1225" s="5">
        <v>995.15</v>
      </c>
      <c r="C1225" s="3">
        <f t="shared" si="3"/>
        <v>-1.595200353151305E-3</v>
      </c>
      <c r="D1225" s="4">
        <v>4624927000000</v>
      </c>
    </row>
    <row r="1226" spans="1:4">
      <c r="A1226" s="1" t="s">
        <v>1225</v>
      </c>
      <c r="B1226" s="5">
        <v>996.74</v>
      </c>
      <c r="C1226" s="3">
        <f t="shared" si="3"/>
        <v>6.9504778453518632E-3</v>
      </c>
      <c r="D1226" s="4">
        <v>4481928000000</v>
      </c>
    </row>
    <row r="1227" spans="1:4">
      <c r="A1227" s="1" t="s">
        <v>1226</v>
      </c>
      <c r="B1227" s="5">
        <v>989.86</v>
      </c>
      <c r="C1227" s="3">
        <f t="shared" si="3"/>
        <v>2.6741759688823021E-3</v>
      </c>
      <c r="D1227" s="4">
        <v>4485216000000</v>
      </c>
    </row>
    <row r="1228" spans="1:4">
      <c r="A1228" s="1" t="s">
        <v>1227</v>
      </c>
      <c r="B1228" s="5">
        <v>987.22</v>
      </c>
      <c r="C1228" s="3">
        <f t="shared" si="3"/>
        <v>1.142336102943434E-2</v>
      </c>
      <c r="D1228" s="4">
        <v>4478335000000</v>
      </c>
    </row>
    <row r="1229" spans="1:4">
      <c r="A1229" s="1" t="s">
        <v>1228</v>
      </c>
      <c r="B1229" s="5">
        <v>976.07</v>
      </c>
      <c r="C1229" s="3">
        <f t="shared" si="3"/>
        <v>6.9740330750741302E-3</v>
      </c>
      <c r="D1229" s="4">
        <v>3267557000000</v>
      </c>
    </row>
    <row r="1230" spans="1:4">
      <c r="A1230" s="1" t="s">
        <v>1229</v>
      </c>
      <c r="B1230" s="5">
        <v>969.31</v>
      </c>
      <c r="C1230" s="3">
        <f t="shared" si="3"/>
        <v>-9.7911899903123443E-4</v>
      </c>
      <c r="D1230" s="4">
        <v>3764909000000</v>
      </c>
    </row>
    <row r="1231" spans="1:4">
      <c r="A1231" s="1" t="s">
        <v>1230</v>
      </c>
      <c r="B1231" s="5">
        <v>970.26</v>
      </c>
      <c r="C1231" s="3">
        <f t="shared" si="3"/>
        <v>-3.9625508150946632E-3</v>
      </c>
      <c r="D1231" s="4">
        <v>3917291000000</v>
      </c>
    </row>
    <row r="1232" spans="1:4">
      <c r="A1232" s="1" t="s">
        <v>1231</v>
      </c>
      <c r="B1232" s="5">
        <v>974.12</v>
      </c>
      <c r="C1232" s="3">
        <f t="shared" si="3"/>
        <v>4.1064388961854897E-5</v>
      </c>
      <c r="D1232" s="4">
        <v>3800897000000</v>
      </c>
    </row>
    <row r="1233" spans="1:4">
      <c r="A1233" s="1" t="s">
        <v>1232</v>
      </c>
      <c r="B1233" s="5">
        <v>974.08</v>
      </c>
      <c r="C1233" s="3">
        <f t="shared" si="3"/>
        <v>-2.774393677248869E-3</v>
      </c>
      <c r="D1233" s="4">
        <v>3808192000000</v>
      </c>
    </row>
    <row r="1234" spans="1:4">
      <c r="A1234" s="1" t="s">
        <v>1233</v>
      </c>
      <c r="B1234" s="5">
        <v>976.79</v>
      </c>
      <c r="C1234" s="3">
        <f t="shared" si="3"/>
        <v>-8.5922076859346768E-4</v>
      </c>
      <c r="D1234" s="4">
        <v>3136984000000</v>
      </c>
    </row>
    <row r="1235" spans="1:4">
      <c r="A1235" s="1" t="s">
        <v>1234</v>
      </c>
      <c r="B1235" s="5">
        <v>977.63</v>
      </c>
      <c r="C1235" s="3">
        <f t="shared" si="3"/>
        <v>-1.7664597288025018E-3</v>
      </c>
      <c r="D1235" s="4">
        <v>3801832000000</v>
      </c>
    </row>
    <row r="1236" spans="1:4">
      <c r="A1236" s="1" t="s">
        <v>1235</v>
      </c>
      <c r="B1236" s="5">
        <v>979.36</v>
      </c>
      <c r="C1236" s="3">
        <f t="shared" si="3"/>
        <v>-4.7761315366948477E-3</v>
      </c>
      <c r="D1236" s="4">
        <v>4478966000000</v>
      </c>
    </row>
    <row r="1237" spans="1:4">
      <c r="A1237" s="1" t="s">
        <v>1236</v>
      </c>
      <c r="B1237" s="5">
        <v>984.06</v>
      </c>
      <c r="C1237" s="3">
        <f t="shared" si="3"/>
        <v>5.5896749404754937E-3</v>
      </c>
      <c r="D1237" s="4">
        <v>3217405000000</v>
      </c>
    </row>
    <row r="1238" spans="1:4">
      <c r="A1238" s="1" t="s">
        <v>1237</v>
      </c>
      <c r="B1238" s="5">
        <v>978.59</v>
      </c>
      <c r="C1238" s="3">
        <f t="shared" si="3"/>
        <v>1.3609479565315687E-3</v>
      </c>
      <c r="D1238" s="4">
        <v>3375599000000</v>
      </c>
    </row>
    <row r="1239" spans="1:4">
      <c r="A1239" s="1" t="s">
        <v>1238</v>
      </c>
      <c r="B1239" s="5">
        <v>977.26</v>
      </c>
      <c r="C1239" s="3">
        <f t="shared" si="3"/>
        <v>4.8116790712438424E-4</v>
      </c>
      <c r="D1239" s="4">
        <v>3523950000000</v>
      </c>
    </row>
    <row r="1240" spans="1:4">
      <c r="A1240" s="1" t="s">
        <v>1239</v>
      </c>
      <c r="B1240" s="5">
        <v>976.79</v>
      </c>
      <c r="C1240" s="3">
        <f t="shared" si="3"/>
        <v>-6.1960768354224647E-3</v>
      </c>
      <c r="D1240" s="4">
        <v>4664896000000</v>
      </c>
    </row>
    <row r="1241" spans="1:4">
      <c r="A1241" s="1" t="s">
        <v>1240</v>
      </c>
      <c r="B1241" s="5">
        <v>982.88</v>
      </c>
      <c r="C1241" s="3">
        <f t="shared" si="3"/>
        <v>-9.6428031638874003E-3</v>
      </c>
      <c r="D1241" s="4">
        <v>4336192000000</v>
      </c>
    </row>
    <row r="1242" spans="1:4">
      <c r="A1242" s="1" t="s">
        <v>1241</v>
      </c>
      <c r="B1242" s="5">
        <v>992.45</v>
      </c>
      <c r="C1242" s="3">
        <f t="shared" si="3"/>
        <v>-4.8232156107734644E-3</v>
      </c>
      <c r="D1242" s="4">
        <v>3874858000000</v>
      </c>
    </row>
    <row r="1243" spans="1:4">
      <c r="A1243" s="1" t="s">
        <v>1242</v>
      </c>
      <c r="B1243" s="5">
        <v>997.26</v>
      </c>
      <c r="C1243" s="3">
        <f t="shared" si="3"/>
        <v>2.8962770771737119E-3</v>
      </c>
      <c r="D1243" s="4">
        <v>3807566000000</v>
      </c>
    </row>
    <row r="1244" spans="1:4">
      <c r="A1244" s="1" t="s">
        <v>1243</v>
      </c>
      <c r="B1244" s="5">
        <v>994.38</v>
      </c>
      <c r="C1244" s="3">
        <f t="shared" si="3"/>
        <v>9.8611717631288016E-3</v>
      </c>
      <c r="D1244" s="4">
        <v>5077497000000</v>
      </c>
    </row>
    <row r="1245" spans="1:4">
      <c r="A1245" s="1" t="s">
        <v>1244</v>
      </c>
      <c r="B1245" s="5">
        <v>984.67</v>
      </c>
      <c r="C1245" s="3">
        <f t="shared" si="3"/>
        <v>3.7103860228535177E-3</v>
      </c>
      <c r="D1245" s="4">
        <v>4181325000000</v>
      </c>
    </row>
    <row r="1246" spans="1:4">
      <c r="A1246" s="1" t="s">
        <v>1245</v>
      </c>
      <c r="B1246" s="5">
        <v>981.03</v>
      </c>
      <c r="C1246" s="3">
        <f t="shared" si="3"/>
        <v>1.0510204081632375E-3</v>
      </c>
      <c r="D1246" s="4">
        <v>4257700000000</v>
      </c>
    </row>
    <row r="1247" spans="1:4">
      <c r="A1247" s="1" t="s">
        <v>1246</v>
      </c>
      <c r="B1247" s="5">
        <v>980</v>
      </c>
      <c r="C1247" s="3">
        <f t="shared" si="3"/>
        <v>6.3305356449999445E-4</v>
      </c>
      <c r="D1247" s="4">
        <v>4905501000000</v>
      </c>
    </row>
    <row r="1248" spans="1:4">
      <c r="A1248" s="1" t="s">
        <v>1247</v>
      </c>
      <c r="B1248" s="5">
        <v>979.38</v>
      </c>
      <c r="C1248" s="3">
        <f t="shared" si="3"/>
        <v>1.0805957209647983E-2</v>
      </c>
      <c r="D1248" s="4">
        <v>4298741000000</v>
      </c>
    </row>
    <row r="1249" spans="1:4">
      <c r="A1249" s="1" t="s">
        <v>1248</v>
      </c>
      <c r="B1249" s="5">
        <v>968.91</v>
      </c>
      <c r="C1249" s="3">
        <f t="shared" si="3"/>
        <v>2.1513606321689718E-3</v>
      </c>
      <c r="D1249" s="4">
        <v>3461331000000</v>
      </c>
    </row>
    <row r="1250" spans="1:4">
      <c r="A1250" s="1" t="s">
        <v>1249</v>
      </c>
      <c r="B1250" s="5">
        <v>966.83</v>
      </c>
      <c r="C1250" s="3">
        <f t="shared" si="3"/>
        <v>-8.694671437799166E-3</v>
      </c>
      <c r="D1250" s="4">
        <v>4273926000000</v>
      </c>
    </row>
    <row r="1251" spans="1:4">
      <c r="A1251" s="1" t="s">
        <v>1250</v>
      </c>
      <c r="B1251" s="5">
        <v>975.31</v>
      </c>
      <c r="C1251" s="3">
        <f t="shared" si="3"/>
        <v>9.9554570273201713E-4</v>
      </c>
      <c r="D1251" s="4">
        <v>3799940000000</v>
      </c>
    </row>
    <row r="1252" spans="1:4">
      <c r="A1252" s="1" t="s">
        <v>1251</v>
      </c>
      <c r="B1252" s="5">
        <v>974.34</v>
      </c>
      <c r="C1252" s="3">
        <f t="shared" si="3"/>
        <v>-9.2284976005903904E-4</v>
      </c>
      <c r="D1252" s="4">
        <v>4656390000000</v>
      </c>
    </row>
    <row r="1253" spans="1:4">
      <c r="A1253" s="1" t="s">
        <v>1252</v>
      </c>
      <c r="B1253" s="5">
        <v>975.24</v>
      </c>
      <c r="C1253" s="3">
        <f t="shared" si="3"/>
        <v>9.6383795927241726E-3</v>
      </c>
      <c r="D1253" s="4">
        <v>6068279000000</v>
      </c>
    </row>
    <row r="1254" spans="1:4">
      <c r="A1254" s="1" t="s">
        <v>1253</v>
      </c>
      <c r="B1254" s="5">
        <v>965.93</v>
      </c>
      <c r="C1254" s="3">
        <f t="shared" si="3"/>
        <v>1.3684286913881634E-3</v>
      </c>
      <c r="D1254" s="4">
        <v>5232764000000</v>
      </c>
    </row>
    <row r="1255" spans="1:4">
      <c r="A1255" s="1" t="s">
        <v>1254</v>
      </c>
      <c r="B1255" s="5">
        <v>964.61</v>
      </c>
      <c r="C1255" s="3">
        <f t="shared" si="3"/>
        <v>-8.7756255459075817E-3</v>
      </c>
      <c r="D1255" s="4">
        <v>5998194000000</v>
      </c>
    </row>
    <row r="1256" spans="1:4">
      <c r="A1256" s="1" t="s">
        <v>1255</v>
      </c>
      <c r="B1256" s="5">
        <v>973.15</v>
      </c>
      <c r="C1256" s="3">
        <f t="shared" si="3"/>
        <v>-1.8111189587327256E-2</v>
      </c>
      <c r="D1256" s="4">
        <v>5189052000000</v>
      </c>
    </row>
    <row r="1257" spans="1:4">
      <c r="A1257" s="1" t="s">
        <v>1256</v>
      </c>
      <c r="B1257" s="5">
        <v>991.1</v>
      </c>
      <c r="C1257" s="3">
        <f t="shared" si="3"/>
        <v>-6.3064598602351777E-3</v>
      </c>
      <c r="D1257" s="4">
        <v>4764264000000</v>
      </c>
    </row>
    <row r="1258" spans="1:4">
      <c r="A1258" s="1" t="s">
        <v>1257</v>
      </c>
      <c r="B1258" s="5">
        <v>997.39</v>
      </c>
      <c r="C1258" s="3">
        <f t="shared" si="3"/>
        <v>5.7781901054797195E-3</v>
      </c>
      <c r="D1258" s="4">
        <v>2892639380170</v>
      </c>
    </row>
    <row r="1259" spans="1:4">
      <c r="A1259" s="1" t="s">
        <v>1258</v>
      </c>
      <c r="B1259" s="5">
        <v>991.66</v>
      </c>
      <c r="C1259" s="3">
        <f t="shared" si="3"/>
        <v>5.7199651122695145E-3</v>
      </c>
      <c r="D1259" s="4">
        <v>2705216733270</v>
      </c>
    </row>
    <row r="1260" spans="1:4">
      <c r="A1260" s="1" t="s">
        <v>1259</v>
      </c>
      <c r="B1260" s="5">
        <v>986.02</v>
      </c>
      <c r="C1260" s="3">
        <f t="shared" si="3"/>
        <v>-1.1944605888129619E-2</v>
      </c>
      <c r="D1260" s="4">
        <v>3013765283060</v>
      </c>
    </row>
    <row r="1261" spans="1:4">
      <c r="A1261" s="1" t="s">
        <v>1260</v>
      </c>
      <c r="B1261" s="5">
        <v>997.94</v>
      </c>
      <c r="C1261" s="3">
        <f t="shared" si="3"/>
        <v>4.6207278401369425E-3</v>
      </c>
      <c r="D1261" s="4">
        <v>2749324035930</v>
      </c>
    </row>
    <row r="1262" spans="1:4">
      <c r="A1262" s="1" t="s">
        <v>1261</v>
      </c>
      <c r="B1262" s="5">
        <v>993.35</v>
      </c>
      <c r="C1262" s="3">
        <f t="shared" si="3"/>
        <v>-1.6081210111061086E-3</v>
      </c>
      <c r="D1262" s="4">
        <v>2687781243760</v>
      </c>
    </row>
    <row r="1263" spans="1:4">
      <c r="A1263" s="1" t="s">
        <v>1262</v>
      </c>
      <c r="B1263" s="5">
        <v>994.95</v>
      </c>
      <c r="C1263" s="3">
        <f t="shared" si="3"/>
        <v>6.6166874070477614E-3</v>
      </c>
      <c r="D1263" s="4">
        <v>3244040893290</v>
      </c>
    </row>
    <row r="1264" spans="1:4">
      <c r="A1264" s="1" t="s">
        <v>1263</v>
      </c>
      <c r="B1264" s="5">
        <v>988.41</v>
      </c>
      <c r="C1264" s="3">
        <f t="shared" si="3"/>
        <v>-1.0611848887272534E-3</v>
      </c>
      <c r="D1264" s="4">
        <v>3040697976710</v>
      </c>
    </row>
    <row r="1265" spans="1:4">
      <c r="A1265" s="1" t="s">
        <v>1264</v>
      </c>
      <c r="B1265" s="5">
        <v>989.46</v>
      </c>
      <c r="C1265" s="3">
        <f t="shared" si="3"/>
        <v>7.5557003788033822E-3</v>
      </c>
      <c r="D1265" s="4">
        <v>3089532671910</v>
      </c>
    </row>
    <row r="1266" spans="1:4">
      <c r="A1266" s="1" t="s">
        <v>1265</v>
      </c>
      <c r="B1266" s="5">
        <v>982.04</v>
      </c>
      <c r="C1266" s="3">
        <f t="shared" si="3"/>
        <v>-3.0539324470149664E-4</v>
      </c>
      <c r="D1266" s="4">
        <v>3019420198600</v>
      </c>
    </row>
    <row r="1267" spans="1:4">
      <c r="A1267" s="1" t="s">
        <v>1266</v>
      </c>
      <c r="B1267" s="5">
        <v>982.34</v>
      </c>
      <c r="C1267" s="3">
        <f t="shared" si="3"/>
        <v>6.4443419906767864E-3</v>
      </c>
      <c r="D1267" s="4">
        <v>3618942313260</v>
      </c>
    </row>
    <row r="1268" spans="1:4">
      <c r="A1268" s="1" t="s">
        <v>1267</v>
      </c>
      <c r="B1268" s="5">
        <v>976.05</v>
      </c>
      <c r="C1268" s="3">
        <f t="shared" si="3"/>
        <v>-6.635659545884868E-3</v>
      </c>
      <c r="D1268" s="4">
        <v>2804412315160</v>
      </c>
    </row>
    <row r="1269" spans="1:4">
      <c r="A1269" s="1" t="s">
        <v>1268</v>
      </c>
      <c r="B1269" s="5">
        <v>982.57</v>
      </c>
      <c r="C1269" s="3">
        <f t="shared" si="3"/>
        <v>4.6837930578044859E-4</v>
      </c>
      <c r="D1269" s="4">
        <v>3363384175110</v>
      </c>
    </row>
    <row r="1270" spans="1:4">
      <c r="A1270" s="1" t="s">
        <v>1269</v>
      </c>
      <c r="B1270" s="5">
        <v>982.11</v>
      </c>
      <c r="C1270" s="3">
        <f t="shared" si="3"/>
        <v>9.850595868507955E-3</v>
      </c>
      <c r="D1270" s="4">
        <v>3330538535850</v>
      </c>
    </row>
    <row r="1271" spans="1:4">
      <c r="A1271" s="1" t="s">
        <v>1270</v>
      </c>
      <c r="B1271" s="5">
        <v>972.53</v>
      </c>
      <c r="C1271" s="3">
        <f t="shared" si="3"/>
        <v>-2.942382612261641E-3</v>
      </c>
      <c r="D1271" s="4">
        <v>2676987257010</v>
      </c>
    </row>
    <row r="1272" spans="1:4">
      <c r="A1272" s="1" t="s">
        <v>1271</v>
      </c>
      <c r="B1272" s="5">
        <v>975.4</v>
      </c>
      <c r="C1272" s="3">
        <f t="shared" si="3"/>
        <v>-3.3005323768942481E-3</v>
      </c>
      <c r="D1272" s="4">
        <v>2969088656570</v>
      </c>
    </row>
    <row r="1273" spans="1:4">
      <c r="A1273" s="1" t="s">
        <v>1272</v>
      </c>
      <c r="B1273" s="5">
        <v>978.63</v>
      </c>
      <c r="C1273" s="3">
        <f t="shared" si="3"/>
        <v>5.1147743028809312E-3</v>
      </c>
      <c r="D1273" s="4">
        <v>2702354214680</v>
      </c>
    </row>
    <row r="1274" spans="1:4">
      <c r="A1274" s="1" t="s">
        <v>1273</v>
      </c>
      <c r="B1274" s="5">
        <v>973.65</v>
      </c>
      <c r="C1274" s="3">
        <f t="shared" si="3"/>
        <v>4.7469170837418327E-3</v>
      </c>
      <c r="D1274" s="4">
        <v>2795806746700</v>
      </c>
    </row>
    <row r="1275" spans="1:4">
      <c r="A1275" s="1" t="s">
        <v>1274</v>
      </c>
      <c r="B1275" s="5">
        <v>969.05</v>
      </c>
      <c r="C1275" s="3">
        <f t="shared" si="3"/>
        <v>2.7940187302736398E-3</v>
      </c>
      <c r="D1275" s="4">
        <v>2722359484340</v>
      </c>
    </row>
    <row r="1276" spans="1:4">
      <c r="A1276" s="1" t="s">
        <v>1275</v>
      </c>
      <c r="B1276" s="5">
        <v>966.35</v>
      </c>
      <c r="C1276" s="3">
        <f t="shared" si="3"/>
        <v>-9.2172985830582255E-3</v>
      </c>
      <c r="D1276" s="4">
        <v>2684231455630</v>
      </c>
    </row>
    <row r="1277" spans="1:4">
      <c r="A1277" s="1" t="s">
        <v>1276</v>
      </c>
      <c r="B1277" s="5">
        <v>975.34</v>
      </c>
      <c r="C1277" s="3">
        <f t="shared" si="3"/>
        <v>2.3637260544274318E-3</v>
      </c>
      <c r="D1277" s="4">
        <v>2711878783490</v>
      </c>
    </row>
    <row r="1278" spans="1:4">
      <c r="A1278" s="1" t="s">
        <v>1277</v>
      </c>
      <c r="B1278" s="5">
        <v>973.04</v>
      </c>
      <c r="C1278" s="3">
        <f t="shared" si="3"/>
        <v>1.3171732317079497E-2</v>
      </c>
      <c r="D1278" s="4">
        <v>3020202629980</v>
      </c>
    </row>
    <row r="1279" spans="1:4">
      <c r="A1279" s="1" t="s">
        <v>1278</v>
      </c>
      <c r="B1279" s="5">
        <v>960.39</v>
      </c>
      <c r="C1279" s="3">
        <f t="shared" si="3"/>
        <v>-1.6528410154057586E-3</v>
      </c>
      <c r="D1279" s="4">
        <v>2543783348250</v>
      </c>
    </row>
    <row r="1280" spans="1:4">
      <c r="A1280" s="1" t="s">
        <v>1279</v>
      </c>
      <c r="B1280" s="5">
        <v>961.98</v>
      </c>
      <c r="C1280" s="3">
        <f t="shared" si="3"/>
        <v>-3.7592816975797637E-3</v>
      </c>
      <c r="D1280" s="4">
        <v>2449106292810</v>
      </c>
    </row>
    <row r="1281" spans="1:4">
      <c r="A1281" s="1" t="s">
        <v>1280</v>
      </c>
      <c r="B1281" s="5">
        <v>965.61</v>
      </c>
      <c r="C1281" s="3">
        <f t="shared" si="3"/>
        <v>1.649577868075874E-2</v>
      </c>
      <c r="D1281" s="4">
        <v>2807335414940</v>
      </c>
    </row>
    <row r="1282" spans="1:4">
      <c r="A1282" s="1" t="s">
        <v>1281</v>
      </c>
      <c r="B1282" s="5">
        <v>949.94</v>
      </c>
      <c r="C1282" s="3">
        <f t="shared" si="3"/>
        <v>7.2419972219571853E-3</v>
      </c>
      <c r="D1282" s="4">
        <v>2702959789300</v>
      </c>
    </row>
    <row r="1283" spans="1:4">
      <c r="A1283" s="1" t="s">
        <v>1282</v>
      </c>
      <c r="B1283" s="5">
        <v>943.11</v>
      </c>
      <c r="C1283" s="3">
        <f t="shared" si="3"/>
        <v>-1.6702636764567871E-2</v>
      </c>
      <c r="D1283" s="4">
        <v>2627365156840</v>
      </c>
    </row>
    <row r="1284" spans="1:4">
      <c r="A1284" s="1" t="s">
        <v>1283</v>
      </c>
      <c r="B1284" s="5">
        <v>959.13</v>
      </c>
      <c r="C1284" s="3">
        <f t="shared" si="3"/>
        <v>-1.041525626738046E-3</v>
      </c>
      <c r="D1284" s="4">
        <v>5571694000000</v>
      </c>
    </row>
    <row r="1285" spans="1:4">
      <c r="A1285" s="1" t="s">
        <v>1284</v>
      </c>
      <c r="B1285" s="5">
        <v>960.13</v>
      </c>
      <c r="C1285" s="3">
        <f t="shared" si="3"/>
        <v>-2.8249467726021989E-3</v>
      </c>
      <c r="D1285" s="4">
        <v>2510114745700</v>
      </c>
    </row>
    <row r="1286" spans="1:4">
      <c r="A1286" s="1" t="s">
        <v>1285</v>
      </c>
      <c r="B1286" s="5">
        <v>962.85</v>
      </c>
      <c r="C1286" s="3">
        <f t="shared" si="3"/>
        <v>3.8052543786488502E-3</v>
      </c>
      <c r="D1286" s="4">
        <v>2542901683620</v>
      </c>
    </row>
    <row r="1287" spans="1:4">
      <c r="A1287" s="1" t="s">
        <v>1286</v>
      </c>
      <c r="B1287" s="5">
        <v>959.2</v>
      </c>
      <c r="C1287" s="3">
        <f t="shared" si="3"/>
        <v>2.0851143685330697E-5</v>
      </c>
      <c r="D1287" s="4">
        <v>4024996094140</v>
      </c>
    </row>
    <row r="1288" spans="1:4">
      <c r="A1288" s="1" t="s">
        <v>1287</v>
      </c>
      <c r="B1288" s="5">
        <v>959.18</v>
      </c>
      <c r="C1288" s="3">
        <f t="shared" si="3"/>
        <v>9.9927344712484028E-3</v>
      </c>
      <c r="D1288" s="4">
        <v>3017304387650</v>
      </c>
    </row>
    <row r="1289" spans="1:4">
      <c r="A1289" s="1" t="s">
        <v>1288</v>
      </c>
      <c r="B1289" s="5">
        <v>949.69</v>
      </c>
      <c r="C1289" s="3">
        <f t="shared" si="3"/>
        <v>6.0168854143494918E-3</v>
      </c>
      <c r="D1289" s="4">
        <v>2302544882190</v>
      </c>
    </row>
    <row r="1290" spans="1:4">
      <c r="A1290" s="1" t="s">
        <v>1289</v>
      </c>
      <c r="B1290" s="5">
        <v>944.01</v>
      </c>
      <c r="C1290" s="3">
        <f t="shared" si="3"/>
        <v>-3.1047045778552769E-3</v>
      </c>
      <c r="D1290" s="4">
        <v>2478442267730</v>
      </c>
    </row>
    <row r="1291" spans="1:4">
      <c r="A1291" s="1" t="s">
        <v>1290</v>
      </c>
      <c r="B1291" s="5">
        <v>946.95</v>
      </c>
      <c r="C1291" s="3">
        <f t="shared" si="3"/>
        <v>-6.9839871645640964E-3</v>
      </c>
      <c r="D1291" s="4">
        <v>2232441955850</v>
      </c>
    </row>
    <row r="1292" spans="1:4">
      <c r="A1292" s="1" t="s">
        <v>1291</v>
      </c>
      <c r="B1292" s="5">
        <v>953.61</v>
      </c>
      <c r="C1292" s="3">
        <f t="shared" si="3"/>
        <v>3.7154765914449023E-3</v>
      </c>
      <c r="D1292" s="4">
        <v>2296382046670</v>
      </c>
    </row>
    <row r="1293" spans="1:4">
      <c r="A1293" s="1" t="s">
        <v>1292</v>
      </c>
      <c r="B1293" s="5">
        <v>950.08</v>
      </c>
      <c r="C1293" s="3">
        <f t="shared" si="3"/>
        <v>-4.2864479076054774E-3</v>
      </c>
      <c r="D1293" s="4">
        <v>2233327108700</v>
      </c>
    </row>
    <row r="1294" spans="1:4">
      <c r="A1294" s="1" t="s">
        <v>1293</v>
      </c>
      <c r="B1294" s="5">
        <v>954.17</v>
      </c>
      <c r="C1294" s="3">
        <f t="shared" si="3"/>
        <v>-8.2114607045226332E-3</v>
      </c>
      <c r="D1294" s="4">
        <v>2275937917280</v>
      </c>
    </row>
    <row r="1295" spans="1:4">
      <c r="A1295" s="1" t="s">
        <v>1294</v>
      </c>
      <c r="B1295" s="5">
        <v>962.07</v>
      </c>
      <c r="C1295" s="3">
        <f t="shared" si="3"/>
        <v>-8.6197943711696678E-4</v>
      </c>
      <c r="D1295" s="4">
        <v>2199526620680</v>
      </c>
    </row>
    <row r="1296" spans="1:4">
      <c r="A1296" s="1" t="s">
        <v>1295</v>
      </c>
      <c r="B1296" s="5">
        <v>962.9</v>
      </c>
      <c r="C1296" s="3">
        <f t="shared" si="3"/>
        <v>4.8211378720207088E-3</v>
      </c>
      <c r="D1296" s="4">
        <v>2758134076220</v>
      </c>
    </row>
    <row r="1297" spans="1:4">
      <c r="A1297" s="1" t="s">
        <v>1296</v>
      </c>
      <c r="B1297" s="5">
        <v>958.28</v>
      </c>
      <c r="C1297" s="3">
        <f t="shared" si="3"/>
        <v>1.0620010335263217E-2</v>
      </c>
      <c r="D1297" s="4">
        <v>2300168099320</v>
      </c>
    </row>
    <row r="1298" spans="1:4">
      <c r="A1298" s="1" t="s">
        <v>1297</v>
      </c>
      <c r="B1298" s="5">
        <v>948.21</v>
      </c>
      <c r="C1298" s="3">
        <f t="shared" si="3"/>
        <v>-3.3634290158816196E-3</v>
      </c>
      <c r="D1298" s="4">
        <v>2207403134160</v>
      </c>
    </row>
    <row r="1299" spans="1:4">
      <c r="A1299" s="1" t="s">
        <v>1298</v>
      </c>
      <c r="B1299" s="5">
        <v>951.41</v>
      </c>
      <c r="C1299" s="3">
        <f t="shared" si="3"/>
        <v>2.6283695697884688E-4</v>
      </c>
      <c r="D1299" s="4">
        <v>1950700324260</v>
      </c>
    </row>
    <row r="1300" spans="1:4">
      <c r="A1300" s="1" t="s">
        <v>1299</v>
      </c>
      <c r="B1300" s="5">
        <v>951.16</v>
      </c>
      <c r="C1300" s="3">
        <f t="shared" si="3"/>
        <v>4.9552547888469158E-3</v>
      </c>
      <c r="D1300" s="4">
        <v>2093625470080</v>
      </c>
    </row>
    <row r="1301" spans="1:4">
      <c r="A1301" s="1" t="s">
        <v>1300</v>
      </c>
      <c r="B1301" s="5">
        <v>946.47</v>
      </c>
      <c r="C1301" s="3">
        <f t="shared" si="3"/>
        <v>-1.3970496312038972E-2</v>
      </c>
      <c r="D1301" s="4">
        <v>3166273663940</v>
      </c>
    </row>
    <row r="1302" spans="1:4">
      <c r="A1302" s="1" t="s">
        <v>1301</v>
      </c>
      <c r="B1302" s="5">
        <v>959.88</v>
      </c>
      <c r="C1302" s="3">
        <f t="shared" si="3"/>
        <v>-9.7592176119834489E-3</v>
      </c>
      <c r="D1302" s="4">
        <v>2682185004200</v>
      </c>
    </row>
    <row r="1303" spans="1:4">
      <c r="A1303" s="1" t="s">
        <v>1302</v>
      </c>
      <c r="B1303" s="5">
        <v>969.34</v>
      </c>
      <c r="C1303" s="3">
        <f t="shared" si="3"/>
        <v>-2.2644461370606786E-3</v>
      </c>
      <c r="D1303" s="4">
        <v>2322524054650</v>
      </c>
    </row>
    <row r="1304" spans="1:4">
      <c r="A1304" s="1" t="s">
        <v>1303</v>
      </c>
      <c r="B1304" s="5">
        <v>971.54</v>
      </c>
      <c r="C1304" s="3">
        <f t="shared" si="3"/>
        <v>-4.732510288066218E-4</v>
      </c>
      <c r="D1304" s="4">
        <v>2692078818220</v>
      </c>
    </row>
    <row r="1305" spans="1:4">
      <c r="A1305" s="1" t="s">
        <v>1304</v>
      </c>
      <c r="B1305" s="5">
        <v>972</v>
      </c>
      <c r="C1305" s="3">
        <f t="shared" si="3"/>
        <v>-3.2200504542937284E-3</v>
      </c>
      <c r="D1305" s="4">
        <v>2772736670150</v>
      </c>
    </row>
    <row r="1306" spans="1:4">
      <c r="A1306" s="1" t="s">
        <v>1305</v>
      </c>
      <c r="B1306" s="5">
        <v>975.14</v>
      </c>
      <c r="C1306" s="3">
        <f t="shared" si="3"/>
        <v>5.267878313041879E-3</v>
      </c>
      <c r="D1306" s="4">
        <v>2175736221470</v>
      </c>
    </row>
    <row r="1307" spans="1:4">
      <c r="A1307" s="1" t="s">
        <v>1306</v>
      </c>
      <c r="B1307" s="5">
        <v>970.03</v>
      </c>
      <c r="C1307" s="3">
        <f t="shared" si="3"/>
        <v>-1.2903094503973769E-2</v>
      </c>
      <c r="D1307" s="4">
        <v>3177944193510</v>
      </c>
    </row>
    <row r="1308" spans="1:4">
      <c r="A1308" s="1" t="s">
        <v>1307</v>
      </c>
      <c r="B1308" s="5">
        <v>982.71</v>
      </c>
      <c r="C1308" s="3">
        <f t="shared" si="3"/>
        <v>-1.087641545874013E-3</v>
      </c>
      <c r="D1308" s="4">
        <v>2484890531790</v>
      </c>
    </row>
    <row r="1309" spans="1:4">
      <c r="A1309" s="1" t="s">
        <v>1308</v>
      </c>
      <c r="B1309" s="5">
        <v>983.78</v>
      </c>
      <c r="C1309" s="3">
        <f t="shared" si="3"/>
        <v>-2.5448904480426557E-3</v>
      </c>
      <c r="D1309" s="4">
        <v>2884068163530</v>
      </c>
    </row>
    <row r="1310" spans="1:4">
      <c r="A1310" s="1" t="s">
        <v>1309</v>
      </c>
      <c r="B1310" s="5">
        <v>986.29</v>
      </c>
      <c r="C1310" s="3">
        <f t="shared" si="3"/>
        <v>-8.5095174900978786E-4</v>
      </c>
      <c r="D1310" s="4">
        <v>9584708000000</v>
      </c>
    </row>
    <row r="1311" spans="1:4">
      <c r="A1311" s="1" t="s">
        <v>1310</v>
      </c>
      <c r="B1311" s="5">
        <v>987.13</v>
      </c>
      <c r="C1311" s="3">
        <f t="shared" si="3"/>
        <v>1.0906521382926406E-2</v>
      </c>
      <c r="D1311" s="4">
        <v>3058774508320</v>
      </c>
    </row>
    <row r="1312" spans="1:4">
      <c r="A1312" s="1" t="s">
        <v>1311</v>
      </c>
      <c r="B1312" s="5">
        <v>976.48</v>
      </c>
      <c r="C1312" s="3">
        <f t="shared" si="3"/>
        <v>8.0968340354002145E-4</v>
      </c>
      <c r="D1312" s="4">
        <v>2716428334430</v>
      </c>
    </row>
    <row r="1313" spans="1:4">
      <c r="A1313" s="1" t="s">
        <v>1312</v>
      </c>
      <c r="B1313" s="5">
        <v>975.69</v>
      </c>
      <c r="C1313" s="3">
        <f t="shared" si="3"/>
        <v>5.1248411299319636E-5</v>
      </c>
      <c r="D1313" s="4">
        <v>2827195353450</v>
      </c>
    </row>
    <row r="1314" spans="1:4">
      <c r="A1314" s="1" t="s">
        <v>1313</v>
      </c>
      <c r="B1314" s="5">
        <v>975.64</v>
      </c>
      <c r="C1314" s="3">
        <f t="shared" si="3"/>
        <v>1.0669815816189067E-2</v>
      </c>
      <c r="D1314" s="4">
        <v>3429921611630</v>
      </c>
    </row>
    <row r="1315" spans="1:4">
      <c r="A1315" s="1" t="s">
        <v>1314</v>
      </c>
      <c r="B1315" s="5">
        <v>965.34</v>
      </c>
      <c r="C1315" s="3">
        <f t="shared" si="3"/>
        <v>7.0941223110147396E-3</v>
      </c>
      <c r="D1315" s="4">
        <v>2911505137430</v>
      </c>
    </row>
    <row r="1316" spans="1:4">
      <c r="A1316" s="1" t="s">
        <v>1315</v>
      </c>
      <c r="B1316" s="5">
        <v>958.54</v>
      </c>
      <c r="C1316" s="3">
        <f t="shared" si="3"/>
        <v>6.2883838118734025E-3</v>
      </c>
      <c r="D1316" s="4">
        <v>2611518566020</v>
      </c>
    </row>
    <row r="1317" spans="1:4">
      <c r="A1317" s="1" t="s">
        <v>1316</v>
      </c>
      <c r="B1317" s="5">
        <v>952.55</v>
      </c>
      <c r="C1317" s="3">
        <f t="shared" si="3"/>
        <v>5.849991024381964E-3</v>
      </c>
      <c r="D1317" s="4">
        <v>2502596469560</v>
      </c>
    </row>
    <row r="1318" spans="1:4">
      <c r="A1318" s="1" t="s">
        <v>1317</v>
      </c>
      <c r="B1318" s="5">
        <v>947.01</v>
      </c>
      <c r="C1318" s="3">
        <f t="shared" si="3"/>
        <v>-4.4258951662076449E-3</v>
      </c>
      <c r="D1318" s="4">
        <v>6227592000000</v>
      </c>
    </row>
    <row r="1319" spans="1:4">
      <c r="A1319" s="1" t="s">
        <v>1318</v>
      </c>
      <c r="B1319" s="5">
        <v>951.22</v>
      </c>
      <c r="C1319" s="3">
        <f t="shared" si="3"/>
        <v>-6.6209950290320382E-3</v>
      </c>
      <c r="D1319" s="4">
        <v>2431841581120</v>
      </c>
    </row>
    <row r="1320" spans="1:4">
      <c r="A1320" s="1" t="s">
        <v>1319</v>
      </c>
      <c r="B1320" s="5">
        <v>957.56</v>
      </c>
      <c r="C1320" s="3">
        <f t="shared" si="3"/>
        <v>-4.2798835036596326E-4</v>
      </c>
      <c r="D1320" s="4">
        <v>2319209827620</v>
      </c>
    </row>
    <row r="1321" spans="1:4">
      <c r="A1321" s="1" t="s">
        <v>1320</v>
      </c>
      <c r="B1321" s="5">
        <v>957.97</v>
      </c>
      <c r="C1321" s="3">
        <f t="shared" si="3"/>
        <v>-1.6599256780339539E-2</v>
      </c>
      <c r="D1321" s="4">
        <v>2779297379010</v>
      </c>
    </row>
    <row r="1322" spans="1:4">
      <c r="A1322" s="1" t="s">
        <v>1321</v>
      </c>
      <c r="B1322" s="5">
        <v>974.14</v>
      </c>
      <c r="C1322" s="3">
        <f t="shared" si="3"/>
        <v>-4.4557996934082916E-3</v>
      </c>
      <c r="D1322" s="4">
        <v>2734967178100</v>
      </c>
    </row>
    <row r="1323" spans="1:4">
      <c r="A1323" s="1" t="s">
        <v>1322</v>
      </c>
      <c r="B1323" s="5">
        <v>978.5</v>
      </c>
      <c r="C1323" s="3">
        <f t="shared" si="3"/>
        <v>-1.1636927851047185E-3</v>
      </c>
      <c r="D1323" s="4">
        <v>2555135694240</v>
      </c>
    </row>
    <row r="1324" spans="1:4">
      <c r="A1324" s="1" t="s">
        <v>1323</v>
      </c>
      <c r="B1324" s="5">
        <v>979.64</v>
      </c>
      <c r="C1324" s="3">
        <f t="shared" si="3"/>
        <v>5.6563292373707731E-3</v>
      </c>
      <c r="D1324" s="4">
        <v>2388243048620</v>
      </c>
    </row>
    <row r="1325" spans="1:4">
      <c r="A1325" s="1" t="s">
        <v>1324</v>
      </c>
      <c r="B1325" s="5">
        <v>974.13</v>
      </c>
      <c r="C1325" s="3">
        <f t="shared" si="3"/>
        <v>-2.8559145068173071E-3</v>
      </c>
      <c r="D1325" s="4">
        <v>2124564908470</v>
      </c>
    </row>
    <row r="1326" spans="1:4">
      <c r="A1326" s="1" t="s">
        <v>1325</v>
      </c>
      <c r="B1326" s="5">
        <v>976.92</v>
      </c>
      <c r="C1326" s="3">
        <f t="shared" si="3"/>
        <v>9.2148760330578085E-3</v>
      </c>
      <c r="D1326" s="4">
        <v>2491019978310</v>
      </c>
    </row>
    <row r="1327" spans="1:4">
      <c r="A1327" s="1" t="s">
        <v>1326</v>
      </c>
      <c r="B1327" s="5">
        <v>968</v>
      </c>
      <c r="C1327" s="3">
        <f t="shared" si="3"/>
        <v>2.2156420185119857E-3</v>
      </c>
      <c r="D1327" s="4">
        <v>2447547466150</v>
      </c>
    </row>
    <row r="1328" spans="1:4">
      <c r="A1328" s="1" t="s">
        <v>1327</v>
      </c>
      <c r="B1328" s="5">
        <v>965.86</v>
      </c>
      <c r="C1328" s="3">
        <f t="shared" si="3"/>
        <v>-3.6224009273348729E-4</v>
      </c>
      <c r="D1328" s="4">
        <v>2470189676690</v>
      </c>
    </row>
    <row r="1329" spans="1:4">
      <c r="A1329" s="1" t="s">
        <v>1328</v>
      </c>
      <c r="B1329" s="5">
        <v>966.21</v>
      </c>
      <c r="C1329" s="3">
        <f t="shared" si="3"/>
        <v>4.063181959887854E-3</v>
      </c>
      <c r="D1329" s="4">
        <v>1851987559520</v>
      </c>
    </row>
    <row r="1330" spans="1:4">
      <c r="A1330" s="1" t="s">
        <v>1329</v>
      </c>
      <c r="B1330" s="5">
        <v>962.3</v>
      </c>
      <c r="C1330" s="3">
        <f t="shared" si="3"/>
        <v>-1.0081267359325243E-2</v>
      </c>
      <c r="D1330" s="4">
        <v>2765698016430</v>
      </c>
    </row>
    <row r="1331" spans="1:4">
      <c r="A1331" s="1" t="s">
        <v>1330</v>
      </c>
      <c r="B1331" s="5">
        <v>972.1</v>
      </c>
      <c r="C1331" s="3">
        <f t="shared" si="3"/>
        <v>-5.1884523675511289E-3</v>
      </c>
      <c r="D1331" s="4">
        <v>3032960713110</v>
      </c>
    </row>
    <row r="1332" spans="1:4">
      <c r="A1332" s="1" t="s">
        <v>1331</v>
      </c>
      <c r="B1332" s="5">
        <v>977.17</v>
      </c>
      <c r="C1332" s="3">
        <f t="shared" si="3"/>
        <v>-5.8296876589683773E-3</v>
      </c>
      <c r="D1332" s="4">
        <v>3259681000000</v>
      </c>
    </row>
    <row r="1333" spans="1:4">
      <c r="A1333" s="1" t="s">
        <v>1332</v>
      </c>
      <c r="B1333" s="5">
        <v>982.9</v>
      </c>
      <c r="C1333" s="3">
        <f t="shared" si="3"/>
        <v>-3.09346315736099E-3</v>
      </c>
      <c r="D1333" s="4">
        <v>3225819000000</v>
      </c>
    </row>
    <row r="1334" spans="1:4">
      <c r="A1334" s="1" t="s">
        <v>1333</v>
      </c>
      <c r="B1334" s="5">
        <v>985.95</v>
      </c>
      <c r="C1334" s="3">
        <f t="shared" si="3"/>
        <v>4.1144300394130593E-3</v>
      </c>
      <c r="D1334" s="4">
        <v>2614358000000</v>
      </c>
    </row>
    <row r="1335" spans="1:4">
      <c r="A1335" s="1" t="s">
        <v>1334</v>
      </c>
      <c r="B1335" s="5">
        <v>981.91</v>
      </c>
      <c r="C1335" s="3">
        <f t="shared" si="3"/>
        <v>-6.6465684687601672E-3</v>
      </c>
      <c r="D1335" s="4">
        <v>3492136000000</v>
      </c>
    </row>
    <row r="1336" spans="1:4">
      <c r="A1336" s="1" t="s">
        <v>1335</v>
      </c>
      <c r="B1336" s="5">
        <v>988.48</v>
      </c>
      <c r="C1336" s="3">
        <f t="shared" si="3"/>
        <v>-9.102209390913758E-3</v>
      </c>
      <c r="D1336" s="4">
        <v>4243126000000</v>
      </c>
    </row>
    <row r="1337" spans="1:4">
      <c r="A1337" s="1" t="s">
        <v>1336</v>
      </c>
      <c r="B1337" s="5">
        <v>997.56</v>
      </c>
      <c r="C1337" s="3">
        <f t="shared" si="3"/>
        <v>8.3901097790267005E-3</v>
      </c>
      <c r="D1337" s="4">
        <v>3429200000000</v>
      </c>
    </row>
    <row r="1338" spans="1:4">
      <c r="A1338" s="1" t="s">
        <v>1337</v>
      </c>
      <c r="B1338" s="5">
        <v>989.26</v>
      </c>
      <c r="C1338" s="3">
        <f t="shared" si="3"/>
        <v>2.381169508871146E-3</v>
      </c>
      <c r="D1338" s="4">
        <v>3885046000000</v>
      </c>
    </row>
    <row r="1339" spans="1:4">
      <c r="A1339" s="1" t="s">
        <v>1338</v>
      </c>
      <c r="B1339" s="5">
        <v>986.91</v>
      </c>
      <c r="C1339" s="3">
        <f t="shared" si="3"/>
        <v>2.4886739938645873E-3</v>
      </c>
      <c r="D1339" s="4">
        <v>3317612000000</v>
      </c>
    </row>
    <row r="1340" spans="1:4">
      <c r="A1340" s="1" t="s">
        <v>1339</v>
      </c>
      <c r="B1340" s="5">
        <v>984.46</v>
      </c>
      <c r="C1340" s="3">
        <f t="shared" si="3"/>
        <v>-1.3694322435356804E-3</v>
      </c>
      <c r="D1340" s="4">
        <v>4362797000000</v>
      </c>
    </row>
    <row r="1341" spans="1:4">
      <c r="A1341" s="1" t="s">
        <v>1340</v>
      </c>
      <c r="B1341" s="5">
        <v>985.81</v>
      </c>
      <c r="C1341" s="3">
        <f t="shared" si="3"/>
        <v>-2.7515603977623618E-3</v>
      </c>
      <c r="D1341" s="4">
        <v>4934413000000</v>
      </c>
    </row>
    <row r="1342" spans="1:4">
      <c r="A1342" s="1" t="s">
        <v>1341</v>
      </c>
      <c r="B1342" s="5">
        <v>988.53</v>
      </c>
      <c r="C1342" s="3">
        <f t="shared" si="3"/>
        <v>7.9224275052000304E-3</v>
      </c>
      <c r="D1342" s="4">
        <v>4300887000000</v>
      </c>
    </row>
    <row r="1343" spans="1:4">
      <c r="A1343" s="1" t="s">
        <v>1342</v>
      </c>
      <c r="B1343" s="5">
        <v>980.76</v>
      </c>
      <c r="C1343" s="3">
        <f t="shared" si="3"/>
        <v>-2.2584386254044103E-3</v>
      </c>
      <c r="D1343" s="4">
        <v>3870376000000</v>
      </c>
    </row>
    <row r="1344" spans="1:4">
      <c r="A1344" s="1" t="s">
        <v>1343</v>
      </c>
      <c r="B1344" s="5">
        <v>982.98</v>
      </c>
      <c r="C1344" s="3">
        <f t="shared" si="3"/>
        <v>7.244520498816541E-3</v>
      </c>
      <c r="D1344" s="4">
        <v>4094162000000</v>
      </c>
    </row>
    <row r="1345" spans="1:4">
      <c r="A1345" s="1" t="s">
        <v>1344</v>
      </c>
      <c r="B1345" s="5">
        <v>975.91</v>
      </c>
      <c r="C1345" s="3">
        <f t="shared" ref="C1345:C1599" si="4">(B1345-B1346)/B1346</f>
        <v>6.3106445725363272E-3</v>
      </c>
      <c r="D1345" s="4">
        <v>3612525000000</v>
      </c>
    </row>
    <row r="1346" spans="1:4">
      <c r="A1346" s="1" t="s">
        <v>1345</v>
      </c>
      <c r="B1346" s="5">
        <v>969.79</v>
      </c>
      <c r="C1346" s="3">
        <f t="shared" si="4"/>
        <v>-2.8863896419854893E-4</v>
      </c>
      <c r="D1346" s="4">
        <v>3730477000000</v>
      </c>
    </row>
    <row r="1347" spans="1:4">
      <c r="A1347" s="1" t="s">
        <v>1346</v>
      </c>
      <c r="B1347" s="5">
        <v>970.07</v>
      </c>
      <c r="C1347" s="3">
        <f t="shared" si="4"/>
        <v>-1.8852848661387044E-2</v>
      </c>
      <c r="D1347" s="4">
        <v>5042498000000</v>
      </c>
    </row>
    <row r="1348" spans="1:4">
      <c r="A1348" s="1" t="s">
        <v>1347</v>
      </c>
      <c r="B1348" s="5">
        <v>988.71</v>
      </c>
      <c r="C1348" s="3">
        <f t="shared" si="4"/>
        <v>7.058607834749194E-3</v>
      </c>
      <c r="D1348" s="4">
        <v>4731964000000</v>
      </c>
    </row>
    <row r="1349" spans="1:4">
      <c r="A1349" s="1" t="s">
        <v>1348</v>
      </c>
      <c r="B1349" s="5">
        <v>981.78</v>
      </c>
      <c r="C1349" s="3">
        <f t="shared" si="4"/>
        <v>-2.0472912301706059E-2</v>
      </c>
      <c r="D1349" s="4">
        <v>4262650000000</v>
      </c>
    </row>
    <row r="1350" spans="1:4">
      <c r="A1350" s="1" t="s">
        <v>1349</v>
      </c>
      <c r="B1350" s="5">
        <v>1002.3</v>
      </c>
      <c r="C1350" s="3">
        <f t="shared" si="4"/>
        <v>-4.2619139868268876E-3</v>
      </c>
      <c r="D1350" s="4">
        <v>8039113000000</v>
      </c>
    </row>
    <row r="1351" spans="1:4">
      <c r="A1351" s="1" t="s">
        <v>1350</v>
      </c>
      <c r="B1351" s="5">
        <v>1006.59</v>
      </c>
      <c r="C1351" s="3">
        <f t="shared" si="4"/>
        <v>-5.2082303876030099E-3</v>
      </c>
      <c r="D1351" s="4">
        <v>5783144000000</v>
      </c>
    </row>
    <row r="1352" spans="1:4">
      <c r="A1352" s="1" t="s">
        <v>1351</v>
      </c>
      <c r="B1352" s="5">
        <v>1011.86</v>
      </c>
      <c r="C1352" s="3">
        <f t="shared" si="4"/>
        <v>7.7082420427837398E-3</v>
      </c>
      <c r="D1352" s="4">
        <v>5355771000000</v>
      </c>
    </row>
    <row r="1353" spans="1:4">
      <c r="A1353" s="1" t="s">
        <v>1352</v>
      </c>
      <c r="B1353" s="5">
        <v>1004.12</v>
      </c>
      <c r="C1353" s="3">
        <f t="shared" si="4"/>
        <v>-4.2838443536551999E-3</v>
      </c>
      <c r="D1353" s="4">
        <v>6497036000000</v>
      </c>
    </row>
    <row r="1354" spans="1:4">
      <c r="A1354" s="1" t="s">
        <v>1353</v>
      </c>
      <c r="B1354" s="5">
        <v>1008.44</v>
      </c>
      <c r="C1354" s="3">
        <f t="shared" si="4"/>
        <v>3.0136959051532079E-3</v>
      </c>
      <c r="D1354" s="4">
        <v>4821260000000</v>
      </c>
    </row>
    <row r="1355" spans="1:4">
      <c r="A1355" s="1" t="s">
        <v>1354</v>
      </c>
      <c r="B1355" s="5">
        <v>1005.41</v>
      </c>
      <c r="C1355" s="3">
        <f t="shared" si="4"/>
        <v>4.0846083170214499E-3</v>
      </c>
      <c r="D1355" s="4">
        <v>5106236000000</v>
      </c>
    </row>
    <row r="1356" spans="1:4">
      <c r="A1356" s="1" t="s">
        <v>1355</v>
      </c>
      <c r="B1356" s="5">
        <v>1001.32</v>
      </c>
      <c r="C1356" s="3">
        <f t="shared" si="4"/>
        <v>1.6981515336177155E-2</v>
      </c>
      <c r="D1356" s="4">
        <v>4802348000000</v>
      </c>
    </row>
    <row r="1357" spans="1:4">
      <c r="A1357" s="1" t="s">
        <v>1356</v>
      </c>
      <c r="B1357" s="5">
        <v>984.6</v>
      </c>
      <c r="C1357" s="3">
        <f t="shared" si="4"/>
        <v>-6.5973103273278587E-4</v>
      </c>
      <c r="D1357" s="4">
        <v>3716187000000</v>
      </c>
    </row>
    <row r="1358" spans="1:4">
      <c r="A1358" s="1" t="s">
        <v>1357</v>
      </c>
      <c r="B1358" s="5">
        <v>985.25</v>
      </c>
      <c r="C1358" s="3">
        <f t="shared" si="4"/>
        <v>-8.832731406496758E-3</v>
      </c>
      <c r="D1358" s="4">
        <v>4247331000000</v>
      </c>
    </row>
    <row r="1359" spans="1:4">
      <c r="A1359" s="1" t="s">
        <v>1358</v>
      </c>
      <c r="B1359" s="5">
        <v>994.03</v>
      </c>
      <c r="C1359" s="3">
        <f t="shared" si="4"/>
        <v>-4.6254864302309361E-4</v>
      </c>
      <c r="D1359" s="4">
        <v>4686268000000</v>
      </c>
    </row>
    <row r="1360" spans="1:4">
      <c r="A1360" s="1" t="s">
        <v>1359</v>
      </c>
      <c r="B1360" s="5">
        <v>994.49</v>
      </c>
      <c r="C1360" s="3">
        <f t="shared" si="4"/>
        <v>2.0555191697314359E-3</v>
      </c>
      <c r="D1360" s="4">
        <v>5104418000000</v>
      </c>
    </row>
    <row r="1361" spans="1:4">
      <c r="A1361" s="1" t="s">
        <v>1360</v>
      </c>
      <c r="B1361" s="5">
        <v>992.45</v>
      </c>
      <c r="C1361" s="3">
        <f t="shared" si="4"/>
        <v>-1.5493113612812641E-3</v>
      </c>
      <c r="D1361" s="4">
        <v>5933366000000</v>
      </c>
    </row>
    <row r="1362" spans="1:4">
      <c r="A1362" s="1" t="s">
        <v>1361</v>
      </c>
      <c r="B1362" s="5">
        <v>993.99</v>
      </c>
      <c r="C1362" s="3">
        <f t="shared" si="4"/>
        <v>1.4658595592213402E-2</v>
      </c>
      <c r="D1362" s="4">
        <v>5036300000000</v>
      </c>
    </row>
    <row r="1363" spans="1:4">
      <c r="A1363" s="1" t="s">
        <v>1362</v>
      </c>
      <c r="B1363" s="5">
        <v>979.63</v>
      </c>
      <c r="C1363" s="3">
        <f t="shared" si="4"/>
        <v>1.4666431893274745E-2</v>
      </c>
      <c r="D1363" s="4">
        <v>4055864000000</v>
      </c>
    </row>
    <row r="1364" spans="1:4">
      <c r="A1364" s="1" t="s">
        <v>1363</v>
      </c>
      <c r="B1364" s="5">
        <v>965.47</v>
      </c>
      <c r="C1364" s="3">
        <f t="shared" si="4"/>
        <v>-2.5043674957334824E-2</v>
      </c>
      <c r="D1364" s="4">
        <v>5409205000000</v>
      </c>
    </row>
    <row r="1365" spans="1:4">
      <c r="A1365" s="1" t="s">
        <v>1364</v>
      </c>
      <c r="B1365" s="5">
        <v>990.27</v>
      </c>
      <c r="C1365" s="3">
        <f t="shared" si="4"/>
        <v>3.2520819403076169E-3</v>
      </c>
      <c r="D1365" s="4">
        <v>5152510000000</v>
      </c>
    </row>
    <row r="1366" spans="1:4">
      <c r="A1366" s="1" t="s">
        <v>1365</v>
      </c>
      <c r="B1366" s="5">
        <v>987.06</v>
      </c>
      <c r="C1366" s="3">
        <f t="shared" si="4"/>
        <v>-7.4112808342467595E-3</v>
      </c>
      <c r="D1366" s="4">
        <v>5176619000000</v>
      </c>
    </row>
    <row r="1367" spans="1:4">
      <c r="A1367" s="1" t="s">
        <v>1366</v>
      </c>
      <c r="B1367" s="5">
        <v>994.43</v>
      </c>
      <c r="C1367" s="3">
        <f t="shared" si="4"/>
        <v>5.5819033076821775E-3</v>
      </c>
      <c r="D1367" s="4">
        <v>5214097000000</v>
      </c>
    </row>
    <row r="1368" spans="1:4">
      <c r="A1368" s="1" t="s">
        <v>1367</v>
      </c>
      <c r="B1368" s="5">
        <v>988.91</v>
      </c>
      <c r="C1368" s="3">
        <f t="shared" si="4"/>
        <v>1.3568658424212138E-3</v>
      </c>
      <c r="D1368" s="4">
        <v>4974095000000</v>
      </c>
    </row>
    <row r="1369" spans="1:4">
      <c r="A1369" s="1" t="s">
        <v>1368</v>
      </c>
      <c r="B1369" s="5">
        <v>987.57</v>
      </c>
      <c r="C1369" s="3">
        <f t="shared" si="4"/>
        <v>1.7504997012095867E-2</v>
      </c>
      <c r="D1369" s="4">
        <v>4463097000000</v>
      </c>
    </row>
    <row r="1370" spans="1:4">
      <c r="A1370" s="1" t="s">
        <v>1369</v>
      </c>
      <c r="B1370" s="5">
        <v>970.58</v>
      </c>
      <c r="C1370" s="3">
        <f t="shared" si="4"/>
        <v>6.4603100534038659E-3</v>
      </c>
      <c r="D1370" s="4">
        <v>4002969000000</v>
      </c>
    </row>
    <row r="1371" spans="1:4">
      <c r="A1371" s="1" t="s">
        <v>1370</v>
      </c>
      <c r="B1371" s="5">
        <v>964.35</v>
      </c>
      <c r="C1371" s="3">
        <f t="shared" si="4"/>
        <v>3.1727868511391534E-3</v>
      </c>
      <c r="D1371" s="4">
        <v>5403558000000</v>
      </c>
    </row>
    <row r="1372" spans="1:4">
      <c r="A1372" s="1" t="s">
        <v>1371</v>
      </c>
      <c r="B1372" s="5">
        <v>961.3</v>
      </c>
      <c r="C1372" s="3">
        <f t="shared" si="4"/>
        <v>1.0947638528115733E-2</v>
      </c>
      <c r="D1372" s="4">
        <v>4105088000000</v>
      </c>
    </row>
    <row r="1373" spans="1:4">
      <c r="A1373" s="1" t="s">
        <v>1372</v>
      </c>
      <c r="B1373" s="5">
        <v>950.89</v>
      </c>
      <c r="C1373" s="3">
        <f t="shared" si="4"/>
        <v>-1.5225654703152713E-3</v>
      </c>
      <c r="D1373" s="4">
        <v>3838117000000</v>
      </c>
    </row>
    <row r="1374" spans="1:4">
      <c r="A1374" s="1" t="s">
        <v>1373</v>
      </c>
      <c r="B1374" s="5">
        <v>952.34</v>
      </c>
      <c r="C1374" s="3">
        <f t="shared" si="4"/>
        <v>7.5006612007405783E-3</v>
      </c>
      <c r="D1374" s="4">
        <v>4827898000000</v>
      </c>
    </row>
    <row r="1375" spans="1:4">
      <c r="A1375" s="1" t="s">
        <v>1374</v>
      </c>
      <c r="B1375" s="5">
        <v>945.25</v>
      </c>
      <c r="C1375" s="3">
        <f t="shared" si="4"/>
        <v>8.2236491243040683E-3</v>
      </c>
      <c r="D1375" s="4">
        <v>4992134000000</v>
      </c>
    </row>
    <row r="1376" spans="1:4">
      <c r="A1376" s="1" t="s">
        <v>1375</v>
      </c>
      <c r="B1376" s="5">
        <v>937.54</v>
      </c>
      <c r="C1376" s="3">
        <f t="shared" si="4"/>
        <v>1.2352877659000044E-2</v>
      </c>
      <c r="D1376" s="4">
        <v>4198649000000</v>
      </c>
    </row>
    <row r="1377" spans="1:4">
      <c r="A1377" s="1" t="s">
        <v>1376</v>
      </c>
      <c r="B1377" s="5">
        <v>926.1</v>
      </c>
      <c r="C1377" s="3">
        <f t="shared" si="4"/>
        <v>1.9181881211000763E-2</v>
      </c>
      <c r="D1377" s="4">
        <v>2924007000000</v>
      </c>
    </row>
    <row r="1378" spans="1:4">
      <c r="A1378" s="1" t="s">
        <v>1377</v>
      </c>
      <c r="B1378" s="5">
        <v>908.67</v>
      </c>
      <c r="C1378" s="3">
        <f t="shared" si="4"/>
        <v>-2.1742711250206095E-3</v>
      </c>
      <c r="D1378" s="4">
        <v>3890709000000</v>
      </c>
    </row>
    <row r="1379" spans="1:4">
      <c r="A1379" s="1" t="s">
        <v>1378</v>
      </c>
      <c r="B1379" s="5">
        <v>910.65</v>
      </c>
      <c r="C1379" s="3">
        <f t="shared" si="4"/>
        <v>-5.6669287211740639E-3</v>
      </c>
      <c r="D1379" s="4">
        <v>3180785000000</v>
      </c>
    </row>
    <row r="1380" spans="1:4">
      <c r="A1380" s="1" t="s">
        <v>1379</v>
      </c>
      <c r="B1380" s="5">
        <v>915.84</v>
      </c>
      <c r="C1380" s="3">
        <f t="shared" si="4"/>
        <v>-9.8260784120967929E-5</v>
      </c>
      <c r="D1380" s="4">
        <v>3401440000000</v>
      </c>
    </row>
    <row r="1381" spans="1:4">
      <c r="A1381" s="1" t="s">
        <v>1380</v>
      </c>
      <c r="B1381" s="5">
        <v>915.93</v>
      </c>
      <c r="C1381" s="3">
        <f t="shared" si="4"/>
        <v>4.111030717621522E-3</v>
      </c>
      <c r="D1381" s="4">
        <v>2782470000000</v>
      </c>
    </row>
    <row r="1382" spans="1:4">
      <c r="A1382" s="1" t="s">
        <v>1381</v>
      </c>
      <c r="B1382" s="5">
        <v>912.18</v>
      </c>
      <c r="C1382" s="3">
        <f t="shared" si="4"/>
        <v>3.6308423554264088E-3</v>
      </c>
      <c r="D1382" s="4">
        <v>3059261000000</v>
      </c>
    </row>
    <row r="1383" spans="1:4">
      <c r="A1383" s="1" t="s">
        <v>1382</v>
      </c>
      <c r="B1383" s="5">
        <v>908.88</v>
      </c>
      <c r="C1383" s="3">
        <f t="shared" si="4"/>
        <v>9.9032779850165425E-5</v>
      </c>
      <c r="D1383" s="4">
        <v>2671431000000</v>
      </c>
    </row>
    <row r="1384" spans="1:4">
      <c r="A1384" s="1" t="s">
        <v>1383</v>
      </c>
      <c r="B1384" s="5">
        <v>908.79</v>
      </c>
      <c r="C1384" s="3">
        <f t="shared" si="4"/>
        <v>6.7167301636241014E-4</v>
      </c>
      <c r="D1384" s="4">
        <v>2677776000000</v>
      </c>
    </row>
    <row r="1385" spans="1:4">
      <c r="A1385" s="1" t="s">
        <v>1384</v>
      </c>
      <c r="B1385" s="5">
        <v>908.18</v>
      </c>
      <c r="C1385" s="3">
        <f t="shared" si="4"/>
        <v>1.798025481220005E-3</v>
      </c>
      <c r="D1385" s="4">
        <v>2659660000000</v>
      </c>
    </row>
    <row r="1386" spans="1:4">
      <c r="A1386" s="1" t="s">
        <v>1385</v>
      </c>
      <c r="B1386" s="5">
        <v>906.55</v>
      </c>
      <c r="C1386" s="3">
        <f t="shared" si="4"/>
        <v>-4.9393556884913016E-3</v>
      </c>
      <c r="D1386" s="4">
        <v>2693207000000</v>
      </c>
    </row>
    <row r="1387" spans="1:4">
      <c r="A1387" s="1" t="s">
        <v>1386</v>
      </c>
      <c r="B1387" s="5">
        <v>911.05</v>
      </c>
      <c r="C1387" s="3">
        <f t="shared" si="4"/>
        <v>9.6974398758727706E-3</v>
      </c>
      <c r="D1387" s="4">
        <v>3287019000000</v>
      </c>
    </row>
    <row r="1388" spans="1:4">
      <c r="A1388" s="1" t="s">
        <v>1387</v>
      </c>
      <c r="B1388" s="5">
        <v>902.3</v>
      </c>
      <c r="C1388" s="3">
        <f t="shared" si="4"/>
        <v>4.5460089367879475E-4</v>
      </c>
      <c r="D1388" s="4">
        <v>3880474000000</v>
      </c>
    </row>
    <row r="1389" spans="1:4">
      <c r="A1389" s="1" t="s">
        <v>1388</v>
      </c>
      <c r="B1389" s="5">
        <v>901.89</v>
      </c>
      <c r="C1389" s="3">
        <f t="shared" si="4"/>
        <v>-7.4942225156818081E-3</v>
      </c>
      <c r="D1389" s="4">
        <v>2464615000000</v>
      </c>
    </row>
    <row r="1390" spans="1:4">
      <c r="A1390" s="1" t="s">
        <v>1389</v>
      </c>
      <c r="B1390" s="5">
        <v>908.7</v>
      </c>
      <c r="C1390" s="3">
        <f t="shared" si="4"/>
        <v>-1.0773019083632756E-3</v>
      </c>
      <c r="D1390" s="4">
        <v>3774557000000</v>
      </c>
    </row>
    <row r="1391" spans="1:4">
      <c r="A1391" s="1" t="s">
        <v>1390</v>
      </c>
      <c r="B1391" s="5">
        <v>909.68</v>
      </c>
      <c r="C1391" s="3">
        <f t="shared" si="4"/>
        <v>8.738079396762027E-3</v>
      </c>
      <c r="D1391" s="4">
        <v>2766010000000</v>
      </c>
    </row>
    <row r="1392" spans="1:4">
      <c r="A1392" s="1" t="s">
        <v>1391</v>
      </c>
      <c r="B1392" s="5">
        <v>901.8</v>
      </c>
      <c r="C1392" s="3">
        <f t="shared" si="4"/>
        <v>-1.0080756832206155E-3</v>
      </c>
      <c r="D1392" s="4">
        <v>2799083000000</v>
      </c>
    </row>
    <row r="1393" spans="1:4">
      <c r="A1393" s="1" t="s">
        <v>1392</v>
      </c>
      <c r="B1393" s="5">
        <v>902.71</v>
      </c>
      <c r="C1393" s="3">
        <f t="shared" si="4"/>
        <v>4.9092730713570986E-3</v>
      </c>
      <c r="D1393" s="4">
        <v>2841731000000</v>
      </c>
    </row>
    <row r="1394" spans="1:4">
      <c r="A1394" s="1" t="s">
        <v>1393</v>
      </c>
      <c r="B1394" s="5">
        <v>898.3</v>
      </c>
      <c r="C1394" s="3">
        <f t="shared" si="4"/>
        <v>1.460439915718063E-3</v>
      </c>
      <c r="D1394" s="4">
        <v>2656494000000</v>
      </c>
    </row>
    <row r="1395" spans="1:4">
      <c r="A1395" s="1" t="s">
        <v>1394</v>
      </c>
      <c r="B1395" s="5">
        <v>896.99</v>
      </c>
      <c r="C1395" s="3">
        <f t="shared" si="4"/>
        <v>1.0761290904173751E-2</v>
      </c>
      <c r="D1395" s="4">
        <v>2999781000000</v>
      </c>
    </row>
    <row r="1396" spans="1:4">
      <c r="A1396" s="1" t="s">
        <v>1395</v>
      </c>
      <c r="B1396" s="5">
        <v>887.44</v>
      </c>
      <c r="C1396" s="3">
        <f t="shared" si="4"/>
        <v>-2.4729103907197652E-3</v>
      </c>
      <c r="D1396" s="4">
        <v>2688660000000</v>
      </c>
    </row>
    <row r="1397" spans="1:4">
      <c r="A1397" s="1" t="s">
        <v>1396</v>
      </c>
      <c r="B1397" s="5">
        <v>889.64</v>
      </c>
      <c r="C1397" s="3">
        <f t="shared" si="4"/>
        <v>9.9216710182767724E-3</v>
      </c>
      <c r="D1397" s="4">
        <v>2610481000000</v>
      </c>
    </row>
    <row r="1398" spans="1:4">
      <c r="A1398" s="1" t="s">
        <v>1397</v>
      </c>
      <c r="B1398" s="5">
        <v>880.9</v>
      </c>
      <c r="C1398" s="3">
        <f t="shared" si="4"/>
        <v>3.0516271549269544E-3</v>
      </c>
      <c r="D1398" s="4">
        <v>2885432000000</v>
      </c>
    </row>
    <row r="1399" spans="1:4">
      <c r="A1399" s="1" t="s">
        <v>1398</v>
      </c>
      <c r="B1399" s="5">
        <v>878.22</v>
      </c>
      <c r="C1399" s="3">
        <f t="shared" si="4"/>
        <v>-1.5172413793103417E-2</v>
      </c>
      <c r="D1399" s="4">
        <v>3448437000000</v>
      </c>
    </row>
    <row r="1400" spans="1:4">
      <c r="A1400" s="1" t="s">
        <v>1399</v>
      </c>
      <c r="B1400" s="5">
        <v>891.75</v>
      </c>
      <c r="C1400" s="3">
        <f t="shared" si="4"/>
        <v>-8.851143926322223E-4</v>
      </c>
      <c r="D1400" s="4">
        <v>2721137000000</v>
      </c>
    </row>
    <row r="1401" spans="1:4">
      <c r="A1401" s="1" t="s">
        <v>1400</v>
      </c>
      <c r="B1401" s="5">
        <v>892.54</v>
      </c>
      <c r="C1401" s="3">
        <f t="shared" si="4"/>
        <v>-9.1806263251961919E-3</v>
      </c>
      <c r="D1401" s="4">
        <v>3529861000000</v>
      </c>
    </row>
    <row r="1402" spans="1:4">
      <c r="A1402" s="1" t="s">
        <v>1401</v>
      </c>
      <c r="B1402" s="5">
        <v>900.81</v>
      </c>
      <c r="C1402" s="3">
        <f t="shared" si="4"/>
        <v>1.0159798149705574E-2</v>
      </c>
      <c r="D1402" s="4">
        <v>3159441000000</v>
      </c>
    </row>
    <row r="1403" spans="1:4">
      <c r="A1403" s="1" t="s">
        <v>1402</v>
      </c>
      <c r="B1403" s="5">
        <v>891.75</v>
      </c>
      <c r="C1403" s="3">
        <f t="shared" si="4"/>
        <v>-6.8935563623405286E-3</v>
      </c>
      <c r="D1403" s="4">
        <v>2861213000000</v>
      </c>
    </row>
    <row r="1404" spans="1:4">
      <c r="A1404" s="1" t="s">
        <v>1403</v>
      </c>
      <c r="B1404" s="5">
        <v>897.94</v>
      </c>
      <c r="C1404" s="3">
        <f t="shared" si="4"/>
        <v>-1.1688826274544215E-2</v>
      </c>
      <c r="D1404" s="4">
        <v>5480387000000</v>
      </c>
    </row>
    <row r="1405" spans="1:4">
      <c r="A1405" s="1" t="s">
        <v>1404</v>
      </c>
      <c r="B1405" s="5">
        <v>908.56</v>
      </c>
      <c r="C1405" s="3">
        <f t="shared" si="4"/>
        <v>-4.0558612676211232E-3</v>
      </c>
      <c r="D1405" s="4">
        <v>3716894000000</v>
      </c>
    </row>
    <row r="1406" spans="1:4">
      <c r="A1406" s="1" t="s">
        <v>1405</v>
      </c>
      <c r="B1406" s="5">
        <v>912.26</v>
      </c>
      <c r="C1406" s="3">
        <f t="shared" si="4"/>
        <v>-6.5124586164837274E-3</v>
      </c>
      <c r="D1406" s="4">
        <v>5414947000000</v>
      </c>
    </row>
    <row r="1407" spans="1:4">
      <c r="A1407" s="1" t="s">
        <v>1406</v>
      </c>
      <c r="B1407" s="5">
        <v>918.24</v>
      </c>
      <c r="C1407" s="3">
        <f t="shared" si="4"/>
        <v>-1.0878551847178103E-3</v>
      </c>
      <c r="D1407" s="4">
        <v>3643445000000</v>
      </c>
    </row>
    <row r="1408" spans="1:4">
      <c r="A1408" s="1" t="s">
        <v>1407</v>
      </c>
      <c r="B1408" s="5">
        <v>919.24</v>
      </c>
      <c r="C1408" s="3">
        <f t="shared" si="4"/>
        <v>-8.6384470207603037E-3</v>
      </c>
      <c r="D1408" s="4">
        <v>4588390000000</v>
      </c>
    </row>
    <row r="1409" spans="1:4">
      <c r="A1409" s="1" t="s">
        <v>1408</v>
      </c>
      <c r="B1409" s="5">
        <v>927.25</v>
      </c>
      <c r="C1409" s="3">
        <f t="shared" si="4"/>
        <v>-6.8548171156214612E-3</v>
      </c>
      <c r="D1409" s="4">
        <v>4357363000000</v>
      </c>
    </row>
    <row r="1410" spans="1:4">
      <c r="A1410" s="1" t="s">
        <v>1409</v>
      </c>
      <c r="B1410" s="5">
        <v>933.65</v>
      </c>
      <c r="C1410" s="3">
        <f t="shared" si="4"/>
        <v>-1.9316415276669035E-2</v>
      </c>
      <c r="D1410" s="4">
        <v>5347271000000</v>
      </c>
    </row>
    <row r="1411" spans="1:4">
      <c r="A1411" s="1" t="s">
        <v>1410</v>
      </c>
      <c r="B1411" s="5">
        <v>952.04</v>
      </c>
      <c r="C1411" s="3">
        <f t="shared" si="4"/>
        <v>-8.5498568081229225E-3</v>
      </c>
      <c r="D1411" s="4">
        <v>4740864000000</v>
      </c>
    </row>
    <row r="1412" spans="1:4">
      <c r="A1412" s="1" t="s">
        <v>1411</v>
      </c>
      <c r="B1412" s="5">
        <v>960.25</v>
      </c>
      <c r="C1412" s="3">
        <f t="shared" si="4"/>
        <v>-1.0714880159786667E-3</v>
      </c>
      <c r="D1412" s="4">
        <v>3829571000000</v>
      </c>
    </row>
    <row r="1413" spans="1:4">
      <c r="A1413" s="1" t="s">
        <v>1412</v>
      </c>
      <c r="B1413" s="5">
        <v>961.28</v>
      </c>
      <c r="C1413" s="3">
        <f t="shared" si="4"/>
        <v>7.0187936055646789E-3</v>
      </c>
      <c r="D1413" s="4">
        <v>5143733000000</v>
      </c>
    </row>
    <row r="1414" spans="1:4">
      <c r="A1414" s="1" t="s">
        <v>1413</v>
      </c>
      <c r="B1414" s="5">
        <v>954.58</v>
      </c>
      <c r="C1414" s="3">
        <f t="shared" si="4"/>
        <v>-1.3704505748568826E-3</v>
      </c>
      <c r="D1414" s="4">
        <v>3971881000000</v>
      </c>
    </row>
    <row r="1415" spans="1:4">
      <c r="A1415" s="1" t="s">
        <v>1414</v>
      </c>
      <c r="B1415" s="5">
        <v>955.89</v>
      </c>
      <c r="C1415" s="3">
        <f t="shared" si="4"/>
        <v>-2.8166369354990614E-3</v>
      </c>
      <c r="D1415" s="4">
        <v>4962182000000</v>
      </c>
    </row>
    <row r="1416" spans="1:4">
      <c r="A1416" s="1" t="s">
        <v>1415</v>
      </c>
      <c r="B1416" s="5">
        <v>958.59</v>
      </c>
      <c r="C1416" s="3">
        <f t="shared" si="4"/>
        <v>3.948388177876439E-3</v>
      </c>
      <c r="D1416" s="4">
        <v>4339177000000</v>
      </c>
    </row>
    <row r="1417" spans="1:4">
      <c r="A1417" s="1" t="s">
        <v>1416</v>
      </c>
      <c r="B1417" s="5">
        <v>954.82</v>
      </c>
      <c r="C1417" s="3">
        <f t="shared" si="4"/>
        <v>-2.4238878325009263E-3</v>
      </c>
      <c r="D1417" s="4">
        <v>3869334000000</v>
      </c>
    </row>
    <row r="1418" spans="1:4">
      <c r="A1418" s="1" t="s">
        <v>1417</v>
      </c>
      <c r="B1418" s="5">
        <v>957.14</v>
      </c>
      <c r="C1418" s="3">
        <f t="shared" si="4"/>
        <v>-1.7729756789454398E-3</v>
      </c>
      <c r="D1418" s="4">
        <v>4834496000000</v>
      </c>
    </row>
    <row r="1419" spans="1:4">
      <c r="A1419" s="1" t="s">
        <v>1418</v>
      </c>
      <c r="B1419" s="5">
        <v>958.84</v>
      </c>
      <c r="C1419" s="3">
        <f t="shared" si="4"/>
        <v>7.6188274361857523E-3</v>
      </c>
      <c r="D1419" s="4">
        <v>5029388000000</v>
      </c>
    </row>
    <row r="1420" spans="1:4">
      <c r="A1420" s="1" t="s">
        <v>1419</v>
      </c>
      <c r="B1420" s="5">
        <v>951.59</v>
      </c>
      <c r="C1420" s="3">
        <f t="shared" si="4"/>
        <v>2.7036069678589233E-2</v>
      </c>
      <c r="D1420" s="4">
        <v>4885717000000</v>
      </c>
    </row>
    <row r="1421" spans="1:4">
      <c r="A1421" s="1" t="s">
        <v>1420</v>
      </c>
      <c r="B1421" s="5">
        <v>926.54</v>
      </c>
      <c r="C1421" s="3">
        <f t="shared" si="4"/>
        <v>-2.6974827091358344E-4</v>
      </c>
      <c r="D1421" s="4">
        <v>4089010000000</v>
      </c>
    </row>
    <row r="1422" spans="1:4">
      <c r="A1422" s="1" t="s">
        <v>1421</v>
      </c>
      <c r="B1422" s="5">
        <v>926.79</v>
      </c>
      <c r="C1422" s="3">
        <f t="shared" si="4"/>
        <v>-3.6658783057407886E-3</v>
      </c>
      <c r="D1422" s="4">
        <v>2955992000000</v>
      </c>
    </row>
    <row r="1423" spans="1:4">
      <c r="A1423" s="1" t="s">
        <v>1422</v>
      </c>
      <c r="B1423" s="5">
        <v>930.2</v>
      </c>
      <c r="C1423" s="3">
        <f t="shared" si="4"/>
        <v>7.6696420833694875E-3</v>
      </c>
      <c r="D1423" s="4">
        <v>3251025000000</v>
      </c>
    </row>
    <row r="1424" spans="1:4">
      <c r="A1424" s="1" t="s">
        <v>1423</v>
      </c>
      <c r="B1424" s="5">
        <v>923.12</v>
      </c>
      <c r="C1424" s="3">
        <f t="shared" si="4"/>
        <v>2.2691986145945645E-3</v>
      </c>
      <c r="D1424" s="4">
        <v>3673200000000</v>
      </c>
    </row>
    <row r="1425" spans="1:4">
      <c r="A1425" s="1" t="s">
        <v>1424</v>
      </c>
      <c r="B1425" s="5">
        <v>921.03</v>
      </c>
      <c r="C1425" s="3">
        <f t="shared" si="4"/>
        <v>3.3334422693551483E-3</v>
      </c>
      <c r="D1425" s="4">
        <v>3606126000000</v>
      </c>
    </row>
    <row r="1426" spans="1:4">
      <c r="A1426" s="1" t="s">
        <v>1425</v>
      </c>
      <c r="B1426" s="5">
        <v>917.97</v>
      </c>
      <c r="C1426" s="3">
        <f t="shared" si="4"/>
        <v>-6.9773479587199889E-3</v>
      </c>
      <c r="D1426" s="4">
        <v>3080596000000</v>
      </c>
    </row>
    <row r="1427" spans="1:4">
      <c r="A1427" s="1" t="s">
        <v>1426</v>
      </c>
      <c r="B1427" s="5">
        <v>924.42</v>
      </c>
      <c r="C1427" s="3">
        <f t="shared" si="4"/>
        <v>2.0161290322580796E-3</v>
      </c>
      <c r="D1427" s="4">
        <v>4042824000000</v>
      </c>
    </row>
    <row r="1428" spans="1:4">
      <c r="A1428" s="1" t="s">
        <v>1427</v>
      </c>
      <c r="B1428" s="5">
        <v>922.56</v>
      </c>
      <c r="C1428" s="3">
        <f t="shared" si="4"/>
        <v>3.8519292289612454E-3</v>
      </c>
      <c r="D1428" s="4">
        <v>3951722000000</v>
      </c>
    </row>
    <row r="1429" spans="1:4">
      <c r="A1429" s="1" t="s">
        <v>1428</v>
      </c>
      <c r="B1429" s="5">
        <v>919.02</v>
      </c>
      <c r="C1429" s="3">
        <f t="shared" si="4"/>
        <v>3.231229395454486E-3</v>
      </c>
      <c r="D1429" s="4">
        <v>4108923000000</v>
      </c>
    </row>
    <row r="1430" spans="1:4">
      <c r="A1430" s="1" t="s">
        <v>1429</v>
      </c>
      <c r="B1430" s="5">
        <v>916.06</v>
      </c>
      <c r="C1430" s="3">
        <f t="shared" si="4"/>
        <v>1.9895567752925204E-2</v>
      </c>
      <c r="D1430" s="4">
        <v>3617667000000</v>
      </c>
    </row>
    <row r="1431" spans="1:4">
      <c r="A1431" s="1" t="s">
        <v>1430</v>
      </c>
      <c r="B1431" s="5">
        <v>898.19</v>
      </c>
      <c r="C1431" s="3">
        <f t="shared" si="4"/>
        <v>1.1592264392800283E-3</v>
      </c>
      <c r="D1431" s="4">
        <v>3446718000000</v>
      </c>
    </row>
    <row r="1432" spans="1:4">
      <c r="A1432" s="1" t="s">
        <v>1431</v>
      </c>
      <c r="B1432" s="5">
        <v>897.15</v>
      </c>
      <c r="C1432" s="3">
        <f t="shared" si="4"/>
        <v>-4.1956644800372651E-3</v>
      </c>
      <c r="D1432" s="4">
        <v>4058821000000</v>
      </c>
    </row>
    <row r="1433" spans="1:4">
      <c r="A1433" s="1" t="s">
        <v>1432</v>
      </c>
      <c r="B1433" s="5">
        <v>900.93</v>
      </c>
      <c r="C1433" s="3">
        <f t="shared" si="4"/>
        <v>-4.9150632883430663E-3</v>
      </c>
      <c r="D1433" s="4">
        <v>3393540000000</v>
      </c>
    </row>
    <row r="1434" spans="1:4">
      <c r="A1434" s="1" t="s">
        <v>1433</v>
      </c>
      <c r="B1434" s="5">
        <v>905.38</v>
      </c>
      <c r="C1434" s="3">
        <f t="shared" si="4"/>
        <v>-1.387618176273255E-2</v>
      </c>
      <c r="D1434" s="4">
        <v>3620307000000</v>
      </c>
    </row>
    <row r="1435" spans="1:4">
      <c r="A1435" s="1" t="s">
        <v>1434</v>
      </c>
      <c r="B1435" s="5">
        <v>918.12</v>
      </c>
      <c r="C1435" s="3">
        <f t="shared" si="4"/>
        <v>4.1890428638616207E-3</v>
      </c>
      <c r="D1435" s="4">
        <v>2704397000000</v>
      </c>
    </row>
    <row r="1436" spans="1:4">
      <c r="A1436" s="1" t="s">
        <v>1435</v>
      </c>
      <c r="B1436" s="5">
        <v>914.29</v>
      </c>
      <c r="C1436" s="3">
        <f t="shared" si="4"/>
        <v>-1.2944250118754599E-2</v>
      </c>
      <c r="D1436" s="4">
        <v>3155562000000</v>
      </c>
    </row>
    <row r="1437" spans="1:4">
      <c r="A1437" s="1" t="s">
        <v>1436</v>
      </c>
      <c r="B1437" s="5">
        <v>926.28</v>
      </c>
      <c r="C1437" s="3">
        <f t="shared" si="4"/>
        <v>4.4677713195107188E-3</v>
      </c>
      <c r="D1437" s="4">
        <v>2762677000000</v>
      </c>
    </row>
    <row r="1438" spans="1:4">
      <c r="A1438" s="1" t="s">
        <v>1437</v>
      </c>
      <c r="B1438" s="5">
        <v>922.16</v>
      </c>
      <c r="C1438" s="3">
        <f t="shared" si="4"/>
        <v>1.1929938723498037E-4</v>
      </c>
      <c r="D1438" s="4">
        <v>3163191000000</v>
      </c>
    </row>
    <row r="1439" spans="1:4">
      <c r="A1439" s="1" t="s">
        <v>1438</v>
      </c>
      <c r="B1439" s="5">
        <v>922.05</v>
      </c>
      <c r="C1439" s="3">
        <f t="shared" si="4"/>
        <v>-3.7600077793264598E-3</v>
      </c>
      <c r="D1439" s="4">
        <v>3102560000000</v>
      </c>
    </row>
    <row r="1440" spans="1:4">
      <c r="A1440" s="1" t="s">
        <v>1439</v>
      </c>
      <c r="B1440" s="5">
        <v>925.53</v>
      </c>
      <c r="C1440" s="3">
        <f t="shared" si="4"/>
        <v>7.2443396838435981E-4</v>
      </c>
      <c r="D1440" s="4">
        <v>3168597000000</v>
      </c>
    </row>
    <row r="1441" spans="1:4">
      <c r="A1441" s="1" t="s">
        <v>1440</v>
      </c>
      <c r="B1441" s="5">
        <v>924.86</v>
      </c>
      <c r="C1441" s="3">
        <f t="shared" si="4"/>
        <v>1.8613154764527046E-2</v>
      </c>
      <c r="D1441" s="4">
        <v>4381467000000</v>
      </c>
    </row>
    <row r="1442" spans="1:4">
      <c r="A1442" s="1" t="s">
        <v>1441</v>
      </c>
      <c r="B1442" s="5">
        <v>907.96</v>
      </c>
      <c r="C1442" s="3">
        <f t="shared" si="4"/>
        <v>-7.433643797280111E-3</v>
      </c>
      <c r="D1442" s="4">
        <v>6323379000000</v>
      </c>
    </row>
    <row r="1443" spans="1:4">
      <c r="A1443" s="1" t="s">
        <v>1442</v>
      </c>
      <c r="B1443" s="5">
        <v>914.76</v>
      </c>
      <c r="C1443" s="3">
        <f t="shared" si="4"/>
        <v>2.9335313776457411E-2</v>
      </c>
      <c r="D1443" s="4">
        <v>6980578000000</v>
      </c>
    </row>
    <row r="1444" spans="1:4">
      <c r="A1444" s="1" t="s">
        <v>1443</v>
      </c>
      <c r="B1444" s="5">
        <v>888.69</v>
      </c>
      <c r="C1444" s="3">
        <f t="shared" si="4"/>
        <v>-1.4626133525347701E-4</v>
      </c>
      <c r="D1444" s="4">
        <v>2936177000000</v>
      </c>
    </row>
    <row r="1445" spans="1:4">
      <c r="A1445" s="1" t="s">
        <v>1444</v>
      </c>
      <c r="B1445" s="5">
        <v>888.82</v>
      </c>
      <c r="C1445" s="3">
        <f t="shared" si="4"/>
        <v>-1.3321196243422659E-2</v>
      </c>
      <c r="D1445" s="4">
        <v>3211687000000</v>
      </c>
    </row>
    <row r="1446" spans="1:4">
      <c r="A1446" s="1" t="s">
        <v>1445</v>
      </c>
      <c r="B1446" s="5">
        <v>900.82</v>
      </c>
      <c r="C1446" s="3">
        <f t="shared" si="4"/>
        <v>-1.027280617906535E-2</v>
      </c>
      <c r="D1446" s="4">
        <v>3228850000000</v>
      </c>
    </row>
    <row r="1447" spans="1:4">
      <c r="A1447" s="1" t="s">
        <v>1446</v>
      </c>
      <c r="B1447" s="5">
        <v>910.17</v>
      </c>
      <c r="C1447" s="3">
        <f t="shared" si="4"/>
        <v>-1.361178242822934E-2</v>
      </c>
      <c r="D1447" s="4">
        <v>4326920000000</v>
      </c>
    </row>
    <row r="1448" spans="1:4">
      <c r="A1448" s="1" t="s">
        <v>1447</v>
      </c>
      <c r="B1448" s="5">
        <v>922.73</v>
      </c>
      <c r="C1448" s="3">
        <f t="shared" si="4"/>
        <v>-1.8038055508258058E-2</v>
      </c>
      <c r="D1448" s="4">
        <v>3542373000000</v>
      </c>
    </row>
    <row r="1449" spans="1:4">
      <c r="A1449" s="1" t="s">
        <v>1448</v>
      </c>
      <c r="B1449" s="5">
        <v>939.68</v>
      </c>
      <c r="C1449" s="3">
        <f t="shared" si="4"/>
        <v>-1.4504305146249164E-2</v>
      </c>
      <c r="D1449" s="4">
        <v>5019271000000</v>
      </c>
    </row>
    <row r="1450" spans="1:4">
      <c r="A1450" s="1" t="s">
        <v>1449</v>
      </c>
      <c r="B1450" s="5">
        <v>953.51</v>
      </c>
      <c r="C1450" s="3">
        <f t="shared" si="4"/>
        <v>-5.0607287449392947E-3</v>
      </c>
      <c r="D1450" s="4">
        <v>3642612000000</v>
      </c>
    </row>
    <row r="1451" spans="1:4">
      <c r="A1451" s="1" t="s">
        <v>1450</v>
      </c>
      <c r="B1451" s="5">
        <v>958.36</v>
      </c>
      <c r="C1451" s="3">
        <f t="shared" si="4"/>
        <v>-5.3037458353659313E-3</v>
      </c>
      <c r="D1451" s="4">
        <v>4001625000000</v>
      </c>
    </row>
    <row r="1452" spans="1:4">
      <c r="A1452" s="1" t="s">
        <v>1451</v>
      </c>
      <c r="B1452" s="5">
        <v>963.47</v>
      </c>
      <c r="C1452" s="3">
        <f t="shared" si="4"/>
        <v>-8.367641004528607E-3</v>
      </c>
      <c r="D1452" s="4">
        <v>3258354000000</v>
      </c>
    </row>
    <row r="1453" spans="1:4">
      <c r="A1453" s="1" t="s">
        <v>1452</v>
      </c>
      <c r="B1453" s="5">
        <v>971.6</v>
      </c>
      <c r="C1453" s="3">
        <f t="shared" si="4"/>
        <v>8.5429274318278726E-3</v>
      </c>
      <c r="D1453" s="4">
        <v>3808132000000</v>
      </c>
    </row>
    <row r="1454" spans="1:4">
      <c r="A1454" s="1" t="s">
        <v>1453</v>
      </c>
      <c r="B1454" s="5">
        <v>963.37</v>
      </c>
      <c r="C1454" s="3">
        <f t="shared" si="4"/>
        <v>1.2326089697784896E-2</v>
      </c>
      <c r="D1454" s="4">
        <v>3829789000000</v>
      </c>
    </row>
    <row r="1455" spans="1:4">
      <c r="A1455" s="1" t="s">
        <v>1454</v>
      </c>
      <c r="B1455" s="5">
        <v>951.64</v>
      </c>
      <c r="C1455" s="3">
        <f t="shared" si="4"/>
        <v>-1.9008741547088957E-2</v>
      </c>
      <c r="D1455" s="4">
        <v>3455682000000</v>
      </c>
    </row>
    <row r="1456" spans="1:4">
      <c r="A1456" s="1" t="s">
        <v>1455</v>
      </c>
      <c r="B1456" s="5">
        <v>970.08</v>
      </c>
      <c r="C1456" s="3">
        <f t="shared" si="4"/>
        <v>2.5573798221780603E-2</v>
      </c>
      <c r="D1456" s="4">
        <v>5072601000000</v>
      </c>
    </row>
    <row r="1457" spans="1:4">
      <c r="A1457" s="1" t="s">
        <v>1456</v>
      </c>
      <c r="B1457" s="5">
        <v>945.89</v>
      </c>
      <c r="C1457" s="3">
        <f t="shared" si="4"/>
        <v>-4.8362107127047416E-2</v>
      </c>
      <c r="D1457" s="4">
        <v>7811321000000</v>
      </c>
    </row>
    <row r="1458" spans="1:4">
      <c r="A1458" s="1" t="s">
        <v>1457</v>
      </c>
      <c r="B1458" s="5">
        <v>993.96</v>
      </c>
      <c r="C1458" s="3">
        <f t="shared" si="4"/>
        <v>-2.2385287947078551E-3</v>
      </c>
      <c r="D1458" s="4">
        <v>4343249000000</v>
      </c>
    </row>
    <row r="1459" spans="1:4">
      <c r="A1459" s="1" t="s">
        <v>1458</v>
      </c>
      <c r="B1459" s="5">
        <v>996.19</v>
      </c>
      <c r="C1459" s="3">
        <f t="shared" si="4"/>
        <v>7.0272657912751494E-5</v>
      </c>
      <c r="D1459" s="4">
        <v>4332753000000</v>
      </c>
    </row>
    <row r="1460" spans="1:4">
      <c r="A1460" s="1" t="s">
        <v>1459</v>
      </c>
      <c r="B1460" s="5">
        <v>996.12</v>
      </c>
      <c r="C1460" s="3">
        <f t="shared" si="4"/>
        <v>-1.2167911224823712E-2</v>
      </c>
      <c r="D1460" s="4">
        <v>5097008000000</v>
      </c>
    </row>
    <row r="1461" spans="1:4">
      <c r="A1461" s="1" t="s">
        <v>1460</v>
      </c>
      <c r="B1461" s="5">
        <v>1008.39</v>
      </c>
      <c r="C1461" s="3">
        <f t="shared" si="4"/>
        <v>-1.4878568218674917E-2</v>
      </c>
      <c r="D1461" s="4">
        <v>11589015000000</v>
      </c>
    </row>
    <row r="1462" spans="1:4">
      <c r="A1462" s="1" t="s">
        <v>1461</v>
      </c>
      <c r="B1462" s="5">
        <v>1023.62</v>
      </c>
      <c r="C1462" s="3">
        <f t="shared" si="4"/>
        <v>3.155625245001987E-3</v>
      </c>
      <c r="D1462" s="4">
        <v>4725556000000</v>
      </c>
    </row>
    <row r="1463" spans="1:4">
      <c r="A1463" s="1" t="s">
        <v>1462</v>
      </c>
      <c r="B1463" s="5">
        <v>1020.4</v>
      </c>
      <c r="C1463" s="3">
        <f t="shared" si="4"/>
        <v>1.5803060493330457E-3</v>
      </c>
      <c r="D1463" s="4">
        <v>3993826000000</v>
      </c>
    </row>
    <row r="1464" spans="1:4">
      <c r="A1464" s="1" t="s">
        <v>1463</v>
      </c>
      <c r="B1464" s="5">
        <v>1018.79</v>
      </c>
      <c r="C1464" s="3">
        <f t="shared" si="4"/>
        <v>5.8348471684700736E-3</v>
      </c>
      <c r="D1464" s="4">
        <v>17315251000000</v>
      </c>
    </row>
    <row r="1465" spans="1:4">
      <c r="A1465" s="1" t="s">
        <v>1464</v>
      </c>
      <c r="B1465" s="5">
        <v>1012.88</v>
      </c>
      <c r="C1465" s="3">
        <f t="shared" si="4"/>
        <v>-4.1784236036691473E-3</v>
      </c>
      <c r="D1465" s="4">
        <v>5919655000000</v>
      </c>
    </row>
    <row r="1466" spans="1:4">
      <c r="A1466" s="1" t="s">
        <v>1465</v>
      </c>
      <c r="B1466" s="5">
        <v>1017.13</v>
      </c>
      <c r="C1466" s="3">
        <f t="shared" si="4"/>
        <v>1.7333582831874006E-3</v>
      </c>
      <c r="D1466" s="4">
        <v>6139407000000</v>
      </c>
    </row>
    <row r="1467" spans="1:4">
      <c r="A1467" s="1" t="s">
        <v>1466</v>
      </c>
      <c r="B1467" s="5">
        <v>1015.37</v>
      </c>
      <c r="C1467" s="3">
        <f t="shared" si="4"/>
        <v>5.7051732847337002E-3</v>
      </c>
      <c r="D1467" s="4">
        <v>5013973000000</v>
      </c>
    </row>
    <row r="1468" spans="1:4">
      <c r="A1468" s="1" t="s">
        <v>1467</v>
      </c>
      <c r="B1468" s="5">
        <v>1009.61</v>
      </c>
      <c r="C1468" s="3">
        <f t="shared" si="4"/>
        <v>-1.1179927577814231E-3</v>
      </c>
      <c r="D1468" s="4">
        <v>5191043000000</v>
      </c>
    </row>
    <row r="1469" spans="1:4">
      <c r="A1469" s="1" t="s">
        <v>1468</v>
      </c>
      <c r="B1469" s="5">
        <v>1010.74</v>
      </c>
      <c r="C1469" s="3">
        <f t="shared" si="4"/>
        <v>-5.4385982260276927E-4</v>
      </c>
      <c r="D1469" s="4">
        <v>4975004000000</v>
      </c>
    </row>
    <row r="1470" spans="1:4">
      <c r="A1470" s="1" t="s">
        <v>1469</v>
      </c>
      <c r="B1470" s="5">
        <v>1011.29</v>
      </c>
      <c r="C1470" s="3">
        <f t="shared" si="4"/>
        <v>8.2953627725654167E-3</v>
      </c>
      <c r="D1470" s="4">
        <v>4387501000000</v>
      </c>
    </row>
    <row r="1471" spans="1:4">
      <c r="A1471" s="1" t="s">
        <v>1470</v>
      </c>
      <c r="B1471" s="5">
        <v>1002.97</v>
      </c>
      <c r="C1471" s="3">
        <f t="shared" si="4"/>
        <v>-1.7616497800425799E-3</v>
      </c>
      <c r="D1471" s="4">
        <v>9185136000000</v>
      </c>
    </row>
    <row r="1472" spans="1:4">
      <c r="A1472" s="1" t="s">
        <v>1471</v>
      </c>
      <c r="B1472" s="5">
        <v>1004.74</v>
      </c>
      <c r="C1472" s="3">
        <f t="shared" si="4"/>
        <v>9.2412158225687029E-3</v>
      </c>
      <c r="D1472" s="4">
        <v>5019500000000</v>
      </c>
    </row>
    <row r="1473" spans="1:4">
      <c r="A1473" s="1" t="s">
        <v>1472</v>
      </c>
      <c r="B1473" s="5">
        <v>995.54</v>
      </c>
      <c r="C1473" s="3">
        <f t="shared" si="4"/>
        <v>2.0634329484946548E-3</v>
      </c>
      <c r="D1473" s="4">
        <v>5120126000000</v>
      </c>
    </row>
    <row r="1474" spans="1:4">
      <c r="A1474" s="1" t="s">
        <v>1473</v>
      </c>
      <c r="B1474" s="5">
        <v>993.49</v>
      </c>
      <c r="C1474" s="3">
        <f t="shared" si="4"/>
        <v>5.9537671753019869E-3</v>
      </c>
      <c r="D1474" s="4">
        <v>4696425000000</v>
      </c>
    </row>
    <row r="1475" spans="1:4">
      <c r="A1475" s="1" t="s">
        <v>1474</v>
      </c>
      <c r="B1475" s="5">
        <v>987.61</v>
      </c>
      <c r="C1475" s="3">
        <f t="shared" si="4"/>
        <v>-3.7625839772429419E-3</v>
      </c>
      <c r="D1475" s="4">
        <v>3903559000000</v>
      </c>
    </row>
    <row r="1476" spans="1:4">
      <c r="A1476" s="1" t="s">
        <v>1475</v>
      </c>
      <c r="B1476" s="5">
        <v>991.34</v>
      </c>
      <c r="C1476" s="3">
        <f t="shared" si="4"/>
        <v>3.4313477402702426E-3</v>
      </c>
      <c r="D1476" s="4">
        <v>4505271000000</v>
      </c>
    </row>
    <row r="1477" spans="1:4">
      <c r="A1477" s="1" t="s">
        <v>1476</v>
      </c>
      <c r="B1477" s="5">
        <v>987.95</v>
      </c>
      <c r="C1477" s="3">
        <f t="shared" si="4"/>
        <v>9.5237130322899924E-4</v>
      </c>
      <c r="D1477" s="4">
        <v>3841103000000</v>
      </c>
    </row>
    <row r="1478" spans="1:4">
      <c r="A1478" s="1" t="s">
        <v>1477</v>
      </c>
      <c r="B1478" s="5">
        <v>987.01</v>
      </c>
      <c r="C1478" s="3">
        <f t="shared" si="4"/>
        <v>1.9795748482326412E-3</v>
      </c>
      <c r="D1478" s="4">
        <v>4157935000000</v>
      </c>
    </row>
    <row r="1479" spans="1:4">
      <c r="A1479" s="1" t="s">
        <v>1478</v>
      </c>
      <c r="B1479" s="5">
        <v>985.06</v>
      </c>
      <c r="C1479" s="3">
        <f t="shared" si="4"/>
        <v>1.5169940433250111E-2</v>
      </c>
      <c r="D1479" s="4">
        <v>4408702000000</v>
      </c>
    </row>
    <row r="1480" spans="1:4">
      <c r="A1480" s="1" t="s">
        <v>1479</v>
      </c>
      <c r="B1480" s="5">
        <v>970.34</v>
      </c>
      <c r="C1480" s="3">
        <f t="shared" si="4"/>
        <v>1.4862214882857411E-3</v>
      </c>
      <c r="D1480" s="4">
        <v>3657671000000</v>
      </c>
    </row>
    <row r="1481" spans="1:4">
      <c r="A1481" s="1" t="s">
        <v>1480</v>
      </c>
      <c r="B1481" s="5">
        <v>968.9</v>
      </c>
      <c r="C1481" s="3">
        <f t="shared" si="4"/>
        <v>1.1177323912793833E-2</v>
      </c>
      <c r="D1481" s="4">
        <v>3455191000000</v>
      </c>
    </row>
    <row r="1482" spans="1:4">
      <c r="A1482" s="1" t="s">
        <v>1481</v>
      </c>
      <c r="B1482" s="5">
        <v>958.19</v>
      </c>
      <c r="C1482" s="3">
        <f t="shared" si="4"/>
        <v>-1.0584032051546817E-2</v>
      </c>
      <c r="D1482" s="4">
        <v>3544045000000</v>
      </c>
    </row>
    <row r="1483" spans="1:4">
      <c r="A1483" s="1" t="s">
        <v>1482</v>
      </c>
      <c r="B1483" s="5">
        <v>968.44</v>
      </c>
      <c r="C1483" s="3">
        <f t="shared" si="4"/>
        <v>-7.6848986618029795E-3</v>
      </c>
      <c r="D1483" s="4">
        <v>4254783000000</v>
      </c>
    </row>
    <row r="1484" spans="1:4">
      <c r="A1484" s="1" t="s">
        <v>1483</v>
      </c>
      <c r="B1484" s="5">
        <v>975.94</v>
      </c>
      <c r="C1484" s="3">
        <f t="shared" si="4"/>
        <v>-1.3743759726741626E-2</v>
      </c>
      <c r="D1484" s="4">
        <v>3987411000000</v>
      </c>
    </row>
    <row r="1485" spans="1:4">
      <c r="A1485" s="1" t="s">
        <v>1484</v>
      </c>
      <c r="B1485" s="5">
        <v>989.54</v>
      </c>
      <c r="C1485" s="3">
        <f t="shared" si="4"/>
        <v>-8.5464947348383238E-3</v>
      </c>
      <c r="D1485" s="4">
        <v>4808557000000</v>
      </c>
    </row>
    <row r="1486" spans="1:4">
      <c r="A1486" s="1" t="s">
        <v>1485</v>
      </c>
      <c r="B1486" s="5">
        <v>998.07</v>
      </c>
      <c r="C1486" s="3">
        <f t="shared" si="4"/>
        <v>1.0018519080725069E-2</v>
      </c>
      <c r="D1486" s="4">
        <v>4574217000000</v>
      </c>
    </row>
    <row r="1487" spans="1:4">
      <c r="A1487" s="1" t="s">
        <v>1486</v>
      </c>
      <c r="B1487" s="5">
        <v>988.17</v>
      </c>
      <c r="C1487" s="3">
        <f t="shared" si="4"/>
        <v>-7.0539294004160966E-3</v>
      </c>
      <c r="D1487" s="4">
        <v>4049785000000</v>
      </c>
    </row>
    <row r="1488" spans="1:4">
      <c r="A1488" s="1" t="s">
        <v>1487</v>
      </c>
      <c r="B1488" s="5">
        <v>995.19</v>
      </c>
      <c r="C1488" s="3">
        <f t="shared" si="4"/>
        <v>3.2966368255505441E-3</v>
      </c>
      <c r="D1488" s="4">
        <v>4342580000000</v>
      </c>
    </row>
    <row r="1489" spans="1:4">
      <c r="A1489" s="1" t="s">
        <v>1488</v>
      </c>
      <c r="B1489" s="5">
        <v>991.92</v>
      </c>
      <c r="C1489" s="3">
        <f t="shared" si="4"/>
        <v>4.9338939263461881E-3</v>
      </c>
      <c r="D1489" s="4">
        <v>4477058000000</v>
      </c>
    </row>
    <row r="1490" spans="1:4">
      <c r="A1490" s="1" t="s">
        <v>1489</v>
      </c>
      <c r="B1490" s="5">
        <v>987.05</v>
      </c>
      <c r="C1490" s="3">
        <f t="shared" si="4"/>
        <v>-3.1396856263172411E-4</v>
      </c>
      <c r="D1490" s="4">
        <v>4504783000000</v>
      </c>
    </row>
    <row r="1491" spans="1:4">
      <c r="A1491" s="1" t="s">
        <v>1490</v>
      </c>
      <c r="B1491" s="5">
        <v>987.36</v>
      </c>
      <c r="C1491" s="3">
        <f t="shared" si="4"/>
        <v>5.3046886931731778E-3</v>
      </c>
      <c r="D1491" s="4">
        <v>3508379000000</v>
      </c>
    </row>
    <row r="1492" spans="1:4">
      <c r="A1492" s="1" t="s">
        <v>1491</v>
      </c>
      <c r="B1492" s="5">
        <v>982.15</v>
      </c>
      <c r="C1492" s="3">
        <f t="shared" si="4"/>
        <v>3.0024203184198903E-3</v>
      </c>
      <c r="D1492" s="4">
        <v>4520410000000</v>
      </c>
    </row>
    <row r="1493" spans="1:4">
      <c r="A1493" s="1" t="s">
        <v>1492</v>
      </c>
      <c r="B1493" s="5">
        <v>979.21</v>
      </c>
      <c r="C1493" s="3">
        <f t="shared" si="4"/>
        <v>9.8904725562591854E-3</v>
      </c>
      <c r="D1493" s="4">
        <v>4433001000000</v>
      </c>
    </row>
    <row r="1494" spans="1:4">
      <c r="A1494" s="1" t="s">
        <v>1493</v>
      </c>
      <c r="B1494" s="5">
        <v>969.62</v>
      </c>
      <c r="C1494" s="3">
        <f t="shared" si="4"/>
        <v>7.6376847494014641E-4</v>
      </c>
      <c r="D1494" s="4">
        <v>4006384000000</v>
      </c>
    </row>
    <row r="1495" spans="1:4">
      <c r="A1495" s="1" t="s">
        <v>1494</v>
      </c>
      <c r="B1495" s="5">
        <v>968.88</v>
      </c>
      <c r="C1495" s="3">
        <f t="shared" si="4"/>
        <v>4.770398639399368E-3</v>
      </c>
      <c r="D1495" s="4">
        <v>3511174000000</v>
      </c>
    </row>
    <row r="1496" spans="1:4">
      <c r="A1496" s="1" t="s">
        <v>1495</v>
      </c>
      <c r="B1496" s="5">
        <v>964.28</v>
      </c>
      <c r="C1496" s="3">
        <f t="shared" si="4"/>
        <v>3.026930318191714E-3</v>
      </c>
      <c r="D1496" s="4">
        <v>4361754000000</v>
      </c>
    </row>
    <row r="1497" spans="1:4">
      <c r="A1497" s="1" t="s">
        <v>1496</v>
      </c>
      <c r="B1497" s="5">
        <v>961.37</v>
      </c>
      <c r="C1497" s="3">
        <f t="shared" si="4"/>
        <v>-1.7275394318541894E-2</v>
      </c>
      <c r="D1497" s="4">
        <v>4455405000000</v>
      </c>
    </row>
    <row r="1498" spans="1:4">
      <c r="A1498" s="1" t="s">
        <v>1497</v>
      </c>
      <c r="B1498" s="5">
        <v>978.27</v>
      </c>
      <c r="C1498" s="3">
        <f t="shared" si="4"/>
        <v>2.3516420596296492E-4</v>
      </c>
      <c r="D1498" s="4">
        <v>4194121000000</v>
      </c>
    </row>
    <row r="1499" spans="1:4">
      <c r="A1499" s="1" t="s">
        <v>1498</v>
      </c>
      <c r="B1499" s="5">
        <v>978.04</v>
      </c>
      <c r="C1499" s="3">
        <f t="shared" si="4"/>
        <v>9.8815657686866249E-3</v>
      </c>
      <c r="D1499" s="4">
        <v>5045648000000</v>
      </c>
    </row>
    <row r="1500" spans="1:4">
      <c r="A1500" s="1" t="s">
        <v>1499</v>
      </c>
      <c r="B1500" s="5">
        <v>968.47</v>
      </c>
      <c r="C1500" s="3">
        <f t="shared" si="4"/>
        <v>5.158277114686069E-3</v>
      </c>
      <c r="D1500" s="4">
        <v>4011678000000</v>
      </c>
    </row>
    <row r="1501" spans="1:4">
      <c r="A1501" s="1" t="s">
        <v>1500</v>
      </c>
      <c r="B1501" s="5">
        <v>963.5</v>
      </c>
      <c r="C1501" s="3">
        <f t="shared" si="4"/>
        <v>-2.8666935742597639E-3</v>
      </c>
      <c r="D1501" s="4">
        <v>4248129000000</v>
      </c>
    </row>
    <row r="1502" spans="1:4">
      <c r="A1502" s="1" t="s">
        <v>1501</v>
      </c>
      <c r="B1502" s="5">
        <v>966.27</v>
      </c>
      <c r="C1502" s="3">
        <f t="shared" si="4"/>
        <v>9.9081303107265116E-3</v>
      </c>
      <c r="D1502" s="4">
        <v>3596354000000</v>
      </c>
    </row>
    <row r="1503" spans="1:4">
      <c r="A1503" s="1" t="s">
        <v>1502</v>
      </c>
      <c r="B1503" s="5">
        <v>956.79</v>
      </c>
      <c r="C1503" s="3">
        <f t="shared" si="4"/>
        <v>-3.5824750320236345E-3</v>
      </c>
      <c r="D1503" s="4">
        <v>4862355000000</v>
      </c>
    </row>
    <row r="1504" spans="1:4">
      <c r="A1504" s="1" t="s">
        <v>1503</v>
      </c>
      <c r="B1504" s="5">
        <v>960.23</v>
      </c>
      <c r="C1504" s="3">
        <f t="shared" si="4"/>
        <v>6.5652355147977851E-4</v>
      </c>
      <c r="D1504" s="4">
        <v>5259400000000</v>
      </c>
    </row>
    <row r="1505" spans="1:4">
      <c r="A1505" s="1" t="s">
        <v>1504</v>
      </c>
      <c r="B1505" s="5">
        <v>959.6</v>
      </c>
      <c r="C1505" s="3">
        <f t="shared" si="4"/>
        <v>6.3447118661843303E-3</v>
      </c>
      <c r="D1505" s="4">
        <v>4772977000000</v>
      </c>
    </row>
    <row r="1506" spans="1:4">
      <c r="A1506" s="1" t="s">
        <v>1505</v>
      </c>
      <c r="B1506" s="5">
        <v>953.55</v>
      </c>
      <c r="C1506" s="3">
        <f t="shared" si="4"/>
        <v>8.1866557511253788E-4</v>
      </c>
      <c r="D1506" s="4">
        <v>4326305000000</v>
      </c>
    </row>
    <row r="1507" spans="1:4">
      <c r="A1507" s="1" t="s">
        <v>1506</v>
      </c>
      <c r="B1507" s="5">
        <v>952.77</v>
      </c>
      <c r="C1507" s="3">
        <f t="shared" si="4"/>
        <v>-3.785066761467607E-3</v>
      </c>
      <c r="D1507" s="4">
        <v>4462009000000</v>
      </c>
    </row>
    <row r="1508" spans="1:4">
      <c r="A1508" s="1" t="s">
        <v>1507</v>
      </c>
      <c r="B1508" s="5">
        <v>956.39</v>
      </c>
      <c r="C1508" s="3">
        <f t="shared" si="4"/>
        <v>7.012519347604022E-3</v>
      </c>
      <c r="D1508" s="4">
        <v>4690670000000</v>
      </c>
    </row>
    <row r="1509" spans="1:4">
      <c r="A1509" s="1" t="s">
        <v>1508</v>
      </c>
      <c r="B1509" s="5">
        <v>949.73</v>
      </c>
      <c r="C1509" s="3">
        <f t="shared" si="4"/>
        <v>1.5189413374380064E-2</v>
      </c>
      <c r="D1509" s="4">
        <v>3764342000000</v>
      </c>
    </row>
    <row r="1510" spans="1:4">
      <c r="A1510" s="1" t="s">
        <v>1509</v>
      </c>
      <c r="B1510" s="5">
        <v>935.52</v>
      </c>
      <c r="C1510" s="3">
        <f t="shared" si="4"/>
        <v>5.7624494710587573E-3</v>
      </c>
      <c r="D1510" s="4">
        <v>3697858000000</v>
      </c>
    </row>
    <row r="1511" spans="1:4">
      <c r="A1511" s="1" t="s">
        <v>1510</v>
      </c>
      <c r="B1511" s="5">
        <v>930.16</v>
      </c>
      <c r="C1511" s="3">
        <f t="shared" si="4"/>
        <v>2.781431251212755E-3</v>
      </c>
      <c r="D1511" s="4">
        <v>3632117000000</v>
      </c>
    </row>
    <row r="1512" spans="1:4">
      <c r="A1512" s="1" t="s">
        <v>1511</v>
      </c>
      <c r="B1512" s="5">
        <v>927.58</v>
      </c>
      <c r="C1512" s="3">
        <f t="shared" si="4"/>
        <v>-6.9587187392942786E-3</v>
      </c>
      <c r="D1512" s="4">
        <v>4592497000000</v>
      </c>
    </row>
    <row r="1513" spans="1:4">
      <c r="A1513" s="1" t="s">
        <v>1512</v>
      </c>
      <c r="B1513" s="5">
        <v>934.08</v>
      </c>
      <c r="C1513" s="3">
        <f t="shared" si="4"/>
        <v>-2.8396353310416638E-3</v>
      </c>
      <c r="D1513" s="4">
        <v>4537745000000</v>
      </c>
    </row>
    <row r="1514" spans="1:4">
      <c r="A1514" s="1" t="s">
        <v>1513</v>
      </c>
      <c r="B1514" s="5">
        <v>936.74</v>
      </c>
      <c r="C1514" s="3">
        <f t="shared" si="4"/>
        <v>3.5890678065974811E-3</v>
      </c>
      <c r="D1514" s="4">
        <v>4715597000000</v>
      </c>
    </row>
    <row r="1515" spans="1:4">
      <c r="A1515" s="1" t="s">
        <v>1514</v>
      </c>
      <c r="B1515" s="5">
        <v>933.39</v>
      </c>
      <c r="C1515" s="3">
        <f t="shared" si="4"/>
        <v>-1.1207983304554213E-2</v>
      </c>
      <c r="D1515" s="4">
        <v>4942776000000</v>
      </c>
    </row>
    <row r="1516" spans="1:4">
      <c r="A1516" s="1" t="s">
        <v>1515</v>
      </c>
      <c r="B1516" s="5">
        <v>943.97</v>
      </c>
      <c r="C1516" s="3">
        <f t="shared" si="4"/>
        <v>1.676588249026455E-3</v>
      </c>
      <c r="D1516" s="4">
        <v>4521949000000</v>
      </c>
    </row>
    <row r="1517" spans="1:4">
      <c r="A1517" s="1" t="s">
        <v>1516</v>
      </c>
      <c r="B1517" s="5">
        <v>942.39</v>
      </c>
      <c r="C1517" s="3">
        <f t="shared" si="4"/>
        <v>2.2924875443681009E-2</v>
      </c>
      <c r="D1517" s="4">
        <v>4943654000000</v>
      </c>
    </row>
    <row r="1518" spans="1:4">
      <c r="A1518" s="1" t="s">
        <v>1517</v>
      </c>
      <c r="B1518" s="5">
        <v>921.27</v>
      </c>
      <c r="C1518" s="3">
        <f t="shared" si="4"/>
        <v>1.1151233111259857E-2</v>
      </c>
      <c r="D1518" s="4">
        <v>3532106000000</v>
      </c>
    </row>
    <row r="1519" spans="1:4">
      <c r="A1519" s="1" t="s">
        <v>1518</v>
      </c>
      <c r="B1519" s="5">
        <v>911.11</v>
      </c>
      <c r="C1519" s="3">
        <f t="shared" si="4"/>
        <v>1.5279426636767206E-3</v>
      </c>
      <c r="D1519" s="4">
        <v>3476664000000</v>
      </c>
    </row>
    <row r="1520" spans="1:4">
      <c r="A1520" s="1" t="s">
        <v>1519</v>
      </c>
      <c r="B1520" s="5">
        <v>909.72</v>
      </c>
      <c r="C1520" s="3">
        <f t="shared" si="4"/>
        <v>1.2476210615352123E-2</v>
      </c>
      <c r="D1520" s="4">
        <v>2869450000000</v>
      </c>
    </row>
    <row r="1521" spans="1:4">
      <c r="A1521" s="1" t="s">
        <v>1520</v>
      </c>
      <c r="B1521" s="5">
        <v>898.51</v>
      </c>
      <c r="C1521" s="3">
        <f t="shared" si="4"/>
        <v>5.9899682027856407E-3</v>
      </c>
      <c r="D1521" s="4">
        <v>2348557000000</v>
      </c>
    </row>
    <row r="1522" spans="1:4">
      <c r="A1522" s="1" t="s">
        <v>1521</v>
      </c>
      <c r="B1522" s="5">
        <v>893.16</v>
      </c>
      <c r="C1522" s="3">
        <f t="shared" si="4"/>
        <v>-1.9712002809728724E-2</v>
      </c>
      <c r="D1522" s="4">
        <v>3779836000000</v>
      </c>
    </row>
    <row r="1523" spans="1:4">
      <c r="A1523" s="1" t="s">
        <v>1522</v>
      </c>
      <c r="B1523" s="5">
        <v>911.12</v>
      </c>
      <c r="C1523" s="3">
        <f t="shared" si="4"/>
        <v>-4.3710114520500044E-3</v>
      </c>
      <c r="D1523" s="4">
        <v>2776985000000</v>
      </c>
    </row>
    <row r="1524" spans="1:4">
      <c r="A1524" s="1" t="s">
        <v>1523</v>
      </c>
      <c r="B1524" s="5">
        <v>915.12</v>
      </c>
      <c r="C1524" s="3">
        <f t="shared" si="4"/>
        <v>-2.6048762411308721E-3</v>
      </c>
      <c r="D1524" s="4">
        <v>2737416000000</v>
      </c>
    </row>
    <row r="1525" spans="1:4">
      <c r="A1525" s="1" t="s">
        <v>1524</v>
      </c>
      <c r="B1525" s="5">
        <v>917.51</v>
      </c>
      <c r="C1525" s="3">
        <f t="shared" si="4"/>
        <v>2.0135645986213046E-2</v>
      </c>
      <c r="D1525" s="4">
        <v>3706210000000</v>
      </c>
    </row>
    <row r="1526" spans="1:4">
      <c r="A1526" s="1" t="s">
        <v>1525</v>
      </c>
      <c r="B1526" s="5">
        <v>899.4</v>
      </c>
      <c r="C1526" s="3">
        <f t="shared" si="4"/>
        <v>-1.7038437578552806E-2</v>
      </c>
      <c r="D1526" s="4">
        <v>3670552000000</v>
      </c>
    </row>
    <row r="1527" spans="1:4">
      <c r="A1527" s="1" t="s">
        <v>1526</v>
      </c>
      <c r="B1527" s="5">
        <v>914.99</v>
      </c>
      <c r="C1527" s="3">
        <f t="shared" si="4"/>
        <v>9.9115903797971534E-3</v>
      </c>
      <c r="D1527" s="4">
        <v>3427999000000</v>
      </c>
    </row>
    <row r="1528" spans="1:4">
      <c r="A1528" s="1" t="s">
        <v>1527</v>
      </c>
      <c r="B1528" s="5">
        <v>906.01</v>
      </c>
      <c r="C1528" s="3">
        <f t="shared" si="4"/>
        <v>-4.3435569867497213E-2</v>
      </c>
      <c r="D1528" s="4">
        <v>4527109000000</v>
      </c>
    </row>
    <row r="1529" spans="1:4">
      <c r="A1529" s="1" t="s">
        <v>1528</v>
      </c>
      <c r="B1529" s="5">
        <v>947.15</v>
      </c>
      <c r="C1529" s="3">
        <f t="shared" si="4"/>
        <v>-1.4186390224609168E-2</v>
      </c>
      <c r="D1529" s="4">
        <v>4087289000000</v>
      </c>
    </row>
    <row r="1530" spans="1:4">
      <c r="A1530" s="1" t="s">
        <v>1529</v>
      </c>
      <c r="B1530" s="5">
        <v>960.78</v>
      </c>
      <c r="C1530" s="3">
        <f t="shared" si="4"/>
        <v>3.5828067060113332E-3</v>
      </c>
      <c r="D1530" s="4">
        <v>4175206000000</v>
      </c>
    </row>
    <row r="1531" spans="1:4">
      <c r="A1531" s="1" t="s">
        <v>1530</v>
      </c>
      <c r="B1531" s="5">
        <v>957.35</v>
      </c>
      <c r="C1531" s="3">
        <f t="shared" si="4"/>
        <v>-1.1930932697567313E-2</v>
      </c>
      <c r="D1531" s="4">
        <v>3996507000000</v>
      </c>
    </row>
    <row r="1532" spans="1:4">
      <c r="A1532" s="1" t="s">
        <v>1531</v>
      </c>
      <c r="B1532" s="5">
        <v>968.91</v>
      </c>
      <c r="C1532" s="3">
        <f t="shared" si="4"/>
        <v>-1.4353726272100277E-2</v>
      </c>
      <c r="D1532" s="4">
        <v>5910936000000</v>
      </c>
    </row>
    <row r="1533" spans="1:4">
      <c r="A1533" s="1" t="s">
        <v>1532</v>
      </c>
      <c r="B1533" s="5">
        <v>983.02</v>
      </c>
      <c r="C1533" s="3">
        <f t="shared" si="4"/>
        <v>-7.5717804789403546E-3</v>
      </c>
      <c r="D1533" s="4">
        <v>3627297000000</v>
      </c>
    </row>
    <row r="1534" spans="1:4">
      <c r="A1534" s="1" t="s">
        <v>1533</v>
      </c>
      <c r="B1534" s="5">
        <v>990.52</v>
      </c>
      <c r="C1534" s="3">
        <f t="shared" si="4"/>
        <v>7.4758180172300043E-3</v>
      </c>
      <c r="D1534" s="4">
        <v>3364061000000</v>
      </c>
    </row>
    <row r="1535" spans="1:4">
      <c r="A1535" s="1" t="s">
        <v>1534</v>
      </c>
      <c r="B1535" s="5">
        <v>983.17</v>
      </c>
      <c r="C1535" s="3">
        <f t="shared" si="4"/>
        <v>1.4204662677945103E-2</v>
      </c>
      <c r="D1535" s="4">
        <v>3738101000000</v>
      </c>
    </row>
    <row r="1536" spans="1:4">
      <c r="A1536" s="1" t="s">
        <v>1535</v>
      </c>
      <c r="B1536" s="5">
        <v>969.4</v>
      </c>
      <c r="C1536" s="3">
        <f t="shared" si="4"/>
        <v>-1.1774300423059348E-2</v>
      </c>
      <c r="D1536" s="4">
        <v>3188771000000</v>
      </c>
    </row>
    <row r="1537" spans="1:4">
      <c r="A1537" s="1" t="s">
        <v>1536</v>
      </c>
      <c r="B1537" s="5">
        <v>980.95</v>
      </c>
      <c r="C1537" s="3">
        <f t="shared" si="4"/>
        <v>1.9528976469610125E-2</v>
      </c>
      <c r="D1537" s="4">
        <v>3986831000000</v>
      </c>
    </row>
    <row r="1538" spans="1:4">
      <c r="A1538" s="1" t="s">
        <v>1537</v>
      </c>
      <c r="B1538" s="5">
        <v>962.16</v>
      </c>
      <c r="C1538" s="3">
        <f t="shared" si="4"/>
        <v>-2.5502866287195964E-2</v>
      </c>
      <c r="D1538" s="4">
        <v>6828166000000</v>
      </c>
    </row>
    <row r="1539" spans="1:4">
      <c r="A1539" s="1" t="s">
        <v>1538</v>
      </c>
      <c r="B1539" s="5">
        <v>987.34</v>
      </c>
      <c r="C1539" s="3">
        <f t="shared" si="4"/>
        <v>-2.8696225319967298E-2</v>
      </c>
      <c r="D1539" s="4">
        <v>4626438000000</v>
      </c>
    </row>
    <row r="1540" spans="1:4">
      <c r="A1540" s="1" t="s">
        <v>1539</v>
      </c>
      <c r="B1540" s="5">
        <v>1016.51</v>
      </c>
      <c r="C1540" s="3">
        <f t="shared" si="4"/>
        <v>7.777734021186583E-4</v>
      </c>
      <c r="D1540" s="4">
        <v>4943805000000</v>
      </c>
    </row>
    <row r="1541" spans="1:4">
      <c r="A1541" s="1" t="s">
        <v>1540</v>
      </c>
      <c r="B1541" s="5">
        <v>1015.72</v>
      </c>
      <c r="C1541" s="3">
        <f t="shared" si="4"/>
        <v>-1.4371245863778779E-2</v>
      </c>
      <c r="D1541" s="4">
        <v>4590072000000</v>
      </c>
    </row>
    <row r="1542" spans="1:4">
      <c r="A1542" s="1" t="s">
        <v>1541</v>
      </c>
      <c r="B1542" s="5">
        <v>1030.53</v>
      </c>
      <c r="C1542" s="3">
        <f t="shared" si="4"/>
        <v>9.571299815823487E-3</v>
      </c>
      <c r="D1542" s="4">
        <v>3889890000000</v>
      </c>
    </row>
    <row r="1543" spans="1:4">
      <c r="A1543" s="1" t="s">
        <v>1542</v>
      </c>
      <c r="B1543" s="5">
        <v>1020.76</v>
      </c>
      <c r="C1543" s="3">
        <f t="shared" si="4"/>
        <v>-1.7574252661161471E-2</v>
      </c>
      <c r="D1543" s="4">
        <v>6382355000000</v>
      </c>
    </row>
    <row r="1544" spans="1:4">
      <c r="A1544" s="1" t="s">
        <v>1543</v>
      </c>
      <c r="B1544" s="5">
        <v>1039.02</v>
      </c>
      <c r="C1544" s="3">
        <f t="shared" si="4"/>
        <v>9.6245464432401084E-6</v>
      </c>
      <c r="D1544" s="4">
        <v>7500913000000</v>
      </c>
    </row>
    <row r="1545" spans="1:4">
      <c r="A1545" s="1" t="s">
        <v>1544</v>
      </c>
      <c r="B1545" s="5">
        <v>1039.01</v>
      </c>
      <c r="C1545" s="3">
        <f t="shared" si="4"/>
        <v>2.2378917516325384E-3</v>
      </c>
      <c r="D1545" s="4">
        <v>4494397000000</v>
      </c>
    </row>
    <row r="1546" spans="1:4">
      <c r="A1546" s="1" t="s">
        <v>1545</v>
      </c>
      <c r="B1546" s="5">
        <v>1036.69</v>
      </c>
      <c r="C1546" s="3">
        <f t="shared" si="4"/>
        <v>2.116964717254765E-3</v>
      </c>
      <c r="D1546" s="4">
        <v>5014253000000</v>
      </c>
    </row>
    <row r="1547" spans="1:4">
      <c r="A1547" s="1" t="s">
        <v>1546</v>
      </c>
      <c r="B1547" s="5">
        <v>1034.5</v>
      </c>
      <c r="C1547" s="3">
        <f t="shared" si="4"/>
        <v>1.1498523573928849E-2</v>
      </c>
      <c r="D1547" s="4">
        <v>5003531000000</v>
      </c>
    </row>
    <row r="1548" spans="1:4">
      <c r="A1548" s="1" t="s">
        <v>1547</v>
      </c>
      <c r="B1548" s="5">
        <v>1022.74</v>
      </c>
      <c r="C1548" s="3">
        <f t="shared" si="4"/>
        <v>8.8382094734558159E-3</v>
      </c>
      <c r="D1548" s="4">
        <v>7815251000000</v>
      </c>
    </row>
    <row r="1549" spans="1:4">
      <c r="A1549" s="1" t="s">
        <v>1548</v>
      </c>
      <c r="B1549" s="5">
        <v>1013.78</v>
      </c>
      <c r="C1549" s="3">
        <f t="shared" si="4"/>
        <v>2.1060158933193639E-2</v>
      </c>
      <c r="D1549" s="4">
        <v>5091793000000</v>
      </c>
    </row>
    <row r="1550" spans="1:4">
      <c r="A1550" s="1" t="s">
        <v>1549</v>
      </c>
      <c r="B1550" s="5">
        <v>992.87</v>
      </c>
      <c r="C1550" s="3">
        <f t="shared" si="4"/>
        <v>2.2259974259974266E-2</v>
      </c>
      <c r="D1550" s="4">
        <v>5957063000000</v>
      </c>
    </row>
    <row r="1551" spans="1:4">
      <c r="A1551" s="1" t="s">
        <v>1550</v>
      </c>
      <c r="B1551" s="5">
        <v>971.25</v>
      </c>
      <c r="C1551" s="3">
        <f t="shared" si="4"/>
        <v>2.3985239852398525E-2</v>
      </c>
      <c r="D1551" s="4">
        <v>5986830000000</v>
      </c>
    </row>
    <row r="1552" spans="1:4">
      <c r="A1552" s="1" t="s">
        <v>1551</v>
      </c>
      <c r="B1552" s="5">
        <v>948.5</v>
      </c>
      <c r="C1552" s="3">
        <f t="shared" si="4"/>
        <v>-3.8648154760653974E-3</v>
      </c>
      <c r="D1552" s="4">
        <v>4598031000000</v>
      </c>
    </row>
    <row r="1553" spans="1:4">
      <c r="A1553" s="1" t="s">
        <v>1552</v>
      </c>
      <c r="B1553" s="5">
        <v>952.18</v>
      </c>
      <c r="C1553" s="3">
        <f t="shared" si="4"/>
        <v>2.1926482425543278E-2</v>
      </c>
      <c r="D1553" s="4">
        <v>5339822000000</v>
      </c>
    </row>
    <row r="1554" spans="1:4">
      <c r="A1554" s="1" t="s">
        <v>1553</v>
      </c>
      <c r="B1554" s="5">
        <v>931.75</v>
      </c>
      <c r="C1554" s="3">
        <f t="shared" si="4"/>
        <v>-3.3354082373690197E-2</v>
      </c>
      <c r="D1554" s="4">
        <v>6058096000000</v>
      </c>
    </row>
    <row r="1555" spans="1:4">
      <c r="A1555" s="1" t="s">
        <v>1554</v>
      </c>
      <c r="B1555" s="5">
        <v>963.9</v>
      </c>
      <c r="C1555" s="3">
        <f t="shared" si="4"/>
        <v>-2.2334469328140198E-2</v>
      </c>
      <c r="D1555" s="4">
        <v>4743244000000</v>
      </c>
    </row>
    <row r="1556" spans="1:4">
      <c r="A1556" s="1" t="s">
        <v>1555</v>
      </c>
      <c r="B1556" s="5">
        <v>985.92</v>
      </c>
      <c r="C1556" s="3">
        <f t="shared" si="4"/>
        <v>-3.0537747487209489E-3</v>
      </c>
      <c r="D1556" s="4">
        <v>4129444000000</v>
      </c>
    </row>
    <row r="1557" spans="1:4">
      <c r="A1557" s="1" t="s">
        <v>1556</v>
      </c>
      <c r="B1557" s="5">
        <v>988.94</v>
      </c>
      <c r="C1557" s="3">
        <f t="shared" si="4"/>
        <v>3.0733028369730364E-3</v>
      </c>
      <c r="D1557" s="4">
        <v>6628291000000</v>
      </c>
    </row>
    <row r="1558" spans="1:4">
      <c r="A1558" s="1" t="s">
        <v>1557</v>
      </c>
      <c r="B1558" s="5">
        <v>985.91</v>
      </c>
      <c r="C1558" s="3">
        <f t="shared" si="4"/>
        <v>-2.8640958442530937E-2</v>
      </c>
      <c r="D1558" s="4">
        <v>5216490000000</v>
      </c>
    </row>
    <row r="1559" spans="1:4">
      <c r="A1559" s="1" t="s">
        <v>1558</v>
      </c>
      <c r="B1559" s="5">
        <v>1014.98</v>
      </c>
      <c r="C1559" s="3">
        <f t="shared" si="4"/>
        <v>-2.4564168604762859E-2</v>
      </c>
      <c r="D1559" s="4">
        <v>3716027000000</v>
      </c>
    </row>
    <row r="1560" spans="1:4">
      <c r="A1560" s="1" t="s">
        <v>1559</v>
      </c>
      <c r="B1560" s="5">
        <v>1040.54</v>
      </c>
      <c r="C1560" s="3">
        <f t="shared" si="4"/>
        <v>9.6056819063881308E-3</v>
      </c>
      <c r="D1560" s="4">
        <v>35004039000000</v>
      </c>
    </row>
    <row r="1561" spans="1:4">
      <c r="A1561" s="1" t="s">
        <v>1560</v>
      </c>
      <c r="B1561" s="5">
        <v>1030.6400000000001</v>
      </c>
      <c r="C1561" s="3">
        <f t="shared" si="4"/>
        <v>-2.2738047827653367E-2</v>
      </c>
      <c r="D1561" s="4">
        <v>4256626000000</v>
      </c>
    </row>
    <row r="1562" spans="1:4">
      <c r="A1562" s="1" t="s">
        <v>1561</v>
      </c>
      <c r="B1562" s="5">
        <v>1054.6199999999999</v>
      </c>
      <c r="C1562" s="3">
        <f t="shared" si="4"/>
        <v>-1.7587331159757903E-2</v>
      </c>
      <c r="D1562" s="4">
        <v>3992641000000</v>
      </c>
    </row>
    <row r="1563" spans="1:4">
      <c r="A1563" s="1" t="s">
        <v>1562</v>
      </c>
      <c r="B1563" s="5">
        <v>1073.5</v>
      </c>
      <c r="C1563" s="3">
        <f t="shared" si="4"/>
        <v>6.1107049804119866E-3</v>
      </c>
      <c r="D1563" s="4">
        <v>4593229000000</v>
      </c>
    </row>
    <row r="1564" spans="1:4">
      <c r="A1564" s="1" t="s">
        <v>1563</v>
      </c>
      <c r="B1564" s="5">
        <v>1066.98</v>
      </c>
      <c r="C1564" s="3">
        <f t="shared" si="4"/>
        <v>2.1180073694788831E-2</v>
      </c>
      <c r="D1564" s="4">
        <v>4321248000000</v>
      </c>
    </row>
    <row r="1565" spans="1:4">
      <c r="A1565" s="1" t="s">
        <v>1564</v>
      </c>
      <c r="B1565" s="5">
        <v>1044.8499999999999</v>
      </c>
      <c r="C1565" s="3">
        <f t="shared" si="4"/>
        <v>1.5531602632013782E-2</v>
      </c>
      <c r="D1565" s="4">
        <v>4110824000000</v>
      </c>
    </row>
    <row r="1566" spans="1:4">
      <c r="A1566" s="1" t="s">
        <v>1565</v>
      </c>
      <c r="B1566" s="5">
        <v>1028.8699999999999</v>
      </c>
      <c r="C1566" s="3">
        <f t="shared" si="4"/>
        <v>-2.6585428157847559E-2</v>
      </c>
      <c r="D1566" s="4">
        <v>6731742000000</v>
      </c>
    </row>
    <row r="1567" spans="1:4">
      <c r="A1567" s="1" t="s">
        <v>1566</v>
      </c>
      <c r="B1567" s="5">
        <v>1056.97</v>
      </c>
      <c r="C1567" s="3">
        <f t="shared" si="4"/>
        <v>-3.2816257249281135E-3</v>
      </c>
      <c r="D1567" s="4">
        <v>5174317000000</v>
      </c>
    </row>
    <row r="1568" spans="1:4">
      <c r="A1568" s="1" t="s">
        <v>1567</v>
      </c>
      <c r="B1568" s="5">
        <v>1060.45</v>
      </c>
      <c r="C1568" s="3">
        <f t="shared" si="4"/>
        <v>-1.7039142959350306E-3</v>
      </c>
      <c r="D1568" s="4">
        <v>5135234000000</v>
      </c>
    </row>
    <row r="1569" spans="1:4">
      <c r="A1569" s="1" t="s">
        <v>1568</v>
      </c>
      <c r="B1569" s="5">
        <v>1062.26</v>
      </c>
      <c r="C1569" s="3">
        <f t="shared" si="4"/>
        <v>3.4534476042072493E-2</v>
      </c>
      <c r="D1569" s="4">
        <v>4928266000000</v>
      </c>
    </row>
    <row r="1570" spans="1:4">
      <c r="A1570" s="1" t="s">
        <v>1569</v>
      </c>
      <c r="B1570" s="5">
        <v>1026.8</v>
      </c>
      <c r="C1570" s="3">
        <f t="shared" si="4"/>
        <v>3.3123550844642573E-4</v>
      </c>
      <c r="D1570" s="4">
        <v>4978366000000</v>
      </c>
    </row>
    <row r="1571" spans="1:4">
      <c r="A1571" s="1" t="s">
        <v>1570</v>
      </c>
      <c r="B1571" s="5">
        <v>1026.46</v>
      </c>
      <c r="C1571" s="3">
        <f t="shared" si="4"/>
        <v>-2.5459633847707574E-3</v>
      </c>
      <c r="D1571" s="4">
        <v>6585045000000</v>
      </c>
    </row>
    <row r="1572" spans="1:4">
      <c r="A1572" s="1" t="s">
        <v>1571</v>
      </c>
      <c r="B1572" s="5">
        <v>1029.08</v>
      </c>
      <c r="C1572" s="3">
        <f t="shared" si="4"/>
        <v>-2.0166434978005507E-2</v>
      </c>
      <c r="D1572" s="4">
        <v>5746903000000</v>
      </c>
    </row>
    <row r="1573" spans="1:4">
      <c r="A1573" s="1" t="s">
        <v>1572</v>
      </c>
      <c r="B1573" s="5">
        <v>1050.26</v>
      </c>
      <c r="C1573" s="3">
        <f t="shared" si="4"/>
        <v>5.1681564994354185E-3</v>
      </c>
      <c r="D1573" s="4">
        <v>5905795000000</v>
      </c>
    </row>
    <row r="1574" spans="1:4">
      <c r="A1574" s="1" t="s">
        <v>1573</v>
      </c>
      <c r="B1574" s="5">
        <v>1044.8599999999999</v>
      </c>
      <c r="C1574" s="3">
        <f t="shared" si="4"/>
        <v>-3.3199474434184084E-2</v>
      </c>
      <c r="D1574" s="4">
        <v>6803884000000</v>
      </c>
    </row>
    <row r="1575" spans="1:4">
      <c r="A1575" s="1" t="s">
        <v>1574</v>
      </c>
      <c r="B1575" s="5">
        <v>1080.74</v>
      </c>
      <c r="C1575" s="3">
        <f t="shared" si="4"/>
        <v>3.6776314567507165E-3</v>
      </c>
      <c r="D1575" s="4">
        <v>6281573000000</v>
      </c>
    </row>
    <row r="1576" spans="1:4">
      <c r="A1576" s="1" t="s">
        <v>1575</v>
      </c>
      <c r="B1576" s="5">
        <v>1076.78</v>
      </c>
      <c r="C1576" s="3">
        <f t="shared" si="4"/>
        <v>-3.8469094351079536E-2</v>
      </c>
      <c r="D1576" s="4">
        <v>7142354000000</v>
      </c>
    </row>
    <row r="1577" spans="1:4">
      <c r="A1577" s="1" t="s">
        <v>1576</v>
      </c>
      <c r="B1577" s="5">
        <v>1119.8599999999999</v>
      </c>
      <c r="C1577" s="3">
        <f t="shared" si="4"/>
        <v>2.3048884097822814E-2</v>
      </c>
      <c r="D1577" s="4">
        <v>9313348000000</v>
      </c>
    </row>
    <row r="1578" spans="1:4">
      <c r="A1578" s="1" t="s">
        <v>1577</v>
      </c>
      <c r="B1578" s="5">
        <v>1094.6300000000001</v>
      </c>
      <c r="C1578" s="3">
        <f t="shared" si="4"/>
        <v>-3.8558492090678215E-2</v>
      </c>
      <c r="D1578" s="4">
        <v>7293691000000</v>
      </c>
    </row>
    <row r="1579" spans="1:4">
      <c r="A1579" s="1" t="s">
        <v>1578</v>
      </c>
      <c r="B1579" s="5">
        <v>1138.53</v>
      </c>
      <c r="C1579" s="3">
        <f t="shared" si="4"/>
        <v>-1.2789608768035516E-2</v>
      </c>
      <c r="D1579" s="4">
        <v>5356377000000</v>
      </c>
    </row>
    <row r="1580" spans="1:4">
      <c r="A1580" s="1" t="s">
        <v>1579</v>
      </c>
      <c r="B1580" s="5">
        <v>1153.28</v>
      </c>
      <c r="C1580" s="3">
        <f t="shared" si="4"/>
        <v>4.1706936934583355E-3</v>
      </c>
      <c r="D1580" s="4">
        <v>5435510000000</v>
      </c>
    </row>
    <row r="1581" spans="1:4">
      <c r="A1581" s="1" t="s">
        <v>1580</v>
      </c>
      <c r="B1581" s="5">
        <v>1148.49</v>
      </c>
      <c r="C1581" s="3">
        <f t="shared" si="4"/>
        <v>-7.4753270995731634E-3</v>
      </c>
      <c r="D1581" s="4">
        <v>7898824000000</v>
      </c>
    </row>
    <row r="1582" spans="1:4">
      <c r="A1582" s="1" t="s">
        <v>1581</v>
      </c>
      <c r="B1582" s="5">
        <v>1157.1400000000001</v>
      </c>
      <c r="C1582" s="3">
        <f t="shared" si="4"/>
        <v>-1.353770609196764E-2</v>
      </c>
      <c r="D1582" s="4">
        <v>7367291000000</v>
      </c>
    </row>
    <row r="1583" spans="1:4">
      <c r="A1583" s="1" t="s">
        <v>1582</v>
      </c>
      <c r="B1583" s="5">
        <v>1173.02</v>
      </c>
      <c r="C1583" s="3">
        <f t="shared" si="4"/>
        <v>5.0637900454970674E-3</v>
      </c>
      <c r="D1583" s="4">
        <v>5956653000000</v>
      </c>
    </row>
    <row r="1584" spans="1:4">
      <c r="A1584" s="1" t="s">
        <v>1583</v>
      </c>
      <c r="B1584" s="5">
        <v>1167.1099999999999</v>
      </c>
      <c r="C1584" s="3">
        <f t="shared" si="4"/>
        <v>-2.5882215470904413E-2</v>
      </c>
      <c r="D1584" s="4">
        <v>9323193000000</v>
      </c>
    </row>
    <row r="1585" spans="1:4">
      <c r="A1585" s="1" t="s">
        <v>1584</v>
      </c>
      <c r="B1585" s="5">
        <v>1198.1199999999999</v>
      </c>
      <c r="C1585" s="3">
        <f t="shared" si="4"/>
        <v>-5.1563940116081449E-3</v>
      </c>
      <c r="D1585" s="4">
        <v>9234857000000</v>
      </c>
    </row>
    <row r="1586" spans="1:4">
      <c r="A1586" s="1" t="s">
        <v>1585</v>
      </c>
      <c r="B1586" s="5">
        <v>1204.33</v>
      </c>
      <c r="C1586" s="3">
        <f t="shared" si="4"/>
        <v>3.6417880596018959E-3</v>
      </c>
      <c r="D1586" s="4">
        <v>8019199000000</v>
      </c>
    </row>
    <row r="1587" spans="1:4">
      <c r="A1587" s="1" t="s">
        <v>1586</v>
      </c>
      <c r="B1587" s="5">
        <v>1199.96</v>
      </c>
      <c r="C1587" s="3">
        <f t="shared" si="4"/>
        <v>5.6907230319233329E-3</v>
      </c>
      <c r="D1587" s="4">
        <v>7383488000000</v>
      </c>
    </row>
    <row r="1588" spans="1:4">
      <c r="A1588" s="1" t="s">
        <v>1587</v>
      </c>
      <c r="B1588" s="5">
        <v>1193.17</v>
      </c>
      <c r="C1588" s="3">
        <f t="shared" si="4"/>
        <v>1.3679775752388583E-3</v>
      </c>
      <c r="D1588" s="4">
        <v>7852303000000</v>
      </c>
    </row>
    <row r="1589" spans="1:4">
      <c r="A1589" s="1" t="s">
        <v>1588</v>
      </c>
      <c r="B1589" s="5">
        <v>1191.54</v>
      </c>
      <c r="C1589" s="3">
        <f t="shared" si="4"/>
        <v>2.7350225954943658E-3</v>
      </c>
      <c r="D1589" s="4">
        <v>8553954000000</v>
      </c>
    </row>
    <row r="1590" spans="1:4">
      <c r="A1590" s="1" t="s">
        <v>1589</v>
      </c>
      <c r="B1590" s="5">
        <v>1188.29</v>
      </c>
      <c r="C1590" s="3">
        <f t="shared" si="4"/>
        <v>-6.9529754890899596E-3</v>
      </c>
      <c r="D1590" s="4">
        <v>7980309000000</v>
      </c>
    </row>
    <row r="1591" spans="1:4">
      <c r="A1591" s="1" t="s">
        <v>1590</v>
      </c>
      <c r="B1591" s="5">
        <v>1196.6099999999999</v>
      </c>
      <c r="C1591" s="3">
        <f t="shared" si="4"/>
        <v>1.8859731280758699E-2</v>
      </c>
      <c r="D1591" s="4">
        <v>8040244000000</v>
      </c>
    </row>
    <row r="1592" spans="1:4">
      <c r="A1592" s="1" t="s">
        <v>1591</v>
      </c>
      <c r="B1592" s="5">
        <v>1174.46</v>
      </c>
      <c r="C1592" s="3">
        <f t="shared" si="4"/>
        <v>6.366588690950587E-3</v>
      </c>
      <c r="D1592" s="4">
        <v>6205204000000</v>
      </c>
    </row>
    <row r="1593" spans="1:4">
      <c r="A1593" s="1" t="s">
        <v>1592</v>
      </c>
      <c r="B1593" s="5">
        <v>1167.03</v>
      </c>
      <c r="C1593" s="3">
        <f t="shared" si="4"/>
        <v>-4.444482358561418E-3</v>
      </c>
      <c r="D1593" s="4">
        <v>6610775000000</v>
      </c>
    </row>
    <row r="1594" spans="1:4">
      <c r="A1594" s="1" t="s">
        <v>1593</v>
      </c>
      <c r="B1594" s="5">
        <v>1172.24</v>
      </c>
      <c r="C1594" s="3">
        <f t="shared" si="4"/>
        <v>4.3525385541036833E-4</v>
      </c>
      <c r="D1594" s="4">
        <v>6165806000000</v>
      </c>
    </row>
    <row r="1595" spans="1:4">
      <c r="A1595" s="1" t="s">
        <v>1594</v>
      </c>
      <c r="B1595" s="5">
        <v>1171.73</v>
      </c>
      <c r="C1595" s="3">
        <f t="shared" si="4"/>
        <v>4.354433838219898E-4</v>
      </c>
      <c r="D1595" s="4">
        <v>6834602000000</v>
      </c>
    </row>
    <row r="1596" spans="1:4">
      <c r="A1596" s="1" t="s">
        <v>1595</v>
      </c>
      <c r="B1596" s="5">
        <v>1171.22</v>
      </c>
      <c r="C1596" s="3">
        <f t="shared" si="4"/>
        <v>1.5282726098527303E-2</v>
      </c>
      <c r="D1596" s="4">
        <v>7438016000000</v>
      </c>
    </row>
    <row r="1597" spans="1:4">
      <c r="A1597" s="1" t="s">
        <v>1596</v>
      </c>
      <c r="B1597" s="5">
        <v>1153.5899999999999</v>
      </c>
      <c r="C1597" s="3">
        <f t="shared" si="4"/>
        <v>-1.601044047903373E-2</v>
      </c>
      <c r="D1597" s="4">
        <v>7757162000000</v>
      </c>
    </row>
    <row r="1598" spans="1:4">
      <c r="A1598" s="1" t="s">
        <v>1597</v>
      </c>
      <c r="B1598" s="5">
        <v>1172.3599999999999</v>
      </c>
      <c r="C1598" s="3">
        <f t="shared" si="4"/>
        <v>2.565505917766984E-3</v>
      </c>
      <c r="D1598" s="4">
        <v>6631108000000</v>
      </c>
    </row>
    <row r="1599" spans="1:4">
      <c r="A1599" s="1" t="s">
        <v>1598</v>
      </c>
      <c r="B1599" s="5">
        <v>1169.3599999999999</v>
      </c>
      <c r="C1599" s="3">
        <f t="shared" si="4"/>
        <v>8.5993496580096425E-3</v>
      </c>
      <c r="D1599" s="4">
        <v>7321794000000</v>
      </c>
    </row>
    <row r="1600" spans="1:4">
      <c r="A1600" s="1" t="s">
        <v>1599</v>
      </c>
      <c r="B1600" s="5">
        <v>1159.3900000000001</v>
      </c>
      <c r="C1600" s="3">
        <f t="shared" ref="C1600:C1854" si="5">(B1600-B1601)/B1601</f>
        <v>1.4665033384523451E-4</v>
      </c>
      <c r="D1600" s="4">
        <v>6320105000000</v>
      </c>
    </row>
    <row r="1601" spans="1:4">
      <c r="A1601" s="1" t="s">
        <v>1600</v>
      </c>
      <c r="B1601" s="5">
        <v>1159.22</v>
      </c>
      <c r="C1601" s="3">
        <f t="shared" si="5"/>
        <v>7.8508768116571804E-3</v>
      </c>
      <c r="D1601" s="4">
        <v>7560054000000</v>
      </c>
    </row>
    <row r="1602" spans="1:4">
      <c r="A1602" s="1" t="s">
        <v>1601</v>
      </c>
      <c r="B1602" s="5">
        <v>1150.19</v>
      </c>
      <c r="C1602" s="3">
        <f t="shared" si="5"/>
        <v>1.0037233482033144E-2</v>
      </c>
      <c r="D1602" s="4">
        <v>10755025000000</v>
      </c>
    </row>
    <row r="1603" spans="1:4">
      <c r="A1603" s="1" t="s">
        <v>1602</v>
      </c>
      <c r="B1603" s="5">
        <v>1138.76</v>
      </c>
      <c r="C1603" s="3">
        <f t="shared" si="5"/>
        <v>5.8870563839421555E-4</v>
      </c>
      <c r="D1603" s="4">
        <v>6664873000000</v>
      </c>
    </row>
    <row r="1604" spans="1:4">
      <c r="A1604" s="1" t="s">
        <v>1603</v>
      </c>
      <c r="B1604" s="5">
        <v>1138.0899999999999</v>
      </c>
      <c r="C1604" s="3">
        <f t="shared" si="5"/>
        <v>4.2177338945213342E-3</v>
      </c>
      <c r="D1604" s="4">
        <v>7121111000000</v>
      </c>
    </row>
    <row r="1605" spans="1:4">
      <c r="A1605" s="1" t="s">
        <v>1604</v>
      </c>
      <c r="B1605" s="5">
        <v>1133.31</v>
      </c>
      <c r="C1605" s="3">
        <f t="shared" si="5"/>
        <v>6.2328529952321177E-3</v>
      </c>
      <c r="D1605" s="4">
        <v>6917072000000</v>
      </c>
    </row>
    <row r="1606" spans="1:4">
      <c r="A1606" s="1" t="s">
        <v>1605</v>
      </c>
      <c r="B1606" s="5">
        <v>1126.29</v>
      </c>
      <c r="C1606" s="3">
        <f t="shared" si="5"/>
        <v>2.5636232541991627E-3</v>
      </c>
      <c r="D1606" s="4">
        <v>7472971000000</v>
      </c>
    </row>
    <row r="1607" spans="1:4">
      <c r="A1607" s="1" t="s">
        <v>1606</v>
      </c>
      <c r="B1607" s="5">
        <v>1123.4100000000001</v>
      </c>
      <c r="C1607" s="3">
        <f t="shared" si="5"/>
        <v>-6.58275141217817E-4</v>
      </c>
      <c r="D1607" s="4">
        <v>6969661000000</v>
      </c>
    </row>
    <row r="1608" spans="1:4">
      <c r="A1608" s="1" t="s">
        <v>1607</v>
      </c>
      <c r="B1608" s="5">
        <v>1124.1500000000001</v>
      </c>
      <c r="C1608" s="3">
        <f t="shared" si="5"/>
        <v>1.0689946595220632E-2</v>
      </c>
      <c r="D1608" s="4">
        <v>5723922000000</v>
      </c>
    </row>
    <row r="1609" spans="1:4">
      <c r="A1609" s="1" t="s">
        <v>1608</v>
      </c>
      <c r="B1609" s="5">
        <v>1112.26</v>
      </c>
      <c r="C1609" s="3">
        <f t="shared" si="5"/>
        <v>-7.1677869123173222E-3</v>
      </c>
      <c r="D1609" s="4">
        <v>7654885000000</v>
      </c>
    </row>
    <row r="1610" spans="1:4">
      <c r="A1610" s="1" t="s">
        <v>1609</v>
      </c>
      <c r="B1610" s="5">
        <v>1120.29</v>
      </c>
      <c r="C1610" s="3">
        <f t="shared" si="5"/>
        <v>2.4518052456377754E-2</v>
      </c>
      <c r="D1610" s="4">
        <v>7150536000000</v>
      </c>
    </row>
    <row r="1611" spans="1:4">
      <c r="A1611" s="1" t="s">
        <v>1610</v>
      </c>
      <c r="B1611" s="5">
        <v>1093.48</v>
      </c>
      <c r="C1611" s="3">
        <f t="shared" si="5"/>
        <v>-2.4732208952827763E-2</v>
      </c>
      <c r="D1611" s="4">
        <v>9749492000000</v>
      </c>
    </row>
    <row r="1612" spans="1:4">
      <c r="A1612" s="1" t="s">
        <v>1611</v>
      </c>
      <c r="B1612" s="5">
        <v>1121.21</v>
      </c>
      <c r="C1612" s="3">
        <f t="shared" si="5"/>
        <v>4.8575448785166319E-3</v>
      </c>
      <c r="D1612" s="4">
        <v>6631677000000</v>
      </c>
    </row>
    <row r="1613" spans="1:4">
      <c r="A1613" s="1" t="s">
        <v>1612</v>
      </c>
      <c r="B1613" s="5">
        <v>1115.79</v>
      </c>
      <c r="C1613" s="3">
        <f t="shared" si="5"/>
        <v>-5.1268791126486794E-3</v>
      </c>
      <c r="D1613" s="4">
        <v>7328546000000</v>
      </c>
    </row>
    <row r="1614" spans="1:4">
      <c r="A1614" s="1" t="s">
        <v>1613</v>
      </c>
      <c r="B1614" s="5">
        <v>1121.54</v>
      </c>
      <c r="C1614" s="3">
        <f t="shared" si="5"/>
        <v>1.7238145425639854E-3</v>
      </c>
      <c r="D1614" s="4">
        <v>7853084000000</v>
      </c>
    </row>
    <row r="1615" spans="1:4">
      <c r="A1615" s="1" t="s">
        <v>1614</v>
      </c>
      <c r="B1615" s="5">
        <v>1119.6099999999999</v>
      </c>
      <c r="C1615" s="3">
        <f t="shared" si="5"/>
        <v>4.5579751105846653E-3</v>
      </c>
      <c r="D1615" s="4">
        <v>6241901000000</v>
      </c>
    </row>
    <row r="1616" spans="1:4">
      <c r="A1616" s="1" t="s">
        <v>1615</v>
      </c>
      <c r="B1616" s="5">
        <v>1114.53</v>
      </c>
      <c r="C1616" s="3">
        <f t="shared" si="5"/>
        <v>1.0590742168019281E-2</v>
      </c>
      <c r="D1616" s="4">
        <v>7416258000000</v>
      </c>
    </row>
    <row r="1617" spans="1:4">
      <c r="A1617" s="1" t="s">
        <v>1616</v>
      </c>
      <c r="B1617" s="5">
        <v>1102.8499999999999</v>
      </c>
      <c r="C1617" s="3">
        <f t="shared" si="5"/>
        <v>2.4924955623913773E-2</v>
      </c>
      <c r="D1617" s="4">
        <v>6044594000000</v>
      </c>
    </row>
    <row r="1618" spans="1:4">
      <c r="A1618" s="1" t="s">
        <v>1617</v>
      </c>
      <c r="B1618" s="5">
        <v>1076.03</v>
      </c>
      <c r="C1618" s="3">
        <f t="shared" si="5"/>
        <v>-1.0228579312882414E-2</v>
      </c>
      <c r="D1618" s="4">
        <v>6121747000000</v>
      </c>
    </row>
    <row r="1619" spans="1:4">
      <c r="A1619" s="1" t="s">
        <v>1618</v>
      </c>
      <c r="B1619" s="5">
        <v>1087.1500000000001</v>
      </c>
      <c r="C1619" s="3">
        <f t="shared" si="5"/>
        <v>2.5874515206703662E-2</v>
      </c>
      <c r="D1619" s="4">
        <v>5725979000000</v>
      </c>
    </row>
    <row r="1620" spans="1:4">
      <c r="A1620" s="1" t="s">
        <v>1619</v>
      </c>
      <c r="B1620" s="5">
        <v>1059.73</v>
      </c>
      <c r="C1620" s="3">
        <f t="shared" si="5"/>
        <v>1.7220361109244717E-2</v>
      </c>
      <c r="D1620" s="4">
        <v>4979648000000</v>
      </c>
    </row>
    <row r="1621" spans="1:4">
      <c r="A1621" s="1" t="s">
        <v>1620</v>
      </c>
      <c r="B1621" s="5">
        <v>1041.79</v>
      </c>
      <c r="C1621" s="3">
        <f t="shared" si="5"/>
        <v>3.7701456262326342E-2</v>
      </c>
      <c r="D1621" s="4">
        <v>5065239000000</v>
      </c>
    </row>
    <row r="1622" spans="1:4">
      <c r="A1622" s="1" t="s">
        <v>1621</v>
      </c>
      <c r="B1622" s="5">
        <v>1003.94</v>
      </c>
      <c r="C1622" s="3">
        <f t="shared" si="5"/>
        <v>-1.8871243586611235E-2</v>
      </c>
      <c r="D1622" s="4">
        <v>6434847000000</v>
      </c>
    </row>
    <row r="1623" spans="1:4">
      <c r="A1623" s="1" t="s">
        <v>1622</v>
      </c>
      <c r="B1623" s="5">
        <v>1023.25</v>
      </c>
      <c r="C1623" s="3">
        <f t="shared" si="5"/>
        <v>-1.66258228821296E-2</v>
      </c>
      <c r="D1623" s="4">
        <v>4808729000000</v>
      </c>
    </row>
    <row r="1624" spans="1:4">
      <c r="A1624" s="1" t="s">
        <v>1623</v>
      </c>
      <c r="B1624" s="5">
        <v>1040.55</v>
      </c>
      <c r="C1624" s="3">
        <f t="shared" si="5"/>
        <v>2.8618030842230063E-2</v>
      </c>
      <c r="D1624" s="4">
        <v>6613446000000</v>
      </c>
    </row>
    <row r="1625" spans="1:4">
      <c r="A1625" s="1" t="s">
        <v>1624</v>
      </c>
      <c r="B1625" s="5">
        <v>1011.6</v>
      </c>
      <c r="C1625" s="3">
        <f t="shared" si="5"/>
        <v>-3.5386331779042837E-2</v>
      </c>
      <c r="D1625" s="4">
        <v>15170540000000</v>
      </c>
    </row>
    <row r="1626" spans="1:4">
      <c r="A1626" s="1" t="s">
        <v>1625</v>
      </c>
      <c r="B1626" s="5">
        <v>1048.71</v>
      </c>
      <c r="C1626" s="3">
        <f t="shared" si="5"/>
        <v>-5.0975530297545729E-2</v>
      </c>
      <c r="D1626" s="4">
        <v>8302814000000</v>
      </c>
    </row>
    <row r="1627" spans="1:4">
      <c r="A1627" s="1" t="s">
        <v>1626</v>
      </c>
      <c r="B1627" s="5">
        <v>1105.04</v>
      </c>
      <c r="C1627" s="3">
        <f t="shared" si="5"/>
        <v>4.8832831667681128E-3</v>
      </c>
      <c r="D1627" s="4">
        <v>5994662000000</v>
      </c>
    </row>
    <row r="1628" spans="1:4">
      <c r="A1628" s="1" t="s">
        <v>1627</v>
      </c>
      <c r="B1628" s="5">
        <v>1099.67</v>
      </c>
      <c r="C1628" s="3">
        <f t="shared" si="5"/>
        <v>-9.6275081955400302E-3</v>
      </c>
      <c r="D1628" s="4">
        <v>7128217000000</v>
      </c>
    </row>
    <row r="1629" spans="1:4">
      <c r="A1629" s="1" t="s">
        <v>1628</v>
      </c>
      <c r="B1629" s="5">
        <v>1110.3599999999999</v>
      </c>
      <c r="C1629" s="3">
        <f t="shared" si="5"/>
        <v>-1.8008932430489617E-4</v>
      </c>
      <c r="D1629" s="4">
        <v>9886255000000</v>
      </c>
    </row>
    <row r="1630" spans="1:4">
      <c r="A1630" s="1" t="s">
        <v>1629</v>
      </c>
      <c r="B1630" s="5">
        <v>1110.56</v>
      </c>
      <c r="C1630" s="3">
        <f t="shared" si="5"/>
        <v>6.8480807352675345E-4</v>
      </c>
      <c r="D1630" s="4">
        <v>9327478000000</v>
      </c>
    </row>
    <row r="1631" spans="1:4">
      <c r="A1631" s="1" t="s">
        <v>1630</v>
      </c>
      <c r="B1631" s="5">
        <v>1109.8</v>
      </c>
      <c r="C1631" s="3">
        <f t="shared" si="5"/>
        <v>-5.2346635115271458E-3</v>
      </c>
      <c r="D1631" s="4">
        <v>8146872000000</v>
      </c>
    </row>
    <row r="1632" spans="1:4">
      <c r="A1632" s="1" t="s">
        <v>1631</v>
      </c>
      <c r="B1632" s="5">
        <v>1115.6400000000001</v>
      </c>
      <c r="C1632" s="3">
        <f t="shared" si="5"/>
        <v>1.0021999511122124E-2</v>
      </c>
      <c r="D1632" s="4">
        <v>9302487000000</v>
      </c>
    </row>
    <row r="1633" spans="1:4">
      <c r="A1633" s="1" t="s">
        <v>1632</v>
      </c>
      <c r="B1633" s="5">
        <v>1104.57</v>
      </c>
      <c r="C1633" s="3">
        <f t="shared" si="5"/>
        <v>1.5771275128285172E-2</v>
      </c>
      <c r="D1633" s="4">
        <v>14327622000000</v>
      </c>
    </row>
    <row r="1634" spans="1:4">
      <c r="A1634" s="1" t="s">
        <v>1633</v>
      </c>
      <c r="B1634" s="5">
        <v>1087.42</v>
      </c>
      <c r="C1634" s="3">
        <f t="shared" si="5"/>
        <v>2.3868483244983984E-2</v>
      </c>
      <c r="D1634" s="4">
        <v>7548471000000</v>
      </c>
    </row>
    <row r="1635" spans="1:4">
      <c r="A1635" s="1" t="s">
        <v>1634</v>
      </c>
      <c r="B1635" s="5">
        <v>1062.07</v>
      </c>
      <c r="C1635" s="3">
        <f t="shared" si="5"/>
        <v>1.1254463223042072E-2</v>
      </c>
      <c r="D1635" s="4">
        <v>10045406000000</v>
      </c>
    </row>
    <row r="1636" spans="1:4">
      <c r="A1636" s="1" t="s">
        <v>1635</v>
      </c>
      <c r="B1636" s="5">
        <v>1050.25</v>
      </c>
      <c r="C1636" s="3">
        <f t="shared" si="5"/>
        <v>1.5038320656428442E-2</v>
      </c>
      <c r="D1636" s="4">
        <v>7627090000000</v>
      </c>
    </row>
    <row r="1637" spans="1:4">
      <c r="A1637" s="1" t="s">
        <v>1636</v>
      </c>
      <c r="B1637" s="5">
        <v>1034.69</v>
      </c>
      <c r="C1637" s="3">
        <f t="shared" si="5"/>
        <v>-2.6595544517197242E-2</v>
      </c>
      <c r="D1637" s="4">
        <v>8667971000000</v>
      </c>
    </row>
    <row r="1638" spans="1:4">
      <c r="A1638" s="1" t="s">
        <v>1637</v>
      </c>
      <c r="B1638" s="5">
        <v>1062.96</v>
      </c>
      <c r="C1638" s="3">
        <f t="shared" si="5"/>
        <v>-4.7956218793195E-4</v>
      </c>
      <c r="D1638" s="4">
        <v>8281910000000</v>
      </c>
    </row>
    <row r="1639" spans="1:4">
      <c r="A1639" s="1" t="s">
        <v>1638</v>
      </c>
      <c r="B1639" s="5">
        <v>1063.47</v>
      </c>
      <c r="C1639" s="3">
        <f t="shared" si="5"/>
        <v>1.2722476692918008E-2</v>
      </c>
      <c r="D1639" s="4">
        <v>7708948000000</v>
      </c>
    </row>
    <row r="1640" spans="1:4">
      <c r="A1640" s="1" t="s">
        <v>1639</v>
      </c>
      <c r="B1640" s="5">
        <v>1050.1099999999999</v>
      </c>
      <c r="C1640" s="3">
        <f t="shared" si="5"/>
        <v>1.8508448057088327E-3</v>
      </c>
      <c r="D1640" s="4">
        <v>9582491000000</v>
      </c>
    </row>
    <row r="1641" spans="1:4">
      <c r="A1641" s="1" t="s">
        <v>1640</v>
      </c>
      <c r="B1641" s="5">
        <v>1048.17</v>
      </c>
      <c r="C1641" s="3">
        <f t="shared" si="5"/>
        <v>9.6906878847137327E-3</v>
      </c>
      <c r="D1641" s="4">
        <v>7937198000000</v>
      </c>
    </row>
    <row r="1642" spans="1:4">
      <c r="A1642" s="1" t="s">
        <v>1641</v>
      </c>
      <c r="B1642" s="5">
        <v>1038.1099999999999</v>
      </c>
      <c r="C1642" s="3">
        <f t="shared" si="5"/>
        <v>4.4022601493865421E-3</v>
      </c>
      <c r="D1642" s="4">
        <v>9212582000000</v>
      </c>
    </row>
    <row r="1643" spans="1:4">
      <c r="A1643" s="1" t="s">
        <v>1642</v>
      </c>
      <c r="B1643" s="5">
        <v>1033.56</v>
      </c>
      <c r="C1643" s="3">
        <f t="shared" si="5"/>
        <v>1.0421351060709716E-2</v>
      </c>
      <c r="D1643" s="4">
        <v>8055457000000</v>
      </c>
    </row>
    <row r="1644" spans="1:4">
      <c r="A1644" s="1" t="s">
        <v>1643</v>
      </c>
      <c r="B1644" s="5">
        <v>1022.9</v>
      </c>
      <c r="C1644" s="3">
        <f t="shared" si="5"/>
        <v>1.0121957240902582E-2</v>
      </c>
      <c r="D1644" s="4">
        <v>7284443000000</v>
      </c>
    </row>
    <row r="1645" spans="1:4">
      <c r="A1645" s="1" t="s">
        <v>1644</v>
      </c>
      <c r="B1645" s="5">
        <v>1012.65</v>
      </c>
      <c r="C1645" s="3">
        <f t="shared" si="5"/>
        <v>-6.9624908065702602E-3</v>
      </c>
      <c r="D1645" s="4">
        <v>7727764000000</v>
      </c>
    </row>
    <row r="1646" spans="1:4">
      <c r="A1646" s="1" t="s">
        <v>1645</v>
      </c>
      <c r="B1646" s="5">
        <v>1019.75</v>
      </c>
      <c r="C1646" s="3">
        <f t="shared" si="5"/>
        <v>1.400061650441998E-2</v>
      </c>
      <c r="D1646" s="4">
        <v>6214839000000</v>
      </c>
    </row>
    <row r="1647" spans="1:4">
      <c r="A1647" s="1" t="s">
        <v>1646</v>
      </c>
      <c r="B1647" s="5">
        <v>1005.67</v>
      </c>
      <c r="C1647" s="3">
        <f t="shared" si="5"/>
        <v>9.9420548921939581E-3</v>
      </c>
      <c r="D1647" s="4">
        <v>6342376000000</v>
      </c>
    </row>
    <row r="1648" spans="1:4">
      <c r="A1648" s="1" t="s">
        <v>1647</v>
      </c>
      <c r="B1648" s="5">
        <v>995.77</v>
      </c>
      <c r="C1648" s="3">
        <f t="shared" si="5"/>
        <v>1.1714622449808962E-2</v>
      </c>
      <c r="D1648" s="4">
        <v>5681549000000</v>
      </c>
    </row>
    <row r="1649" spans="1:4">
      <c r="A1649" s="1" t="s">
        <v>1648</v>
      </c>
      <c r="B1649" s="5">
        <v>984.24</v>
      </c>
      <c r="C1649" s="3">
        <f t="shared" si="5"/>
        <v>7.699238266852303E-3</v>
      </c>
      <c r="D1649" s="4">
        <v>6404094000000</v>
      </c>
    </row>
    <row r="1650" spans="1:4">
      <c r="A1650" s="1" t="s">
        <v>1649</v>
      </c>
      <c r="B1650" s="5">
        <v>976.72</v>
      </c>
      <c r="C1650" s="3">
        <f t="shared" si="5"/>
        <v>8.5290048117629951E-3</v>
      </c>
      <c r="D1650" s="4">
        <v>4478741000000</v>
      </c>
    </row>
    <row r="1651" spans="1:4">
      <c r="A1651" s="1" t="s">
        <v>1650</v>
      </c>
      <c r="B1651" s="5">
        <v>968.46</v>
      </c>
      <c r="C1651" s="3">
        <f t="shared" si="5"/>
        <v>2.6192374188606696E-3</v>
      </c>
      <c r="D1651" s="4">
        <v>5906736000000</v>
      </c>
    </row>
    <row r="1652" spans="1:4">
      <c r="A1652" s="1" t="s">
        <v>1651</v>
      </c>
      <c r="B1652" s="5">
        <v>965.93</v>
      </c>
      <c r="C1652" s="3">
        <f t="shared" si="5"/>
        <v>7.9514979495152981E-3</v>
      </c>
      <c r="D1652" s="4">
        <v>5252332000000</v>
      </c>
    </row>
    <row r="1653" spans="1:4">
      <c r="A1653" s="1" t="s">
        <v>1652</v>
      </c>
      <c r="B1653" s="5">
        <v>958.31</v>
      </c>
      <c r="C1653" s="3">
        <f t="shared" si="5"/>
        <v>6.2899025537633303E-3</v>
      </c>
      <c r="D1653" s="4">
        <v>4143268000000</v>
      </c>
    </row>
    <row r="1654" spans="1:4">
      <c r="A1654" s="1" t="s">
        <v>1653</v>
      </c>
      <c r="B1654" s="5">
        <v>952.32</v>
      </c>
      <c r="C1654" s="3">
        <f t="shared" si="5"/>
        <v>6.6169164746423112E-3</v>
      </c>
      <c r="D1654" s="4">
        <v>7792901000000</v>
      </c>
    </row>
    <row r="1655" spans="1:4">
      <c r="A1655" s="1" t="s">
        <v>1654</v>
      </c>
      <c r="B1655" s="5">
        <v>946.06</v>
      </c>
      <c r="C1655" s="3">
        <f t="shared" si="5"/>
        <v>-7.8132374070539849E-3</v>
      </c>
      <c r="D1655" s="4">
        <v>5840648000000</v>
      </c>
    </row>
    <row r="1656" spans="1:4">
      <c r="A1656" s="1" t="s">
        <v>1655</v>
      </c>
      <c r="B1656" s="5">
        <v>953.51</v>
      </c>
      <c r="C1656" s="3">
        <f t="shared" si="5"/>
        <v>2.1967164869353514E-3</v>
      </c>
      <c r="D1656" s="4">
        <v>5405446000000</v>
      </c>
    </row>
    <row r="1657" spans="1:4">
      <c r="A1657" s="1" t="s">
        <v>1656</v>
      </c>
      <c r="B1657" s="5">
        <v>951.42</v>
      </c>
      <c r="C1657" s="3">
        <f t="shared" si="5"/>
        <v>-6.9306724004759481E-3</v>
      </c>
      <c r="D1657" s="4">
        <v>5495191000000</v>
      </c>
    </row>
    <row r="1658" spans="1:4">
      <c r="A1658" s="1" t="s">
        <v>1657</v>
      </c>
      <c r="B1658" s="5">
        <v>958.06</v>
      </c>
      <c r="C1658" s="3">
        <f t="shared" si="5"/>
        <v>2.4487788185978847E-2</v>
      </c>
      <c r="D1658" s="4">
        <v>5085411000000</v>
      </c>
    </row>
    <row r="1659" spans="1:4">
      <c r="A1659" s="1" t="s">
        <v>1658</v>
      </c>
      <c r="B1659" s="5">
        <v>935.16</v>
      </c>
      <c r="C1659" s="3">
        <f t="shared" si="5"/>
        <v>-7.3729764385323986E-4</v>
      </c>
      <c r="D1659" s="4">
        <v>6117999000000</v>
      </c>
    </row>
    <row r="1660" spans="1:4">
      <c r="A1660" s="1" t="s">
        <v>1659</v>
      </c>
      <c r="B1660" s="5">
        <v>935.85</v>
      </c>
      <c r="C1660" s="3">
        <f t="shared" si="5"/>
        <v>1.2386412808308142E-2</v>
      </c>
      <c r="D1660" s="4">
        <v>3944876000000</v>
      </c>
    </row>
    <row r="1661" spans="1:4">
      <c r="A1661" s="1" t="s">
        <v>1660</v>
      </c>
      <c r="B1661" s="5">
        <v>924.4</v>
      </c>
      <c r="C1661" s="3">
        <f t="shared" si="5"/>
        <v>-3.0736047452143678E-3</v>
      </c>
      <c r="D1661" s="4">
        <v>3806092000000</v>
      </c>
    </row>
    <row r="1662" spans="1:4">
      <c r="A1662" s="1" t="s">
        <v>1661</v>
      </c>
      <c r="B1662" s="5">
        <v>927.25</v>
      </c>
      <c r="C1662" s="3">
        <f t="shared" si="5"/>
        <v>1.0681781023488969E-2</v>
      </c>
      <c r="D1662" s="4">
        <v>5812240000000</v>
      </c>
    </row>
    <row r="1663" spans="1:4">
      <c r="A1663" s="1" t="s">
        <v>1662</v>
      </c>
      <c r="B1663" s="5">
        <v>917.45</v>
      </c>
      <c r="C1663" s="3">
        <f t="shared" si="5"/>
        <v>-2.4155462899931843E-2</v>
      </c>
      <c r="D1663" s="4">
        <v>4576971000000</v>
      </c>
    </row>
    <row r="1664" spans="1:4">
      <c r="A1664" s="1" t="s">
        <v>1663</v>
      </c>
      <c r="B1664" s="5">
        <v>940.16</v>
      </c>
      <c r="C1664" s="3">
        <f t="shared" si="5"/>
        <v>1.6086933361742833E-3</v>
      </c>
      <c r="D1664" s="4">
        <v>5189649000000</v>
      </c>
    </row>
    <row r="1665" spans="1:4">
      <c r="A1665" s="1" t="s">
        <v>1664</v>
      </c>
      <c r="B1665" s="5">
        <v>938.65</v>
      </c>
      <c r="C1665" s="3">
        <f t="shared" si="5"/>
        <v>-9.4867249166350181E-3</v>
      </c>
      <c r="D1665" s="4">
        <v>4747533000000</v>
      </c>
    </row>
    <row r="1666" spans="1:4">
      <c r="A1666" s="1" t="s">
        <v>1665</v>
      </c>
      <c r="B1666" s="5">
        <v>947.64</v>
      </c>
      <c r="C1666" s="3">
        <f t="shared" si="5"/>
        <v>-5.9372705339347199E-3</v>
      </c>
      <c r="D1666" s="4">
        <v>6170917000000</v>
      </c>
    </row>
    <row r="1667" spans="1:4">
      <c r="A1667" s="1" t="s">
        <v>1666</v>
      </c>
      <c r="B1667" s="5">
        <v>953.3</v>
      </c>
      <c r="C1667" s="3">
        <f t="shared" si="5"/>
        <v>-1.7236758004989618E-2</v>
      </c>
      <c r="D1667" s="4">
        <v>7340498000000</v>
      </c>
    </row>
    <row r="1668" spans="1:4">
      <c r="A1668" s="1" t="s">
        <v>1667</v>
      </c>
      <c r="B1668" s="5">
        <v>970.02</v>
      </c>
      <c r="C1668" s="3">
        <f t="shared" si="5"/>
        <v>1.0090281465746087E-2</v>
      </c>
      <c r="D1668" s="4">
        <v>6220031000000</v>
      </c>
    </row>
    <row r="1669" spans="1:4">
      <c r="A1669" s="1" t="s">
        <v>1668</v>
      </c>
      <c r="B1669" s="5">
        <v>960.33</v>
      </c>
      <c r="C1669" s="3">
        <f t="shared" si="5"/>
        <v>1.0948175128693789E-2</v>
      </c>
      <c r="D1669" s="4">
        <v>5285868000000</v>
      </c>
    </row>
    <row r="1670" spans="1:4">
      <c r="A1670" s="1" t="s">
        <v>1669</v>
      </c>
      <c r="B1670" s="5">
        <v>949.93</v>
      </c>
      <c r="C1670" s="3">
        <f t="shared" si="5"/>
        <v>-2.3210872350705111E-3</v>
      </c>
      <c r="D1670" s="4">
        <v>6505351000000</v>
      </c>
    </row>
    <row r="1671" spans="1:4">
      <c r="A1671" s="1" t="s">
        <v>1670</v>
      </c>
      <c r="B1671" s="5">
        <v>952.14</v>
      </c>
      <c r="C1671" s="3">
        <f t="shared" si="5"/>
        <v>1.1612711297159985E-2</v>
      </c>
      <c r="D1671" s="4">
        <v>5535571000000</v>
      </c>
    </row>
    <row r="1672" spans="1:4">
      <c r="A1672" s="1" t="s">
        <v>1671</v>
      </c>
      <c r="B1672" s="5">
        <v>941.21</v>
      </c>
      <c r="C1672" s="3">
        <f t="shared" si="5"/>
        <v>2.7700535898829361E-3</v>
      </c>
      <c r="D1672" s="4">
        <v>8848041000000</v>
      </c>
    </row>
    <row r="1673" spans="1:4">
      <c r="A1673" s="1" t="s">
        <v>1672</v>
      </c>
      <c r="B1673" s="5">
        <v>938.61</v>
      </c>
      <c r="C1673" s="3">
        <f t="shared" si="5"/>
        <v>3.24935600756754E-3</v>
      </c>
      <c r="D1673" s="4">
        <v>5946851000000</v>
      </c>
    </row>
    <row r="1674" spans="1:4">
      <c r="A1674" s="1" t="s">
        <v>1673</v>
      </c>
      <c r="B1674" s="5">
        <v>935.57</v>
      </c>
      <c r="C1674" s="3">
        <f t="shared" si="5"/>
        <v>2.0027846203277333E-3</v>
      </c>
      <c r="D1674" s="4">
        <v>6481518000000</v>
      </c>
    </row>
    <row r="1675" spans="1:4">
      <c r="A1675" s="1" t="s">
        <v>1674</v>
      </c>
      <c r="B1675" s="5">
        <v>933.7</v>
      </c>
      <c r="C1675" s="3">
        <f t="shared" si="5"/>
        <v>1.1150901721957384E-3</v>
      </c>
      <c r="D1675" s="4">
        <v>5482344000000</v>
      </c>
    </row>
    <row r="1676" spans="1:4">
      <c r="A1676" s="1" t="s">
        <v>1675</v>
      </c>
      <c r="B1676" s="5">
        <v>932.66</v>
      </c>
      <c r="C1676" s="3">
        <f t="shared" si="5"/>
        <v>1.5637591201132544E-2</v>
      </c>
      <c r="D1676" s="4">
        <v>6453933000000</v>
      </c>
    </row>
    <row r="1677" spans="1:4">
      <c r="A1677" s="1" t="s">
        <v>1676</v>
      </c>
      <c r="B1677" s="5">
        <v>918.3</v>
      </c>
      <c r="C1677" s="3">
        <f t="shared" si="5"/>
        <v>1.6324497814177413E-2</v>
      </c>
      <c r="D1677" s="4">
        <v>6496848000000</v>
      </c>
    </row>
    <row r="1678" spans="1:4">
      <c r="A1678" s="1" t="s">
        <v>1677</v>
      </c>
      <c r="B1678" s="5">
        <v>903.55</v>
      </c>
      <c r="C1678" s="3">
        <f t="shared" si="5"/>
        <v>1.4438244507067441E-2</v>
      </c>
      <c r="D1678" s="4">
        <v>5664806000000</v>
      </c>
    </row>
    <row r="1679" spans="1:4">
      <c r="A1679" s="1" t="s">
        <v>1678</v>
      </c>
      <c r="B1679" s="5">
        <v>890.69</v>
      </c>
      <c r="C1679" s="3">
        <f t="shared" si="5"/>
        <v>-2.3633512544801749E-3</v>
      </c>
      <c r="D1679" s="4">
        <v>5361076000000</v>
      </c>
    </row>
    <row r="1680" spans="1:4">
      <c r="A1680" s="1" t="s">
        <v>1679</v>
      </c>
      <c r="B1680" s="5">
        <v>892.8</v>
      </c>
      <c r="C1680" s="3">
        <f t="shared" si="5"/>
        <v>1.156822533679276E-2</v>
      </c>
      <c r="D1680" s="4">
        <v>7361697000000</v>
      </c>
    </row>
    <row r="1681" spans="1:4">
      <c r="A1681" s="1" t="s">
        <v>1680</v>
      </c>
      <c r="B1681" s="5">
        <v>882.59</v>
      </c>
      <c r="C1681" s="3">
        <f t="shared" si="5"/>
        <v>1.9184924509025481E-3</v>
      </c>
      <c r="D1681" s="4">
        <v>6692298000000</v>
      </c>
    </row>
    <row r="1682" spans="1:4">
      <c r="A1682" s="1" t="s">
        <v>1681</v>
      </c>
      <c r="B1682" s="5">
        <v>880.9</v>
      </c>
      <c r="C1682" s="3">
        <f t="shared" si="5"/>
        <v>1.7740578160892776E-3</v>
      </c>
      <c r="D1682" s="4">
        <v>9070967000000</v>
      </c>
    </row>
    <row r="1683" spans="1:4">
      <c r="A1683" s="1" t="s">
        <v>1682</v>
      </c>
      <c r="B1683" s="5">
        <v>879.34</v>
      </c>
      <c r="C1683" s="3">
        <f t="shared" si="5"/>
        <v>1.2819479158268155E-2</v>
      </c>
      <c r="D1683" s="4">
        <v>13440075000000</v>
      </c>
    </row>
    <row r="1684" spans="1:4">
      <c r="A1684" s="1" t="s">
        <v>1683</v>
      </c>
      <c r="B1684" s="5">
        <v>868.21</v>
      </c>
      <c r="C1684" s="3">
        <f t="shared" si="5"/>
        <v>9.0771734077174093E-3</v>
      </c>
      <c r="D1684" s="4">
        <v>5998531000000</v>
      </c>
    </row>
    <row r="1685" spans="1:4">
      <c r="A1685" s="1" t="s">
        <v>1684</v>
      </c>
      <c r="B1685" s="5">
        <v>860.4</v>
      </c>
      <c r="C1685" s="3">
        <f t="shared" si="5"/>
        <v>8.1423752471784544E-4</v>
      </c>
      <c r="D1685" s="4">
        <v>4628023000000</v>
      </c>
    </row>
    <row r="1686" spans="1:4">
      <c r="A1686" s="1" t="s">
        <v>1685</v>
      </c>
      <c r="B1686" s="5">
        <v>859.7</v>
      </c>
      <c r="C1686" s="3">
        <f t="shared" si="5"/>
        <v>1.1019251349476091E-2</v>
      </c>
      <c r="D1686" s="4">
        <v>5098200000000</v>
      </c>
    </row>
    <row r="1687" spans="1:4">
      <c r="A1687" s="1" t="s">
        <v>1686</v>
      </c>
      <c r="B1687" s="5">
        <v>850.33</v>
      </c>
      <c r="C1687" s="3">
        <f t="shared" si="5"/>
        <v>1.4603870025556879E-3</v>
      </c>
      <c r="D1687" s="4">
        <v>20466759000000</v>
      </c>
    </row>
    <row r="1688" spans="1:4">
      <c r="A1688" s="1" t="s">
        <v>1687</v>
      </c>
      <c r="B1688" s="5">
        <v>849.09</v>
      </c>
      <c r="C1688" s="3">
        <f t="shared" si="5"/>
        <v>6.352743176134561E-3</v>
      </c>
      <c r="D1688" s="4">
        <v>6346575000000</v>
      </c>
    </row>
    <row r="1689" spans="1:4">
      <c r="A1689" s="1" t="s">
        <v>1688</v>
      </c>
      <c r="B1689" s="5">
        <v>843.73</v>
      </c>
      <c r="C1689" s="3">
        <f t="shared" si="5"/>
        <v>1.2771729344968714E-2</v>
      </c>
      <c r="D1689" s="4">
        <v>4373410000000</v>
      </c>
    </row>
    <row r="1690" spans="1:4">
      <c r="A1690" s="1" t="s">
        <v>1689</v>
      </c>
      <c r="B1690" s="5">
        <v>833.09</v>
      </c>
      <c r="C1690" s="3">
        <f t="shared" si="5"/>
        <v>-1.141555220657166E-2</v>
      </c>
      <c r="D1690" s="4">
        <v>4352305000000</v>
      </c>
    </row>
    <row r="1691" spans="1:4">
      <c r="A1691" s="1" t="s">
        <v>1690</v>
      </c>
      <c r="B1691" s="5">
        <v>842.71</v>
      </c>
      <c r="C1691" s="3">
        <f t="shared" si="5"/>
        <v>6.4852856869865088E-3</v>
      </c>
      <c r="D1691" s="4">
        <v>3856574000000</v>
      </c>
    </row>
    <row r="1692" spans="1:4">
      <c r="A1692" s="1" t="s">
        <v>1691</v>
      </c>
      <c r="B1692" s="5">
        <v>837.28</v>
      </c>
      <c r="C1692" s="3">
        <f t="shared" si="5"/>
        <v>-9.370563180312437E-3</v>
      </c>
      <c r="D1692" s="4">
        <v>4042912000000</v>
      </c>
    </row>
    <row r="1693" spans="1:4">
      <c r="A1693" s="1" t="s">
        <v>1692</v>
      </c>
      <c r="B1693" s="5">
        <v>845.2</v>
      </c>
      <c r="C1693" s="3">
        <f t="shared" si="5"/>
        <v>5.7474683770244546E-3</v>
      </c>
      <c r="D1693" s="4">
        <v>4513091000000</v>
      </c>
    </row>
    <row r="1694" spans="1:4">
      <c r="A1694" s="1" t="s">
        <v>1693</v>
      </c>
      <c r="B1694" s="5">
        <v>840.37</v>
      </c>
      <c r="C1694" s="3">
        <f t="shared" si="5"/>
        <v>1.2359807736324091E-2</v>
      </c>
      <c r="D1694" s="4">
        <v>3427783000000</v>
      </c>
    </row>
    <row r="1695" spans="1:4">
      <c r="A1695" s="1" t="s">
        <v>1694</v>
      </c>
      <c r="B1695" s="5">
        <v>830.11</v>
      </c>
      <c r="C1695" s="3">
        <f t="shared" si="5"/>
        <v>-6.9821473714627702E-4</v>
      </c>
      <c r="D1695" s="4">
        <v>4011407000000</v>
      </c>
    </row>
    <row r="1696" spans="1:4">
      <c r="A1696" s="1" t="s">
        <v>1695</v>
      </c>
      <c r="B1696" s="5">
        <v>830.69</v>
      </c>
      <c r="C1696" s="3">
        <f t="shared" si="5"/>
        <v>6.6041394018710262E-3</v>
      </c>
      <c r="D1696" s="4">
        <v>4323850000000</v>
      </c>
    </row>
    <row r="1697" spans="1:4">
      <c r="A1697" s="1" t="s">
        <v>1696</v>
      </c>
      <c r="B1697" s="5">
        <v>825.24</v>
      </c>
      <c r="C1697" s="3">
        <f t="shared" si="5"/>
        <v>6.341154090044444E-3</v>
      </c>
      <c r="D1697" s="4">
        <v>6222820000000</v>
      </c>
    </row>
    <row r="1698" spans="1:4">
      <c r="A1698" s="1" t="s">
        <v>1697</v>
      </c>
      <c r="B1698" s="5">
        <v>820.04</v>
      </c>
      <c r="C1698" s="3">
        <f t="shared" si="5"/>
        <v>-8.2240820473127429E-3</v>
      </c>
      <c r="D1698" s="4">
        <v>4475832000000</v>
      </c>
    </row>
    <row r="1699" spans="1:4">
      <c r="A1699" s="1" t="s">
        <v>1698</v>
      </c>
      <c r="B1699" s="5">
        <v>826.84</v>
      </c>
      <c r="C1699" s="3">
        <f t="shared" si="5"/>
        <v>-2.521322668982807E-3</v>
      </c>
      <c r="D1699" s="4">
        <v>4764362000000</v>
      </c>
    </row>
    <row r="1700" spans="1:4">
      <c r="A1700" s="1" t="s">
        <v>1699</v>
      </c>
      <c r="B1700" s="5">
        <v>828.93</v>
      </c>
      <c r="C1700" s="3">
        <f t="shared" si="5"/>
        <v>1.4618470014013465E-3</v>
      </c>
      <c r="D1700" s="4">
        <v>4105853000000</v>
      </c>
    </row>
    <row r="1701" spans="1:4">
      <c r="A1701" s="1" t="s">
        <v>1700</v>
      </c>
      <c r="B1701" s="5">
        <v>827.72</v>
      </c>
      <c r="C1701" s="3">
        <f t="shared" si="5"/>
        <v>-6.8816477320737465E-4</v>
      </c>
      <c r="D1701" s="4">
        <v>4766504000000</v>
      </c>
    </row>
    <row r="1702" spans="1:4">
      <c r="A1702" s="1" t="s">
        <v>1701</v>
      </c>
      <c r="B1702" s="5">
        <v>828.29</v>
      </c>
      <c r="C1702" s="3">
        <f t="shared" si="5"/>
        <v>1.0812393981182059E-2</v>
      </c>
      <c r="D1702" s="4">
        <v>3914846000000</v>
      </c>
    </row>
    <row r="1703" spans="1:4">
      <c r="A1703" s="1" t="s">
        <v>1702</v>
      </c>
      <c r="B1703" s="5">
        <v>819.43</v>
      </c>
      <c r="C1703" s="3">
        <f t="shared" si="5"/>
        <v>-1.8515134904684761E-3</v>
      </c>
      <c r="D1703" s="4">
        <v>4062736000000</v>
      </c>
    </row>
    <row r="1704" spans="1:4">
      <c r="A1704" s="1" t="s">
        <v>1703</v>
      </c>
      <c r="B1704" s="5">
        <v>820.95</v>
      </c>
      <c r="C1704" s="3">
        <f t="shared" si="5"/>
        <v>6.2264821601481129E-3</v>
      </c>
      <c r="D1704" s="4">
        <v>3349592000000</v>
      </c>
    </row>
    <row r="1705" spans="1:4">
      <c r="A1705" s="1" t="s">
        <v>1704</v>
      </c>
      <c r="B1705" s="5">
        <v>815.87</v>
      </c>
      <c r="C1705" s="3">
        <f t="shared" si="5"/>
        <v>2.3588672522881736E-3</v>
      </c>
      <c r="D1705" s="4">
        <v>3506292000000</v>
      </c>
    </row>
    <row r="1706" spans="1:4">
      <c r="A1706" s="1" t="s">
        <v>1705</v>
      </c>
      <c r="B1706" s="5">
        <v>813.95</v>
      </c>
      <c r="C1706" s="3">
        <f t="shared" si="5"/>
        <v>4.0708073767964821E-3</v>
      </c>
      <c r="D1706" s="4">
        <v>3814826000000</v>
      </c>
    </row>
    <row r="1707" spans="1:4">
      <c r="A1707" s="1" t="s">
        <v>1706</v>
      </c>
      <c r="B1707" s="5">
        <v>810.65</v>
      </c>
      <c r="C1707" s="3">
        <f t="shared" si="5"/>
        <v>2.0891020569619523E-3</v>
      </c>
      <c r="D1707" s="4">
        <v>3196982000000</v>
      </c>
    </row>
    <row r="1708" spans="1:4">
      <c r="A1708" s="1" t="s">
        <v>1707</v>
      </c>
      <c r="B1708" s="5">
        <v>808.96</v>
      </c>
      <c r="C1708" s="3">
        <f t="shared" si="5"/>
        <v>1.4359990096559569E-3</v>
      </c>
      <c r="D1708" s="4">
        <v>3372082000000</v>
      </c>
    </row>
    <row r="1709" spans="1:4">
      <c r="A1709" s="1" t="s">
        <v>1708</v>
      </c>
      <c r="B1709" s="5">
        <v>807.8</v>
      </c>
      <c r="C1709" s="3">
        <f t="shared" si="5"/>
        <v>3.1916346882256454E-3</v>
      </c>
      <c r="D1709" s="4">
        <v>2703587000000</v>
      </c>
    </row>
    <row r="1710" spans="1:4">
      <c r="A1710" s="1" t="s">
        <v>1709</v>
      </c>
      <c r="B1710" s="5">
        <v>805.23</v>
      </c>
      <c r="C1710" s="3">
        <f t="shared" si="5"/>
        <v>-5.3372390338349924E-4</v>
      </c>
      <c r="D1710" s="4">
        <v>3380163000000</v>
      </c>
    </row>
    <row r="1711" spans="1:4">
      <c r="A1711" s="1" t="s">
        <v>1710</v>
      </c>
      <c r="B1711" s="5">
        <v>805.66</v>
      </c>
      <c r="C1711" s="3">
        <f t="shared" si="5"/>
        <v>9.5989974937342962E-3</v>
      </c>
      <c r="D1711" s="4">
        <v>2471182000000</v>
      </c>
    </row>
    <row r="1712" spans="1:4">
      <c r="A1712" s="1" t="s">
        <v>1711</v>
      </c>
      <c r="B1712" s="5">
        <v>798</v>
      </c>
      <c r="C1712" s="3">
        <f t="shared" si="5"/>
        <v>-5.2728020642459367E-3</v>
      </c>
      <c r="D1712" s="4">
        <v>3286867000000</v>
      </c>
    </row>
    <row r="1713" spans="1:4">
      <c r="A1713" s="1" t="s">
        <v>1712</v>
      </c>
      <c r="B1713" s="5">
        <v>802.23</v>
      </c>
      <c r="C1713" s="3">
        <f t="shared" si="5"/>
        <v>-2.7224584172446495E-3</v>
      </c>
      <c r="D1713" s="4">
        <v>2787195000000</v>
      </c>
    </row>
    <row r="1714" spans="1:4">
      <c r="A1714" s="1" t="s">
        <v>1713</v>
      </c>
      <c r="B1714" s="5">
        <v>804.42</v>
      </c>
      <c r="C1714" s="3">
        <f t="shared" si="5"/>
        <v>-4.9700554161190194E-4</v>
      </c>
      <c r="D1714" s="4">
        <v>3097330000000</v>
      </c>
    </row>
    <row r="1715" spans="1:4">
      <c r="A1715" s="1" t="s">
        <v>1714</v>
      </c>
      <c r="B1715" s="5">
        <v>804.82</v>
      </c>
      <c r="C1715" s="3">
        <f t="shared" si="5"/>
        <v>1.3063438545853519E-3</v>
      </c>
      <c r="D1715" s="4">
        <v>3863321000000</v>
      </c>
    </row>
    <row r="1716" spans="1:4">
      <c r="A1716" s="1" t="s">
        <v>1715</v>
      </c>
      <c r="B1716" s="5">
        <v>803.77</v>
      </c>
      <c r="C1716" s="3">
        <f t="shared" si="5"/>
        <v>-1.9618799279816738E-3</v>
      </c>
      <c r="D1716" s="4">
        <v>3389611000000</v>
      </c>
    </row>
    <row r="1717" spans="1:4">
      <c r="A1717" s="1" t="s">
        <v>1716</v>
      </c>
      <c r="B1717" s="5">
        <v>805.35</v>
      </c>
      <c r="C1717" s="3">
        <f t="shared" si="5"/>
        <v>-2.8550857767076909E-4</v>
      </c>
      <c r="D1717" s="4">
        <v>3655377000000</v>
      </c>
    </row>
    <row r="1718" spans="1:4">
      <c r="A1718" s="1" t="s">
        <v>1717</v>
      </c>
      <c r="B1718" s="5">
        <v>805.58</v>
      </c>
      <c r="C1718" s="3">
        <f t="shared" si="5"/>
        <v>-1.9203845724975587E-3</v>
      </c>
      <c r="D1718" s="4">
        <v>3319076000000</v>
      </c>
    </row>
    <row r="1719" spans="1:4">
      <c r="A1719" s="1" t="s">
        <v>1718</v>
      </c>
      <c r="B1719" s="5">
        <v>807.13</v>
      </c>
      <c r="C1719" s="3">
        <f t="shared" si="5"/>
        <v>3.9804460587365142E-3</v>
      </c>
      <c r="D1719" s="4">
        <v>3997230000000</v>
      </c>
    </row>
    <row r="1720" spans="1:4">
      <c r="A1720" s="1" t="s">
        <v>1719</v>
      </c>
      <c r="B1720" s="5">
        <v>803.93</v>
      </c>
      <c r="C1720" s="3">
        <f t="shared" si="5"/>
        <v>-2.3949569404115648E-3</v>
      </c>
      <c r="D1720" s="4">
        <v>3525714000000</v>
      </c>
    </row>
    <row r="1721" spans="1:4">
      <c r="A1721" s="1" t="s">
        <v>1720</v>
      </c>
      <c r="B1721" s="5">
        <v>805.86</v>
      </c>
      <c r="C1721" s="3">
        <f t="shared" si="5"/>
        <v>-8.6856178576224158E-5</v>
      </c>
      <c r="D1721" s="4">
        <v>3210032000000</v>
      </c>
    </row>
    <row r="1722" spans="1:4">
      <c r="A1722" s="1" t="s">
        <v>1721</v>
      </c>
      <c r="B1722" s="5">
        <v>805.93</v>
      </c>
      <c r="C1722" s="3">
        <f t="shared" si="5"/>
        <v>-2.4013764590838311E-3</v>
      </c>
      <c r="D1722" s="4">
        <v>3817526000000</v>
      </c>
    </row>
    <row r="1723" spans="1:4">
      <c r="A1723" s="1" t="s">
        <v>1722</v>
      </c>
      <c r="B1723" s="5">
        <v>807.87</v>
      </c>
      <c r="C1723" s="3">
        <f t="shared" si="5"/>
        <v>2.5439924548906136E-3</v>
      </c>
      <c r="D1723" s="4">
        <v>3768157000000</v>
      </c>
    </row>
    <row r="1724" spans="1:4">
      <c r="A1724" s="1" t="s">
        <v>1723</v>
      </c>
      <c r="B1724" s="5">
        <v>805.82</v>
      </c>
      <c r="C1724" s="3">
        <f t="shared" si="5"/>
        <v>-6.2010120051592414E-4</v>
      </c>
      <c r="D1724" s="4">
        <v>4239540000000</v>
      </c>
    </row>
    <row r="1725" spans="1:4">
      <c r="A1725" s="1" t="s">
        <v>1724</v>
      </c>
      <c r="B1725" s="5">
        <v>806.32</v>
      </c>
      <c r="C1725" s="3">
        <f t="shared" si="5"/>
        <v>4.4096763745983675E-3</v>
      </c>
      <c r="D1725" s="4">
        <v>3716634000000</v>
      </c>
    </row>
    <row r="1726" spans="1:4">
      <c r="A1726" s="1" t="s">
        <v>1725</v>
      </c>
      <c r="B1726" s="5">
        <v>802.78</v>
      </c>
      <c r="C1726" s="3">
        <f t="shared" si="5"/>
        <v>3.550266269970145E-3</v>
      </c>
      <c r="D1726" s="4">
        <v>3961207000000</v>
      </c>
    </row>
    <row r="1727" spans="1:4">
      <c r="A1727" s="1" t="s">
        <v>1726</v>
      </c>
      <c r="B1727" s="5">
        <v>799.94</v>
      </c>
      <c r="C1727" s="3">
        <f t="shared" si="5"/>
        <v>3.0972951960575659E-3</v>
      </c>
      <c r="D1727" s="4">
        <v>3885588000000</v>
      </c>
    </row>
    <row r="1728" spans="1:4">
      <c r="A1728" s="1" t="s">
        <v>1727</v>
      </c>
      <c r="B1728" s="5">
        <v>797.47</v>
      </c>
      <c r="C1728" s="3">
        <f t="shared" si="5"/>
        <v>-4.6555167249126535E-3</v>
      </c>
      <c r="D1728" s="4">
        <v>3695861000000</v>
      </c>
    </row>
    <row r="1729" spans="1:4">
      <c r="A1729" s="1" t="s">
        <v>1728</v>
      </c>
      <c r="B1729" s="5">
        <v>801.2</v>
      </c>
      <c r="C1729" s="3">
        <f t="shared" si="5"/>
        <v>5.6230545235465635E-3</v>
      </c>
      <c r="D1729" s="4">
        <v>3098784000000</v>
      </c>
    </row>
    <row r="1730" spans="1:4">
      <c r="A1730" s="1" t="s">
        <v>1729</v>
      </c>
      <c r="B1730" s="5">
        <v>796.72</v>
      </c>
      <c r="C1730" s="3">
        <f t="shared" si="5"/>
        <v>3.9947073278307262E-3</v>
      </c>
      <c r="D1730" s="4">
        <v>3612415000000</v>
      </c>
    </row>
    <row r="1731" spans="1:4">
      <c r="A1731" s="1" t="s">
        <v>1730</v>
      </c>
      <c r="B1731" s="5">
        <v>793.55</v>
      </c>
      <c r="C1731" s="3">
        <f t="shared" si="5"/>
        <v>1.5650439853087921E-3</v>
      </c>
      <c r="D1731" s="4">
        <v>3585402000000</v>
      </c>
    </row>
    <row r="1732" spans="1:4">
      <c r="A1732" s="1" t="s">
        <v>1731</v>
      </c>
      <c r="B1732" s="5">
        <v>792.31</v>
      </c>
      <c r="C1732" s="3">
        <f t="shared" si="5"/>
        <v>4.5389423503606145E-3</v>
      </c>
      <c r="D1732" s="4">
        <v>3425840000000</v>
      </c>
    </row>
    <row r="1733" spans="1:4">
      <c r="A1733" s="1" t="s">
        <v>1732</v>
      </c>
      <c r="B1733" s="5">
        <v>788.73</v>
      </c>
      <c r="C1733" s="3">
        <f t="shared" si="5"/>
        <v>7.6268588072972909E-3</v>
      </c>
      <c r="D1733" s="4">
        <v>3136967000000</v>
      </c>
    </row>
    <row r="1734" spans="1:4">
      <c r="A1734" s="1" t="s">
        <v>1733</v>
      </c>
      <c r="B1734" s="5">
        <v>782.76</v>
      </c>
      <c r="C1734" s="3">
        <f t="shared" si="5"/>
        <v>5.2783664033905012E-3</v>
      </c>
      <c r="D1734" s="4">
        <v>4224931000000</v>
      </c>
    </row>
    <row r="1735" spans="1:4">
      <c r="A1735" s="1" t="s">
        <v>1734</v>
      </c>
      <c r="B1735" s="5">
        <v>778.65</v>
      </c>
      <c r="C1735" s="3">
        <f t="shared" si="5"/>
        <v>5.9687609007402871E-3</v>
      </c>
      <c r="D1735" s="4">
        <v>3534103000000</v>
      </c>
    </row>
    <row r="1736" spans="1:4">
      <c r="A1736" s="1" t="s">
        <v>1735</v>
      </c>
      <c r="B1736" s="5">
        <v>774.03</v>
      </c>
      <c r="C1736" s="3">
        <f t="shared" si="5"/>
        <v>-4.1556236008543062E-3</v>
      </c>
      <c r="D1736" s="4">
        <v>4341762000000</v>
      </c>
    </row>
    <row r="1737" spans="1:4">
      <c r="A1737" s="1" t="s">
        <v>1736</v>
      </c>
      <c r="B1737" s="5">
        <v>777.26</v>
      </c>
      <c r="C1737" s="3">
        <f t="shared" si="5"/>
        <v>7.2962430180267684E-3</v>
      </c>
      <c r="D1737" s="4">
        <v>4581319000000</v>
      </c>
    </row>
    <row r="1738" spans="1:4">
      <c r="A1738" s="1" t="s">
        <v>1737</v>
      </c>
      <c r="B1738" s="5">
        <v>771.63</v>
      </c>
      <c r="C1738" s="3">
        <f t="shared" si="5"/>
        <v>2.4163061693752855E-3</v>
      </c>
      <c r="D1738" s="4">
        <v>3592997000000</v>
      </c>
    </row>
    <row r="1739" spans="1:4">
      <c r="A1739" s="1" t="s">
        <v>1738</v>
      </c>
      <c r="B1739" s="5">
        <v>769.77</v>
      </c>
      <c r="C1739" s="3">
        <f t="shared" si="5"/>
        <v>4.9479098670983102E-3</v>
      </c>
      <c r="D1739" s="4">
        <v>3550258000000</v>
      </c>
    </row>
    <row r="1740" spans="1:4">
      <c r="A1740" s="1" t="s">
        <v>1739</v>
      </c>
      <c r="B1740" s="5">
        <v>765.98</v>
      </c>
      <c r="C1740" s="3">
        <f t="shared" si="5"/>
        <v>6.2002469589890804E-3</v>
      </c>
      <c r="D1740" s="4">
        <v>2766030000000</v>
      </c>
    </row>
    <row r="1741" spans="1:4">
      <c r="A1741" s="1" t="s">
        <v>1740</v>
      </c>
      <c r="B1741" s="5">
        <v>761.26</v>
      </c>
      <c r="C1741" s="3">
        <f t="shared" si="5"/>
        <v>-9.7946123128552307E-3</v>
      </c>
      <c r="D1741" s="4">
        <v>2891615000000</v>
      </c>
    </row>
    <row r="1742" spans="1:4">
      <c r="A1742" s="1" t="s">
        <v>1741</v>
      </c>
      <c r="B1742" s="5">
        <v>768.79</v>
      </c>
      <c r="C1742" s="3">
        <f t="shared" si="5"/>
        <v>-2.340793529007161E-4</v>
      </c>
      <c r="D1742" s="4">
        <v>3347271000000</v>
      </c>
    </row>
    <row r="1743" spans="1:4">
      <c r="A1743" s="1" t="s">
        <v>1742</v>
      </c>
      <c r="B1743" s="5">
        <v>768.97</v>
      </c>
      <c r="C1743" s="3">
        <f t="shared" si="5"/>
        <v>1.7978347815891236E-3</v>
      </c>
      <c r="D1743" s="4">
        <v>3331676000000</v>
      </c>
    </row>
    <row r="1744" spans="1:4">
      <c r="A1744" s="1" t="s">
        <v>1743</v>
      </c>
      <c r="B1744" s="5">
        <v>767.59</v>
      </c>
      <c r="C1744" s="3">
        <f t="shared" si="5"/>
        <v>-7.7303928539111102E-3</v>
      </c>
      <c r="D1744" s="4">
        <v>5696218000000</v>
      </c>
    </row>
    <row r="1745" spans="1:4">
      <c r="A1745" s="1" t="s">
        <v>1744</v>
      </c>
      <c r="B1745" s="5">
        <v>773.57</v>
      </c>
      <c r="C1745" s="3">
        <f t="shared" si="5"/>
        <v>3.2552589941121377E-3</v>
      </c>
      <c r="D1745" s="4">
        <v>3123231000000</v>
      </c>
    </row>
    <row r="1746" spans="1:4">
      <c r="A1746" s="1" t="s">
        <v>1745</v>
      </c>
      <c r="B1746" s="5">
        <v>771.06</v>
      </c>
      <c r="C1746" s="3">
        <f t="shared" si="5"/>
        <v>-6.5836092608578195E-3</v>
      </c>
      <c r="D1746" s="4">
        <v>2971763000000</v>
      </c>
    </row>
    <row r="1747" spans="1:4">
      <c r="A1747" s="1" t="s">
        <v>1746</v>
      </c>
      <c r="B1747" s="5">
        <v>776.17</v>
      </c>
      <c r="C1747" s="3">
        <f t="shared" si="5"/>
        <v>5.2973785099988575E-3</v>
      </c>
      <c r="D1747" s="4">
        <v>3447151000000</v>
      </c>
    </row>
    <row r="1748" spans="1:4">
      <c r="A1748" s="1" t="s">
        <v>1747</v>
      </c>
      <c r="B1748" s="5">
        <v>772.08</v>
      </c>
      <c r="C1748" s="3">
        <f t="shared" si="5"/>
        <v>-1.7454714712383916E-3</v>
      </c>
      <c r="D1748" s="4">
        <v>3238512000000</v>
      </c>
    </row>
    <row r="1749" spans="1:4">
      <c r="A1749" s="1" t="s">
        <v>1748</v>
      </c>
      <c r="B1749" s="5">
        <v>773.43</v>
      </c>
      <c r="C1749" s="3">
        <f t="shared" si="5"/>
        <v>-2.9728821446115634E-4</v>
      </c>
      <c r="D1749" s="4">
        <v>3278007000000</v>
      </c>
    </row>
    <row r="1750" spans="1:4">
      <c r="A1750" s="1" t="s">
        <v>1749</v>
      </c>
      <c r="B1750" s="5">
        <v>773.66</v>
      </c>
      <c r="C1750" s="3">
        <f t="shared" si="5"/>
        <v>-2.2625920638730725E-2</v>
      </c>
      <c r="D1750" s="4">
        <v>5377969000000</v>
      </c>
    </row>
    <row r="1751" spans="1:4">
      <c r="A1751" s="1" t="s">
        <v>1750</v>
      </c>
      <c r="B1751" s="5">
        <v>791.57</v>
      </c>
      <c r="C1751" s="3">
        <f t="shared" si="5"/>
        <v>-1.7781028525309191E-3</v>
      </c>
      <c r="D1751" s="4">
        <v>4222404000000</v>
      </c>
    </row>
    <row r="1752" spans="1:4">
      <c r="A1752" s="1" t="s">
        <v>1751</v>
      </c>
      <c r="B1752" s="5">
        <v>792.98</v>
      </c>
      <c r="C1752" s="3">
        <f t="shared" si="5"/>
        <v>5.4521478926815295E-3</v>
      </c>
      <c r="D1752" s="4">
        <v>3972417000000</v>
      </c>
    </row>
    <row r="1753" spans="1:4">
      <c r="A1753" s="1" t="s">
        <v>1752</v>
      </c>
      <c r="B1753" s="5">
        <v>788.68</v>
      </c>
      <c r="C1753" s="3">
        <f t="shared" si="5"/>
        <v>2.4096691143824384E-4</v>
      </c>
      <c r="D1753" s="4">
        <v>3894312000000</v>
      </c>
    </row>
    <row r="1754" spans="1:4">
      <c r="A1754" s="1" t="s">
        <v>1753</v>
      </c>
      <c r="B1754" s="5">
        <v>788.49</v>
      </c>
      <c r="C1754" s="3">
        <f t="shared" si="5"/>
        <v>2.8744769342304299E-3</v>
      </c>
      <c r="D1754" s="4">
        <v>4251382000000</v>
      </c>
    </row>
    <row r="1755" spans="1:4">
      <c r="A1755" s="1" t="s">
        <v>1754</v>
      </c>
      <c r="B1755" s="5">
        <v>786.23</v>
      </c>
      <c r="C1755" s="3">
        <f t="shared" si="5"/>
        <v>-7.3715382366762916E-4</v>
      </c>
      <c r="D1755" s="4">
        <v>4117627000000</v>
      </c>
    </row>
    <row r="1756" spans="1:4">
      <c r="A1756" s="1" t="s">
        <v>1755</v>
      </c>
      <c r="B1756" s="5">
        <v>786.81</v>
      </c>
      <c r="C1756" s="3">
        <f t="shared" si="5"/>
        <v>4.1605513368642606E-3</v>
      </c>
      <c r="D1756" s="4">
        <v>3880065000000</v>
      </c>
    </row>
    <row r="1757" spans="1:4">
      <c r="A1757" s="1" t="s">
        <v>1756</v>
      </c>
      <c r="B1757" s="5">
        <v>783.55</v>
      </c>
      <c r="C1757" s="3">
        <f t="shared" si="5"/>
        <v>8.3130654106987889E-3</v>
      </c>
      <c r="D1757" s="4">
        <v>4702530000000</v>
      </c>
    </row>
    <row r="1758" spans="1:4">
      <c r="A1758" s="1" t="s">
        <v>1757</v>
      </c>
      <c r="B1758" s="5">
        <v>777.09</v>
      </c>
      <c r="C1758" s="3">
        <f t="shared" si="5"/>
        <v>7.2456254050551287E-3</v>
      </c>
      <c r="D1758" s="4">
        <v>4089633000000</v>
      </c>
    </row>
    <row r="1759" spans="1:4">
      <c r="A1759" s="1" t="s">
        <v>1758</v>
      </c>
      <c r="B1759" s="5">
        <v>771.5</v>
      </c>
      <c r="C1759" s="3">
        <f t="shared" si="5"/>
        <v>-3.0754122086111483E-3</v>
      </c>
      <c r="D1759" s="4">
        <v>3579415000000</v>
      </c>
    </row>
    <row r="1760" spans="1:4">
      <c r="A1760" s="1" t="s">
        <v>1759</v>
      </c>
      <c r="B1760" s="5">
        <v>773.88</v>
      </c>
      <c r="C1760" s="3">
        <f t="shared" si="5"/>
        <v>8.6149595318466953E-3</v>
      </c>
      <c r="D1760" s="4">
        <v>3738820000000</v>
      </c>
    </row>
    <row r="1761" spans="1:4">
      <c r="A1761" s="1" t="s">
        <v>1760</v>
      </c>
      <c r="B1761" s="5">
        <v>767.27</v>
      </c>
      <c r="C1761" s="3">
        <f t="shared" si="5"/>
        <v>9.91128543975567E-3</v>
      </c>
      <c r="D1761" s="4">
        <v>4320059000000</v>
      </c>
    </row>
    <row r="1762" spans="1:4">
      <c r="A1762" s="1" t="s">
        <v>1761</v>
      </c>
      <c r="B1762" s="5">
        <v>759.74</v>
      </c>
      <c r="C1762" s="3">
        <f t="shared" si="5"/>
        <v>-2.7826634814795428E-3</v>
      </c>
      <c r="D1762" s="4">
        <v>2999493000000</v>
      </c>
    </row>
    <row r="1763" spans="1:4">
      <c r="A1763" s="1" t="s">
        <v>1762</v>
      </c>
      <c r="B1763" s="5">
        <v>761.86</v>
      </c>
      <c r="C1763" s="3">
        <f t="shared" si="5"/>
        <v>-8.5240952095885728E-3</v>
      </c>
      <c r="D1763" s="4">
        <v>3622030000000</v>
      </c>
    </row>
    <row r="1764" spans="1:4">
      <c r="A1764" s="1" t="s">
        <v>1763</v>
      </c>
      <c r="B1764" s="5">
        <v>768.41</v>
      </c>
      <c r="C1764" s="3">
        <f t="shared" si="5"/>
        <v>-3.7469207830934611E-3</v>
      </c>
      <c r="D1764" s="4">
        <v>3421224000000</v>
      </c>
    </row>
    <row r="1765" spans="1:4">
      <c r="A1765" s="1" t="s">
        <v>1764</v>
      </c>
      <c r="B1765" s="5">
        <v>771.3</v>
      </c>
      <c r="C1765" s="3">
        <f t="shared" si="5"/>
        <v>4.9642340616815146E-3</v>
      </c>
      <c r="D1765" s="4">
        <v>4388674000000</v>
      </c>
    </row>
    <row r="1766" spans="1:4">
      <c r="A1766" s="1" t="s">
        <v>1765</v>
      </c>
      <c r="B1766" s="5">
        <v>767.49</v>
      </c>
      <c r="C1766" s="3">
        <f t="shared" si="5"/>
        <v>-1.8467701031329533E-3</v>
      </c>
      <c r="D1766" s="4">
        <v>4412017000000</v>
      </c>
    </row>
    <row r="1767" spans="1:4">
      <c r="A1767" s="1" t="s">
        <v>1766</v>
      </c>
      <c r="B1767" s="5">
        <v>768.91</v>
      </c>
      <c r="C1767" s="3">
        <f t="shared" si="5"/>
        <v>-1.1175411522633814E-2</v>
      </c>
      <c r="D1767" s="4">
        <v>4763299000000</v>
      </c>
    </row>
    <row r="1768" spans="1:4">
      <c r="A1768" s="1" t="s">
        <v>1767</v>
      </c>
      <c r="B1768" s="5">
        <v>777.6</v>
      </c>
      <c r="C1768" s="3">
        <f t="shared" si="5"/>
        <v>-8.9939611974808147E-4</v>
      </c>
      <c r="D1768" s="4">
        <v>3640693000000</v>
      </c>
    </row>
    <row r="1769" spans="1:4">
      <c r="A1769" s="1" t="s">
        <v>1768</v>
      </c>
      <c r="B1769" s="5">
        <v>778.3</v>
      </c>
      <c r="C1769" s="3">
        <f t="shared" si="5"/>
        <v>5.3347455985119493E-3</v>
      </c>
      <c r="D1769" s="4">
        <v>3537629000000</v>
      </c>
    </row>
    <row r="1770" spans="1:4">
      <c r="A1770" s="1" t="s">
        <v>1769</v>
      </c>
      <c r="B1770" s="5">
        <v>774.17</v>
      </c>
      <c r="C1770" s="3">
        <f t="shared" si="5"/>
        <v>6.2519496724549569E-3</v>
      </c>
      <c r="D1770" s="4">
        <v>3519904000000</v>
      </c>
    </row>
    <row r="1771" spans="1:4">
      <c r="A1771" s="1" t="s">
        <v>1770</v>
      </c>
      <c r="B1771" s="5">
        <v>769.36</v>
      </c>
      <c r="C1771" s="3">
        <f t="shared" si="5"/>
        <v>3.6526821122939736E-3</v>
      </c>
      <c r="D1771" s="4">
        <v>4277959000000</v>
      </c>
    </row>
    <row r="1772" spans="1:4">
      <c r="A1772" s="1" t="s">
        <v>1771</v>
      </c>
      <c r="B1772" s="5">
        <v>766.56</v>
      </c>
      <c r="C1772" s="3">
        <f t="shared" si="5"/>
        <v>-1.1821123328993429E-2</v>
      </c>
      <c r="D1772" s="4">
        <v>4290182000000</v>
      </c>
    </row>
    <row r="1773" spans="1:4">
      <c r="A1773" s="1" t="s">
        <v>1772</v>
      </c>
      <c r="B1773" s="5">
        <v>775.73</v>
      </c>
      <c r="C1773" s="3">
        <f t="shared" si="5"/>
        <v>-8.8417555740113191E-3</v>
      </c>
      <c r="D1773" s="4">
        <v>4803303000000</v>
      </c>
    </row>
    <row r="1774" spans="1:4">
      <c r="A1774" s="1" t="s">
        <v>1773</v>
      </c>
      <c r="B1774" s="5">
        <v>782.65</v>
      </c>
      <c r="C1774" s="3">
        <f t="shared" si="5"/>
        <v>5.5632644670571578E-3</v>
      </c>
      <c r="D1774" s="4">
        <v>4062116000000</v>
      </c>
    </row>
    <row r="1775" spans="1:4">
      <c r="A1775" s="1" t="s">
        <v>1774</v>
      </c>
      <c r="B1775" s="5">
        <v>778.32</v>
      </c>
      <c r="C1775" s="3">
        <f t="shared" si="5"/>
        <v>3.5845991180339975E-3</v>
      </c>
      <c r="D1775" s="4">
        <v>3718684000000</v>
      </c>
    </row>
    <row r="1776" spans="1:4">
      <c r="A1776" s="1" t="s">
        <v>1775</v>
      </c>
      <c r="B1776" s="5">
        <v>775.54</v>
      </c>
      <c r="C1776" s="3">
        <f t="shared" si="5"/>
        <v>-4.2882087099425223E-3</v>
      </c>
      <c r="D1776" s="4">
        <v>3480406000000</v>
      </c>
    </row>
    <row r="1777" spans="1:4">
      <c r="A1777" s="1" t="s">
        <v>1776</v>
      </c>
      <c r="B1777" s="5">
        <v>778.88</v>
      </c>
      <c r="C1777" s="3">
        <f t="shared" si="5"/>
        <v>3.1037902301440726E-3</v>
      </c>
      <c r="D1777" s="4">
        <v>3780990000000</v>
      </c>
    </row>
    <row r="1778" spans="1:4">
      <c r="A1778" s="1" t="s">
        <v>1777</v>
      </c>
      <c r="B1778" s="5">
        <v>776.47</v>
      </c>
      <c r="C1778" s="3">
        <f t="shared" si="5"/>
        <v>6.1159701976028864E-3</v>
      </c>
      <c r="D1778" s="4">
        <v>3924769000000</v>
      </c>
    </row>
    <row r="1779" spans="1:4">
      <c r="A1779" s="1" t="s">
        <v>1778</v>
      </c>
      <c r="B1779" s="5">
        <v>771.75</v>
      </c>
      <c r="C1779" s="3">
        <f t="shared" si="5"/>
        <v>3.5238739207323891E-3</v>
      </c>
      <c r="D1779" s="4">
        <v>3693533000000</v>
      </c>
    </row>
    <row r="1780" spans="1:4">
      <c r="A1780" s="1" t="s">
        <v>1779</v>
      </c>
      <c r="B1780" s="5">
        <v>769.04</v>
      </c>
      <c r="C1780" s="3">
        <f t="shared" si="5"/>
        <v>1.9934593686075398E-3</v>
      </c>
      <c r="D1780" s="4">
        <v>3609052000000</v>
      </c>
    </row>
    <row r="1781" spans="1:4">
      <c r="A1781" s="1" t="s">
        <v>1780</v>
      </c>
      <c r="B1781" s="5">
        <v>767.51</v>
      </c>
      <c r="C1781" s="3">
        <f t="shared" si="5"/>
        <v>-6.4852689897996049E-3</v>
      </c>
      <c r="D1781" s="4">
        <v>4175266000000</v>
      </c>
    </row>
    <row r="1782" spans="1:4">
      <c r="A1782" s="1" t="s">
        <v>1781</v>
      </c>
      <c r="B1782" s="5">
        <v>772.52</v>
      </c>
      <c r="C1782" s="3">
        <f t="shared" si="5"/>
        <v>4.5643099569576354E-3</v>
      </c>
      <c r="D1782" s="4">
        <v>4236179000000</v>
      </c>
    </row>
    <row r="1783" spans="1:4">
      <c r="A1783" s="1" t="s">
        <v>1782</v>
      </c>
      <c r="B1783" s="5">
        <v>769.01</v>
      </c>
      <c r="C1783" s="3">
        <f t="shared" si="5"/>
        <v>3.5364739658097829E-3</v>
      </c>
      <c r="D1783" s="4">
        <v>4669410000000</v>
      </c>
    </row>
    <row r="1784" spans="1:4">
      <c r="A1784" s="1" t="s">
        <v>1783</v>
      </c>
      <c r="B1784" s="5">
        <v>766.3</v>
      </c>
      <c r="C1784" s="3">
        <f t="shared" si="5"/>
        <v>-1.4464236848620864E-3</v>
      </c>
      <c r="D1784" s="4">
        <v>4509923000000</v>
      </c>
    </row>
    <row r="1785" spans="1:4">
      <c r="A1785" s="1" t="s">
        <v>1784</v>
      </c>
      <c r="B1785" s="5">
        <v>767.41</v>
      </c>
      <c r="C1785" s="3">
        <f t="shared" si="5"/>
        <v>-7.5521816690326822E-4</v>
      </c>
      <c r="D1785" s="4">
        <v>4504991000000</v>
      </c>
    </row>
    <row r="1786" spans="1:4">
      <c r="A1786" s="1" t="s">
        <v>1785</v>
      </c>
      <c r="B1786" s="5">
        <v>767.99</v>
      </c>
      <c r="C1786" s="3">
        <f t="shared" si="5"/>
        <v>1.5127212028741286E-3</v>
      </c>
      <c r="D1786" s="4">
        <v>4775096000000</v>
      </c>
    </row>
    <row r="1787" spans="1:4">
      <c r="A1787" s="1" t="s">
        <v>1786</v>
      </c>
      <c r="B1787" s="5">
        <v>766.83</v>
      </c>
      <c r="C1787" s="3">
        <f t="shared" si="5"/>
        <v>7.3432820135568705E-3</v>
      </c>
      <c r="D1787" s="4">
        <v>4365210000000</v>
      </c>
    </row>
    <row r="1788" spans="1:4">
      <c r="A1788" s="1" t="s">
        <v>1787</v>
      </c>
      <c r="B1788" s="5">
        <v>761.24</v>
      </c>
      <c r="C1788" s="3">
        <f t="shared" si="5"/>
        <v>8.809182586743614E-4</v>
      </c>
      <c r="D1788" s="4">
        <v>5161354000000</v>
      </c>
    </row>
    <row r="1789" spans="1:4">
      <c r="A1789" s="1" t="s">
        <v>1788</v>
      </c>
      <c r="B1789" s="5">
        <v>760.57</v>
      </c>
      <c r="C1789" s="3">
        <f t="shared" si="5"/>
        <v>-2.6289154409339459E-4</v>
      </c>
      <c r="D1789" s="4">
        <v>4080773000000</v>
      </c>
    </row>
    <row r="1790" spans="1:4">
      <c r="A1790" s="1" t="s">
        <v>1789</v>
      </c>
      <c r="B1790" s="5">
        <v>760.77</v>
      </c>
      <c r="C1790" s="3">
        <f t="shared" si="5"/>
        <v>5.1262402726948379E-3</v>
      </c>
      <c r="D1790" s="4">
        <v>4305038000000</v>
      </c>
    </row>
    <row r="1791" spans="1:4">
      <c r="A1791" s="1" t="s">
        <v>1790</v>
      </c>
      <c r="B1791" s="5">
        <v>756.89</v>
      </c>
      <c r="C1791" s="3">
        <f t="shared" si="5"/>
        <v>7.7221105326924257E-3</v>
      </c>
      <c r="D1791" s="4">
        <v>4747453000000</v>
      </c>
    </row>
    <row r="1792" spans="1:4">
      <c r="A1792" s="1" t="s">
        <v>1791</v>
      </c>
      <c r="B1792" s="5">
        <v>751.09</v>
      </c>
      <c r="C1792" s="3">
        <f t="shared" si="5"/>
        <v>1.8273488769140539E-3</v>
      </c>
      <c r="D1792" s="4">
        <v>3726854000000</v>
      </c>
    </row>
    <row r="1793" spans="1:4">
      <c r="A1793" s="1" t="s">
        <v>1792</v>
      </c>
      <c r="B1793" s="5">
        <v>749.72</v>
      </c>
      <c r="C1793" s="3">
        <f t="shared" si="5"/>
        <v>-5.465719275325186E-4</v>
      </c>
      <c r="D1793" s="4">
        <v>3785049000000</v>
      </c>
    </row>
    <row r="1794" spans="1:4">
      <c r="A1794" s="1" t="s">
        <v>1793</v>
      </c>
      <c r="B1794" s="5">
        <v>750.13</v>
      </c>
      <c r="C1794" s="3">
        <f t="shared" si="5"/>
        <v>-4.4196108618905329E-3</v>
      </c>
      <c r="D1794" s="4">
        <v>5229582000000</v>
      </c>
    </row>
    <row r="1795" spans="1:4">
      <c r="A1795" s="1" t="s">
        <v>1794</v>
      </c>
      <c r="B1795" s="5">
        <v>753.46</v>
      </c>
      <c r="C1795" s="3">
        <f t="shared" si="5"/>
        <v>2.8616682860604691E-3</v>
      </c>
      <c r="D1795" s="4">
        <v>4732814000000</v>
      </c>
    </row>
    <row r="1796" spans="1:4">
      <c r="A1796" s="1" t="s">
        <v>1795</v>
      </c>
      <c r="B1796" s="5">
        <v>751.31</v>
      </c>
      <c r="C1796" s="3">
        <f t="shared" si="5"/>
        <v>1.0517962581877276E-2</v>
      </c>
      <c r="D1796" s="4">
        <v>4122468000000</v>
      </c>
    </row>
    <row r="1797" spans="1:4">
      <c r="A1797" s="1" t="s">
        <v>1796</v>
      </c>
      <c r="B1797" s="5">
        <v>743.49</v>
      </c>
      <c r="C1797" s="3">
        <f t="shared" si="5"/>
        <v>6.3345109026678899E-3</v>
      </c>
      <c r="D1797" s="4">
        <v>5176258000000</v>
      </c>
    </row>
    <row r="1798" spans="1:4">
      <c r="A1798" s="1" t="s">
        <v>1797</v>
      </c>
      <c r="B1798" s="5">
        <v>738.81</v>
      </c>
      <c r="C1798" s="3">
        <f t="shared" si="5"/>
        <v>-4.030736047452156E-3</v>
      </c>
      <c r="D1798" s="4">
        <v>4428112000000</v>
      </c>
    </row>
    <row r="1799" spans="1:4">
      <c r="A1799" s="1" t="s">
        <v>1798</v>
      </c>
      <c r="B1799" s="5">
        <v>741.8</v>
      </c>
      <c r="C1799" s="3">
        <f t="shared" si="5"/>
        <v>5.3942696050525932E-3</v>
      </c>
      <c r="D1799" s="4">
        <v>3595969000000</v>
      </c>
    </row>
    <row r="1800" spans="1:4">
      <c r="A1800" s="1" t="s">
        <v>1799</v>
      </c>
      <c r="B1800" s="5">
        <v>737.82</v>
      </c>
      <c r="C1800" s="3">
        <f t="shared" si="5"/>
        <v>-5.2830495387489514E-4</v>
      </c>
      <c r="D1800" s="4">
        <v>5536471000000</v>
      </c>
    </row>
    <row r="1801" spans="1:4">
      <c r="A1801" s="1" t="s">
        <v>1800</v>
      </c>
      <c r="B1801" s="5">
        <v>738.21</v>
      </c>
      <c r="C1801" s="3">
        <f t="shared" si="5"/>
        <v>-1.0773869346733619E-2</v>
      </c>
      <c r="D1801" s="4">
        <v>5237294000000</v>
      </c>
    </row>
    <row r="1802" spans="1:4">
      <c r="A1802" s="1" t="s">
        <v>1801</v>
      </c>
      <c r="B1802" s="5">
        <v>746.25</v>
      </c>
      <c r="C1802" s="3">
        <f t="shared" si="5"/>
        <v>3.8202337875466188E-3</v>
      </c>
      <c r="D1802" s="4">
        <v>4801321000000</v>
      </c>
    </row>
    <row r="1803" spans="1:4">
      <c r="A1803" s="1" t="s">
        <v>1802</v>
      </c>
      <c r="B1803" s="5">
        <v>743.41</v>
      </c>
      <c r="C1803" s="3">
        <f t="shared" si="5"/>
        <v>2.0218085751641033E-3</v>
      </c>
      <c r="D1803" s="4">
        <v>4460728000000</v>
      </c>
    </row>
    <row r="1804" spans="1:4">
      <c r="A1804" s="1" t="s">
        <v>1803</v>
      </c>
      <c r="B1804" s="5">
        <v>741.91</v>
      </c>
      <c r="C1804" s="3">
        <f t="shared" si="5"/>
        <v>-1.11748391092447E-3</v>
      </c>
      <c r="D1804" s="4">
        <v>5083094000000</v>
      </c>
    </row>
    <row r="1805" spans="1:4">
      <c r="A1805" s="1" t="s">
        <v>1804</v>
      </c>
      <c r="B1805" s="5">
        <v>742.74</v>
      </c>
      <c r="C1805" s="3">
        <f t="shared" si="5"/>
        <v>2.4428758452216259E-3</v>
      </c>
      <c r="D1805" s="4">
        <v>5133925000000</v>
      </c>
    </row>
    <row r="1806" spans="1:4">
      <c r="A1806" s="1" t="s">
        <v>1805</v>
      </c>
      <c r="B1806" s="5">
        <v>740.93</v>
      </c>
      <c r="C1806" s="3">
        <f t="shared" si="5"/>
        <v>-4.2601800833222316E-3</v>
      </c>
      <c r="D1806" s="4">
        <v>4798937000000</v>
      </c>
    </row>
    <row r="1807" spans="1:4">
      <c r="A1807" s="1" t="s">
        <v>1806</v>
      </c>
      <c r="B1807" s="5">
        <v>744.1</v>
      </c>
      <c r="C1807" s="3">
        <f t="shared" si="5"/>
        <v>1.400888501267337E-2</v>
      </c>
      <c r="D1807" s="4">
        <v>5851271000000</v>
      </c>
    </row>
    <row r="1808" spans="1:4">
      <c r="A1808" s="1" t="s">
        <v>1807</v>
      </c>
      <c r="B1808" s="5">
        <v>733.82</v>
      </c>
      <c r="C1808" s="3">
        <f t="shared" si="5"/>
        <v>9.3949022682568405E-3</v>
      </c>
      <c r="D1808" s="4">
        <v>5375390000000</v>
      </c>
    </row>
    <row r="1809" spans="1:4">
      <c r="A1809" s="1" t="s">
        <v>1808</v>
      </c>
      <c r="B1809" s="5">
        <v>726.99</v>
      </c>
      <c r="C1809" s="3">
        <f t="shared" si="5"/>
        <v>-2.8877887788783876E-4</v>
      </c>
      <c r="D1809" s="4">
        <v>5082194000000</v>
      </c>
    </row>
    <row r="1810" spans="1:4">
      <c r="A1810" s="1" t="s">
        <v>1809</v>
      </c>
      <c r="B1810" s="5">
        <v>727.2</v>
      </c>
      <c r="C1810" s="3">
        <f t="shared" si="5"/>
        <v>2.9929796008442036E-3</v>
      </c>
      <c r="D1810" s="4">
        <v>4710859000000</v>
      </c>
    </row>
    <row r="1811" spans="1:4">
      <c r="A1811" s="1" t="s">
        <v>1810</v>
      </c>
      <c r="B1811" s="5">
        <v>725.03</v>
      </c>
      <c r="C1811" s="3">
        <f t="shared" si="5"/>
        <v>-4.4116633349424415E-4</v>
      </c>
      <c r="D1811" s="4">
        <v>6064315000000</v>
      </c>
    </row>
    <row r="1812" spans="1:4">
      <c r="A1812" s="1" t="s">
        <v>1811</v>
      </c>
      <c r="B1812" s="5">
        <v>725.35</v>
      </c>
      <c r="C1812" s="3">
        <f t="shared" si="5"/>
        <v>-2.7572135599737801E-5</v>
      </c>
      <c r="D1812" s="4">
        <v>4826867000000</v>
      </c>
    </row>
    <row r="1813" spans="1:4">
      <c r="A1813" s="1" t="s">
        <v>1812</v>
      </c>
      <c r="B1813" s="5">
        <v>725.37</v>
      </c>
      <c r="C1813" s="3">
        <f t="shared" si="5"/>
        <v>5.2414516062289883E-4</v>
      </c>
      <c r="D1813" s="4">
        <v>4635589000000</v>
      </c>
    </row>
    <row r="1814" spans="1:4">
      <c r="A1814" s="1" t="s">
        <v>1813</v>
      </c>
      <c r="B1814" s="5">
        <v>724.99</v>
      </c>
      <c r="C1814" s="3">
        <f t="shared" si="5"/>
        <v>9.3882453645547314E-4</v>
      </c>
      <c r="D1814" s="4">
        <v>720560316582.58997</v>
      </c>
    </row>
    <row r="1815" spans="1:4">
      <c r="A1815" s="1" t="s">
        <v>1814</v>
      </c>
      <c r="B1815" s="5">
        <v>724.31</v>
      </c>
      <c r="C1815" s="3">
        <f t="shared" si="5"/>
        <v>3.0466272451564608E-3</v>
      </c>
      <c r="D1815" s="4">
        <v>580605276434.65002</v>
      </c>
    </row>
    <row r="1816" spans="1:4">
      <c r="A1816" s="1" t="s">
        <v>1815</v>
      </c>
      <c r="B1816" s="5">
        <v>722.11</v>
      </c>
      <c r="C1816" s="3">
        <f t="shared" si="5"/>
        <v>4.5210472136438251E-3</v>
      </c>
      <c r="D1816" s="4">
        <v>654437043483.89001</v>
      </c>
    </row>
    <row r="1817" spans="1:4">
      <c r="A1817" s="1" t="s">
        <v>1816</v>
      </c>
      <c r="B1817" s="5">
        <v>718.86</v>
      </c>
      <c r="C1817" s="3">
        <f t="shared" si="5"/>
        <v>-1.5833333333333144E-3</v>
      </c>
      <c r="D1817" s="4">
        <v>1028026240489.84</v>
      </c>
    </row>
    <row r="1818" spans="1:4">
      <c r="A1818" s="1" t="s">
        <v>1817</v>
      </c>
      <c r="B1818" s="5">
        <v>720</v>
      </c>
      <c r="C1818" s="3">
        <f t="shared" si="5"/>
        <v>-2.7977064347247749E-3</v>
      </c>
      <c r="D1818" s="4">
        <v>493605777300</v>
      </c>
    </row>
    <row r="1819" spans="1:4">
      <c r="A1819" s="1" t="s">
        <v>1818</v>
      </c>
      <c r="B1819" s="5">
        <v>722.02</v>
      </c>
      <c r="C1819" s="3">
        <f t="shared" si="5"/>
        <v>3.4466464685771721E-3</v>
      </c>
      <c r="D1819" s="4">
        <v>637680783965.59998</v>
      </c>
    </row>
    <row r="1820" spans="1:4">
      <c r="A1820" s="1" t="s">
        <v>1819</v>
      </c>
      <c r="B1820" s="5">
        <v>719.54</v>
      </c>
      <c r="C1820" s="3">
        <f t="shared" si="5"/>
        <v>2.5218396890194718E-3</v>
      </c>
      <c r="D1820" s="4">
        <v>769107250194.80005</v>
      </c>
    </row>
    <row r="1821" spans="1:4">
      <c r="A1821" s="1" t="s">
        <v>1820</v>
      </c>
      <c r="B1821" s="5">
        <v>717.73</v>
      </c>
      <c r="C1821" s="3">
        <f t="shared" si="5"/>
        <v>1.6747379732879929E-3</v>
      </c>
      <c r="D1821" s="4">
        <v>1048582157658.9301</v>
      </c>
    </row>
    <row r="1822" spans="1:4">
      <c r="A1822" s="1" t="s">
        <v>1821</v>
      </c>
      <c r="B1822" s="5">
        <v>716.53</v>
      </c>
      <c r="C1822" s="3">
        <f t="shared" si="5"/>
        <v>9.1403301222466472E-3</v>
      </c>
      <c r="D1822" s="4">
        <v>818069398446.69995</v>
      </c>
    </row>
    <row r="1823" spans="1:4">
      <c r="A1823" s="1" t="s">
        <v>1822</v>
      </c>
      <c r="B1823" s="5">
        <v>710.04</v>
      </c>
      <c r="C1823" s="3">
        <f t="shared" si="5"/>
        <v>3.4766386839649548E-3</v>
      </c>
      <c r="D1823" s="4">
        <v>422154856604.32001</v>
      </c>
    </row>
    <row r="1824" spans="1:4">
      <c r="A1824" s="1" t="s">
        <v>1823</v>
      </c>
      <c r="B1824" s="5">
        <v>707.58</v>
      </c>
      <c r="C1824" s="3">
        <f t="shared" si="5"/>
        <v>-2.5514878980531803E-3</v>
      </c>
      <c r="D1824" s="4">
        <v>627456725345.43994</v>
      </c>
    </row>
    <row r="1825" spans="1:4">
      <c r="A1825" s="1" t="s">
        <v>1824</v>
      </c>
      <c r="B1825" s="5">
        <v>709.39</v>
      </c>
      <c r="C1825" s="3">
        <f t="shared" si="5"/>
        <v>-4.239131960528322E-3</v>
      </c>
      <c r="D1825" s="4">
        <v>612260016414.31995</v>
      </c>
    </row>
    <row r="1826" spans="1:4">
      <c r="A1826" s="1" t="s">
        <v>1825</v>
      </c>
      <c r="B1826" s="5">
        <v>712.41</v>
      </c>
      <c r="C1826" s="3">
        <f t="shared" si="5"/>
        <v>-3.5079841719754163E-4</v>
      </c>
      <c r="D1826" s="4">
        <v>2975921867939.3101</v>
      </c>
    </row>
    <row r="1827" spans="1:4">
      <c r="A1827" s="1" t="s">
        <v>1826</v>
      </c>
      <c r="B1827" s="5">
        <v>712.66</v>
      </c>
      <c r="C1827" s="3">
        <f t="shared" si="5"/>
        <v>-5.7340569499281695E-3</v>
      </c>
      <c r="D1827" s="4">
        <v>525563380121.56</v>
      </c>
    </row>
    <row r="1828" spans="1:4">
      <c r="A1828" s="1" t="s">
        <v>1827</v>
      </c>
      <c r="B1828" s="5">
        <v>716.77</v>
      </c>
      <c r="C1828" s="3">
        <f t="shared" si="5"/>
        <v>2.573678541955201E-3</v>
      </c>
      <c r="D1828" s="4">
        <v>407392481569</v>
      </c>
    </row>
    <row r="1829" spans="1:4">
      <c r="A1829" s="1" t="s">
        <v>1828</v>
      </c>
      <c r="B1829" s="5">
        <v>714.93</v>
      </c>
      <c r="C1829" s="3">
        <f t="shared" si="5"/>
        <v>5.7679051249945965E-3</v>
      </c>
      <c r="D1829" s="4">
        <v>803745969874.19995</v>
      </c>
    </row>
    <row r="1830" spans="1:4">
      <c r="A1830" s="1" t="s">
        <v>1829</v>
      </c>
      <c r="B1830" s="5">
        <v>710.83</v>
      </c>
      <c r="C1830" s="3">
        <f t="shared" si="5"/>
        <v>-1.0606166051917328E-2</v>
      </c>
      <c r="D1830" s="4">
        <v>615622978367.90002</v>
      </c>
    </row>
    <row r="1831" spans="1:4">
      <c r="A1831" s="1" t="s">
        <v>1830</v>
      </c>
      <c r="B1831" s="5">
        <v>718.45</v>
      </c>
      <c r="C1831" s="3">
        <f t="shared" si="5"/>
        <v>-8.1452336577621E-3</v>
      </c>
      <c r="D1831" s="4">
        <v>377050499847</v>
      </c>
    </row>
    <row r="1832" spans="1:4">
      <c r="A1832" s="1" t="s">
        <v>1831</v>
      </c>
      <c r="B1832" s="5">
        <v>724.35</v>
      </c>
      <c r="C1832" s="3">
        <f t="shared" si="5"/>
        <v>-1.6951955676838091E-3</v>
      </c>
      <c r="D1832" s="4">
        <v>851155461735</v>
      </c>
    </row>
    <row r="1833" spans="1:4">
      <c r="A1833" s="1" t="s">
        <v>1832</v>
      </c>
      <c r="B1833" s="5">
        <v>725.58</v>
      </c>
      <c r="C1833" s="3">
        <f t="shared" si="5"/>
        <v>-7.8623877045930022E-3</v>
      </c>
      <c r="D1833" s="4">
        <v>708228082890.59998</v>
      </c>
    </row>
    <row r="1834" spans="1:4">
      <c r="A1834" s="1" t="s">
        <v>1833</v>
      </c>
      <c r="B1834" s="5">
        <v>731.33</v>
      </c>
      <c r="C1834" s="3">
        <f t="shared" si="5"/>
        <v>2.0003562278214427E-3</v>
      </c>
      <c r="D1834" s="4">
        <v>651799114722.30005</v>
      </c>
    </row>
    <row r="1835" spans="1:4">
      <c r="A1835" s="1" t="s">
        <v>1834</v>
      </c>
      <c r="B1835" s="5">
        <v>729.87</v>
      </c>
      <c r="C1835" s="3">
        <f t="shared" si="5"/>
        <v>2.6375437873479759E-3</v>
      </c>
      <c r="D1835" s="4">
        <v>445813796015.29999</v>
      </c>
    </row>
    <row r="1836" spans="1:4">
      <c r="A1836" s="1" t="s">
        <v>1835</v>
      </c>
      <c r="B1836" s="5">
        <v>727.95</v>
      </c>
      <c r="C1836" s="3">
        <f t="shared" si="5"/>
        <v>6.5401952379635772E-3</v>
      </c>
      <c r="D1836" s="4">
        <v>2086197478574</v>
      </c>
    </row>
    <row r="1837" spans="1:4">
      <c r="A1837" s="1" t="s">
        <v>1836</v>
      </c>
      <c r="B1837" s="5">
        <v>723.22</v>
      </c>
      <c r="C1837" s="3">
        <f t="shared" si="5"/>
        <v>-1.2704725605545324E-3</v>
      </c>
      <c r="D1837" s="4">
        <v>544663598644.79999</v>
      </c>
    </row>
    <row r="1838" spans="1:4">
      <c r="A1838" s="1" t="s">
        <v>1837</v>
      </c>
      <c r="B1838" s="5">
        <v>724.14</v>
      </c>
      <c r="C1838" s="3">
        <f t="shared" si="5"/>
        <v>2.4363908192364006E-3</v>
      </c>
      <c r="D1838" s="4">
        <v>684134276518.19995</v>
      </c>
    </row>
    <row r="1839" spans="1:4">
      <c r="A1839" s="1" t="s">
        <v>1838</v>
      </c>
      <c r="B1839" s="5">
        <v>722.38</v>
      </c>
      <c r="C1839" s="3">
        <f t="shared" si="5"/>
        <v>9.6911298473024082E-5</v>
      </c>
      <c r="D1839" s="4">
        <v>330113101394.59998</v>
      </c>
    </row>
    <row r="1840" spans="1:4">
      <c r="A1840" s="1" t="s">
        <v>1839</v>
      </c>
      <c r="B1840" s="5">
        <v>722.31</v>
      </c>
      <c r="C1840" s="3">
        <f t="shared" si="5"/>
        <v>-2.1412980410577573E-3</v>
      </c>
      <c r="D1840" s="4">
        <v>611086253855.40002</v>
      </c>
    </row>
    <row r="1841" spans="1:4">
      <c r="A1841" s="1" t="s">
        <v>1840</v>
      </c>
      <c r="B1841" s="5">
        <v>723.86</v>
      </c>
      <c r="C1841" s="3">
        <f t="shared" si="5"/>
        <v>4.7052618429636022E-3</v>
      </c>
      <c r="D1841" s="4">
        <v>638606994820.19995</v>
      </c>
    </row>
    <row r="1842" spans="1:4">
      <c r="A1842" s="1" t="s">
        <v>1841</v>
      </c>
      <c r="B1842" s="5">
        <v>720.47</v>
      </c>
      <c r="C1842" s="3">
        <f t="shared" si="5"/>
        <v>1.6822845702528103E-3</v>
      </c>
      <c r="D1842" s="4">
        <v>697256551477.5</v>
      </c>
    </row>
    <row r="1843" spans="1:4">
      <c r="A1843" s="1" t="s">
        <v>1842</v>
      </c>
      <c r="B1843" s="5">
        <v>719.26</v>
      </c>
      <c r="C1843" s="3">
        <f t="shared" si="5"/>
        <v>-5.8878814683768124E-3</v>
      </c>
      <c r="D1843" s="4">
        <v>675450686602.19995</v>
      </c>
    </row>
    <row r="1844" spans="1:4">
      <c r="A1844" s="1" t="s">
        <v>1843</v>
      </c>
      <c r="B1844" s="5">
        <v>723.52</v>
      </c>
      <c r="C1844" s="3">
        <f t="shared" si="5"/>
        <v>1.9109867892652332E-3</v>
      </c>
      <c r="D1844" s="4">
        <v>560963469701.59998</v>
      </c>
    </row>
    <row r="1845" spans="1:4">
      <c r="A1845" s="1" t="s">
        <v>1844</v>
      </c>
      <c r="B1845" s="5">
        <v>722.14</v>
      </c>
      <c r="C1845" s="3">
        <f t="shared" si="5"/>
        <v>3.5855244871866713E-3</v>
      </c>
      <c r="D1845" s="4">
        <v>1008783199512.2</v>
      </c>
    </row>
    <row r="1846" spans="1:4">
      <c r="A1846" s="1" t="s">
        <v>1845</v>
      </c>
      <c r="B1846" s="5">
        <v>719.56</v>
      </c>
      <c r="C1846" s="3">
        <f t="shared" si="5"/>
        <v>9.2854938704517772E-3</v>
      </c>
      <c r="D1846" s="4">
        <v>711563982923.59998</v>
      </c>
    </row>
    <row r="1847" spans="1:4">
      <c r="A1847" s="1" t="s">
        <v>1846</v>
      </c>
      <c r="B1847" s="5">
        <v>712.94</v>
      </c>
      <c r="C1847" s="3">
        <f t="shared" si="5"/>
        <v>-4.5240023457788483E-3</v>
      </c>
      <c r="D1847" s="4">
        <v>611926049392</v>
      </c>
    </row>
    <row r="1848" spans="1:4">
      <c r="A1848" s="1" t="s">
        <v>1847</v>
      </c>
      <c r="B1848" s="5">
        <v>716.18</v>
      </c>
      <c r="C1848" s="3">
        <f t="shared" si="5"/>
        <v>1.5522955794536198E-3</v>
      </c>
      <c r="D1848" s="4">
        <v>817583487995.40002</v>
      </c>
    </row>
    <row r="1849" spans="1:4">
      <c r="A1849" s="1" t="s">
        <v>1848</v>
      </c>
      <c r="B1849" s="5">
        <v>715.07</v>
      </c>
      <c r="C1849" s="3">
        <f t="shared" si="5"/>
        <v>6.3754327694430808E-3</v>
      </c>
      <c r="D1849" s="4">
        <v>717769731109</v>
      </c>
    </row>
    <row r="1850" spans="1:4">
      <c r="A1850" s="1" t="s">
        <v>1849</v>
      </c>
      <c r="B1850" s="5">
        <v>710.54</v>
      </c>
      <c r="C1850" s="3">
        <f t="shared" si="5"/>
        <v>-6.1265596150618194E-3</v>
      </c>
      <c r="D1850" s="4">
        <v>1036455891504.4</v>
      </c>
    </row>
    <row r="1851" spans="1:4">
      <c r="A1851" s="1" t="s">
        <v>1850</v>
      </c>
      <c r="B1851" s="5">
        <v>714.92</v>
      </c>
      <c r="C1851" s="3">
        <f t="shared" si="5"/>
        <v>2.4960035897579336E-3</v>
      </c>
      <c r="D1851" s="4">
        <v>632136538423.19995</v>
      </c>
    </row>
    <row r="1852" spans="1:4">
      <c r="A1852" s="1" t="s">
        <v>1851</v>
      </c>
      <c r="B1852" s="5">
        <v>713.14</v>
      </c>
      <c r="C1852" s="3">
        <f t="shared" si="5"/>
        <v>-2.1966951630732045E-3</v>
      </c>
      <c r="D1852" s="4">
        <v>387609753124</v>
      </c>
    </row>
    <row r="1853" spans="1:4">
      <c r="A1853" s="1" t="s">
        <v>1852</v>
      </c>
      <c r="B1853" s="5">
        <v>714.71</v>
      </c>
      <c r="C1853" s="3">
        <f t="shared" si="5"/>
        <v>6.3928355182563011E-3</v>
      </c>
      <c r="D1853" s="4">
        <v>425711209983.59998</v>
      </c>
    </row>
    <row r="1854" spans="1:4">
      <c r="A1854" s="1" t="s">
        <v>1853</v>
      </c>
      <c r="B1854" s="5">
        <v>710.17</v>
      </c>
      <c r="C1854" s="3">
        <f t="shared" si="5"/>
        <v>-2.8643237247442149E-3</v>
      </c>
      <c r="D1854" s="4">
        <v>740838752304.30005</v>
      </c>
    </row>
    <row r="1855" spans="1:4">
      <c r="A1855" s="1" t="s">
        <v>1854</v>
      </c>
      <c r="B1855" s="5">
        <v>712.21</v>
      </c>
      <c r="C1855" s="3">
        <f t="shared" ref="C1855:C2109" si="6">(B1855-B1856)/B1856</f>
        <v>-5.0153674210672234E-3</v>
      </c>
      <c r="D1855" s="4">
        <v>433202315764.20001</v>
      </c>
    </row>
    <row r="1856" spans="1:4">
      <c r="A1856" s="1" t="s">
        <v>1855</v>
      </c>
      <c r="B1856" s="5">
        <v>715.8</v>
      </c>
      <c r="C1856" s="3">
        <f t="shared" si="6"/>
        <v>-1.1163829193414293E-3</v>
      </c>
      <c r="D1856" s="4">
        <v>432921902294</v>
      </c>
    </row>
    <row r="1857" spans="1:4">
      <c r="A1857" s="1" t="s">
        <v>1856</v>
      </c>
      <c r="B1857" s="5">
        <v>716.6</v>
      </c>
      <c r="C1857" s="3">
        <f t="shared" si="6"/>
        <v>8.3735730036088869E-5</v>
      </c>
      <c r="D1857" s="4">
        <v>537415716260</v>
      </c>
    </row>
    <row r="1858" spans="1:4">
      <c r="A1858" s="1" t="s">
        <v>1857</v>
      </c>
      <c r="B1858" s="5">
        <v>716.54</v>
      </c>
      <c r="C1858" s="3">
        <f t="shared" si="6"/>
        <v>3.4902064806153934E-4</v>
      </c>
      <c r="D1858" s="4">
        <v>682517360545.59998</v>
      </c>
    </row>
    <row r="1859" spans="1:4">
      <c r="A1859" s="1" t="s">
        <v>1858</v>
      </c>
      <c r="B1859" s="5">
        <v>716.29</v>
      </c>
      <c r="C1859" s="3">
        <f t="shared" si="6"/>
        <v>5.1500098229069619E-3</v>
      </c>
      <c r="D1859" s="4">
        <v>614684890548.69995</v>
      </c>
    </row>
    <row r="1860" spans="1:4">
      <c r="A1860" s="1" t="s">
        <v>1859</v>
      </c>
      <c r="B1860" s="5">
        <v>712.62</v>
      </c>
      <c r="C1860" s="3">
        <f t="shared" si="6"/>
        <v>7.2225127560034677E-3</v>
      </c>
      <c r="D1860" s="4">
        <v>469086795974.40002</v>
      </c>
    </row>
    <row r="1861" spans="1:4">
      <c r="A1861" s="1" t="s">
        <v>1860</v>
      </c>
      <c r="B1861" s="5">
        <v>707.51</v>
      </c>
      <c r="C1861" s="3">
        <f t="shared" si="6"/>
        <v>-2.8329011162475911E-3</v>
      </c>
      <c r="D1861" s="4">
        <v>360446698648.29999</v>
      </c>
    </row>
    <row r="1862" spans="1:4">
      <c r="A1862" s="1" t="s">
        <v>1861</v>
      </c>
      <c r="B1862" s="5">
        <v>709.52</v>
      </c>
      <c r="C1862" s="3">
        <f t="shared" si="6"/>
        <v>-1.7867443267350158E-3</v>
      </c>
      <c r="D1862" s="4">
        <v>449528325656.79999</v>
      </c>
    </row>
    <row r="1863" spans="1:4">
      <c r="A1863" s="1" t="s">
        <v>1862</v>
      </c>
      <c r="B1863" s="5">
        <v>710.79</v>
      </c>
      <c r="C1863" s="3">
        <f t="shared" si="6"/>
        <v>-9.2690677966102957E-3</v>
      </c>
      <c r="D1863" s="4">
        <v>311823871989.40002</v>
      </c>
    </row>
    <row r="1864" spans="1:4">
      <c r="A1864" s="1" t="s">
        <v>1863</v>
      </c>
      <c r="B1864" s="5">
        <v>717.44</v>
      </c>
      <c r="C1864" s="3">
        <f t="shared" si="6"/>
        <v>4.1569275127017608E-3</v>
      </c>
      <c r="D1864" s="4">
        <v>395374309054</v>
      </c>
    </row>
    <row r="1865" spans="1:4">
      <c r="A1865" s="1" t="s">
        <v>1864</v>
      </c>
      <c r="B1865" s="5">
        <v>714.47</v>
      </c>
      <c r="C1865" s="3">
        <f t="shared" si="6"/>
        <v>-3.3478873435908566E-3</v>
      </c>
      <c r="D1865" s="4">
        <v>165147439906.60001</v>
      </c>
    </row>
    <row r="1866" spans="1:4">
      <c r="A1866" s="1" t="s">
        <v>1865</v>
      </c>
      <c r="B1866" s="5">
        <v>716.87</v>
      </c>
      <c r="C1866" s="3">
        <f t="shared" si="6"/>
        <v>-5.1586637666611531E-4</v>
      </c>
      <c r="D1866" s="4">
        <v>517404334090.5</v>
      </c>
    </row>
    <row r="1867" spans="1:4">
      <c r="A1867" s="1" t="s">
        <v>1866</v>
      </c>
      <c r="B1867" s="5">
        <v>717.24</v>
      </c>
      <c r="C1867" s="3">
        <f t="shared" si="6"/>
        <v>9.6294745656277242E-4</v>
      </c>
      <c r="D1867" s="4">
        <v>438420089844</v>
      </c>
    </row>
    <row r="1868" spans="1:4">
      <c r="A1868" s="1" t="s">
        <v>1867</v>
      </c>
      <c r="B1868" s="5">
        <v>716.55</v>
      </c>
      <c r="C1868" s="3">
        <f t="shared" si="6"/>
        <v>8.3873963889161442E-3</v>
      </c>
      <c r="D1868" s="4">
        <v>736517462054</v>
      </c>
    </row>
    <row r="1869" spans="1:4">
      <c r="A1869" s="1" t="s">
        <v>1868</v>
      </c>
      <c r="B1869" s="5">
        <v>710.59</v>
      </c>
      <c r="C1869" s="3">
        <f t="shared" si="6"/>
        <v>3.8992413432603745E-3</v>
      </c>
      <c r="D1869" s="4">
        <v>483007517351.29999</v>
      </c>
    </row>
    <row r="1870" spans="1:4">
      <c r="A1870" s="1" t="s">
        <v>1869</v>
      </c>
      <c r="B1870" s="5">
        <v>707.83</v>
      </c>
      <c r="C1870" s="3">
        <f t="shared" si="6"/>
        <v>-2.1428067949531004E-3</v>
      </c>
      <c r="D1870" s="4">
        <v>474959483766.79999</v>
      </c>
    </row>
    <row r="1871" spans="1:4">
      <c r="A1871" s="1" t="s">
        <v>1870</v>
      </c>
      <c r="B1871" s="5">
        <v>709.35</v>
      </c>
      <c r="C1871" s="3">
        <f t="shared" si="6"/>
        <v>-3.1198617142375691E-3</v>
      </c>
      <c r="D1871" s="4">
        <v>418107172275</v>
      </c>
    </row>
    <row r="1872" spans="1:4">
      <c r="A1872" s="1" t="s">
        <v>1871</v>
      </c>
      <c r="B1872" s="5">
        <v>711.57</v>
      </c>
      <c r="C1872" s="3">
        <f t="shared" si="6"/>
        <v>7.5184776144763387E-3</v>
      </c>
      <c r="D1872" s="4">
        <v>619019052251.09998</v>
      </c>
    </row>
    <row r="1873" spans="1:4">
      <c r="A1873" s="1" t="s">
        <v>1872</v>
      </c>
      <c r="B1873" s="5">
        <v>706.26</v>
      </c>
      <c r="C1873" s="3">
        <f t="shared" si="6"/>
        <v>5.0998725031876143E-4</v>
      </c>
      <c r="D1873" s="4">
        <v>416275480030.59998</v>
      </c>
    </row>
    <row r="1874" spans="1:4">
      <c r="A1874" s="1" t="s">
        <v>1873</v>
      </c>
      <c r="B1874" s="5">
        <v>705.9</v>
      </c>
      <c r="C1874" s="3">
        <f t="shared" si="6"/>
        <v>3.012304981670415E-3</v>
      </c>
      <c r="D1874" s="4">
        <v>256921326146</v>
      </c>
    </row>
    <row r="1875" spans="1:4">
      <c r="A1875" s="1" t="s">
        <v>1874</v>
      </c>
      <c r="B1875" s="5">
        <v>703.78</v>
      </c>
      <c r="C1875" s="3">
        <f t="shared" si="6"/>
        <v>4.467280382501956E-3</v>
      </c>
      <c r="D1875" s="4">
        <v>453886682648.59998</v>
      </c>
    </row>
    <row r="1876" spans="1:4">
      <c r="A1876" s="1" t="s">
        <v>1875</v>
      </c>
      <c r="B1876" s="5">
        <v>700.65</v>
      </c>
      <c r="C1876" s="3">
        <f t="shared" si="6"/>
        <v>-1.9799441627257513E-3</v>
      </c>
      <c r="D1876" s="4">
        <v>490510257050.5</v>
      </c>
    </row>
    <row r="1877" spans="1:4">
      <c r="A1877" s="1" t="s">
        <v>1876</v>
      </c>
      <c r="B1877" s="5">
        <v>702.04</v>
      </c>
      <c r="C1877" s="3">
        <f t="shared" si="6"/>
        <v>1.8520892991978383E-4</v>
      </c>
      <c r="D1877" s="4">
        <v>584342972115.19995</v>
      </c>
    </row>
    <row r="1878" spans="1:4">
      <c r="A1878" s="1" t="s">
        <v>1877</v>
      </c>
      <c r="B1878" s="5">
        <v>701.91</v>
      </c>
      <c r="C1878" s="3">
        <f t="shared" si="6"/>
        <v>2.6712759270898874E-3</v>
      </c>
      <c r="D1878" s="4">
        <v>616837073918.80005</v>
      </c>
    </row>
    <row r="1879" spans="1:4">
      <c r="A1879" s="1" t="s">
        <v>1878</v>
      </c>
      <c r="B1879" s="5">
        <v>700.04</v>
      </c>
      <c r="C1879" s="3">
        <f t="shared" si="6"/>
        <v>-4.426358249447549E-4</v>
      </c>
      <c r="D1879" s="4">
        <v>345497454090.40002</v>
      </c>
    </row>
    <row r="1880" spans="1:4">
      <c r="A1880" s="1" t="s">
        <v>1879</v>
      </c>
      <c r="B1880" s="5">
        <v>700.35</v>
      </c>
      <c r="C1880" s="3">
        <f t="shared" si="6"/>
        <v>-4.0245740777609257E-3</v>
      </c>
      <c r="D1880" s="4">
        <v>196856049309</v>
      </c>
    </row>
    <row r="1881" spans="1:4">
      <c r="A1881" s="1" t="s">
        <v>1880</v>
      </c>
      <c r="B1881" s="5">
        <v>703.18</v>
      </c>
      <c r="C1881" s="3">
        <f t="shared" si="6"/>
        <v>8.4614502065167192E-3</v>
      </c>
      <c r="D1881" s="4">
        <v>373078037010.79999</v>
      </c>
    </row>
    <row r="1882" spans="1:4">
      <c r="A1882" s="1" t="s">
        <v>1881</v>
      </c>
      <c r="B1882" s="5">
        <v>697.28</v>
      </c>
      <c r="C1882" s="3">
        <f t="shared" si="6"/>
        <v>8.5628326776208616E-3</v>
      </c>
      <c r="D1882" s="4">
        <v>468830675590.79999</v>
      </c>
    </row>
    <row r="1883" spans="1:4">
      <c r="A1883" s="1" t="s">
        <v>1882</v>
      </c>
      <c r="B1883" s="5">
        <v>691.36</v>
      </c>
      <c r="C1883" s="3">
        <f t="shared" si="6"/>
        <v>6.1267554391327026E-3</v>
      </c>
      <c r="D1883" s="4">
        <v>496447469716.40002</v>
      </c>
    </row>
    <row r="1884" spans="1:4">
      <c r="A1884" s="1" t="s">
        <v>1883</v>
      </c>
      <c r="B1884" s="5">
        <v>687.15</v>
      </c>
      <c r="C1884" s="3">
        <f t="shared" si="6"/>
        <v>1.296884562702163E-3</v>
      </c>
      <c r="D1884" s="4">
        <v>381685470345.5</v>
      </c>
    </row>
    <row r="1885" spans="1:4">
      <c r="A1885" s="1" t="s">
        <v>1884</v>
      </c>
      <c r="B1885" s="5">
        <v>686.26</v>
      </c>
      <c r="C1885" s="3">
        <f t="shared" si="6"/>
        <v>5.7891574211136375E-3</v>
      </c>
      <c r="D1885" s="4">
        <v>447320871330.40002</v>
      </c>
    </row>
    <row r="1886" spans="1:4">
      <c r="A1886" s="1" t="s">
        <v>1885</v>
      </c>
      <c r="B1886" s="5">
        <v>682.31</v>
      </c>
      <c r="C1886" s="3">
        <f t="shared" si="6"/>
        <v>-1.4196229949655008E-3</v>
      </c>
      <c r="D1886" s="4">
        <v>746894301389.69995</v>
      </c>
    </row>
    <row r="1887" spans="1:4">
      <c r="A1887" s="1" t="s">
        <v>1886</v>
      </c>
      <c r="B1887" s="5">
        <v>683.28</v>
      </c>
      <c r="C1887" s="3">
        <f t="shared" si="6"/>
        <v>-2.0884754129486404E-3</v>
      </c>
      <c r="D1887" s="4">
        <v>614207949564.80005</v>
      </c>
    </row>
    <row r="1888" spans="1:4">
      <c r="A1888" s="1" t="s">
        <v>1887</v>
      </c>
      <c r="B1888" s="5">
        <v>684.71</v>
      </c>
      <c r="C1888" s="3">
        <f t="shared" si="6"/>
        <v>9.9861344661769207E-3</v>
      </c>
      <c r="D1888" s="4">
        <v>750943864807.5</v>
      </c>
    </row>
    <row r="1889" spans="1:4">
      <c r="A1889" s="1" t="s">
        <v>1888</v>
      </c>
      <c r="B1889" s="5">
        <v>677.94</v>
      </c>
      <c r="C1889" s="3">
        <f t="shared" si="6"/>
        <v>-1.0393250226257396E-2</v>
      </c>
      <c r="D1889" s="4">
        <v>487178994399.59998</v>
      </c>
    </row>
    <row r="1890" spans="1:4">
      <c r="A1890" s="1" t="s">
        <v>1889</v>
      </c>
      <c r="B1890" s="5">
        <v>685.06</v>
      </c>
      <c r="C1890" s="3">
        <f t="shared" si="6"/>
        <v>-2.7658087807151668E-3</v>
      </c>
      <c r="D1890" s="4">
        <v>418020022041.79999</v>
      </c>
    </row>
    <row r="1891" spans="1:4">
      <c r="A1891" s="1" t="s">
        <v>1890</v>
      </c>
      <c r="B1891" s="5">
        <v>686.96</v>
      </c>
      <c r="C1891" s="3">
        <f t="shared" si="6"/>
        <v>-2.9105302986194163E-4</v>
      </c>
      <c r="D1891" s="4">
        <v>319381288594.40002</v>
      </c>
    </row>
    <row r="1892" spans="1:4">
      <c r="A1892" s="1" t="s">
        <v>1891</v>
      </c>
      <c r="B1892" s="5">
        <v>687.16</v>
      </c>
      <c r="C1892" s="3">
        <f t="shared" si="6"/>
        <v>8.9418121485308668E-3</v>
      </c>
      <c r="D1892" s="4">
        <v>600055686777.19995</v>
      </c>
    </row>
    <row r="1893" spans="1:4">
      <c r="A1893" s="1" t="s">
        <v>1892</v>
      </c>
      <c r="B1893" s="5">
        <v>681.07</v>
      </c>
      <c r="C1893" s="3">
        <f t="shared" si="6"/>
        <v>-2.1975768053093454E-3</v>
      </c>
      <c r="D1893" s="4">
        <v>343221568233.09998</v>
      </c>
    </row>
    <row r="1894" spans="1:4">
      <c r="A1894" s="1" t="s">
        <v>1893</v>
      </c>
      <c r="B1894" s="5">
        <v>682.57</v>
      </c>
      <c r="C1894" s="3">
        <f t="shared" si="6"/>
        <v>4.0747278611357688E-3</v>
      </c>
      <c r="D1894" s="4">
        <v>709537853042</v>
      </c>
    </row>
    <row r="1895" spans="1:4">
      <c r="A1895" s="1" t="s">
        <v>1894</v>
      </c>
      <c r="B1895" s="5">
        <v>679.8</v>
      </c>
      <c r="C1895" s="3">
        <f t="shared" si="6"/>
        <v>5.9040262795756341E-3</v>
      </c>
      <c r="D1895" s="4">
        <v>731388939178</v>
      </c>
    </row>
    <row r="1896" spans="1:4">
      <c r="A1896" s="1" t="s">
        <v>1895</v>
      </c>
      <c r="B1896" s="5">
        <v>675.81</v>
      </c>
      <c r="C1896" s="3">
        <f t="shared" si="6"/>
        <v>1.6451756336147915E-3</v>
      </c>
      <c r="D1896" s="4">
        <v>359251760503.20001</v>
      </c>
    </row>
    <row r="1897" spans="1:4">
      <c r="A1897" s="1" t="s">
        <v>1896</v>
      </c>
      <c r="B1897" s="5">
        <v>674.7</v>
      </c>
      <c r="C1897" s="3">
        <f t="shared" si="6"/>
        <v>4.0029166232646157E-3</v>
      </c>
      <c r="D1897" s="4">
        <v>394457038409</v>
      </c>
    </row>
    <row r="1898" spans="1:4">
      <c r="A1898" s="1" t="s">
        <v>1897</v>
      </c>
      <c r="B1898" s="5">
        <v>672.01</v>
      </c>
      <c r="C1898" s="3">
        <f t="shared" si="6"/>
        <v>1.0738941447200183E-2</v>
      </c>
      <c r="D1898" s="4">
        <v>280448194176.5</v>
      </c>
    </row>
    <row r="1899" spans="1:4">
      <c r="A1899" s="1" t="s">
        <v>1898</v>
      </c>
      <c r="B1899" s="5">
        <v>664.87</v>
      </c>
      <c r="C1899" s="3">
        <f t="shared" si="6"/>
        <v>2.2565892405821588E-4</v>
      </c>
      <c r="D1899" s="4">
        <v>1079645097146.5</v>
      </c>
    </row>
    <row r="1900" spans="1:4">
      <c r="A1900" s="1" t="s">
        <v>1899</v>
      </c>
      <c r="B1900" s="5">
        <v>664.72</v>
      </c>
      <c r="C1900" s="3">
        <f t="shared" si="6"/>
        <v>1.83873398643561E-3</v>
      </c>
      <c r="D1900" s="4">
        <v>481462873297.20001</v>
      </c>
    </row>
    <row r="1901" spans="1:4">
      <c r="A1901" s="1" t="s">
        <v>1900</v>
      </c>
      <c r="B1901" s="5">
        <v>663.5</v>
      </c>
      <c r="C1901" s="3">
        <f t="shared" si="6"/>
        <v>-5.4228301147834427E-4</v>
      </c>
      <c r="D1901" s="4">
        <v>417428442155</v>
      </c>
    </row>
    <row r="1902" spans="1:4">
      <c r="A1902" s="1" t="s">
        <v>1901</v>
      </c>
      <c r="B1902" s="5">
        <v>663.86</v>
      </c>
      <c r="C1902" s="3">
        <f t="shared" si="6"/>
        <v>2.1284625254735724E-3</v>
      </c>
      <c r="D1902" s="4">
        <v>1340805904760.3999</v>
      </c>
    </row>
    <row r="1903" spans="1:4">
      <c r="A1903" s="1" t="s">
        <v>1902</v>
      </c>
      <c r="B1903" s="5">
        <v>662.45</v>
      </c>
      <c r="C1903" s="3">
        <f t="shared" si="6"/>
        <v>-2.8899558980687856E-3</v>
      </c>
      <c r="D1903" s="4">
        <v>1536884825217</v>
      </c>
    </row>
    <row r="1904" spans="1:4">
      <c r="A1904" s="1" t="s">
        <v>1903</v>
      </c>
      <c r="B1904" s="5">
        <v>664.37</v>
      </c>
      <c r="C1904" s="3">
        <f t="shared" si="6"/>
        <v>3.3125047052627761E-4</v>
      </c>
      <c r="D1904" s="4">
        <v>807254063292.30005</v>
      </c>
    </row>
    <row r="1905" spans="1:4">
      <c r="A1905" s="1" t="s">
        <v>1904</v>
      </c>
      <c r="B1905" s="5">
        <v>664.15</v>
      </c>
      <c r="C1905" s="3">
        <f t="shared" si="6"/>
        <v>-4.1832848532102991E-3</v>
      </c>
      <c r="D1905" s="4">
        <v>335669690764</v>
      </c>
    </row>
    <row r="1906" spans="1:4">
      <c r="A1906" s="1" t="s">
        <v>1905</v>
      </c>
      <c r="B1906" s="5">
        <v>666.94</v>
      </c>
      <c r="C1906" s="3">
        <f t="shared" si="6"/>
        <v>6.4588174931338648E-3</v>
      </c>
      <c r="D1906" s="4">
        <v>1192475258129</v>
      </c>
    </row>
    <row r="1907" spans="1:4">
      <c r="A1907" s="1" t="s">
        <v>1906</v>
      </c>
      <c r="B1907" s="5">
        <v>662.66</v>
      </c>
      <c r="C1907" s="3">
        <f t="shared" si="6"/>
        <v>-1.730606676256443E-2</v>
      </c>
      <c r="D1907" s="4">
        <v>293976983192.79999</v>
      </c>
    </row>
    <row r="1908" spans="1:4">
      <c r="A1908" s="1" t="s">
        <v>1907</v>
      </c>
      <c r="B1908" s="5">
        <v>674.33</v>
      </c>
      <c r="C1908" s="3">
        <f t="shared" si="6"/>
        <v>-1.2293382309377441E-3</v>
      </c>
      <c r="D1908" s="4">
        <v>311449119591.29999</v>
      </c>
    </row>
    <row r="1909" spans="1:4">
      <c r="A1909" s="1" t="s">
        <v>1908</v>
      </c>
      <c r="B1909" s="5">
        <v>675.16</v>
      </c>
      <c r="C1909" s="3">
        <f t="shared" si="6"/>
        <v>1.3875540605478151E-2</v>
      </c>
      <c r="D1909" s="4">
        <v>643665305394</v>
      </c>
    </row>
    <row r="1910" spans="1:4">
      <c r="A1910" s="1" t="s">
        <v>1909</v>
      </c>
      <c r="B1910" s="5">
        <v>665.92</v>
      </c>
      <c r="C1910" s="3">
        <f t="shared" si="6"/>
        <v>1.1726854496797257E-3</v>
      </c>
      <c r="D1910" s="4">
        <v>490890900954</v>
      </c>
    </row>
    <row r="1911" spans="1:4">
      <c r="A1911" s="1" t="s">
        <v>1910</v>
      </c>
      <c r="B1911" s="5">
        <v>665.14</v>
      </c>
      <c r="C1911" s="3">
        <f t="shared" si="6"/>
        <v>1.6008309656921179E-2</v>
      </c>
      <c r="D1911" s="4">
        <v>519022360207</v>
      </c>
    </row>
    <row r="1912" spans="1:4">
      <c r="A1912" s="1" t="s">
        <v>1911</v>
      </c>
      <c r="B1912" s="5">
        <v>654.66</v>
      </c>
      <c r="C1912" s="3">
        <f t="shared" si="6"/>
        <v>-7.6398362892224903E-3</v>
      </c>
      <c r="D1912" s="4">
        <v>514406539471</v>
      </c>
    </row>
    <row r="1913" spans="1:4">
      <c r="A1913" s="1" t="s">
        <v>1912</v>
      </c>
      <c r="B1913" s="5">
        <v>659.7</v>
      </c>
      <c r="C1913" s="3">
        <f t="shared" si="6"/>
        <v>-5.0824196540335169E-3</v>
      </c>
      <c r="D1913" s="4">
        <v>534964469249</v>
      </c>
    </row>
    <row r="1914" spans="1:4">
      <c r="A1914" s="1" t="s">
        <v>1913</v>
      </c>
      <c r="B1914" s="5">
        <v>663.07</v>
      </c>
      <c r="C1914" s="3">
        <f t="shared" si="6"/>
        <v>6.3440027925754884E-3</v>
      </c>
      <c r="D1914" s="4">
        <v>1011867060992.1</v>
      </c>
    </row>
    <row r="1915" spans="1:4">
      <c r="A1915" s="1" t="s">
        <v>1914</v>
      </c>
      <c r="B1915" s="5">
        <v>658.89</v>
      </c>
      <c r="C1915" s="3">
        <f t="shared" si="6"/>
        <v>8.2016127798265025E-3</v>
      </c>
      <c r="D1915" s="4">
        <v>807804770277.59998</v>
      </c>
    </row>
    <row r="1916" spans="1:4">
      <c r="A1916" s="1" t="s">
        <v>1915</v>
      </c>
      <c r="B1916" s="5">
        <v>653.53</v>
      </c>
      <c r="C1916" s="3">
        <f t="shared" si="6"/>
        <v>3.1312836728114991E-3</v>
      </c>
      <c r="D1916" s="4">
        <v>843957540793.59998</v>
      </c>
    </row>
    <row r="1917" spans="1:4">
      <c r="A1917" s="1" t="s">
        <v>1916</v>
      </c>
      <c r="B1917" s="5">
        <v>651.49</v>
      </c>
      <c r="C1917" s="3">
        <f t="shared" si="6"/>
        <v>-1.3207918692537264E-2</v>
      </c>
      <c r="D1917" s="4">
        <v>284802536883.40002</v>
      </c>
    </row>
    <row r="1918" spans="1:4">
      <c r="A1918" s="1" t="s">
        <v>1917</v>
      </c>
      <c r="B1918" s="5">
        <v>660.21</v>
      </c>
      <c r="C1918" s="3">
        <f t="shared" si="6"/>
        <v>-7.4119734191297323E-3</v>
      </c>
      <c r="D1918" s="4">
        <v>1300777725507.3999</v>
      </c>
    </row>
    <row r="1919" spans="1:4">
      <c r="A1919" s="1" t="s">
        <v>1918</v>
      </c>
      <c r="B1919" s="5">
        <v>665.14</v>
      </c>
      <c r="C1919" s="3">
        <f t="shared" si="6"/>
        <v>-2.1003990758243726E-3</v>
      </c>
      <c r="D1919" s="4">
        <v>899883206710.40002</v>
      </c>
    </row>
    <row r="1920" spans="1:4">
      <c r="A1920" s="1" t="s">
        <v>1919</v>
      </c>
      <c r="B1920" s="5">
        <v>666.54</v>
      </c>
      <c r="C1920" s="3">
        <f t="shared" si="6"/>
        <v>2.2102936532995224E-3</v>
      </c>
      <c r="D1920" s="4">
        <v>583942100475.19995</v>
      </c>
    </row>
    <row r="1921" spans="1:4">
      <c r="A1921" s="1" t="s">
        <v>1920</v>
      </c>
      <c r="B1921" s="5">
        <v>665.07</v>
      </c>
      <c r="C1921" s="3">
        <f t="shared" si="6"/>
        <v>1.0345456202716341E-2</v>
      </c>
      <c r="D1921" s="4">
        <v>547585981145.90002</v>
      </c>
    </row>
    <row r="1922" spans="1:4">
      <c r="A1922" s="1" t="s">
        <v>1921</v>
      </c>
      <c r="B1922" s="5">
        <v>658.26</v>
      </c>
      <c r="C1922" s="3">
        <f t="shared" si="6"/>
        <v>-1.0566820484300039E-2</v>
      </c>
      <c r="D1922" s="4">
        <v>365638827133.40002</v>
      </c>
    </row>
    <row r="1923" spans="1:4">
      <c r="A1923" s="1" t="s">
        <v>1922</v>
      </c>
      <c r="B1923" s="5">
        <v>665.29</v>
      </c>
      <c r="C1923" s="3">
        <f t="shared" si="6"/>
        <v>-1.5653897938952818E-2</v>
      </c>
      <c r="D1923" s="4">
        <v>302632708117.5</v>
      </c>
    </row>
    <row r="1924" spans="1:4">
      <c r="A1924" s="1" t="s">
        <v>1923</v>
      </c>
      <c r="B1924" s="5">
        <v>675.87</v>
      </c>
      <c r="C1924" s="3">
        <f t="shared" si="6"/>
        <v>-3.4061753516764657E-3</v>
      </c>
      <c r="D1924" s="4">
        <v>290666028529.09998</v>
      </c>
    </row>
    <row r="1925" spans="1:4">
      <c r="A1925" s="1" t="s">
        <v>1924</v>
      </c>
      <c r="B1925" s="5">
        <v>678.18</v>
      </c>
      <c r="C1925" s="3">
        <f t="shared" si="6"/>
        <v>-7.2896539610047698E-3</v>
      </c>
      <c r="D1925" s="4">
        <v>295147398076</v>
      </c>
    </row>
    <row r="1926" spans="1:4">
      <c r="A1926" s="1" t="s">
        <v>1925</v>
      </c>
      <c r="B1926" s="5">
        <v>683.16</v>
      </c>
      <c r="C1926" s="3">
        <f t="shared" si="6"/>
        <v>1.8330864776876716E-3</v>
      </c>
      <c r="D1926" s="4">
        <v>312686027991.20001</v>
      </c>
    </row>
    <row r="1927" spans="1:4">
      <c r="A1927" s="1" t="s">
        <v>1926</v>
      </c>
      <c r="B1927" s="5">
        <v>681.91</v>
      </c>
      <c r="C1927" s="3">
        <f t="shared" si="6"/>
        <v>1.1300775630663371E-2</v>
      </c>
      <c r="D1927" s="4">
        <v>355549692039</v>
      </c>
    </row>
    <row r="1928" spans="1:4">
      <c r="A1928" s="1" t="s">
        <v>1927</v>
      </c>
      <c r="B1928" s="5">
        <v>674.29</v>
      </c>
      <c r="C1928" s="3">
        <f t="shared" si="6"/>
        <v>1.5447456368361881E-3</v>
      </c>
      <c r="D1928" s="4">
        <v>404651797900.20001</v>
      </c>
    </row>
    <row r="1929" spans="1:4">
      <c r="A1929" s="1" t="s">
        <v>1928</v>
      </c>
      <c r="B1929" s="5">
        <v>673.25</v>
      </c>
      <c r="C1929" s="3">
        <f t="shared" si="6"/>
        <v>-1.9568021109744723E-3</v>
      </c>
      <c r="D1929" s="4">
        <v>340509756675</v>
      </c>
    </row>
    <row r="1930" spans="1:4">
      <c r="A1930" s="1" t="s">
        <v>1929</v>
      </c>
      <c r="B1930" s="5">
        <v>674.57</v>
      </c>
      <c r="C1930" s="3">
        <f t="shared" si="6"/>
        <v>-4.4470797509594889E-5</v>
      </c>
      <c r="D1930" s="4">
        <v>461635336885.29999</v>
      </c>
    </row>
    <row r="1931" spans="1:4">
      <c r="A1931" s="1" t="s">
        <v>1930</v>
      </c>
      <c r="B1931" s="5">
        <v>674.6</v>
      </c>
      <c r="C1931" s="3">
        <f t="shared" si="6"/>
        <v>5.0425651825709936E-4</v>
      </c>
      <c r="D1931" s="4">
        <v>270523011616</v>
      </c>
    </row>
    <row r="1932" spans="1:4">
      <c r="A1932" s="1" t="s">
        <v>1931</v>
      </c>
      <c r="B1932" s="5">
        <v>674.26</v>
      </c>
      <c r="C1932" s="3">
        <f t="shared" si="6"/>
        <v>1.7977861971622264E-3</v>
      </c>
      <c r="D1932" s="4">
        <v>361952821936.79999</v>
      </c>
    </row>
    <row r="1933" spans="1:4">
      <c r="A1933" s="1" t="s">
        <v>1932</v>
      </c>
      <c r="B1933" s="5">
        <v>673.05</v>
      </c>
      <c r="C1933" s="3">
        <f t="shared" si="6"/>
        <v>-9.0547703180213351E-3</v>
      </c>
      <c r="D1933" s="4">
        <v>315784296343.5</v>
      </c>
    </row>
    <row r="1934" spans="1:4">
      <c r="A1934" s="1" t="s">
        <v>1933</v>
      </c>
      <c r="B1934" s="5">
        <v>679.2</v>
      </c>
      <c r="C1934" s="3">
        <f t="shared" si="6"/>
        <v>1.5187932229383289E-3</v>
      </c>
      <c r="D1934" s="4">
        <v>303728575946</v>
      </c>
    </row>
    <row r="1935" spans="1:4">
      <c r="A1935" s="1" t="s">
        <v>1934</v>
      </c>
      <c r="B1935" s="5">
        <v>678.17</v>
      </c>
      <c r="C1935" s="3">
        <f t="shared" si="6"/>
        <v>1.1801390505177048E-2</v>
      </c>
      <c r="D1935" s="4">
        <v>325938900921.20001</v>
      </c>
    </row>
    <row r="1936" spans="1:4">
      <c r="A1936" s="1" t="s">
        <v>1935</v>
      </c>
      <c r="B1936" s="5">
        <v>670.26</v>
      </c>
      <c r="C1936" s="3">
        <f t="shared" si="6"/>
        <v>-9.1653608491264003E-3</v>
      </c>
      <c r="D1936" s="4">
        <v>293344921211.59998</v>
      </c>
    </row>
    <row r="1937" spans="1:4">
      <c r="A1937" s="1" t="s">
        <v>1936</v>
      </c>
      <c r="B1937" s="5">
        <v>676.46</v>
      </c>
      <c r="C1937" s="3">
        <f t="shared" si="6"/>
        <v>3.4414216631560952E-3</v>
      </c>
      <c r="D1937" s="4">
        <v>436269599342.59998</v>
      </c>
    </row>
    <row r="1938" spans="1:4">
      <c r="A1938" s="1" t="s">
        <v>1937</v>
      </c>
      <c r="B1938" s="5">
        <v>674.14</v>
      </c>
      <c r="C1938" s="3">
        <f t="shared" si="6"/>
        <v>1.1113944175303299E-2</v>
      </c>
      <c r="D1938" s="4">
        <v>221859829605.20001</v>
      </c>
    </row>
    <row r="1939" spans="1:4">
      <c r="A1939" s="1" t="s">
        <v>1938</v>
      </c>
      <c r="B1939" s="5">
        <v>666.73</v>
      </c>
      <c r="C1939" s="3">
        <f t="shared" si="6"/>
        <v>-1.3480520647663784E-3</v>
      </c>
      <c r="D1939" s="4">
        <v>281388534373.70001</v>
      </c>
    </row>
    <row r="1940" spans="1:4">
      <c r="A1940" s="1" t="s">
        <v>1939</v>
      </c>
      <c r="B1940" s="5">
        <v>667.63</v>
      </c>
      <c r="C1940" s="3">
        <f t="shared" si="6"/>
        <v>-5.6151325588322636E-3</v>
      </c>
      <c r="D1940" s="4">
        <v>324033241838.40002</v>
      </c>
    </row>
    <row r="1941" spans="1:4">
      <c r="A1941" s="1" t="s">
        <v>1940</v>
      </c>
      <c r="B1941" s="5">
        <v>671.4</v>
      </c>
      <c r="C1941" s="3">
        <f t="shared" si="6"/>
        <v>-7.6854862548034961E-3</v>
      </c>
      <c r="D1941" s="4">
        <v>543400473256</v>
      </c>
    </row>
    <row r="1942" spans="1:4">
      <c r="A1942" s="1" t="s">
        <v>1941</v>
      </c>
      <c r="B1942" s="5">
        <v>676.6</v>
      </c>
      <c r="C1942" s="3">
        <f t="shared" si="6"/>
        <v>1.1837821840782307E-3</v>
      </c>
      <c r="D1942" s="4">
        <v>340987772930</v>
      </c>
    </row>
    <row r="1943" spans="1:4">
      <c r="A1943" s="1" t="s">
        <v>1942</v>
      </c>
      <c r="B1943" s="5">
        <v>675.8</v>
      </c>
      <c r="C1943" s="3">
        <f t="shared" si="6"/>
        <v>-9.4540124587761745E-3</v>
      </c>
      <c r="D1943" s="4">
        <v>385765560124</v>
      </c>
    </row>
    <row r="1944" spans="1:4">
      <c r="A1944" s="1" t="s">
        <v>1943</v>
      </c>
      <c r="B1944" s="5">
        <v>682.25</v>
      </c>
      <c r="C1944" s="3">
        <f t="shared" si="6"/>
        <v>7.9036785344955285E-3</v>
      </c>
      <c r="D1944" s="4">
        <v>390711905560</v>
      </c>
    </row>
    <row r="1945" spans="1:4">
      <c r="A1945" s="1" t="s">
        <v>1944</v>
      </c>
      <c r="B1945" s="5">
        <v>676.9</v>
      </c>
      <c r="C1945" s="3">
        <f t="shared" si="6"/>
        <v>4.8841317676399749E-3</v>
      </c>
      <c r="D1945" s="4">
        <v>205189824191</v>
      </c>
    </row>
    <row r="1946" spans="1:4">
      <c r="A1946" s="1" t="s">
        <v>1945</v>
      </c>
      <c r="B1946" s="5">
        <v>673.61</v>
      </c>
      <c r="C1946" s="3">
        <f t="shared" si="6"/>
        <v>-3.8007631104142927E-3</v>
      </c>
      <c r="D1946" s="4">
        <v>282088320820.90002</v>
      </c>
    </row>
    <row r="1947" spans="1:4">
      <c r="A1947" s="1" t="s">
        <v>1946</v>
      </c>
      <c r="B1947" s="5">
        <v>676.18</v>
      </c>
      <c r="C1947" s="3">
        <f t="shared" si="6"/>
        <v>-2.7137842541518418E-3</v>
      </c>
      <c r="D1947" s="4">
        <v>491669296417.59998</v>
      </c>
    </row>
    <row r="1948" spans="1:4">
      <c r="A1948" s="1" t="s">
        <v>1947</v>
      </c>
      <c r="B1948" s="5">
        <v>678.02</v>
      </c>
      <c r="C1948" s="3">
        <f t="shared" si="6"/>
        <v>-9.9440737117241634E-3</v>
      </c>
      <c r="D1948" s="4">
        <v>713852235946.19995</v>
      </c>
    </row>
    <row r="1949" spans="1:4">
      <c r="A1949" s="1" t="s">
        <v>1948</v>
      </c>
      <c r="B1949" s="5">
        <v>684.83</v>
      </c>
      <c r="C1949" s="3">
        <f t="shared" si="6"/>
        <v>-2.2727603840381493E-3</v>
      </c>
      <c r="D1949" s="4">
        <v>643203331114.40002</v>
      </c>
    </row>
    <row r="1950" spans="1:4">
      <c r="A1950" s="1" t="s">
        <v>1949</v>
      </c>
      <c r="B1950" s="5">
        <v>686.39</v>
      </c>
      <c r="C1950" s="3">
        <f t="shared" si="6"/>
        <v>-3.6290264047961216E-3</v>
      </c>
      <c r="D1950" s="4">
        <v>649644578678.5</v>
      </c>
    </row>
    <row r="1951" spans="1:4">
      <c r="A1951" s="1" t="s">
        <v>1950</v>
      </c>
      <c r="B1951" s="5">
        <v>688.89</v>
      </c>
      <c r="C1951" s="3">
        <f t="shared" si="6"/>
        <v>1.0073018386557586E-2</v>
      </c>
      <c r="D1951" s="4">
        <v>1145677769387.3</v>
      </c>
    </row>
    <row r="1952" spans="1:4">
      <c r="A1952" s="1" t="s">
        <v>1951</v>
      </c>
      <c r="B1952" s="5">
        <v>682.02</v>
      </c>
      <c r="C1952" s="3">
        <f t="shared" si="6"/>
        <v>1.5713341655039816E-3</v>
      </c>
      <c r="D1952" s="4">
        <v>997609402723.59998</v>
      </c>
    </row>
    <row r="1953" spans="1:4">
      <c r="A1953" s="1" t="s">
        <v>1952</v>
      </c>
      <c r="B1953" s="5">
        <v>680.95</v>
      </c>
      <c r="C1953" s="3">
        <f t="shared" si="6"/>
        <v>-8.8064046579329758E-3</v>
      </c>
      <c r="D1953" s="4">
        <v>187659920331</v>
      </c>
    </row>
    <row r="1954" spans="1:4">
      <c r="A1954" s="1" t="s">
        <v>1953</v>
      </c>
      <c r="B1954" s="5">
        <v>687</v>
      </c>
      <c r="C1954" s="3">
        <f t="shared" si="6"/>
        <v>2.5830742962216799E-3</v>
      </c>
      <c r="D1954" s="4">
        <v>1330048460490</v>
      </c>
    </row>
    <row r="1955" spans="1:4">
      <c r="A1955" s="1" t="s">
        <v>1954</v>
      </c>
      <c r="B1955" s="5">
        <v>685.23</v>
      </c>
      <c r="C1955" s="3">
        <f t="shared" si="6"/>
        <v>4.0735585024543521E-3</v>
      </c>
      <c r="D1955" s="4">
        <v>335861420522.90002</v>
      </c>
    </row>
    <row r="1956" spans="1:4">
      <c r="A1956" s="1" t="s">
        <v>1955</v>
      </c>
      <c r="B1956" s="5">
        <v>682.45</v>
      </c>
      <c r="C1956" s="3">
        <f t="shared" si="6"/>
        <v>1.3189518729121261E-4</v>
      </c>
      <c r="D1956" s="4">
        <v>344400666601.5</v>
      </c>
    </row>
    <row r="1957" spans="1:4">
      <c r="A1957" s="1" t="s">
        <v>1956</v>
      </c>
      <c r="B1957" s="5">
        <v>682.36</v>
      </c>
      <c r="C1957" s="3">
        <f t="shared" si="6"/>
        <v>1.2118245598421748E-2</v>
      </c>
      <c r="D1957" s="4">
        <v>654811734978</v>
      </c>
    </row>
    <row r="1958" spans="1:4">
      <c r="A1958" s="1" t="s">
        <v>1957</v>
      </c>
      <c r="B1958" s="5">
        <v>674.19</v>
      </c>
      <c r="C1958" s="3">
        <f t="shared" si="6"/>
        <v>-1.4270048980188596E-2</v>
      </c>
      <c r="D1958" s="4">
        <v>468000915192.09998</v>
      </c>
    </row>
    <row r="1959" spans="1:4">
      <c r="A1959" s="1" t="s">
        <v>1958</v>
      </c>
      <c r="B1959" s="5">
        <v>683.95</v>
      </c>
      <c r="C1959" s="3">
        <f t="shared" si="6"/>
        <v>-4.9031019030437118E-3</v>
      </c>
      <c r="D1959" s="4">
        <v>388760100092</v>
      </c>
    </row>
    <row r="1960" spans="1:4">
      <c r="A1960" s="1" t="s">
        <v>1959</v>
      </c>
      <c r="B1960" s="5">
        <v>687.32</v>
      </c>
      <c r="C1960" s="3">
        <f t="shared" si="6"/>
        <v>4.0754541220319984E-4</v>
      </c>
      <c r="D1960" s="4">
        <v>494985990623.20001</v>
      </c>
    </row>
    <row r="1961" spans="1:4">
      <c r="A1961" s="1" t="s">
        <v>1960</v>
      </c>
      <c r="B1961" s="5">
        <v>687.04</v>
      </c>
      <c r="C1961" s="3">
        <f t="shared" si="6"/>
        <v>4.1508330897397222E-3</v>
      </c>
      <c r="D1961" s="4">
        <v>306476749769.59998</v>
      </c>
    </row>
    <row r="1962" spans="1:4">
      <c r="A1962" s="1" t="s">
        <v>1961</v>
      </c>
      <c r="B1962" s="5">
        <v>684.2</v>
      </c>
      <c r="C1962" s="3">
        <f t="shared" si="6"/>
        <v>1.6836249176489144E-3</v>
      </c>
      <c r="D1962" s="4">
        <v>312534908214</v>
      </c>
    </row>
    <row r="1963" spans="1:4">
      <c r="A1963" s="1" t="s">
        <v>1962</v>
      </c>
      <c r="B1963" s="5">
        <v>683.05</v>
      </c>
      <c r="C1963" s="3">
        <f t="shared" si="6"/>
        <v>-3.9082437694137103E-3</v>
      </c>
      <c r="D1963" s="4">
        <v>608310577477</v>
      </c>
    </row>
    <row r="1964" spans="1:4">
      <c r="A1964" s="1" t="s">
        <v>1963</v>
      </c>
      <c r="B1964" s="5">
        <v>685.73</v>
      </c>
      <c r="C1964" s="3">
        <f t="shared" si="6"/>
        <v>-4.0955631399316487E-3</v>
      </c>
      <c r="D1964" s="4">
        <v>398846303446.59998</v>
      </c>
    </row>
    <row r="1965" spans="1:4">
      <c r="A1965" s="1" t="s">
        <v>1964</v>
      </c>
      <c r="B1965" s="5">
        <v>688.55</v>
      </c>
      <c r="C1965" s="3">
        <f t="shared" si="6"/>
        <v>2.6648415657035286E-3</v>
      </c>
      <c r="D1965" s="4">
        <v>308490739346.5</v>
      </c>
    </row>
    <row r="1966" spans="1:4">
      <c r="A1966" s="1" t="s">
        <v>1965</v>
      </c>
      <c r="B1966" s="5">
        <v>686.72</v>
      </c>
      <c r="C1966" s="3">
        <f t="shared" si="6"/>
        <v>2.6719619208924661E-3</v>
      </c>
      <c r="D1966" s="4">
        <v>599921371886.40002</v>
      </c>
    </row>
    <row r="1967" spans="1:4">
      <c r="A1967" s="1" t="s">
        <v>1966</v>
      </c>
      <c r="B1967" s="5">
        <v>684.89</v>
      </c>
      <c r="C1967" s="3">
        <f t="shared" si="6"/>
        <v>1.1594588207491468E-2</v>
      </c>
      <c r="D1967" s="4">
        <v>365943248621.5</v>
      </c>
    </row>
    <row r="1968" spans="1:4">
      <c r="A1968" s="1" t="s">
        <v>1967</v>
      </c>
      <c r="B1968" s="5">
        <v>677.04</v>
      </c>
      <c r="C1968" s="3">
        <f t="shared" si="6"/>
        <v>4.3762702309779579E-3</v>
      </c>
      <c r="D1968" s="4">
        <v>2078933247400.8</v>
      </c>
    </row>
    <row r="1969" spans="1:4">
      <c r="A1969" s="1" t="s">
        <v>1968</v>
      </c>
      <c r="B1969" s="5">
        <v>674.09</v>
      </c>
      <c r="C1969" s="3">
        <f t="shared" si="6"/>
        <v>4.0364622121600831E-3</v>
      </c>
      <c r="D1969" s="4">
        <v>2756061800014</v>
      </c>
    </row>
    <row r="1970" spans="1:4">
      <c r="A1970" s="1" t="s">
        <v>1969</v>
      </c>
      <c r="B1970" s="5">
        <v>671.38</v>
      </c>
      <c r="C1970" s="3">
        <f t="shared" si="6"/>
        <v>4.3382000957395538E-3</v>
      </c>
      <c r="D1970" s="4">
        <v>1104751197774.3999</v>
      </c>
    </row>
    <row r="1971" spans="1:4">
      <c r="A1971" s="1" t="s">
        <v>1970</v>
      </c>
      <c r="B1971" s="5">
        <v>668.48</v>
      </c>
      <c r="C1971" s="3">
        <f t="shared" si="6"/>
        <v>7.7030917888961121E-3</v>
      </c>
      <c r="D1971" s="4">
        <v>933368522153.59998</v>
      </c>
    </row>
    <row r="1972" spans="1:4">
      <c r="A1972" s="1" t="s">
        <v>1971</v>
      </c>
      <c r="B1972" s="5">
        <v>663.37</v>
      </c>
      <c r="C1972" s="3">
        <f t="shared" si="6"/>
        <v>8.3296599735518378E-3</v>
      </c>
      <c r="D1972" s="4">
        <v>797832478490.5</v>
      </c>
    </row>
    <row r="1973" spans="1:4">
      <c r="A1973" s="1" t="s">
        <v>1972</v>
      </c>
      <c r="B1973" s="5">
        <v>657.89</v>
      </c>
      <c r="C1973" s="3">
        <f t="shared" si="6"/>
        <v>1.01027160645469E-2</v>
      </c>
      <c r="D1973" s="4">
        <v>68649735981.5</v>
      </c>
    </row>
    <row r="1974" spans="1:4">
      <c r="A1974" s="1" t="s">
        <v>1973</v>
      </c>
      <c r="B1974" s="5">
        <v>651.30999999999995</v>
      </c>
      <c r="C1974" s="3">
        <f t="shared" si="6"/>
        <v>-7.4217440336493109E-3</v>
      </c>
      <c r="D1974" s="4">
        <v>1059080369940.3</v>
      </c>
    </row>
    <row r="1975" spans="1:4">
      <c r="A1975" s="1" t="s">
        <v>1974</v>
      </c>
      <c r="B1975" s="5">
        <v>656.18</v>
      </c>
      <c r="C1975" s="3">
        <f t="shared" si="6"/>
        <v>-7.0053606237822301E-4</v>
      </c>
      <c r="D1975" s="4">
        <v>184188801189.39999</v>
      </c>
    </row>
    <row r="1976" spans="1:4">
      <c r="A1976" s="1" t="s">
        <v>1975</v>
      </c>
      <c r="B1976" s="5">
        <v>656.64</v>
      </c>
      <c r="C1976" s="3">
        <f t="shared" si="6"/>
        <v>-4.6686473049172995E-3</v>
      </c>
      <c r="D1976" s="4">
        <v>199658953179.20001</v>
      </c>
    </row>
    <row r="1977" spans="1:4">
      <c r="A1977" s="1" t="s">
        <v>1976</v>
      </c>
      <c r="B1977" s="5">
        <v>659.72</v>
      </c>
      <c r="C1977" s="3">
        <f t="shared" si="6"/>
        <v>-6.0628107190438372E-5</v>
      </c>
      <c r="D1977" s="4">
        <v>375329755441.59998</v>
      </c>
    </row>
    <row r="1978" spans="1:4">
      <c r="A1978" s="1" t="s">
        <v>1977</v>
      </c>
      <c r="B1978" s="5">
        <v>659.76</v>
      </c>
      <c r="C1978" s="3">
        <f t="shared" si="6"/>
        <v>-1.0676583493282156E-2</v>
      </c>
      <c r="D1978" s="4">
        <v>567142400940</v>
      </c>
    </row>
    <row r="1979" spans="1:4">
      <c r="A1979" s="1" t="s">
        <v>1978</v>
      </c>
      <c r="B1979" s="5">
        <v>666.88</v>
      </c>
      <c r="C1979" s="3">
        <f t="shared" si="6"/>
        <v>1.216088399117128E-3</v>
      </c>
      <c r="D1979" s="4">
        <v>516354137628.79999</v>
      </c>
    </row>
    <row r="1980" spans="1:4">
      <c r="A1980" s="1" t="s">
        <v>1979</v>
      </c>
      <c r="B1980" s="5">
        <v>666.07</v>
      </c>
      <c r="C1980" s="3">
        <f t="shared" si="6"/>
        <v>7.2435277038472015E-3</v>
      </c>
      <c r="D1980" s="4">
        <v>483139993174.79999</v>
      </c>
    </row>
    <row r="1981" spans="1:4">
      <c r="A1981" s="1" t="s">
        <v>1980</v>
      </c>
      <c r="B1981" s="5">
        <v>661.28</v>
      </c>
      <c r="C1981" s="3">
        <f t="shared" si="6"/>
        <v>-3.9463774664859237E-3</v>
      </c>
      <c r="D1981" s="4">
        <v>379813055038.40002</v>
      </c>
    </row>
    <row r="1982" spans="1:4">
      <c r="A1982" s="1" t="s">
        <v>1981</v>
      </c>
      <c r="B1982" s="5">
        <v>663.9</v>
      </c>
      <c r="C1982" s="3">
        <f t="shared" si="6"/>
        <v>-9.7810548491456982E-4</v>
      </c>
      <c r="D1982" s="4">
        <v>788668311350</v>
      </c>
    </row>
    <row r="1983" spans="1:4">
      <c r="A1983" s="1" t="s">
        <v>1982</v>
      </c>
      <c r="B1983" s="5">
        <v>664.55</v>
      </c>
      <c r="C1983" s="3">
        <f t="shared" si="6"/>
        <v>-6.9337557345448969E-3</v>
      </c>
      <c r="D1983" s="4">
        <v>293986171213</v>
      </c>
    </row>
    <row r="1984" spans="1:4">
      <c r="A1984" s="1" t="s">
        <v>1983</v>
      </c>
      <c r="B1984" s="5">
        <v>669.19</v>
      </c>
      <c r="C1984" s="3">
        <f t="shared" si="6"/>
        <v>-8.0636793501622228E-3</v>
      </c>
      <c r="D1984" s="4">
        <v>514456617517.59998</v>
      </c>
    </row>
    <row r="1985" spans="1:4">
      <c r="A1985" s="1" t="s">
        <v>1984</v>
      </c>
      <c r="B1985" s="5">
        <v>674.63</v>
      </c>
      <c r="C1985" s="3">
        <f t="shared" si="6"/>
        <v>2.9137615769991771E-3</v>
      </c>
      <c r="D1985" s="4">
        <v>639020552860.69995</v>
      </c>
    </row>
    <row r="1986" spans="1:4">
      <c r="A1986" s="1" t="s">
        <v>1985</v>
      </c>
      <c r="B1986" s="5">
        <v>672.67</v>
      </c>
      <c r="C1986" s="3">
        <f t="shared" si="6"/>
        <v>4.8249282982790152E-3</v>
      </c>
      <c r="D1986" s="4">
        <v>341414368072.20001</v>
      </c>
    </row>
    <row r="1987" spans="1:4">
      <c r="A1987" s="1" t="s">
        <v>1986</v>
      </c>
      <c r="B1987" s="5">
        <v>669.44</v>
      </c>
      <c r="C1987" s="3">
        <f t="shared" si="6"/>
        <v>2.5308873081243796E-3</v>
      </c>
      <c r="D1987" s="4">
        <v>240739807550.39999</v>
      </c>
    </row>
    <row r="1988" spans="1:4">
      <c r="A1988" s="1" t="s">
        <v>1987</v>
      </c>
      <c r="B1988" s="5">
        <v>667.75</v>
      </c>
      <c r="C1988" s="3">
        <f t="shared" si="6"/>
        <v>1.4047076689445709E-2</v>
      </c>
      <c r="D1988" s="4">
        <v>197332648685</v>
      </c>
    </row>
    <row r="1989" spans="1:4">
      <c r="A1989" s="1" t="s">
        <v>1988</v>
      </c>
      <c r="B1989" s="5">
        <v>658.5</v>
      </c>
      <c r="C1989" s="3">
        <f t="shared" si="6"/>
        <v>-3.4353859890733263E-3</v>
      </c>
      <c r="D1989" s="4">
        <v>493850312705</v>
      </c>
    </row>
    <row r="1990" spans="1:4">
      <c r="A1990" s="1" t="s">
        <v>1989</v>
      </c>
      <c r="B1990" s="5">
        <v>660.77</v>
      </c>
      <c r="C1990" s="3">
        <f t="shared" si="6"/>
        <v>2.4425025790400113E-3</v>
      </c>
      <c r="D1990" s="4">
        <v>258547126189.89999</v>
      </c>
    </row>
    <row r="1991" spans="1:4">
      <c r="A1991" s="1" t="s">
        <v>1990</v>
      </c>
      <c r="B1991" s="5">
        <v>659.16</v>
      </c>
      <c r="C1991" s="3">
        <f t="shared" si="6"/>
        <v>2.2503345091838254E-3</v>
      </c>
      <c r="D1991" s="4">
        <v>518184344252.79999</v>
      </c>
    </row>
    <row r="1992" spans="1:4">
      <c r="A1992" s="1" t="s">
        <v>1991</v>
      </c>
      <c r="B1992" s="5">
        <v>657.68</v>
      </c>
      <c r="C1992" s="3">
        <f t="shared" si="6"/>
        <v>-6.9457027239234505E-3</v>
      </c>
      <c r="D1992" s="4">
        <v>262962760445.599</v>
      </c>
    </row>
    <row r="1993" spans="1:4">
      <c r="A1993" s="1" t="s">
        <v>1992</v>
      </c>
      <c r="B1993" s="5">
        <v>662.28</v>
      </c>
      <c r="C1993" s="3">
        <f t="shared" si="6"/>
        <v>2.4672670854461449E-3</v>
      </c>
      <c r="D1993" s="4">
        <v>372070886068.79999</v>
      </c>
    </row>
    <row r="1994" spans="1:4">
      <c r="A1994" s="1" t="s">
        <v>1993</v>
      </c>
      <c r="B1994" s="5">
        <v>660.65</v>
      </c>
      <c r="C1994" s="3">
        <f t="shared" si="6"/>
        <v>2.1195742683681755E-4</v>
      </c>
      <c r="D1994" s="4">
        <v>478964038038.5</v>
      </c>
    </row>
    <row r="1995" spans="1:4">
      <c r="A1995" s="1" t="s">
        <v>1994</v>
      </c>
      <c r="B1995" s="5">
        <v>660.51</v>
      </c>
      <c r="C1995" s="3">
        <f t="shared" si="6"/>
        <v>3.646806764826514E-3</v>
      </c>
      <c r="D1995" s="4">
        <v>281729832485.20001</v>
      </c>
    </row>
    <row r="1996" spans="1:4">
      <c r="A1996" s="1" t="s">
        <v>1995</v>
      </c>
      <c r="B1996" s="5">
        <v>658.11</v>
      </c>
      <c r="C1996" s="3">
        <f t="shared" si="6"/>
        <v>-2.062262119580896E-3</v>
      </c>
      <c r="D1996" s="4">
        <v>884777970394.09998</v>
      </c>
    </row>
    <row r="1997" spans="1:4">
      <c r="A1997" s="1" t="s">
        <v>1996</v>
      </c>
      <c r="B1997" s="5">
        <v>659.47</v>
      </c>
      <c r="C1997" s="3">
        <f t="shared" si="6"/>
        <v>5.7342422717359667E-3</v>
      </c>
      <c r="D1997" s="4">
        <v>177037069741.89999</v>
      </c>
    </row>
    <row r="1998" spans="1:4">
      <c r="A1998" s="1" t="s">
        <v>1997</v>
      </c>
      <c r="B1998" s="5">
        <v>655.71</v>
      </c>
      <c r="C1998" s="3">
        <f t="shared" si="6"/>
        <v>-6.8611414031260944E-3</v>
      </c>
      <c r="D1998" s="4">
        <v>258502495346.70001</v>
      </c>
    </row>
    <row r="1999" spans="1:4">
      <c r="A1999" s="1" t="s">
        <v>1998</v>
      </c>
      <c r="B1999" s="5">
        <v>660.24</v>
      </c>
      <c r="C1999" s="3">
        <f t="shared" si="6"/>
        <v>1.8370274397297621E-2</v>
      </c>
      <c r="D1999" s="4">
        <v>224500878961.60001</v>
      </c>
    </row>
    <row r="2000" spans="1:4">
      <c r="A2000" s="1" t="s">
        <v>1999</v>
      </c>
      <c r="B2000" s="5">
        <v>648.33000000000004</v>
      </c>
      <c r="C2000" s="3">
        <f t="shared" si="6"/>
        <v>1.7243543477578699E-2</v>
      </c>
      <c r="D2000" s="4">
        <v>246178416826.5</v>
      </c>
    </row>
    <row r="2001" spans="1:4">
      <c r="A2001" s="1" t="s">
        <v>2000</v>
      </c>
      <c r="B2001" s="5">
        <v>637.34</v>
      </c>
      <c r="C2001" s="3">
        <f t="shared" si="6"/>
        <v>1.2518666793759722E-2</v>
      </c>
      <c r="D2001" s="4">
        <v>323541036367.20001</v>
      </c>
    </row>
    <row r="2002" spans="1:4">
      <c r="A2002" s="1" t="s">
        <v>2001</v>
      </c>
      <c r="B2002" s="5">
        <v>629.46</v>
      </c>
      <c r="C2002" s="3">
        <f t="shared" si="6"/>
        <v>3.2993831588008257E-3</v>
      </c>
      <c r="D2002" s="4">
        <v>174685563687.79999</v>
      </c>
    </row>
    <row r="2003" spans="1:4">
      <c r="A2003" s="1" t="s">
        <v>2002</v>
      </c>
      <c r="B2003" s="5">
        <v>627.39</v>
      </c>
      <c r="C2003" s="3">
        <f t="shared" si="6"/>
        <v>-7.2000506377188781E-3</v>
      </c>
      <c r="D2003" s="4">
        <v>201282724538.79999</v>
      </c>
    </row>
    <row r="2004" spans="1:4">
      <c r="A2004" s="1" t="s">
        <v>2003</v>
      </c>
      <c r="B2004" s="5">
        <v>631.94000000000005</v>
      </c>
      <c r="C2004" s="3">
        <f t="shared" si="6"/>
        <v>5.2247431167974049E-4</v>
      </c>
      <c r="D2004" s="4">
        <v>264760929507.79999</v>
      </c>
    </row>
    <row r="2005" spans="1:4">
      <c r="A2005" s="1" t="s">
        <v>2004</v>
      </c>
      <c r="B2005" s="5">
        <v>631.61</v>
      </c>
      <c r="C2005" s="3">
        <f t="shared" si="6"/>
        <v>-6.980583287477307E-3</v>
      </c>
      <c r="D2005" s="4">
        <v>226052413770.29999</v>
      </c>
    </row>
    <row r="2006" spans="1:4">
      <c r="A2006" s="1" t="s">
        <v>2005</v>
      </c>
      <c r="B2006" s="5">
        <v>636.04999999999995</v>
      </c>
      <c r="C2006" s="3">
        <f t="shared" si="6"/>
        <v>-1.9016626052623525E-2</v>
      </c>
      <c r="D2006" s="4">
        <v>718173722266</v>
      </c>
    </row>
    <row r="2007" spans="1:4">
      <c r="A2007" s="1" t="s">
        <v>2006</v>
      </c>
      <c r="B2007" s="5">
        <v>648.38</v>
      </c>
      <c r="C2007" s="3">
        <f t="shared" si="6"/>
        <v>-5.9028256903239998E-3</v>
      </c>
      <c r="D2007" s="4">
        <v>236797265661.79999</v>
      </c>
    </row>
    <row r="2008" spans="1:4">
      <c r="A2008" s="1" t="s">
        <v>2007</v>
      </c>
      <c r="B2008" s="5">
        <v>652.23</v>
      </c>
      <c r="C2008" s="3">
        <f t="shared" si="6"/>
        <v>-7.4717716163982843E-3</v>
      </c>
      <c r="D2008" s="4">
        <v>268706817058.29999</v>
      </c>
    </row>
    <row r="2009" spans="1:4">
      <c r="A2009" s="1" t="s">
        <v>2008</v>
      </c>
      <c r="B2009" s="5">
        <v>657.14</v>
      </c>
      <c r="C2009" s="3">
        <f t="shared" si="6"/>
        <v>1.569858712715814E-3</v>
      </c>
      <c r="D2009" s="4">
        <v>257604548486</v>
      </c>
    </row>
    <row r="2010" spans="1:4">
      <c r="A2010" s="1" t="s">
        <v>2009</v>
      </c>
      <c r="B2010" s="5">
        <v>656.11</v>
      </c>
      <c r="C2010" s="3">
        <f t="shared" si="6"/>
        <v>1.1594381658674944E-2</v>
      </c>
      <c r="D2010" s="4">
        <v>483046898280.90002</v>
      </c>
    </row>
    <row r="2011" spans="1:4">
      <c r="A2011" s="1" t="s">
        <v>2010</v>
      </c>
      <c r="B2011" s="5">
        <v>648.59</v>
      </c>
      <c r="C2011" s="3">
        <f t="shared" si="6"/>
        <v>-1.0934852918526455E-3</v>
      </c>
      <c r="D2011" s="4">
        <v>248829877585.79999</v>
      </c>
    </row>
    <row r="2012" spans="1:4">
      <c r="A2012" s="1" t="s">
        <v>2011</v>
      </c>
      <c r="B2012" s="5">
        <v>649.29999999999995</v>
      </c>
      <c r="C2012" s="3">
        <f t="shared" si="6"/>
        <v>-8.7709849662247837E-4</v>
      </c>
      <c r="D2012" s="4">
        <v>325676678498</v>
      </c>
    </row>
    <row r="2013" spans="1:4">
      <c r="A2013" s="1" t="s">
        <v>2012</v>
      </c>
      <c r="B2013" s="5">
        <v>649.87</v>
      </c>
      <c r="C2013" s="3">
        <f t="shared" si="6"/>
        <v>-1.4706551237927809E-2</v>
      </c>
      <c r="D2013" s="4">
        <v>377372729544.79999</v>
      </c>
    </row>
    <row r="2014" spans="1:4">
      <c r="A2014" s="1" t="s">
        <v>2013</v>
      </c>
      <c r="B2014" s="5">
        <v>659.57</v>
      </c>
      <c r="C2014" s="3">
        <f t="shared" si="6"/>
        <v>-1.0450428619027971E-3</v>
      </c>
      <c r="D2014" s="4">
        <v>269888302270.60001</v>
      </c>
    </row>
    <row r="2015" spans="1:4">
      <c r="A2015" s="1" t="s">
        <v>2014</v>
      </c>
      <c r="B2015" s="5">
        <v>660.26</v>
      </c>
      <c r="C2015" s="3">
        <f t="shared" si="6"/>
        <v>-1.1231580208458129E-2</v>
      </c>
      <c r="D2015" s="4">
        <v>278661792180.79999</v>
      </c>
    </row>
    <row r="2016" spans="1:4">
      <c r="A2016" s="1" t="s">
        <v>2015</v>
      </c>
      <c r="B2016" s="5">
        <v>667.76</v>
      </c>
      <c r="C2016" s="3">
        <f t="shared" si="6"/>
        <v>-8.5226429101707638E-3</v>
      </c>
      <c r="D2016" s="4">
        <v>251796424111.20001</v>
      </c>
    </row>
    <row r="2017" spans="1:4">
      <c r="A2017" s="1" t="s">
        <v>2016</v>
      </c>
      <c r="B2017" s="5">
        <v>673.5</v>
      </c>
      <c r="C2017" s="3">
        <f t="shared" si="6"/>
        <v>1.3452509931383255E-2</v>
      </c>
      <c r="D2017" s="4">
        <v>366030193230</v>
      </c>
    </row>
    <row r="2018" spans="1:4">
      <c r="A2018" s="1" t="s">
        <v>2017</v>
      </c>
      <c r="B2018" s="5">
        <v>664.56</v>
      </c>
      <c r="C2018" s="3">
        <f t="shared" si="6"/>
        <v>-3.1948881789139014E-3</v>
      </c>
      <c r="D2018" s="4">
        <v>1109217019284.8</v>
      </c>
    </row>
    <row r="2019" spans="1:4">
      <c r="A2019" s="1" t="s">
        <v>2018</v>
      </c>
      <c r="B2019" s="5">
        <v>666.69</v>
      </c>
      <c r="C2019" s="3">
        <f t="shared" si="6"/>
        <v>-1.2486669036615638E-2</v>
      </c>
      <c r="D2019" s="4">
        <v>281850115343.29999</v>
      </c>
    </row>
    <row r="2020" spans="1:4">
      <c r="A2020" s="1" t="s">
        <v>2019</v>
      </c>
      <c r="B2020" s="5">
        <v>675.12</v>
      </c>
      <c r="C2020" s="3">
        <f t="shared" si="6"/>
        <v>2.4616785551677081E-2</v>
      </c>
      <c r="D2020" s="4">
        <v>966314914773.59998</v>
      </c>
    </row>
    <row r="2021" spans="1:4">
      <c r="A2021" s="1" t="s">
        <v>2020</v>
      </c>
      <c r="B2021" s="5">
        <v>658.9</v>
      </c>
      <c r="C2021" s="3">
        <f t="shared" si="6"/>
        <v>1.0179989574709451E-2</v>
      </c>
      <c r="D2021" s="4">
        <v>671110514344</v>
      </c>
    </row>
    <row r="2022" spans="1:4">
      <c r="A2022" s="1" t="s">
        <v>2021</v>
      </c>
      <c r="B2022" s="5">
        <v>652.26</v>
      </c>
      <c r="C2022" s="3">
        <f t="shared" si="6"/>
        <v>-9.7467662597922507E-3</v>
      </c>
      <c r="D2022" s="4">
        <v>395598327957.40002</v>
      </c>
    </row>
    <row r="2023" spans="1:4">
      <c r="A2023" s="1" t="s">
        <v>2022</v>
      </c>
      <c r="B2023" s="5">
        <v>658.68</v>
      </c>
      <c r="C2023" s="3">
        <f t="shared" si="6"/>
        <v>-3.6907066795741385E-3</v>
      </c>
      <c r="D2023" s="4">
        <v>797776046273.19995</v>
      </c>
    </row>
    <row r="2024" spans="1:4">
      <c r="A2024" s="1" t="s">
        <v>2023</v>
      </c>
      <c r="B2024" s="5">
        <v>661.12</v>
      </c>
      <c r="C2024" s="3">
        <f t="shared" si="6"/>
        <v>1.7953376651371859E-2</v>
      </c>
      <c r="D2024" s="4">
        <v>434166346396.79999</v>
      </c>
    </row>
    <row r="2025" spans="1:4">
      <c r="A2025" s="1" t="s">
        <v>2024</v>
      </c>
      <c r="B2025" s="5">
        <v>649.46</v>
      </c>
      <c r="C2025" s="3">
        <f t="shared" si="6"/>
        <v>-2.181661750245758E-3</v>
      </c>
      <c r="D2025" s="4">
        <v>439648893662.40002</v>
      </c>
    </row>
    <row r="2026" spans="1:4">
      <c r="A2026" s="1" t="s">
        <v>2025</v>
      </c>
      <c r="B2026" s="5">
        <v>650.88</v>
      </c>
      <c r="C2026" s="3">
        <f t="shared" si="6"/>
        <v>4.5064510154947199E-3</v>
      </c>
      <c r="D2026" s="4">
        <v>327761200979.20001</v>
      </c>
    </row>
    <row r="2027" spans="1:4">
      <c r="A2027" s="1" t="s">
        <v>2026</v>
      </c>
      <c r="B2027" s="5">
        <v>647.96</v>
      </c>
      <c r="C2027" s="3">
        <f t="shared" si="6"/>
        <v>1.1963142277057758E-2</v>
      </c>
      <c r="D2027" s="4">
        <v>799127116084</v>
      </c>
    </row>
    <row r="2028" spans="1:4">
      <c r="A2028" s="1" t="s">
        <v>2027</v>
      </c>
      <c r="B2028" s="5">
        <v>640.29999999999995</v>
      </c>
      <c r="C2028" s="3">
        <f t="shared" si="6"/>
        <v>1.2716287603201157E-2</v>
      </c>
      <c r="D2028" s="4">
        <v>519526695748</v>
      </c>
    </row>
    <row r="2029" spans="1:4">
      <c r="A2029" s="1" t="s">
        <v>2028</v>
      </c>
      <c r="B2029" s="5">
        <v>632.26</v>
      </c>
      <c r="C2029" s="3">
        <f t="shared" si="6"/>
        <v>3.3961785056814357E-3</v>
      </c>
      <c r="D2029" s="4">
        <v>337894449630.79999</v>
      </c>
    </row>
    <row r="2030" spans="1:4">
      <c r="A2030" s="1" t="s">
        <v>2029</v>
      </c>
      <c r="B2030" s="5">
        <v>630.12</v>
      </c>
      <c r="C2030" s="3">
        <f t="shared" si="6"/>
        <v>1.2729026036644098E-2</v>
      </c>
      <c r="D2030" s="4">
        <v>585974913753.19995</v>
      </c>
    </row>
    <row r="2031" spans="1:4">
      <c r="A2031" s="1" t="s">
        <v>2030</v>
      </c>
      <c r="B2031" s="5">
        <v>622.20000000000005</v>
      </c>
      <c r="C2031" s="3">
        <f t="shared" si="6"/>
        <v>1.4969337003236333E-3</v>
      </c>
      <c r="D2031" s="4">
        <v>338855420768</v>
      </c>
    </row>
    <row r="2032" spans="1:4">
      <c r="A2032" s="1" t="s">
        <v>2031</v>
      </c>
      <c r="B2032" s="5">
        <v>621.27</v>
      </c>
      <c r="C2032" s="3">
        <f t="shared" si="6"/>
        <v>8.0545129436023009E-4</v>
      </c>
      <c r="D2032" s="4">
        <v>488996413740.5</v>
      </c>
    </row>
    <row r="2033" spans="1:4">
      <c r="A2033" s="1" t="s">
        <v>2032</v>
      </c>
      <c r="B2033" s="5">
        <v>620.77</v>
      </c>
      <c r="C2033" s="3">
        <f t="shared" si="6"/>
        <v>-1.8188432157148056E-2</v>
      </c>
      <c r="D2033" s="4">
        <v>335792368631.09998</v>
      </c>
    </row>
    <row r="2034" spans="1:4">
      <c r="A2034" s="1" t="s">
        <v>2033</v>
      </c>
      <c r="B2034" s="5">
        <v>632.27</v>
      </c>
      <c r="C2034" s="3">
        <f t="shared" si="6"/>
        <v>9.3548953560767135E-3</v>
      </c>
      <c r="D2034" s="4">
        <v>417286081931.59998</v>
      </c>
    </row>
    <row r="2035" spans="1:4">
      <c r="A2035" s="1" t="s">
        <v>2034</v>
      </c>
      <c r="B2035" s="5">
        <v>626.41</v>
      </c>
      <c r="C2035" s="3">
        <f t="shared" si="6"/>
        <v>-2.5318471337580123E-3</v>
      </c>
      <c r="D2035" s="4">
        <v>494779179740.5</v>
      </c>
    </row>
    <row r="2036" spans="1:4">
      <c r="A2036" s="1" t="s">
        <v>2035</v>
      </c>
      <c r="B2036" s="5">
        <v>628</v>
      </c>
      <c r="C2036" s="3">
        <f t="shared" si="6"/>
        <v>2.4582575104555174E-3</v>
      </c>
      <c r="D2036" s="4">
        <v>553785075240</v>
      </c>
    </row>
    <row r="2037" spans="1:4">
      <c r="A2037" s="1" t="s">
        <v>2036</v>
      </c>
      <c r="B2037" s="5">
        <v>626.46</v>
      </c>
      <c r="C2037" s="3">
        <f t="shared" si="6"/>
        <v>1.1643116673395295E-2</v>
      </c>
      <c r="D2037" s="4">
        <v>339190851948.59998</v>
      </c>
    </row>
    <row r="2038" spans="1:4">
      <c r="A2038" s="1" t="s">
        <v>2037</v>
      </c>
      <c r="B2038" s="5">
        <v>619.25</v>
      </c>
      <c r="C2038" s="3">
        <f t="shared" si="6"/>
        <v>-9.374350114379891E-3</v>
      </c>
      <c r="D2038" s="4">
        <v>215348358485</v>
      </c>
    </row>
    <row r="2039" spans="1:4">
      <c r="A2039" s="1" t="s">
        <v>2038</v>
      </c>
      <c r="B2039" s="5">
        <v>625.11</v>
      </c>
      <c r="C2039" s="3">
        <f t="shared" si="6"/>
        <v>-3.046154827597155E-3</v>
      </c>
      <c r="D2039" s="4">
        <v>238607636315.5</v>
      </c>
    </row>
    <row r="2040" spans="1:4">
      <c r="A2040" s="1" t="s">
        <v>2039</v>
      </c>
      <c r="B2040" s="5">
        <v>627.02</v>
      </c>
      <c r="C2040" s="3">
        <f t="shared" si="6"/>
        <v>2.542250931359276E-3</v>
      </c>
      <c r="D2040" s="4">
        <v>309267961759.20001</v>
      </c>
    </row>
    <row r="2041" spans="1:4">
      <c r="A2041" s="1" t="s">
        <v>2040</v>
      </c>
      <c r="B2041" s="5">
        <v>625.42999999999995</v>
      </c>
      <c r="C2041" s="3">
        <f t="shared" si="6"/>
        <v>2.966740434266508E-3</v>
      </c>
      <c r="D2041" s="4">
        <v>248324150362.60001</v>
      </c>
    </row>
    <row r="2042" spans="1:4">
      <c r="A2042" s="1" t="s">
        <v>2041</v>
      </c>
      <c r="B2042" s="5">
        <v>623.58000000000004</v>
      </c>
      <c r="C2042" s="3">
        <f t="shared" si="6"/>
        <v>-9.9390321351454196E-3</v>
      </c>
      <c r="D2042" s="4">
        <v>521545805263</v>
      </c>
    </row>
    <row r="2043" spans="1:4">
      <c r="A2043" s="1" t="s">
        <v>2042</v>
      </c>
      <c r="B2043" s="5">
        <v>629.84</v>
      </c>
      <c r="C2043" s="3">
        <f t="shared" si="6"/>
        <v>-2.2494693153375139E-3</v>
      </c>
      <c r="D2043" s="4">
        <v>307740550872</v>
      </c>
    </row>
    <row r="2044" spans="1:4">
      <c r="A2044" s="1" t="s">
        <v>2043</v>
      </c>
      <c r="B2044" s="5">
        <v>631.26</v>
      </c>
      <c r="C2044" s="3">
        <f t="shared" si="6"/>
        <v>5.3992068421806847E-3</v>
      </c>
      <c r="D2044" s="4">
        <v>197116077638.79999</v>
      </c>
    </row>
    <row r="2045" spans="1:4">
      <c r="A2045" s="1" t="s">
        <v>2044</v>
      </c>
      <c r="B2045" s="5">
        <v>627.87</v>
      </c>
      <c r="C2045" s="3">
        <f t="shared" si="6"/>
        <v>5.1548867365725243E-3</v>
      </c>
      <c r="D2045" s="4">
        <v>1000816420855.1</v>
      </c>
    </row>
    <row r="2046" spans="1:4">
      <c r="A2046" s="1" t="s">
        <v>2045</v>
      </c>
      <c r="B2046" s="5">
        <v>624.65</v>
      </c>
      <c r="C2046" s="3">
        <f t="shared" si="6"/>
        <v>7.4187565518910141E-3</v>
      </c>
      <c r="D2046" s="4">
        <v>280271298394</v>
      </c>
    </row>
    <row r="2047" spans="1:4">
      <c r="A2047" s="1" t="s">
        <v>2046</v>
      </c>
      <c r="B2047" s="5">
        <v>620.04999999999995</v>
      </c>
      <c r="C2047" s="3">
        <f t="shared" si="6"/>
        <v>-2.9426899080209059E-3</v>
      </c>
      <c r="D2047" s="4">
        <v>491585228033</v>
      </c>
    </row>
    <row r="2048" spans="1:4">
      <c r="A2048" s="1" t="s">
        <v>2047</v>
      </c>
      <c r="B2048" s="5">
        <v>621.88</v>
      </c>
      <c r="C2048" s="3">
        <f t="shared" si="6"/>
        <v>-2.3902337295667246E-3</v>
      </c>
      <c r="D2048" s="4">
        <v>344936335632.79999</v>
      </c>
    </row>
    <row r="2049" spans="1:4">
      <c r="A2049" s="1" t="s">
        <v>2048</v>
      </c>
      <c r="B2049" s="5">
        <v>623.37</v>
      </c>
      <c r="C2049" s="3">
        <f t="shared" si="6"/>
        <v>5.6625689671861244E-3</v>
      </c>
      <c r="D2049" s="4">
        <v>236163521211.5</v>
      </c>
    </row>
    <row r="2050" spans="1:4">
      <c r="A2050" s="1" t="s">
        <v>2049</v>
      </c>
      <c r="B2050" s="5">
        <v>619.86</v>
      </c>
      <c r="C2050" s="3">
        <f t="shared" si="6"/>
        <v>2.2960998641743079E-3</v>
      </c>
      <c r="D2050" s="4">
        <v>373413816465.40002</v>
      </c>
    </row>
    <row r="2051" spans="1:4">
      <c r="A2051" s="1" t="s">
        <v>2050</v>
      </c>
      <c r="B2051" s="5">
        <v>618.44000000000005</v>
      </c>
      <c r="C2051" s="3">
        <f t="shared" si="6"/>
        <v>6.4117168429618466E-3</v>
      </c>
      <c r="D2051" s="4">
        <v>458710737064.79999</v>
      </c>
    </row>
    <row r="2052" spans="1:4">
      <c r="A2052" s="1" t="s">
        <v>2051</v>
      </c>
      <c r="B2052" s="5">
        <v>614.5</v>
      </c>
      <c r="C2052" s="3">
        <f t="shared" si="6"/>
        <v>1.0507967308546128E-2</v>
      </c>
      <c r="D2052" s="4">
        <v>275937929455</v>
      </c>
    </row>
    <row r="2053" spans="1:4">
      <c r="A2053" s="1" t="s">
        <v>2052</v>
      </c>
      <c r="B2053" s="5">
        <v>608.11</v>
      </c>
      <c r="C2053" s="3">
        <f t="shared" si="6"/>
        <v>6.2382102789819999E-3</v>
      </c>
      <c r="D2053" s="4">
        <v>261133192967.5</v>
      </c>
    </row>
    <row r="2054" spans="1:4">
      <c r="A2054" s="1" t="s">
        <v>2053</v>
      </c>
      <c r="B2054" s="5">
        <v>604.34</v>
      </c>
      <c r="C2054" s="3">
        <f t="shared" si="6"/>
        <v>-1.23388190687868E-2</v>
      </c>
      <c r="D2054" s="4">
        <v>474988497123.79999</v>
      </c>
    </row>
    <row r="2055" spans="1:4">
      <c r="A2055" s="1" t="s">
        <v>2054</v>
      </c>
      <c r="B2055" s="5">
        <v>611.89</v>
      </c>
      <c r="C2055" s="3">
        <f t="shared" si="6"/>
        <v>4.4145057388571632E-4</v>
      </c>
      <c r="D2055" s="4">
        <v>533470929320.79999</v>
      </c>
    </row>
    <row r="2056" spans="1:4">
      <c r="A2056" s="1" t="s">
        <v>2055</v>
      </c>
      <c r="B2056" s="5">
        <v>611.62</v>
      </c>
      <c r="C2056" s="3">
        <f t="shared" si="6"/>
        <v>9.6558270461357353E-4</v>
      </c>
      <c r="D2056" s="4">
        <v>528025315339.40002</v>
      </c>
    </row>
    <row r="2057" spans="1:4">
      <c r="A2057" s="1" t="s">
        <v>2056</v>
      </c>
      <c r="B2057" s="5">
        <v>611.03</v>
      </c>
      <c r="C2057" s="3">
        <f t="shared" si="6"/>
        <v>-6.1482409199589676E-3</v>
      </c>
      <c r="D2057" s="4">
        <v>438161314838</v>
      </c>
    </row>
    <row r="2058" spans="1:4">
      <c r="A2058" s="1" t="s">
        <v>2057</v>
      </c>
      <c r="B2058" s="5">
        <v>614.80999999999995</v>
      </c>
      <c r="C2058" s="3">
        <f t="shared" si="6"/>
        <v>-7.0897932816539081E-3</v>
      </c>
      <c r="D2058" s="4">
        <v>1522557215301.2</v>
      </c>
    </row>
    <row r="2059" spans="1:4">
      <c r="A2059" s="1" t="s">
        <v>2058</v>
      </c>
      <c r="B2059" s="5">
        <v>619.20000000000005</v>
      </c>
      <c r="C2059" s="3">
        <f t="shared" si="6"/>
        <v>-5.2213029158968589E-3</v>
      </c>
      <c r="D2059" s="4">
        <v>865838806200</v>
      </c>
    </row>
    <row r="2060" spans="1:4">
      <c r="A2060" s="1" t="s">
        <v>2059</v>
      </c>
      <c r="B2060" s="5">
        <v>622.45000000000005</v>
      </c>
      <c r="C2060" s="3">
        <f t="shared" si="6"/>
        <v>-3.6814725890355416E-3</v>
      </c>
      <c r="D2060" s="4">
        <v>700900552499</v>
      </c>
    </row>
    <row r="2061" spans="1:4">
      <c r="A2061" s="1" t="s">
        <v>2060</v>
      </c>
      <c r="B2061" s="5">
        <v>624.75</v>
      </c>
      <c r="C2061" s="3">
        <f t="shared" si="6"/>
        <v>1.4566890772678599E-2</v>
      </c>
      <c r="D2061" s="4">
        <v>433252876180</v>
      </c>
    </row>
    <row r="2062" spans="1:4">
      <c r="A2062" s="1" t="s">
        <v>2061</v>
      </c>
      <c r="B2062" s="5">
        <v>615.78</v>
      </c>
      <c r="C2062" s="3">
        <f t="shared" si="6"/>
        <v>8.1202318195211717E-3</v>
      </c>
      <c r="D2062" s="4">
        <v>464490040331</v>
      </c>
    </row>
    <row r="2063" spans="1:4">
      <c r="A2063" s="1" t="s">
        <v>2062</v>
      </c>
      <c r="B2063" s="5">
        <v>610.82000000000005</v>
      </c>
      <c r="C2063" s="3">
        <f t="shared" si="6"/>
        <v>-2.1237665817159289E-3</v>
      </c>
      <c r="D2063" s="4">
        <v>225534612293.20001</v>
      </c>
    </row>
    <row r="2064" spans="1:4">
      <c r="A2064" s="1" t="s">
        <v>2063</v>
      </c>
      <c r="B2064" s="5">
        <v>612.12</v>
      </c>
      <c r="C2064" s="3">
        <f t="shared" si="6"/>
        <v>-3.1593003940982006E-3</v>
      </c>
      <c r="D2064" s="4">
        <v>436430601501.20001</v>
      </c>
    </row>
    <row r="2065" spans="1:4">
      <c r="A2065" s="1" t="s">
        <v>2064</v>
      </c>
      <c r="B2065" s="5">
        <v>614.05999999999995</v>
      </c>
      <c r="C2065" s="3">
        <f t="shared" si="6"/>
        <v>1.489133129493429E-2</v>
      </c>
      <c r="D2065" s="4">
        <v>1723838982383</v>
      </c>
    </row>
    <row r="2066" spans="1:4">
      <c r="A2066" s="1" t="s">
        <v>2065</v>
      </c>
      <c r="B2066" s="5">
        <v>605.04999999999995</v>
      </c>
      <c r="C2066" s="3">
        <f t="shared" si="6"/>
        <v>1.9872484888630152E-3</v>
      </c>
      <c r="D2066" s="4">
        <v>644002844467.75</v>
      </c>
    </row>
    <row r="2067" spans="1:4">
      <c r="A2067" s="1" t="s">
        <v>2066</v>
      </c>
      <c r="B2067" s="5">
        <v>603.85</v>
      </c>
      <c r="C2067" s="3">
        <f t="shared" si="6"/>
        <v>-4.4021631603244071E-3</v>
      </c>
      <c r="D2067" s="4">
        <v>1195709536273</v>
      </c>
    </row>
    <row r="2068" spans="1:4">
      <c r="A2068" s="1" t="s">
        <v>2067</v>
      </c>
      <c r="B2068" s="5">
        <v>606.52</v>
      </c>
      <c r="C2068" s="3">
        <f t="shared" si="6"/>
        <v>8.3290385862246526E-3</v>
      </c>
      <c r="D2068" s="4">
        <v>225939886986</v>
      </c>
    </row>
    <row r="2069" spans="1:4">
      <c r="A2069" s="1" t="s">
        <v>2068</v>
      </c>
      <c r="B2069" s="5">
        <v>601.51</v>
      </c>
      <c r="C2069" s="3">
        <f t="shared" si="6"/>
        <v>4.0729797853338353E-3</v>
      </c>
      <c r="D2069" s="4">
        <v>500690009798.5</v>
      </c>
    </row>
    <row r="2070" spans="1:4">
      <c r="A2070" s="1" t="s">
        <v>2069</v>
      </c>
      <c r="B2070" s="5">
        <v>599.07000000000005</v>
      </c>
      <c r="C2070" s="3">
        <f t="shared" si="6"/>
        <v>1.1698447448903612E-3</v>
      </c>
      <c r="D2070" s="4">
        <v>321021970825.5</v>
      </c>
    </row>
    <row r="2071" spans="1:4">
      <c r="A2071" s="1" t="s">
        <v>2070</v>
      </c>
      <c r="B2071" s="5">
        <v>598.37</v>
      </c>
      <c r="C2071" s="3">
        <f t="shared" si="6"/>
        <v>1.1323879865465625E-2</v>
      </c>
      <c r="D2071" s="4">
        <v>701000024526.30005</v>
      </c>
    </row>
    <row r="2072" spans="1:4">
      <c r="A2072" s="1" t="s">
        <v>2071</v>
      </c>
      <c r="B2072" s="5">
        <v>591.66999999999996</v>
      </c>
      <c r="C2072" s="3">
        <f t="shared" si="6"/>
        <v>-3.8554784833996856E-3</v>
      </c>
      <c r="D2072" s="4">
        <v>363169619094.09998</v>
      </c>
    </row>
    <row r="2073" spans="1:4">
      <c r="A2073" s="1" t="s">
        <v>2072</v>
      </c>
      <c r="B2073" s="5">
        <v>593.96</v>
      </c>
      <c r="C2073" s="3">
        <f t="shared" si="6"/>
        <v>-7.5524662478277998E-3</v>
      </c>
      <c r="D2073" s="4">
        <v>1072191137177.6</v>
      </c>
    </row>
    <row r="2074" spans="1:4">
      <c r="A2074" s="1" t="s">
        <v>2073</v>
      </c>
      <c r="B2074" s="5">
        <v>598.48</v>
      </c>
      <c r="C2074" s="3">
        <f t="shared" si="6"/>
        <v>1.1663680313736057E-2</v>
      </c>
      <c r="D2074" s="4">
        <v>1306209018404</v>
      </c>
    </row>
    <row r="2075" spans="1:4">
      <c r="A2075" s="1" t="s">
        <v>2074</v>
      </c>
      <c r="B2075" s="5">
        <v>591.58000000000004</v>
      </c>
      <c r="C2075" s="3">
        <f t="shared" si="6"/>
        <v>-1.5190386173372556E-3</v>
      </c>
      <c r="D2075" s="4">
        <v>1007605307422.8</v>
      </c>
    </row>
    <row r="2076" spans="1:4">
      <c r="A2076" s="1" t="s">
        <v>2075</v>
      </c>
      <c r="B2076" s="5">
        <v>592.48</v>
      </c>
      <c r="C2076" s="3">
        <f t="shared" si="6"/>
        <v>2.9093498688621402E-2</v>
      </c>
      <c r="D2076" s="4">
        <v>519034834603.20001</v>
      </c>
    </row>
    <row r="2077" spans="1:4">
      <c r="A2077" s="1" t="s">
        <v>2076</v>
      </c>
      <c r="B2077" s="5">
        <v>575.73</v>
      </c>
      <c r="C2077" s="3">
        <f t="shared" si="6"/>
        <v>1.3555622062215104E-2</v>
      </c>
      <c r="D2077" s="4">
        <v>204613369631.79999</v>
      </c>
    </row>
    <row r="2078" spans="1:4">
      <c r="A2078" s="1" t="s">
        <v>2077</v>
      </c>
      <c r="B2078" s="5">
        <v>568.03</v>
      </c>
      <c r="C2078" s="3">
        <f t="shared" si="6"/>
        <v>-4.3992398113605971E-4</v>
      </c>
      <c r="D2078" s="4">
        <v>311340154953.79999</v>
      </c>
    </row>
    <row r="2079" spans="1:4">
      <c r="A2079" s="1" t="s">
        <v>2078</v>
      </c>
      <c r="B2079" s="5">
        <v>568.28</v>
      </c>
      <c r="C2079" s="3">
        <f t="shared" si="6"/>
        <v>-1.9970337667712966E-2</v>
      </c>
      <c r="D2079" s="4">
        <v>314225504379.59998</v>
      </c>
    </row>
    <row r="2080" spans="1:4">
      <c r="A2080" s="1" t="s">
        <v>2079</v>
      </c>
      <c r="B2080" s="5">
        <v>579.86</v>
      </c>
      <c r="C2080" s="3">
        <f t="shared" si="6"/>
        <v>6.3849246751454644E-4</v>
      </c>
      <c r="D2080" s="4">
        <v>270895400156</v>
      </c>
    </row>
    <row r="2081" spans="1:4">
      <c r="A2081" s="1" t="s">
        <v>2080</v>
      </c>
      <c r="B2081" s="5">
        <v>579.49</v>
      </c>
      <c r="C2081" s="3">
        <f t="shared" si="6"/>
        <v>2.5431645963807955E-3</v>
      </c>
      <c r="D2081" s="4">
        <v>315965942394</v>
      </c>
    </row>
    <row r="2082" spans="1:4">
      <c r="A2082" s="1" t="s">
        <v>2081</v>
      </c>
      <c r="B2082" s="5">
        <v>578.02</v>
      </c>
      <c r="C2082" s="3">
        <f t="shared" si="6"/>
        <v>-3.13879690949236E-3</v>
      </c>
      <c r="D2082" s="4">
        <v>406367120185</v>
      </c>
    </row>
    <row r="2083" spans="1:4">
      <c r="A2083" s="1" t="s">
        <v>2082</v>
      </c>
      <c r="B2083" s="5">
        <v>579.84</v>
      </c>
      <c r="C2083" s="3">
        <f t="shared" si="6"/>
        <v>9.8399709979810806E-4</v>
      </c>
      <c r="D2083" s="4">
        <v>1217662891540.8</v>
      </c>
    </row>
    <row r="2084" spans="1:4">
      <c r="A2084" s="1" t="s">
        <v>2083</v>
      </c>
      <c r="B2084" s="5">
        <v>579.27</v>
      </c>
      <c r="C2084" s="3">
        <f t="shared" si="6"/>
        <v>1.2108187441031466E-2</v>
      </c>
      <c r="D2084" s="4">
        <v>529420953371.20001</v>
      </c>
    </row>
    <row r="2085" spans="1:4">
      <c r="A2085" s="1" t="s">
        <v>2084</v>
      </c>
      <c r="B2085" s="5">
        <v>572.34</v>
      </c>
      <c r="C2085" s="3">
        <f t="shared" si="6"/>
        <v>1.2946116165150614E-3</v>
      </c>
      <c r="D2085" s="4">
        <v>509586216575.40002</v>
      </c>
    </row>
    <row r="2086" spans="1:4">
      <c r="A2086" s="1" t="s">
        <v>2085</v>
      </c>
      <c r="B2086" s="5">
        <v>571.6</v>
      </c>
      <c r="C2086" s="3">
        <f t="shared" si="6"/>
        <v>6.7102273727963849E-3</v>
      </c>
      <c r="D2086" s="4">
        <v>273695798880</v>
      </c>
    </row>
    <row r="2087" spans="1:4">
      <c r="A2087" s="1" t="s">
        <v>2086</v>
      </c>
      <c r="B2087" s="5">
        <v>567.79</v>
      </c>
      <c r="C2087" s="3">
        <f t="shared" si="6"/>
        <v>1.3331667618503558E-2</v>
      </c>
      <c r="D2087" s="4">
        <v>796392967538</v>
      </c>
    </row>
    <row r="2088" spans="1:4">
      <c r="A2088" s="1" t="s">
        <v>2087</v>
      </c>
      <c r="B2088" s="5">
        <v>560.32000000000005</v>
      </c>
      <c r="C2088" s="3">
        <f t="shared" si="6"/>
        <v>8.0961462343924293E-3</v>
      </c>
      <c r="D2088" s="4">
        <v>884062579872</v>
      </c>
    </row>
    <row r="2089" spans="1:4">
      <c r="A2089" s="1" t="s">
        <v>2088</v>
      </c>
      <c r="B2089" s="5">
        <v>555.82000000000005</v>
      </c>
      <c r="C2089" s="3">
        <f t="shared" si="6"/>
        <v>-4.6738176673887513E-3</v>
      </c>
      <c r="D2089" s="4">
        <v>248589924600</v>
      </c>
    </row>
    <row r="2090" spans="1:4">
      <c r="A2090" s="1" t="s">
        <v>2089</v>
      </c>
      <c r="B2090" s="5">
        <v>558.42999999999995</v>
      </c>
      <c r="C2090" s="3">
        <f t="shared" si="6"/>
        <v>-4.9713124977728467E-3</v>
      </c>
      <c r="D2090" s="4">
        <v>462013126850.79999</v>
      </c>
    </row>
    <row r="2091" spans="1:4">
      <c r="A2091" s="1" t="s">
        <v>2090</v>
      </c>
      <c r="B2091" s="5">
        <v>561.22</v>
      </c>
      <c r="C2091" s="3">
        <f t="shared" si="6"/>
        <v>-1.5248021617448267E-2</v>
      </c>
      <c r="D2091" s="4">
        <v>820371961724.40002</v>
      </c>
    </row>
    <row r="2092" spans="1:4">
      <c r="A2092" s="1" t="s">
        <v>2091</v>
      </c>
      <c r="B2092" s="5">
        <v>569.91</v>
      </c>
      <c r="C2092" s="3">
        <f t="shared" si="6"/>
        <v>2.8683043570071013E-3</v>
      </c>
      <c r="D2092" s="4">
        <v>447609491935.5</v>
      </c>
    </row>
    <row r="2093" spans="1:4">
      <c r="A2093" s="1" t="s">
        <v>2092</v>
      </c>
      <c r="B2093" s="5">
        <v>568.28</v>
      </c>
      <c r="C2093" s="3">
        <f t="shared" si="6"/>
        <v>-1.2922948655596565E-2</v>
      </c>
      <c r="D2093" s="4">
        <v>639036815651.59998</v>
      </c>
    </row>
    <row r="2094" spans="1:4">
      <c r="A2094" s="1" t="s">
        <v>2093</v>
      </c>
      <c r="B2094" s="5">
        <v>575.72</v>
      </c>
      <c r="C2094" s="3">
        <f t="shared" si="6"/>
        <v>6.3627464690252872E-3</v>
      </c>
      <c r="D2094" s="4">
        <v>483941155895.59998</v>
      </c>
    </row>
    <row r="2095" spans="1:4">
      <c r="A2095" s="1" t="s">
        <v>2094</v>
      </c>
      <c r="B2095" s="5">
        <v>572.08000000000004</v>
      </c>
      <c r="C2095" s="3">
        <f t="shared" si="6"/>
        <v>2.4883468264817452E-3</v>
      </c>
      <c r="D2095" s="4">
        <v>558312815668</v>
      </c>
    </row>
    <row r="2096" spans="1:4">
      <c r="A2096" s="1" t="s">
        <v>2095</v>
      </c>
      <c r="B2096" s="5">
        <v>570.66</v>
      </c>
      <c r="C2096" s="3">
        <f t="shared" si="6"/>
        <v>-7.0470324163492337E-3</v>
      </c>
      <c r="D2096" s="4">
        <v>666210894637.59998</v>
      </c>
    </row>
    <row r="2097" spans="1:4">
      <c r="A2097" s="1" t="s">
        <v>2096</v>
      </c>
      <c r="B2097" s="5">
        <v>574.71</v>
      </c>
      <c r="C2097" s="3">
        <f t="shared" si="6"/>
        <v>6.6560403566237559E-3</v>
      </c>
      <c r="D2097" s="4">
        <v>341350519259.5</v>
      </c>
    </row>
    <row r="2098" spans="1:4">
      <c r="A2098" s="1" t="s">
        <v>2097</v>
      </c>
      <c r="B2098" s="5">
        <v>570.91</v>
      </c>
      <c r="C2098" s="3">
        <f t="shared" si="6"/>
        <v>-2.3765006028623093E-3</v>
      </c>
      <c r="D2098" s="4">
        <v>328136120828.5</v>
      </c>
    </row>
    <row r="2099" spans="1:4">
      <c r="A2099" s="1" t="s">
        <v>2098</v>
      </c>
      <c r="B2099" s="5">
        <v>572.27</v>
      </c>
      <c r="C2099" s="3">
        <f t="shared" si="6"/>
        <v>-6.1651210447710532E-3</v>
      </c>
      <c r="D2099" s="4">
        <v>644075048580.19995</v>
      </c>
    </row>
    <row r="2100" spans="1:4">
      <c r="A2100" s="1" t="s">
        <v>2099</v>
      </c>
      <c r="B2100" s="5">
        <v>575.82000000000005</v>
      </c>
      <c r="C2100" s="3">
        <f t="shared" si="6"/>
        <v>-5.9386113316989625E-3</v>
      </c>
      <c r="D2100" s="4">
        <v>1173439984685.6001</v>
      </c>
    </row>
    <row r="2101" spans="1:4">
      <c r="A2101" s="1" t="s">
        <v>2100</v>
      </c>
      <c r="B2101" s="5">
        <v>579.26</v>
      </c>
      <c r="C2101" s="3">
        <f t="shared" si="6"/>
        <v>3.795033531460552E-3</v>
      </c>
      <c r="D2101" s="4">
        <v>592435800096</v>
      </c>
    </row>
    <row r="2102" spans="1:4">
      <c r="A2102" s="1" t="s">
        <v>2101</v>
      </c>
      <c r="B2102" s="5">
        <v>577.07000000000005</v>
      </c>
      <c r="C2102" s="3">
        <f t="shared" si="6"/>
        <v>5.2783778133929458E-3</v>
      </c>
      <c r="D2102" s="4">
        <v>403799630839.20001</v>
      </c>
    </row>
    <row r="2103" spans="1:4">
      <c r="A2103" s="1" t="s">
        <v>2102</v>
      </c>
      <c r="B2103" s="5">
        <v>574.04</v>
      </c>
      <c r="C2103" s="3">
        <f t="shared" si="6"/>
        <v>-6.8168448735251297E-3</v>
      </c>
      <c r="D2103" s="4">
        <v>511010912524.79999</v>
      </c>
    </row>
    <row r="2104" spans="1:4">
      <c r="A2104" s="1" t="s">
        <v>2103</v>
      </c>
      <c r="B2104" s="5">
        <v>577.98</v>
      </c>
      <c r="C2104" s="3">
        <f t="shared" si="6"/>
        <v>1.2472715933895078E-3</v>
      </c>
      <c r="D2104" s="4">
        <v>3375206093013</v>
      </c>
    </row>
    <row r="2105" spans="1:4">
      <c r="A2105" s="1" t="s">
        <v>2104</v>
      </c>
      <c r="B2105" s="5">
        <v>577.26</v>
      </c>
      <c r="C2105" s="3">
        <f t="shared" si="6"/>
        <v>2.3441162681669407E-3</v>
      </c>
      <c r="D2105" s="4">
        <v>279106449033.79999</v>
      </c>
    </row>
    <row r="2106" spans="1:4">
      <c r="A2106" s="1" t="s">
        <v>2105</v>
      </c>
      <c r="B2106" s="5">
        <v>575.91</v>
      </c>
      <c r="C2106" s="3">
        <f t="shared" si="6"/>
        <v>7.346381906910727E-3</v>
      </c>
      <c r="D2106" s="4">
        <v>627969934934.5</v>
      </c>
    </row>
    <row r="2107" spans="1:4">
      <c r="A2107" s="1" t="s">
        <v>2106</v>
      </c>
      <c r="B2107" s="5">
        <v>571.71</v>
      </c>
      <c r="C2107" s="3">
        <f t="shared" si="6"/>
        <v>-5.2200240121104552E-3</v>
      </c>
      <c r="D2107" s="4">
        <v>291917258729.79999</v>
      </c>
    </row>
    <row r="2108" spans="1:4">
      <c r="A2108" s="1" t="s">
        <v>2107</v>
      </c>
      <c r="B2108" s="5">
        <v>574.71</v>
      </c>
      <c r="C2108" s="3">
        <f t="shared" si="6"/>
        <v>-2.5859076709476032E-3</v>
      </c>
      <c r="D2108" s="4">
        <v>366815211027</v>
      </c>
    </row>
    <row r="2109" spans="1:4">
      <c r="A2109" s="1" t="s">
        <v>2108</v>
      </c>
      <c r="B2109" s="5">
        <v>576.20000000000005</v>
      </c>
      <c r="C2109" s="3">
        <f t="shared" si="6"/>
        <v>4.4452192103200004E-3</v>
      </c>
      <c r="D2109" s="4">
        <v>221105025676</v>
      </c>
    </row>
    <row r="2110" spans="1:4">
      <c r="A2110" s="1" t="s">
        <v>2109</v>
      </c>
      <c r="B2110" s="5">
        <v>573.65</v>
      </c>
      <c r="C2110" s="3">
        <f t="shared" ref="C2110:C2364" si="7">(B2110-B2111)/B2111</f>
        <v>5.7153877171759512E-3</v>
      </c>
      <c r="D2110" s="4">
        <v>327309805695.5</v>
      </c>
    </row>
    <row r="2111" spans="1:4">
      <c r="A2111" s="1" t="s">
        <v>2110</v>
      </c>
      <c r="B2111" s="5">
        <v>570.39</v>
      </c>
      <c r="C2111" s="3">
        <f t="shared" si="7"/>
        <v>3.6830474586978918E-4</v>
      </c>
      <c r="D2111" s="4">
        <v>391477115282.59998</v>
      </c>
    </row>
    <row r="2112" spans="1:4">
      <c r="A2112" s="1" t="s">
        <v>2111</v>
      </c>
      <c r="B2112" s="5">
        <v>570.17999999999995</v>
      </c>
      <c r="C2112" s="3">
        <f t="shared" si="7"/>
        <v>1.5350096160695216E-2</v>
      </c>
      <c r="D2112" s="4">
        <v>251224249717</v>
      </c>
    </row>
    <row r="2113" spans="1:4">
      <c r="A2113" s="1" t="s">
        <v>2112</v>
      </c>
      <c r="B2113" s="5">
        <v>561.55999999999995</v>
      </c>
      <c r="C2113" s="3">
        <f t="shared" si="7"/>
        <v>3.9151187943578325E-3</v>
      </c>
      <c r="D2113" s="4">
        <v>312132766718.79999</v>
      </c>
    </row>
    <row r="2114" spans="1:4">
      <c r="A2114" s="1" t="s">
        <v>2113</v>
      </c>
      <c r="B2114" s="5">
        <v>559.37</v>
      </c>
      <c r="C2114" s="3">
        <f t="shared" si="7"/>
        <v>-1.1905813357827999E-2</v>
      </c>
      <c r="D2114" s="4">
        <v>343932082349</v>
      </c>
    </row>
    <row r="2115" spans="1:4">
      <c r="A2115" s="1" t="s">
        <v>2114</v>
      </c>
      <c r="B2115" s="5">
        <v>566.11</v>
      </c>
      <c r="C2115" s="3">
        <f t="shared" si="7"/>
        <v>5.8455634128139781E-3</v>
      </c>
      <c r="D2115" s="4">
        <v>428280862405</v>
      </c>
    </row>
    <row r="2116" spans="1:4">
      <c r="A2116" s="1" t="s">
        <v>2115</v>
      </c>
      <c r="B2116" s="5">
        <v>562.82000000000005</v>
      </c>
      <c r="C2116" s="3">
        <f t="shared" si="7"/>
        <v>-9.1894936976267758E-3</v>
      </c>
      <c r="D2116" s="4">
        <v>2520831653635.2002</v>
      </c>
    </row>
    <row r="2117" spans="1:4">
      <c r="A2117" s="1" t="s">
        <v>2116</v>
      </c>
      <c r="B2117" s="5">
        <v>568.04</v>
      </c>
      <c r="C2117" s="3">
        <f t="shared" si="7"/>
        <v>1.2043899657924727E-2</v>
      </c>
      <c r="D2117" s="4">
        <v>383170961949.59998</v>
      </c>
    </row>
    <row r="2118" spans="1:4">
      <c r="A2118" s="1" t="s">
        <v>2117</v>
      </c>
      <c r="B2118" s="5">
        <v>561.28</v>
      </c>
      <c r="C2118" s="3">
        <f t="shared" si="7"/>
        <v>1.0165682795026598E-3</v>
      </c>
      <c r="D2118" s="4">
        <v>261752230508.79999</v>
      </c>
    </row>
    <row r="2119" spans="1:4">
      <c r="A2119" s="1" t="s">
        <v>2118</v>
      </c>
      <c r="B2119" s="5">
        <v>560.71</v>
      </c>
      <c r="C2119" s="3">
        <f t="shared" si="7"/>
        <v>1.2057108820822093E-2</v>
      </c>
      <c r="D2119" s="4">
        <v>525490683283.20001</v>
      </c>
    </row>
    <row r="2120" spans="1:4">
      <c r="A2120" s="1" t="s">
        <v>2119</v>
      </c>
      <c r="B2120" s="5">
        <v>554.03</v>
      </c>
      <c r="C2120" s="3">
        <f t="shared" si="7"/>
        <v>2.7873807670726414E-3</v>
      </c>
      <c r="D2120" s="4">
        <v>514580076378</v>
      </c>
    </row>
    <row r="2121" spans="1:4">
      <c r="A2121" s="1" t="s">
        <v>2120</v>
      </c>
      <c r="B2121" s="5">
        <v>552.49</v>
      </c>
      <c r="C2121" s="3">
        <f t="shared" si="7"/>
        <v>9.9442464125766468E-3</v>
      </c>
      <c r="D2121" s="4">
        <v>574639622697.59998</v>
      </c>
    </row>
    <row r="2122" spans="1:4">
      <c r="A2122" s="1" t="s">
        <v>2121</v>
      </c>
      <c r="B2122" s="5">
        <v>547.04999999999995</v>
      </c>
      <c r="C2122" s="3">
        <f t="shared" si="7"/>
        <v>-1.8246510354894628E-3</v>
      </c>
      <c r="D2122" s="4">
        <v>804390994203</v>
      </c>
    </row>
    <row r="2123" spans="1:4">
      <c r="A2123" s="1" t="s">
        <v>2122</v>
      </c>
      <c r="B2123" s="5">
        <v>548.04999999999995</v>
      </c>
      <c r="C2123" s="3">
        <f t="shared" si="7"/>
        <v>7.8339064712480751E-3</v>
      </c>
      <c r="D2123" s="4">
        <v>224043331086.5</v>
      </c>
    </row>
    <row r="2124" spans="1:4">
      <c r="A2124" s="1" t="s">
        <v>2123</v>
      </c>
      <c r="B2124" s="5">
        <v>543.79</v>
      </c>
      <c r="C2124" s="3">
        <f t="shared" si="7"/>
        <v>-1.7622762735200301E-3</v>
      </c>
      <c r="D2124" s="4">
        <v>273689841339.10001</v>
      </c>
    </row>
    <row r="2125" spans="1:4">
      <c r="A2125" s="1" t="s">
        <v>2124</v>
      </c>
      <c r="B2125" s="5">
        <v>544.75</v>
      </c>
      <c r="C2125" s="3">
        <f t="shared" si="7"/>
        <v>4.7957207414922494E-3</v>
      </c>
      <c r="D2125" s="4">
        <v>106079233717.5</v>
      </c>
    </row>
    <row r="2126" spans="1:4">
      <c r="A2126" s="1" t="s">
        <v>2125</v>
      </c>
      <c r="B2126" s="5">
        <v>542.15</v>
      </c>
      <c r="C2126" s="3">
        <f t="shared" si="7"/>
        <v>5.7135436956238092E-3</v>
      </c>
      <c r="D2126" s="4">
        <v>254081735940</v>
      </c>
    </row>
    <row r="2127" spans="1:4">
      <c r="A2127" s="1" t="s">
        <v>2126</v>
      </c>
      <c r="B2127" s="5">
        <v>539.07000000000005</v>
      </c>
      <c r="C2127" s="3">
        <f t="shared" si="7"/>
        <v>4.883959362475542E-3</v>
      </c>
      <c r="D2127" s="4">
        <v>227459506550.70001</v>
      </c>
    </row>
    <row r="2128" spans="1:4">
      <c r="A2128" s="1" t="s">
        <v>2127</v>
      </c>
      <c r="B2128" s="5">
        <v>536.45000000000005</v>
      </c>
      <c r="C2128" s="3">
        <f t="shared" si="7"/>
        <v>-7.6032262838535971E-3</v>
      </c>
      <c r="D2128" s="4">
        <v>375069358455</v>
      </c>
    </row>
    <row r="2129" spans="1:4">
      <c r="A2129" s="1" t="s">
        <v>2128</v>
      </c>
      <c r="B2129" s="5">
        <v>540.55999999999995</v>
      </c>
      <c r="C2129" s="3">
        <f t="shared" si="7"/>
        <v>-8.6015589179276562E-3</v>
      </c>
      <c r="D2129" s="4">
        <v>388884697778.40002</v>
      </c>
    </row>
    <row r="2130" spans="1:4">
      <c r="A2130" s="1" t="s">
        <v>2129</v>
      </c>
      <c r="B2130" s="5">
        <v>545.25</v>
      </c>
      <c r="C2130" s="3">
        <f t="shared" si="7"/>
        <v>1.0714219511742956E-2</v>
      </c>
      <c r="D2130" s="4">
        <v>590108942272.5</v>
      </c>
    </row>
    <row r="2131" spans="1:4">
      <c r="A2131" s="1" t="s">
        <v>2130</v>
      </c>
      <c r="B2131" s="5">
        <v>539.47</v>
      </c>
      <c r="C2131" s="3">
        <f t="shared" si="7"/>
        <v>-5.9334058117894691E-3</v>
      </c>
      <c r="D2131" s="4">
        <v>374606658757.70001</v>
      </c>
    </row>
    <row r="2132" spans="1:4">
      <c r="A2132" s="1" t="s">
        <v>2131</v>
      </c>
      <c r="B2132" s="5">
        <v>542.69000000000005</v>
      </c>
      <c r="C2132" s="3">
        <f t="shared" si="7"/>
        <v>9.2239599799156385E-3</v>
      </c>
      <c r="D2132" s="4">
        <v>280709475202.5</v>
      </c>
    </row>
    <row r="2133" spans="1:4">
      <c r="A2133" s="1" t="s">
        <v>2132</v>
      </c>
      <c r="B2133" s="5">
        <v>537.73</v>
      </c>
      <c r="C2133" s="3">
        <f t="shared" si="7"/>
        <v>-8.5184843735595182E-3</v>
      </c>
      <c r="D2133" s="4">
        <v>331100454149.90002</v>
      </c>
    </row>
    <row r="2134" spans="1:4">
      <c r="A2134" s="1" t="s">
        <v>2133</v>
      </c>
      <c r="B2134" s="5">
        <v>542.35</v>
      </c>
      <c r="C2134" s="3">
        <f t="shared" si="7"/>
        <v>3.8507199754901987E-2</v>
      </c>
      <c r="D2134" s="4">
        <v>701425656386.5</v>
      </c>
    </row>
    <row r="2135" spans="1:4">
      <c r="A2135" s="1" t="s">
        <v>2134</v>
      </c>
      <c r="B2135" s="5">
        <v>522.24</v>
      </c>
      <c r="C2135" s="3">
        <f t="shared" si="7"/>
        <v>6.8981375028744855E-4</v>
      </c>
      <c r="D2135" s="4">
        <v>269244984739.20001</v>
      </c>
    </row>
    <row r="2136" spans="1:4">
      <c r="A2136" s="1" t="s">
        <v>2135</v>
      </c>
      <c r="B2136" s="5">
        <v>521.88</v>
      </c>
      <c r="C2136" s="3">
        <f t="shared" si="7"/>
        <v>-1.4279238440616611E-2</v>
      </c>
      <c r="D2136" s="4">
        <v>352268701482</v>
      </c>
    </row>
    <row r="2137" spans="1:4">
      <c r="A2137" s="1" t="s">
        <v>2136</v>
      </c>
      <c r="B2137" s="5">
        <v>529.44000000000005</v>
      </c>
      <c r="C2137" s="3">
        <f t="shared" si="7"/>
        <v>-1.181477126378843E-2</v>
      </c>
      <c r="D2137" s="4">
        <v>599196604507.19995</v>
      </c>
    </row>
    <row r="2138" spans="1:4">
      <c r="A2138" s="1" t="s">
        <v>2137</v>
      </c>
      <c r="B2138" s="5">
        <v>535.77</v>
      </c>
      <c r="C2138" s="3">
        <f t="shared" si="7"/>
        <v>1.7858160609457184E-2</v>
      </c>
      <c r="D2138" s="4">
        <v>332863699203.40002</v>
      </c>
    </row>
    <row r="2139" spans="1:4">
      <c r="A2139" s="1" t="s">
        <v>2138</v>
      </c>
      <c r="B2139" s="5">
        <v>526.37</v>
      </c>
      <c r="C2139" s="3">
        <f t="shared" si="7"/>
        <v>-3.0697554507955142E-2</v>
      </c>
      <c r="D2139" s="4">
        <v>415131595114</v>
      </c>
    </row>
    <row r="2140" spans="1:4">
      <c r="A2140" s="1" t="s">
        <v>2139</v>
      </c>
      <c r="B2140" s="5">
        <v>543.04</v>
      </c>
      <c r="C2140" s="3">
        <f t="shared" si="7"/>
        <v>-1.8064119487188779E-2</v>
      </c>
      <c r="D2140" s="4">
        <v>405994911756.79999</v>
      </c>
    </row>
    <row r="2141" spans="1:4">
      <c r="A2141" s="1" t="s">
        <v>2140</v>
      </c>
      <c r="B2141" s="5">
        <v>553.03</v>
      </c>
      <c r="C2141" s="3">
        <f t="shared" si="7"/>
        <v>-1.3098488498670577E-2</v>
      </c>
      <c r="D2141" s="4">
        <v>693645850030.80005</v>
      </c>
    </row>
    <row r="2142" spans="1:4">
      <c r="A2142" s="1" t="s">
        <v>2141</v>
      </c>
      <c r="B2142" s="5">
        <v>560.37</v>
      </c>
      <c r="C2142" s="3">
        <f t="shared" si="7"/>
        <v>-6.8939850423563364E-3</v>
      </c>
      <c r="D2142" s="4">
        <v>367147754584.40002</v>
      </c>
    </row>
    <row r="2143" spans="1:4">
      <c r="A2143" s="1" t="s">
        <v>2142</v>
      </c>
      <c r="B2143" s="5">
        <v>564.26</v>
      </c>
      <c r="C2143" s="3">
        <f t="shared" si="7"/>
        <v>1.1454281463423354E-2</v>
      </c>
      <c r="D2143" s="4">
        <v>268501371334.79999</v>
      </c>
    </row>
    <row r="2144" spans="1:4">
      <c r="A2144" s="1" t="s">
        <v>2143</v>
      </c>
      <c r="B2144" s="5">
        <v>557.87</v>
      </c>
      <c r="C2144" s="3">
        <f t="shared" si="7"/>
        <v>-3.8925095973572897E-3</v>
      </c>
      <c r="D2144" s="4">
        <v>193944939290.79999</v>
      </c>
    </row>
    <row r="2145" spans="1:4">
      <c r="A2145" s="1" t="s">
        <v>2144</v>
      </c>
      <c r="B2145" s="5">
        <v>560.04999999999995</v>
      </c>
      <c r="C2145" s="3">
        <f t="shared" si="7"/>
        <v>-9.3922456487902563E-3</v>
      </c>
      <c r="D2145" s="4">
        <v>240876528032</v>
      </c>
    </row>
    <row r="2146" spans="1:4">
      <c r="A2146" s="1" t="s">
        <v>2145</v>
      </c>
      <c r="B2146" s="5">
        <v>565.36</v>
      </c>
      <c r="C2146" s="3">
        <f t="shared" si="7"/>
        <v>-1.6029378491741714E-2</v>
      </c>
      <c r="D2146" s="4">
        <v>232156591345.60001</v>
      </c>
    </row>
    <row r="2147" spans="1:4">
      <c r="A2147" s="1" t="s">
        <v>2146</v>
      </c>
      <c r="B2147" s="5">
        <v>574.57000000000005</v>
      </c>
      <c r="C2147" s="3">
        <f t="shared" si="7"/>
        <v>8.1236621398743641E-3</v>
      </c>
      <c r="D2147" s="4">
        <v>330447168381.20001</v>
      </c>
    </row>
    <row r="2148" spans="1:4">
      <c r="A2148" s="1" t="s">
        <v>2147</v>
      </c>
      <c r="B2148" s="5">
        <v>569.94000000000005</v>
      </c>
      <c r="C2148" s="3">
        <f t="shared" si="7"/>
        <v>-7.7818979474589822E-3</v>
      </c>
      <c r="D2148" s="4">
        <v>163641805947.60001</v>
      </c>
    </row>
    <row r="2149" spans="1:4">
      <c r="A2149" s="1" t="s">
        <v>2148</v>
      </c>
      <c r="B2149" s="5">
        <v>574.41</v>
      </c>
      <c r="C2149" s="3">
        <f t="shared" si="7"/>
        <v>-7.9788611989016194E-3</v>
      </c>
      <c r="D2149" s="4">
        <v>359309348457.79999</v>
      </c>
    </row>
    <row r="2150" spans="1:4">
      <c r="A2150" s="1" t="s">
        <v>2149</v>
      </c>
      <c r="B2150" s="5">
        <v>579.03</v>
      </c>
      <c r="C2150" s="3">
        <f t="shared" si="7"/>
        <v>-7.2482526533794586E-4</v>
      </c>
      <c r="D2150" s="4">
        <v>751120891049.90002</v>
      </c>
    </row>
    <row r="2151" spans="1:4">
      <c r="A2151" s="1" t="s">
        <v>2150</v>
      </c>
      <c r="B2151" s="5">
        <v>579.45000000000005</v>
      </c>
      <c r="C2151" s="3">
        <f t="shared" si="7"/>
        <v>5.4833503965019039E-3</v>
      </c>
      <c r="D2151" s="4">
        <v>192826556673.5</v>
      </c>
    </row>
    <row r="2152" spans="1:4">
      <c r="A2152" s="1" t="s">
        <v>2151</v>
      </c>
      <c r="B2152" s="5">
        <v>576.29</v>
      </c>
      <c r="C2152" s="3">
        <f t="shared" si="7"/>
        <v>1.1212493419898203E-2</v>
      </c>
      <c r="D2152" s="4">
        <v>572331214642.19995</v>
      </c>
    </row>
    <row r="2153" spans="1:4">
      <c r="A2153" s="1" t="s">
        <v>2152</v>
      </c>
      <c r="B2153" s="5">
        <v>569.9</v>
      </c>
      <c r="C2153" s="3">
        <f t="shared" si="7"/>
        <v>3.9283386474536584E-3</v>
      </c>
      <c r="D2153" s="4">
        <v>565354739287</v>
      </c>
    </row>
    <row r="2154" spans="1:4">
      <c r="A2154" s="1" t="s">
        <v>2153</v>
      </c>
      <c r="B2154" s="5">
        <v>567.66999999999996</v>
      </c>
      <c r="C2154" s="3">
        <f t="shared" si="7"/>
        <v>2.6493809279898267E-3</v>
      </c>
      <c r="D2154" s="4">
        <v>477245272589.70001</v>
      </c>
    </row>
    <row r="2155" spans="1:4">
      <c r="A2155" s="1" t="s">
        <v>2154</v>
      </c>
      <c r="B2155" s="5">
        <v>566.16999999999996</v>
      </c>
      <c r="C2155" s="3">
        <f t="shared" si="7"/>
        <v>3.3671823772307183E-3</v>
      </c>
      <c r="D2155" s="4">
        <v>254065863190.79999</v>
      </c>
    </row>
    <row r="2156" spans="1:4">
      <c r="A2156" s="1" t="s">
        <v>2155</v>
      </c>
      <c r="B2156" s="5">
        <v>564.27</v>
      </c>
      <c r="C2156" s="3">
        <f t="shared" si="7"/>
        <v>-3.6726405932727833E-3</v>
      </c>
      <c r="D2156" s="4">
        <v>326924059094.5</v>
      </c>
    </row>
    <row r="2157" spans="1:4">
      <c r="A2157" s="1" t="s">
        <v>2156</v>
      </c>
      <c r="B2157" s="5">
        <v>566.35</v>
      </c>
      <c r="C2157" s="3">
        <f t="shared" si="7"/>
        <v>-9.7018874581046837E-4</v>
      </c>
      <c r="D2157" s="4">
        <v>269746968765</v>
      </c>
    </row>
    <row r="2158" spans="1:4">
      <c r="A2158" s="1" t="s">
        <v>2157</v>
      </c>
      <c r="B2158" s="5">
        <v>566.9</v>
      </c>
      <c r="C2158" s="3">
        <f t="shared" si="7"/>
        <v>-2.2528072089830209E-3</v>
      </c>
      <c r="D2158" s="4">
        <v>650744543323</v>
      </c>
    </row>
    <row r="2159" spans="1:4">
      <c r="A2159" s="1" t="s">
        <v>2158</v>
      </c>
      <c r="B2159" s="5">
        <v>568.17999999999995</v>
      </c>
      <c r="C2159" s="3">
        <f t="shared" si="7"/>
        <v>-1.5473653203028995E-2</v>
      </c>
      <c r="D2159" s="4">
        <v>723358299134.19995</v>
      </c>
    </row>
    <row r="2160" spans="1:4">
      <c r="A2160" s="1" t="s">
        <v>2159</v>
      </c>
      <c r="B2160" s="5">
        <v>577.11</v>
      </c>
      <c r="C2160" s="3">
        <f t="shared" si="7"/>
        <v>7.9643699240242068E-3</v>
      </c>
      <c r="D2160" s="4">
        <v>266485289234.70001</v>
      </c>
    </row>
    <row r="2161" spans="1:4">
      <c r="A2161" s="1" t="s">
        <v>2160</v>
      </c>
      <c r="B2161" s="5">
        <v>572.54999999999995</v>
      </c>
      <c r="C2161" s="3">
        <f t="shared" si="7"/>
        <v>8.0105633802816101E-3</v>
      </c>
      <c r="D2161" s="4">
        <v>968173922617.5</v>
      </c>
    </row>
    <row r="2162" spans="1:4">
      <c r="A2162" s="1" t="s">
        <v>2161</v>
      </c>
      <c r="B2162" s="5">
        <v>568</v>
      </c>
      <c r="C2162" s="3">
        <f t="shared" si="7"/>
        <v>1.0280673046138474E-2</v>
      </c>
      <c r="D2162" s="4">
        <v>526042588320</v>
      </c>
    </row>
    <row r="2163" spans="1:4">
      <c r="A2163" s="1" t="s">
        <v>2162</v>
      </c>
      <c r="B2163" s="5">
        <v>562.22</v>
      </c>
      <c r="C2163" s="3">
        <f t="shared" si="7"/>
        <v>-2.147560477787698E-3</v>
      </c>
      <c r="D2163" s="4">
        <v>718396863379</v>
      </c>
    </row>
    <row r="2164" spans="1:4">
      <c r="A2164" s="1" t="s">
        <v>2163</v>
      </c>
      <c r="B2164" s="5">
        <v>563.42999999999995</v>
      </c>
      <c r="C2164" s="3">
        <f t="shared" si="7"/>
        <v>4.2599458149151339E-3</v>
      </c>
      <c r="D2164" s="4">
        <v>356259315857.90002</v>
      </c>
    </row>
    <row r="2165" spans="1:4">
      <c r="A2165" s="1" t="s">
        <v>2164</v>
      </c>
      <c r="B2165" s="5">
        <v>561.04</v>
      </c>
      <c r="C2165" s="3">
        <f t="shared" si="7"/>
        <v>-7.3602264685068679E-3</v>
      </c>
      <c r="D2165" s="4">
        <v>669252131401.59998</v>
      </c>
    </row>
    <row r="2166" spans="1:4">
      <c r="A2166" s="1" t="s">
        <v>2165</v>
      </c>
      <c r="B2166" s="5">
        <v>565.20000000000005</v>
      </c>
      <c r="C2166" s="3">
        <f t="shared" si="7"/>
        <v>-1.5588260907428254E-2</v>
      </c>
      <c r="D2166" s="4">
        <v>459350620692</v>
      </c>
    </row>
    <row r="2167" spans="1:4">
      <c r="A2167" s="1" t="s">
        <v>2166</v>
      </c>
      <c r="B2167" s="5">
        <v>574.15</v>
      </c>
      <c r="C2167" s="3">
        <f t="shared" si="7"/>
        <v>1.8682800468400648E-2</v>
      </c>
      <c r="D2167" s="4">
        <v>384736211500.5</v>
      </c>
    </row>
    <row r="2168" spans="1:4">
      <c r="A2168" s="1" t="s">
        <v>2167</v>
      </c>
      <c r="B2168" s="5">
        <v>563.62</v>
      </c>
      <c r="C2168" s="3">
        <f t="shared" si="7"/>
        <v>-1.3995311570623841E-2</v>
      </c>
      <c r="D2168" s="4">
        <v>187622202477.20001</v>
      </c>
    </row>
    <row r="2169" spans="1:4">
      <c r="A2169" s="1" t="s">
        <v>2168</v>
      </c>
      <c r="B2169" s="5">
        <v>571.62</v>
      </c>
      <c r="C2169" s="3">
        <f t="shared" si="7"/>
        <v>-4.8051812389010599E-3</v>
      </c>
      <c r="D2169" s="4">
        <v>125885981892.60001</v>
      </c>
    </row>
    <row r="2170" spans="1:4">
      <c r="A2170" s="1" t="s">
        <v>2169</v>
      </c>
      <c r="B2170" s="5">
        <v>574.38</v>
      </c>
      <c r="C2170" s="3">
        <f t="shared" si="7"/>
        <v>-6.9635458375341434E-5</v>
      </c>
      <c r="D2170" s="4">
        <v>1373289981461.6001</v>
      </c>
    </row>
    <row r="2171" spans="1:4">
      <c r="A2171" s="1" t="s">
        <v>2170</v>
      </c>
      <c r="B2171" s="5">
        <v>574.41999999999996</v>
      </c>
      <c r="C2171" s="3">
        <f t="shared" si="7"/>
        <v>7.0300310303115145E-3</v>
      </c>
      <c r="D2171" s="4">
        <v>218811361271.20001</v>
      </c>
    </row>
    <row r="2172" spans="1:4">
      <c r="A2172" s="1" t="s">
        <v>2171</v>
      </c>
      <c r="B2172" s="5">
        <v>570.41</v>
      </c>
      <c r="C2172" s="3">
        <f t="shared" si="7"/>
        <v>-4.8674110258200929E-3</v>
      </c>
      <c r="D2172" s="4">
        <v>358231695344.70001</v>
      </c>
    </row>
    <row r="2173" spans="1:4">
      <c r="A2173" s="1" t="s">
        <v>2172</v>
      </c>
      <c r="B2173" s="5">
        <v>573.20000000000005</v>
      </c>
      <c r="C2173" s="3">
        <f t="shared" si="7"/>
        <v>-1.6573448169371664E-2</v>
      </c>
      <c r="D2173" s="4">
        <v>437123606712</v>
      </c>
    </row>
    <row r="2174" spans="1:4">
      <c r="A2174" s="1" t="s">
        <v>2173</v>
      </c>
      <c r="B2174" s="5">
        <v>582.86</v>
      </c>
      <c r="C2174" s="3">
        <f t="shared" si="7"/>
        <v>-1.2771002710027039E-2</v>
      </c>
      <c r="D2174" s="4">
        <v>316480373100</v>
      </c>
    </row>
    <row r="2175" spans="1:4">
      <c r="A2175" s="1" t="s">
        <v>2174</v>
      </c>
      <c r="B2175" s="5">
        <v>590.4</v>
      </c>
      <c r="C2175" s="3">
        <f t="shared" si="7"/>
        <v>-8.8970958536177067E-3</v>
      </c>
      <c r="D2175" s="4">
        <v>414307201416</v>
      </c>
    </row>
    <row r="2176" spans="1:4">
      <c r="A2176" s="1" t="s">
        <v>2175</v>
      </c>
      <c r="B2176" s="5">
        <v>595.70000000000005</v>
      </c>
      <c r="C2176" s="3">
        <f t="shared" si="7"/>
        <v>3.1490493912399247E-3</v>
      </c>
      <c r="D2176" s="4">
        <v>84058655128</v>
      </c>
    </row>
    <row r="2177" spans="1:4">
      <c r="A2177" s="1" t="s">
        <v>2176</v>
      </c>
      <c r="B2177" s="5">
        <v>593.83000000000004</v>
      </c>
      <c r="C2177" s="3">
        <f t="shared" si="7"/>
        <v>-1.0266837780629624E-2</v>
      </c>
      <c r="D2177" s="4">
        <v>468146123843.59998</v>
      </c>
    </row>
    <row r="2178" spans="1:4">
      <c r="A2178" s="1" t="s">
        <v>2177</v>
      </c>
      <c r="B2178" s="5">
        <v>599.99</v>
      </c>
      <c r="C2178" s="3">
        <f t="shared" si="7"/>
        <v>-7.395030274956204E-3</v>
      </c>
      <c r="D2178" s="4">
        <v>183871547613.10001</v>
      </c>
    </row>
    <row r="2179" spans="1:4">
      <c r="A2179" s="1" t="s">
        <v>2178</v>
      </c>
      <c r="B2179" s="5">
        <v>604.46</v>
      </c>
      <c r="C2179" s="3">
        <f t="shared" si="7"/>
        <v>4.2531982056821056E-3</v>
      </c>
      <c r="D2179" s="4">
        <v>266082839406.20001</v>
      </c>
    </row>
    <row r="2180" spans="1:4">
      <c r="A2180" s="1" t="s">
        <v>2179</v>
      </c>
      <c r="B2180" s="5">
        <v>601.9</v>
      </c>
      <c r="C2180" s="3">
        <f t="shared" si="7"/>
        <v>-2.3867139589618699E-3</v>
      </c>
      <c r="D2180" s="4">
        <v>320803690018</v>
      </c>
    </row>
    <row r="2181" spans="1:4">
      <c r="A2181" s="1" t="s">
        <v>2180</v>
      </c>
      <c r="B2181" s="5">
        <v>603.34</v>
      </c>
      <c r="C2181" s="3">
        <f t="shared" si="7"/>
        <v>-2.8262127096932862E-3</v>
      </c>
      <c r="D2181" s="4">
        <v>642270737932.59998</v>
      </c>
    </row>
    <row r="2182" spans="1:4">
      <c r="A2182" s="1" t="s">
        <v>2181</v>
      </c>
      <c r="B2182" s="5">
        <v>605.04999999999995</v>
      </c>
      <c r="C2182" s="3">
        <f t="shared" si="7"/>
        <v>-6.8285156185881411E-3</v>
      </c>
      <c r="D2182" s="4">
        <v>258209121340</v>
      </c>
    </row>
    <row r="2183" spans="1:4">
      <c r="A2183" s="1" t="s">
        <v>2182</v>
      </c>
      <c r="B2183" s="5">
        <v>609.21</v>
      </c>
      <c r="C2183" s="3">
        <f t="shared" si="7"/>
        <v>-3.3700328823595884E-3</v>
      </c>
      <c r="D2183" s="4">
        <v>741803079215.80005</v>
      </c>
    </row>
    <row r="2184" spans="1:4">
      <c r="A2184" s="1" t="s">
        <v>2183</v>
      </c>
      <c r="B2184" s="5">
        <v>611.27</v>
      </c>
      <c r="C2184" s="3">
        <f t="shared" si="7"/>
        <v>9.395950989134285E-3</v>
      </c>
      <c r="D2184" s="4">
        <v>592909510298.30005</v>
      </c>
    </row>
    <row r="2185" spans="1:4">
      <c r="A2185" s="1" t="s">
        <v>2184</v>
      </c>
      <c r="B2185" s="5">
        <v>605.58000000000004</v>
      </c>
      <c r="C2185" s="3">
        <f t="shared" si="7"/>
        <v>3.3966828492371023E-3</v>
      </c>
      <c r="D2185" s="4">
        <v>477529190589.20001</v>
      </c>
    </row>
    <row r="2186" spans="1:4">
      <c r="A2186" s="1" t="s">
        <v>2185</v>
      </c>
      <c r="B2186" s="5">
        <v>603.53</v>
      </c>
      <c r="C2186" s="3">
        <f t="shared" si="7"/>
        <v>-2.8747501115204935E-3</v>
      </c>
      <c r="D2186" s="4">
        <v>487504109051.40002</v>
      </c>
    </row>
    <row r="2187" spans="1:4">
      <c r="A2187" s="1" t="s">
        <v>2186</v>
      </c>
      <c r="B2187" s="5">
        <v>605.27</v>
      </c>
      <c r="C2187" s="3">
        <f t="shared" si="7"/>
        <v>-8.8265155733140976E-3</v>
      </c>
      <c r="D2187" s="4">
        <v>417250001629</v>
      </c>
    </row>
    <row r="2188" spans="1:4">
      <c r="A2188" s="1" t="s">
        <v>2187</v>
      </c>
      <c r="B2188" s="5">
        <v>610.66</v>
      </c>
      <c r="C2188" s="3">
        <f t="shared" si="7"/>
        <v>-2.7761447514534675E-3</v>
      </c>
      <c r="D2188" s="4">
        <v>422308586873.79999</v>
      </c>
    </row>
    <row r="2189" spans="1:4">
      <c r="A2189" s="1" t="s">
        <v>2188</v>
      </c>
      <c r="B2189" s="5">
        <v>612.36</v>
      </c>
      <c r="C2189" s="3">
        <f t="shared" si="7"/>
        <v>-4.584024188042421E-3</v>
      </c>
      <c r="D2189" s="4">
        <v>516703776855.59998</v>
      </c>
    </row>
    <row r="2190" spans="1:4">
      <c r="A2190" s="1" t="s">
        <v>2189</v>
      </c>
      <c r="B2190" s="5">
        <v>615.17999999999995</v>
      </c>
      <c r="C2190" s="3">
        <f t="shared" si="7"/>
        <v>7.5008188666883836E-3</v>
      </c>
      <c r="D2190" s="4">
        <v>275021361674.59998</v>
      </c>
    </row>
    <row r="2191" spans="1:4">
      <c r="A2191" s="1" t="s">
        <v>2190</v>
      </c>
      <c r="B2191" s="5">
        <v>610.6</v>
      </c>
      <c r="C2191" s="3">
        <f t="shared" si="7"/>
        <v>-1.8145853427277855E-3</v>
      </c>
      <c r="D2191" s="4">
        <v>1112379914900</v>
      </c>
    </row>
    <row r="2192" spans="1:4">
      <c r="A2192" s="1" t="s">
        <v>2191</v>
      </c>
      <c r="B2192" s="5">
        <v>611.71</v>
      </c>
      <c r="C2192" s="3">
        <f t="shared" si="7"/>
        <v>1.4848364191386366E-2</v>
      </c>
      <c r="D2192" s="4">
        <v>527617612894.70001</v>
      </c>
    </row>
    <row r="2193" spans="1:4">
      <c r="A2193" s="1" t="s">
        <v>2192</v>
      </c>
      <c r="B2193" s="5">
        <v>602.76</v>
      </c>
      <c r="C2193" s="3">
        <f t="shared" si="7"/>
        <v>-7.5901015855244971E-3</v>
      </c>
      <c r="D2193" s="4">
        <v>298954495183.20001</v>
      </c>
    </row>
    <row r="2194" spans="1:4">
      <c r="A2194" s="1" t="s">
        <v>2193</v>
      </c>
      <c r="B2194" s="5">
        <v>607.37</v>
      </c>
      <c r="C2194" s="3">
        <f t="shared" si="7"/>
        <v>3.5855915399867133E-3</v>
      </c>
      <c r="D2194" s="4">
        <v>548516430662</v>
      </c>
    </row>
    <row r="2195" spans="1:4">
      <c r="A2195" s="1" t="s">
        <v>2194</v>
      </c>
      <c r="B2195" s="5">
        <v>605.20000000000005</v>
      </c>
      <c r="C2195" s="3">
        <f t="shared" si="7"/>
        <v>1.5027505702401777E-2</v>
      </c>
      <c r="D2195" s="4">
        <v>59940127620</v>
      </c>
    </row>
    <row r="2196" spans="1:4">
      <c r="A2196" s="1" t="s">
        <v>2195</v>
      </c>
      <c r="B2196" s="5">
        <v>596.24</v>
      </c>
      <c r="C2196" s="3">
        <f t="shared" si="7"/>
        <v>-3.6762248512800704E-3</v>
      </c>
      <c r="D2196" s="4">
        <v>525863240327.20001</v>
      </c>
    </row>
    <row r="2197" spans="1:4">
      <c r="A2197" s="1" t="s">
        <v>2196</v>
      </c>
      <c r="B2197" s="5">
        <v>598.44000000000005</v>
      </c>
      <c r="C2197" s="3">
        <f t="shared" si="7"/>
        <v>-2.8399124638739593E-4</v>
      </c>
      <c r="D2197" s="4">
        <v>480331359365.59998</v>
      </c>
    </row>
    <row r="2198" spans="1:4">
      <c r="A2198" s="1" t="s">
        <v>2197</v>
      </c>
      <c r="B2198" s="5">
        <v>598.61</v>
      </c>
      <c r="C2198" s="3">
        <f t="shared" si="7"/>
        <v>-5.2015820786386066E-3</v>
      </c>
      <c r="D2198" s="4">
        <v>206718496949.79999</v>
      </c>
    </row>
    <row r="2199" spans="1:4">
      <c r="A2199" s="1" t="s">
        <v>2198</v>
      </c>
      <c r="B2199" s="5">
        <v>601.74</v>
      </c>
      <c r="C2199" s="3">
        <f t="shared" si="7"/>
        <v>1.1191772534785184E-2</v>
      </c>
      <c r="D2199" s="4">
        <v>257185910626.79999</v>
      </c>
    </row>
    <row r="2200" spans="1:4">
      <c r="A2200" s="1" t="s">
        <v>2199</v>
      </c>
      <c r="B2200" s="5">
        <v>595.08000000000004</v>
      </c>
      <c r="C2200" s="3">
        <f t="shared" si="7"/>
        <v>8.2000542152345351E-3</v>
      </c>
      <c r="D2200" s="4">
        <v>238260277746.39999</v>
      </c>
    </row>
    <row r="2201" spans="1:4">
      <c r="A2201" s="1" t="s">
        <v>2200</v>
      </c>
      <c r="B2201" s="5">
        <v>590.24</v>
      </c>
      <c r="C2201" s="3">
        <f t="shared" si="7"/>
        <v>-3.5566093657386121E-4</v>
      </c>
      <c r="D2201" s="4">
        <v>224958693345.60001</v>
      </c>
    </row>
    <row r="2202" spans="1:4">
      <c r="A2202" s="1" t="s">
        <v>2201</v>
      </c>
      <c r="B2202" s="5">
        <v>590.45000000000005</v>
      </c>
      <c r="C2202" s="3">
        <f t="shared" si="7"/>
        <v>-6.9961823716384996E-3</v>
      </c>
      <c r="D2202" s="4">
        <v>276270119439.5</v>
      </c>
    </row>
    <row r="2203" spans="1:4">
      <c r="A2203" s="1" t="s">
        <v>2202</v>
      </c>
      <c r="B2203" s="5">
        <v>594.61</v>
      </c>
      <c r="C2203" s="3">
        <f t="shared" si="7"/>
        <v>2.6811911908536505E-3</v>
      </c>
      <c r="D2203" s="4">
        <v>205434204320.60001</v>
      </c>
    </row>
    <row r="2204" spans="1:4">
      <c r="A2204" s="1" t="s">
        <v>2203</v>
      </c>
      <c r="B2204" s="5">
        <v>593.02</v>
      </c>
      <c r="C2204" s="3">
        <f t="shared" si="7"/>
        <v>1.0465901417960914E-3</v>
      </c>
      <c r="D2204" s="4">
        <v>304870328715.20001</v>
      </c>
    </row>
    <row r="2205" spans="1:4">
      <c r="A2205" s="1" t="s">
        <v>2204</v>
      </c>
      <c r="B2205" s="5">
        <v>592.4</v>
      </c>
      <c r="C2205" s="3">
        <f t="shared" si="7"/>
        <v>4.1018339604731672E-3</v>
      </c>
      <c r="D2205" s="4">
        <v>314471673176</v>
      </c>
    </row>
    <row r="2206" spans="1:4">
      <c r="A2206" s="1" t="s">
        <v>2205</v>
      </c>
      <c r="B2206" s="5">
        <v>589.98</v>
      </c>
      <c r="C2206" s="3">
        <f t="shared" si="7"/>
        <v>-1.455554803330874E-3</v>
      </c>
      <c r="D2206" s="4">
        <v>318315472161.20001</v>
      </c>
    </row>
    <row r="2207" spans="1:4">
      <c r="A2207" s="1" t="s">
        <v>2206</v>
      </c>
      <c r="B2207" s="5">
        <v>590.84</v>
      </c>
      <c r="C2207" s="3">
        <f t="shared" si="7"/>
        <v>-2.1280189157236798E-3</v>
      </c>
      <c r="D2207" s="4">
        <v>309202297972.40002</v>
      </c>
    </row>
    <row r="2208" spans="1:4">
      <c r="A2208" s="1" t="s">
        <v>2207</v>
      </c>
      <c r="B2208" s="5">
        <v>592.1</v>
      </c>
      <c r="C2208" s="3">
        <f t="shared" si="7"/>
        <v>6.9385395054590675E-3</v>
      </c>
      <c r="D2208" s="4">
        <v>1181720412701</v>
      </c>
    </row>
    <row r="2209" spans="1:4">
      <c r="A2209" s="1" t="s">
        <v>2208</v>
      </c>
      <c r="B2209" s="5">
        <v>588.02</v>
      </c>
      <c r="C2209" s="3">
        <f t="shared" si="7"/>
        <v>2.1132281263846913E-3</v>
      </c>
      <c r="D2209" s="4">
        <v>524600464853.40002</v>
      </c>
    </row>
    <row r="2210" spans="1:4">
      <c r="A2210" s="1" t="s">
        <v>2209</v>
      </c>
      <c r="B2210" s="5">
        <v>586.78</v>
      </c>
      <c r="C2210" s="3">
        <f t="shared" si="7"/>
        <v>1.2440257432234108E-2</v>
      </c>
      <c r="D2210" s="4">
        <v>947947817639.19995</v>
      </c>
    </row>
    <row r="2211" spans="1:4">
      <c r="A2211" s="1" t="s">
        <v>2210</v>
      </c>
      <c r="B2211" s="5">
        <v>579.57000000000005</v>
      </c>
      <c r="C2211" s="3">
        <f t="shared" si="7"/>
        <v>-2.9589361592319043E-3</v>
      </c>
      <c r="D2211" s="4">
        <v>386905197656.29999</v>
      </c>
    </row>
    <row r="2212" spans="1:4">
      <c r="A2212" s="1" t="s">
        <v>2211</v>
      </c>
      <c r="B2212" s="5">
        <v>581.29</v>
      </c>
      <c r="C2212" s="3">
        <f t="shared" si="7"/>
        <v>1.9807017543859586E-2</v>
      </c>
      <c r="D2212" s="4">
        <v>490757224030.5</v>
      </c>
    </row>
    <row r="2213" spans="1:4">
      <c r="A2213" s="1" t="s">
        <v>2212</v>
      </c>
      <c r="B2213" s="5">
        <v>570</v>
      </c>
      <c r="C2213" s="3">
        <f t="shared" si="7"/>
        <v>1.3675730468958503E-2</v>
      </c>
      <c r="D2213" s="4">
        <v>255718054500</v>
      </c>
    </row>
    <row r="2214" spans="1:4">
      <c r="A2214" s="1" t="s">
        <v>2213</v>
      </c>
      <c r="B2214" s="5">
        <v>562.30999999999995</v>
      </c>
      <c r="C2214" s="3">
        <f t="shared" si="7"/>
        <v>-2.1826312240480149E-3</v>
      </c>
      <c r="D2214" s="4">
        <v>299485671459.40002</v>
      </c>
    </row>
    <row r="2215" spans="1:4">
      <c r="A2215" s="1" t="s">
        <v>2214</v>
      </c>
      <c r="B2215" s="5">
        <v>563.54</v>
      </c>
      <c r="C2215" s="3">
        <f t="shared" si="7"/>
        <v>1.5996018768661619E-3</v>
      </c>
      <c r="D2215" s="4">
        <v>399244940513.20001</v>
      </c>
    </row>
    <row r="2216" spans="1:4">
      <c r="A2216" s="1" t="s">
        <v>2215</v>
      </c>
      <c r="B2216" s="5">
        <v>562.64</v>
      </c>
      <c r="C2216" s="3">
        <f t="shared" si="7"/>
        <v>2.5837951495927079E-3</v>
      </c>
      <c r="D2216" s="4">
        <v>370580026764.79999</v>
      </c>
    </row>
    <row r="2217" spans="1:4">
      <c r="A2217" s="1" t="s">
        <v>2216</v>
      </c>
      <c r="B2217" s="5">
        <v>561.19000000000005</v>
      </c>
      <c r="C2217" s="3">
        <f t="shared" si="7"/>
        <v>-6.5323608554028129E-3</v>
      </c>
      <c r="D2217" s="4">
        <v>251161795345</v>
      </c>
    </row>
    <row r="2218" spans="1:4">
      <c r="A2218" s="1" t="s">
        <v>2217</v>
      </c>
      <c r="B2218" s="5">
        <v>564.88</v>
      </c>
      <c r="C2218" s="3">
        <f t="shared" si="7"/>
        <v>-9.6426943441214625E-3</v>
      </c>
      <c r="D2218" s="4">
        <v>277048361614.40002</v>
      </c>
    </row>
    <row r="2219" spans="1:4">
      <c r="A2219" s="1" t="s">
        <v>2218</v>
      </c>
      <c r="B2219" s="5">
        <v>570.38</v>
      </c>
      <c r="C2219" s="3">
        <f t="shared" si="7"/>
        <v>2.2797018851380176E-4</v>
      </c>
      <c r="D2219" s="4">
        <v>802064073540.80005</v>
      </c>
    </row>
    <row r="2220" spans="1:4">
      <c r="A2220" s="1" t="s">
        <v>2219</v>
      </c>
      <c r="B2220" s="5">
        <v>570.25</v>
      </c>
      <c r="C2220" s="3">
        <f t="shared" si="7"/>
        <v>-4.3127531778181785E-3</v>
      </c>
      <c r="D2220" s="4">
        <v>256691396167.5</v>
      </c>
    </row>
    <row r="2221" spans="1:4">
      <c r="A2221" s="1" t="s">
        <v>2220</v>
      </c>
      <c r="B2221" s="5">
        <v>572.72</v>
      </c>
      <c r="C2221" s="3">
        <f t="shared" si="7"/>
        <v>-8.3740404745292769E-4</v>
      </c>
      <c r="D2221" s="4">
        <v>568733639603.19995</v>
      </c>
    </row>
    <row r="2222" spans="1:4">
      <c r="A2222" s="1" t="s">
        <v>2221</v>
      </c>
      <c r="B2222" s="5">
        <v>573.20000000000005</v>
      </c>
      <c r="C2222" s="3">
        <f t="shared" si="7"/>
        <v>1.8877158638048678E-3</v>
      </c>
      <c r="D2222" s="4">
        <v>472112694144</v>
      </c>
    </row>
    <row r="2223" spans="1:4">
      <c r="A2223" s="1" t="s">
        <v>2222</v>
      </c>
      <c r="B2223" s="5">
        <v>572.12</v>
      </c>
      <c r="C2223" s="3">
        <f t="shared" si="7"/>
        <v>1.0366445916114799E-2</v>
      </c>
      <c r="D2223" s="4">
        <v>366824902697.59998</v>
      </c>
    </row>
    <row r="2224" spans="1:4">
      <c r="A2224" s="1" t="s">
        <v>2223</v>
      </c>
      <c r="B2224" s="5">
        <v>566.25</v>
      </c>
      <c r="C2224" s="3">
        <f t="shared" si="7"/>
        <v>6.7024605319299917E-3</v>
      </c>
      <c r="D2224" s="4">
        <v>231186841000</v>
      </c>
    </row>
    <row r="2225" spans="1:4">
      <c r="A2225" s="1" t="s">
        <v>2224</v>
      </c>
      <c r="B2225" s="5">
        <v>562.48</v>
      </c>
      <c r="C2225" s="3">
        <f t="shared" si="7"/>
        <v>-2.9248577455550625E-3</v>
      </c>
      <c r="D2225" s="4">
        <v>341542475165.59998</v>
      </c>
    </row>
    <row r="2226" spans="1:4">
      <c r="A2226" s="1" t="s">
        <v>2225</v>
      </c>
      <c r="B2226" s="5">
        <v>564.13</v>
      </c>
      <c r="C2226" s="3">
        <f t="shared" si="7"/>
        <v>1.5267988708789989E-3</v>
      </c>
      <c r="D2226" s="4">
        <v>317249526634.09998</v>
      </c>
    </row>
    <row r="2227" spans="1:4">
      <c r="A2227" s="1" t="s">
        <v>2226</v>
      </c>
      <c r="B2227" s="5">
        <v>563.27</v>
      </c>
      <c r="C2227" s="3">
        <f t="shared" si="7"/>
        <v>1.9567034882687138E-3</v>
      </c>
      <c r="D2227" s="4">
        <v>383142822467.29999</v>
      </c>
    </row>
    <row r="2228" spans="1:4">
      <c r="A2228" s="1" t="s">
        <v>2227</v>
      </c>
      <c r="B2228" s="5">
        <v>562.16999999999996</v>
      </c>
      <c r="C2228" s="3">
        <f t="shared" si="7"/>
        <v>-8.0636623495783776E-3</v>
      </c>
      <c r="D2228" s="4">
        <v>237622739226.39999</v>
      </c>
    </row>
    <row r="2229" spans="1:4">
      <c r="A2229" s="1" t="s">
        <v>2228</v>
      </c>
      <c r="B2229" s="5">
        <v>566.74</v>
      </c>
      <c r="C2229" s="3">
        <f t="shared" si="7"/>
        <v>-9.3170416207807444E-3</v>
      </c>
      <c r="D2229" s="4">
        <v>267581462627.39999</v>
      </c>
    </row>
    <row r="2230" spans="1:4">
      <c r="A2230" s="1" t="s">
        <v>2229</v>
      </c>
      <c r="B2230" s="5">
        <v>572.07000000000005</v>
      </c>
      <c r="C2230" s="3">
        <f t="shared" si="7"/>
        <v>-4.7174756263756122E-4</v>
      </c>
      <c r="D2230" s="4">
        <v>99475122492.899994</v>
      </c>
    </row>
    <row r="2231" spans="1:4">
      <c r="A2231" s="1" t="s">
        <v>2230</v>
      </c>
      <c r="B2231" s="5">
        <v>572.34</v>
      </c>
      <c r="C2231" s="3">
        <f t="shared" si="7"/>
        <v>9.9167137210615548E-3</v>
      </c>
      <c r="D2231" s="4">
        <v>223978209012.60001</v>
      </c>
    </row>
    <row r="2232" spans="1:4">
      <c r="A2232" s="1" t="s">
        <v>2231</v>
      </c>
      <c r="B2232" s="5">
        <v>566.72</v>
      </c>
      <c r="C2232" s="3">
        <f t="shared" si="7"/>
        <v>2.1245922909195896E-2</v>
      </c>
      <c r="D2232" s="4">
        <v>278032589451.20001</v>
      </c>
    </row>
    <row r="2233" spans="1:4">
      <c r="A2233" s="1" t="s">
        <v>2232</v>
      </c>
      <c r="B2233" s="5">
        <v>554.92999999999995</v>
      </c>
      <c r="C2233" s="3">
        <f t="shared" si="7"/>
        <v>-3.3763761426698438E-3</v>
      </c>
      <c r="D2233" s="4">
        <v>732705619238.69995</v>
      </c>
    </row>
    <row r="2234" spans="1:4">
      <c r="A2234" s="1" t="s">
        <v>2233</v>
      </c>
      <c r="B2234" s="5">
        <v>556.80999999999995</v>
      </c>
      <c r="C2234" s="3">
        <f t="shared" si="7"/>
        <v>4.5282338084069841E-3</v>
      </c>
      <c r="D2234" s="4">
        <v>36413497550.299896</v>
      </c>
    </row>
    <row r="2235" spans="1:4">
      <c r="A2235" s="1" t="s">
        <v>2234</v>
      </c>
      <c r="B2235" s="5">
        <v>554.29999999999995</v>
      </c>
      <c r="C2235" s="3">
        <f t="shared" si="7"/>
        <v>-1.4244811580800612E-2</v>
      </c>
      <c r="D2235" s="4">
        <v>224063481302</v>
      </c>
    </row>
    <row r="2236" spans="1:4">
      <c r="A2236" s="1" t="s">
        <v>2235</v>
      </c>
      <c r="B2236" s="5">
        <v>562.30999999999995</v>
      </c>
      <c r="C2236" s="3">
        <f t="shared" si="7"/>
        <v>-4.3204957945994771E-3</v>
      </c>
      <c r="D2236" s="4">
        <v>285083981879.79999</v>
      </c>
    </row>
    <row r="2237" spans="1:4">
      <c r="A2237" s="1" t="s">
        <v>2236</v>
      </c>
      <c r="B2237" s="5">
        <v>564.75</v>
      </c>
      <c r="C2237" s="3">
        <f t="shared" si="7"/>
        <v>-1.0720479268484951E-2</v>
      </c>
      <c r="D2237" s="4">
        <v>687594144885</v>
      </c>
    </row>
    <row r="2238" spans="1:4">
      <c r="A2238" s="1" t="s">
        <v>2237</v>
      </c>
      <c r="B2238" s="5">
        <v>570.87</v>
      </c>
      <c r="C2238" s="3">
        <f t="shared" si="7"/>
        <v>2.7095590219679496E-2</v>
      </c>
      <c r="D2238" s="4">
        <v>355731107932.5</v>
      </c>
    </row>
    <row r="2239" spans="1:4">
      <c r="A2239" s="1" t="s">
        <v>2238</v>
      </c>
      <c r="B2239" s="5">
        <v>555.80999999999995</v>
      </c>
      <c r="C2239" s="3">
        <f t="shared" si="7"/>
        <v>1.8172159226217663E-2</v>
      </c>
      <c r="D2239" s="4">
        <v>304525764631.70001</v>
      </c>
    </row>
    <row r="2240" spans="1:4">
      <c r="A2240" s="1" t="s">
        <v>2239</v>
      </c>
      <c r="B2240" s="5">
        <v>545.89</v>
      </c>
      <c r="C2240" s="3">
        <f t="shared" si="7"/>
        <v>3.00200007547454E-2</v>
      </c>
      <c r="D2240" s="4">
        <v>208627269169.79999</v>
      </c>
    </row>
    <row r="2241" spans="1:4">
      <c r="A2241" s="1" t="s">
        <v>2240</v>
      </c>
      <c r="B2241" s="5">
        <v>529.98</v>
      </c>
      <c r="C2241" s="3">
        <f t="shared" si="7"/>
        <v>5.7882451179474851E-3</v>
      </c>
      <c r="D2241" s="4">
        <v>390023495923.79999</v>
      </c>
    </row>
    <row r="2242" spans="1:4">
      <c r="A2242" s="1" t="s">
        <v>2241</v>
      </c>
      <c r="B2242" s="5">
        <v>526.92999999999995</v>
      </c>
      <c r="C2242" s="3">
        <f t="shared" si="7"/>
        <v>-5.2795254359158737E-2</v>
      </c>
      <c r="D2242" s="4">
        <v>294476856964.40002</v>
      </c>
    </row>
    <row r="2243" spans="1:4">
      <c r="A2243" s="1" t="s">
        <v>2242</v>
      </c>
      <c r="B2243" s="5">
        <v>556.29999999999995</v>
      </c>
      <c r="C2243" s="3">
        <f t="shared" si="7"/>
        <v>-1.8334539166034513E-2</v>
      </c>
      <c r="D2243" s="4">
        <v>334501346578</v>
      </c>
    </row>
    <row r="2244" spans="1:4">
      <c r="A2244" s="1" t="s">
        <v>2243</v>
      </c>
      <c r="B2244" s="5">
        <v>566.69000000000005</v>
      </c>
      <c r="C2244" s="3">
        <f t="shared" si="7"/>
        <v>-1.9262053926828414E-2</v>
      </c>
      <c r="D2244" s="4">
        <v>205737332868.60001</v>
      </c>
    </row>
    <row r="2245" spans="1:4">
      <c r="A2245" s="1" t="s">
        <v>2244</v>
      </c>
      <c r="B2245" s="5">
        <v>577.82000000000005</v>
      </c>
      <c r="C2245" s="3">
        <f t="shared" si="7"/>
        <v>-4.1363620695597826E-3</v>
      </c>
      <c r="D2245" s="4">
        <v>213960067651.39999</v>
      </c>
    </row>
    <row r="2246" spans="1:4">
      <c r="A2246" s="1" t="s">
        <v>2245</v>
      </c>
      <c r="B2246" s="5">
        <v>580.22</v>
      </c>
      <c r="C2246" s="3">
        <f t="shared" si="7"/>
        <v>1.2335339788886068E-2</v>
      </c>
      <c r="D2246" s="4">
        <v>256327670611.79999</v>
      </c>
    </row>
    <row r="2247" spans="1:4">
      <c r="A2247" s="1" t="s">
        <v>2246</v>
      </c>
      <c r="B2247" s="5">
        <v>573.15</v>
      </c>
      <c r="C2247" s="3">
        <f t="shared" si="7"/>
        <v>-2.695957761064801E-2</v>
      </c>
      <c r="D2247" s="4">
        <v>167399089923.5</v>
      </c>
    </row>
    <row r="2248" spans="1:4">
      <c r="A2248" s="1" t="s">
        <v>2247</v>
      </c>
      <c r="B2248" s="5">
        <v>589.03</v>
      </c>
      <c r="C2248" s="3">
        <f t="shared" si="7"/>
        <v>-8.8008615757412881E-3</v>
      </c>
      <c r="D2248" s="4">
        <v>209015385988.39999</v>
      </c>
    </row>
    <row r="2249" spans="1:4">
      <c r="A2249" s="1" t="s">
        <v>2248</v>
      </c>
      <c r="B2249" s="5">
        <v>594.26</v>
      </c>
      <c r="C2249" s="3">
        <f t="shared" si="7"/>
        <v>-1.6516615914206306E-2</v>
      </c>
      <c r="D2249" s="4">
        <v>276452966075.20001</v>
      </c>
    </row>
    <row r="2250" spans="1:4">
      <c r="A2250" s="1" t="s">
        <v>2249</v>
      </c>
      <c r="B2250" s="5">
        <v>604.24</v>
      </c>
      <c r="C2250" s="3">
        <f t="shared" si="7"/>
        <v>-1.4370769105293118E-2</v>
      </c>
      <c r="D2250" s="4">
        <v>152005574695.20001</v>
      </c>
    </row>
    <row r="2251" spans="1:4">
      <c r="A2251" s="1" t="s">
        <v>2250</v>
      </c>
      <c r="B2251" s="5">
        <v>613.04999999999995</v>
      </c>
      <c r="C2251" s="3">
        <f t="shared" si="7"/>
        <v>-2.4083445885473747E-3</v>
      </c>
      <c r="D2251" s="4">
        <v>623701859953</v>
      </c>
    </row>
    <row r="2252" spans="1:4">
      <c r="A2252" s="1" t="s">
        <v>2251</v>
      </c>
      <c r="B2252" s="5">
        <v>614.53</v>
      </c>
      <c r="C2252" s="3">
        <f t="shared" si="7"/>
        <v>1.7838213859811818E-2</v>
      </c>
      <c r="D2252" s="4">
        <v>198369974487</v>
      </c>
    </row>
    <row r="2253" spans="1:4">
      <c r="A2253" s="1" t="s">
        <v>2252</v>
      </c>
      <c r="B2253" s="5">
        <v>603.76</v>
      </c>
      <c r="C2253" s="3">
        <f t="shared" si="7"/>
        <v>4.5254891521363432E-3</v>
      </c>
      <c r="D2253" s="4">
        <v>255098847753.60001</v>
      </c>
    </row>
    <row r="2254" spans="1:4">
      <c r="A2254" s="1" t="s">
        <v>2253</v>
      </c>
      <c r="B2254" s="5">
        <v>601.04</v>
      </c>
      <c r="C2254" s="3">
        <f t="shared" si="7"/>
        <v>-9.9492653357054709E-3</v>
      </c>
      <c r="D2254" s="4">
        <v>139157308640</v>
      </c>
    </row>
    <row r="2255" spans="1:4">
      <c r="A2255" s="1" t="s">
        <v>2254</v>
      </c>
      <c r="B2255" s="5">
        <v>607.08000000000004</v>
      </c>
      <c r="C2255" s="3">
        <f t="shared" si="7"/>
        <v>1.0520007989879569E-2</v>
      </c>
      <c r="D2255" s="4">
        <v>457422845877.20001</v>
      </c>
    </row>
    <row r="2256" spans="1:4">
      <c r="A2256" s="1" t="s">
        <v>2255</v>
      </c>
      <c r="B2256" s="5">
        <v>600.76</v>
      </c>
      <c r="C2256" s="3">
        <f t="shared" si="7"/>
        <v>-1.4291105386647475E-2</v>
      </c>
      <c r="D2256" s="4">
        <v>200556401925.20001</v>
      </c>
    </row>
    <row r="2257" spans="1:4">
      <c r="A2257" s="1" t="s">
        <v>2256</v>
      </c>
      <c r="B2257" s="5">
        <v>609.47</v>
      </c>
      <c r="C2257" s="3">
        <f t="shared" si="7"/>
        <v>-1.8661642997455832E-2</v>
      </c>
      <c r="D2257" s="4">
        <v>395969460397.70001</v>
      </c>
    </row>
    <row r="2258" spans="1:4">
      <c r="A2258" s="1" t="s">
        <v>2257</v>
      </c>
      <c r="B2258" s="5">
        <v>621.05999999999995</v>
      </c>
      <c r="C2258" s="3">
        <f t="shared" si="7"/>
        <v>-8.793909698836689E-3</v>
      </c>
      <c r="D2258" s="4">
        <v>292258357638</v>
      </c>
    </row>
    <row r="2259" spans="1:4">
      <c r="A2259" s="1" t="s">
        <v>2258</v>
      </c>
      <c r="B2259" s="5">
        <v>626.57000000000005</v>
      </c>
      <c r="C2259" s="3">
        <f t="shared" si="7"/>
        <v>2.9934368496878573E-3</v>
      </c>
      <c r="D2259" s="4">
        <v>167436121264</v>
      </c>
    </row>
    <row r="2260" spans="1:4">
      <c r="A2260" s="1" t="s">
        <v>2259</v>
      </c>
      <c r="B2260" s="5">
        <v>624.70000000000005</v>
      </c>
      <c r="C2260" s="3">
        <f t="shared" si="7"/>
        <v>-1.0721016041933871E-2</v>
      </c>
      <c r="D2260" s="4">
        <v>152060153299</v>
      </c>
    </row>
    <row r="2261" spans="1:4">
      <c r="A2261" s="1" t="s">
        <v>2260</v>
      </c>
      <c r="B2261" s="5">
        <v>631.47</v>
      </c>
      <c r="C2261" s="3">
        <f t="shared" si="7"/>
        <v>-6.2789160608063589E-3</v>
      </c>
      <c r="D2261" s="4">
        <v>215388584843.79999</v>
      </c>
    </row>
    <row r="2262" spans="1:4">
      <c r="A2262" s="1" t="s">
        <v>2261</v>
      </c>
      <c r="B2262" s="5">
        <v>635.46</v>
      </c>
      <c r="C2262" s="3">
        <f t="shared" si="7"/>
        <v>6.6533599467731921E-3</v>
      </c>
      <c r="D2262" s="4">
        <v>215063216605.60001</v>
      </c>
    </row>
    <row r="2263" spans="1:4">
      <c r="A2263" s="1" t="s">
        <v>2262</v>
      </c>
      <c r="B2263" s="5">
        <v>631.26</v>
      </c>
      <c r="C2263" s="3">
        <f t="shared" si="7"/>
        <v>-1.1866900840176579E-3</v>
      </c>
      <c r="D2263" s="4">
        <v>223154563718.20001</v>
      </c>
    </row>
    <row r="2264" spans="1:4">
      <c r="A2264" s="1" t="s">
        <v>2263</v>
      </c>
      <c r="B2264" s="5">
        <v>632.01</v>
      </c>
      <c r="C2264" s="3">
        <f t="shared" si="7"/>
        <v>3.4293879495117378E-3</v>
      </c>
      <c r="D2264" s="4">
        <v>74352791169.600006</v>
      </c>
    </row>
    <row r="2265" spans="1:4">
      <c r="A2265" s="1" t="s">
        <v>2264</v>
      </c>
      <c r="B2265" s="5">
        <v>629.85</v>
      </c>
      <c r="C2265" s="3">
        <f t="shared" si="7"/>
        <v>2.1472243395339045E-2</v>
      </c>
      <c r="D2265" s="4">
        <v>289308628014.5</v>
      </c>
    </row>
    <row r="2266" spans="1:4">
      <c r="A2266" s="1" t="s">
        <v>2265</v>
      </c>
      <c r="B2266" s="5">
        <v>616.61</v>
      </c>
      <c r="C2266" s="3">
        <f t="shared" si="7"/>
        <v>-6.3331936700292491E-3</v>
      </c>
      <c r="D2266" s="4">
        <v>142352846463</v>
      </c>
    </row>
    <row r="2267" spans="1:4">
      <c r="A2267" s="1" t="s">
        <v>2266</v>
      </c>
      <c r="B2267" s="5">
        <v>620.54</v>
      </c>
      <c r="C2267" s="3">
        <f t="shared" si="7"/>
        <v>-1.2869255364841055E-2</v>
      </c>
      <c r="D2267" s="4">
        <v>433652789459</v>
      </c>
    </row>
    <row r="2268" spans="1:4">
      <c r="A2268" s="1" t="s">
        <v>2267</v>
      </c>
      <c r="B2268" s="5">
        <v>628.63</v>
      </c>
      <c r="C2268" s="3">
        <f t="shared" si="7"/>
        <v>2.7596107832190435E-3</v>
      </c>
      <c r="D2268" s="4">
        <v>248112073491.89999</v>
      </c>
    </row>
    <row r="2269" spans="1:4">
      <c r="A2269" s="1" t="s">
        <v>2268</v>
      </c>
      <c r="B2269" s="5">
        <v>626.9</v>
      </c>
      <c r="C2269" s="3">
        <f t="shared" si="7"/>
        <v>-6.3243988650953558E-3</v>
      </c>
      <c r="D2269" s="4">
        <v>419232545375</v>
      </c>
    </row>
    <row r="2270" spans="1:4">
      <c r="A2270" s="1" t="s">
        <v>2269</v>
      </c>
      <c r="B2270" s="5">
        <v>630.89</v>
      </c>
      <c r="C2270" s="3">
        <f t="shared" si="7"/>
        <v>-1.2212497455729802E-2</v>
      </c>
      <c r="D2270" s="4">
        <v>362769634780.40002</v>
      </c>
    </row>
    <row r="2271" spans="1:4">
      <c r="A2271" s="1" t="s">
        <v>2270</v>
      </c>
      <c r="B2271" s="5">
        <v>638.69000000000005</v>
      </c>
      <c r="C2271" s="3">
        <f t="shared" si="7"/>
        <v>7.3021480616978036E-3</v>
      </c>
      <c r="D2271" s="4">
        <v>226599998513.60001</v>
      </c>
    </row>
    <row r="2272" spans="1:4">
      <c r="A2272" s="1" t="s">
        <v>2271</v>
      </c>
      <c r="B2272" s="5">
        <v>634.05999999999995</v>
      </c>
      <c r="C2272" s="3">
        <f t="shared" si="7"/>
        <v>1.0808570335416358E-2</v>
      </c>
      <c r="D2272" s="4">
        <v>434384696286.59998</v>
      </c>
    </row>
    <row r="2273" spans="1:4">
      <c r="A2273" s="1" t="s">
        <v>2272</v>
      </c>
      <c r="B2273" s="5">
        <v>627.28</v>
      </c>
      <c r="C2273" s="3">
        <f t="shared" si="7"/>
        <v>8.3266355891334996E-3</v>
      </c>
      <c r="D2273" s="4">
        <v>1145414247157.6001</v>
      </c>
    </row>
    <row r="2274" spans="1:4">
      <c r="A2274" s="1" t="s">
        <v>2273</v>
      </c>
      <c r="B2274" s="5">
        <v>622.1</v>
      </c>
      <c r="C2274" s="3">
        <f t="shared" si="7"/>
        <v>-1.7170274563922147E-3</v>
      </c>
      <c r="D2274" s="4">
        <v>598361130100</v>
      </c>
    </row>
    <row r="2275" spans="1:4">
      <c r="A2275" s="1" t="s">
        <v>2274</v>
      </c>
      <c r="B2275" s="5">
        <v>623.16999999999996</v>
      </c>
      <c r="C2275" s="3">
        <f t="shared" si="7"/>
        <v>-1.1265013406952613E-2</v>
      </c>
      <c r="D2275" s="4">
        <v>419023084661.29999</v>
      </c>
    </row>
    <row r="2276" spans="1:4">
      <c r="A2276" s="1" t="s">
        <v>2275</v>
      </c>
      <c r="B2276" s="5">
        <v>630.27</v>
      </c>
      <c r="C2276" s="3">
        <f t="shared" si="7"/>
        <v>8.0771568407919676E-3</v>
      </c>
      <c r="D2276" s="4">
        <v>276192057342.20001</v>
      </c>
    </row>
    <row r="2277" spans="1:4">
      <c r="A2277" s="1" t="s">
        <v>2276</v>
      </c>
      <c r="B2277" s="5">
        <v>625.22</v>
      </c>
      <c r="C2277" s="3">
        <f t="shared" si="7"/>
        <v>1.4259526629138878E-2</v>
      </c>
      <c r="D2277" s="4">
        <v>481826434988.59998</v>
      </c>
    </row>
    <row r="2278" spans="1:4">
      <c r="A2278" s="1" t="s">
        <v>2277</v>
      </c>
      <c r="B2278" s="5">
        <v>616.42999999999995</v>
      </c>
      <c r="C2278" s="3">
        <f t="shared" si="7"/>
        <v>1.7715040449067035E-2</v>
      </c>
      <c r="D2278" s="4">
        <v>296435379355.59998</v>
      </c>
    </row>
    <row r="2279" spans="1:4">
      <c r="A2279" s="1" t="s">
        <v>2278</v>
      </c>
      <c r="B2279" s="5">
        <v>605.70000000000005</v>
      </c>
      <c r="C2279" s="3">
        <f t="shared" si="7"/>
        <v>2.4006762468301007E-2</v>
      </c>
      <c r="D2279" s="4">
        <v>433200076547</v>
      </c>
    </row>
    <row r="2280" spans="1:4">
      <c r="A2280" s="1" t="s">
        <v>2279</v>
      </c>
      <c r="B2280" s="5">
        <v>591.5</v>
      </c>
      <c r="C2280" s="3">
        <f t="shared" si="7"/>
        <v>-2.6136076216169879E-3</v>
      </c>
      <c r="D2280" s="4">
        <v>533440663405</v>
      </c>
    </row>
    <row r="2281" spans="1:4">
      <c r="A2281" s="1" t="s">
        <v>2280</v>
      </c>
      <c r="B2281" s="5">
        <v>593.04999999999995</v>
      </c>
      <c r="C2281" s="3">
        <f t="shared" si="7"/>
        <v>2.1968736797633366E-3</v>
      </c>
      <c r="D2281" s="4">
        <v>474553470057</v>
      </c>
    </row>
    <row r="2282" spans="1:4">
      <c r="A2282" s="1" t="s">
        <v>2281</v>
      </c>
      <c r="B2282" s="5">
        <v>591.75</v>
      </c>
      <c r="C2282" s="3">
        <f t="shared" si="7"/>
        <v>1.7189514396218308E-2</v>
      </c>
      <c r="D2282" s="4">
        <v>518205868237.5</v>
      </c>
    </row>
    <row r="2283" spans="1:4">
      <c r="A2283" s="1" t="s">
        <v>2282</v>
      </c>
      <c r="B2283" s="5">
        <v>581.75</v>
      </c>
      <c r="C2283" s="3">
        <f t="shared" si="7"/>
        <v>-1.0612425381384053E-2</v>
      </c>
      <c r="D2283" s="4">
        <v>732823770375</v>
      </c>
    </row>
    <row r="2284" spans="1:4">
      <c r="A2284" s="1" t="s">
        <v>2283</v>
      </c>
      <c r="B2284" s="5">
        <v>587.99</v>
      </c>
      <c r="C2284" s="3">
        <f t="shared" si="7"/>
        <v>-3.4405613369037878E-3</v>
      </c>
      <c r="D2284" s="4">
        <v>217071988339</v>
      </c>
    </row>
    <row r="2285" spans="1:4">
      <c r="A2285" s="1" t="s">
        <v>2284</v>
      </c>
      <c r="B2285" s="5">
        <v>590.02</v>
      </c>
      <c r="C2285" s="3">
        <f t="shared" si="7"/>
        <v>-5.1427318866239533E-3</v>
      </c>
      <c r="D2285" s="4">
        <v>552832757890</v>
      </c>
    </row>
    <row r="2286" spans="1:4">
      <c r="A2286" s="1" t="s">
        <v>2285</v>
      </c>
      <c r="B2286" s="5">
        <v>593.07000000000005</v>
      </c>
      <c r="C2286" s="3">
        <f t="shared" si="7"/>
        <v>-1.7001077295986918E-3</v>
      </c>
      <c r="D2286" s="4">
        <v>864705937873.40002</v>
      </c>
    </row>
    <row r="2287" spans="1:4">
      <c r="A2287" s="1" t="s">
        <v>2286</v>
      </c>
      <c r="B2287" s="5">
        <v>594.08000000000004</v>
      </c>
      <c r="C2287" s="3">
        <f t="shared" si="7"/>
        <v>1.6042414913630912E-2</v>
      </c>
      <c r="D2287" s="4">
        <v>322051019070.40002</v>
      </c>
    </row>
    <row r="2288" spans="1:4">
      <c r="A2288" s="1" t="s">
        <v>2287</v>
      </c>
      <c r="B2288" s="5">
        <v>584.70000000000005</v>
      </c>
      <c r="C2288" s="3">
        <f t="shared" si="7"/>
        <v>7.495476867407638E-3</v>
      </c>
      <c r="D2288" s="4">
        <v>564009731108</v>
      </c>
    </row>
    <row r="2289" spans="1:4">
      <c r="A2289" s="1" t="s">
        <v>2288</v>
      </c>
      <c r="B2289" s="5">
        <v>580.35</v>
      </c>
      <c r="C2289" s="3">
        <f t="shared" si="7"/>
        <v>2.5567053051635397E-3</v>
      </c>
      <c r="D2289" s="4">
        <v>261358052542.5</v>
      </c>
    </row>
    <row r="2290" spans="1:4">
      <c r="A2290" s="1" t="s">
        <v>2289</v>
      </c>
      <c r="B2290" s="5">
        <v>578.87</v>
      </c>
      <c r="C2290" s="3">
        <f t="shared" si="7"/>
        <v>-2.5501852330490535E-3</v>
      </c>
      <c r="D2290" s="4">
        <v>461776980189.70001</v>
      </c>
    </row>
    <row r="2291" spans="1:4">
      <c r="A2291" s="1" t="s">
        <v>2290</v>
      </c>
      <c r="B2291" s="5">
        <v>580.35</v>
      </c>
      <c r="C2291" s="3">
        <f t="shared" si="7"/>
        <v>-1.0452189332969573E-2</v>
      </c>
      <c r="D2291" s="4">
        <v>417249665933</v>
      </c>
    </row>
    <row r="2292" spans="1:4">
      <c r="A2292" s="1" t="s">
        <v>2291</v>
      </c>
      <c r="B2292" s="5">
        <v>586.48</v>
      </c>
      <c r="C2292" s="3">
        <f t="shared" si="7"/>
        <v>6.4352272922279614E-3</v>
      </c>
      <c r="D2292" s="4">
        <v>338412728312.79999</v>
      </c>
    </row>
    <row r="2293" spans="1:4">
      <c r="A2293" s="1" t="s">
        <v>2292</v>
      </c>
      <c r="B2293" s="5">
        <v>582.73</v>
      </c>
      <c r="C2293" s="3">
        <f t="shared" si="7"/>
        <v>2.8913174425609909E-3</v>
      </c>
      <c r="D2293" s="4">
        <v>388823502735.20001</v>
      </c>
    </row>
    <row r="2294" spans="1:4">
      <c r="A2294" s="1" t="s">
        <v>2293</v>
      </c>
      <c r="B2294" s="5">
        <v>581.04999999999995</v>
      </c>
      <c r="C2294" s="3">
        <f t="shared" si="7"/>
        <v>1.2105904894617544E-2</v>
      </c>
      <c r="D2294" s="4">
        <v>265702217898.5</v>
      </c>
    </row>
    <row r="2295" spans="1:4">
      <c r="A2295" s="1" t="s">
        <v>2294</v>
      </c>
      <c r="B2295" s="5">
        <v>574.1</v>
      </c>
      <c r="C2295" s="3">
        <f t="shared" si="7"/>
        <v>-6.4407192716765805E-4</v>
      </c>
      <c r="D2295" s="4">
        <v>254237398321</v>
      </c>
    </row>
    <row r="2296" spans="1:4">
      <c r="A2296" s="1" t="s">
        <v>2295</v>
      </c>
      <c r="B2296" s="5">
        <v>574.47</v>
      </c>
      <c r="C2296" s="3">
        <f t="shared" si="7"/>
        <v>-9.2440887846437971E-3</v>
      </c>
      <c r="D2296" s="4">
        <v>344437603700.79999</v>
      </c>
    </row>
    <row r="2297" spans="1:4">
      <c r="A2297" s="1" t="s">
        <v>2296</v>
      </c>
      <c r="B2297" s="5">
        <v>579.83000000000004</v>
      </c>
      <c r="C2297" s="3">
        <f t="shared" si="7"/>
        <v>3.0446139740861675E-3</v>
      </c>
      <c r="D2297" s="4">
        <v>385826325351</v>
      </c>
    </row>
    <row r="2298" spans="1:4">
      <c r="A2298" s="1" t="s">
        <v>2297</v>
      </c>
      <c r="B2298" s="5">
        <v>578.07000000000005</v>
      </c>
      <c r="C2298" s="3">
        <f t="shared" si="7"/>
        <v>1.5958101196857661E-2</v>
      </c>
      <c r="D2298" s="4">
        <v>217172632652.70001</v>
      </c>
    </row>
    <row r="2299" spans="1:4">
      <c r="A2299" s="1" t="s">
        <v>2298</v>
      </c>
      <c r="B2299" s="5">
        <v>568.99</v>
      </c>
      <c r="C2299" s="3">
        <f t="shared" si="7"/>
        <v>1.9193519985913575E-3</v>
      </c>
      <c r="D2299" s="4">
        <v>425230306371.29999</v>
      </c>
    </row>
    <row r="2300" spans="1:4">
      <c r="A2300" s="1" t="s">
        <v>2299</v>
      </c>
      <c r="B2300" s="5">
        <v>567.9</v>
      </c>
      <c r="C2300" s="3">
        <f t="shared" si="7"/>
        <v>-4.2257719485893084E-3</v>
      </c>
      <c r="D2300" s="4">
        <v>162641162732</v>
      </c>
    </row>
    <row r="2301" spans="1:4">
      <c r="A2301" s="1" t="s">
        <v>2300</v>
      </c>
      <c r="B2301" s="5">
        <v>570.30999999999995</v>
      </c>
      <c r="C2301" s="3">
        <f t="shared" si="7"/>
        <v>-8.1220216355352755E-3</v>
      </c>
      <c r="D2301" s="4">
        <v>171430073236.79999</v>
      </c>
    </row>
    <row r="2302" spans="1:4">
      <c r="A2302" s="1" t="s">
        <v>2301</v>
      </c>
      <c r="B2302" s="5">
        <v>574.98</v>
      </c>
      <c r="C2302" s="3">
        <f t="shared" si="7"/>
        <v>9.5161177048951346E-3</v>
      </c>
      <c r="D2302" s="4">
        <v>219495852639.79999</v>
      </c>
    </row>
    <row r="2303" spans="1:4">
      <c r="A2303" s="1" t="s">
        <v>2302</v>
      </c>
      <c r="B2303" s="5">
        <v>569.55999999999995</v>
      </c>
      <c r="C2303" s="3">
        <f t="shared" si="7"/>
        <v>-5.9514459744839723E-3</v>
      </c>
      <c r="D2303" s="4">
        <v>248546955908</v>
      </c>
    </row>
    <row r="2304" spans="1:4">
      <c r="A2304" s="1" t="s">
        <v>2303</v>
      </c>
      <c r="B2304" s="5">
        <v>572.97</v>
      </c>
      <c r="C2304" s="3">
        <f t="shared" si="7"/>
        <v>1.1456715153226962E-2</v>
      </c>
      <c r="D2304" s="4">
        <v>321946658056.20001</v>
      </c>
    </row>
    <row r="2305" spans="1:4">
      <c r="A2305" s="1" t="s">
        <v>2304</v>
      </c>
      <c r="B2305" s="5">
        <v>566.48</v>
      </c>
      <c r="C2305" s="3">
        <f t="shared" si="7"/>
        <v>-1.2693935119887645E-3</v>
      </c>
      <c r="D2305" s="4">
        <v>221268484488.79999</v>
      </c>
    </row>
    <row r="2306" spans="1:4">
      <c r="A2306" s="1" t="s">
        <v>2305</v>
      </c>
      <c r="B2306" s="5">
        <v>567.20000000000005</v>
      </c>
      <c r="C2306" s="3">
        <f t="shared" si="7"/>
        <v>7.460035523978766E-3</v>
      </c>
      <c r="D2306" s="4">
        <v>279105367272</v>
      </c>
    </row>
    <row r="2307" spans="1:4">
      <c r="A2307" s="1" t="s">
        <v>2306</v>
      </c>
      <c r="B2307" s="5">
        <v>563</v>
      </c>
      <c r="C2307" s="3">
        <f t="shared" si="7"/>
        <v>2.1003168274535437E-3</v>
      </c>
      <c r="D2307" s="4">
        <v>59722049120</v>
      </c>
    </row>
    <row r="2308" spans="1:4">
      <c r="A2308" s="1" t="s">
        <v>2307</v>
      </c>
      <c r="B2308" s="5">
        <v>561.82000000000005</v>
      </c>
      <c r="C2308" s="3">
        <f t="shared" si="7"/>
        <v>1.6758361082959507E-2</v>
      </c>
      <c r="D2308" s="4">
        <v>302992175491</v>
      </c>
    </row>
    <row r="2309" spans="1:4">
      <c r="A2309" s="1" t="s">
        <v>2308</v>
      </c>
      <c r="B2309" s="5">
        <v>552.55999999999995</v>
      </c>
      <c r="C2309" s="3">
        <f t="shared" si="7"/>
        <v>4.4719141974185108E-3</v>
      </c>
      <c r="D2309" s="4">
        <v>541722876966.40002</v>
      </c>
    </row>
    <row r="2310" spans="1:4">
      <c r="A2310" s="1" t="s">
        <v>2309</v>
      </c>
      <c r="B2310" s="5">
        <v>550.1</v>
      </c>
      <c r="C2310" s="3">
        <f t="shared" si="7"/>
        <v>2.4738273536753421E-2</v>
      </c>
      <c r="D2310" s="4">
        <v>212581199199</v>
      </c>
    </row>
    <row r="2311" spans="1:4">
      <c r="A2311" s="1" t="s">
        <v>2310</v>
      </c>
      <c r="B2311" s="5">
        <v>536.82000000000005</v>
      </c>
      <c r="C2311" s="3">
        <f t="shared" si="7"/>
        <v>1.4878532942622183E-2</v>
      </c>
      <c r="D2311" s="4">
        <v>289476106534.40002</v>
      </c>
    </row>
    <row r="2312" spans="1:4">
      <c r="A2312" s="1" t="s">
        <v>2311</v>
      </c>
      <c r="B2312" s="5">
        <v>528.95000000000005</v>
      </c>
      <c r="C2312" s="3">
        <f t="shared" si="7"/>
        <v>-1.5797112235784474E-2</v>
      </c>
      <c r="D2312" s="4">
        <v>248170249767</v>
      </c>
    </row>
    <row r="2313" spans="1:4">
      <c r="A2313" s="1" t="s">
        <v>2312</v>
      </c>
      <c r="B2313" s="5">
        <v>537.44000000000005</v>
      </c>
      <c r="C2313" s="3">
        <f t="shared" si="7"/>
        <v>-1.1495521344884033E-2</v>
      </c>
      <c r="D2313" s="4">
        <v>106507693638.39999</v>
      </c>
    </row>
    <row r="2314" spans="1:4">
      <c r="A2314" s="1" t="s">
        <v>2313</v>
      </c>
      <c r="B2314" s="5">
        <v>543.69000000000005</v>
      </c>
      <c r="C2314" s="3">
        <f t="shared" si="7"/>
        <v>1.6027412401901264E-3</v>
      </c>
      <c r="D2314" s="4">
        <v>118276453687.7</v>
      </c>
    </row>
    <row r="2315" spans="1:4">
      <c r="A2315" s="1" t="s">
        <v>2314</v>
      </c>
      <c r="B2315" s="5">
        <v>542.82000000000005</v>
      </c>
      <c r="C2315" s="3">
        <f t="shared" si="7"/>
        <v>-2.9205929354712778E-3</v>
      </c>
      <c r="D2315" s="4">
        <v>142321504243.20001</v>
      </c>
    </row>
    <row r="2316" spans="1:4">
      <c r="A2316" s="1" t="s">
        <v>2315</v>
      </c>
      <c r="B2316" s="5">
        <v>544.41</v>
      </c>
      <c r="C2316" s="3">
        <f t="shared" si="7"/>
        <v>-1.3160041329055398E-2</v>
      </c>
      <c r="D2316" s="4">
        <v>360205917854.79999</v>
      </c>
    </row>
    <row r="2317" spans="1:4">
      <c r="A2317" s="1" t="s">
        <v>2316</v>
      </c>
      <c r="B2317" s="5">
        <v>551.66999999999996</v>
      </c>
      <c r="C2317" s="3">
        <f t="shared" si="7"/>
        <v>-5.1216389244558838E-3</v>
      </c>
      <c r="D2317" s="4">
        <v>570405460045.59998</v>
      </c>
    </row>
    <row r="2318" spans="1:4">
      <c r="A2318" s="1" t="s">
        <v>2317</v>
      </c>
      <c r="B2318" s="5">
        <v>554.51</v>
      </c>
      <c r="C2318" s="3">
        <f t="shared" si="7"/>
        <v>2.7668270100183962E-3</v>
      </c>
      <c r="D2318" s="4">
        <v>39301334312.900002</v>
      </c>
    </row>
    <row r="2319" spans="1:4">
      <c r="A2319" s="1" t="s">
        <v>2318</v>
      </c>
      <c r="B2319" s="5">
        <v>552.98</v>
      </c>
      <c r="C2319" s="3">
        <f t="shared" si="7"/>
        <v>6.6994356453669466E-3</v>
      </c>
      <c r="D2319" s="4">
        <v>161990430246.79999</v>
      </c>
    </row>
    <row r="2320" spans="1:4">
      <c r="A2320" s="1" t="s">
        <v>2319</v>
      </c>
      <c r="B2320" s="5">
        <v>549.29999999999995</v>
      </c>
      <c r="C2320" s="3">
        <f t="shared" si="7"/>
        <v>-6.0617027051479647E-3</v>
      </c>
      <c r="D2320" s="4">
        <v>276256012496</v>
      </c>
    </row>
    <row r="2321" spans="1:4">
      <c r="A2321" s="1" t="s">
        <v>2320</v>
      </c>
      <c r="B2321" s="5">
        <v>552.65</v>
      </c>
      <c r="C2321" s="3">
        <f t="shared" si="7"/>
        <v>1.3887869670506963E-2</v>
      </c>
      <c r="D2321" s="4">
        <v>490514872595.5</v>
      </c>
    </row>
    <row r="2322" spans="1:4">
      <c r="A2322" s="1" t="s">
        <v>2321</v>
      </c>
      <c r="B2322" s="5">
        <v>545.08000000000004</v>
      </c>
      <c r="C2322" s="3">
        <f t="shared" si="7"/>
        <v>-3.0796586059743843E-2</v>
      </c>
      <c r="D2322" s="4">
        <v>60587707853.199997</v>
      </c>
    </row>
    <row r="2323" spans="1:4">
      <c r="A2323" s="1" t="s">
        <v>2322</v>
      </c>
      <c r="B2323" s="5">
        <v>562.4</v>
      </c>
      <c r="C2323" s="3">
        <f t="shared" si="7"/>
        <v>-5.9564840836382358E-3</v>
      </c>
      <c r="D2323" s="4">
        <v>312886770824</v>
      </c>
    </row>
    <row r="2324" spans="1:4">
      <c r="A2324" s="1" t="s">
        <v>2323</v>
      </c>
      <c r="B2324" s="5">
        <v>565.77</v>
      </c>
      <c r="C2324" s="3">
        <f t="shared" si="7"/>
        <v>8.0534521158128845E-3</v>
      </c>
      <c r="D2324" s="4">
        <v>383305494605.09998</v>
      </c>
    </row>
    <row r="2325" spans="1:4">
      <c r="A2325" s="1" t="s">
        <v>2324</v>
      </c>
      <c r="B2325" s="5">
        <v>561.25</v>
      </c>
      <c r="C2325" s="3">
        <f t="shared" si="7"/>
        <v>-2.2399601784856998E-3</v>
      </c>
      <c r="D2325" s="4">
        <v>182347528312.5</v>
      </c>
    </row>
    <row r="2326" spans="1:4">
      <c r="A2326" s="1" t="s">
        <v>2325</v>
      </c>
      <c r="B2326" s="5">
        <v>562.51</v>
      </c>
      <c r="C2326" s="3">
        <f t="shared" si="7"/>
        <v>4.8022196926576159E-4</v>
      </c>
      <c r="D2326" s="4">
        <v>113509683018.5</v>
      </c>
    </row>
    <row r="2327" spans="1:4">
      <c r="A2327" s="1" t="s">
        <v>2326</v>
      </c>
      <c r="B2327" s="5">
        <v>562.24</v>
      </c>
      <c r="C2327" s="3">
        <f t="shared" si="7"/>
        <v>-4.9554013875123086E-3</v>
      </c>
      <c r="D2327" s="4">
        <v>411060324014.40002</v>
      </c>
    </row>
    <row r="2328" spans="1:4">
      <c r="A2328" s="1" t="s">
        <v>2327</v>
      </c>
      <c r="B2328" s="5">
        <v>565.04</v>
      </c>
      <c r="C2328" s="3">
        <f t="shared" si="7"/>
        <v>-5.7713963963965482E-3</v>
      </c>
      <c r="D2328" s="4">
        <v>524501454189.59998</v>
      </c>
    </row>
    <row r="2329" spans="1:4">
      <c r="A2329" s="1" t="s">
        <v>2328</v>
      </c>
      <c r="B2329" s="5">
        <v>568.32000000000005</v>
      </c>
      <c r="C2329" s="3">
        <f t="shared" si="7"/>
        <v>7.0387836981905592E-5</v>
      </c>
      <c r="D2329" s="4">
        <v>249455344572.79999</v>
      </c>
    </row>
    <row r="2330" spans="1:4">
      <c r="A2330" s="1" t="s">
        <v>2329</v>
      </c>
      <c r="B2330" s="5">
        <v>568.28</v>
      </c>
      <c r="C2330" s="3">
        <f t="shared" si="7"/>
        <v>6.6961913197519443E-3</v>
      </c>
      <c r="D2330" s="4">
        <v>162123452342.79999</v>
      </c>
    </row>
    <row r="2331" spans="1:4">
      <c r="A2331" s="1" t="s">
        <v>2330</v>
      </c>
      <c r="B2331" s="5">
        <v>564.5</v>
      </c>
      <c r="C2331" s="3">
        <f t="shared" si="7"/>
        <v>1.0435498594877192E-2</v>
      </c>
      <c r="D2331" s="4">
        <v>460802149055</v>
      </c>
    </row>
    <row r="2332" spans="1:4">
      <c r="A2332" s="1" t="s">
        <v>2331</v>
      </c>
      <c r="B2332" s="5">
        <v>558.66999999999996</v>
      </c>
      <c r="C2332" s="3">
        <f t="shared" si="7"/>
        <v>-1.5548486256567978E-3</v>
      </c>
      <c r="D2332" s="4">
        <v>240213402315.89999</v>
      </c>
    </row>
    <row r="2333" spans="1:4">
      <c r="A2333" s="1" t="s">
        <v>2332</v>
      </c>
      <c r="B2333" s="5">
        <v>559.54</v>
      </c>
      <c r="C2333" s="3">
        <f t="shared" si="7"/>
        <v>9.9453098207678125E-3</v>
      </c>
      <c r="D2333" s="4">
        <v>256207697288</v>
      </c>
    </row>
    <row r="2334" spans="1:4">
      <c r="A2334" s="1" t="s">
        <v>2333</v>
      </c>
      <c r="B2334" s="5">
        <v>554.03</v>
      </c>
      <c r="C2334" s="3">
        <f t="shared" si="7"/>
        <v>6.3757901620286111E-3</v>
      </c>
      <c r="D2334" s="4">
        <v>523315155862</v>
      </c>
    </row>
    <row r="2335" spans="1:4">
      <c r="A2335" s="1" t="s">
        <v>2334</v>
      </c>
      <c r="B2335" s="5">
        <v>550.52</v>
      </c>
      <c r="C2335" s="3">
        <f t="shared" si="7"/>
        <v>5.1121010735411419E-3</v>
      </c>
      <c r="D2335" s="4">
        <v>737659599360.40002</v>
      </c>
    </row>
    <row r="2336" spans="1:4">
      <c r="A2336" s="1" t="s">
        <v>2335</v>
      </c>
      <c r="B2336" s="5">
        <v>547.72</v>
      </c>
      <c r="C2336" s="3">
        <f t="shared" si="7"/>
        <v>-7.1153600554630704E-4</v>
      </c>
      <c r="D2336" s="4">
        <v>216781764862.39999</v>
      </c>
    </row>
    <row r="2337" spans="1:4">
      <c r="A2337" s="1" t="s">
        <v>2336</v>
      </c>
      <c r="B2337" s="5">
        <v>548.11</v>
      </c>
      <c r="C2337" s="3">
        <f t="shared" si="7"/>
        <v>9.4664530268707033E-3</v>
      </c>
      <c r="D2337" s="4">
        <v>269682502165.89999</v>
      </c>
    </row>
    <row r="2338" spans="1:4">
      <c r="A2338" s="1" t="s">
        <v>2337</v>
      </c>
      <c r="B2338" s="5">
        <v>542.97</v>
      </c>
      <c r="C2338" s="3">
        <f t="shared" si="7"/>
        <v>-8.9075476864105049E-3</v>
      </c>
      <c r="D2338" s="4">
        <v>736075896721.90002</v>
      </c>
    </row>
    <row r="2339" spans="1:4">
      <c r="A2339" s="1" t="s">
        <v>2338</v>
      </c>
      <c r="B2339" s="5">
        <v>547.85</v>
      </c>
      <c r="C2339" s="3">
        <f t="shared" si="7"/>
        <v>1.828655024229679E-3</v>
      </c>
      <c r="D2339" s="4">
        <v>38100956890.5</v>
      </c>
    </row>
    <row r="2340" spans="1:4">
      <c r="A2340" s="1" t="s">
        <v>2339</v>
      </c>
      <c r="B2340" s="5">
        <v>546.85</v>
      </c>
      <c r="C2340" s="3">
        <f t="shared" si="7"/>
        <v>1.4733443432113072E-2</v>
      </c>
      <c r="D2340" s="4">
        <v>259492503296.5</v>
      </c>
    </row>
    <row r="2341" spans="1:4">
      <c r="A2341" s="1" t="s">
        <v>2340</v>
      </c>
      <c r="B2341" s="5">
        <v>538.91</v>
      </c>
      <c r="C2341" s="3">
        <f t="shared" si="7"/>
        <v>-2.2172627147859902E-2</v>
      </c>
      <c r="D2341" s="4">
        <v>433576697468.5</v>
      </c>
    </row>
    <row r="2342" spans="1:4">
      <c r="A2342" s="1" t="s">
        <v>2341</v>
      </c>
      <c r="B2342" s="5">
        <v>551.13</v>
      </c>
      <c r="C2342" s="3">
        <f t="shared" si="7"/>
        <v>1.089528421284312E-2</v>
      </c>
      <c r="D2342" s="4">
        <v>131929461656.3</v>
      </c>
    </row>
    <row r="2343" spans="1:4">
      <c r="A2343" s="1" t="s">
        <v>2342</v>
      </c>
      <c r="B2343" s="5">
        <v>545.19000000000005</v>
      </c>
      <c r="C2343" s="3">
        <f t="shared" si="7"/>
        <v>-1.1298103079322304E-2</v>
      </c>
      <c r="D2343" s="4">
        <v>918537432292.59998</v>
      </c>
    </row>
    <row r="2344" spans="1:4">
      <c r="A2344" s="1" t="s">
        <v>2343</v>
      </c>
      <c r="B2344" s="5">
        <v>551.41999999999996</v>
      </c>
      <c r="C2344" s="3">
        <f t="shared" si="7"/>
        <v>-8.5227272727272894E-3</v>
      </c>
      <c r="D2344" s="4">
        <v>250237135270</v>
      </c>
    </row>
    <row r="2345" spans="1:4">
      <c r="A2345" s="1" t="s">
        <v>2344</v>
      </c>
      <c r="B2345" s="5">
        <v>556.16</v>
      </c>
      <c r="C2345" s="3">
        <f t="shared" si="7"/>
        <v>-8.5037348688784386E-3</v>
      </c>
      <c r="D2345" s="4">
        <v>299941464385.59998</v>
      </c>
    </row>
    <row r="2346" spans="1:4">
      <c r="A2346" s="1" t="s">
        <v>2345</v>
      </c>
      <c r="B2346" s="5">
        <v>560.92999999999995</v>
      </c>
      <c r="C2346" s="3">
        <f t="shared" si="7"/>
        <v>-1.1455157464356838E-2</v>
      </c>
      <c r="D2346" s="4">
        <v>270618706221.10001</v>
      </c>
    </row>
    <row r="2347" spans="1:4">
      <c r="A2347" s="1" t="s">
        <v>2346</v>
      </c>
      <c r="B2347" s="5">
        <v>567.42999999999995</v>
      </c>
      <c r="C2347" s="3">
        <f t="shared" si="7"/>
        <v>-6.0607122212686096E-3</v>
      </c>
      <c r="D2347" s="4">
        <v>311006780711</v>
      </c>
    </row>
    <row r="2348" spans="1:4">
      <c r="A2348" s="1" t="s">
        <v>2347</v>
      </c>
      <c r="B2348" s="5">
        <v>570.89</v>
      </c>
      <c r="C2348" s="3">
        <f t="shared" si="7"/>
        <v>-7.9069929097735081E-3</v>
      </c>
      <c r="D2348" s="4">
        <v>387781627852.70001</v>
      </c>
    </row>
    <row r="2349" spans="1:4">
      <c r="A2349" s="1" t="s">
        <v>2348</v>
      </c>
      <c r="B2349" s="5">
        <v>575.44000000000005</v>
      </c>
      <c r="C2349" s="3">
        <f t="shared" si="7"/>
        <v>2.9630146059191368E-3</v>
      </c>
      <c r="D2349" s="4">
        <v>314421380171.20001</v>
      </c>
    </row>
    <row r="2350" spans="1:4">
      <c r="A2350" s="1" t="s">
        <v>2349</v>
      </c>
      <c r="B2350" s="5">
        <v>573.74</v>
      </c>
      <c r="C2350" s="3">
        <f t="shared" si="7"/>
        <v>-8.5366696619892535E-3</v>
      </c>
      <c r="D2350" s="4">
        <v>169588585533</v>
      </c>
    </row>
    <row r="2351" spans="1:4">
      <c r="A2351" s="1" t="s">
        <v>2350</v>
      </c>
      <c r="B2351" s="5">
        <v>578.67999999999995</v>
      </c>
      <c r="C2351" s="3">
        <f t="shared" si="7"/>
        <v>-5.294279427942865E-3</v>
      </c>
      <c r="D2351" s="4">
        <v>406520522534</v>
      </c>
    </row>
    <row r="2352" spans="1:4">
      <c r="A2352" s="1" t="s">
        <v>2351</v>
      </c>
      <c r="B2352" s="5">
        <v>581.76</v>
      </c>
      <c r="C2352" s="3">
        <f t="shared" si="7"/>
        <v>1.6528925619835339E-3</v>
      </c>
      <c r="D2352" s="4">
        <v>319255696729.59998</v>
      </c>
    </row>
    <row r="2353" spans="1:4">
      <c r="A2353" s="1" t="s">
        <v>2352</v>
      </c>
      <c r="B2353" s="5">
        <v>580.79999999999995</v>
      </c>
      <c r="C2353" s="3">
        <f t="shared" si="7"/>
        <v>-9.0428254564068732E-3</v>
      </c>
      <c r="D2353" s="4">
        <v>57377243615.999901</v>
      </c>
    </row>
    <row r="2354" spans="1:4">
      <c r="A2354" s="1" t="s">
        <v>2353</v>
      </c>
      <c r="B2354" s="5">
        <v>586.1</v>
      </c>
      <c r="C2354" s="3">
        <f t="shared" si="7"/>
        <v>-4.1289314053658266E-3</v>
      </c>
      <c r="D2354" s="4">
        <v>292241362917</v>
      </c>
    </row>
    <row r="2355" spans="1:4">
      <c r="A2355" s="1" t="s">
        <v>2354</v>
      </c>
      <c r="B2355" s="5">
        <v>588.53</v>
      </c>
      <c r="C2355" s="3">
        <f t="shared" si="7"/>
        <v>3.3927779861561177E-3</v>
      </c>
      <c r="D2355" s="4">
        <v>156357627955.79999</v>
      </c>
    </row>
    <row r="2356" spans="1:4">
      <c r="A2356" s="1" t="s">
        <v>2355</v>
      </c>
      <c r="B2356" s="5">
        <v>586.54</v>
      </c>
      <c r="C2356" s="3">
        <f t="shared" si="7"/>
        <v>-5.2911847505342138E-3</v>
      </c>
      <c r="D2356" s="4">
        <v>277969962097.79999</v>
      </c>
    </row>
    <row r="2357" spans="1:4">
      <c r="A2357" s="1" t="s">
        <v>2356</v>
      </c>
      <c r="B2357" s="5">
        <v>589.66</v>
      </c>
      <c r="C2357" s="3">
        <f t="shared" si="7"/>
        <v>2.0732784990821723E-3</v>
      </c>
      <c r="D2357" s="4">
        <v>376562633200.59998</v>
      </c>
    </row>
    <row r="2358" spans="1:4">
      <c r="A2358" s="1" t="s">
        <v>2357</v>
      </c>
      <c r="B2358" s="5">
        <v>588.44000000000005</v>
      </c>
      <c r="C2358" s="3">
        <f t="shared" si="7"/>
        <v>-9.3102345236290938E-3</v>
      </c>
      <c r="D2358" s="4">
        <v>444614062793.59998</v>
      </c>
    </row>
    <row r="2359" spans="1:4">
      <c r="A2359" s="1" t="s">
        <v>2358</v>
      </c>
      <c r="B2359" s="5">
        <v>593.97</v>
      </c>
      <c r="C2359" s="3">
        <f t="shared" si="7"/>
        <v>-4.9253656330099024E-3</v>
      </c>
      <c r="D2359" s="4">
        <v>255792227786.60001</v>
      </c>
    </row>
    <row r="2360" spans="1:4">
      <c r="A2360" s="1" t="s">
        <v>2359</v>
      </c>
      <c r="B2360" s="5">
        <v>596.91</v>
      </c>
      <c r="C2360" s="3">
        <f t="shared" si="7"/>
        <v>-5.7962324489082397E-3</v>
      </c>
      <c r="D2360" s="4">
        <v>502373716249.29999</v>
      </c>
    </row>
    <row r="2361" spans="1:4">
      <c r="A2361" s="1" t="s">
        <v>2360</v>
      </c>
      <c r="B2361" s="5">
        <v>600.39</v>
      </c>
      <c r="C2361" s="3">
        <f t="shared" si="7"/>
        <v>6.150288242391673E-3</v>
      </c>
      <c r="D2361" s="4">
        <v>213888632717.89999</v>
      </c>
    </row>
    <row r="2362" spans="1:4">
      <c r="A2362" s="1" t="s">
        <v>2361</v>
      </c>
      <c r="B2362" s="5">
        <v>596.72</v>
      </c>
      <c r="C2362" s="3">
        <f t="shared" si="7"/>
        <v>1.0139996275794372E-2</v>
      </c>
      <c r="D2362" s="4">
        <v>194204859910.39999</v>
      </c>
    </row>
    <row r="2363" spans="1:4">
      <c r="A2363" s="1" t="s">
        <v>2362</v>
      </c>
      <c r="B2363" s="5">
        <v>590.73</v>
      </c>
      <c r="C2363" s="3">
        <f t="shared" si="7"/>
        <v>-3.1051183826383915E-3</v>
      </c>
      <c r="D2363" s="4">
        <v>280117174250.20001</v>
      </c>
    </row>
    <row r="2364" spans="1:4">
      <c r="A2364" s="1" t="s">
        <v>2363</v>
      </c>
      <c r="B2364" s="5">
        <v>592.57000000000005</v>
      </c>
      <c r="C2364" s="3">
        <f t="shared" si="7"/>
        <v>-6.9546856146936202E-3</v>
      </c>
      <c r="D2364" s="4">
        <v>153023257307.89999</v>
      </c>
    </row>
    <row r="2365" spans="1:4">
      <c r="A2365" s="1" t="s">
        <v>2364</v>
      </c>
      <c r="B2365" s="5">
        <v>596.72</v>
      </c>
      <c r="C2365" s="3">
        <f t="shared" ref="C2365:C2619" si="8">(B2365-B2366)/B2366</f>
        <v>6.850470758951269E-3</v>
      </c>
      <c r="D2365" s="4">
        <v>184932762556</v>
      </c>
    </row>
    <row r="2366" spans="1:4">
      <c r="A2366" s="1" t="s">
        <v>2365</v>
      </c>
      <c r="B2366" s="5">
        <v>592.66</v>
      </c>
      <c r="C2366" s="3">
        <f t="shared" si="8"/>
        <v>-7.1865315353045935E-3</v>
      </c>
      <c r="D2366" s="4">
        <v>57370726659.399902</v>
      </c>
    </row>
    <row r="2367" spans="1:4">
      <c r="A2367" s="1" t="s">
        <v>2366</v>
      </c>
      <c r="B2367" s="5">
        <v>596.95000000000005</v>
      </c>
      <c r="C2367" s="3">
        <f t="shared" si="8"/>
        <v>1.6534977181390974E-2</v>
      </c>
      <c r="D2367" s="4">
        <v>95485320271</v>
      </c>
    </row>
    <row r="2368" spans="1:4">
      <c r="A2368" s="1" t="s">
        <v>2367</v>
      </c>
      <c r="B2368" s="5">
        <v>587.24</v>
      </c>
      <c r="C2368" s="3">
        <f t="shared" si="8"/>
        <v>4.3956419860777026E-3</v>
      </c>
      <c r="D2368" s="4">
        <v>42454562779.199997</v>
      </c>
    </row>
    <row r="2369" spans="1:4">
      <c r="A2369" s="1" t="s">
        <v>2368</v>
      </c>
      <c r="B2369" s="5">
        <v>584.66999999999996</v>
      </c>
      <c r="C2369" s="3">
        <f t="shared" si="8"/>
        <v>5.0020627062705722E-3</v>
      </c>
      <c r="D2369" s="4">
        <v>139396606643.20001</v>
      </c>
    </row>
    <row r="2370" spans="1:4">
      <c r="A2370" s="1" t="s">
        <v>2369</v>
      </c>
      <c r="B2370" s="5">
        <v>581.76</v>
      </c>
      <c r="C2370" s="3">
        <f t="shared" si="8"/>
        <v>1.2601824131448877E-2</v>
      </c>
      <c r="D2370" s="4">
        <v>192244788907.20001</v>
      </c>
    </row>
    <row r="2371" spans="1:4">
      <c r="A2371" s="1" t="s">
        <v>2370</v>
      </c>
      <c r="B2371" s="5">
        <v>574.52</v>
      </c>
      <c r="C2371" s="3">
        <f t="shared" si="8"/>
        <v>1.6912213407724302E-3</v>
      </c>
      <c r="D2371" s="4">
        <v>367864186762</v>
      </c>
    </row>
    <row r="2372" spans="1:4">
      <c r="A2372" s="1" t="s">
        <v>2371</v>
      </c>
      <c r="B2372" s="5">
        <v>573.54999999999995</v>
      </c>
      <c r="C2372" s="3">
        <f t="shared" si="8"/>
        <v>-1.0102241652588106E-3</v>
      </c>
      <c r="D2372" s="4">
        <v>188548255117.5</v>
      </c>
    </row>
    <row r="2373" spans="1:4">
      <c r="A2373" s="1" t="s">
        <v>2372</v>
      </c>
      <c r="B2373" s="5">
        <v>574.13</v>
      </c>
      <c r="C2373" s="3">
        <f t="shared" si="8"/>
        <v>1.2271453003508714E-2</v>
      </c>
      <c r="D2373" s="4">
        <v>190752801693.10001</v>
      </c>
    </row>
    <row r="2374" spans="1:4">
      <c r="A2374" s="1" t="s">
        <v>2373</v>
      </c>
      <c r="B2374" s="5">
        <v>567.16999999999996</v>
      </c>
      <c r="C2374" s="3">
        <f t="shared" si="8"/>
        <v>1.0187906314008217E-2</v>
      </c>
      <c r="D2374" s="4">
        <v>219313982318.39999</v>
      </c>
    </row>
    <row r="2375" spans="1:4">
      <c r="A2375" s="1" t="s">
        <v>2374</v>
      </c>
      <c r="B2375" s="5">
        <v>561.45000000000005</v>
      </c>
      <c r="C2375" s="3">
        <f t="shared" si="8"/>
        <v>7.139397635747247E-3</v>
      </c>
      <c r="D2375" s="4">
        <v>216454482000</v>
      </c>
    </row>
    <row r="2376" spans="1:4">
      <c r="A2376" s="1" t="s">
        <v>2375</v>
      </c>
      <c r="B2376" s="5">
        <v>557.47</v>
      </c>
      <c r="C2376" s="3">
        <f t="shared" si="8"/>
        <v>-2.2616897803180352E-2</v>
      </c>
      <c r="D2376" s="4">
        <v>118536269614</v>
      </c>
    </row>
    <row r="2377" spans="1:4">
      <c r="A2377" s="1" t="s">
        <v>2376</v>
      </c>
      <c r="B2377" s="5">
        <v>570.37</v>
      </c>
      <c r="C2377" s="3">
        <f t="shared" si="8"/>
        <v>-9.8946308608329637E-3</v>
      </c>
      <c r="D2377" s="4">
        <v>462944264355.40002</v>
      </c>
    </row>
    <row r="2378" spans="1:4">
      <c r="A2378" s="1" t="s">
        <v>2377</v>
      </c>
      <c r="B2378" s="5">
        <v>576.07000000000005</v>
      </c>
      <c r="C2378" s="3">
        <f t="shared" si="8"/>
        <v>-1.2361130160471683E-2</v>
      </c>
      <c r="D2378" s="4">
        <v>224889653370.89999</v>
      </c>
    </row>
    <row r="2379" spans="1:4">
      <c r="A2379" s="1" t="s">
        <v>2378</v>
      </c>
      <c r="B2379" s="5">
        <v>583.28</v>
      </c>
      <c r="C2379" s="3">
        <f t="shared" si="8"/>
        <v>-8.2225572152942684E-4</v>
      </c>
      <c r="D2379" s="4">
        <v>213730802376</v>
      </c>
    </row>
    <row r="2380" spans="1:4">
      <c r="A2380" s="1" t="s">
        <v>2379</v>
      </c>
      <c r="B2380" s="5">
        <v>583.76</v>
      </c>
      <c r="C2380" s="3">
        <f t="shared" si="8"/>
        <v>7.6989470050061052E-3</v>
      </c>
      <c r="D2380" s="4">
        <v>179659413847.20001</v>
      </c>
    </row>
    <row r="2381" spans="1:4">
      <c r="A2381" s="1" t="s">
        <v>2380</v>
      </c>
      <c r="B2381" s="5">
        <v>579.29999999999995</v>
      </c>
      <c r="C2381" s="3">
        <f t="shared" si="8"/>
        <v>-2.307798291540424E-3</v>
      </c>
      <c r="D2381" s="4">
        <v>444178030720</v>
      </c>
    </row>
    <row r="2382" spans="1:4">
      <c r="A2382" s="1" t="s">
        <v>2381</v>
      </c>
      <c r="B2382" s="5">
        <v>580.64</v>
      </c>
      <c r="C2382" s="3">
        <f t="shared" si="8"/>
        <v>-2.9877399635976666E-3</v>
      </c>
      <c r="D2382" s="4">
        <v>1086351777376</v>
      </c>
    </row>
    <row r="2383" spans="1:4">
      <c r="A2383" s="1" t="s">
        <v>2382</v>
      </c>
      <c r="B2383" s="5">
        <v>582.38</v>
      </c>
      <c r="C2383" s="3">
        <f t="shared" si="8"/>
        <v>1.3645699168030132E-2</v>
      </c>
      <c r="D2383" s="4">
        <v>985626176065.59998</v>
      </c>
    </row>
    <row r="2384" spans="1:4">
      <c r="A2384" s="1" t="s">
        <v>2383</v>
      </c>
      <c r="B2384" s="5">
        <v>574.54</v>
      </c>
      <c r="C2384" s="3">
        <f t="shared" si="8"/>
        <v>9.5234748383468491E-3</v>
      </c>
      <c r="D2384" s="4">
        <v>236311101266.79999</v>
      </c>
    </row>
    <row r="2385" spans="1:4">
      <c r="A2385" s="1" t="s">
        <v>2384</v>
      </c>
      <c r="B2385" s="5">
        <v>569.12</v>
      </c>
      <c r="C2385" s="3">
        <f t="shared" si="8"/>
        <v>-5.4174967669777755E-3</v>
      </c>
      <c r="D2385" s="4">
        <v>489809788428.79999</v>
      </c>
    </row>
    <row r="2386" spans="1:4">
      <c r="A2386" s="1" t="s">
        <v>2385</v>
      </c>
      <c r="B2386" s="5">
        <v>572.22</v>
      </c>
      <c r="C2386" s="3">
        <f t="shared" si="8"/>
        <v>1.2423229689769845E-3</v>
      </c>
      <c r="D2386" s="4">
        <v>365659863210.40002</v>
      </c>
    </row>
    <row r="2387" spans="1:4">
      <c r="A2387" s="1" t="s">
        <v>2386</v>
      </c>
      <c r="B2387" s="5">
        <v>571.51</v>
      </c>
      <c r="C2387" s="3">
        <f t="shared" si="8"/>
        <v>-5.7410274699465124E-3</v>
      </c>
      <c r="D2387" s="4">
        <v>137512375124.5</v>
      </c>
    </row>
    <row r="2388" spans="1:4">
      <c r="A2388" s="1" t="s">
        <v>2387</v>
      </c>
      <c r="B2388" s="5">
        <v>574.80999999999995</v>
      </c>
      <c r="C2388" s="3">
        <f t="shared" si="8"/>
        <v>-5.0714854432790937E-3</v>
      </c>
      <c r="D2388" s="4">
        <v>160463007753.70001</v>
      </c>
    </row>
    <row r="2389" spans="1:4">
      <c r="A2389" s="1" t="s">
        <v>2388</v>
      </c>
      <c r="B2389" s="5">
        <v>577.74</v>
      </c>
      <c r="C2389" s="3">
        <f t="shared" si="8"/>
        <v>1.2651427184971113E-3</v>
      </c>
      <c r="D2389" s="4">
        <v>319268502982</v>
      </c>
    </row>
    <row r="2390" spans="1:4">
      <c r="A2390" s="1" t="s">
        <v>2389</v>
      </c>
      <c r="B2390" s="5">
        <v>577.01</v>
      </c>
      <c r="C2390" s="3">
        <f t="shared" si="8"/>
        <v>-6.1832586978987801E-3</v>
      </c>
      <c r="D2390" s="4">
        <v>230088961177.70001</v>
      </c>
    </row>
    <row r="2391" spans="1:4">
      <c r="A2391" s="1" t="s">
        <v>2390</v>
      </c>
      <c r="B2391" s="5">
        <v>580.6</v>
      </c>
      <c r="C2391" s="3">
        <f t="shared" si="8"/>
        <v>1.0934670566931278E-2</v>
      </c>
      <c r="D2391" s="4">
        <v>516811748764</v>
      </c>
    </row>
    <row r="2392" spans="1:4">
      <c r="A2392" s="1" t="s">
        <v>2391</v>
      </c>
      <c r="B2392" s="5">
        <v>574.32000000000005</v>
      </c>
      <c r="C2392" s="3">
        <f t="shared" si="8"/>
        <v>8.0564477910589783E-3</v>
      </c>
      <c r="D2392" s="4">
        <v>389240637567.20001</v>
      </c>
    </row>
    <row r="2393" spans="1:4">
      <c r="A2393" s="1" t="s">
        <v>2392</v>
      </c>
      <c r="B2393" s="5">
        <v>569.73</v>
      </c>
      <c r="C2393" s="3">
        <f t="shared" si="8"/>
        <v>2.9378286085966702E-2</v>
      </c>
      <c r="D2393" s="4">
        <v>132408801606.39999</v>
      </c>
    </row>
    <row r="2394" spans="1:4">
      <c r="A2394" s="1" t="s">
        <v>2393</v>
      </c>
      <c r="B2394" s="5">
        <v>553.47</v>
      </c>
      <c r="C2394" s="3">
        <f t="shared" si="8"/>
        <v>2.5722307761979401E-3</v>
      </c>
      <c r="D2394" s="4">
        <v>180282367148.79999</v>
      </c>
    </row>
    <row r="2395" spans="1:4">
      <c r="A2395" s="1" t="s">
        <v>2394</v>
      </c>
      <c r="B2395" s="5">
        <v>552.04999999999995</v>
      </c>
      <c r="C2395" s="3">
        <f t="shared" si="8"/>
        <v>4.3481424880835182E-3</v>
      </c>
      <c r="D2395" s="4">
        <v>60419542848.999901</v>
      </c>
    </row>
    <row r="2396" spans="1:4">
      <c r="A2396" s="1" t="s">
        <v>2395</v>
      </c>
      <c r="B2396" s="5">
        <v>549.66</v>
      </c>
      <c r="C2396" s="3">
        <f t="shared" si="8"/>
        <v>9.5692901092844559E-3</v>
      </c>
      <c r="D2396" s="4">
        <v>548224685657.40002</v>
      </c>
    </row>
    <row r="2397" spans="1:4">
      <c r="A2397" s="1" t="s">
        <v>2396</v>
      </c>
      <c r="B2397" s="5">
        <v>544.45000000000005</v>
      </c>
      <c r="C2397" s="3">
        <f t="shared" si="8"/>
        <v>-2.1626376848779393E-3</v>
      </c>
      <c r="D2397" s="4">
        <v>182131919859</v>
      </c>
    </row>
    <row r="2398" spans="1:4">
      <c r="A2398" s="1" t="s">
        <v>2397</v>
      </c>
      <c r="B2398" s="5">
        <v>545.63</v>
      </c>
      <c r="C2398" s="3">
        <f t="shared" si="8"/>
        <v>1.4993396208865719E-2</v>
      </c>
      <c r="D2398" s="4">
        <v>384389464148.59998</v>
      </c>
    </row>
    <row r="2399" spans="1:4">
      <c r="A2399" s="1" t="s">
        <v>2398</v>
      </c>
      <c r="B2399" s="5">
        <v>537.57000000000005</v>
      </c>
      <c r="C2399" s="3">
        <f t="shared" si="8"/>
        <v>9.1799954944809282E-3</v>
      </c>
      <c r="D2399" s="4">
        <v>204279888529.10001</v>
      </c>
    </row>
    <row r="2400" spans="1:4">
      <c r="A2400" s="1" t="s">
        <v>2399</v>
      </c>
      <c r="B2400" s="5">
        <v>532.67999999999995</v>
      </c>
      <c r="C2400" s="3">
        <f t="shared" si="8"/>
        <v>-1.2936610608021721E-3</v>
      </c>
      <c r="D2400" s="4">
        <v>522314148190.40002</v>
      </c>
    </row>
    <row r="2401" spans="1:4">
      <c r="A2401" s="1" t="s">
        <v>2400</v>
      </c>
      <c r="B2401" s="5">
        <v>533.37</v>
      </c>
      <c r="C2401" s="3">
        <f t="shared" si="8"/>
        <v>2.5563429258848775E-3</v>
      </c>
      <c r="D2401" s="4">
        <v>544987133123.20001</v>
      </c>
    </row>
    <row r="2402" spans="1:4">
      <c r="A2402" s="1" t="s">
        <v>2401</v>
      </c>
      <c r="B2402" s="5">
        <v>532.01</v>
      </c>
      <c r="C2402" s="3">
        <f t="shared" si="8"/>
        <v>-1.3773542933412545E-2</v>
      </c>
      <c r="D2402" s="4">
        <v>795903210125.19995</v>
      </c>
    </row>
    <row r="2403" spans="1:4">
      <c r="A2403" s="1" t="s">
        <v>2402</v>
      </c>
      <c r="B2403" s="5">
        <v>539.44000000000005</v>
      </c>
      <c r="C2403" s="3">
        <f t="shared" si="8"/>
        <v>2.9002751543096214E-3</v>
      </c>
      <c r="D2403" s="4">
        <v>524439042920</v>
      </c>
    </row>
    <row r="2404" spans="1:4">
      <c r="A2404" s="1" t="s">
        <v>2403</v>
      </c>
      <c r="B2404" s="5">
        <v>537.88</v>
      </c>
      <c r="C2404" s="3">
        <f t="shared" si="8"/>
        <v>6.3251106894376572E-4</v>
      </c>
      <c r="D2404" s="4">
        <v>2296305691086.3999</v>
      </c>
    </row>
    <row r="2405" spans="1:4">
      <c r="A2405" s="1" t="s">
        <v>2404</v>
      </c>
      <c r="B2405" s="5">
        <v>537.54</v>
      </c>
      <c r="C2405" s="3">
        <f t="shared" si="8"/>
        <v>2.762430939226506E-2</v>
      </c>
      <c r="D2405" s="4">
        <v>1135565293001.3999</v>
      </c>
    </row>
    <row r="2406" spans="1:4">
      <c r="A2406" s="1" t="s">
        <v>2405</v>
      </c>
      <c r="B2406" s="5">
        <v>523.09</v>
      </c>
      <c r="C2406" s="3">
        <f t="shared" si="8"/>
        <v>-1.0142870659475851E-2</v>
      </c>
      <c r="D2406" s="4">
        <v>404197959010.5</v>
      </c>
    </row>
    <row r="2407" spans="1:4">
      <c r="A2407" s="1" t="s">
        <v>2406</v>
      </c>
      <c r="B2407" s="5">
        <v>528.45000000000005</v>
      </c>
      <c r="C2407" s="3">
        <f t="shared" si="8"/>
        <v>1.9740650688896643E-2</v>
      </c>
      <c r="D2407" s="4">
        <v>502589133824</v>
      </c>
    </row>
    <row r="2408" spans="1:4">
      <c r="A2408" s="1" t="s">
        <v>2407</v>
      </c>
      <c r="B2408" s="5">
        <v>518.22</v>
      </c>
      <c r="C2408" s="3">
        <f t="shared" si="8"/>
        <v>-3.1617894382778261E-2</v>
      </c>
      <c r="D2408" s="4">
        <v>376166780218.40002</v>
      </c>
    </row>
    <row r="2409" spans="1:4">
      <c r="A2409" s="1" t="s">
        <v>2408</v>
      </c>
      <c r="B2409" s="5">
        <v>535.14</v>
      </c>
      <c r="C2409" s="3">
        <f t="shared" si="8"/>
        <v>-2.3342397751537541E-2</v>
      </c>
      <c r="D2409" s="4">
        <v>631937709972</v>
      </c>
    </row>
    <row r="2410" spans="1:4">
      <c r="A2410" s="1" t="s">
        <v>2409</v>
      </c>
      <c r="B2410" s="5">
        <v>547.92999999999995</v>
      </c>
      <c r="C2410" s="3">
        <f t="shared" si="8"/>
        <v>-1.0831693535284242E-2</v>
      </c>
      <c r="D2410" s="4">
        <v>260638707308.39999</v>
      </c>
    </row>
    <row r="2411" spans="1:4">
      <c r="A2411" s="1" t="s">
        <v>2410</v>
      </c>
      <c r="B2411" s="5">
        <v>553.92999999999995</v>
      </c>
      <c r="C2411" s="3">
        <f t="shared" si="8"/>
        <v>6.9440657323079679E-3</v>
      </c>
      <c r="D2411" s="4">
        <v>123766597708.89999</v>
      </c>
    </row>
    <row r="2412" spans="1:4">
      <c r="A2412" s="1" t="s">
        <v>2411</v>
      </c>
      <c r="B2412" s="5">
        <v>550.11</v>
      </c>
      <c r="C2412" s="3">
        <f t="shared" si="8"/>
        <v>-1.2706617132396562E-2</v>
      </c>
      <c r="D2412" s="4">
        <v>204892869295.89999</v>
      </c>
    </row>
    <row r="2413" spans="1:4">
      <c r="A2413" s="1" t="s">
        <v>2412</v>
      </c>
      <c r="B2413" s="5">
        <v>557.19000000000005</v>
      </c>
      <c r="C2413" s="3">
        <f t="shared" si="8"/>
        <v>3.3854963894043135E-3</v>
      </c>
      <c r="D2413" s="4">
        <v>438167408023.5</v>
      </c>
    </row>
    <row r="2414" spans="1:4">
      <c r="A2414" s="1" t="s">
        <v>2413</v>
      </c>
      <c r="B2414" s="5">
        <v>555.30999999999995</v>
      </c>
      <c r="C2414" s="3">
        <f t="shared" si="8"/>
        <v>-2.8634900643716776E-2</v>
      </c>
      <c r="D2414" s="4">
        <v>400976757310.79999</v>
      </c>
    </row>
    <row r="2415" spans="1:4">
      <c r="A2415" s="1" t="s">
        <v>2414</v>
      </c>
      <c r="B2415" s="5">
        <v>571.67999999999995</v>
      </c>
      <c r="C2415" s="3">
        <f t="shared" si="8"/>
        <v>-1.2233049968899096E-2</v>
      </c>
      <c r="D2415" s="4">
        <v>450067890163.20001</v>
      </c>
    </row>
    <row r="2416" spans="1:4">
      <c r="A2416" s="1" t="s">
        <v>2415</v>
      </c>
      <c r="B2416" s="5">
        <v>578.76</v>
      </c>
      <c r="C2416" s="3">
        <f t="shared" si="8"/>
        <v>6.5700750371727149E-4</v>
      </c>
      <c r="D2416" s="4">
        <v>349456123752.40002</v>
      </c>
    </row>
    <row r="2417" spans="1:4">
      <c r="A2417" s="1" t="s">
        <v>2416</v>
      </c>
      <c r="B2417" s="5">
        <v>578.38</v>
      </c>
      <c r="C2417" s="3">
        <f t="shared" si="8"/>
        <v>6.0882271082660731E-3</v>
      </c>
      <c r="D2417" s="4">
        <v>141157561790.39999</v>
      </c>
    </row>
    <row r="2418" spans="1:4">
      <c r="A2418" s="1" t="s">
        <v>2417</v>
      </c>
      <c r="B2418" s="5">
        <v>574.88</v>
      </c>
      <c r="C2418" s="3">
        <f t="shared" si="8"/>
        <v>9.5709744832552651E-3</v>
      </c>
      <c r="D2418" s="4">
        <v>276084233556.79999</v>
      </c>
    </row>
    <row r="2419" spans="1:4">
      <c r="A2419" s="1" t="s">
        <v>2418</v>
      </c>
      <c r="B2419" s="5">
        <v>569.42999999999995</v>
      </c>
      <c r="C2419" s="3">
        <f t="shared" si="8"/>
        <v>2.4999559866903031E-3</v>
      </c>
      <c r="D2419" s="4">
        <v>277037318955.90002</v>
      </c>
    </row>
    <row r="2420" spans="1:4">
      <c r="A2420" s="1" t="s">
        <v>2419</v>
      </c>
      <c r="B2420" s="5">
        <v>568.01</v>
      </c>
      <c r="C2420" s="3">
        <f t="shared" si="8"/>
        <v>2.5239154223586253E-3</v>
      </c>
      <c r="D2420" s="4">
        <v>367443491773.29999</v>
      </c>
    </row>
    <row r="2421" spans="1:4">
      <c r="A2421" s="1" t="s">
        <v>2420</v>
      </c>
      <c r="B2421" s="5">
        <v>566.58000000000004</v>
      </c>
      <c r="C2421" s="3">
        <f t="shared" si="8"/>
        <v>-1.101433084885396E-2</v>
      </c>
      <c r="D2421" s="4">
        <v>234703604618.20001</v>
      </c>
    </row>
    <row r="2422" spans="1:4">
      <c r="A2422" s="1" t="s">
        <v>2421</v>
      </c>
      <c r="B2422" s="5">
        <v>572.89</v>
      </c>
      <c r="C2422" s="3">
        <f t="shared" si="8"/>
        <v>-5.4683702520657894E-3</v>
      </c>
      <c r="D2422" s="4">
        <v>220135220470.60001</v>
      </c>
    </row>
    <row r="2423" spans="1:4">
      <c r="A2423" s="1" t="s">
        <v>2422</v>
      </c>
      <c r="B2423" s="5">
        <v>576.04</v>
      </c>
      <c r="C2423" s="3">
        <f t="shared" si="8"/>
        <v>-1.6845590619719762E-2</v>
      </c>
      <c r="D2423" s="4">
        <v>454702920351.20001</v>
      </c>
    </row>
    <row r="2424" spans="1:4">
      <c r="A2424" s="1" t="s">
        <v>2423</v>
      </c>
      <c r="B2424" s="5">
        <v>585.91</v>
      </c>
      <c r="C2424" s="3">
        <f t="shared" si="8"/>
        <v>5.8022762776165958E-3</v>
      </c>
      <c r="D2424" s="4">
        <v>439159847779.70001</v>
      </c>
    </row>
    <row r="2425" spans="1:4">
      <c r="A2425" s="1" t="s">
        <v>2424</v>
      </c>
      <c r="B2425" s="5">
        <v>582.53</v>
      </c>
      <c r="C2425" s="3">
        <f t="shared" si="8"/>
        <v>-9.3532642892369434E-3</v>
      </c>
      <c r="D2425" s="4">
        <v>278612379414.29999</v>
      </c>
    </row>
    <row r="2426" spans="1:4">
      <c r="A2426" s="1" t="s">
        <v>2425</v>
      </c>
      <c r="B2426" s="5">
        <v>588.03</v>
      </c>
      <c r="C2426" s="3">
        <f t="shared" si="8"/>
        <v>-8.9159306950719296E-3</v>
      </c>
      <c r="D2426" s="4">
        <v>92812691179.800003</v>
      </c>
    </row>
    <row r="2427" spans="1:4">
      <c r="A2427" s="1" t="s">
        <v>2426</v>
      </c>
      <c r="B2427" s="5">
        <v>593.32000000000005</v>
      </c>
      <c r="C2427" s="3">
        <f t="shared" si="8"/>
        <v>8.4473527662106349E-3</v>
      </c>
      <c r="D2427" s="4">
        <v>272134277285.20001</v>
      </c>
    </row>
    <row r="2428" spans="1:4">
      <c r="A2428" s="1" t="s">
        <v>2427</v>
      </c>
      <c r="B2428" s="5">
        <v>588.35</v>
      </c>
      <c r="C2428" s="3">
        <f t="shared" si="8"/>
        <v>-9.9284812789229744E-3</v>
      </c>
      <c r="D2428" s="4">
        <v>714193229270.5</v>
      </c>
    </row>
    <row r="2429" spans="1:4">
      <c r="A2429" s="1" t="s">
        <v>2428</v>
      </c>
      <c r="B2429" s="5">
        <v>594.25</v>
      </c>
      <c r="C2429" s="3">
        <f t="shared" si="8"/>
        <v>-1.1116103373104938E-2</v>
      </c>
      <c r="D2429" s="4">
        <v>556874792067.5</v>
      </c>
    </row>
    <row r="2430" spans="1:4">
      <c r="A2430" s="1" t="s">
        <v>2429</v>
      </c>
      <c r="B2430" s="5">
        <v>600.92999999999995</v>
      </c>
      <c r="C2430" s="3">
        <f t="shared" si="8"/>
        <v>9.4943034179481697E-4</v>
      </c>
      <c r="D2430" s="4">
        <v>178231701232.20001</v>
      </c>
    </row>
    <row r="2431" spans="1:4">
      <c r="A2431" s="1" t="s">
        <v>2430</v>
      </c>
      <c r="B2431" s="5">
        <v>600.36</v>
      </c>
      <c r="C2431" s="3">
        <f t="shared" si="8"/>
        <v>-4.6422176536904877E-3</v>
      </c>
      <c r="D2431" s="4">
        <v>250724694802.79999</v>
      </c>
    </row>
    <row r="2432" spans="1:4">
      <c r="A2432" s="1" t="s">
        <v>2431</v>
      </c>
      <c r="B2432" s="5">
        <v>603.16</v>
      </c>
      <c r="C2432" s="3">
        <f t="shared" si="8"/>
        <v>-1.4072614691810115E-3</v>
      </c>
      <c r="D2432" s="4">
        <v>350116498968.79999</v>
      </c>
    </row>
    <row r="2433" spans="1:4">
      <c r="A2433" s="1" t="s">
        <v>2432</v>
      </c>
      <c r="B2433" s="5">
        <v>604.01</v>
      </c>
      <c r="C2433" s="3">
        <f t="shared" si="8"/>
        <v>-3.6409976333519898E-4</v>
      </c>
      <c r="D2433" s="4">
        <v>220748358975.5</v>
      </c>
    </row>
    <row r="2434" spans="1:4">
      <c r="A2434" s="1" t="s">
        <v>2433</v>
      </c>
      <c r="B2434" s="5">
        <v>604.23</v>
      </c>
      <c r="C2434" s="3">
        <f t="shared" si="8"/>
        <v>3.504284860160788E-3</v>
      </c>
      <c r="D2434" s="4">
        <v>331479615654.70001</v>
      </c>
    </row>
    <row r="2435" spans="1:4">
      <c r="A2435" s="1" t="s">
        <v>2434</v>
      </c>
      <c r="B2435" s="5">
        <v>602.12</v>
      </c>
      <c r="C2435" s="3">
        <f t="shared" si="8"/>
        <v>-7.7996647803652117E-4</v>
      </c>
      <c r="D2435" s="4">
        <v>619795245252.40002</v>
      </c>
    </row>
    <row r="2436" spans="1:4">
      <c r="A2436" s="1" t="s">
        <v>2435</v>
      </c>
      <c r="B2436" s="5">
        <v>602.59</v>
      </c>
      <c r="C2436" s="3">
        <f t="shared" si="8"/>
        <v>7.9284101363218343E-3</v>
      </c>
      <c r="D2436" s="4">
        <v>247130861508.5</v>
      </c>
    </row>
    <row r="2437" spans="1:4">
      <c r="A2437" s="1" t="s">
        <v>2436</v>
      </c>
      <c r="B2437" s="5">
        <v>597.85</v>
      </c>
      <c r="C2437" s="3">
        <f t="shared" si="8"/>
        <v>1.4070116078458181E-3</v>
      </c>
      <c r="D2437" s="4">
        <v>196111048427.5</v>
      </c>
    </row>
    <row r="2438" spans="1:4">
      <c r="A2438" s="1" t="s">
        <v>2437</v>
      </c>
      <c r="B2438" s="5">
        <v>597.01</v>
      </c>
      <c r="C2438" s="3">
        <f t="shared" si="8"/>
        <v>-2.3061882718628246E-3</v>
      </c>
      <c r="D2438" s="4">
        <v>295320581638</v>
      </c>
    </row>
    <row r="2439" spans="1:4">
      <c r="A2439" s="1" t="s">
        <v>2438</v>
      </c>
      <c r="B2439" s="5">
        <v>598.39</v>
      </c>
      <c r="C2439" s="3">
        <f t="shared" si="8"/>
        <v>-7.8919008538506034E-3</v>
      </c>
      <c r="D2439" s="4">
        <v>243577538869.10001</v>
      </c>
    </row>
    <row r="2440" spans="1:4">
      <c r="A2440" s="1" t="s">
        <v>2439</v>
      </c>
      <c r="B2440" s="5">
        <v>603.15</v>
      </c>
      <c r="C2440" s="3">
        <f t="shared" si="8"/>
        <v>3.8446175354502786E-3</v>
      </c>
      <c r="D2440" s="4">
        <v>518327112817.5</v>
      </c>
    </row>
    <row r="2441" spans="1:4">
      <c r="A2441" s="1" t="s">
        <v>2440</v>
      </c>
      <c r="B2441" s="5">
        <v>600.84</v>
      </c>
      <c r="C2441" s="3">
        <f t="shared" si="8"/>
        <v>1.9859456156431487E-2</v>
      </c>
      <c r="D2441" s="4">
        <v>160702952385.60001</v>
      </c>
    </row>
    <row r="2442" spans="1:4">
      <c r="A2442" s="1" t="s">
        <v>2441</v>
      </c>
      <c r="B2442" s="5">
        <v>589.14</v>
      </c>
      <c r="C2442" s="3">
        <f t="shared" si="8"/>
        <v>-3.4844384303113311E-3</v>
      </c>
      <c r="D2442" s="4">
        <v>55690491033</v>
      </c>
    </row>
    <row r="2443" spans="1:4">
      <c r="A2443" s="1" t="s">
        <v>2442</v>
      </c>
      <c r="B2443" s="5">
        <v>591.20000000000005</v>
      </c>
      <c r="C2443" s="3">
        <f t="shared" si="8"/>
        <v>1.3839109632500558E-2</v>
      </c>
      <c r="D2443" s="4">
        <v>190300521904</v>
      </c>
    </row>
    <row r="2444" spans="1:4">
      <c r="A2444" s="1" t="s">
        <v>2443</v>
      </c>
      <c r="B2444" s="5">
        <v>583.13</v>
      </c>
      <c r="C2444" s="3">
        <f t="shared" si="8"/>
        <v>4.0117079889807868E-3</v>
      </c>
      <c r="D2444" s="4">
        <v>290115582608.29999</v>
      </c>
    </row>
    <row r="2445" spans="1:4">
      <c r="A2445" s="1" t="s">
        <v>2444</v>
      </c>
      <c r="B2445" s="5">
        <v>580.79999999999995</v>
      </c>
      <c r="C2445" s="3">
        <f t="shared" si="8"/>
        <v>-1.8106202769184013E-2</v>
      </c>
      <c r="D2445" s="4">
        <v>204765348888</v>
      </c>
    </row>
    <row r="2446" spans="1:4">
      <c r="A2446" s="1" t="s">
        <v>2445</v>
      </c>
      <c r="B2446" s="5">
        <v>591.51</v>
      </c>
      <c r="C2446" s="3">
        <f t="shared" si="8"/>
        <v>-3.4033662999342611E-3</v>
      </c>
      <c r="D2446" s="4">
        <v>138366879232</v>
      </c>
    </row>
    <row r="2447" spans="1:4">
      <c r="A2447" s="1" t="s">
        <v>2446</v>
      </c>
      <c r="B2447" s="5">
        <v>593.53</v>
      </c>
      <c r="C2447" s="3">
        <f t="shared" si="8"/>
        <v>-1.3397829086254856E-2</v>
      </c>
      <c r="D2447" s="4">
        <v>370918990054.09998</v>
      </c>
    </row>
    <row r="2448" spans="1:4">
      <c r="A2448" s="1" t="s">
        <v>2447</v>
      </c>
      <c r="B2448" s="5">
        <v>601.59</v>
      </c>
      <c r="C2448" s="3">
        <f t="shared" si="8"/>
        <v>1.7317458995921694E-3</v>
      </c>
      <c r="D2448" s="4">
        <v>148323623854.10001</v>
      </c>
    </row>
    <row r="2449" spans="1:4">
      <c r="A2449" s="1" t="s">
        <v>2448</v>
      </c>
      <c r="B2449" s="5">
        <v>600.54999999999995</v>
      </c>
      <c r="C2449" s="3">
        <f t="shared" si="8"/>
        <v>1.9194216278596066E-2</v>
      </c>
      <c r="D2449" s="4">
        <v>230530113690</v>
      </c>
    </row>
    <row r="2450" spans="1:4">
      <c r="A2450" s="1" t="s">
        <v>2449</v>
      </c>
      <c r="B2450" s="5">
        <v>589.24</v>
      </c>
      <c r="C2450" s="3">
        <f t="shared" si="8"/>
        <v>6.7659923455440753E-3</v>
      </c>
      <c r="D2450" s="4">
        <v>179505178170.39999</v>
      </c>
    </row>
    <row r="2451" spans="1:4">
      <c r="A2451" s="1" t="s">
        <v>2450</v>
      </c>
      <c r="B2451" s="5">
        <v>585.28</v>
      </c>
      <c r="C2451" s="3">
        <f t="shared" si="8"/>
        <v>-3.218829299862027E-3</v>
      </c>
      <c r="D2451" s="4">
        <v>338664940937.59998</v>
      </c>
    </row>
    <row r="2452" spans="1:4">
      <c r="A2452" s="1" t="s">
        <v>2451</v>
      </c>
      <c r="B2452" s="5">
        <v>587.16999999999996</v>
      </c>
      <c r="C2452" s="3">
        <f t="shared" si="8"/>
        <v>-2.8330768339704455E-2</v>
      </c>
      <c r="D2452" s="4">
        <v>207045828477.099</v>
      </c>
    </row>
    <row r="2453" spans="1:4">
      <c r="A2453" s="1" t="s">
        <v>2452</v>
      </c>
      <c r="B2453" s="5">
        <v>604.29</v>
      </c>
      <c r="C2453" s="3">
        <f t="shared" si="8"/>
        <v>-2.4761055811419802E-3</v>
      </c>
      <c r="D2453" s="4">
        <v>217011255918.39999</v>
      </c>
    </row>
    <row r="2454" spans="1:4">
      <c r="A2454" s="1" t="s">
        <v>2453</v>
      </c>
      <c r="B2454" s="5">
        <v>605.79</v>
      </c>
      <c r="C2454" s="3">
        <f t="shared" si="8"/>
        <v>-1.3724724040246269E-2</v>
      </c>
      <c r="D2454" s="4">
        <v>155152441190.39999</v>
      </c>
    </row>
    <row r="2455" spans="1:4">
      <c r="A2455" s="1" t="s">
        <v>2454</v>
      </c>
      <c r="B2455" s="5">
        <v>614.22</v>
      </c>
      <c r="C2455" s="3">
        <f t="shared" si="8"/>
        <v>-5.6659975393382111E-3</v>
      </c>
      <c r="D2455" s="4">
        <v>309201000396</v>
      </c>
    </row>
    <row r="2456" spans="1:4">
      <c r="A2456" s="1" t="s">
        <v>2455</v>
      </c>
      <c r="B2456" s="5">
        <v>617.72</v>
      </c>
      <c r="C2456" s="3">
        <f t="shared" si="8"/>
        <v>-1.060319697600667E-2</v>
      </c>
      <c r="D2456" s="4">
        <v>276466394209.59998</v>
      </c>
    </row>
    <row r="2457" spans="1:4">
      <c r="A2457" s="1" t="s">
        <v>2456</v>
      </c>
      <c r="B2457" s="5">
        <v>624.34</v>
      </c>
      <c r="C2457" s="3">
        <f t="shared" si="8"/>
        <v>1.1470045037747531E-2</v>
      </c>
      <c r="D2457" s="4">
        <v>399167140254</v>
      </c>
    </row>
    <row r="2458" spans="1:4">
      <c r="A2458" s="1" t="s">
        <v>2457</v>
      </c>
      <c r="B2458" s="5">
        <v>617.26</v>
      </c>
      <c r="C2458" s="3">
        <f t="shared" si="8"/>
        <v>5.1784783741531228E-3</v>
      </c>
      <c r="D2458" s="4">
        <v>294342740506.79999</v>
      </c>
    </row>
    <row r="2459" spans="1:4">
      <c r="A2459" s="1" t="s">
        <v>2458</v>
      </c>
      <c r="B2459" s="5">
        <v>614.08000000000004</v>
      </c>
      <c r="C2459" s="3">
        <f t="shared" si="8"/>
        <v>-5.5336740340470388E-4</v>
      </c>
      <c r="D2459" s="4">
        <v>371306320705.59998</v>
      </c>
    </row>
    <row r="2460" spans="1:4">
      <c r="A2460" s="1" t="s">
        <v>2459</v>
      </c>
      <c r="B2460" s="5">
        <v>614.41999999999996</v>
      </c>
      <c r="C2460" s="3">
        <f t="shared" si="8"/>
        <v>4.6929932139645244E-3</v>
      </c>
      <c r="D2460" s="4">
        <v>236405664936.599</v>
      </c>
    </row>
    <row r="2461" spans="1:4">
      <c r="A2461" s="1" t="s">
        <v>2460</v>
      </c>
      <c r="B2461" s="5">
        <v>611.54999999999995</v>
      </c>
      <c r="C2461" s="3">
        <f t="shared" si="8"/>
        <v>-1.8117716188424471E-3</v>
      </c>
      <c r="D2461" s="4">
        <v>642300025949</v>
      </c>
    </row>
    <row r="2462" spans="1:4">
      <c r="A2462" s="1" t="s">
        <v>2461</v>
      </c>
      <c r="B2462" s="5">
        <v>612.66</v>
      </c>
      <c r="C2462" s="3">
        <f t="shared" si="8"/>
        <v>5.5640356492195359E-3</v>
      </c>
      <c r="D2462" s="4">
        <v>439599106834.40002</v>
      </c>
    </row>
    <row r="2463" spans="1:4">
      <c r="A2463" s="1" t="s">
        <v>2462</v>
      </c>
      <c r="B2463" s="5">
        <v>609.27</v>
      </c>
      <c r="C2463" s="3">
        <f t="shared" si="8"/>
        <v>1.7484969939879805E-2</v>
      </c>
      <c r="D2463" s="4">
        <v>423045239589.59998</v>
      </c>
    </row>
    <row r="2464" spans="1:4">
      <c r="A2464" s="1" t="s">
        <v>2463</v>
      </c>
      <c r="B2464" s="5">
        <v>598.79999999999995</v>
      </c>
      <c r="C2464" s="3">
        <f t="shared" si="8"/>
        <v>-1.6339324418953921E-3</v>
      </c>
      <c r="D2464" s="4">
        <v>394674381344</v>
      </c>
    </row>
    <row r="2465" spans="1:4">
      <c r="A2465" s="1" t="s">
        <v>2464</v>
      </c>
      <c r="B2465" s="5">
        <v>599.78</v>
      </c>
      <c r="C2465" s="3">
        <f t="shared" si="8"/>
        <v>-8.5953254653047123E-3</v>
      </c>
      <c r="D2465" s="4">
        <v>736494663366</v>
      </c>
    </row>
    <row r="2466" spans="1:4">
      <c r="A2466" s="1" t="s">
        <v>2465</v>
      </c>
      <c r="B2466" s="5">
        <v>604.98</v>
      </c>
      <c r="C2466" s="3">
        <f t="shared" si="8"/>
        <v>-1.9831432821022069E-4</v>
      </c>
      <c r="D2466" s="4">
        <v>414911588615.40002</v>
      </c>
    </row>
    <row r="2467" spans="1:4">
      <c r="A2467" s="1" t="s">
        <v>2466</v>
      </c>
      <c r="B2467" s="5">
        <v>605.1</v>
      </c>
      <c r="C2467" s="3">
        <f t="shared" si="8"/>
        <v>2.5016981726005911E-3</v>
      </c>
      <c r="D2467" s="4">
        <v>409720029527</v>
      </c>
    </row>
    <row r="2468" spans="1:4">
      <c r="A2468" s="1" t="s">
        <v>2467</v>
      </c>
      <c r="B2468" s="5">
        <v>603.59</v>
      </c>
      <c r="C2468" s="3">
        <f t="shared" si="8"/>
        <v>-1.1140418421009443E-2</v>
      </c>
      <c r="D2468" s="4">
        <v>796706566199</v>
      </c>
    </row>
    <row r="2469" spans="1:4">
      <c r="A2469" s="1" t="s">
        <v>2468</v>
      </c>
      <c r="B2469" s="5">
        <v>610.39</v>
      </c>
      <c r="C2469" s="3">
        <f t="shared" si="8"/>
        <v>-2.5166277188566726E-3</v>
      </c>
      <c r="D2469" s="4">
        <v>592898471425.69995</v>
      </c>
    </row>
    <row r="2470" spans="1:4">
      <c r="A2470" s="1" t="s">
        <v>2469</v>
      </c>
      <c r="B2470" s="5">
        <v>611.92999999999995</v>
      </c>
      <c r="C2470" s="3">
        <f t="shared" si="8"/>
        <v>-2.2175479789333166E-3</v>
      </c>
      <c r="D2470" s="4">
        <v>1231883874804.6001</v>
      </c>
    </row>
    <row r="2471" spans="1:4">
      <c r="A2471" s="1" t="s">
        <v>2470</v>
      </c>
      <c r="B2471" s="5">
        <v>613.29</v>
      </c>
      <c r="C2471" s="3">
        <f t="shared" si="8"/>
        <v>-4.0759987008768938E-3</v>
      </c>
      <c r="D2471" s="4">
        <v>874924327741.59998</v>
      </c>
    </row>
    <row r="2472" spans="1:4">
      <c r="A2472" s="1" t="s">
        <v>2471</v>
      </c>
      <c r="B2472" s="5">
        <v>615.79999999999995</v>
      </c>
      <c r="C2472" s="3">
        <f t="shared" si="8"/>
        <v>-1.5759358117827596E-2</v>
      </c>
      <c r="D2472" s="4">
        <v>782081208620</v>
      </c>
    </row>
    <row r="2473" spans="1:4">
      <c r="A2473" s="1" t="s">
        <v>2472</v>
      </c>
      <c r="B2473" s="5">
        <v>625.66</v>
      </c>
      <c r="C2473" s="3">
        <f t="shared" si="8"/>
        <v>-3.1864385176688017E-3</v>
      </c>
      <c r="D2473" s="4">
        <v>348999841750.79999</v>
      </c>
    </row>
    <row r="2474" spans="1:4">
      <c r="A2474" s="1" t="s">
        <v>2473</v>
      </c>
      <c r="B2474" s="5">
        <v>627.66</v>
      </c>
      <c r="C2474" s="3">
        <f t="shared" si="8"/>
        <v>-4.2516736999080873E-3</v>
      </c>
      <c r="D2474" s="4">
        <v>344400728591.20001</v>
      </c>
    </row>
    <row r="2475" spans="1:4">
      <c r="A2475" s="1" t="s">
        <v>2474</v>
      </c>
      <c r="B2475" s="5">
        <v>630.34</v>
      </c>
      <c r="C2475" s="3">
        <f t="shared" si="8"/>
        <v>-3.4150197628457996E-3</v>
      </c>
      <c r="D2475" s="4">
        <v>777020573488.59998</v>
      </c>
    </row>
    <row r="2476" spans="1:4">
      <c r="A2476" s="1" t="s">
        <v>2475</v>
      </c>
      <c r="B2476" s="5">
        <v>632.5</v>
      </c>
      <c r="C2476" s="3">
        <f t="shared" si="8"/>
        <v>5.5803748867231445E-3</v>
      </c>
      <c r="D2476" s="4">
        <v>89841653550</v>
      </c>
    </row>
    <row r="2477" spans="1:4">
      <c r="A2477" s="1" t="s">
        <v>2476</v>
      </c>
      <c r="B2477" s="5">
        <v>628.99</v>
      </c>
      <c r="C2477" s="3">
        <f t="shared" si="8"/>
        <v>3.0216284987286032E-4</v>
      </c>
      <c r="D2477" s="4">
        <v>449148078941.09998</v>
      </c>
    </row>
    <row r="2478" spans="1:4">
      <c r="A2478" s="1" t="s">
        <v>2477</v>
      </c>
      <c r="B2478" s="5">
        <v>628.79999999999995</v>
      </c>
      <c r="C2478" s="3">
        <f t="shared" si="8"/>
        <v>2.9987877241115222E-3</v>
      </c>
      <c r="D2478" s="4">
        <v>309568195384</v>
      </c>
    </row>
    <row r="2479" spans="1:4">
      <c r="A2479" s="1" t="s">
        <v>2478</v>
      </c>
      <c r="B2479" s="5">
        <v>626.91999999999996</v>
      </c>
      <c r="C2479" s="3">
        <f t="shared" si="8"/>
        <v>-2.0207861217472943E-2</v>
      </c>
      <c r="D2479" s="4">
        <v>1067833254418</v>
      </c>
    </row>
    <row r="2480" spans="1:4">
      <c r="A2480" s="1" t="s">
        <v>2479</v>
      </c>
      <c r="B2480" s="5">
        <v>639.85</v>
      </c>
      <c r="C2480" s="3">
        <f t="shared" si="8"/>
        <v>1.8789634385031637E-3</v>
      </c>
      <c r="D2480" s="4">
        <v>503601197243.5</v>
      </c>
    </row>
    <row r="2481" spans="1:4">
      <c r="A2481" s="1" t="s">
        <v>2480</v>
      </c>
      <c r="B2481" s="5">
        <v>638.65</v>
      </c>
      <c r="C2481" s="3">
        <f t="shared" si="8"/>
        <v>-2.452282028052935E-3</v>
      </c>
      <c r="D2481" s="4">
        <v>746148927125</v>
      </c>
    </row>
    <row r="2482" spans="1:4">
      <c r="A2482" s="1" t="s">
        <v>2481</v>
      </c>
      <c r="B2482" s="5">
        <v>640.22</v>
      </c>
      <c r="C2482" s="3">
        <f t="shared" si="8"/>
        <v>-8.2715567694104206E-4</v>
      </c>
      <c r="D2482" s="4">
        <v>612442464534</v>
      </c>
    </row>
    <row r="2483" spans="1:4">
      <c r="A2483" s="1" t="s">
        <v>2482</v>
      </c>
      <c r="B2483" s="5">
        <v>640.75</v>
      </c>
      <c r="C2483" s="3">
        <f t="shared" si="8"/>
        <v>6.4399591612346232E-3</v>
      </c>
      <c r="D2483" s="4">
        <v>635558480182.5</v>
      </c>
    </row>
    <row r="2484" spans="1:4">
      <c r="A2484" s="1" t="s">
        <v>2483</v>
      </c>
      <c r="B2484" s="5">
        <v>636.65</v>
      </c>
      <c r="C2484" s="3">
        <f t="shared" si="8"/>
        <v>7.3097795990696721E-3</v>
      </c>
      <c r="D2484" s="4">
        <v>1095913922785</v>
      </c>
    </row>
    <row r="2485" spans="1:4">
      <c r="A2485" s="1" t="s">
        <v>2484</v>
      </c>
      <c r="B2485" s="5">
        <v>632.03</v>
      </c>
      <c r="C2485" s="3">
        <f t="shared" si="8"/>
        <v>5.1847257343702645E-3</v>
      </c>
      <c r="D2485" s="4">
        <v>456547037154.90002</v>
      </c>
    </row>
    <row r="2486" spans="1:4">
      <c r="A2486" s="1" t="s">
        <v>2485</v>
      </c>
      <c r="B2486" s="5">
        <v>628.77</v>
      </c>
      <c r="C2486" s="3">
        <f t="shared" si="8"/>
        <v>-4.6100530950936899E-4</v>
      </c>
      <c r="D2486" s="4">
        <v>208117861121.20001</v>
      </c>
    </row>
    <row r="2487" spans="1:4">
      <c r="A2487" s="1" t="s">
        <v>2486</v>
      </c>
      <c r="B2487" s="5">
        <v>629.05999999999995</v>
      </c>
      <c r="C2487" s="3">
        <f t="shared" si="8"/>
        <v>5.0808461685945385E-3</v>
      </c>
      <c r="D2487" s="4">
        <v>201554792256.599</v>
      </c>
    </row>
    <row r="2488" spans="1:4">
      <c r="A2488" s="1" t="s">
        <v>2487</v>
      </c>
      <c r="B2488" s="5">
        <v>625.88</v>
      </c>
      <c r="C2488" s="3">
        <f t="shared" si="8"/>
        <v>9.2559744573806058E-3</v>
      </c>
      <c r="D2488" s="4">
        <v>901020255132</v>
      </c>
    </row>
    <row r="2489" spans="1:4">
      <c r="A2489" s="1" t="s">
        <v>2488</v>
      </c>
      <c r="B2489" s="5">
        <v>620.14</v>
      </c>
      <c r="C2489" s="3">
        <f t="shared" si="8"/>
        <v>1.1746663621235245E-2</v>
      </c>
      <c r="D2489" s="4">
        <v>379043475255</v>
      </c>
    </row>
    <row r="2490" spans="1:4">
      <c r="A2490" s="1" t="s">
        <v>2489</v>
      </c>
      <c r="B2490" s="5">
        <v>612.94000000000005</v>
      </c>
      <c r="C2490" s="3">
        <f t="shared" si="8"/>
        <v>1.0285149167628167E-2</v>
      </c>
      <c r="D2490" s="4">
        <v>798169795501.80005</v>
      </c>
    </row>
    <row r="2491" spans="1:4">
      <c r="A2491" s="1" t="s">
        <v>2490</v>
      </c>
      <c r="B2491" s="5">
        <v>606.70000000000005</v>
      </c>
      <c r="C2491" s="3">
        <f t="shared" si="8"/>
        <v>3.4069859751257926E-3</v>
      </c>
      <c r="D2491" s="4">
        <v>245512041461</v>
      </c>
    </row>
    <row r="2492" spans="1:4">
      <c r="A2492" s="1" t="s">
        <v>2491</v>
      </c>
      <c r="B2492" s="5">
        <v>604.64</v>
      </c>
      <c r="C2492" s="3">
        <f t="shared" si="8"/>
        <v>-7.2717657169308941E-4</v>
      </c>
      <c r="D2492" s="4">
        <v>760525267657.59998</v>
      </c>
    </row>
    <row r="2493" spans="1:4">
      <c r="A2493" s="1" t="s">
        <v>2492</v>
      </c>
      <c r="B2493" s="5">
        <v>605.08000000000004</v>
      </c>
      <c r="C2493" s="3">
        <f t="shared" si="8"/>
        <v>1.3901760889713224E-3</v>
      </c>
      <c r="D2493" s="4">
        <v>1956536196507.2</v>
      </c>
    </row>
    <row r="2494" spans="1:4">
      <c r="A2494" s="1" t="s">
        <v>2493</v>
      </c>
      <c r="B2494" s="5">
        <v>604.24</v>
      </c>
      <c r="C2494" s="3">
        <f t="shared" si="8"/>
        <v>-1.6687319289549623E-3</v>
      </c>
      <c r="D2494" s="4">
        <v>294560157627.20001</v>
      </c>
    </row>
    <row r="2495" spans="1:4">
      <c r="A2495" s="1" t="s">
        <v>2494</v>
      </c>
      <c r="B2495" s="5">
        <v>605.25</v>
      </c>
      <c r="C2495" s="3">
        <f t="shared" si="8"/>
        <v>4.1309974119052512E-3</v>
      </c>
      <c r="D2495" s="4">
        <v>217906998075</v>
      </c>
    </row>
    <row r="2496" spans="1:4">
      <c r="A2496" s="1" t="s">
        <v>2495</v>
      </c>
      <c r="B2496" s="5">
        <v>602.76</v>
      </c>
      <c r="C2496" s="3">
        <f t="shared" si="8"/>
        <v>1.6285021104058264E-3</v>
      </c>
      <c r="D2496" s="4">
        <v>56109288892.799896</v>
      </c>
    </row>
    <row r="2497" spans="1:4">
      <c r="A2497" s="1" t="s">
        <v>2496</v>
      </c>
      <c r="B2497" s="5">
        <v>601.78</v>
      </c>
      <c r="C2497" s="3">
        <f t="shared" si="8"/>
        <v>-5.8126982545301305E-4</v>
      </c>
      <c r="D2497" s="4">
        <v>146614836899.39999</v>
      </c>
    </row>
    <row r="2498" spans="1:4">
      <c r="A2498" s="1" t="s">
        <v>2497</v>
      </c>
      <c r="B2498" s="5">
        <v>602.13</v>
      </c>
      <c r="C2498" s="3">
        <f t="shared" si="8"/>
        <v>-5.4506714236161984E-3</v>
      </c>
      <c r="D2498" s="4">
        <v>488469333584.09998</v>
      </c>
    </row>
    <row r="2499" spans="1:4">
      <c r="A2499" s="1" t="s">
        <v>2498</v>
      </c>
      <c r="B2499" s="5">
        <v>605.42999999999995</v>
      </c>
      <c r="C2499" s="3">
        <f t="shared" si="8"/>
        <v>-3.6042263256641561E-3</v>
      </c>
      <c r="D2499" s="4">
        <v>534603576468.79999</v>
      </c>
    </row>
    <row r="2500" spans="1:4">
      <c r="A2500" s="1" t="s">
        <v>2499</v>
      </c>
      <c r="B2500" s="5">
        <v>607.62</v>
      </c>
      <c r="C2500" s="3">
        <f t="shared" si="8"/>
        <v>1.5164001977912625E-3</v>
      </c>
      <c r="D2500" s="4">
        <v>53384739751.199997</v>
      </c>
    </row>
    <row r="2501" spans="1:4">
      <c r="A2501" s="1" t="s">
        <v>2500</v>
      </c>
      <c r="B2501" s="5">
        <v>606.70000000000005</v>
      </c>
      <c r="C2501" s="3">
        <f t="shared" si="8"/>
        <v>-1.6948315863952292E-3</v>
      </c>
      <c r="D2501" s="4">
        <v>412668992020</v>
      </c>
    </row>
    <row r="2502" spans="1:4">
      <c r="A2502" s="1" t="s">
        <v>2501</v>
      </c>
      <c r="B2502" s="5">
        <v>607.73</v>
      </c>
      <c r="C2502" s="3">
        <f t="shared" si="8"/>
        <v>1.4506543803418896E-2</v>
      </c>
      <c r="D2502" s="4">
        <v>50874105363.699997</v>
      </c>
    </row>
    <row r="2503" spans="1:4">
      <c r="A2503" s="1" t="s">
        <v>2502</v>
      </c>
      <c r="B2503" s="5">
        <v>599.04</v>
      </c>
      <c r="C2503" s="3">
        <f t="shared" si="8"/>
        <v>8.6546556659370041E-3</v>
      </c>
      <c r="D2503" s="4">
        <v>42607151308.799896</v>
      </c>
    </row>
    <row r="2504" spans="1:4">
      <c r="A2504" s="1" t="s">
        <v>2503</v>
      </c>
      <c r="B2504" s="5">
        <v>593.9</v>
      </c>
      <c r="C2504" s="3">
        <f t="shared" si="8"/>
        <v>-3.6405120204004104E-3</v>
      </c>
      <c r="D2504" s="4">
        <v>346269116985</v>
      </c>
    </row>
    <row r="2505" spans="1:4">
      <c r="A2505" s="1" t="s">
        <v>2504</v>
      </c>
      <c r="B2505" s="5">
        <v>596.07000000000005</v>
      </c>
      <c r="C2505" s="3">
        <f t="shared" si="8"/>
        <v>1.1436716271019647E-2</v>
      </c>
      <c r="D2505" s="4">
        <v>230819533367.89999</v>
      </c>
    </row>
    <row r="2506" spans="1:4">
      <c r="A2506" s="1" t="s">
        <v>2505</v>
      </c>
      <c r="B2506" s="5">
        <v>589.33000000000004</v>
      </c>
      <c r="C2506" s="3">
        <f t="shared" si="8"/>
        <v>-4.9135485613939758E-3</v>
      </c>
      <c r="D2506" s="4">
        <v>580460951762</v>
      </c>
    </row>
    <row r="2507" spans="1:4">
      <c r="A2507" s="1" t="s">
        <v>2506</v>
      </c>
      <c r="B2507" s="5">
        <v>592.24</v>
      </c>
      <c r="C2507" s="3">
        <f t="shared" si="8"/>
        <v>4.7332258885401024E-3</v>
      </c>
      <c r="D2507" s="4">
        <v>122318355588</v>
      </c>
    </row>
    <row r="2508" spans="1:4">
      <c r="A2508" s="1" t="s">
        <v>2507</v>
      </c>
      <c r="B2508" s="5">
        <v>589.45000000000005</v>
      </c>
      <c r="C2508" s="3">
        <f t="shared" si="8"/>
        <v>-1.7812510414236579E-2</v>
      </c>
      <c r="D2508" s="4">
        <v>150136451947</v>
      </c>
    </row>
    <row r="2509" spans="1:4">
      <c r="A2509" s="1" t="s">
        <v>2508</v>
      </c>
      <c r="B2509" s="5">
        <v>600.14</v>
      </c>
      <c r="C2509" s="3">
        <f t="shared" si="8"/>
        <v>-3.1890509251568935E-3</v>
      </c>
      <c r="D2509" s="4">
        <v>128693827494.799</v>
      </c>
    </row>
    <row r="2510" spans="1:4">
      <c r="A2510" s="1" t="s">
        <v>2509</v>
      </c>
      <c r="B2510" s="5">
        <v>602.05999999999995</v>
      </c>
      <c r="C2510" s="3">
        <f t="shared" si="8"/>
        <v>7.6317991631798246E-3</v>
      </c>
      <c r="D2510" s="4">
        <v>155182681677.79999</v>
      </c>
    </row>
    <row r="2511" spans="1:4">
      <c r="A2511" s="1" t="s">
        <v>2510</v>
      </c>
      <c r="B2511" s="5">
        <v>597.5</v>
      </c>
      <c r="C2511" s="3">
        <f t="shared" si="8"/>
        <v>-8.0270243151947919E-4</v>
      </c>
      <c r="D2511" s="4">
        <v>176224233200</v>
      </c>
    </row>
    <row r="2512" spans="1:4">
      <c r="A2512" s="1" t="s">
        <v>2511</v>
      </c>
      <c r="B2512" s="5">
        <v>597.98</v>
      </c>
      <c r="C2512" s="3">
        <f t="shared" si="8"/>
        <v>-5.0911752961532442E-3</v>
      </c>
      <c r="D2512" s="4">
        <v>360414697303.59998</v>
      </c>
    </row>
    <row r="2513" spans="1:4">
      <c r="A2513" s="1" t="s">
        <v>2512</v>
      </c>
      <c r="B2513" s="5">
        <v>601.04</v>
      </c>
      <c r="C2513" s="3">
        <f t="shared" si="8"/>
        <v>8.0166370375339153E-3</v>
      </c>
      <c r="D2513" s="4">
        <v>146353865638.39999</v>
      </c>
    </row>
    <row r="2514" spans="1:4">
      <c r="A2514" s="1" t="s">
        <v>2513</v>
      </c>
      <c r="B2514" s="5">
        <v>596.26</v>
      </c>
      <c r="C2514" s="3">
        <f t="shared" si="8"/>
        <v>9.9767942137981031E-3</v>
      </c>
      <c r="D2514" s="4">
        <v>534064107778</v>
      </c>
    </row>
    <row r="2515" spans="1:4">
      <c r="A2515" s="1" t="s">
        <v>2514</v>
      </c>
      <c r="B2515" s="5">
        <v>590.37</v>
      </c>
      <c r="C2515" s="3">
        <f t="shared" si="8"/>
        <v>1.1701261701262628E-3</v>
      </c>
      <c r="D2515" s="4">
        <v>128091078381.60001</v>
      </c>
    </row>
    <row r="2516" spans="1:4">
      <c r="A2516" s="1" t="s">
        <v>2515</v>
      </c>
      <c r="B2516" s="5">
        <v>589.67999999999995</v>
      </c>
      <c r="C2516" s="3">
        <f t="shared" si="8"/>
        <v>6.2785291272845285E-4</v>
      </c>
      <c r="D2516" s="4">
        <v>256191687931.20001</v>
      </c>
    </row>
    <row r="2517" spans="1:4">
      <c r="A2517" s="1" t="s">
        <v>2516</v>
      </c>
      <c r="B2517" s="5">
        <v>589.30999999999995</v>
      </c>
      <c r="C2517" s="3">
        <f t="shared" si="8"/>
        <v>5.2539105811710883E-3</v>
      </c>
      <c r="D2517" s="4">
        <v>652514651548.69995</v>
      </c>
    </row>
    <row r="2518" spans="1:4">
      <c r="A2518" s="1" t="s">
        <v>2517</v>
      </c>
      <c r="B2518" s="5">
        <v>586.23</v>
      </c>
      <c r="C2518" s="3">
        <f t="shared" si="8"/>
        <v>5.937162173756433E-3</v>
      </c>
      <c r="D2518" s="4">
        <v>127402938320.3</v>
      </c>
    </row>
    <row r="2519" spans="1:4">
      <c r="A2519" s="1" t="s">
        <v>2518</v>
      </c>
      <c r="B2519" s="5">
        <v>582.77</v>
      </c>
      <c r="C2519" s="3">
        <f t="shared" si="8"/>
        <v>-3.6075776227602477E-3</v>
      </c>
      <c r="D2519" s="4">
        <v>186880934607.29999</v>
      </c>
    </row>
    <row r="2520" spans="1:4">
      <c r="A2520" s="1" t="s">
        <v>2519</v>
      </c>
      <c r="B2520" s="5">
        <v>584.88</v>
      </c>
      <c r="C2520" s="3">
        <f t="shared" si="8"/>
        <v>-1.1359026369168402E-2</v>
      </c>
      <c r="D2520" s="4">
        <v>174873287506.39999</v>
      </c>
    </row>
    <row r="2521" spans="1:4">
      <c r="A2521" s="1" t="s">
        <v>2520</v>
      </c>
      <c r="B2521" s="5">
        <v>591.6</v>
      </c>
      <c r="C2521" s="3">
        <f t="shared" si="8"/>
        <v>2.1979136727136702E-4</v>
      </c>
      <c r="D2521" s="4">
        <v>310217436756</v>
      </c>
    </row>
    <row r="2522" spans="1:4">
      <c r="A2522" s="1" t="s">
        <v>2521</v>
      </c>
      <c r="B2522" s="5">
        <v>591.47</v>
      </c>
      <c r="C2522" s="3">
        <f t="shared" si="8"/>
        <v>1.3204895969120395E-3</v>
      </c>
      <c r="D2522" s="4">
        <v>56558325080.400002</v>
      </c>
    </row>
    <row r="2523" spans="1:4">
      <c r="A2523" s="1" t="s">
        <v>2522</v>
      </c>
      <c r="B2523" s="5">
        <v>590.69000000000005</v>
      </c>
      <c r="C2523" s="3">
        <f t="shared" si="8"/>
        <v>2.2736913548825517E-3</v>
      </c>
      <c r="D2523" s="4">
        <v>442007024884.59998</v>
      </c>
    </row>
    <row r="2524" spans="1:4">
      <c r="A2524" s="1" t="s">
        <v>2523</v>
      </c>
      <c r="B2524" s="5">
        <v>589.35</v>
      </c>
      <c r="C2524" s="3">
        <f t="shared" si="8"/>
        <v>7.4014563604663788E-3</v>
      </c>
      <c r="D2524" s="4">
        <v>752552852100</v>
      </c>
    </row>
    <row r="2525" spans="1:4">
      <c r="A2525" s="1" t="s">
        <v>2524</v>
      </c>
      <c r="B2525" s="5">
        <v>585.02</v>
      </c>
      <c r="C2525" s="3">
        <f t="shared" si="8"/>
        <v>1.0746371803731907E-2</v>
      </c>
      <c r="D2525" s="4">
        <v>219093491039.20001</v>
      </c>
    </row>
    <row r="2526" spans="1:4">
      <c r="A2526" s="1" t="s">
        <v>2525</v>
      </c>
      <c r="B2526" s="5">
        <v>578.79999999999995</v>
      </c>
      <c r="C2526" s="3">
        <f t="shared" si="8"/>
        <v>1.2628228415242175E-3</v>
      </c>
      <c r="D2526" s="4">
        <v>203833272128</v>
      </c>
    </row>
    <row r="2527" spans="1:4">
      <c r="A2527" s="1" t="s">
        <v>2526</v>
      </c>
      <c r="B2527" s="5">
        <v>578.07000000000005</v>
      </c>
      <c r="C2527" s="3">
        <f t="shared" si="8"/>
        <v>-1.0378288620197089E-4</v>
      </c>
      <c r="D2527" s="4">
        <v>150184472018.60001</v>
      </c>
    </row>
    <row r="2528" spans="1:4">
      <c r="A2528" s="1" t="s">
        <v>2527</v>
      </c>
      <c r="B2528" s="5">
        <v>578.13</v>
      </c>
      <c r="C2528" s="3">
        <f t="shared" si="8"/>
        <v>-1.1920804395149692E-3</v>
      </c>
      <c r="D2528" s="4">
        <v>432121486831.29999</v>
      </c>
    </row>
    <row r="2529" spans="1:4">
      <c r="A2529" s="1" t="s">
        <v>2528</v>
      </c>
      <c r="B2529" s="5">
        <v>578.82000000000005</v>
      </c>
      <c r="C2529" s="3">
        <f t="shared" si="8"/>
        <v>4.1984732824428741E-3</v>
      </c>
      <c r="D2529" s="4">
        <v>348646967234.59998</v>
      </c>
    </row>
    <row r="2530" spans="1:4">
      <c r="A2530" s="1" t="s">
        <v>2529</v>
      </c>
      <c r="B2530" s="5">
        <v>576.4</v>
      </c>
      <c r="C2530" s="3">
        <f t="shared" si="8"/>
        <v>7.2168731542803146E-3</v>
      </c>
      <c r="D2530" s="4">
        <v>496289192076</v>
      </c>
    </row>
    <row r="2531" spans="1:4">
      <c r="A2531" s="1" t="s">
        <v>2530</v>
      </c>
      <c r="B2531" s="5">
        <v>572.27</v>
      </c>
      <c r="C2531" s="3">
        <f t="shared" si="8"/>
        <v>4.4406220381226049E-3</v>
      </c>
      <c r="D2531" s="4">
        <v>346505092675.40002</v>
      </c>
    </row>
    <row r="2532" spans="1:4">
      <c r="A2532" s="1" t="s">
        <v>2531</v>
      </c>
      <c r="B2532" s="5">
        <v>569.74</v>
      </c>
      <c r="C2532" s="3">
        <f t="shared" si="8"/>
        <v>6.7500706813684802E-3</v>
      </c>
      <c r="D2532" s="4">
        <v>233922296997.60001</v>
      </c>
    </row>
    <row r="2533" spans="1:4">
      <c r="A2533" s="1" t="s">
        <v>2532</v>
      </c>
      <c r="B2533" s="5">
        <v>565.91999999999996</v>
      </c>
      <c r="C2533" s="3">
        <f t="shared" si="8"/>
        <v>9.1658047719247945E-3</v>
      </c>
      <c r="D2533" s="4">
        <v>376088836705.59998</v>
      </c>
    </row>
    <row r="2534" spans="1:4">
      <c r="A2534" s="1" t="s">
        <v>2533</v>
      </c>
      <c r="B2534" s="5">
        <v>560.78</v>
      </c>
      <c r="C2534" s="3">
        <f t="shared" si="8"/>
        <v>-1.1580153344496431E-2</v>
      </c>
      <c r="D2534" s="4">
        <v>350255057594.20001</v>
      </c>
    </row>
    <row r="2535" spans="1:4">
      <c r="A2535" s="1" t="s">
        <v>2534</v>
      </c>
      <c r="B2535" s="5">
        <v>567.35</v>
      </c>
      <c r="C2535" s="3">
        <f t="shared" si="8"/>
        <v>-4.7015069382312334E-3</v>
      </c>
      <c r="D2535" s="4">
        <v>176585671498.5</v>
      </c>
    </row>
    <row r="2536" spans="1:4">
      <c r="A2536" s="1" t="s">
        <v>2535</v>
      </c>
      <c r="B2536" s="5">
        <v>570.03</v>
      </c>
      <c r="C2536" s="3">
        <f t="shared" si="8"/>
        <v>-3.879423328964661E-3</v>
      </c>
      <c r="D2536" s="4">
        <v>177417296928.5</v>
      </c>
    </row>
    <row r="2537" spans="1:4">
      <c r="A2537" s="1" t="s">
        <v>2536</v>
      </c>
      <c r="B2537" s="5">
        <v>572.25</v>
      </c>
      <c r="C2537" s="3">
        <f t="shared" si="8"/>
        <v>-2.096545940563002E-4</v>
      </c>
      <c r="D2537" s="4">
        <v>186008527582.5</v>
      </c>
    </row>
    <row r="2538" spans="1:4">
      <c r="A2538" s="1" t="s">
        <v>2537</v>
      </c>
      <c r="B2538" s="5">
        <v>572.37</v>
      </c>
      <c r="C2538" s="3">
        <f t="shared" si="8"/>
        <v>-3.6728867845704175E-3</v>
      </c>
      <c r="D2538" s="4">
        <v>326639614719.5</v>
      </c>
    </row>
    <row r="2539" spans="1:4">
      <c r="A2539" s="1" t="s">
        <v>2538</v>
      </c>
      <c r="B2539" s="5">
        <v>574.48</v>
      </c>
      <c r="C2539" s="3">
        <f t="shared" si="8"/>
        <v>1.2374296320826052E-3</v>
      </c>
      <c r="D2539" s="4">
        <v>138703979864</v>
      </c>
    </row>
    <row r="2540" spans="1:4">
      <c r="A2540" s="1" t="s">
        <v>2539</v>
      </c>
      <c r="B2540" s="5">
        <v>573.77</v>
      </c>
      <c r="C2540" s="3">
        <f t="shared" si="8"/>
        <v>5.9786801318464974E-3</v>
      </c>
      <c r="D2540" s="4">
        <v>200091251648.79999</v>
      </c>
    </row>
    <row r="2541" spans="1:4">
      <c r="A2541" s="1" t="s">
        <v>2540</v>
      </c>
      <c r="B2541" s="5">
        <v>570.36</v>
      </c>
      <c r="C2541" s="3">
        <f t="shared" si="8"/>
        <v>6.1211169715465561E-3</v>
      </c>
      <c r="D2541" s="4">
        <v>183507605964.39999</v>
      </c>
    </row>
    <row r="2542" spans="1:4">
      <c r="A2542" s="1" t="s">
        <v>2541</v>
      </c>
      <c r="B2542" s="5">
        <v>566.89</v>
      </c>
      <c r="C2542" s="3">
        <f t="shared" si="8"/>
        <v>2.2630434398259801E-3</v>
      </c>
      <c r="D2542" s="4">
        <v>44292782356.599998</v>
      </c>
    </row>
    <row r="2543" spans="1:4">
      <c r="A2543" s="1" t="s">
        <v>2542</v>
      </c>
      <c r="B2543" s="5">
        <v>565.61</v>
      </c>
      <c r="C2543" s="3">
        <f t="shared" si="8"/>
        <v>1.1752289639381887E-2</v>
      </c>
      <c r="D2543" s="4">
        <v>167424659262.60001</v>
      </c>
    </row>
    <row r="2544" spans="1:4">
      <c r="A2544" s="1" t="s">
        <v>2543</v>
      </c>
      <c r="B2544" s="5">
        <v>559.04</v>
      </c>
      <c r="C2544" s="3">
        <f t="shared" si="8"/>
        <v>1.4407548539284958E-2</v>
      </c>
      <c r="D2544" s="4">
        <v>33418455241.599998</v>
      </c>
    </row>
    <row r="2545" spans="1:4">
      <c r="A2545" s="1" t="s">
        <v>2544</v>
      </c>
      <c r="B2545" s="5">
        <v>551.1</v>
      </c>
      <c r="C2545" s="3">
        <f t="shared" si="8"/>
        <v>-4.2640841253207343E-3</v>
      </c>
      <c r="D2545" s="4">
        <v>147683189335</v>
      </c>
    </row>
    <row r="2546" spans="1:4">
      <c r="A2546" s="1" t="s">
        <v>2545</v>
      </c>
      <c r="B2546" s="5">
        <v>553.46</v>
      </c>
      <c r="C2546" s="3">
        <f t="shared" si="8"/>
        <v>-9.4852888538906766E-3</v>
      </c>
      <c r="D2546" s="4">
        <v>37167971583.599998</v>
      </c>
    </row>
    <row r="2547" spans="1:4">
      <c r="A2547" s="1" t="s">
        <v>2546</v>
      </c>
      <c r="B2547" s="5">
        <v>558.76</v>
      </c>
      <c r="C2547" s="3">
        <f t="shared" si="8"/>
        <v>3.5201149425288011E-3</v>
      </c>
      <c r="D2547" s="4">
        <v>186562003259.20001</v>
      </c>
    </row>
    <row r="2548" spans="1:4">
      <c r="A2548" s="1" t="s">
        <v>2547</v>
      </c>
      <c r="B2548" s="5">
        <v>556.79999999999995</v>
      </c>
      <c r="C2548" s="3">
        <f t="shared" si="8"/>
        <v>-9.2879256965944755E-3</v>
      </c>
      <c r="D2548" s="4">
        <v>104010362056</v>
      </c>
    </row>
    <row r="2549" spans="1:4">
      <c r="A2549" s="1" t="s">
        <v>2548</v>
      </c>
      <c r="B2549" s="5">
        <v>562.02</v>
      </c>
      <c r="C2549" s="3">
        <f t="shared" si="8"/>
        <v>6.3926940639268265E-3</v>
      </c>
      <c r="D2549" s="4">
        <v>134805151866</v>
      </c>
    </row>
    <row r="2550" spans="1:4">
      <c r="A2550" s="1" t="s">
        <v>2549</v>
      </c>
      <c r="B2550" s="5">
        <v>558.45000000000005</v>
      </c>
      <c r="C2550" s="3">
        <f t="shared" si="8"/>
        <v>1.9916029712563491E-3</v>
      </c>
      <c r="D2550" s="4">
        <v>154648506389</v>
      </c>
    </row>
    <row r="2551" spans="1:4">
      <c r="A2551" s="1" t="s">
        <v>2550</v>
      </c>
      <c r="B2551" s="5">
        <v>557.34</v>
      </c>
      <c r="C2551" s="3">
        <f t="shared" si="8"/>
        <v>8.3039348710991084E-3</v>
      </c>
      <c r="D2551" s="4">
        <v>59833369461.599998</v>
      </c>
    </row>
    <row r="2552" spans="1:4">
      <c r="A2552" s="1" t="s">
        <v>2551</v>
      </c>
      <c r="B2552" s="5">
        <v>552.75</v>
      </c>
      <c r="C2552" s="3">
        <f t="shared" si="8"/>
        <v>1.5972503032753844E-2</v>
      </c>
      <c r="D2552" s="4">
        <v>223456946740</v>
      </c>
    </row>
    <row r="2553" spans="1:4">
      <c r="A2553" s="1" t="s">
        <v>2552</v>
      </c>
      <c r="B2553" s="5">
        <v>544.05999999999995</v>
      </c>
      <c r="C2553" s="3">
        <f t="shared" si="8"/>
        <v>4.7461633640509268E-3</v>
      </c>
      <c r="D2553" s="4">
        <v>371004516084.20001</v>
      </c>
    </row>
    <row r="2554" spans="1:4">
      <c r="A2554" s="1" t="s">
        <v>2553</v>
      </c>
      <c r="B2554" s="5">
        <v>541.49</v>
      </c>
      <c r="C2554" s="3">
        <f t="shared" si="8"/>
        <v>-4.4302512321637915E-4</v>
      </c>
      <c r="D2554" s="4">
        <v>117497859717.10001</v>
      </c>
    </row>
    <row r="2555" spans="1:4">
      <c r="A2555" s="1" t="s">
        <v>2554</v>
      </c>
      <c r="B2555" s="5">
        <v>541.73</v>
      </c>
      <c r="C2555" s="3">
        <f t="shared" si="8"/>
        <v>-3.9530778848274935E-3</v>
      </c>
      <c r="D2555" s="4">
        <v>414527173624.79999</v>
      </c>
    </row>
    <row r="2556" spans="1:4">
      <c r="A2556" s="1" t="s">
        <v>2555</v>
      </c>
      <c r="B2556" s="5">
        <v>543.88</v>
      </c>
      <c r="C2556" s="3">
        <f t="shared" si="8"/>
        <v>1.1832117874683759E-2</v>
      </c>
      <c r="D2556" s="4">
        <v>140569069779.60001</v>
      </c>
    </row>
    <row r="2557" spans="1:4">
      <c r="A2557" s="1" t="s">
        <v>2556</v>
      </c>
      <c r="B2557" s="5">
        <v>537.52</v>
      </c>
      <c r="C2557" s="3">
        <f t="shared" si="8"/>
        <v>8.4046225423983541E-3</v>
      </c>
      <c r="D2557" s="4">
        <v>117511268217.60001</v>
      </c>
    </row>
    <row r="2558" spans="1:4">
      <c r="A2558" s="1" t="s">
        <v>2557</v>
      </c>
      <c r="B2558" s="5">
        <v>533.04</v>
      </c>
      <c r="C2558" s="3">
        <f t="shared" si="8"/>
        <v>6.7045647698728101E-3</v>
      </c>
      <c r="D2558" s="4">
        <v>357859852321.59998</v>
      </c>
    </row>
    <row r="2559" spans="1:4">
      <c r="A2559" s="1" t="s">
        <v>2558</v>
      </c>
      <c r="B2559" s="5">
        <v>529.49</v>
      </c>
      <c r="C2559" s="3">
        <f t="shared" si="8"/>
        <v>1.0380688865566368E-2</v>
      </c>
      <c r="D2559" s="4">
        <v>200242766318.5</v>
      </c>
    </row>
    <row r="2560" spans="1:4">
      <c r="A2560" s="1" t="s">
        <v>2559</v>
      </c>
      <c r="B2560" s="5">
        <v>524.04999999999995</v>
      </c>
      <c r="C2560" s="3">
        <f t="shared" si="8"/>
        <v>-1.0348799879138138E-2</v>
      </c>
      <c r="D2560" s="4">
        <v>243184259319.5</v>
      </c>
    </row>
    <row r="2561" spans="1:4">
      <c r="A2561" s="1" t="s">
        <v>2560</v>
      </c>
      <c r="B2561" s="5">
        <v>529.53</v>
      </c>
      <c r="C2561" s="3">
        <f t="shared" si="8"/>
        <v>3.0394427039754052E-2</v>
      </c>
      <c r="D2561" s="4">
        <v>118589476650.5</v>
      </c>
    </row>
    <row r="2562" spans="1:4">
      <c r="A2562" s="1" t="s">
        <v>2561</v>
      </c>
      <c r="B2562" s="5">
        <v>513.91</v>
      </c>
      <c r="C2562" s="3">
        <f t="shared" si="8"/>
        <v>-6.0729136447151858E-3</v>
      </c>
      <c r="D2562" s="4">
        <v>165391979990.29999</v>
      </c>
    </row>
    <row r="2563" spans="1:4">
      <c r="A2563" s="1" t="s">
        <v>2562</v>
      </c>
      <c r="B2563" s="5">
        <v>517.04999999999995</v>
      </c>
      <c r="C2563" s="3">
        <f t="shared" si="8"/>
        <v>-4.6842163477491573E-2</v>
      </c>
      <c r="D2563" s="4">
        <v>252418726020</v>
      </c>
    </row>
    <row r="2564" spans="1:4">
      <c r="A2564" s="1" t="s">
        <v>2563</v>
      </c>
      <c r="B2564" s="5">
        <v>542.46</v>
      </c>
      <c r="C2564" s="3">
        <f t="shared" si="8"/>
        <v>2.9160105484831819E-2</v>
      </c>
      <c r="D2564" s="4">
        <v>126117567654.39999</v>
      </c>
    </row>
    <row r="2565" spans="1:4">
      <c r="A2565" s="1" t="s">
        <v>2564</v>
      </c>
      <c r="B2565" s="5">
        <v>527.09</v>
      </c>
      <c r="C2565" s="3">
        <f t="shared" si="8"/>
        <v>-5.8717431290962005E-2</v>
      </c>
      <c r="D2565" s="4">
        <v>502144264600.70001</v>
      </c>
    </row>
    <row r="2566" spans="1:4">
      <c r="A2566" s="1" t="s">
        <v>2565</v>
      </c>
      <c r="B2566" s="5">
        <v>559.97</v>
      </c>
      <c r="C2566" s="3">
        <f t="shared" si="8"/>
        <v>8.7550215272648915E-3</v>
      </c>
      <c r="D2566" s="4">
        <v>210251271787.20001</v>
      </c>
    </row>
    <row r="2567" spans="1:4">
      <c r="A2567" s="1" t="s">
        <v>2566</v>
      </c>
      <c r="B2567" s="5">
        <v>555.11</v>
      </c>
      <c r="C2567" s="3">
        <f t="shared" si="8"/>
        <v>-1.7243515977693209E-2</v>
      </c>
      <c r="D2567" s="4">
        <v>156269224049.20001</v>
      </c>
    </row>
    <row r="2568" spans="1:4">
      <c r="A2568" s="1" t="s">
        <v>2567</v>
      </c>
      <c r="B2568" s="5">
        <v>564.85</v>
      </c>
      <c r="C2568" s="3">
        <f t="shared" si="8"/>
        <v>-2.2750865051903074E-2</v>
      </c>
      <c r="D2568" s="4">
        <v>145267589980</v>
      </c>
    </row>
    <row r="2569" spans="1:4">
      <c r="A2569" s="1" t="s">
        <v>2568</v>
      </c>
      <c r="B2569" s="5">
        <v>578</v>
      </c>
      <c r="C2569" s="3">
        <f t="shared" si="8"/>
        <v>8.5499912755190657E-3</v>
      </c>
      <c r="D2569" s="4">
        <v>201654412420</v>
      </c>
    </row>
    <row r="2570" spans="1:4">
      <c r="A2570" s="1" t="s">
        <v>2569</v>
      </c>
      <c r="B2570" s="5">
        <v>573.1</v>
      </c>
      <c r="C2570" s="3">
        <f t="shared" si="8"/>
        <v>-1.0053202515027873E-2</v>
      </c>
      <c r="D2570" s="4">
        <v>349744422613</v>
      </c>
    </row>
    <row r="2571" spans="1:4">
      <c r="A2571" s="1" t="s">
        <v>2570</v>
      </c>
      <c r="B2571" s="5">
        <v>578.91999999999996</v>
      </c>
      <c r="C2571" s="3">
        <f t="shared" si="8"/>
        <v>1.4830137082354455E-2</v>
      </c>
      <c r="D2571" s="4">
        <v>202175745266.79999</v>
      </c>
    </row>
    <row r="2572" spans="1:4">
      <c r="A2572" s="1" t="s">
        <v>2571</v>
      </c>
      <c r="B2572" s="5">
        <v>570.46</v>
      </c>
      <c r="C2572" s="3">
        <f t="shared" si="8"/>
        <v>1.9319938176198235E-3</v>
      </c>
      <c r="D2572" s="4">
        <v>390543784071.59998</v>
      </c>
    </row>
    <row r="2573" spans="1:4">
      <c r="A2573" s="1" t="s">
        <v>2572</v>
      </c>
      <c r="B2573" s="5">
        <v>569.36</v>
      </c>
      <c r="C2573" s="3">
        <f t="shared" si="8"/>
        <v>-8.9494095144505045E-4</v>
      </c>
      <c r="D2573" s="4">
        <v>190421553136</v>
      </c>
    </row>
    <row r="2574" spans="1:4">
      <c r="A2574" s="1" t="s">
        <v>2573</v>
      </c>
      <c r="B2574" s="5">
        <v>569.87</v>
      </c>
      <c r="C2574" s="3">
        <f t="shared" si="8"/>
        <v>2.1016232486472962E-2</v>
      </c>
      <c r="D2574" s="4">
        <v>325419143046.70001</v>
      </c>
    </row>
    <row r="2575" spans="1:4">
      <c r="A2575" s="1" t="s">
        <v>2574</v>
      </c>
      <c r="B2575" s="5">
        <v>558.14</v>
      </c>
      <c r="C2575" s="3">
        <f t="shared" si="8"/>
        <v>-1.271823536695391E-2</v>
      </c>
      <c r="D2575" s="4">
        <v>52391971101.799896</v>
      </c>
    </row>
    <row r="2576" spans="1:4">
      <c r="A2576" s="1" t="s">
        <v>2575</v>
      </c>
      <c r="B2576" s="5">
        <v>565.33000000000004</v>
      </c>
      <c r="C2576" s="3">
        <f t="shared" si="8"/>
        <v>-2.581378918164413E-2</v>
      </c>
      <c r="D2576" s="4">
        <v>276110577349.59998</v>
      </c>
    </row>
    <row r="2577" spans="1:4">
      <c r="A2577" s="1" t="s">
        <v>2576</v>
      </c>
      <c r="B2577" s="5">
        <v>580.30999999999995</v>
      </c>
      <c r="C2577" s="3">
        <f t="shared" si="8"/>
        <v>1.0482508836998698E-2</v>
      </c>
      <c r="D2577" s="4">
        <v>693494481618</v>
      </c>
    </row>
    <row r="2578" spans="1:4">
      <c r="A2578" s="1" t="s">
        <v>2577</v>
      </c>
      <c r="B2578" s="5">
        <v>574.29</v>
      </c>
      <c r="C2578" s="3">
        <f t="shared" si="8"/>
        <v>-2.0133426606835245E-2</v>
      </c>
      <c r="D2578" s="4">
        <v>196890884985.20001</v>
      </c>
    </row>
    <row r="2579" spans="1:4">
      <c r="A2579" s="1" t="s">
        <v>2578</v>
      </c>
      <c r="B2579" s="5">
        <v>586.09</v>
      </c>
      <c r="C2579" s="3">
        <f t="shared" si="8"/>
        <v>-1.6808978208719835E-2</v>
      </c>
      <c r="D2579" s="4">
        <v>213930353345.79999</v>
      </c>
    </row>
    <row r="2580" spans="1:4">
      <c r="A2580" s="1" t="s">
        <v>2579</v>
      </c>
      <c r="B2580" s="5">
        <v>596.11</v>
      </c>
      <c r="C2580" s="3">
        <f t="shared" si="8"/>
        <v>-7.4262783688829543E-3</v>
      </c>
      <c r="D2580" s="4">
        <v>834990827729.90002</v>
      </c>
    </row>
    <row r="2581" spans="1:4">
      <c r="A2581" s="1" t="s">
        <v>2580</v>
      </c>
      <c r="B2581" s="5">
        <v>600.57000000000005</v>
      </c>
      <c r="C2581" s="3">
        <f t="shared" si="8"/>
        <v>-1.2638650990304673E-3</v>
      </c>
      <c r="D2581" s="4">
        <v>288887829765.70001</v>
      </c>
    </row>
    <row r="2582" spans="1:4">
      <c r="A2582" s="1" t="s">
        <v>2581</v>
      </c>
      <c r="B2582" s="5">
        <v>601.33000000000004</v>
      </c>
      <c r="C2582" s="3">
        <f t="shared" si="8"/>
        <v>-3.182760049730558E-3</v>
      </c>
      <c r="D2582" s="4">
        <v>314890641192.20001</v>
      </c>
    </row>
    <row r="2583" spans="1:4">
      <c r="A2583" s="1" t="s">
        <v>2582</v>
      </c>
      <c r="B2583" s="5">
        <v>603.25</v>
      </c>
      <c r="C2583" s="3">
        <f t="shared" si="8"/>
        <v>4.4624273606739427E-3</v>
      </c>
      <c r="D2583" s="4">
        <v>619331885580</v>
      </c>
    </row>
    <row r="2584" spans="1:4">
      <c r="A2584" s="1" t="s">
        <v>2583</v>
      </c>
      <c r="B2584" s="5">
        <v>600.57000000000005</v>
      </c>
      <c r="C2584" s="3">
        <f t="shared" si="8"/>
        <v>1.2697288547147051E-2</v>
      </c>
      <c r="D2584" s="4">
        <v>271834594439.39999</v>
      </c>
    </row>
    <row r="2585" spans="1:4">
      <c r="A2585" s="1" t="s">
        <v>2584</v>
      </c>
      <c r="B2585" s="5">
        <v>593.04</v>
      </c>
      <c r="C2585" s="3">
        <f t="shared" si="8"/>
        <v>6.1074918566773693E-3</v>
      </c>
      <c r="D2585" s="4">
        <v>1800344728083.2</v>
      </c>
    </row>
    <row r="2586" spans="1:4">
      <c r="A2586" s="1" t="s">
        <v>2585</v>
      </c>
      <c r="B2586" s="5">
        <v>589.44000000000005</v>
      </c>
      <c r="C2586" s="3">
        <f t="shared" si="8"/>
        <v>1.3358089638454959E-2</v>
      </c>
      <c r="D2586" s="4">
        <v>347312789587.20001</v>
      </c>
    </row>
    <row r="2587" spans="1:4">
      <c r="A2587" s="1" t="s">
        <v>2586</v>
      </c>
      <c r="B2587" s="5">
        <v>581.66999999999996</v>
      </c>
      <c r="C2587" s="3">
        <f t="shared" si="8"/>
        <v>-3.7338357454826817E-3</v>
      </c>
      <c r="D2587" s="4">
        <v>300757873632.79999</v>
      </c>
    </row>
    <row r="2588" spans="1:4">
      <c r="A2588" s="1" t="s">
        <v>2587</v>
      </c>
      <c r="B2588" s="5">
        <v>583.85</v>
      </c>
      <c r="C2588" s="3">
        <f t="shared" si="8"/>
        <v>-1.3050019439795843E-2</v>
      </c>
      <c r="D2588" s="4">
        <v>335339127243.5</v>
      </c>
    </row>
    <row r="2589" spans="1:4">
      <c r="A2589" s="1" t="s">
        <v>2588</v>
      </c>
      <c r="B2589" s="5">
        <v>591.57000000000005</v>
      </c>
      <c r="C2589" s="3">
        <f t="shared" si="8"/>
        <v>-4.5768900705041539E-3</v>
      </c>
      <c r="D2589" s="4">
        <v>190755141037</v>
      </c>
    </row>
    <row r="2590" spans="1:4">
      <c r="A2590" s="1" t="s">
        <v>2589</v>
      </c>
      <c r="B2590" s="5">
        <v>594.29</v>
      </c>
      <c r="C2590" s="3">
        <f t="shared" si="8"/>
        <v>7.0322296404242675E-3</v>
      </c>
      <c r="D2590" s="4">
        <v>239331642088.5</v>
      </c>
    </row>
    <row r="2591" spans="1:4">
      <c r="A2591" s="1" t="s">
        <v>2590</v>
      </c>
      <c r="B2591" s="5">
        <v>590.14</v>
      </c>
      <c r="C2591" s="3">
        <f t="shared" si="8"/>
        <v>3.5370540421046171E-3</v>
      </c>
      <c r="D2591" s="4">
        <v>325561858536.40002</v>
      </c>
    </row>
    <row r="2592" spans="1:4">
      <c r="A2592" s="1" t="s">
        <v>2591</v>
      </c>
      <c r="B2592" s="5">
        <v>588.05999999999995</v>
      </c>
      <c r="C2592" s="3">
        <f t="shared" si="8"/>
        <v>-2.2912685885187467E-2</v>
      </c>
      <c r="D2592" s="4">
        <v>514453718734.19897</v>
      </c>
    </row>
    <row r="2593" spans="1:4">
      <c r="A2593" s="1" t="s">
        <v>2592</v>
      </c>
      <c r="B2593" s="5">
        <v>601.85</v>
      </c>
      <c r="C2593" s="3">
        <f t="shared" si="8"/>
        <v>-9.3819438729321573E-3</v>
      </c>
      <c r="D2593" s="4">
        <v>1125576578004</v>
      </c>
    </row>
    <row r="2594" spans="1:4">
      <c r="A2594" s="1" t="s">
        <v>2593</v>
      </c>
      <c r="B2594" s="5">
        <v>607.54999999999995</v>
      </c>
      <c r="C2594" s="3">
        <f t="shared" si="8"/>
        <v>9.6385542168673944E-3</v>
      </c>
      <c r="D2594" s="4">
        <v>114992154995.99899</v>
      </c>
    </row>
    <row r="2595" spans="1:4">
      <c r="A2595" s="1" t="s">
        <v>2594</v>
      </c>
      <c r="B2595" s="5">
        <v>601.75</v>
      </c>
      <c r="C2595" s="3">
        <f t="shared" si="8"/>
        <v>2.4822576883350698E-3</v>
      </c>
      <c r="D2595" s="4">
        <v>327596784612.5</v>
      </c>
    </row>
    <row r="2596" spans="1:4">
      <c r="A2596" s="1" t="s">
        <v>2595</v>
      </c>
      <c r="B2596" s="5">
        <v>600.26</v>
      </c>
      <c r="C2596" s="3">
        <f t="shared" si="8"/>
        <v>-8.8013342360343475E-3</v>
      </c>
      <c r="D2596" s="4">
        <v>731707074538</v>
      </c>
    </row>
    <row r="2597" spans="1:4">
      <c r="A2597" s="1" t="s">
        <v>2596</v>
      </c>
      <c r="B2597" s="5">
        <v>605.59</v>
      </c>
      <c r="C2597" s="3">
        <f t="shared" si="8"/>
        <v>9.5690589313995305E-3</v>
      </c>
      <c r="D2597" s="4">
        <v>350826264980.90002</v>
      </c>
    </row>
    <row r="2598" spans="1:4">
      <c r="A2598" s="1" t="s">
        <v>2597</v>
      </c>
      <c r="B2598" s="5">
        <v>599.85</v>
      </c>
      <c r="C2598" s="3">
        <f t="shared" si="8"/>
        <v>-8.494903058164949E-4</v>
      </c>
      <c r="D2598" s="4">
        <v>750795876944.5</v>
      </c>
    </row>
    <row r="2599" spans="1:4">
      <c r="A2599" s="1" t="s">
        <v>2598</v>
      </c>
      <c r="B2599" s="5">
        <v>600.36</v>
      </c>
      <c r="C2599" s="3">
        <f t="shared" si="8"/>
        <v>5.9145820417873972E-3</v>
      </c>
      <c r="D2599" s="4">
        <v>643715191220</v>
      </c>
    </row>
    <row r="2600" spans="1:4">
      <c r="A2600" s="1" t="s">
        <v>2599</v>
      </c>
      <c r="B2600" s="5">
        <v>596.83000000000004</v>
      </c>
      <c r="C2600" s="3">
        <f t="shared" si="8"/>
        <v>2.7048822284197666E-3</v>
      </c>
      <c r="D2600" s="4">
        <v>273454002722.89999</v>
      </c>
    </row>
    <row r="2601" spans="1:4">
      <c r="A2601" s="1" t="s">
        <v>2600</v>
      </c>
      <c r="B2601" s="5">
        <v>595.22</v>
      </c>
      <c r="C2601" s="3">
        <f t="shared" si="8"/>
        <v>8.8132605674384693E-3</v>
      </c>
      <c r="D2601" s="4">
        <v>251378302293.20001</v>
      </c>
    </row>
    <row r="2602" spans="1:4">
      <c r="A2602" s="1" t="s">
        <v>2601</v>
      </c>
      <c r="B2602" s="5">
        <v>590.02</v>
      </c>
      <c r="C2602" s="3">
        <f t="shared" si="8"/>
        <v>2.5828377230246082E-3</v>
      </c>
      <c r="D2602" s="4">
        <v>413651250579.20001</v>
      </c>
    </row>
    <row r="2603" spans="1:4">
      <c r="A2603" s="1" t="s">
        <v>2602</v>
      </c>
      <c r="B2603" s="5">
        <v>588.5</v>
      </c>
      <c r="C2603" s="3">
        <f t="shared" si="8"/>
        <v>8.2406757011426364E-3</v>
      </c>
      <c r="D2603" s="4">
        <v>225777878500</v>
      </c>
    </row>
    <row r="2604" spans="1:4">
      <c r="A2604" s="1" t="s">
        <v>2603</v>
      </c>
      <c r="B2604" s="5">
        <v>583.69000000000005</v>
      </c>
      <c r="C2604" s="3">
        <f t="shared" si="8"/>
        <v>6.7960327727469676E-3</v>
      </c>
      <c r="D2604" s="4">
        <v>225470376972.60001</v>
      </c>
    </row>
    <row r="2605" spans="1:4">
      <c r="A2605" s="1" t="s">
        <v>2604</v>
      </c>
      <c r="B2605" s="5">
        <v>579.75</v>
      </c>
      <c r="C2605" s="3">
        <f t="shared" si="8"/>
        <v>2.0568307522124841E-3</v>
      </c>
      <c r="D2605" s="4">
        <v>239741842077.5</v>
      </c>
    </row>
    <row r="2606" spans="1:4">
      <c r="A2606" s="1" t="s">
        <v>2605</v>
      </c>
      <c r="B2606" s="5">
        <v>578.55999999999995</v>
      </c>
      <c r="C2606" s="3">
        <f t="shared" si="8"/>
        <v>6.2963091800881665E-3</v>
      </c>
      <c r="D2606" s="4">
        <v>278548399035.20001</v>
      </c>
    </row>
    <row r="2607" spans="1:4">
      <c r="A2607" s="1" t="s">
        <v>2606</v>
      </c>
      <c r="B2607" s="5">
        <v>574.94000000000005</v>
      </c>
      <c r="C2607" s="3">
        <f t="shared" si="8"/>
        <v>8.7197571802025142E-3</v>
      </c>
      <c r="D2607" s="4">
        <v>295821136893.20001</v>
      </c>
    </row>
    <row r="2608" spans="1:4">
      <c r="A2608" s="1" t="s">
        <v>2607</v>
      </c>
      <c r="B2608" s="5">
        <v>569.97</v>
      </c>
      <c r="C2608" s="3">
        <f t="shared" si="8"/>
        <v>-5.9471903449718651E-3</v>
      </c>
      <c r="D2608" s="4">
        <v>69817865282.100006</v>
      </c>
    </row>
    <row r="2609" spans="1:4">
      <c r="A2609" s="1" t="s">
        <v>2608</v>
      </c>
      <c r="B2609" s="5">
        <v>573.38</v>
      </c>
      <c r="C2609" s="3">
        <f t="shared" si="8"/>
        <v>-2.2336652571272715E-2</v>
      </c>
      <c r="D2609" s="4">
        <v>81400224260.399994</v>
      </c>
    </row>
    <row r="2610" spans="1:4">
      <c r="A2610" s="1" t="s">
        <v>2609</v>
      </c>
      <c r="B2610" s="5">
        <v>586.48</v>
      </c>
      <c r="C2610" s="3">
        <f t="shared" si="8"/>
        <v>2.8899262983294082E-3</v>
      </c>
      <c r="D2610" s="4">
        <v>256548258009.60001</v>
      </c>
    </row>
    <row r="2611" spans="1:4">
      <c r="A2611" s="1" t="s">
        <v>2610</v>
      </c>
      <c r="B2611" s="5">
        <v>584.79</v>
      </c>
      <c r="C2611" s="3">
        <f t="shared" si="8"/>
        <v>-8.511215476170262E-3</v>
      </c>
      <c r="D2611" s="4">
        <v>130427666898.599</v>
      </c>
    </row>
    <row r="2612" spans="1:4">
      <c r="A2612" s="1" t="s">
        <v>2611</v>
      </c>
      <c r="B2612" s="5">
        <v>589.80999999999995</v>
      </c>
      <c r="C2612" s="3">
        <f t="shared" si="8"/>
        <v>6.1583077447968267E-3</v>
      </c>
      <c r="D2612" s="4">
        <v>243696088945.39999</v>
      </c>
    </row>
    <row r="2613" spans="1:4">
      <c r="A2613" s="1" t="s">
        <v>2612</v>
      </c>
      <c r="B2613" s="5">
        <v>586.20000000000005</v>
      </c>
      <c r="C2613" s="3">
        <f t="shared" si="8"/>
        <v>1.6684588435256172E-2</v>
      </c>
      <c r="D2613" s="4">
        <v>214286520980</v>
      </c>
    </row>
    <row r="2614" spans="1:4">
      <c r="A2614" s="1" t="s">
        <v>2613</v>
      </c>
      <c r="B2614" s="5">
        <v>576.58000000000004</v>
      </c>
      <c r="C2614" s="3">
        <f t="shared" si="8"/>
        <v>1.0533326322799991E-2</v>
      </c>
      <c r="D2614" s="4">
        <v>279287207950.40002</v>
      </c>
    </row>
    <row r="2615" spans="1:4">
      <c r="A2615" s="1" t="s">
        <v>2614</v>
      </c>
      <c r="B2615" s="5">
        <v>570.57000000000005</v>
      </c>
      <c r="C2615" s="3">
        <f t="shared" si="8"/>
        <v>-8.2305968058264505E-4</v>
      </c>
      <c r="D2615" s="4">
        <v>221872076330.89999</v>
      </c>
    </row>
    <row r="2616" spans="1:4">
      <c r="A2616" s="1" t="s">
        <v>2615</v>
      </c>
      <c r="B2616" s="5">
        <v>571.04</v>
      </c>
      <c r="C2616" s="3">
        <f t="shared" si="8"/>
        <v>-1.2246592402961394E-2</v>
      </c>
      <c r="D2616" s="4">
        <v>329104206019.19897</v>
      </c>
    </row>
    <row r="2617" spans="1:4">
      <c r="A2617" s="1" t="s">
        <v>2616</v>
      </c>
      <c r="B2617" s="5">
        <v>578.12</v>
      </c>
      <c r="C2617" s="3">
        <f t="shared" si="8"/>
        <v>6.196045669729984E-3</v>
      </c>
      <c r="D2617" s="4">
        <v>319630070743.59998</v>
      </c>
    </row>
    <row r="2618" spans="1:4">
      <c r="A2618" s="1" t="s">
        <v>2617</v>
      </c>
      <c r="B2618" s="5">
        <v>574.55999999999995</v>
      </c>
      <c r="C2618" s="3">
        <f t="shared" si="8"/>
        <v>7.6464398456680101E-3</v>
      </c>
      <c r="D2618" s="4">
        <v>266816208556.79999</v>
      </c>
    </row>
    <row r="2619" spans="1:4">
      <c r="A2619" s="1" t="s">
        <v>2618</v>
      </c>
      <c r="B2619" s="5">
        <v>570.20000000000005</v>
      </c>
      <c r="C2619" s="3">
        <f t="shared" si="8"/>
        <v>-3.5301107965467508E-3</v>
      </c>
      <c r="D2619" s="4">
        <v>206912274576</v>
      </c>
    </row>
    <row r="2620" spans="1:4">
      <c r="A2620" s="1" t="s">
        <v>2619</v>
      </c>
      <c r="B2620" s="5">
        <v>572.22</v>
      </c>
      <c r="C2620" s="3">
        <f t="shared" ref="C2620:C2874" si="9">(B2620-B2621)/B2621</f>
        <v>3.5778175313060392E-3</v>
      </c>
      <c r="D2620" s="4">
        <v>377124053750.59998</v>
      </c>
    </row>
    <row r="2621" spans="1:4">
      <c r="A2621" s="1" t="s">
        <v>2620</v>
      </c>
      <c r="B2621" s="5">
        <v>570.17999999999995</v>
      </c>
      <c r="C2621" s="3">
        <f t="shared" si="9"/>
        <v>1.0509525919361896E-2</v>
      </c>
      <c r="D2621" s="4">
        <v>83073868971.599899</v>
      </c>
    </row>
    <row r="2622" spans="1:4">
      <c r="A2622" s="1" t="s">
        <v>2621</v>
      </c>
      <c r="B2622" s="5">
        <v>564.25</v>
      </c>
      <c r="C2622" s="3">
        <f t="shared" si="9"/>
        <v>1.8685683336342341E-2</v>
      </c>
      <c r="D2622" s="4">
        <v>324098213560</v>
      </c>
    </row>
    <row r="2623" spans="1:4">
      <c r="A2623" s="1" t="s">
        <v>2622</v>
      </c>
      <c r="B2623" s="5">
        <v>553.9</v>
      </c>
      <c r="C2623" s="3">
        <f t="shared" si="9"/>
        <v>-3.5977693829825508E-3</v>
      </c>
      <c r="D2623" s="4">
        <v>313910824859</v>
      </c>
    </row>
    <row r="2624" spans="1:4">
      <c r="A2624" s="1" t="s">
        <v>2623</v>
      </c>
      <c r="B2624" s="5">
        <v>555.9</v>
      </c>
      <c r="C2624" s="3">
        <f t="shared" si="9"/>
        <v>1.1168509895226983E-2</v>
      </c>
      <c r="D2624" s="4">
        <v>373558037264</v>
      </c>
    </row>
    <row r="2625" spans="1:4">
      <c r="A2625" s="1" t="s">
        <v>2624</v>
      </c>
      <c r="B2625" s="5">
        <v>549.76</v>
      </c>
      <c r="C2625" s="3">
        <f t="shared" si="9"/>
        <v>-8.8699790870411035E-3</v>
      </c>
      <c r="D2625" s="4">
        <v>609102363060.80005</v>
      </c>
    </row>
    <row r="2626" spans="1:4">
      <c r="A2626" s="1" t="s">
        <v>2625</v>
      </c>
      <c r="B2626" s="5">
        <v>554.67999999999995</v>
      </c>
      <c r="C2626" s="3">
        <f t="shared" si="9"/>
        <v>-3.306260332063595E-3</v>
      </c>
      <c r="D2626" s="4">
        <v>171753665620.79999</v>
      </c>
    </row>
    <row r="2627" spans="1:4">
      <c r="A2627" s="1" t="s">
        <v>2626</v>
      </c>
      <c r="B2627" s="5">
        <v>556.52</v>
      </c>
      <c r="C2627" s="3">
        <f t="shared" si="9"/>
        <v>-6.5513486495654555E-3</v>
      </c>
      <c r="D2627" s="4">
        <v>81149132092</v>
      </c>
    </row>
    <row r="2628" spans="1:4">
      <c r="A2628" s="1" t="s">
        <v>2627</v>
      </c>
      <c r="B2628" s="5">
        <v>560.19000000000005</v>
      </c>
      <c r="C2628" s="3">
        <f t="shared" si="9"/>
        <v>1.1995303043988981E-2</v>
      </c>
      <c r="D2628" s="4">
        <v>110053432142</v>
      </c>
    </row>
    <row r="2629" spans="1:4">
      <c r="A2629" s="1" t="s">
        <v>2628</v>
      </c>
      <c r="B2629" s="5">
        <v>553.54999999999995</v>
      </c>
      <c r="C2629" s="3">
        <f t="shared" si="9"/>
        <v>2.9533265690679729E-3</v>
      </c>
      <c r="D2629" s="4">
        <v>156991735027.5</v>
      </c>
    </row>
    <row r="2630" spans="1:4">
      <c r="A2630" s="1" t="s">
        <v>2629</v>
      </c>
      <c r="B2630" s="5">
        <v>551.91999999999996</v>
      </c>
      <c r="C2630" s="3">
        <f t="shared" si="9"/>
        <v>-1.4270150559911432E-2</v>
      </c>
      <c r="D2630" s="4">
        <v>581467092600.80005</v>
      </c>
    </row>
    <row r="2631" spans="1:4">
      <c r="A2631" s="1" t="s">
        <v>2630</v>
      </c>
      <c r="B2631" s="5">
        <v>559.91</v>
      </c>
      <c r="C2631" s="3">
        <f t="shared" si="9"/>
        <v>1.1270251232683746E-2</v>
      </c>
      <c r="D2631" s="4">
        <v>406169623730.09998</v>
      </c>
    </row>
    <row r="2632" spans="1:4">
      <c r="A2632" s="1" t="s">
        <v>2631</v>
      </c>
      <c r="B2632" s="5">
        <v>553.66999999999996</v>
      </c>
      <c r="C2632" s="3">
        <f t="shared" si="9"/>
        <v>1.8543387479534074E-2</v>
      </c>
      <c r="D2632" s="4">
        <v>129605872169</v>
      </c>
    </row>
    <row r="2633" spans="1:4">
      <c r="A2633" s="1" t="s">
        <v>2632</v>
      </c>
      <c r="B2633" s="5">
        <v>543.59</v>
      </c>
      <c r="C2633" s="3">
        <f t="shared" si="9"/>
        <v>1.8836450875285956E-2</v>
      </c>
      <c r="D2633" s="4">
        <v>135319783866.7</v>
      </c>
    </row>
    <row r="2634" spans="1:4">
      <c r="A2634" s="1" t="s">
        <v>2633</v>
      </c>
      <c r="B2634" s="5">
        <v>533.54</v>
      </c>
      <c r="C2634" s="3">
        <f t="shared" si="9"/>
        <v>1.3024986709197262E-2</v>
      </c>
      <c r="D2634" s="4">
        <v>249259463189</v>
      </c>
    </row>
    <row r="2635" spans="1:4">
      <c r="A2635" s="1" t="s">
        <v>2634</v>
      </c>
      <c r="B2635" s="5">
        <v>526.67999999999995</v>
      </c>
      <c r="C2635" s="3">
        <f t="shared" si="9"/>
        <v>8.3666787922881142E-3</v>
      </c>
      <c r="D2635" s="4">
        <v>66410434767.599899</v>
      </c>
    </row>
    <row r="2636" spans="1:4">
      <c r="A2636" s="1" t="s">
        <v>2635</v>
      </c>
      <c r="B2636" s="5">
        <v>522.30999999999995</v>
      </c>
      <c r="C2636" s="3">
        <f t="shared" si="9"/>
        <v>2.3027767649823104E-3</v>
      </c>
      <c r="D2636" s="4">
        <v>316051225267.90002</v>
      </c>
    </row>
    <row r="2637" spans="1:4">
      <c r="A2637" s="1" t="s">
        <v>2636</v>
      </c>
      <c r="B2637" s="5">
        <v>521.11</v>
      </c>
      <c r="C2637" s="3">
        <f t="shared" si="9"/>
        <v>4.1816009557944251E-3</v>
      </c>
      <c r="D2637" s="4">
        <v>82606624353.300003</v>
      </c>
    </row>
    <row r="2638" spans="1:4">
      <c r="A2638" s="1" t="s">
        <v>2637</v>
      </c>
      <c r="B2638" s="5">
        <v>518.94000000000005</v>
      </c>
      <c r="C2638" s="3">
        <f t="shared" si="9"/>
        <v>3.7912491779179781E-3</v>
      </c>
      <c r="D2638" s="4">
        <v>415123591912.79999</v>
      </c>
    </row>
    <row r="2639" spans="1:4">
      <c r="A2639" s="1" t="s">
        <v>2638</v>
      </c>
      <c r="B2639" s="5">
        <v>516.98</v>
      </c>
      <c r="C2639" s="3">
        <f t="shared" si="9"/>
        <v>5.9933839268340944E-3</v>
      </c>
      <c r="D2639" s="4">
        <v>170169144095.79999</v>
      </c>
    </row>
    <row r="2640" spans="1:4">
      <c r="A2640" s="1" t="s">
        <v>2639</v>
      </c>
      <c r="B2640" s="5">
        <v>513.9</v>
      </c>
      <c r="C2640" s="3">
        <f t="shared" si="9"/>
        <v>7.410021171489008E-3</v>
      </c>
      <c r="D2640" s="4">
        <v>100990495911</v>
      </c>
    </row>
    <row r="2641" spans="1:4">
      <c r="A2641" s="1" t="s">
        <v>2640</v>
      </c>
      <c r="B2641" s="5">
        <v>510.12</v>
      </c>
      <c r="C2641" s="3">
        <f t="shared" si="9"/>
        <v>2.0035356511490508E-3</v>
      </c>
      <c r="D2641" s="4">
        <v>185285709525.60001</v>
      </c>
    </row>
    <row r="2642" spans="1:4">
      <c r="A2642" s="1" t="s">
        <v>2641</v>
      </c>
      <c r="B2642" s="5">
        <v>509.1</v>
      </c>
      <c r="C2642" s="3">
        <f t="shared" si="9"/>
        <v>7.380730949601318E-3</v>
      </c>
      <c r="D2642" s="4">
        <v>34685420826</v>
      </c>
    </row>
    <row r="2643" spans="1:4">
      <c r="A2643" s="1" t="s">
        <v>2642</v>
      </c>
      <c r="B2643" s="5">
        <v>505.37</v>
      </c>
      <c r="C2643" s="3">
        <f t="shared" si="9"/>
        <v>1.7046242889140228E-3</v>
      </c>
      <c r="D2643" s="4">
        <v>152115906170.79999</v>
      </c>
    </row>
    <row r="2644" spans="1:4">
      <c r="A2644" s="1" t="s">
        <v>2643</v>
      </c>
      <c r="B2644" s="5">
        <v>504.51</v>
      </c>
      <c r="C2644" s="3">
        <f t="shared" si="9"/>
        <v>-2.3779799060698838E-4</v>
      </c>
      <c r="D2644" s="4">
        <v>203763480997.29999</v>
      </c>
    </row>
    <row r="2645" spans="1:4">
      <c r="A2645" s="1" t="s">
        <v>2644</v>
      </c>
      <c r="B2645" s="5">
        <v>504.63</v>
      </c>
      <c r="C2645" s="3">
        <f t="shared" si="9"/>
        <v>8.5540121914659192E-3</v>
      </c>
      <c r="D2645" s="4">
        <v>30055697198.099998</v>
      </c>
    </row>
    <row r="2646" spans="1:4">
      <c r="A2646" s="1" t="s">
        <v>2645</v>
      </c>
      <c r="B2646" s="5">
        <v>500.35</v>
      </c>
      <c r="C2646" s="3">
        <f t="shared" si="9"/>
        <v>-1.1966588337513085E-2</v>
      </c>
      <c r="D2646" s="4">
        <v>558922502948</v>
      </c>
    </row>
    <row r="2647" spans="1:4">
      <c r="A2647" s="1" t="s">
        <v>2646</v>
      </c>
      <c r="B2647" s="5">
        <v>506.41</v>
      </c>
      <c r="C2647" s="3">
        <f t="shared" si="9"/>
        <v>-2.763794294738651E-4</v>
      </c>
      <c r="D2647" s="4">
        <v>148243843968</v>
      </c>
    </row>
    <row r="2648" spans="1:4">
      <c r="A2648" s="1" t="s">
        <v>2647</v>
      </c>
      <c r="B2648" s="5">
        <v>506.55</v>
      </c>
      <c r="C2648" s="3">
        <f t="shared" si="9"/>
        <v>4.2226715832044629E-3</v>
      </c>
      <c r="D2648" s="4">
        <v>452273169726.5</v>
      </c>
    </row>
    <row r="2649" spans="1:4">
      <c r="A2649" s="1" t="s">
        <v>2648</v>
      </c>
      <c r="B2649" s="5">
        <v>504.42</v>
      </c>
      <c r="C2649" s="3">
        <f t="shared" si="9"/>
        <v>-2.3733238400379508E-3</v>
      </c>
      <c r="D2649" s="4">
        <v>131939370998.2</v>
      </c>
    </row>
    <row r="2650" spans="1:4">
      <c r="A2650" s="1" t="s">
        <v>2649</v>
      </c>
      <c r="B2650" s="5">
        <v>505.62</v>
      </c>
      <c r="C2650" s="3">
        <f t="shared" si="9"/>
        <v>-6.0155697098372299E-3</v>
      </c>
      <c r="D2650" s="4">
        <v>265423522701.79999</v>
      </c>
    </row>
    <row r="2651" spans="1:4">
      <c r="A2651" s="1" t="s">
        <v>2650</v>
      </c>
      <c r="B2651" s="5">
        <v>508.68</v>
      </c>
      <c r="C2651" s="3">
        <f t="shared" si="9"/>
        <v>8.3853702051739885E-3</v>
      </c>
      <c r="D2651" s="4">
        <v>286245897097.59998</v>
      </c>
    </row>
    <row r="2652" spans="1:4">
      <c r="A2652" s="1" t="s">
        <v>2651</v>
      </c>
      <c r="B2652" s="5">
        <v>504.45</v>
      </c>
      <c r="C2652" s="3">
        <f t="shared" si="9"/>
        <v>-3.6146006162597459E-3</v>
      </c>
      <c r="D2652" s="4">
        <v>1256782308598.5</v>
      </c>
    </row>
    <row r="2653" spans="1:4">
      <c r="A2653" s="1" t="s">
        <v>2652</v>
      </c>
      <c r="B2653" s="5">
        <v>506.28</v>
      </c>
      <c r="C2653" s="3">
        <f t="shared" si="9"/>
        <v>2.0385947550716926E-3</v>
      </c>
      <c r="D2653" s="4">
        <v>131104617440.799</v>
      </c>
    </row>
    <row r="2654" spans="1:4">
      <c r="A2654" s="1" t="s">
        <v>2653</v>
      </c>
      <c r="B2654" s="5">
        <v>505.25</v>
      </c>
      <c r="C2654" s="3">
        <f t="shared" si="9"/>
        <v>-8.3058120908896299E-4</v>
      </c>
      <c r="D2654" s="4">
        <v>221399637925</v>
      </c>
    </row>
    <row r="2655" spans="1:4">
      <c r="A2655" s="1" t="s">
        <v>2654</v>
      </c>
      <c r="B2655" s="5">
        <v>505.67</v>
      </c>
      <c r="C2655" s="3">
        <f t="shared" si="9"/>
        <v>7.2304995617878962E-3</v>
      </c>
      <c r="D2655" s="4">
        <v>156120804782</v>
      </c>
    </row>
    <row r="2656" spans="1:4">
      <c r="A2656" s="1" t="s">
        <v>2655</v>
      </c>
      <c r="B2656" s="5">
        <v>502.04</v>
      </c>
      <c r="C2656" s="3">
        <f t="shared" si="9"/>
        <v>-7.9437220882898896E-3</v>
      </c>
      <c r="D2656" s="4">
        <v>327879727180.40002</v>
      </c>
    </row>
    <row r="2657" spans="1:4">
      <c r="A2657" s="1" t="s">
        <v>2656</v>
      </c>
      <c r="B2657" s="5">
        <v>506.06</v>
      </c>
      <c r="C2657" s="3">
        <f t="shared" si="9"/>
        <v>-1.6965201609721724E-3</v>
      </c>
      <c r="D2657" s="4">
        <v>123538254773.60001</v>
      </c>
    </row>
    <row r="2658" spans="1:4">
      <c r="A2658" s="1" t="s">
        <v>2657</v>
      </c>
      <c r="B2658" s="5">
        <v>506.92</v>
      </c>
      <c r="C2658" s="3">
        <f t="shared" si="9"/>
        <v>3.1861629494765861E-3</v>
      </c>
      <c r="D2658" s="4">
        <v>1576143274804.8</v>
      </c>
    </row>
    <row r="2659" spans="1:4">
      <c r="A2659" s="1" t="s">
        <v>2658</v>
      </c>
      <c r="B2659" s="5">
        <v>505.31</v>
      </c>
      <c r="C2659" s="3">
        <f t="shared" si="9"/>
        <v>-1.2294761532447265E-2</v>
      </c>
      <c r="D2659" s="4">
        <v>51319046104.300003</v>
      </c>
    </row>
    <row r="2660" spans="1:4">
      <c r="A2660" s="1" t="s">
        <v>2659</v>
      </c>
      <c r="B2660" s="5">
        <v>511.6</v>
      </c>
      <c r="C2660" s="3">
        <f t="shared" si="9"/>
        <v>7.2374469416897395E-4</v>
      </c>
      <c r="D2660" s="4">
        <v>40393132432</v>
      </c>
    </row>
    <row r="2661" spans="1:4">
      <c r="A2661" s="1" t="s">
        <v>2660</v>
      </c>
      <c r="B2661" s="5">
        <v>511.23</v>
      </c>
      <c r="C2661" s="3">
        <f t="shared" si="9"/>
        <v>2.1759585979769735E-3</v>
      </c>
      <c r="D2661" s="4">
        <v>119517727628</v>
      </c>
    </row>
    <row r="2662" spans="1:4">
      <c r="A2662" s="1" t="s">
        <v>2661</v>
      </c>
      <c r="B2662" s="5">
        <v>510.12</v>
      </c>
      <c r="C2662" s="3">
        <f t="shared" si="9"/>
        <v>1.7646020822310814E-4</v>
      </c>
      <c r="D2662" s="4">
        <v>116112509021.60001</v>
      </c>
    </row>
    <row r="2663" spans="1:4">
      <c r="A2663" s="1" t="s">
        <v>2662</v>
      </c>
      <c r="B2663" s="5">
        <v>510.03</v>
      </c>
      <c r="C2663" s="3">
        <f t="shared" si="9"/>
        <v>-1.6637958033198065E-3</v>
      </c>
      <c r="D2663" s="4">
        <v>130853193451.7</v>
      </c>
    </row>
    <row r="2664" spans="1:4">
      <c r="A2664" s="1" t="s">
        <v>2663</v>
      </c>
      <c r="B2664" s="5">
        <v>510.88</v>
      </c>
      <c r="C2664" s="3">
        <f t="shared" si="9"/>
        <v>-1.4463859896016752E-3</v>
      </c>
      <c r="D2664" s="4">
        <v>185825331120</v>
      </c>
    </row>
    <row r="2665" spans="1:4">
      <c r="A2665" s="1" t="s">
        <v>2664</v>
      </c>
      <c r="B2665" s="5">
        <v>511.62</v>
      </c>
      <c r="C2665" s="3">
        <f t="shared" si="9"/>
        <v>6.076337679193031E-3</v>
      </c>
      <c r="D2665" s="4">
        <v>187288538665.39999</v>
      </c>
    </row>
    <row r="2666" spans="1:4">
      <c r="A2666" s="1" t="s">
        <v>2665</v>
      </c>
      <c r="B2666" s="5">
        <v>508.53</v>
      </c>
      <c r="C2666" s="3">
        <f t="shared" si="9"/>
        <v>1.4770176060498641E-3</v>
      </c>
      <c r="D2666" s="4">
        <v>101527514604.89999</v>
      </c>
    </row>
    <row r="2667" spans="1:4">
      <c r="A2667" s="1" t="s">
        <v>2666</v>
      </c>
      <c r="B2667" s="5">
        <v>507.78</v>
      </c>
      <c r="C2667" s="3">
        <f t="shared" si="9"/>
        <v>1.3787398317936062E-4</v>
      </c>
      <c r="D2667" s="4">
        <v>123929352350</v>
      </c>
    </row>
    <row r="2668" spans="1:4">
      <c r="A2668" s="1" t="s">
        <v>2667</v>
      </c>
      <c r="B2668" s="5">
        <v>507.71</v>
      </c>
      <c r="C2668" s="3">
        <f t="shared" si="9"/>
        <v>-1.416124146883597E-3</v>
      </c>
      <c r="D2668" s="4">
        <v>173115140048.29999</v>
      </c>
    </row>
    <row r="2669" spans="1:4">
      <c r="A2669" s="1" t="s">
        <v>2668</v>
      </c>
      <c r="B2669" s="5">
        <v>508.43</v>
      </c>
      <c r="C2669" s="3">
        <f t="shared" si="9"/>
        <v>-1.4337339932438097E-3</v>
      </c>
      <c r="D2669" s="4">
        <v>138002697595.79999</v>
      </c>
    </row>
    <row r="2670" spans="1:4">
      <c r="A2670" s="1" t="s">
        <v>2669</v>
      </c>
      <c r="B2670" s="5">
        <v>509.16</v>
      </c>
      <c r="C2670" s="3">
        <f t="shared" si="9"/>
        <v>5.3311219049876511E-3</v>
      </c>
      <c r="D2670" s="4">
        <v>169097921811.60001</v>
      </c>
    </row>
    <row r="2671" spans="1:4">
      <c r="A2671" s="1" t="s">
        <v>2670</v>
      </c>
      <c r="B2671" s="5">
        <v>506.46</v>
      </c>
      <c r="C2671" s="3">
        <f t="shared" si="9"/>
        <v>1.6217071434221841E-3</v>
      </c>
      <c r="D2671" s="4">
        <v>213207839642.79999</v>
      </c>
    </row>
    <row r="2672" spans="1:4">
      <c r="A2672" s="1" t="s">
        <v>2671</v>
      </c>
      <c r="B2672" s="5">
        <v>505.64</v>
      </c>
      <c r="C2672" s="3">
        <f t="shared" si="9"/>
        <v>4.170473050800266E-3</v>
      </c>
      <c r="D2672" s="4">
        <v>272252556979.20001</v>
      </c>
    </row>
    <row r="2673" spans="1:4">
      <c r="A2673" s="1" t="s">
        <v>2672</v>
      </c>
      <c r="B2673" s="5">
        <v>503.54</v>
      </c>
      <c r="C2673" s="3">
        <f t="shared" si="9"/>
        <v>-3.916758980851324E-3</v>
      </c>
      <c r="D2673" s="4">
        <v>443290558890.79999</v>
      </c>
    </row>
    <row r="2674" spans="1:4">
      <c r="A2674" s="1" t="s">
        <v>2673</v>
      </c>
      <c r="B2674" s="5">
        <v>505.52</v>
      </c>
      <c r="C2674" s="3">
        <f t="shared" si="9"/>
        <v>1.6048820114521257E-3</v>
      </c>
      <c r="D2674" s="4">
        <v>288058612634.40002</v>
      </c>
    </row>
    <row r="2675" spans="1:4">
      <c r="A2675" s="1" t="s">
        <v>2674</v>
      </c>
      <c r="B2675" s="5">
        <v>504.71</v>
      </c>
      <c r="C2675" s="3">
        <f t="shared" si="9"/>
        <v>-3.4947085768441766E-3</v>
      </c>
      <c r="D2675" s="4">
        <v>138519837506.20001</v>
      </c>
    </row>
    <row r="2676" spans="1:4">
      <c r="A2676" s="1" t="s">
        <v>2675</v>
      </c>
      <c r="B2676" s="5">
        <v>506.48</v>
      </c>
      <c r="C2676" s="3">
        <f t="shared" si="9"/>
        <v>1.025252323772299E-2</v>
      </c>
      <c r="D2676" s="4">
        <v>154431043784.79999</v>
      </c>
    </row>
    <row r="2677" spans="1:4">
      <c r="A2677" s="1" t="s">
        <v>2676</v>
      </c>
      <c r="B2677" s="5">
        <v>501.34</v>
      </c>
      <c r="C2677" s="3">
        <f t="shared" si="9"/>
        <v>7.0101436175553922E-3</v>
      </c>
      <c r="D2677" s="4">
        <v>45511655226.799896</v>
      </c>
    </row>
    <row r="2678" spans="1:4">
      <c r="A2678" s="1" t="s">
        <v>2677</v>
      </c>
      <c r="B2678" s="5">
        <v>497.85</v>
      </c>
      <c r="C2678" s="3">
        <f t="shared" si="9"/>
        <v>3.4870595823591434E-3</v>
      </c>
      <c r="D2678" s="4">
        <v>136835099661.5</v>
      </c>
    </row>
    <row r="2679" spans="1:4">
      <c r="A2679" s="1" t="s">
        <v>2678</v>
      </c>
      <c r="B2679" s="5">
        <v>496.12</v>
      </c>
      <c r="C2679" s="3">
        <f t="shared" si="9"/>
        <v>-3.0744499145985587E-3</v>
      </c>
      <c r="D2679" s="4">
        <v>119988711396.39999</v>
      </c>
    </row>
    <row r="2680" spans="1:4">
      <c r="A2680" s="1" t="s">
        <v>2679</v>
      </c>
      <c r="B2680" s="5">
        <v>497.65</v>
      </c>
      <c r="C2680" s="3">
        <f t="shared" si="9"/>
        <v>-6.8452143370320243E-3</v>
      </c>
      <c r="D2680" s="4">
        <v>177627032876.5</v>
      </c>
    </row>
    <row r="2681" spans="1:4">
      <c r="A2681" s="1" t="s">
        <v>2680</v>
      </c>
      <c r="B2681" s="5">
        <v>501.08</v>
      </c>
      <c r="C2681" s="3">
        <f t="shared" si="9"/>
        <v>4.953771484727483E-3</v>
      </c>
      <c r="D2681" s="4">
        <v>175157487835.20001</v>
      </c>
    </row>
    <row r="2682" spans="1:4">
      <c r="A2682" s="1" t="s">
        <v>2681</v>
      </c>
      <c r="B2682" s="5">
        <v>498.61</v>
      </c>
      <c r="C2682" s="3">
        <f t="shared" si="9"/>
        <v>-2.5007001960548952E-3</v>
      </c>
      <c r="D2682" s="4">
        <v>233392380400.60001</v>
      </c>
    </row>
    <row r="2683" spans="1:4">
      <c r="A2683" s="1" t="s">
        <v>2682</v>
      </c>
      <c r="B2683" s="5">
        <v>499.86</v>
      </c>
      <c r="C2683" s="3">
        <f t="shared" si="9"/>
        <v>-5.293321658839386E-3</v>
      </c>
      <c r="D2683" s="4">
        <v>168817963748.60001</v>
      </c>
    </row>
    <row r="2684" spans="1:4">
      <c r="A2684" s="1" t="s">
        <v>2683</v>
      </c>
      <c r="B2684" s="5">
        <v>502.52</v>
      </c>
      <c r="C2684" s="3">
        <f t="shared" si="9"/>
        <v>5.4622941635486125E-3</v>
      </c>
      <c r="D2684" s="4">
        <v>216736444492.39999</v>
      </c>
    </row>
    <row r="2685" spans="1:4">
      <c r="A2685" s="1" t="s">
        <v>2684</v>
      </c>
      <c r="B2685" s="5">
        <v>499.79</v>
      </c>
      <c r="C2685" s="3">
        <f t="shared" si="9"/>
        <v>5.4720663085682649E-3</v>
      </c>
      <c r="D2685" s="4">
        <v>83642511038</v>
      </c>
    </row>
    <row r="2686" spans="1:4">
      <c r="A2686" s="1" t="s">
        <v>2685</v>
      </c>
      <c r="B2686" s="5">
        <v>497.07</v>
      </c>
      <c r="C2686" s="3">
        <f t="shared" si="9"/>
        <v>-2.011748611891628E-5</v>
      </c>
      <c r="D2686" s="4">
        <v>170997899999.10001</v>
      </c>
    </row>
    <row r="2687" spans="1:4">
      <c r="A2687" s="1" t="s">
        <v>2686</v>
      </c>
      <c r="B2687" s="5">
        <v>497.08</v>
      </c>
      <c r="C2687" s="3">
        <f t="shared" si="9"/>
        <v>-6.6343660159635096E-4</v>
      </c>
      <c r="D2687" s="4">
        <v>171151310690.39999</v>
      </c>
    </row>
    <row r="2688" spans="1:4">
      <c r="A2688" s="1" t="s">
        <v>2687</v>
      </c>
      <c r="B2688" s="5">
        <v>497.41</v>
      </c>
      <c r="C2688" s="3">
        <f t="shared" si="9"/>
        <v>-3.3261867072754687E-3</v>
      </c>
      <c r="D2688" s="4">
        <v>183764113604.29999</v>
      </c>
    </row>
    <row r="2689" spans="1:4">
      <c r="A2689" s="1" t="s">
        <v>2688</v>
      </c>
      <c r="B2689" s="5">
        <v>499.07</v>
      </c>
      <c r="C2689" s="3">
        <f t="shared" si="9"/>
        <v>4.0033797376679992E-3</v>
      </c>
      <c r="D2689" s="4">
        <v>724902185030.19995</v>
      </c>
    </row>
    <row r="2690" spans="1:4">
      <c r="A2690" s="1" t="s">
        <v>2689</v>
      </c>
      <c r="B2690" s="5">
        <v>497.08</v>
      </c>
      <c r="C2690" s="3">
        <f t="shared" si="9"/>
        <v>1.2488417999436099E-3</v>
      </c>
      <c r="D2690" s="4">
        <v>304575536307.20001</v>
      </c>
    </row>
    <row r="2691" spans="1:4">
      <c r="A2691" s="1" t="s">
        <v>2690</v>
      </c>
      <c r="B2691" s="5">
        <v>496.46</v>
      </c>
      <c r="C2691" s="3">
        <f t="shared" si="9"/>
        <v>-8.5671492760859124E-3</v>
      </c>
      <c r="D2691" s="4">
        <v>674474582168.40002</v>
      </c>
    </row>
    <row r="2692" spans="1:4">
      <c r="A2692" s="1" t="s">
        <v>2691</v>
      </c>
      <c r="B2692" s="5">
        <v>500.75</v>
      </c>
      <c r="C2692" s="3">
        <f t="shared" si="9"/>
        <v>-8.3803898876631865E-4</v>
      </c>
      <c r="D2692" s="4">
        <v>323343161927.5</v>
      </c>
    </row>
    <row r="2693" spans="1:4">
      <c r="A2693" s="1" t="s">
        <v>2692</v>
      </c>
      <c r="B2693" s="5">
        <v>501.17</v>
      </c>
      <c r="C2693" s="3">
        <f t="shared" si="9"/>
        <v>-5.7137188770955173E-3</v>
      </c>
      <c r="D2693" s="4">
        <v>212649332758.10001</v>
      </c>
    </row>
    <row r="2694" spans="1:4">
      <c r="A2694" s="1" t="s">
        <v>2693</v>
      </c>
      <c r="B2694" s="5">
        <v>504.05</v>
      </c>
      <c r="C2694" s="3">
        <f t="shared" si="9"/>
        <v>6.9520746349162324E-3</v>
      </c>
      <c r="D2694" s="4">
        <v>225882495863.5</v>
      </c>
    </row>
    <row r="2695" spans="1:4">
      <c r="A2695" s="1" t="s">
        <v>2694</v>
      </c>
      <c r="B2695" s="5">
        <v>500.57</v>
      </c>
      <c r="C2695" s="3">
        <f t="shared" si="9"/>
        <v>-1.9937396574755267E-3</v>
      </c>
      <c r="D2695" s="4">
        <v>208499609497.60001</v>
      </c>
    </row>
    <row r="2696" spans="1:4">
      <c r="A2696" s="1" t="s">
        <v>2695</v>
      </c>
      <c r="B2696" s="5">
        <v>501.57</v>
      </c>
      <c r="C2696" s="3">
        <f t="shared" si="9"/>
        <v>1.4775472715292796E-3</v>
      </c>
      <c r="D2696" s="4">
        <v>218956192823.89999</v>
      </c>
    </row>
    <row r="2697" spans="1:4">
      <c r="A2697" s="1" t="s">
        <v>2696</v>
      </c>
      <c r="B2697" s="5">
        <v>500.83</v>
      </c>
      <c r="C2697" s="3">
        <f t="shared" si="9"/>
        <v>2.482035268920533E-3</v>
      </c>
      <c r="D2697" s="4">
        <v>354247935543.40002</v>
      </c>
    </row>
    <row r="2698" spans="1:4">
      <c r="A2698" s="1" t="s">
        <v>2697</v>
      </c>
      <c r="B2698" s="5">
        <v>499.59</v>
      </c>
      <c r="C2698" s="3">
        <f t="shared" si="9"/>
        <v>1.2626262626262536E-3</v>
      </c>
      <c r="D2698" s="4">
        <v>198424000808.60001</v>
      </c>
    </row>
    <row r="2699" spans="1:4">
      <c r="A2699" s="1" t="s">
        <v>2698</v>
      </c>
      <c r="B2699" s="5">
        <v>498.96</v>
      </c>
      <c r="C2699" s="3">
        <f t="shared" si="9"/>
        <v>6.5359477124182037E-3</v>
      </c>
      <c r="D2699" s="4">
        <v>106373641004</v>
      </c>
    </row>
    <row r="2700" spans="1:4">
      <c r="A2700" s="1" t="s">
        <v>2699</v>
      </c>
      <c r="B2700" s="5">
        <v>495.72</v>
      </c>
      <c r="C2700" s="3">
        <f t="shared" si="9"/>
        <v>4.2542846724201262E-3</v>
      </c>
      <c r="D2700" s="4">
        <v>50567966240</v>
      </c>
    </row>
    <row r="2701" spans="1:4">
      <c r="A2701" s="1" t="s">
        <v>2700</v>
      </c>
      <c r="B2701" s="5">
        <v>493.62</v>
      </c>
      <c r="C2701" s="3">
        <f t="shared" si="9"/>
        <v>-1.8401310335064975E-3</v>
      </c>
      <c r="D2701" s="4">
        <v>201700275981</v>
      </c>
    </row>
    <row r="2702" spans="1:4">
      <c r="A2702" s="1" t="s">
        <v>2701</v>
      </c>
      <c r="B2702" s="5">
        <v>494.53</v>
      </c>
      <c r="C2702" s="3">
        <f t="shared" si="9"/>
        <v>-5.6587376972985499E-4</v>
      </c>
      <c r="D2702" s="4">
        <v>71847125172.100006</v>
      </c>
    </row>
    <row r="2703" spans="1:4">
      <c r="A2703" s="1" t="s">
        <v>2702</v>
      </c>
      <c r="B2703" s="5">
        <v>494.81</v>
      </c>
      <c r="C2703" s="3">
        <f t="shared" si="9"/>
        <v>-1.1704316216270225E-2</v>
      </c>
      <c r="D2703" s="4">
        <v>261912750055</v>
      </c>
    </row>
    <row r="2704" spans="1:4">
      <c r="A2704" s="1" t="s">
        <v>2703</v>
      </c>
      <c r="B2704" s="5">
        <v>500.67</v>
      </c>
      <c r="C2704" s="3">
        <f t="shared" si="9"/>
        <v>-3.0862968420214475E-3</v>
      </c>
      <c r="D2704" s="4">
        <v>216088289619.70001</v>
      </c>
    </row>
    <row r="2705" spans="1:4">
      <c r="A2705" s="1" t="s">
        <v>2704</v>
      </c>
      <c r="B2705" s="5">
        <v>502.22</v>
      </c>
      <c r="C2705" s="3">
        <f t="shared" si="9"/>
        <v>3.496713089695686E-3</v>
      </c>
      <c r="D2705" s="4">
        <v>117910355278.39999</v>
      </c>
    </row>
    <row r="2706" spans="1:4">
      <c r="A2706" s="1" t="s">
        <v>2705</v>
      </c>
      <c r="B2706" s="5">
        <v>500.47</v>
      </c>
      <c r="C2706" s="3">
        <f t="shared" si="9"/>
        <v>5.9698492462312109E-3</v>
      </c>
      <c r="D2706" s="4">
        <v>165898615179.70001</v>
      </c>
    </row>
    <row r="2707" spans="1:4">
      <c r="A2707" s="1" t="s">
        <v>2706</v>
      </c>
      <c r="B2707" s="5">
        <v>497.5</v>
      </c>
      <c r="C2707" s="3">
        <f t="shared" si="9"/>
        <v>1.0562665041641252E-2</v>
      </c>
      <c r="D2707" s="4">
        <v>60077147750</v>
      </c>
    </row>
    <row r="2708" spans="1:4">
      <c r="A2708" s="1" t="s">
        <v>2707</v>
      </c>
      <c r="B2708" s="5">
        <v>492.3</v>
      </c>
      <c r="C2708" s="3">
        <f t="shared" si="9"/>
        <v>-4.2274317846234246E-3</v>
      </c>
      <c r="D2708" s="4">
        <v>75257517447</v>
      </c>
    </row>
    <row r="2709" spans="1:4">
      <c r="A2709" s="1" t="s">
        <v>2708</v>
      </c>
      <c r="B2709" s="5">
        <v>494.39</v>
      </c>
      <c r="C2709" s="3">
        <f t="shared" si="9"/>
        <v>4.3677880708596966E-3</v>
      </c>
      <c r="D2709" s="4">
        <v>108162895161.60001</v>
      </c>
    </row>
    <row r="2710" spans="1:4">
      <c r="A2710" s="1" t="s">
        <v>2709</v>
      </c>
      <c r="B2710" s="5">
        <v>492.24</v>
      </c>
      <c r="C2710" s="3">
        <f t="shared" si="9"/>
        <v>-7.9166920406793405E-4</v>
      </c>
      <c r="D2710" s="4">
        <v>301489255750.40002</v>
      </c>
    </row>
    <row r="2711" spans="1:4">
      <c r="A2711" s="1" t="s">
        <v>2710</v>
      </c>
      <c r="B2711" s="5">
        <v>492.63</v>
      </c>
      <c r="C2711" s="3">
        <f t="shared" si="9"/>
        <v>1.2371303507942667E-2</v>
      </c>
      <c r="D2711" s="4">
        <v>154500554076.89999</v>
      </c>
    </row>
    <row r="2712" spans="1:4">
      <c r="A2712" s="1" t="s">
        <v>2711</v>
      </c>
      <c r="B2712" s="5">
        <v>486.61</v>
      </c>
      <c r="C2712" s="3">
        <f t="shared" si="9"/>
        <v>3.0920822081589743E-3</v>
      </c>
      <c r="D2712" s="4">
        <v>130046582656.89999</v>
      </c>
    </row>
    <row r="2713" spans="1:4">
      <c r="A2713" s="1" t="s">
        <v>2712</v>
      </c>
      <c r="B2713" s="5">
        <v>485.11</v>
      </c>
      <c r="C2713" s="3">
        <f t="shared" si="9"/>
        <v>-2.2829171979762528E-3</v>
      </c>
      <c r="D2713" s="4">
        <v>88738748713.5</v>
      </c>
    </row>
    <row r="2714" spans="1:4">
      <c r="A2714" s="1" t="s">
        <v>2713</v>
      </c>
      <c r="B2714" s="5">
        <v>486.22</v>
      </c>
      <c r="C2714" s="3">
        <f t="shared" si="9"/>
        <v>7.0419618077130902E-3</v>
      </c>
      <c r="D2714" s="4">
        <v>38586103157</v>
      </c>
    </row>
    <row r="2715" spans="1:4">
      <c r="A2715" s="1" t="s">
        <v>2714</v>
      </c>
      <c r="B2715" s="5">
        <v>482.82</v>
      </c>
      <c r="C2715" s="3">
        <f t="shared" si="9"/>
        <v>7.785593521050363E-3</v>
      </c>
      <c r="D2715" s="4">
        <v>502026123919.59998</v>
      </c>
    </row>
    <row r="2716" spans="1:4">
      <c r="A2716" s="1" t="s">
        <v>2715</v>
      </c>
      <c r="B2716" s="5">
        <v>479.09</v>
      </c>
      <c r="C2716" s="3">
        <f t="shared" si="9"/>
        <v>3.9816425323246033E-3</v>
      </c>
      <c r="D2716" s="4">
        <v>219383753325.39999</v>
      </c>
    </row>
    <row r="2717" spans="1:4">
      <c r="A2717" s="1" t="s">
        <v>2716</v>
      </c>
      <c r="B2717" s="5">
        <v>477.19</v>
      </c>
      <c r="C2717" s="3">
        <f t="shared" si="9"/>
        <v>2.3104875128652624E-3</v>
      </c>
      <c r="D2717" s="4">
        <v>79508347146.5</v>
      </c>
    </row>
    <row r="2718" spans="1:4">
      <c r="A2718" s="1" t="s">
        <v>2717</v>
      </c>
      <c r="B2718" s="5">
        <v>476.09</v>
      </c>
      <c r="C2718" s="3">
        <f t="shared" si="9"/>
        <v>3.8586429384725343E-3</v>
      </c>
      <c r="D2718" s="4">
        <v>87673875643</v>
      </c>
    </row>
    <row r="2719" spans="1:4">
      <c r="A2719" s="1" t="s">
        <v>2718</v>
      </c>
      <c r="B2719" s="5">
        <v>474.26</v>
      </c>
      <c r="C2719" s="3">
        <f t="shared" si="9"/>
        <v>-7.2635170493794135E-3</v>
      </c>
      <c r="D2719" s="4">
        <v>218868895084</v>
      </c>
    </row>
    <row r="2720" spans="1:4">
      <c r="A2720" s="1" t="s">
        <v>2719</v>
      </c>
      <c r="B2720" s="5">
        <v>477.73</v>
      </c>
      <c r="C2720" s="3">
        <f t="shared" si="9"/>
        <v>4.5419181193095126E-3</v>
      </c>
      <c r="D2720" s="4">
        <v>131007227456.8</v>
      </c>
    </row>
    <row r="2721" spans="1:4">
      <c r="A2721" s="1" t="s">
        <v>2720</v>
      </c>
      <c r="B2721" s="5">
        <v>475.57</v>
      </c>
      <c r="C2721" s="3">
        <f t="shared" si="9"/>
        <v>-1.7841400444985993E-3</v>
      </c>
      <c r="D2721" s="4">
        <v>62906593726.5</v>
      </c>
    </row>
    <row r="2722" spans="1:4">
      <c r="A2722" s="1" t="s">
        <v>2721</v>
      </c>
      <c r="B2722" s="5">
        <v>476.42</v>
      </c>
      <c r="C2722" s="3">
        <f t="shared" si="9"/>
        <v>1.7452006980803654E-3</v>
      </c>
      <c r="D2722" s="4">
        <v>72052163084.800003</v>
      </c>
    </row>
    <row r="2723" spans="1:4">
      <c r="A2723" s="1" t="s">
        <v>2722</v>
      </c>
      <c r="B2723" s="5">
        <v>475.59</v>
      </c>
      <c r="C2723" s="3">
        <f t="shared" si="9"/>
        <v>-1.7002518891687706E-3</v>
      </c>
      <c r="D2723" s="4">
        <v>136514592619.39999</v>
      </c>
    </row>
    <row r="2724" spans="1:4">
      <c r="A2724" s="1" t="s">
        <v>2723</v>
      </c>
      <c r="B2724" s="5">
        <v>476.4</v>
      </c>
      <c r="C2724" s="3">
        <f t="shared" si="9"/>
        <v>3.9407413651402542E-3</v>
      </c>
      <c r="D2724" s="4">
        <v>186463018500</v>
      </c>
    </row>
    <row r="2725" spans="1:4">
      <c r="A2725" s="1" t="s">
        <v>2724</v>
      </c>
      <c r="B2725" s="5">
        <v>474.53</v>
      </c>
      <c r="C2725" s="3">
        <f t="shared" si="9"/>
        <v>9.2947081844477353E-3</v>
      </c>
      <c r="D2725" s="4">
        <v>49891807283.199997</v>
      </c>
    </row>
    <row r="2726" spans="1:4">
      <c r="A2726" s="1" t="s">
        <v>2725</v>
      </c>
      <c r="B2726" s="5">
        <v>470.16</v>
      </c>
      <c r="C2726" s="3">
        <f t="shared" si="9"/>
        <v>-2.0561214924067137E-2</v>
      </c>
      <c r="D2726" s="4">
        <v>266247264721.60001</v>
      </c>
    </row>
    <row r="2727" spans="1:4">
      <c r="A2727" s="1" t="s">
        <v>2726</v>
      </c>
      <c r="B2727" s="5">
        <v>480.03</v>
      </c>
      <c r="C2727" s="3">
        <f t="shared" si="9"/>
        <v>5.1510773289779078E-3</v>
      </c>
      <c r="D2727" s="4">
        <v>614950819432.09998</v>
      </c>
    </row>
    <row r="2728" spans="1:4">
      <c r="A2728" s="1" t="s">
        <v>2727</v>
      </c>
      <c r="B2728" s="5">
        <v>477.57</v>
      </c>
      <c r="C2728" s="3">
        <f t="shared" si="9"/>
        <v>1.2981228125994284E-2</v>
      </c>
      <c r="D2728" s="4">
        <v>215136836549.39999</v>
      </c>
    </row>
    <row r="2729" spans="1:4">
      <c r="A2729" s="1" t="s">
        <v>2728</v>
      </c>
      <c r="B2729" s="5">
        <v>471.45</v>
      </c>
      <c r="C2729" s="3">
        <f t="shared" si="9"/>
        <v>-1.5248745155347168E-3</v>
      </c>
      <c r="D2729" s="4">
        <v>1153351160205</v>
      </c>
    </row>
    <row r="2730" spans="1:4">
      <c r="A2730" s="1" t="s">
        <v>2729</v>
      </c>
      <c r="B2730" s="5">
        <v>472.17</v>
      </c>
      <c r="C2730" s="3">
        <f t="shared" si="9"/>
        <v>-1.1212185318383175E-3</v>
      </c>
      <c r="D2730" s="4">
        <v>233601852809.29999</v>
      </c>
    </row>
    <row r="2731" spans="1:4">
      <c r="A2731" s="1" t="s">
        <v>2730</v>
      </c>
      <c r="B2731" s="5">
        <v>472.7</v>
      </c>
      <c r="C2731" s="3">
        <f t="shared" si="9"/>
        <v>8.8571123679436065E-3</v>
      </c>
      <c r="D2731" s="4">
        <v>72126207414</v>
      </c>
    </row>
    <row r="2732" spans="1:4">
      <c r="A2732" s="1" t="s">
        <v>2731</v>
      </c>
      <c r="B2732" s="5">
        <v>468.55</v>
      </c>
      <c r="C2732" s="3">
        <f t="shared" si="9"/>
        <v>-1.0035918022395942E-2</v>
      </c>
      <c r="D2732" s="4">
        <v>139697146281.5</v>
      </c>
    </row>
    <row r="2733" spans="1:4">
      <c r="A2733" s="1" t="s">
        <v>2732</v>
      </c>
      <c r="B2733" s="5">
        <v>473.3</v>
      </c>
      <c r="C2733" s="3">
        <f t="shared" si="9"/>
        <v>-2.5269271165846287E-2</v>
      </c>
      <c r="D2733" s="4">
        <v>157583284196</v>
      </c>
    </row>
    <row r="2734" spans="1:4">
      <c r="A2734" s="1" t="s">
        <v>2733</v>
      </c>
      <c r="B2734" s="5">
        <v>485.57</v>
      </c>
      <c r="C2734" s="3">
        <f t="shared" si="9"/>
        <v>-1.0131691605169867E-2</v>
      </c>
      <c r="D2734" s="4">
        <v>172548367716.89999</v>
      </c>
    </row>
    <row r="2735" spans="1:4">
      <c r="A2735" s="1" t="s">
        <v>2734</v>
      </c>
      <c r="B2735" s="5">
        <v>490.54</v>
      </c>
      <c r="C2735" s="3">
        <f t="shared" si="9"/>
        <v>7.6414280432193157E-3</v>
      </c>
      <c r="D2735" s="4">
        <v>184515528507.79999</v>
      </c>
    </row>
    <row r="2736" spans="1:4">
      <c r="A2736" s="1" t="s">
        <v>2735</v>
      </c>
      <c r="B2736" s="5">
        <v>486.82</v>
      </c>
      <c r="C2736" s="3">
        <f t="shared" si="9"/>
        <v>-1.874546480690158E-2</v>
      </c>
      <c r="D2736" s="4">
        <v>113564134392.39999</v>
      </c>
    </row>
    <row r="2737" spans="1:4">
      <c r="A2737" s="1" t="s">
        <v>2736</v>
      </c>
      <c r="B2737" s="5">
        <v>496.12</v>
      </c>
      <c r="C2737" s="3">
        <f t="shared" si="9"/>
        <v>-1.308931768450365E-2</v>
      </c>
      <c r="D2737" s="4">
        <v>87186663561.199997</v>
      </c>
    </row>
    <row r="2738" spans="1:4">
      <c r="A2738" s="1" t="s">
        <v>2737</v>
      </c>
      <c r="B2738" s="5">
        <v>502.7</v>
      </c>
      <c r="C2738" s="3">
        <f t="shared" si="9"/>
        <v>-4.1797904161962199E-3</v>
      </c>
      <c r="D2738" s="4">
        <v>138141164928</v>
      </c>
    </row>
    <row r="2739" spans="1:4">
      <c r="A2739" s="1" t="s">
        <v>2738</v>
      </c>
      <c r="B2739" s="5">
        <v>504.81</v>
      </c>
      <c r="C2739" s="3">
        <f t="shared" si="9"/>
        <v>-1.2152166255723807E-2</v>
      </c>
      <c r="D2739" s="4">
        <v>526708143710.40002</v>
      </c>
    </row>
    <row r="2740" spans="1:4">
      <c r="A2740" s="1" t="s">
        <v>2739</v>
      </c>
      <c r="B2740" s="5">
        <v>511.02</v>
      </c>
      <c r="C2740" s="3">
        <f t="shared" si="9"/>
        <v>6.3608972212921902E-3</v>
      </c>
      <c r="D2740" s="4">
        <v>70408117480.399994</v>
      </c>
    </row>
    <row r="2741" spans="1:4">
      <c r="A2741" s="1" t="s">
        <v>2740</v>
      </c>
      <c r="B2741" s="5">
        <v>507.79</v>
      </c>
      <c r="C2741" s="3">
        <f t="shared" si="9"/>
        <v>-8.4609027586479636E-4</v>
      </c>
      <c r="D2741" s="4">
        <v>30343941017.299999</v>
      </c>
    </row>
    <row r="2742" spans="1:4">
      <c r="A2742" s="1" t="s">
        <v>2741</v>
      </c>
      <c r="B2742" s="5">
        <v>508.22</v>
      </c>
      <c r="C2742" s="3">
        <f t="shared" si="9"/>
        <v>9.2340687491312707E-3</v>
      </c>
      <c r="D2742" s="4">
        <v>159863803063.20001</v>
      </c>
    </row>
    <row r="2743" spans="1:4">
      <c r="A2743" s="1" t="s">
        <v>2742</v>
      </c>
      <c r="B2743" s="5">
        <v>503.57</v>
      </c>
      <c r="C2743" s="3">
        <f t="shared" si="9"/>
        <v>1.1733269041448124E-2</v>
      </c>
      <c r="D2743" s="4">
        <v>99321687377.199997</v>
      </c>
    </row>
    <row r="2744" spans="1:4">
      <c r="A2744" s="1" t="s">
        <v>2743</v>
      </c>
      <c r="B2744" s="5">
        <v>497.73</v>
      </c>
      <c r="C2744" s="3">
        <f t="shared" si="9"/>
        <v>-3.4637408401072389E-3</v>
      </c>
      <c r="D2744" s="4">
        <v>85037789110.600006</v>
      </c>
    </row>
    <row r="2745" spans="1:4">
      <c r="A2745" s="1" t="s">
        <v>2744</v>
      </c>
      <c r="B2745" s="5">
        <v>499.46</v>
      </c>
      <c r="C2745" s="3">
        <f t="shared" si="9"/>
        <v>-2.3171267628141604E-3</v>
      </c>
      <c r="D2745" s="4">
        <v>507723980559.59998</v>
      </c>
    </row>
    <row r="2746" spans="1:4">
      <c r="A2746" s="1" t="s">
        <v>2745</v>
      </c>
      <c r="B2746" s="5">
        <v>500.62</v>
      </c>
      <c r="C2746" s="3">
        <f t="shared" si="9"/>
        <v>4.8171490506201623E-3</v>
      </c>
      <c r="D2746" s="4">
        <v>123057328766.39999</v>
      </c>
    </row>
    <row r="2747" spans="1:4">
      <c r="A2747" s="1" t="s">
        <v>2746</v>
      </c>
      <c r="B2747" s="5">
        <v>498.22</v>
      </c>
      <c r="C2747" s="3">
        <f t="shared" si="9"/>
        <v>-3.7592481503699168E-3</v>
      </c>
      <c r="D2747" s="4">
        <v>13975893063</v>
      </c>
    </row>
    <row r="2748" spans="1:4">
      <c r="A2748" s="1" t="s">
        <v>2747</v>
      </c>
      <c r="B2748" s="5">
        <v>500.1</v>
      </c>
      <c r="C2748" s="3">
        <f t="shared" si="9"/>
        <v>7.1290478492025541E-3</v>
      </c>
      <c r="D2748" s="4">
        <v>123599226989</v>
      </c>
    </row>
    <row r="2749" spans="1:4">
      <c r="A2749" s="1" t="s">
        <v>2748</v>
      </c>
      <c r="B2749" s="5">
        <v>496.56</v>
      </c>
      <c r="C2749" s="3">
        <f t="shared" si="9"/>
        <v>5.8744885143620649E-3</v>
      </c>
      <c r="D2749" s="4">
        <v>132907176344</v>
      </c>
    </row>
    <row r="2750" spans="1:4">
      <c r="A2750" s="1" t="s">
        <v>2749</v>
      </c>
      <c r="B2750" s="5">
        <v>493.66</v>
      </c>
      <c r="C2750" s="3">
        <f t="shared" si="9"/>
        <v>-2.0215905874742244E-3</v>
      </c>
      <c r="D2750" s="4">
        <v>284170964705</v>
      </c>
    </row>
    <row r="2751" spans="1:4">
      <c r="A2751" s="1" t="s">
        <v>2750</v>
      </c>
      <c r="B2751" s="5">
        <v>494.66</v>
      </c>
      <c r="C2751" s="3">
        <f t="shared" si="9"/>
        <v>4.5285624352700247E-3</v>
      </c>
      <c r="D2751" s="4">
        <v>86324294516.399994</v>
      </c>
    </row>
    <row r="2752" spans="1:4">
      <c r="A2752" s="1" t="s">
        <v>2751</v>
      </c>
      <c r="B2752" s="5">
        <v>492.43</v>
      </c>
      <c r="C2752" s="3">
        <f t="shared" si="9"/>
        <v>1.1792213073091066E-3</v>
      </c>
      <c r="D2752" s="4">
        <v>165738678759.10001</v>
      </c>
    </row>
    <row r="2753" spans="1:4">
      <c r="A2753" s="1" t="s">
        <v>2752</v>
      </c>
      <c r="B2753" s="5">
        <v>491.85</v>
      </c>
      <c r="C2753" s="3">
        <f t="shared" si="9"/>
        <v>6.7752896385147622E-3</v>
      </c>
      <c r="D2753" s="4">
        <v>381516600458.5</v>
      </c>
    </row>
    <row r="2754" spans="1:4">
      <c r="A2754" s="1" t="s">
        <v>2753</v>
      </c>
      <c r="B2754" s="5">
        <v>488.54</v>
      </c>
      <c r="C2754" s="3">
        <f t="shared" si="9"/>
        <v>5.8679404558463688E-3</v>
      </c>
      <c r="D2754" s="4">
        <v>239031358508.20001</v>
      </c>
    </row>
    <row r="2755" spans="1:4">
      <c r="A2755" s="1" t="s">
        <v>2754</v>
      </c>
      <c r="B2755" s="5">
        <v>485.69</v>
      </c>
      <c r="C2755" s="3">
        <f t="shared" si="9"/>
        <v>-1.6682525863988842E-2</v>
      </c>
      <c r="D2755" s="4">
        <v>168657848225</v>
      </c>
    </row>
    <row r="2756" spans="1:4">
      <c r="A2756" s="1" t="s">
        <v>2755</v>
      </c>
      <c r="B2756" s="5">
        <v>493.93</v>
      </c>
      <c r="C2756" s="3">
        <f t="shared" si="9"/>
        <v>4.3718736020172322E-3</v>
      </c>
      <c r="D2756" s="4">
        <v>216692652305.10001</v>
      </c>
    </row>
    <row r="2757" spans="1:4">
      <c r="A2757" s="1" t="s">
        <v>2756</v>
      </c>
      <c r="B2757" s="5">
        <v>491.78</v>
      </c>
      <c r="C2757" s="3">
        <f t="shared" si="9"/>
        <v>-4.8565300093084181E-3</v>
      </c>
      <c r="D2757" s="4">
        <v>93139316944.199997</v>
      </c>
    </row>
    <row r="2758" spans="1:4">
      <c r="A2758" s="1" t="s">
        <v>2757</v>
      </c>
      <c r="B2758" s="5">
        <v>494.18</v>
      </c>
      <c r="C2758" s="3">
        <f t="shared" si="9"/>
        <v>-2.0047988260723022E-2</v>
      </c>
      <c r="D2758" s="4">
        <v>313764191190</v>
      </c>
    </row>
    <row r="2759" spans="1:4">
      <c r="A2759" s="1" t="s">
        <v>2758</v>
      </c>
      <c r="B2759" s="5">
        <v>504.29</v>
      </c>
      <c r="C2759" s="3">
        <f t="shared" si="9"/>
        <v>-3.6944839576418614E-3</v>
      </c>
      <c r="D2759" s="4">
        <v>199324416389.20001</v>
      </c>
    </row>
    <row r="2760" spans="1:4">
      <c r="A2760" s="1" t="s">
        <v>2759</v>
      </c>
      <c r="B2760" s="5">
        <v>506.16</v>
      </c>
      <c r="C2760" s="3">
        <f t="shared" si="9"/>
        <v>4.764173415912407E-3</v>
      </c>
      <c r="D2760" s="4">
        <v>312652839942.40002</v>
      </c>
    </row>
    <row r="2761" spans="1:4">
      <c r="A2761" s="1" t="s">
        <v>2760</v>
      </c>
      <c r="B2761" s="5">
        <v>503.76</v>
      </c>
      <c r="C2761" s="3">
        <f t="shared" si="9"/>
        <v>1.3928025118750536E-2</v>
      </c>
      <c r="D2761" s="4">
        <v>281057090736.79999</v>
      </c>
    </row>
    <row r="2762" spans="1:4">
      <c r="A2762" s="1" t="s">
        <v>2761</v>
      </c>
      <c r="B2762" s="5">
        <v>496.84</v>
      </c>
      <c r="C2762" s="3">
        <f t="shared" si="9"/>
        <v>-1.3266331658291961E-3</v>
      </c>
      <c r="D2762" s="4">
        <v>198587365927.20001</v>
      </c>
    </row>
    <row r="2763" spans="1:4">
      <c r="A2763" s="1" t="s">
        <v>2762</v>
      </c>
      <c r="B2763" s="5">
        <v>497.5</v>
      </c>
      <c r="C2763" s="3">
        <f t="shared" si="9"/>
        <v>2.5795010277698855E-3</v>
      </c>
      <c r="D2763" s="4">
        <v>20708477300</v>
      </c>
    </row>
    <row r="2764" spans="1:4">
      <c r="A2764" s="1" t="s">
        <v>2763</v>
      </c>
      <c r="B2764" s="5">
        <v>496.22</v>
      </c>
      <c r="C2764" s="3">
        <f t="shared" si="9"/>
        <v>4.2906294272414582E-3</v>
      </c>
      <c r="D2764" s="4">
        <v>78827345067</v>
      </c>
    </row>
    <row r="2765" spans="1:4">
      <c r="A2765" s="1" t="s">
        <v>2764</v>
      </c>
      <c r="B2765" s="5">
        <v>494.1</v>
      </c>
      <c r="C2765" s="3">
        <f t="shared" si="9"/>
        <v>2.2267657240027862E-4</v>
      </c>
      <c r="D2765" s="4">
        <v>96737727155</v>
      </c>
    </row>
    <row r="2766" spans="1:4">
      <c r="A2766" s="1" t="s">
        <v>2765</v>
      </c>
      <c r="B2766" s="5">
        <v>493.99</v>
      </c>
      <c r="C2766" s="3">
        <f t="shared" si="9"/>
        <v>1.96503395463083E-2</v>
      </c>
      <c r="D2766" s="4">
        <v>172994254814.20001</v>
      </c>
    </row>
    <row r="2767" spans="1:4">
      <c r="A2767" s="1" t="s">
        <v>2766</v>
      </c>
      <c r="B2767" s="5">
        <v>484.47</v>
      </c>
      <c r="C2767" s="3">
        <f t="shared" si="9"/>
        <v>8.2571269326879964E-5</v>
      </c>
      <c r="D2767" s="4">
        <v>161159791703.20001</v>
      </c>
    </row>
    <row r="2768" spans="1:4">
      <c r="A2768" s="1" t="s">
        <v>2767</v>
      </c>
      <c r="B2768" s="5">
        <v>484.43</v>
      </c>
      <c r="C2768" s="3">
        <f t="shared" si="9"/>
        <v>-2.2039134912461241E-3</v>
      </c>
      <c r="D2768" s="4">
        <v>368556147019.90002</v>
      </c>
    </row>
    <row r="2769" spans="1:4">
      <c r="A2769" s="1" t="s">
        <v>2768</v>
      </c>
      <c r="B2769" s="5">
        <v>485.5</v>
      </c>
      <c r="C2769" s="3">
        <f t="shared" si="9"/>
        <v>5.6548667067133794E-3</v>
      </c>
      <c r="D2769" s="4">
        <v>130085575050</v>
      </c>
    </row>
    <row r="2770" spans="1:4">
      <c r="A2770" s="1" t="s">
        <v>2769</v>
      </c>
      <c r="B2770" s="5">
        <v>482.77</v>
      </c>
      <c r="C2770" s="3">
        <f t="shared" si="9"/>
        <v>-5.950665074331926E-3</v>
      </c>
      <c r="D2770" s="4">
        <v>348619689241</v>
      </c>
    </row>
    <row r="2771" spans="1:4">
      <c r="A2771" s="1" t="s">
        <v>2770</v>
      </c>
      <c r="B2771" s="5">
        <v>485.66</v>
      </c>
      <c r="C2771" s="3">
        <f t="shared" si="9"/>
        <v>-3.2018390049669597E-3</v>
      </c>
      <c r="D2771" s="4">
        <v>43802007967.599998</v>
      </c>
    </row>
    <row r="2772" spans="1:4">
      <c r="A2772" s="1" t="s">
        <v>2771</v>
      </c>
      <c r="B2772" s="5">
        <v>487.22</v>
      </c>
      <c r="C2772" s="3">
        <f t="shared" si="9"/>
        <v>-2.6674874320302747E-4</v>
      </c>
      <c r="D2772" s="4">
        <v>123047702610.60001</v>
      </c>
    </row>
    <row r="2773" spans="1:4">
      <c r="A2773" s="1" t="s">
        <v>2772</v>
      </c>
      <c r="B2773" s="5">
        <v>487.35</v>
      </c>
      <c r="C2773" s="3">
        <f t="shared" si="9"/>
        <v>-5.0832925036745722E-3</v>
      </c>
      <c r="D2773" s="4">
        <v>343867944965.5</v>
      </c>
    </row>
    <row r="2774" spans="1:4">
      <c r="A2774" s="1" t="s">
        <v>2773</v>
      </c>
      <c r="B2774" s="5">
        <v>489.84</v>
      </c>
      <c r="C2774" s="3">
        <f t="shared" si="9"/>
        <v>2.0414965419548275E-2</v>
      </c>
      <c r="D2774" s="4">
        <v>82629554494.399994</v>
      </c>
    </row>
    <row r="2775" spans="1:4">
      <c r="A2775" s="1" t="s">
        <v>2774</v>
      </c>
      <c r="B2775" s="5">
        <v>480.04</v>
      </c>
      <c r="C2775" s="3">
        <f t="shared" si="9"/>
        <v>-2.265499968823343E-3</v>
      </c>
      <c r="D2775" s="4">
        <v>50299561061.599998</v>
      </c>
    </row>
    <row r="2776" spans="1:4">
      <c r="A2776" s="1" t="s">
        <v>2775</v>
      </c>
      <c r="B2776" s="5">
        <v>481.13</v>
      </c>
      <c r="C2776" s="3">
        <f t="shared" si="9"/>
        <v>-3.7685060565275769E-3</v>
      </c>
      <c r="D2776" s="4">
        <v>422271642452.70001</v>
      </c>
    </row>
    <row r="2777" spans="1:4">
      <c r="A2777" s="1" t="s">
        <v>2776</v>
      </c>
      <c r="B2777" s="5">
        <v>482.95</v>
      </c>
      <c r="C2777" s="3">
        <f t="shared" si="9"/>
        <v>1.9893142989884521E-2</v>
      </c>
      <c r="D2777" s="4">
        <v>180752123492.5</v>
      </c>
    </row>
    <row r="2778" spans="1:4">
      <c r="A2778" s="1" t="s">
        <v>2777</v>
      </c>
      <c r="B2778" s="5">
        <v>473.53</v>
      </c>
      <c r="C2778" s="3">
        <f t="shared" si="9"/>
        <v>1.0781785125364486E-3</v>
      </c>
      <c r="D2778" s="4">
        <v>458763974196.29999</v>
      </c>
    </row>
    <row r="2779" spans="1:4">
      <c r="A2779" s="1" t="s">
        <v>2778</v>
      </c>
      <c r="B2779" s="5">
        <v>473.02</v>
      </c>
      <c r="C2779" s="3">
        <f t="shared" si="9"/>
        <v>-3.4140564381100233E-2</v>
      </c>
      <c r="D2779" s="4">
        <v>107365472097.2</v>
      </c>
    </row>
    <row r="2780" spans="1:4">
      <c r="A2780" s="1" t="s">
        <v>2779</v>
      </c>
      <c r="B2780" s="5">
        <v>489.74</v>
      </c>
      <c r="C2780" s="3">
        <f t="shared" si="9"/>
        <v>-1.8242322187474874E-2</v>
      </c>
      <c r="D2780" s="4">
        <v>222860209104.20001</v>
      </c>
    </row>
    <row r="2781" spans="1:4">
      <c r="A2781" s="1" t="s">
        <v>2780</v>
      </c>
      <c r="B2781" s="5">
        <v>498.84</v>
      </c>
      <c r="C2781" s="3">
        <f t="shared" si="9"/>
        <v>-1.3413144881984664E-3</v>
      </c>
      <c r="D2781" s="4">
        <v>46208970894</v>
      </c>
    </row>
    <row r="2782" spans="1:4">
      <c r="A2782" s="1" t="s">
        <v>2781</v>
      </c>
      <c r="B2782" s="5">
        <v>499.51</v>
      </c>
      <c r="C2782" s="3">
        <f t="shared" si="9"/>
        <v>-7.6683155531716502E-3</v>
      </c>
      <c r="D2782" s="4">
        <v>52359485911.800003</v>
      </c>
    </row>
    <row r="2783" spans="1:4">
      <c r="A2783" s="1" t="s">
        <v>2782</v>
      </c>
      <c r="B2783" s="5">
        <v>503.37</v>
      </c>
      <c r="C2783" s="3">
        <f t="shared" si="9"/>
        <v>9.0001603592046366E-3</v>
      </c>
      <c r="D2783" s="4">
        <v>58428516399.599998</v>
      </c>
    </row>
    <row r="2784" spans="1:4">
      <c r="A2784" s="1" t="s">
        <v>2783</v>
      </c>
      <c r="B2784" s="5">
        <v>498.88</v>
      </c>
      <c r="C2784" s="3">
        <f t="shared" si="9"/>
        <v>7.221375270801847E-4</v>
      </c>
      <c r="D2784" s="4">
        <v>183449550974.39999</v>
      </c>
    </row>
    <row r="2785" spans="1:4">
      <c r="A2785" s="1" t="s">
        <v>2784</v>
      </c>
      <c r="B2785" s="5">
        <v>498.52</v>
      </c>
      <c r="C2785" s="3">
        <f t="shared" si="9"/>
        <v>-2.0647113136750272E-2</v>
      </c>
      <c r="D2785" s="4">
        <v>163320484635.60001</v>
      </c>
    </row>
    <row r="2786" spans="1:4">
      <c r="A2786" s="1" t="s">
        <v>2785</v>
      </c>
      <c r="B2786" s="5">
        <v>509.03</v>
      </c>
      <c r="C2786" s="3">
        <f t="shared" si="9"/>
        <v>-1.1764934283329241E-2</v>
      </c>
      <c r="D2786" s="4">
        <v>90071625056.399994</v>
      </c>
    </row>
    <row r="2787" spans="1:4">
      <c r="A2787" s="1" t="s">
        <v>2786</v>
      </c>
      <c r="B2787" s="5">
        <v>515.09</v>
      </c>
      <c r="C2787" s="3">
        <f t="shared" si="9"/>
        <v>-6.078264896572972E-3</v>
      </c>
      <c r="D2787" s="4">
        <v>85981838545.100006</v>
      </c>
    </row>
    <row r="2788" spans="1:4">
      <c r="A2788" s="1" t="s">
        <v>2787</v>
      </c>
      <c r="B2788" s="5">
        <v>518.24</v>
      </c>
      <c r="C2788" s="3">
        <f t="shared" si="9"/>
        <v>-7.1079605326181362E-3</v>
      </c>
      <c r="D2788" s="4">
        <v>80095374153.600006</v>
      </c>
    </row>
    <row r="2789" spans="1:4">
      <c r="A2789" s="1" t="s">
        <v>2788</v>
      </c>
      <c r="B2789" s="5">
        <v>521.95000000000005</v>
      </c>
      <c r="C2789" s="3">
        <f t="shared" si="9"/>
        <v>-4.9755985969191325E-3</v>
      </c>
      <c r="D2789" s="4">
        <v>544245113598</v>
      </c>
    </row>
    <row r="2790" spans="1:4">
      <c r="A2790" s="1" t="s">
        <v>2789</v>
      </c>
      <c r="B2790" s="5">
        <v>524.55999999999995</v>
      </c>
      <c r="C2790" s="3">
        <f t="shared" si="9"/>
        <v>-6.4587003049417233E-3</v>
      </c>
      <c r="D2790" s="4">
        <v>396206367418.40002</v>
      </c>
    </row>
    <row r="2791" spans="1:4">
      <c r="A2791" s="1" t="s">
        <v>2790</v>
      </c>
      <c r="B2791" s="5">
        <v>527.97</v>
      </c>
      <c r="C2791" s="3">
        <f t="shared" si="9"/>
        <v>1.3572662699174603E-2</v>
      </c>
      <c r="D2791" s="4">
        <v>82134443324.100006</v>
      </c>
    </row>
    <row r="2792" spans="1:4">
      <c r="A2792" s="1" t="s">
        <v>2791</v>
      </c>
      <c r="B2792" s="5">
        <v>520.9</v>
      </c>
      <c r="C2792" s="3">
        <f t="shared" si="9"/>
        <v>1.2163842686149524E-2</v>
      </c>
      <c r="D2792" s="4">
        <v>92587682060</v>
      </c>
    </row>
    <row r="2793" spans="1:4">
      <c r="A2793" s="1" t="s">
        <v>2792</v>
      </c>
      <c r="B2793" s="5">
        <v>514.64</v>
      </c>
      <c r="C2793" s="3">
        <f t="shared" si="9"/>
        <v>7.7346335350212238E-3</v>
      </c>
      <c r="D2793" s="4">
        <v>84917689071.199997</v>
      </c>
    </row>
    <row r="2794" spans="1:4">
      <c r="A2794" s="1" t="s">
        <v>2793</v>
      </c>
      <c r="B2794" s="5">
        <v>510.69</v>
      </c>
      <c r="C2794" s="3">
        <f t="shared" si="9"/>
        <v>-1.2262344544803929E-2</v>
      </c>
      <c r="D2794" s="4">
        <v>161541351933</v>
      </c>
    </row>
    <row r="2795" spans="1:4">
      <c r="A2795" s="1" t="s">
        <v>2794</v>
      </c>
      <c r="B2795" s="5">
        <v>517.03</v>
      </c>
      <c r="C2795" s="3">
        <f t="shared" si="9"/>
        <v>-2.6235073979050784E-3</v>
      </c>
      <c r="D2795" s="4">
        <v>168389437631.20001</v>
      </c>
    </row>
    <row r="2796" spans="1:4">
      <c r="A2796" s="1" t="s">
        <v>2795</v>
      </c>
      <c r="B2796" s="5">
        <v>518.39</v>
      </c>
      <c r="C2796" s="3">
        <f t="shared" si="9"/>
        <v>-5.8682519896443739E-3</v>
      </c>
      <c r="D2796" s="4">
        <v>1001671372427</v>
      </c>
    </row>
    <row r="2797" spans="1:4">
      <c r="A2797" s="1" t="s">
        <v>2796</v>
      </c>
      <c r="B2797" s="5">
        <v>521.45000000000005</v>
      </c>
      <c r="C2797" s="3">
        <f t="shared" si="9"/>
        <v>1.2347356772602873E-2</v>
      </c>
      <c r="D2797" s="4">
        <v>93032220659.5</v>
      </c>
    </row>
    <row r="2798" spans="1:4">
      <c r="A2798" s="1" t="s">
        <v>2797</v>
      </c>
      <c r="B2798" s="5">
        <v>515.09</v>
      </c>
      <c r="C2798" s="3">
        <f t="shared" si="9"/>
        <v>-2.4015648906707127E-3</v>
      </c>
      <c r="D2798" s="4">
        <v>239653013433.29999</v>
      </c>
    </row>
    <row r="2799" spans="1:4">
      <c r="A2799" s="1" t="s">
        <v>2798</v>
      </c>
      <c r="B2799" s="5">
        <v>516.33000000000004</v>
      </c>
      <c r="C2799" s="3">
        <f t="shared" si="9"/>
        <v>7.6501239242014654E-3</v>
      </c>
      <c r="D2799" s="4">
        <v>143335311596.5</v>
      </c>
    </row>
    <row r="2800" spans="1:4">
      <c r="A2800" s="1" t="s">
        <v>2799</v>
      </c>
      <c r="B2800" s="5">
        <v>512.41</v>
      </c>
      <c r="C2800" s="3">
        <f t="shared" si="9"/>
        <v>2.4328322405245399E-2</v>
      </c>
      <c r="D2800" s="4">
        <v>148536262958.39999</v>
      </c>
    </row>
    <row r="2801" spans="1:4">
      <c r="A2801" s="1" t="s">
        <v>2800</v>
      </c>
      <c r="B2801" s="5">
        <v>500.24</v>
      </c>
      <c r="C2801" s="3">
        <f t="shared" si="9"/>
        <v>4.0544337842719717E-3</v>
      </c>
      <c r="D2801" s="4">
        <v>111787921618.39999</v>
      </c>
    </row>
    <row r="2802" spans="1:4">
      <c r="A2802" s="1" t="s">
        <v>2801</v>
      </c>
      <c r="B2802" s="5">
        <v>498.22</v>
      </c>
      <c r="C2802" s="3">
        <f t="shared" si="9"/>
        <v>-7.9843896222845916E-3</v>
      </c>
      <c r="D2802" s="4">
        <v>100709703505.60001</v>
      </c>
    </row>
    <row r="2803" spans="1:4">
      <c r="A2803" s="1" t="s">
        <v>2802</v>
      </c>
      <c r="B2803" s="5">
        <v>502.23</v>
      </c>
      <c r="C2803" s="3">
        <f t="shared" si="9"/>
        <v>4.0985245311688017E-3</v>
      </c>
      <c r="D2803" s="4">
        <v>178366388806.89999</v>
      </c>
    </row>
    <row r="2804" spans="1:4">
      <c r="A2804" s="1" t="s">
        <v>2803</v>
      </c>
      <c r="B2804" s="5">
        <v>500.18</v>
      </c>
      <c r="C2804" s="3">
        <f t="shared" si="9"/>
        <v>1.6068417738233136E-2</v>
      </c>
      <c r="D2804" s="4">
        <v>210654514314.79999</v>
      </c>
    </row>
    <row r="2805" spans="1:4">
      <c r="A2805" s="1" t="s">
        <v>2804</v>
      </c>
      <c r="B2805" s="5">
        <v>492.27</v>
      </c>
      <c r="C2805" s="3">
        <f t="shared" si="9"/>
        <v>9.577522559474895E-3</v>
      </c>
      <c r="D2805" s="4">
        <v>85579220547</v>
      </c>
    </row>
    <row r="2806" spans="1:4">
      <c r="A2806" s="1" t="s">
        <v>2805</v>
      </c>
      <c r="B2806" s="5">
        <v>487.6</v>
      </c>
      <c r="C2806" s="3">
        <f t="shared" si="9"/>
        <v>-5.5879593751273658E-3</v>
      </c>
      <c r="D2806" s="4">
        <v>171799919660</v>
      </c>
    </row>
    <row r="2807" spans="1:4">
      <c r="A2807" s="1" t="s">
        <v>2806</v>
      </c>
      <c r="B2807" s="5">
        <v>490.34</v>
      </c>
      <c r="C2807" s="3">
        <f t="shared" si="9"/>
        <v>8.9923246290922222E-3</v>
      </c>
      <c r="D2807" s="4">
        <v>176786733813</v>
      </c>
    </row>
    <row r="2808" spans="1:4">
      <c r="A2808" s="1" t="s">
        <v>2807</v>
      </c>
      <c r="B2808" s="5">
        <v>485.97</v>
      </c>
      <c r="C2808" s="3">
        <f t="shared" si="9"/>
        <v>4.3815231993386472E-3</v>
      </c>
      <c r="D2808" s="4">
        <v>84263874837</v>
      </c>
    </row>
    <row r="2809" spans="1:4">
      <c r="A2809" s="1" t="s">
        <v>2808</v>
      </c>
      <c r="B2809" s="5">
        <v>483.85</v>
      </c>
      <c r="C2809" s="3">
        <f t="shared" si="9"/>
        <v>-1.0390035383388183E-2</v>
      </c>
      <c r="D2809" s="4">
        <v>139949521477</v>
      </c>
    </row>
    <row r="2810" spans="1:4">
      <c r="A2810" s="1" t="s">
        <v>2809</v>
      </c>
      <c r="B2810" s="5">
        <v>488.93</v>
      </c>
      <c r="C2810" s="3">
        <f t="shared" si="9"/>
        <v>5.8218473565109733E-3</v>
      </c>
      <c r="D2810" s="4">
        <v>533997263434.59998</v>
      </c>
    </row>
    <row r="2811" spans="1:4">
      <c r="A2811" s="1" t="s">
        <v>2810</v>
      </c>
      <c r="B2811" s="5">
        <v>486.1</v>
      </c>
      <c r="C2811" s="3">
        <f t="shared" si="9"/>
        <v>-2.4680185924068229E-4</v>
      </c>
      <c r="D2811" s="4">
        <v>963588021497</v>
      </c>
    </row>
    <row r="2812" spans="1:4">
      <c r="A2812" s="1" t="s">
        <v>2811</v>
      </c>
      <c r="B2812" s="5">
        <v>486.22</v>
      </c>
      <c r="C2812" s="3">
        <f t="shared" si="9"/>
        <v>2.3707918444761254E-3</v>
      </c>
      <c r="D2812" s="4">
        <v>1196490273603.8</v>
      </c>
    </row>
    <row r="2813" spans="1:4">
      <c r="A2813" s="1" t="s">
        <v>2812</v>
      </c>
      <c r="B2813" s="5">
        <v>485.07</v>
      </c>
      <c r="C2813" s="3">
        <f t="shared" si="9"/>
        <v>-1.0502903743976088E-3</v>
      </c>
      <c r="D2813" s="4">
        <v>626876788022.40002</v>
      </c>
    </row>
    <row r="2814" spans="1:4">
      <c r="A2814" s="1" t="s">
        <v>2813</v>
      </c>
      <c r="B2814" s="5">
        <v>485.58</v>
      </c>
      <c r="C2814" s="3">
        <f t="shared" si="9"/>
        <v>-5.6110747051114213E-3</v>
      </c>
      <c r="D2814" s="4">
        <v>149401160899.79999</v>
      </c>
    </row>
    <row r="2815" spans="1:4">
      <c r="A2815" s="1" t="s">
        <v>2814</v>
      </c>
      <c r="B2815" s="5">
        <v>488.32</v>
      </c>
      <c r="C2815" s="3">
        <f t="shared" si="9"/>
        <v>2.7522935779816481E-2</v>
      </c>
      <c r="D2815" s="4">
        <v>346103992345.59998</v>
      </c>
    </row>
    <row r="2816" spans="1:4">
      <c r="A2816" s="1" t="s">
        <v>2815</v>
      </c>
      <c r="B2816" s="5">
        <v>475.24</v>
      </c>
      <c r="C2816" s="3">
        <f t="shared" si="9"/>
        <v>4.6932476428058591E-3</v>
      </c>
      <c r="D2816" s="4">
        <v>64707177728</v>
      </c>
    </row>
    <row r="2817" spans="1:4">
      <c r="A2817" s="1" t="s">
        <v>2816</v>
      </c>
      <c r="B2817" s="5">
        <v>473.02</v>
      </c>
      <c r="C2817" s="3">
        <f t="shared" si="9"/>
        <v>-3.1400813470738426E-3</v>
      </c>
      <c r="D2817" s="4">
        <v>290382251871.79999</v>
      </c>
    </row>
    <row r="2818" spans="1:4">
      <c r="A2818" s="1" t="s">
        <v>2817</v>
      </c>
      <c r="B2818" s="5">
        <v>474.51</v>
      </c>
      <c r="C2818" s="3">
        <f t="shared" si="9"/>
        <v>-4.3643383201493616E-3</v>
      </c>
      <c r="D2818" s="4">
        <v>41207523095.099998</v>
      </c>
    </row>
    <row r="2819" spans="1:4">
      <c r="A2819" s="1" t="s">
        <v>2818</v>
      </c>
      <c r="B2819" s="5">
        <v>476.59</v>
      </c>
      <c r="C2819" s="3">
        <f t="shared" si="9"/>
        <v>7.8242297363022868E-3</v>
      </c>
      <c r="D2819" s="4">
        <v>121902703527.39999</v>
      </c>
    </row>
    <row r="2820" spans="1:4">
      <c r="A2820" s="1" t="s">
        <v>2819</v>
      </c>
      <c r="B2820" s="5">
        <v>472.89</v>
      </c>
      <c r="C2820" s="3">
        <f t="shared" si="9"/>
        <v>-1.688868247165892E-3</v>
      </c>
      <c r="D2820" s="4">
        <v>161916437191.29999</v>
      </c>
    </row>
    <row r="2821" spans="1:4">
      <c r="A2821" s="1" t="s">
        <v>2820</v>
      </c>
      <c r="B2821" s="5">
        <v>473.69</v>
      </c>
      <c r="C2821" s="3">
        <f t="shared" si="9"/>
        <v>1.122899899664836E-2</v>
      </c>
      <c r="D2821" s="4">
        <v>133989450359.8</v>
      </c>
    </row>
    <row r="2822" spans="1:4">
      <c r="A2822" s="1" t="s">
        <v>2821</v>
      </c>
      <c r="B2822" s="5">
        <v>468.43</v>
      </c>
      <c r="C2822" s="3">
        <f t="shared" si="9"/>
        <v>-1.0101223558251037E-2</v>
      </c>
      <c r="D2822" s="4">
        <v>122854949346.60001</v>
      </c>
    </row>
    <row r="2823" spans="1:4">
      <c r="A2823" s="1" t="s">
        <v>2822</v>
      </c>
      <c r="B2823" s="5">
        <v>473.21</v>
      </c>
      <c r="C2823" s="3">
        <f t="shared" si="9"/>
        <v>-2.2273187462550938E-2</v>
      </c>
      <c r="D2823" s="4">
        <v>91728412544.300003</v>
      </c>
    </row>
    <row r="2824" spans="1:4">
      <c r="A2824" s="1" t="s">
        <v>2823</v>
      </c>
      <c r="B2824" s="5">
        <v>483.99</v>
      </c>
      <c r="C2824" s="3">
        <f t="shared" si="9"/>
        <v>1.2383123810320697E-2</v>
      </c>
      <c r="D2824" s="4">
        <v>66500784037.400002</v>
      </c>
    </row>
    <row r="2825" spans="1:4">
      <c r="A2825" s="1" t="s">
        <v>2824</v>
      </c>
      <c r="B2825" s="5">
        <v>478.07</v>
      </c>
      <c r="C2825" s="3">
        <f t="shared" si="9"/>
        <v>-4.0623307362193011E-3</v>
      </c>
      <c r="D2825" s="4">
        <v>675343925357.09998</v>
      </c>
    </row>
    <row r="2826" spans="1:4">
      <c r="A2826" s="1" t="s">
        <v>2825</v>
      </c>
      <c r="B2826" s="5">
        <v>480.02</v>
      </c>
      <c r="C2826" s="3">
        <f t="shared" si="9"/>
        <v>-2.883039634208024E-2</v>
      </c>
      <c r="D2826" s="4">
        <v>84672282954.800003</v>
      </c>
    </row>
    <row r="2827" spans="1:4">
      <c r="A2827" s="1" t="s">
        <v>2826</v>
      </c>
      <c r="B2827" s="5">
        <v>494.27</v>
      </c>
      <c r="C2827" s="3">
        <f t="shared" si="9"/>
        <v>-1.9441744202194161E-2</v>
      </c>
      <c r="D2827" s="4">
        <v>76324058521.800003</v>
      </c>
    </row>
    <row r="2828" spans="1:4">
      <c r="A2828" s="1" t="s">
        <v>2827</v>
      </c>
      <c r="B2828" s="5">
        <v>504.07</v>
      </c>
      <c r="C2828" s="3">
        <f t="shared" si="9"/>
        <v>1.5246727089627378E-2</v>
      </c>
      <c r="D2828" s="4">
        <v>251718628824.70001</v>
      </c>
    </row>
    <row r="2829" spans="1:4">
      <c r="A2829" s="1" t="s">
        <v>2828</v>
      </c>
      <c r="B2829" s="5">
        <v>496.5</v>
      </c>
      <c r="C2829" s="3">
        <f t="shared" si="9"/>
        <v>-2.74050422143431E-2</v>
      </c>
      <c r="D2829" s="4">
        <v>214595691390</v>
      </c>
    </row>
    <row r="2830" spans="1:4">
      <c r="A2830" s="1" t="s">
        <v>2829</v>
      </c>
      <c r="B2830" s="5">
        <v>510.49</v>
      </c>
      <c r="C2830" s="3">
        <f t="shared" si="9"/>
        <v>7.5593099909209011E-3</v>
      </c>
      <c r="D2830" s="4">
        <v>117742560212.89999</v>
      </c>
    </row>
    <row r="2831" spans="1:4">
      <c r="A2831" s="1" t="s">
        <v>2830</v>
      </c>
      <c r="B2831" s="5">
        <v>506.66</v>
      </c>
      <c r="C2831" s="3">
        <f t="shared" si="9"/>
        <v>8.1181105495643294E-3</v>
      </c>
      <c r="D2831" s="4">
        <v>90942195720.600006</v>
      </c>
    </row>
    <row r="2832" spans="1:4">
      <c r="A2832" s="1" t="s">
        <v>2831</v>
      </c>
      <c r="B2832" s="5">
        <v>502.58</v>
      </c>
      <c r="C2832" s="3">
        <f t="shared" si="9"/>
        <v>1.0515733386950761E-2</v>
      </c>
      <c r="D2832" s="4">
        <v>120857935904</v>
      </c>
    </row>
    <row r="2833" spans="1:4">
      <c r="A2833" s="1" t="s">
        <v>2832</v>
      </c>
      <c r="B2833" s="5">
        <v>497.35</v>
      </c>
      <c r="C2833" s="3">
        <f t="shared" si="9"/>
        <v>-1.6958867827565047E-2</v>
      </c>
      <c r="D2833" s="4">
        <v>133586788393</v>
      </c>
    </row>
    <row r="2834" spans="1:4">
      <c r="A2834" s="1" t="s">
        <v>2833</v>
      </c>
      <c r="B2834" s="5">
        <v>505.93</v>
      </c>
      <c r="C2834" s="3">
        <f t="shared" si="9"/>
        <v>-6.8704238069999804E-3</v>
      </c>
      <c r="D2834" s="4">
        <v>98399213444.100006</v>
      </c>
    </row>
    <row r="2835" spans="1:4">
      <c r="A2835" s="1" t="s">
        <v>2834</v>
      </c>
      <c r="B2835" s="5">
        <v>509.43</v>
      </c>
      <c r="C2835" s="3">
        <f t="shared" si="9"/>
        <v>7.1568375476957838E-3</v>
      </c>
      <c r="D2835" s="4">
        <v>253247763014.10001</v>
      </c>
    </row>
    <row r="2836" spans="1:4">
      <c r="A2836" s="1" t="s">
        <v>2835</v>
      </c>
      <c r="B2836" s="5">
        <v>505.81</v>
      </c>
      <c r="C2836" s="3">
        <f t="shared" si="9"/>
        <v>3.0079015966112701E-2</v>
      </c>
      <c r="D2836" s="4">
        <v>386167538452.90002</v>
      </c>
    </row>
    <row r="2837" spans="1:4">
      <c r="A2837" s="1" t="s">
        <v>2836</v>
      </c>
      <c r="B2837" s="5">
        <v>491.04</v>
      </c>
      <c r="C2837" s="3">
        <f t="shared" si="9"/>
        <v>7.5407096419182861E-4</v>
      </c>
      <c r="D2837" s="4">
        <v>107275515654.39999</v>
      </c>
    </row>
    <row r="2838" spans="1:4">
      <c r="A2838" s="1" t="s">
        <v>2837</v>
      </c>
      <c r="B2838" s="5">
        <v>490.67</v>
      </c>
      <c r="C2838" s="3">
        <f t="shared" si="9"/>
        <v>-1.2009933640027175E-3</v>
      </c>
      <c r="D2838" s="4">
        <v>260914229123.89999</v>
      </c>
    </row>
    <row r="2839" spans="1:4">
      <c r="A2839" s="1" t="s">
        <v>2838</v>
      </c>
      <c r="B2839" s="5">
        <v>491.26</v>
      </c>
      <c r="C2839" s="3">
        <f t="shared" si="9"/>
        <v>3.6775221672864207E-3</v>
      </c>
      <c r="D2839" s="4">
        <v>188169243240.39999</v>
      </c>
    </row>
    <row r="2840" spans="1:4">
      <c r="A2840" s="1" t="s">
        <v>2839</v>
      </c>
      <c r="B2840" s="5">
        <v>489.46</v>
      </c>
      <c r="C2840" s="3">
        <f t="shared" si="9"/>
        <v>-8.3270863302064829E-3</v>
      </c>
      <c r="D2840" s="4">
        <v>197627308360</v>
      </c>
    </row>
    <row r="2841" spans="1:4">
      <c r="A2841" s="1" t="s">
        <v>2840</v>
      </c>
      <c r="B2841" s="5">
        <v>493.57</v>
      </c>
      <c r="C2841" s="3">
        <f t="shared" si="9"/>
        <v>7.3062715565623462E-3</v>
      </c>
      <c r="D2841" s="4">
        <v>340947700907.20001</v>
      </c>
    </row>
    <row r="2842" spans="1:4">
      <c r="A2842" s="1" t="s">
        <v>2841</v>
      </c>
      <c r="B2842" s="5">
        <v>489.99</v>
      </c>
      <c r="C2842" s="3">
        <f t="shared" si="9"/>
        <v>-3.6600988226682348E-3</v>
      </c>
      <c r="D2842" s="4">
        <v>179963138817.70001</v>
      </c>
    </row>
    <row r="2843" spans="1:4">
      <c r="A2843" s="1" t="s">
        <v>2842</v>
      </c>
      <c r="B2843" s="5">
        <v>491.79</v>
      </c>
      <c r="C2843" s="3">
        <f t="shared" si="9"/>
        <v>9.7527923784494087E-3</v>
      </c>
      <c r="D2843" s="4">
        <v>545093521553</v>
      </c>
    </row>
    <row r="2844" spans="1:4">
      <c r="A2844" s="1" t="s">
        <v>2843</v>
      </c>
      <c r="B2844" s="5">
        <v>487.04</v>
      </c>
      <c r="C2844" s="3">
        <f t="shared" si="9"/>
        <v>1.3653013653013657E-2</v>
      </c>
      <c r="D2844" s="4">
        <v>381659355289.59998</v>
      </c>
    </row>
    <row r="2845" spans="1:4">
      <c r="A2845" s="1" t="s">
        <v>2844</v>
      </c>
      <c r="B2845" s="5">
        <v>480.48</v>
      </c>
      <c r="C2845" s="3">
        <f t="shared" si="9"/>
        <v>2.8176069125290062E-3</v>
      </c>
      <c r="D2845" s="4">
        <v>92238834744</v>
      </c>
    </row>
    <row r="2846" spans="1:4">
      <c r="A2846" s="1" t="s">
        <v>2845</v>
      </c>
      <c r="B2846" s="5">
        <v>479.13</v>
      </c>
      <c r="C2846" s="3">
        <f t="shared" si="9"/>
        <v>-4.6120286693674606E-3</v>
      </c>
      <c r="D2846" s="4">
        <v>133328563056.3</v>
      </c>
    </row>
    <row r="2847" spans="1:4">
      <c r="A2847" s="1" t="s">
        <v>2846</v>
      </c>
      <c r="B2847" s="5">
        <v>481.35</v>
      </c>
      <c r="C2847" s="3">
        <f t="shared" si="9"/>
        <v>1.4222503160556257E-2</v>
      </c>
      <c r="D2847" s="4">
        <v>110730196519</v>
      </c>
    </row>
    <row r="2848" spans="1:4">
      <c r="A2848" s="1" t="s">
        <v>2847</v>
      </c>
      <c r="B2848" s="5">
        <v>474.6</v>
      </c>
      <c r="C2848" s="3">
        <f t="shared" si="9"/>
        <v>3.0009721459064538E-3</v>
      </c>
      <c r="D2848" s="4">
        <v>79501678650</v>
      </c>
    </row>
    <row r="2849" spans="1:4">
      <c r="A2849" s="1" t="s">
        <v>2848</v>
      </c>
      <c r="B2849" s="5">
        <v>473.18</v>
      </c>
      <c r="C2849" s="3">
        <f t="shared" si="9"/>
        <v>-4.5441157908023061E-3</v>
      </c>
      <c r="D2849" s="4">
        <v>72795636064.199997</v>
      </c>
    </row>
    <row r="2850" spans="1:4">
      <c r="A2850" s="1" t="s">
        <v>2849</v>
      </c>
      <c r="B2850" s="5">
        <v>475.34</v>
      </c>
      <c r="C2850" s="3">
        <f t="shared" si="9"/>
        <v>-2.4344176285415004E-3</v>
      </c>
      <c r="D2850" s="4">
        <v>86751852158.800003</v>
      </c>
    </row>
    <row r="2851" spans="1:4">
      <c r="A2851" s="1" t="s">
        <v>2850</v>
      </c>
      <c r="B2851" s="5">
        <v>476.5</v>
      </c>
      <c r="C2851" s="3">
        <f t="shared" si="9"/>
        <v>1.2365088807682487E-2</v>
      </c>
      <c r="D2851" s="4">
        <v>152096630065</v>
      </c>
    </row>
    <row r="2852" spans="1:4">
      <c r="A2852" s="1" t="s">
        <v>2851</v>
      </c>
      <c r="B2852" s="5">
        <v>470.68</v>
      </c>
      <c r="C2852" s="3">
        <f t="shared" si="9"/>
        <v>8.6792533699076597E-3</v>
      </c>
      <c r="D2852" s="4">
        <v>83568103638</v>
      </c>
    </row>
    <row r="2853" spans="1:4">
      <c r="A2853" s="1" t="s">
        <v>2852</v>
      </c>
      <c r="B2853" s="5">
        <v>466.63</v>
      </c>
      <c r="C2853" s="3">
        <f t="shared" si="9"/>
        <v>-9.4674053790145835E-3</v>
      </c>
      <c r="D2853" s="4">
        <v>187047724353.89999</v>
      </c>
    </row>
    <row r="2854" spans="1:4">
      <c r="A2854" s="1" t="s">
        <v>2853</v>
      </c>
      <c r="B2854" s="5">
        <v>471.09</v>
      </c>
      <c r="C2854" s="3">
        <f t="shared" si="9"/>
        <v>1.9410542716177551E-2</v>
      </c>
      <c r="D2854" s="4">
        <v>85287662629.800003</v>
      </c>
    </row>
    <row r="2855" spans="1:4">
      <c r="A2855" s="1" t="s">
        <v>2854</v>
      </c>
      <c r="B2855" s="5">
        <v>462.12</v>
      </c>
      <c r="C2855" s="3">
        <f t="shared" si="9"/>
        <v>-1.4122967956649751E-2</v>
      </c>
      <c r="D2855" s="4">
        <v>101011587932</v>
      </c>
    </row>
    <row r="2856" spans="1:4">
      <c r="A2856" s="1" t="s">
        <v>2855</v>
      </c>
      <c r="B2856" s="5">
        <v>468.74</v>
      </c>
      <c r="C2856" s="3">
        <f t="shared" si="9"/>
        <v>-1.7625484648433342E-2</v>
      </c>
      <c r="D2856" s="4">
        <v>307818477004</v>
      </c>
    </row>
    <row r="2857" spans="1:4">
      <c r="A2857" s="1" t="s">
        <v>2856</v>
      </c>
      <c r="B2857" s="5">
        <v>477.15</v>
      </c>
      <c r="C2857" s="3">
        <f t="shared" si="9"/>
        <v>5.4576871207012287E-3</v>
      </c>
      <c r="D2857" s="4">
        <v>374458888480</v>
      </c>
    </row>
    <row r="2858" spans="1:4">
      <c r="A2858" s="1" t="s">
        <v>2857</v>
      </c>
      <c r="B2858" s="5">
        <v>474.56</v>
      </c>
      <c r="C2858" s="3">
        <f t="shared" si="9"/>
        <v>1.8981362191874893E-2</v>
      </c>
      <c r="D2858" s="4">
        <v>60835929267.199997</v>
      </c>
    </row>
    <row r="2859" spans="1:4">
      <c r="A2859" s="1" t="s">
        <v>2858</v>
      </c>
      <c r="B2859" s="5">
        <v>465.72</v>
      </c>
      <c r="C2859" s="3">
        <f t="shared" si="9"/>
        <v>1.4407053005053563E-3</v>
      </c>
      <c r="D2859" s="4">
        <v>117703022108.8</v>
      </c>
    </row>
    <row r="2860" spans="1:4">
      <c r="A2860" s="1" t="s">
        <v>2859</v>
      </c>
      <c r="B2860" s="5">
        <v>465.05</v>
      </c>
      <c r="C2860" s="3">
        <f t="shared" si="9"/>
        <v>-3.8537079534412509E-2</v>
      </c>
      <c r="D2860" s="4">
        <v>283224189570</v>
      </c>
    </row>
    <row r="2861" spans="1:4">
      <c r="A2861" s="1" t="s">
        <v>2860</v>
      </c>
      <c r="B2861" s="5">
        <v>483.69</v>
      </c>
      <c r="C2861" s="3">
        <f t="shared" si="9"/>
        <v>1.2560447151918609E-2</v>
      </c>
      <c r="D2861" s="4">
        <v>106865417193.8</v>
      </c>
    </row>
    <row r="2862" spans="1:4">
      <c r="A2862" s="1" t="s">
        <v>2861</v>
      </c>
      <c r="B2862" s="5">
        <v>477.69</v>
      </c>
      <c r="C2862" s="3">
        <f t="shared" si="9"/>
        <v>2.0137184569881893E-3</v>
      </c>
      <c r="D2862" s="4">
        <v>50286775013.699997</v>
      </c>
    </row>
    <row r="2863" spans="1:4">
      <c r="A2863" s="1" t="s">
        <v>2862</v>
      </c>
      <c r="B2863" s="5">
        <v>476.73</v>
      </c>
      <c r="C2863" s="3">
        <f t="shared" si="9"/>
        <v>-3.6578218782207961E-2</v>
      </c>
      <c r="D2863" s="4">
        <v>166633045626.10001</v>
      </c>
    </row>
    <row r="2864" spans="1:4">
      <c r="A2864" s="1" t="s">
        <v>2863</v>
      </c>
      <c r="B2864" s="5">
        <v>494.83</v>
      </c>
      <c r="C2864" s="3">
        <f t="shared" si="9"/>
        <v>8.2521700150780634E-3</v>
      </c>
      <c r="D2864" s="4">
        <v>116520256646.89999</v>
      </c>
    </row>
    <row r="2865" spans="1:4">
      <c r="A2865" s="1" t="s">
        <v>2864</v>
      </c>
      <c r="B2865" s="5">
        <v>490.78</v>
      </c>
      <c r="C2865" s="3">
        <f t="shared" si="9"/>
        <v>-6.4176536086648769E-3</v>
      </c>
      <c r="D2865" s="4">
        <v>114817025578.799</v>
      </c>
    </row>
    <row r="2866" spans="1:4">
      <c r="A2866" s="1" t="s">
        <v>2865</v>
      </c>
      <c r="B2866" s="5">
        <v>493.95</v>
      </c>
      <c r="C2866" s="3">
        <f t="shared" si="9"/>
        <v>-1.6193348582066694E-4</v>
      </c>
      <c r="D2866" s="4">
        <v>98255002473.5</v>
      </c>
    </row>
    <row r="2867" spans="1:4">
      <c r="A2867" s="1" t="s">
        <v>2866</v>
      </c>
      <c r="B2867" s="5">
        <v>494.03</v>
      </c>
      <c r="C2867" s="3">
        <f t="shared" si="9"/>
        <v>6.950389303330415E-3</v>
      </c>
      <c r="D2867" s="4">
        <v>91967254662.5</v>
      </c>
    </row>
    <row r="2868" spans="1:4">
      <c r="A2868" s="1" t="s">
        <v>2867</v>
      </c>
      <c r="B2868" s="5">
        <v>490.62</v>
      </c>
      <c r="C2868" s="3">
        <f t="shared" si="9"/>
        <v>4.6277336391186644E-3</v>
      </c>
      <c r="D2868" s="4">
        <v>309423032745</v>
      </c>
    </row>
    <row r="2869" spans="1:4">
      <c r="A2869" s="1" t="s">
        <v>2868</v>
      </c>
      <c r="B2869" s="5">
        <v>488.36</v>
      </c>
      <c r="C2869" s="3">
        <f t="shared" si="9"/>
        <v>2.3043405396346573E-2</v>
      </c>
      <c r="D2869" s="4">
        <v>250117841946.79999</v>
      </c>
    </row>
    <row r="2870" spans="1:4">
      <c r="A2870" s="1" t="s">
        <v>2869</v>
      </c>
      <c r="B2870" s="5">
        <v>477.36</v>
      </c>
      <c r="C2870" s="3">
        <f t="shared" si="9"/>
        <v>-1.0406733280815917E-2</v>
      </c>
      <c r="D2870" s="4">
        <v>458819417849.59998</v>
      </c>
    </row>
    <row r="2871" spans="1:4">
      <c r="A2871" s="1" t="s">
        <v>2870</v>
      </c>
      <c r="B2871" s="5">
        <v>482.38</v>
      </c>
      <c r="C2871" s="3">
        <f t="shared" si="9"/>
        <v>-2.1513383807041917E-3</v>
      </c>
      <c r="D2871" s="4">
        <v>144678490037.39999</v>
      </c>
    </row>
    <row r="2872" spans="1:4">
      <c r="A2872" s="1" t="s">
        <v>2871</v>
      </c>
      <c r="B2872" s="5">
        <v>483.42</v>
      </c>
      <c r="C2872" s="3">
        <f t="shared" si="9"/>
        <v>7.5658100418933187E-3</v>
      </c>
      <c r="D2872" s="4">
        <v>368613132553.40002</v>
      </c>
    </row>
    <row r="2873" spans="1:4">
      <c r="A2873" s="1" t="s">
        <v>2872</v>
      </c>
      <c r="B2873" s="5">
        <v>479.79</v>
      </c>
      <c r="C2873" s="3">
        <f t="shared" si="9"/>
        <v>-1.6017227235438889E-2</v>
      </c>
      <c r="D2873" s="4">
        <v>129625467762.5</v>
      </c>
    </row>
    <row r="2874" spans="1:4">
      <c r="A2874" s="1" t="s">
        <v>2873</v>
      </c>
      <c r="B2874" s="5">
        <v>487.6</v>
      </c>
      <c r="C2874" s="3">
        <f t="shared" si="9"/>
        <v>7.4172021239231256E-3</v>
      </c>
      <c r="D2874" s="4">
        <v>86174065896</v>
      </c>
    </row>
    <row r="2875" spans="1:4">
      <c r="A2875" s="1" t="s">
        <v>2874</v>
      </c>
      <c r="B2875" s="5">
        <v>484.01</v>
      </c>
      <c r="C2875" s="3">
        <f t="shared" ref="C2875:C3129" si="10">(B2875-B2876)/B2876</f>
        <v>9.195162635529542E-3</v>
      </c>
      <c r="D2875" s="4">
        <v>121839247136.10001</v>
      </c>
    </row>
    <row r="2876" spans="1:4">
      <c r="A2876" s="1" t="s">
        <v>2875</v>
      </c>
      <c r="B2876" s="5">
        <v>479.6</v>
      </c>
      <c r="C2876" s="3">
        <f t="shared" si="10"/>
        <v>2.4589288384712443E-2</v>
      </c>
      <c r="D2876" s="4">
        <v>160624101944</v>
      </c>
    </row>
    <row r="2877" spans="1:4">
      <c r="A2877" s="1" t="s">
        <v>2876</v>
      </c>
      <c r="B2877" s="5">
        <v>468.09</v>
      </c>
      <c r="C2877" s="3">
        <f t="shared" si="10"/>
        <v>3.4681697612732092E-2</v>
      </c>
      <c r="D2877" s="4">
        <v>236054834035</v>
      </c>
    </row>
    <row r="2878" spans="1:4">
      <c r="A2878" s="1" t="s">
        <v>2877</v>
      </c>
      <c r="B2878" s="5">
        <v>452.4</v>
      </c>
      <c r="C2878" s="3">
        <f t="shared" si="10"/>
        <v>2.036673658569586E-2</v>
      </c>
      <c r="D2878" s="4">
        <v>103463522336</v>
      </c>
    </row>
    <row r="2879" spans="1:4">
      <c r="A2879" s="1" t="s">
        <v>2878</v>
      </c>
      <c r="B2879" s="5">
        <v>443.37</v>
      </c>
      <c r="C2879" s="3">
        <f t="shared" si="10"/>
        <v>1.1742124872981411E-3</v>
      </c>
      <c r="D2879" s="4">
        <v>74968401233.899994</v>
      </c>
    </row>
    <row r="2880" spans="1:4">
      <c r="A2880" s="1" t="s">
        <v>2879</v>
      </c>
      <c r="B2880" s="5">
        <v>442.85</v>
      </c>
      <c r="C2880" s="3">
        <f t="shared" si="10"/>
        <v>-1.1031956944103256E-2</v>
      </c>
      <c r="D2880" s="4">
        <v>90657777435</v>
      </c>
    </row>
    <row r="2881" spans="1:4">
      <c r="A2881" s="1" t="s">
        <v>2880</v>
      </c>
      <c r="B2881" s="5">
        <v>447.79</v>
      </c>
      <c r="C2881" s="3">
        <f t="shared" si="10"/>
        <v>-1.4025893958076458E-2</v>
      </c>
      <c r="D2881" s="4">
        <v>307607015970.09998</v>
      </c>
    </row>
    <row r="2882" spans="1:4">
      <c r="A2882" s="1" t="s">
        <v>2881</v>
      </c>
      <c r="B2882" s="5">
        <v>454.16</v>
      </c>
      <c r="C2882" s="3">
        <f t="shared" si="10"/>
        <v>-5.6922672738417678E-3</v>
      </c>
      <c r="D2882" s="4">
        <v>105441083731.2</v>
      </c>
    </row>
    <row r="2883" spans="1:4">
      <c r="A2883" s="1" t="s">
        <v>2882</v>
      </c>
      <c r="B2883" s="5">
        <v>456.76</v>
      </c>
      <c r="C2883" s="3">
        <f t="shared" si="10"/>
        <v>-1.8248253627082232E-2</v>
      </c>
      <c r="D2883" s="4">
        <v>125649181032.799</v>
      </c>
    </row>
    <row r="2884" spans="1:4">
      <c r="A2884" s="1" t="s">
        <v>2883</v>
      </c>
      <c r="B2884" s="5">
        <v>465.25</v>
      </c>
      <c r="C2884" s="3">
        <f t="shared" si="10"/>
        <v>8.3004637857049621E-3</v>
      </c>
      <c r="D2884" s="4">
        <v>145339523280</v>
      </c>
    </row>
    <row r="2885" spans="1:4">
      <c r="A2885" s="1" t="s">
        <v>2884</v>
      </c>
      <c r="B2885" s="5">
        <v>461.42</v>
      </c>
      <c r="C2885" s="3">
        <f t="shared" si="10"/>
        <v>5.3380395232803636E-3</v>
      </c>
      <c r="D2885" s="4">
        <v>149698783602.39999</v>
      </c>
    </row>
    <row r="2886" spans="1:4">
      <c r="A2886" s="1" t="s">
        <v>2885</v>
      </c>
      <c r="B2886" s="5">
        <v>458.97</v>
      </c>
      <c r="C2886" s="3">
        <f t="shared" si="10"/>
        <v>-8.0399403488296065E-3</v>
      </c>
      <c r="D2886" s="4">
        <v>108965986892.2</v>
      </c>
    </row>
    <row r="2887" spans="1:4">
      <c r="A2887" s="1" t="s">
        <v>2886</v>
      </c>
      <c r="B2887" s="5">
        <v>462.69</v>
      </c>
      <c r="C2887" s="3">
        <f t="shared" si="10"/>
        <v>5.5854994349300033E-3</v>
      </c>
      <c r="D2887" s="4">
        <v>173160207497.29999</v>
      </c>
    </row>
    <row r="2888" spans="1:4">
      <c r="A2888" s="1" t="s">
        <v>2887</v>
      </c>
      <c r="B2888" s="5">
        <v>460.12</v>
      </c>
      <c r="C2888" s="3">
        <f t="shared" si="10"/>
        <v>2.5291351917463342E-2</v>
      </c>
      <c r="D2888" s="4">
        <v>510054734767.59998</v>
      </c>
    </row>
    <row r="2889" spans="1:4">
      <c r="A2889" s="1" t="s">
        <v>2888</v>
      </c>
      <c r="B2889" s="5">
        <v>448.77</v>
      </c>
      <c r="C2889" s="3">
        <f t="shared" si="10"/>
        <v>3.6005009392610179E-3</v>
      </c>
      <c r="D2889" s="4">
        <v>161991659772.10001</v>
      </c>
    </row>
    <row r="2890" spans="1:4">
      <c r="A2890" s="1" t="s">
        <v>2889</v>
      </c>
      <c r="B2890" s="5">
        <v>447.16</v>
      </c>
      <c r="C2890" s="3">
        <f t="shared" si="10"/>
        <v>2.987171514774644E-2</v>
      </c>
      <c r="D2890" s="4">
        <v>882601886036.40002</v>
      </c>
    </row>
    <row r="2891" spans="1:4">
      <c r="A2891" s="1" t="s">
        <v>2890</v>
      </c>
      <c r="B2891" s="5">
        <v>434.19</v>
      </c>
      <c r="C2891" s="3">
        <f t="shared" si="10"/>
        <v>1.9081819462047588E-2</v>
      </c>
      <c r="D2891" s="4">
        <v>109537665333.2</v>
      </c>
    </row>
    <row r="2892" spans="1:4">
      <c r="A2892" s="1" t="s">
        <v>2891</v>
      </c>
      <c r="B2892" s="5">
        <v>426.06</v>
      </c>
      <c r="C2892" s="3">
        <f t="shared" si="10"/>
        <v>1.6194814797147471E-2</v>
      </c>
      <c r="D2892" s="4">
        <v>91129899821.399994</v>
      </c>
    </row>
    <row r="2893" spans="1:4">
      <c r="A2893" s="1" t="s">
        <v>2892</v>
      </c>
      <c r="B2893" s="5">
        <v>419.27</v>
      </c>
      <c r="C2893" s="3">
        <f t="shared" si="10"/>
        <v>2.1991155730846398E-3</v>
      </c>
      <c r="D2893" s="4">
        <v>105848510924.89999</v>
      </c>
    </row>
    <row r="2894" spans="1:4">
      <c r="A2894" s="1" t="s">
        <v>2893</v>
      </c>
      <c r="B2894" s="5">
        <v>418.35</v>
      </c>
      <c r="C2894" s="3">
        <f t="shared" si="10"/>
        <v>1.1166702922195645E-2</v>
      </c>
      <c r="D2894" s="4">
        <v>130431100153</v>
      </c>
    </row>
    <row r="2895" spans="1:4">
      <c r="A2895" s="1" t="s">
        <v>2894</v>
      </c>
      <c r="B2895" s="5">
        <v>413.73</v>
      </c>
      <c r="C2895" s="3">
        <f t="shared" si="10"/>
        <v>9.1714027855696531E-3</v>
      </c>
      <c r="D2895" s="4">
        <v>538174238218.90002</v>
      </c>
    </row>
    <row r="2896" spans="1:4">
      <c r="A2896" s="1" t="s">
        <v>2895</v>
      </c>
      <c r="B2896" s="5">
        <v>409.97</v>
      </c>
      <c r="C2896" s="3">
        <f t="shared" si="10"/>
        <v>9.529672494459504E-3</v>
      </c>
      <c r="D2896" s="4">
        <v>518842210719.59998</v>
      </c>
    </row>
    <row r="2897" spans="1:4">
      <c r="A2897" s="1" t="s">
        <v>2896</v>
      </c>
      <c r="B2897" s="5">
        <v>406.1</v>
      </c>
      <c r="C2897" s="3">
        <f t="shared" si="10"/>
        <v>1.1860268101858893E-2</v>
      </c>
      <c r="D2897" s="4">
        <v>285212554915</v>
      </c>
    </row>
    <row r="2898" spans="1:4">
      <c r="A2898" s="1" t="s">
        <v>2897</v>
      </c>
      <c r="B2898" s="5">
        <v>401.34</v>
      </c>
      <c r="C2898" s="3">
        <f t="shared" si="10"/>
        <v>4.0779565184758835E-3</v>
      </c>
      <c r="D2898" s="4">
        <v>78694638885.399994</v>
      </c>
    </row>
    <row r="2899" spans="1:4">
      <c r="A2899" s="1" t="s">
        <v>2898</v>
      </c>
      <c r="B2899" s="5">
        <v>399.71</v>
      </c>
      <c r="C2899" s="3">
        <f t="shared" si="10"/>
        <v>7.3844447804829053E-3</v>
      </c>
      <c r="D2899" s="4">
        <v>811637693303.30005</v>
      </c>
    </row>
    <row r="2900" spans="1:4">
      <c r="A2900" s="1" t="s">
        <v>2899</v>
      </c>
      <c r="B2900" s="5">
        <v>396.78</v>
      </c>
      <c r="C2900" s="3">
        <f t="shared" si="10"/>
        <v>-7.2558046437150572E-3</v>
      </c>
      <c r="D2900" s="4">
        <v>530613600249</v>
      </c>
    </row>
    <row r="2901" spans="1:4">
      <c r="A2901" s="1" t="s">
        <v>2900</v>
      </c>
      <c r="B2901" s="5">
        <v>399.68</v>
      </c>
      <c r="C2901" s="3">
        <f t="shared" si="10"/>
        <v>2.7346396046063169E-3</v>
      </c>
      <c r="D2901" s="4">
        <v>449183444740.79999</v>
      </c>
    </row>
    <row r="2902" spans="1:4">
      <c r="A2902" s="1" t="s">
        <v>2901</v>
      </c>
      <c r="B2902" s="5">
        <v>398.59</v>
      </c>
      <c r="C2902" s="3">
        <f t="shared" si="10"/>
        <v>1.3218434632298708E-2</v>
      </c>
      <c r="D2902" s="4">
        <v>173091590038.60001</v>
      </c>
    </row>
    <row r="2903" spans="1:4">
      <c r="A2903" s="1" t="s">
        <v>2902</v>
      </c>
      <c r="B2903" s="5">
        <v>393.39</v>
      </c>
      <c r="C2903" s="3">
        <f t="shared" si="10"/>
        <v>-6.0970962579074024E-4</v>
      </c>
      <c r="D2903" s="4">
        <v>166077215236.60001</v>
      </c>
    </row>
    <row r="2904" spans="1:4">
      <c r="A2904" s="1" t="s">
        <v>2903</v>
      </c>
      <c r="B2904" s="5">
        <v>393.63</v>
      </c>
      <c r="C2904" s="3">
        <f t="shared" si="10"/>
        <v>3.6205094209734987E-3</v>
      </c>
      <c r="D2904" s="4">
        <v>443190928350.90002</v>
      </c>
    </row>
    <row r="2905" spans="1:4">
      <c r="A2905" s="1" t="s">
        <v>2904</v>
      </c>
      <c r="B2905" s="5">
        <v>392.21</v>
      </c>
      <c r="C2905" s="3">
        <f t="shared" si="10"/>
        <v>2.6074286152508548E-3</v>
      </c>
      <c r="D2905" s="4">
        <v>269538882218.70001</v>
      </c>
    </row>
    <row r="2906" spans="1:4">
      <c r="A2906" s="1" t="s">
        <v>2905</v>
      </c>
      <c r="B2906" s="5">
        <v>391.19</v>
      </c>
      <c r="C2906" s="3">
        <f t="shared" si="10"/>
        <v>2.8127237393887092E-4</v>
      </c>
      <c r="D2906" s="4">
        <v>56787488765.599998</v>
      </c>
    </row>
    <row r="2907" spans="1:4">
      <c r="A2907" s="1" t="s">
        <v>2906</v>
      </c>
      <c r="B2907" s="5">
        <v>391.08</v>
      </c>
      <c r="C2907" s="3">
        <f t="shared" si="10"/>
        <v>4.3917096848755154E-3</v>
      </c>
      <c r="D2907" s="4">
        <v>65960829418</v>
      </c>
    </row>
    <row r="2908" spans="1:4">
      <c r="A2908" s="1" t="s">
        <v>2907</v>
      </c>
      <c r="B2908" s="5">
        <v>389.37</v>
      </c>
      <c r="C2908" s="3">
        <f t="shared" si="10"/>
        <v>6.9306162559156087E-3</v>
      </c>
      <c r="D2908" s="4">
        <v>167000595764</v>
      </c>
    </row>
    <row r="2909" spans="1:4">
      <c r="A2909" s="1" t="s">
        <v>2908</v>
      </c>
      <c r="B2909" s="5">
        <v>386.69</v>
      </c>
      <c r="C2909" s="3">
        <f t="shared" si="10"/>
        <v>7.5299635226680206E-3</v>
      </c>
      <c r="D2909" s="4">
        <v>122038928595.5</v>
      </c>
    </row>
    <row r="2910" spans="1:4">
      <c r="A2910" s="1" t="s">
        <v>2909</v>
      </c>
      <c r="B2910" s="5">
        <v>383.8</v>
      </c>
      <c r="C2910" s="3">
        <f t="shared" si="10"/>
        <v>-4.9003085379449463E-3</v>
      </c>
      <c r="D2910" s="4">
        <v>115488842100</v>
      </c>
    </row>
    <row r="2911" spans="1:4">
      <c r="A2911" s="1" t="s">
        <v>2910</v>
      </c>
      <c r="B2911" s="5">
        <v>385.69</v>
      </c>
      <c r="C2911" s="3">
        <f t="shared" si="10"/>
        <v>0</v>
      </c>
      <c r="D2911" s="4">
        <v>436123016946.40002</v>
      </c>
    </row>
    <row r="2912" spans="1:4">
      <c r="A2912" s="1" t="s">
        <v>2911</v>
      </c>
      <c r="B2912" s="5">
        <v>385.69</v>
      </c>
      <c r="C2912" s="3">
        <f t="shared" si="10"/>
        <v>9.3954462182674024E-3</v>
      </c>
      <c r="D2912" s="4">
        <v>64897456320.599998</v>
      </c>
    </row>
    <row r="2913" spans="1:4">
      <c r="A2913" s="1" t="s">
        <v>2912</v>
      </c>
      <c r="B2913" s="5">
        <v>382.1</v>
      </c>
      <c r="C2913" s="3">
        <f t="shared" si="10"/>
        <v>7.4617027447465949E-3</v>
      </c>
      <c r="D2913" s="4">
        <v>131696850519</v>
      </c>
    </row>
    <row r="2914" spans="1:4">
      <c r="A2914" s="1" t="s">
        <v>2913</v>
      </c>
      <c r="B2914" s="5">
        <v>379.27</v>
      </c>
      <c r="C2914" s="3">
        <f t="shared" si="10"/>
        <v>3.8378063628182434E-3</v>
      </c>
      <c r="D2914" s="4">
        <v>116182936809.60001</v>
      </c>
    </row>
    <row r="2915" spans="1:4">
      <c r="A2915" s="1" t="s">
        <v>2914</v>
      </c>
      <c r="B2915" s="5">
        <v>377.82</v>
      </c>
      <c r="C2915" s="3">
        <f t="shared" si="10"/>
        <v>-1.0047593865679415E-3</v>
      </c>
      <c r="D2915" s="4">
        <v>1677863344417.6001</v>
      </c>
    </row>
    <row r="2916" spans="1:4">
      <c r="A2916" s="1" t="s">
        <v>2915</v>
      </c>
      <c r="B2916" s="5">
        <v>378.2</v>
      </c>
      <c r="C2916" s="3">
        <f t="shared" si="10"/>
        <v>6.4131562840947553E-3</v>
      </c>
      <c r="D2916" s="4">
        <v>65268247010</v>
      </c>
    </row>
    <row r="2917" spans="1:4">
      <c r="A2917" s="1" t="s">
        <v>2916</v>
      </c>
      <c r="B2917" s="5">
        <v>375.79</v>
      </c>
      <c r="C2917" s="3">
        <f t="shared" si="10"/>
        <v>-2.918623471039205E-3</v>
      </c>
      <c r="D2917" s="4">
        <v>389724031899.40002</v>
      </c>
    </row>
    <row r="2918" spans="1:4">
      <c r="A2918" s="1" t="s">
        <v>2917</v>
      </c>
      <c r="B2918" s="5">
        <v>376.89</v>
      </c>
      <c r="C2918" s="3">
        <f t="shared" si="10"/>
        <v>-2.6726647261179968E-3</v>
      </c>
      <c r="D2918" s="4">
        <v>142467709000</v>
      </c>
    </row>
    <row r="2919" spans="1:4">
      <c r="A2919" s="1" t="s">
        <v>2918</v>
      </c>
      <c r="B2919" s="5">
        <v>377.9</v>
      </c>
      <c r="C2919" s="3">
        <f t="shared" si="10"/>
        <v>-9.9813994917607677E-3</v>
      </c>
      <c r="D2919" s="4">
        <v>47501526053</v>
      </c>
    </row>
    <row r="2920" spans="1:4">
      <c r="A2920" s="1" t="s">
        <v>2919</v>
      </c>
      <c r="B2920" s="5">
        <v>381.71</v>
      </c>
      <c r="C2920" s="3">
        <f t="shared" si="10"/>
        <v>-3.9402953916811432E-3</v>
      </c>
      <c r="D2920" s="4">
        <v>109816677603.39999</v>
      </c>
    </row>
    <row r="2921" spans="1:4">
      <c r="A2921" s="1" t="s">
        <v>2920</v>
      </c>
      <c r="B2921" s="5">
        <v>383.22</v>
      </c>
      <c r="C2921" s="3">
        <f t="shared" si="10"/>
        <v>-1.6932815797014022E-3</v>
      </c>
      <c r="D2921" s="4">
        <v>31544500048.200001</v>
      </c>
    </row>
    <row r="2922" spans="1:4">
      <c r="A2922" s="1" t="s">
        <v>2921</v>
      </c>
      <c r="B2922" s="5">
        <v>383.87</v>
      </c>
      <c r="C2922" s="3">
        <f t="shared" si="10"/>
        <v>-3.1939755907556947E-3</v>
      </c>
      <c r="D2922" s="4">
        <v>107646984215.60001</v>
      </c>
    </row>
    <row r="2923" spans="1:4">
      <c r="A2923" s="1" t="s">
        <v>2922</v>
      </c>
      <c r="B2923" s="5">
        <v>385.1</v>
      </c>
      <c r="C2923" s="3">
        <f t="shared" si="10"/>
        <v>4.6436397787749913E-3</v>
      </c>
      <c r="D2923" s="4">
        <v>90638286643</v>
      </c>
    </row>
    <row r="2924" spans="1:4">
      <c r="A2924" s="1" t="s">
        <v>2923</v>
      </c>
      <c r="B2924" s="5">
        <v>383.32</v>
      </c>
      <c r="C2924" s="3">
        <f t="shared" si="10"/>
        <v>-6.1963651447978704E-3</v>
      </c>
      <c r="D2924" s="4">
        <v>143151513891.20001</v>
      </c>
    </row>
    <row r="2925" spans="1:4">
      <c r="A2925" s="1" t="s">
        <v>2924</v>
      </c>
      <c r="B2925" s="5">
        <v>385.71</v>
      </c>
      <c r="C2925" s="3">
        <f t="shared" si="10"/>
        <v>-3.1014964720478804E-3</v>
      </c>
      <c r="D2925" s="4">
        <v>109472698797.60001</v>
      </c>
    </row>
    <row r="2926" spans="1:4">
      <c r="A2926" s="1" t="s">
        <v>2925</v>
      </c>
      <c r="B2926" s="5">
        <v>386.91</v>
      </c>
      <c r="C2926" s="3">
        <f t="shared" si="10"/>
        <v>-2.0633979004925189E-3</v>
      </c>
      <c r="D2926" s="4">
        <v>185427817713</v>
      </c>
    </row>
    <row r="2927" spans="1:4">
      <c r="A2927" s="1" t="s">
        <v>2926</v>
      </c>
      <c r="B2927" s="5">
        <v>387.71</v>
      </c>
      <c r="C2927" s="3">
        <f t="shared" si="10"/>
        <v>6.463838845335009E-3</v>
      </c>
      <c r="D2927" s="4">
        <v>40877415301.099998</v>
      </c>
    </row>
    <row r="2928" spans="1:4">
      <c r="A2928" s="1" t="s">
        <v>2927</v>
      </c>
      <c r="B2928" s="5">
        <v>385.22</v>
      </c>
      <c r="C2928" s="3">
        <f t="shared" si="10"/>
        <v>-8.7489063867016038E-3</v>
      </c>
      <c r="D2928" s="4">
        <v>26854907184</v>
      </c>
    </row>
    <row r="2929" spans="1:4">
      <c r="A2929" s="1" t="s">
        <v>2928</v>
      </c>
      <c r="B2929" s="5">
        <v>388.62</v>
      </c>
      <c r="C2929" s="3">
        <f t="shared" si="10"/>
        <v>4.9391016524010893E-3</v>
      </c>
      <c r="D2929" s="4">
        <v>180913999170.39999</v>
      </c>
    </row>
    <row r="2930" spans="1:4">
      <c r="A2930" s="1" t="s">
        <v>2929</v>
      </c>
      <c r="B2930" s="5">
        <v>386.71</v>
      </c>
      <c r="C2930" s="3">
        <f t="shared" si="10"/>
        <v>2.8786307053940787E-3</v>
      </c>
      <c r="D2930" s="4">
        <v>41534243630.300003</v>
      </c>
    </row>
    <row r="2931" spans="1:4">
      <c r="A2931" s="1" t="s">
        <v>2930</v>
      </c>
      <c r="B2931" s="5">
        <v>385.6</v>
      </c>
      <c r="C2931" s="3">
        <f t="shared" si="10"/>
        <v>1.2339196639538056E-2</v>
      </c>
      <c r="D2931" s="4">
        <v>79248997480</v>
      </c>
    </row>
    <row r="2932" spans="1:4">
      <c r="A2932" s="1" t="s">
        <v>2931</v>
      </c>
      <c r="B2932" s="5">
        <v>380.9</v>
      </c>
      <c r="C2932" s="3">
        <f t="shared" si="10"/>
        <v>1.0478843347924097E-2</v>
      </c>
      <c r="D2932" s="4">
        <v>89683225938</v>
      </c>
    </row>
    <row r="2933" spans="1:4">
      <c r="A2933" s="1" t="s">
        <v>2932</v>
      </c>
      <c r="B2933" s="5">
        <v>376.95</v>
      </c>
      <c r="C2933" s="3">
        <f t="shared" si="10"/>
        <v>-8.4819890264265169E-4</v>
      </c>
      <c r="D2933" s="4">
        <v>397457665074.5</v>
      </c>
    </row>
    <row r="2934" spans="1:4">
      <c r="A2934" s="1" t="s">
        <v>2933</v>
      </c>
      <c r="B2934" s="5">
        <v>377.27</v>
      </c>
      <c r="C2934" s="3">
        <f t="shared" si="10"/>
        <v>5.3562863081596515E-3</v>
      </c>
      <c r="D2934" s="4">
        <v>82918942566.399994</v>
      </c>
    </row>
    <row r="2935" spans="1:4">
      <c r="A2935" s="1" t="s">
        <v>2934</v>
      </c>
      <c r="B2935" s="5">
        <v>375.26</v>
      </c>
      <c r="C2935" s="3">
        <f t="shared" si="10"/>
        <v>-3.2710400824848558E-2</v>
      </c>
      <c r="D2935" s="4">
        <v>87319008013.399994</v>
      </c>
    </row>
    <row r="2936" spans="1:4">
      <c r="A2936" s="1" t="s">
        <v>2935</v>
      </c>
      <c r="B2936" s="5">
        <v>387.95</v>
      </c>
      <c r="C2936" s="3">
        <f t="shared" si="10"/>
        <v>-1.2100303794861935E-3</v>
      </c>
      <c r="D2936" s="4">
        <v>431489212232.5</v>
      </c>
    </row>
    <row r="2937" spans="1:4">
      <c r="A2937" s="1" t="s">
        <v>2936</v>
      </c>
      <c r="B2937" s="5">
        <v>388.42</v>
      </c>
      <c r="C2937" s="3">
        <f t="shared" si="10"/>
        <v>-3.6936336120658637E-3</v>
      </c>
      <c r="D2937" s="4">
        <v>633746376083</v>
      </c>
    </row>
    <row r="2938" spans="1:4">
      <c r="A2938" s="1" t="s">
        <v>2937</v>
      </c>
      <c r="B2938" s="5">
        <v>389.86</v>
      </c>
      <c r="C2938" s="3">
        <f t="shared" si="10"/>
        <v>-3.8327882256745708E-3</v>
      </c>
      <c r="D2938" s="4">
        <v>65521250965</v>
      </c>
    </row>
    <row r="2939" spans="1:4">
      <c r="A2939" s="1" t="s">
        <v>2938</v>
      </c>
      <c r="B2939" s="5">
        <v>391.36</v>
      </c>
      <c r="C2939" s="3">
        <f t="shared" si="10"/>
        <v>-8.6801123308648199E-4</v>
      </c>
      <c r="D2939" s="4">
        <v>277206908078.40002</v>
      </c>
    </row>
    <row r="2940" spans="1:4">
      <c r="A2940" s="1" t="s">
        <v>2939</v>
      </c>
      <c r="B2940" s="5">
        <v>391.7</v>
      </c>
      <c r="C2940" s="3">
        <f t="shared" si="10"/>
        <v>4.5650389823552844E-3</v>
      </c>
      <c r="D2940" s="4">
        <v>54709279933</v>
      </c>
    </row>
    <row r="2941" spans="1:4">
      <c r="A2941" s="1" t="s">
        <v>2940</v>
      </c>
      <c r="B2941" s="5">
        <v>389.92</v>
      </c>
      <c r="C2941" s="3">
        <f t="shared" si="10"/>
        <v>-1.3984068782399729E-2</v>
      </c>
      <c r="D2941" s="4">
        <v>276308644523.20001</v>
      </c>
    </row>
    <row r="2942" spans="1:4">
      <c r="A2942" s="1" t="s">
        <v>2941</v>
      </c>
      <c r="B2942" s="5">
        <v>395.45</v>
      </c>
      <c r="C2942" s="3">
        <f t="shared" si="10"/>
        <v>-5.6825324985542002E-3</v>
      </c>
      <c r="D2942" s="4">
        <v>208199489429.5</v>
      </c>
    </row>
    <row r="2943" spans="1:4">
      <c r="A2943" s="1" t="s">
        <v>2942</v>
      </c>
      <c r="B2943" s="5">
        <v>397.71</v>
      </c>
      <c r="C2943" s="3">
        <f t="shared" si="10"/>
        <v>1.7884130982367243E-3</v>
      </c>
      <c r="D2943" s="4">
        <v>205465156117.60001</v>
      </c>
    </row>
    <row r="2944" spans="1:4">
      <c r="A2944" s="1" t="s">
        <v>2943</v>
      </c>
      <c r="B2944" s="5">
        <v>397</v>
      </c>
      <c r="C2944" s="3">
        <f t="shared" si="10"/>
        <v>-3.0886673530372351E-3</v>
      </c>
      <c r="D2944" s="4">
        <v>354882329220</v>
      </c>
    </row>
    <row r="2945" spans="1:4">
      <c r="A2945" s="1" t="s">
        <v>2944</v>
      </c>
      <c r="B2945" s="5">
        <v>398.23</v>
      </c>
      <c r="C2945" s="3">
        <f t="shared" si="10"/>
        <v>-7.0261724925340069E-4</v>
      </c>
      <c r="D2945" s="4">
        <v>99552074869.800003</v>
      </c>
    </row>
    <row r="2946" spans="1:4">
      <c r="A2946" s="1" t="s">
        <v>2945</v>
      </c>
      <c r="B2946" s="5">
        <v>398.51</v>
      </c>
      <c r="C2946" s="3">
        <f t="shared" si="10"/>
        <v>3.7529595486373714E-3</v>
      </c>
      <c r="D2946" s="4">
        <v>40255580064.5</v>
      </c>
    </row>
    <row r="2947" spans="1:4">
      <c r="A2947" s="1" t="s">
        <v>2946</v>
      </c>
      <c r="B2947" s="5">
        <v>397.02</v>
      </c>
      <c r="C2947" s="3">
        <f t="shared" si="10"/>
        <v>-5.510745954611606E-3</v>
      </c>
      <c r="D2947" s="4">
        <v>463529502755.20001</v>
      </c>
    </row>
    <row r="2948" spans="1:4">
      <c r="A2948" s="1" t="s">
        <v>2947</v>
      </c>
      <c r="B2948" s="5">
        <v>399.22</v>
      </c>
      <c r="C2948" s="3">
        <f t="shared" si="10"/>
        <v>1.9562774542854287E-2</v>
      </c>
      <c r="D2948" s="4">
        <v>81768256051.800003</v>
      </c>
    </row>
    <row r="2949" spans="1:4">
      <c r="A2949" s="1" t="s">
        <v>2948</v>
      </c>
      <c r="B2949" s="5">
        <v>391.56</v>
      </c>
      <c r="C2949" s="3">
        <f t="shared" si="10"/>
        <v>-2.4965608600397873E-3</v>
      </c>
      <c r="D2949" s="4">
        <v>32824835376</v>
      </c>
    </row>
    <row r="2950" spans="1:4">
      <c r="A2950" s="1" t="s">
        <v>2949</v>
      </c>
      <c r="B2950" s="5">
        <v>392.54</v>
      </c>
      <c r="C2950" s="3">
        <f t="shared" si="10"/>
        <v>-4.1857987265023905E-3</v>
      </c>
      <c r="D2950" s="4">
        <v>241977357572.39999</v>
      </c>
    </row>
    <row r="2951" spans="1:4">
      <c r="A2951" s="1" t="s">
        <v>2950</v>
      </c>
      <c r="B2951" s="5">
        <v>394.19</v>
      </c>
      <c r="C2951" s="3">
        <f t="shared" si="10"/>
        <v>-1.1908984949070777E-3</v>
      </c>
      <c r="D2951" s="4">
        <v>105944631827.3</v>
      </c>
    </row>
    <row r="2952" spans="1:4">
      <c r="A2952" s="1" t="s">
        <v>2951</v>
      </c>
      <c r="B2952" s="5">
        <v>394.66</v>
      </c>
      <c r="C2952" s="3">
        <f t="shared" si="10"/>
        <v>2.5147966570986083E-3</v>
      </c>
      <c r="D2952" s="4">
        <v>104842453853.60001</v>
      </c>
    </row>
    <row r="2953" spans="1:4">
      <c r="A2953" s="1" t="s">
        <v>2952</v>
      </c>
      <c r="B2953" s="5">
        <v>393.67</v>
      </c>
      <c r="C2953" s="3">
        <f t="shared" si="10"/>
        <v>5.5915618248831439E-4</v>
      </c>
      <c r="D2953" s="4">
        <v>186737897946.20001</v>
      </c>
    </row>
    <row r="2954" spans="1:4">
      <c r="A2954" s="1" t="s">
        <v>2953</v>
      </c>
      <c r="B2954" s="5">
        <v>393.45</v>
      </c>
      <c r="C2954" s="3">
        <f t="shared" si="10"/>
        <v>1.3628400659521752E-2</v>
      </c>
      <c r="D2954" s="4">
        <v>80728263375.5</v>
      </c>
    </row>
    <row r="2955" spans="1:4">
      <c r="A2955" s="1" t="s">
        <v>2954</v>
      </c>
      <c r="B2955" s="5">
        <v>388.16</v>
      </c>
      <c r="C2955" s="3">
        <f t="shared" si="10"/>
        <v>9.4926009726666004E-3</v>
      </c>
      <c r="D2955" s="4">
        <v>93052131814.399994</v>
      </c>
    </row>
    <row r="2956" spans="1:4">
      <c r="A2956" s="1" t="s">
        <v>2955</v>
      </c>
      <c r="B2956" s="5">
        <v>384.51</v>
      </c>
      <c r="C2956" s="3">
        <f t="shared" si="10"/>
        <v>-2.231621558502254E-3</v>
      </c>
      <c r="D2956" s="4">
        <v>106523411159</v>
      </c>
    </row>
    <row r="2957" spans="1:4">
      <c r="A2957" s="1" t="s">
        <v>2956</v>
      </c>
      <c r="B2957" s="5">
        <v>385.37</v>
      </c>
      <c r="C2957" s="3">
        <f t="shared" si="10"/>
        <v>2.7320982514571486E-3</v>
      </c>
      <c r="D2957" s="4">
        <v>230475142934.70001</v>
      </c>
    </row>
    <row r="2958" spans="1:4">
      <c r="A2958" s="1" t="s">
        <v>2957</v>
      </c>
      <c r="B2958" s="5">
        <v>384.32</v>
      </c>
      <c r="C2958" s="3">
        <f t="shared" si="10"/>
        <v>-5.768982020437248E-3</v>
      </c>
      <c r="D2958" s="4">
        <v>21627564075.200001</v>
      </c>
    </row>
    <row r="2959" spans="1:4">
      <c r="A2959" s="1" t="s">
        <v>2958</v>
      </c>
      <c r="B2959" s="5">
        <v>386.55</v>
      </c>
      <c r="C2959" s="3">
        <f t="shared" si="10"/>
        <v>-1.5334844741065242E-2</v>
      </c>
      <c r="D2959" s="4">
        <v>87951433040</v>
      </c>
    </row>
    <row r="2960" spans="1:4">
      <c r="A2960" s="1" t="s">
        <v>2959</v>
      </c>
      <c r="B2960" s="5">
        <v>392.57</v>
      </c>
      <c r="C2960" s="3">
        <f t="shared" si="10"/>
        <v>-1.957593939085732E-3</v>
      </c>
      <c r="D2960" s="4">
        <v>315301283583.90002</v>
      </c>
    </row>
    <row r="2961" spans="1:4">
      <c r="A2961" s="1" t="s">
        <v>2960</v>
      </c>
      <c r="B2961" s="5">
        <v>393.34</v>
      </c>
      <c r="C2961" s="3">
        <f t="shared" si="10"/>
        <v>-4.5049605183236224E-3</v>
      </c>
      <c r="D2961" s="4">
        <v>198169235359</v>
      </c>
    </row>
    <row r="2962" spans="1:4">
      <c r="A2962" s="1" t="s">
        <v>2961</v>
      </c>
      <c r="B2962" s="5">
        <v>395.12</v>
      </c>
      <c r="C2962" s="3">
        <f t="shared" si="10"/>
        <v>8.5509354978687054E-3</v>
      </c>
      <c r="D2962" s="4">
        <v>48998262004</v>
      </c>
    </row>
    <row r="2963" spans="1:4">
      <c r="A2963" s="1" t="s">
        <v>2962</v>
      </c>
      <c r="B2963" s="5">
        <v>391.77</v>
      </c>
      <c r="C2963" s="3">
        <f t="shared" si="10"/>
        <v>3.586341163511482E-3</v>
      </c>
      <c r="D2963" s="4">
        <v>143382594264.10001</v>
      </c>
    </row>
    <row r="2964" spans="1:4">
      <c r="A2964" s="1" t="s">
        <v>2963</v>
      </c>
      <c r="B2964" s="5">
        <v>390.37</v>
      </c>
      <c r="C2964" s="3">
        <f t="shared" si="10"/>
        <v>-1.2921007383432824E-2</v>
      </c>
      <c r="D2964" s="4">
        <v>131271115457.8</v>
      </c>
    </row>
    <row r="2965" spans="1:4">
      <c r="A2965" s="1" t="s">
        <v>2964</v>
      </c>
      <c r="B2965" s="5">
        <v>395.48</v>
      </c>
      <c r="C2965" s="3">
        <f t="shared" si="10"/>
        <v>1.5926839293053961E-2</v>
      </c>
      <c r="D2965" s="4">
        <v>973349565546.80005</v>
      </c>
    </row>
    <row r="2966" spans="1:4">
      <c r="A2966" s="1" t="s">
        <v>2965</v>
      </c>
      <c r="B2966" s="5">
        <v>389.28</v>
      </c>
      <c r="C2966" s="3">
        <f t="shared" si="10"/>
        <v>-1.3356988974781494E-2</v>
      </c>
      <c r="D2966" s="4">
        <v>391867473198.40002</v>
      </c>
    </row>
    <row r="2967" spans="1:4">
      <c r="A2967" s="1" t="s">
        <v>2966</v>
      </c>
      <c r="B2967" s="5">
        <v>394.55</v>
      </c>
      <c r="C2967" s="3">
        <f t="shared" si="10"/>
        <v>1.0139159970601623E-4</v>
      </c>
      <c r="D2967" s="4">
        <v>195125043867</v>
      </c>
    </row>
    <row r="2968" spans="1:4">
      <c r="A2968" s="1" t="s">
        <v>2967</v>
      </c>
      <c r="B2968" s="5">
        <v>394.51</v>
      </c>
      <c r="C2968" s="3">
        <f t="shared" si="10"/>
        <v>-1.8021157436216576E-2</v>
      </c>
      <c r="D2968" s="4">
        <v>69852323405.800003</v>
      </c>
    </row>
    <row r="2969" spans="1:4">
      <c r="A2969" s="1" t="s">
        <v>2968</v>
      </c>
      <c r="B2969" s="5">
        <v>401.75</v>
      </c>
      <c r="C2969" s="3">
        <f t="shared" si="10"/>
        <v>7.220397623285771E-3</v>
      </c>
      <c r="D2969" s="4">
        <v>157786851755</v>
      </c>
    </row>
    <row r="2970" spans="1:4">
      <c r="A2970" s="1" t="s">
        <v>2969</v>
      </c>
      <c r="B2970" s="5">
        <v>398.87</v>
      </c>
      <c r="C2970" s="3">
        <f t="shared" si="10"/>
        <v>1.9189493049877326E-2</v>
      </c>
      <c r="D2970" s="4">
        <v>100572882942.8</v>
      </c>
    </row>
    <row r="2971" spans="1:4">
      <c r="A2971" s="1" t="s">
        <v>2970</v>
      </c>
      <c r="B2971" s="5">
        <v>391.36</v>
      </c>
      <c r="C2971" s="3">
        <f t="shared" si="10"/>
        <v>7.7507403115745863E-3</v>
      </c>
      <c r="D2971" s="4">
        <v>345600034446.40002</v>
      </c>
    </row>
    <row r="2972" spans="1:4">
      <c r="A2972" s="1" t="s">
        <v>2971</v>
      </c>
      <c r="B2972" s="5">
        <v>388.35</v>
      </c>
      <c r="C2972" s="3">
        <f t="shared" si="10"/>
        <v>4.4746779783767475E-3</v>
      </c>
      <c r="D2972" s="4">
        <v>53047071572.5</v>
      </c>
    </row>
    <row r="2973" spans="1:4">
      <c r="A2973" s="1" t="s">
        <v>2972</v>
      </c>
      <c r="B2973" s="5">
        <v>386.62</v>
      </c>
      <c r="C2973" s="3">
        <f t="shared" si="10"/>
        <v>-5.811561407117854E-3</v>
      </c>
      <c r="D2973" s="4">
        <v>31457967333.200001</v>
      </c>
    </row>
    <row r="2974" spans="1:4">
      <c r="A2974" s="1" t="s">
        <v>2973</v>
      </c>
      <c r="B2974" s="5">
        <v>388.88</v>
      </c>
      <c r="C2974" s="3">
        <f t="shared" si="10"/>
        <v>-2.1710145656713028E-2</v>
      </c>
      <c r="D2974" s="4">
        <v>168427244215.20001</v>
      </c>
    </row>
    <row r="2975" spans="1:4">
      <c r="A2975" s="1" t="s">
        <v>2974</v>
      </c>
      <c r="B2975" s="5">
        <v>397.51</v>
      </c>
      <c r="C2975" s="3">
        <f t="shared" si="10"/>
        <v>1.0421697465748114E-2</v>
      </c>
      <c r="D2975" s="4">
        <v>96519039278.199997</v>
      </c>
    </row>
    <row r="2976" spans="1:4">
      <c r="A2976" s="1" t="s">
        <v>2975</v>
      </c>
      <c r="B2976" s="5">
        <v>393.41</v>
      </c>
      <c r="C2976" s="3">
        <f t="shared" si="10"/>
        <v>-1.3812293191617343E-2</v>
      </c>
      <c r="D2976" s="4">
        <v>158641009257.10001</v>
      </c>
    </row>
    <row r="2977" spans="1:4">
      <c r="A2977" s="1" t="s">
        <v>2976</v>
      </c>
      <c r="B2977" s="5">
        <v>398.92</v>
      </c>
      <c r="C2977" s="3">
        <f t="shared" si="10"/>
        <v>-7.8591325109430166E-3</v>
      </c>
      <c r="D2977" s="4">
        <v>147768700992.79999</v>
      </c>
    </row>
    <row r="2978" spans="1:4">
      <c r="A2978" s="1" t="s">
        <v>2977</v>
      </c>
      <c r="B2978" s="5">
        <v>402.08</v>
      </c>
      <c r="C2978" s="3">
        <f t="shared" si="10"/>
        <v>1.5302257461744363E-2</v>
      </c>
      <c r="D2978" s="4">
        <v>107079560745.60001</v>
      </c>
    </row>
    <row r="2979" spans="1:4">
      <c r="A2979" s="1" t="s">
        <v>2978</v>
      </c>
      <c r="B2979" s="5">
        <v>396.02</v>
      </c>
      <c r="C2979" s="3">
        <f t="shared" si="10"/>
        <v>-3.0962869729390012E-3</v>
      </c>
      <c r="D2979" s="4">
        <v>68111442030.199997</v>
      </c>
    </row>
    <row r="2980" spans="1:4">
      <c r="A2980" s="1" t="s">
        <v>2979</v>
      </c>
      <c r="B2980" s="5">
        <v>397.25</v>
      </c>
      <c r="C2980" s="3">
        <f t="shared" si="10"/>
        <v>1.0659950134839459E-2</v>
      </c>
      <c r="D2980" s="4">
        <v>72794683415</v>
      </c>
    </row>
    <row r="2981" spans="1:4">
      <c r="A2981" s="1" t="s">
        <v>2980</v>
      </c>
      <c r="B2981" s="5">
        <v>393.06</v>
      </c>
      <c r="C2981" s="3">
        <f t="shared" si="10"/>
        <v>1.8870859038830498E-2</v>
      </c>
      <c r="D2981" s="4">
        <v>46401616542</v>
      </c>
    </row>
    <row r="2982" spans="1:4">
      <c r="A2982" s="1" t="s">
        <v>2981</v>
      </c>
      <c r="B2982" s="5">
        <v>385.78</v>
      </c>
      <c r="C2982" s="3">
        <f t="shared" si="10"/>
        <v>-1.061653590201779E-3</v>
      </c>
      <c r="D2982" s="4">
        <v>15904043216.18</v>
      </c>
    </row>
    <row r="2983" spans="1:4">
      <c r="A2983" s="1" t="s">
        <v>2982</v>
      </c>
      <c r="B2983" s="5">
        <v>386.19</v>
      </c>
      <c r="C2983" s="3">
        <f t="shared" si="10"/>
        <v>-3.3848694085860172E-2</v>
      </c>
      <c r="D2983" s="4">
        <v>48400070308.300003</v>
      </c>
    </row>
    <row r="2984" spans="1:4">
      <c r="A2984" s="1" t="s">
        <v>2983</v>
      </c>
      <c r="B2984" s="5">
        <v>399.72</v>
      </c>
      <c r="C2984" s="3">
        <f t="shared" si="10"/>
        <v>1.7565297082633356E-2</v>
      </c>
      <c r="D2984" s="4">
        <v>75622672145.199997</v>
      </c>
    </row>
    <row r="2985" spans="1:4">
      <c r="A2985" s="1" t="s">
        <v>2984</v>
      </c>
      <c r="B2985" s="5">
        <v>392.82</v>
      </c>
      <c r="C2985" s="3">
        <f t="shared" si="10"/>
        <v>-4.2439607049703884E-2</v>
      </c>
      <c r="D2985" s="4">
        <v>55006860402.199997</v>
      </c>
    </row>
    <row r="2986" spans="1:4">
      <c r="A2986" s="1" t="s">
        <v>2985</v>
      </c>
      <c r="B2986" s="5">
        <v>410.23</v>
      </c>
      <c r="C2986" s="3">
        <f t="shared" si="10"/>
        <v>-1.5857403320218687E-2</v>
      </c>
      <c r="D2986" s="4">
        <v>122739151171.89999</v>
      </c>
    </row>
    <row r="2987" spans="1:4">
      <c r="A2987" s="1" t="s">
        <v>2986</v>
      </c>
      <c r="B2987" s="5">
        <v>416.84</v>
      </c>
      <c r="C2987" s="3">
        <f t="shared" si="10"/>
        <v>-4.6743505305525061E-2</v>
      </c>
      <c r="D2987" s="4">
        <v>288398018496</v>
      </c>
    </row>
    <row r="2988" spans="1:4">
      <c r="A2988" s="1" t="s">
        <v>2987</v>
      </c>
      <c r="B2988" s="5">
        <v>437.28</v>
      </c>
      <c r="C2988" s="3">
        <f t="shared" si="10"/>
        <v>8.8360825931479616E-3</v>
      </c>
      <c r="D2988" s="4">
        <v>239585818513.60001</v>
      </c>
    </row>
    <row r="2989" spans="1:4">
      <c r="A2989" s="1" t="s">
        <v>2988</v>
      </c>
      <c r="B2989" s="5">
        <v>433.45</v>
      </c>
      <c r="C2989" s="3">
        <f t="shared" si="10"/>
        <v>6.0812849615857869E-3</v>
      </c>
      <c r="D2989" s="4">
        <v>129295385712.5</v>
      </c>
    </row>
    <row r="2990" spans="1:4">
      <c r="A2990" s="1" t="s">
        <v>2989</v>
      </c>
      <c r="B2990" s="5">
        <v>430.83</v>
      </c>
      <c r="C2990" s="3">
        <f t="shared" si="10"/>
        <v>1.3928546556167393E-4</v>
      </c>
      <c r="D2990" s="4">
        <v>56833833177.099998</v>
      </c>
    </row>
    <row r="2991" spans="1:4">
      <c r="A2991" s="1" t="s">
        <v>2990</v>
      </c>
      <c r="B2991" s="5">
        <v>430.77</v>
      </c>
      <c r="C2991" s="3">
        <f t="shared" si="10"/>
        <v>3.0269867511117294E-3</v>
      </c>
      <c r="D2991" s="4">
        <v>484096733192.29999</v>
      </c>
    </row>
    <row r="2992" spans="1:4">
      <c r="A2992" s="1" t="s">
        <v>2991</v>
      </c>
      <c r="B2992" s="5">
        <v>429.47</v>
      </c>
      <c r="C2992" s="3">
        <f t="shared" si="10"/>
        <v>7.743388788511653E-3</v>
      </c>
      <c r="D2992" s="4">
        <v>322577783580.90002</v>
      </c>
    </row>
    <row r="2993" spans="1:4">
      <c r="A2993" s="1" t="s">
        <v>2992</v>
      </c>
      <c r="B2993" s="5">
        <v>426.17</v>
      </c>
      <c r="C2993" s="3">
        <f t="shared" si="10"/>
        <v>1.4334053952439459E-3</v>
      </c>
      <c r="D2993" s="4">
        <v>127760988090</v>
      </c>
    </row>
    <row r="2994" spans="1:4">
      <c r="A2994" s="1" t="s">
        <v>2993</v>
      </c>
      <c r="B2994" s="5">
        <v>425.56</v>
      </c>
      <c r="C2994" s="3">
        <f t="shared" si="10"/>
        <v>-3.3256827017659279E-3</v>
      </c>
      <c r="D2994" s="4">
        <v>251192496450</v>
      </c>
    </row>
    <row r="2995" spans="1:4">
      <c r="A2995" s="1" t="s">
        <v>2994</v>
      </c>
      <c r="B2995" s="5">
        <v>426.98</v>
      </c>
      <c r="C2995" s="3">
        <f t="shared" si="10"/>
        <v>8.0506173713908568E-3</v>
      </c>
      <c r="D2995" s="4">
        <v>195004997454</v>
      </c>
    </row>
    <row r="2996" spans="1:4">
      <c r="A2996" s="1" t="s">
        <v>2995</v>
      </c>
      <c r="B2996" s="5">
        <v>423.57</v>
      </c>
      <c r="C2996" s="3">
        <f t="shared" si="10"/>
        <v>2.5325443786982085E-3</v>
      </c>
      <c r="D2996" s="4">
        <v>38828733451.300003</v>
      </c>
    </row>
    <row r="2997" spans="1:4">
      <c r="A2997" s="1" t="s">
        <v>2996</v>
      </c>
      <c r="B2997" s="5">
        <v>422.5</v>
      </c>
      <c r="C2997" s="3">
        <f t="shared" si="10"/>
        <v>-1.5596937328670596E-3</v>
      </c>
      <c r="D2997" s="4">
        <v>125763569150</v>
      </c>
    </row>
    <row r="2998" spans="1:4">
      <c r="A2998" s="1" t="s">
        <v>2997</v>
      </c>
      <c r="B2998" s="5">
        <v>423.16</v>
      </c>
      <c r="C2998" s="3">
        <f t="shared" si="10"/>
        <v>1.1836158867554687E-2</v>
      </c>
      <c r="D2998" s="4">
        <v>78564569983.600006</v>
      </c>
    </row>
    <row r="2999" spans="1:4">
      <c r="A2999" s="1" t="s">
        <v>2998</v>
      </c>
      <c r="B2999" s="5">
        <v>418.21</v>
      </c>
      <c r="C2999" s="3">
        <f t="shared" si="10"/>
        <v>5.0708964191299132E-3</v>
      </c>
      <c r="D2999" s="4">
        <v>64618545297.5</v>
      </c>
    </row>
    <row r="3000" spans="1:4">
      <c r="A3000" s="1" t="s">
        <v>2999</v>
      </c>
      <c r="B3000" s="5">
        <v>416.1</v>
      </c>
      <c r="C3000" s="3">
        <f t="shared" si="10"/>
        <v>8.6050175736274662E-3</v>
      </c>
      <c r="D3000" s="4">
        <v>58380460971</v>
      </c>
    </row>
    <row r="3001" spans="1:4">
      <c r="A3001" s="1" t="s">
        <v>3000</v>
      </c>
      <c r="B3001" s="5">
        <v>412.55</v>
      </c>
      <c r="C3001" s="3">
        <f t="shared" si="10"/>
        <v>-4.6564369812777621E-3</v>
      </c>
      <c r="D3001" s="4">
        <v>61050834825</v>
      </c>
    </row>
    <row r="3002" spans="1:4">
      <c r="A3002" s="1" t="s">
        <v>3001</v>
      </c>
      <c r="B3002" s="5">
        <v>414.48</v>
      </c>
      <c r="C3002" s="3">
        <f t="shared" si="10"/>
        <v>-1.2530120481927273E-3</v>
      </c>
      <c r="D3002" s="4">
        <v>119516454934.39999</v>
      </c>
    </row>
    <row r="3003" spans="1:4">
      <c r="A3003" s="1" t="s">
        <v>3002</v>
      </c>
      <c r="B3003" s="5">
        <v>415</v>
      </c>
      <c r="C3003" s="3">
        <f t="shared" si="10"/>
        <v>4.453480491819089E-3</v>
      </c>
      <c r="D3003" s="4">
        <v>84091955050</v>
      </c>
    </row>
    <row r="3004" spans="1:4">
      <c r="A3004" s="1" t="s">
        <v>3003</v>
      </c>
      <c r="B3004" s="5">
        <v>413.16</v>
      </c>
      <c r="C3004" s="3">
        <f t="shared" si="10"/>
        <v>-3.9537126325939883E-3</v>
      </c>
      <c r="D3004" s="4">
        <v>152373147400</v>
      </c>
    </row>
    <row r="3005" spans="1:4">
      <c r="A3005" s="1" t="s">
        <v>3004</v>
      </c>
      <c r="B3005" s="5">
        <v>414.8</v>
      </c>
      <c r="C3005" s="3">
        <f t="shared" si="10"/>
        <v>4.5772686541861087E-3</v>
      </c>
      <c r="D3005" s="4">
        <v>27697815384</v>
      </c>
    </row>
    <row r="3006" spans="1:4">
      <c r="A3006" s="1" t="s">
        <v>3005</v>
      </c>
      <c r="B3006" s="5">
        <v>412.91</v>
      </c>
      <c r="C3006" s="3">
        <f t="shared" si="10"/>
        <v>-6.544282174048963E-3</v>
      </c>
      <c r="D3006" s="4">
        <v>188771812343.70001</v>
      </c>
    </row>
    <row r="3007" spans="1:4">
      <c r="A3007" s="1" t="s">
        <v>3006</v>
      </c>
      <c r="B3007" s="5">
        <v>415.63</v>
      </c>
      <c r="C3007" s="3">
        <f t="shared" si="10"/>
        <v>-1.5071447190691754E-2</v>
      </c>
      <c r="D3007" s="4">
        <v>78023230975.699997</v>
      </c>
    </row>
    <row r="3008" spans="1:4">
      <c r="A3008" s="1" t="s">
        <v>3007</v>
      </c>
      <c r="B3008" s="5">
        <v>421.99</v>
      </c>
      <c r="C3008" s="3">
        <f t="shared" si="10"/>
        <v>-5.8425801587862931E-3</v>
      </c>
      <c r="D3008" s="4">
        <v>174645022026.89999</v>
      </c>
    </row>
    <row r="3009" spans="1:4">
      <c r="A3009" s="1" t="s">
        <v>3008</v>
      </c>
      <c r="B3009" s="5">
        <v>424.47</v>
      </c>
      <c r="C3009" s="3">
        <f t="shared" si="10"/>
        <v>-9.1274102432419065E-3</v>
      </c>
      <c r="D3009" s="4">
        <v>159078401093.20001</v>
      </c>
    </row>
    <row r="3010" spans="1:4">
      <c r="A3010" s="1" t="s">
        <v>3009</v>
      </c>
      <c r="B3010" s="5">
        <v>428.38</v>
      </c>
      <c r="C3010" s="3">
        <f t="shared" si="10"/>
        <v>2.2801614020008146E-2</v>
      </c>
      <c r="D3010" s="4">
        <v>309879593586.59998</v>
      </c>
    </row>
    <row r="3011" spans="1:4">
      <c r="A3011" s="1" t="s">
        <v>3010</v>
      </c>
      <c r="B3011" s="5">
        <v>418.83</v>
      </c>
      <c r="C3011" s="3">
        <f t="shared" si="10"/>
        <v>3.0655011375882472E-3</v>
      </c>
      <c r="D3011" s="4">
        <v>272627174262</v>
      </c>
    </row>
    <row r="3012" spans="1:4">
      <c r="A3012" s="1" t="s">
        <v>3011</v>
      </c>
      <c r="B3012" s="5">
        <v>417.55</v>
      </c>
      <c r="C3012" s="3">
        <f t="shared" si="10"/>
        <v>8.6236050050726917E-3</v>
      </c>
      <c r="D3012" s="4">
        <v>290086995973.5</v>
      </c>
    </row>
    <row r="3013" spans="1:4">
      <c r="A3013" s="1" t="s">
        <v>3012</v>
      </c>
      <c r="B3013" s="5">
        <v>413.98</v>
      </c>
      <c r="C3013" s="3">
        <f t="shared" si="10"/>
        <v>-7.1945896685692359E-3</v>
      </c>
      <c r="D3013" s="4">
        <v>76556591616.800003</v>
      </c>
    </row>
    <row r="3014" spans="1:4">
      <c r="A3014" s="1" t="s">
        <v>3013</v>
      </c>
      <c r="B3014" s="5">
        <v>416.98</v>
      </c>
      <c r="C3014" s="3">
        <f t="shared" si="10"/>
        <v>2.0209434331571713E-2</v>
      </c>
      <c r="D3014" s="4">
        <v>144424982700.20001</v>
      </c>
    </row>
    <row r="3015" spans="1:4">
      <c r="A3015" s="1" t="s">
        <v>3014</v>
      </c>
      <c r="B3015" s="5">
        <v>408.72</v>
      </c>
      <c r="C3015" s="3">
        <f t="shared" si="10"/>
        <v>3.5356511490867576E-3</v>
      </c>
      <c r="D3015" s="4">
        <v>370705567788</v>
      </c>
    </row>
    <row r="3016" spans="1:4">
      <c r="A3016" s="1" t="s">
        <v>3015</v>
      </c>
      <c r="B3016" s="5">
        <v>407.28</v>
      </c>
      <c r="C3016" s="3">
        <f t="shared" si="10"/>
        <v>4.6621771627321507E-3</v>
      </c>
      <c r="D3016" s="4">
        <v>79378651283.199997</v>
      </c>
    </row>
    <row r="3017" spans="1:4">
      <c r="A3017" s="1" t="s">
        <v>3016</v>
      </c>
      <c r="B3017" s="5">
        <v>405.39</v>
      </c>
      <c r="C3017" s="3">
        <f t="shared" si="10"/>
        <v>-6.6892090561599974E-3</v>
      </c>
      <c r="D3017" s="4">
        <v>168299452247.70001</v>
      </c>
    </row>
    <row r="3018" spans="1:4">
      <c r="A3018" s="1" t="s">
        <v>3017</v>
      </c>
      <c r="B3018" s="5">
        <v>408.12</v>
      </c>
      <c r="C3018" s="3">
        <f t="shared" si="10"/>
        <v>-1.761987290583476E-2</v>
      </c>
      <c r="D3018" s="4">
        <v>78032031087.600006</v>
      </c>
    </row>
    <row r="3019" spans="1:4">
      <c r="A3019" s="1" t="s">
        <v>3018</v>
      </c>
      <c r="B3019" s="5">
        <v>415.44</v>
      </c>
      <c r="C3019" s="3">
        <f t="shared" si="10"/>
        <v>3.8904864316265464E-3</v>
      </c>
      <c r="D3019" s="4">
        <v>219923217868.79999</v>
      </c>
    </row>
    <row r="3020" spans="1:4">
      <c r="A3020" s="1" t="s">
        <v>3019</v>
      </c>
      <c r="B3020" s="5">
        <v>413.83</v>
      </c>
      <c r="C3020" s="3">
        <f t="shared" si="10"/>
        <v>7.5475373116158199E-3</v>
      </c>
      <c r="D3020" s="4">
        <v>136530731289.39999</v>
      </c>
    </row>
    <row r="3021" spans="1:4">
      <c r="A3021" s="1" t="s">
        <v>3020</v>
      </c>
      <c r="B3021" s="5">
        <v>410.73</v>
      </c>
      <c r="C3021" s="3">
        <f t="shared" si="10"/>
        <v>-5.7130407417268804E-3</v>
      </c>
      <c r="D3021" s="4">
        <v>34072389921.599998</v>
      </c>
    </row>
    <row r="3022" spans="1:4">
      <c r="A3022" s="1" t="s">
        <v>3021</v>
      </c>
      <c r="B3022" s="5">
        <v>413.09</v>
      </c>
      <c r="C3022" s="3">
        <f t="shared" si="10"/>
        <v>-1.4810398282852459E-2</v>
      </c>
      <c r="D3022" s="4">
        <v>154525221417.89999</v>
      </c>
    </row>
    <row r="3023" spans="1:4">
      <c r="A3023" s="1" t="s">
        <v>3022</v>
      </c>
      <c r="B3023" s="5">
        <v>419.3</v>
      </c>
      <c r="C3023" s="3">
        <f t="shared" si="10"/>
        <v>-7.2685086535501887E-3</v>
      </c>
      <c r="D3023" s="4">
        <v>198494950362</v>
      </c>
    </row>
    <row r="3024" spans="1:4">
      <c r="A3024" s="1" t="s">
        <v>3023</v>
      </c>
      <c r="B3024" s="5">
        <v>422.37</v>
      </c>
      <c r="C3024" s="3">
        <f t="shared" si="10"/>
        <v>1.0067916586952313E-2</v>
      </c>
      <c r="D3024" s="4">
        <v>649169686512.59998</v>
      </c>
    </row>
    <row r="3025" spans="1:4">
      <c r="A3025" s="1" t="s">
        <v>3024</v>
      </c>
      <c r="B3025" s="5">
        <v>418.16</v>
      </c>
      <c r="C3025" s="3">
        <f t="shared" si="10"/>
        <v>2.8705387044303065E-4</v>
      </c>
      <c r="D3025" s="4">
        <v>306451771604</v>
      </c>
    </row>
    <row r="3026" spans="1:4">
      <c r="A3026" s="1" t="s">
        <v>3025</v>
      </c>
      <c r="B3026" s="5">
        <v>418.04</v>
      </c>
      <c r="C3026" s="3">
        <f t="shared" si="10"/>
        <v>-2.7433860540565787E-3</v>
      </c>
      <c r="D3026" s="4">
        <v>211443592522</v>
      </c>
    </row>
    <row r="3027" spans="1:4">
      <c r="A3027" s="1" t="s">
        <v>3026</v>
      </c>
      <c r="B3027" s="5">
        <v>419.19</v>
      </c>
      <c r="C3027" s="3">
        <f t="shared" si="10"/>
        <v>-1.1624068659813276E-2</v>
      </c>
      <c r="D3027" s="4">
        <v>94086182627.5</v>
      </c>
    </row>
    <row r="3028" spans="1:4">
      <c r="A3028" s="1" t="s">
        <v>3027</v>
      </c>
      <c r="B3028" s="5">
        <v>424.12</v>
      </c>
      <c r="C3028" s="3">
        <f t="shared" si="10"/>
        <v>-7.1400145141278914E-3</v>
      </c>
      <c r="D3028" s="4">
        <v>389162923051.59998</v>
      </c>
    </row>
    <row r="3029" spans="1:4">
      <c r="A3029" s="1" t="s">
        <v>3028</v>
      </c>
      <c r="B3029" s="5">
        <v>427.17</v>
      </c>
      <c r="C3029" s="3">
        <f t="shared" si="10"/>
        <v>-9.2081458458968569E-3</v>
      </c>
      <c r="D3029" s="4">
        <v>83669188265.899994</v>
      </c>
    </row>
    <row r="3030" spans="1:4">
      <c r="A3030" s="1" t="s">
        <v>3029</v>
      </c>
      <c r="B3030" s="5">
        <v>431.14</v>
      </c>
      <c r="C3030" s="3">
        <f t="shared" si="10"/>
        <v>-4.0425974265979811E-3</v>
      </c>
      <c r="D3030" s="4">
        <v>169761510904.20001</v>
      </c>
    </row>
    <row r="3031" spans="1:4">
      <c r="A3031" s="1" t="s">
        <v>3030</v>
      </c>
      <c r="B3031" s="5">
        <v>432.89</v>
      </c>
      <c r="C3031" s="3">
        <f t="shared" si="10"/>
        <v>4.1987566113018517E-3</v>
      </c>
      <c r="D3031" s="4">
        <v>200522518960.10001</v>
      </c>
    </row>
    <row r="3032" spans="1:4">
      <c r="A3032" s="1" t="s">
        <v>3031</v>
      </c>
      <c r="B3032" s="5">
        <v>431.08</v>
      </c>
      <c r="C3032" s="3">
        <f t="shared" si="10"/>
        <v>-1.0353773043458277E-2</v>
      </c>
      <c r="D3032" s="4">
        <v>632586428268.80005</v>
      </c>
    </row>
    <row r="3033" spans="1:4">
      <c r="A3033" s="1" t="s">
        <v>3032</v>
      </c>
      <c r="B3033" s="5">
        <v>435.59</v>
      </c>
      <c r="C3033" s="3">
        <f t="shared" si="10"/>
        <v>5.7724722344085532E-3</v>
      </c>
      <c r="D3033" s="4">
        <v>100692258500.8</v>
      </c>
    </row>
    <row r="3034" spans="1:4">
      <c r="A3034" s="1" t="s">
        <v>3033</v>
      </c>
      <c r="B3034" s="5">
        <v>433.09</v>
      </c>
      <c r="C3034" s="3">
        <f t="shared" si="10"/>
        <v>1.8364371708051174E-2</v>
      </c>
      <c r="D3034" s="4">
        <v>99007795492.199997</v>
      </c>
    </row>
    <row r="3035" spans="1:4">
      <c r="A3035" s="1" t="s">
        <v>3034</v>
      </c>
      <c r="B3035" s="5">
        <v>425.28</v>
      </c>
      <c r="C3035" s="3">
        <f t="shared" si="10"/>
        <v>-5.4488903440051469E-3</v>
      </c>
      <c r="D3035" s="4">
        <v>120208291027.2</v>
      </c>
    </row>
    <row r="3036" spans="1:4">
      <c r="A3036" s="1" t="s">
        <v>3035</v>
      </c>
      <c r="B3036" s="5">
        <v>427.61</v>
      </c>
      <c r="C3036" s="3">
        <f t="shared" si="10"/>
        <v>-1.2845665171898621E-3</v>
      </c>
      <c r="D3036" s="4">
        <v>804839808767.90002</v>
      </c>
    </row>
    <row r="3037" spans="1:4">
      <c r="A3037" s="1" t="s">
        <v>3036</v>
      </c>
      <c r="B3037" s="5">
        <v>428.16</v>
      </c>
      <c r="C3037" s="3">
        <f t="shared" si="10"/>
        <v>-1.0034682080924798E-2</v>
      </c>
      <c r="D3037" s="4">
        <v>143071720192.32001</v>
      </c>
    </row>
    <row r="3038" spans="1:4">
      <c r="A3038" s="1" t="s">
        <v>3037</v>
      </c>
      <c r="B3038" s="5">
        <v>432.5</v>
      </c>
      <c r="C3038" s="3">
        <f t="shared" si="10"/>
        <v>-9.2400092400087149E-4</v>
      </c>
      <c r="D3038" s="4">
        <v>385057229475</v>
      </c>
    </row>
    <row r="3039" spans="1:4">
      <c r="A3039" s="1" t="s">
        <v>3038</v>
      </c>
      <c r="B3039" s="5">
        <v>432.9</v>
      </c>
      <c r="C3039" s="3">
        <f t="shared" si="10"/>
        <v>-3.4759789139293469E-3</v>
      </c>
      <c r="D3039" s="4">
        <v>103876447055</v>
      </c>
    </row>
    <row r="3040" spans="1:4">
      <c r="A3040" s="1" t="s">
        <v>3039</v>
      </c>
      <c r="B3040" s="5">
        <v>434.41</v>
      </c>
      <c r="C3040" s="3">
        <f t="shared" si="10"/>
        <v>1.8809071507305611E-2</v>
      </c>
      <c r="D3040" s="4">
        <v>273335324144.70001</v>
      </c>
    </row>
    <row r="3041" spans="1:4">
      <c r="A3041" s="1" t="s">
        <v>3040</v>
      </c>
      <c r="B3041" s="5">
        <v>426.39</v>
      </c>
      <c r="C3041" s="3">
        <f t="shared" si="10"/>
        <v>1.2754738492233159E-2</v>
      </c>
      <c r="D3041" s="4">
        <v>1204752577843.8999</v>
      </c>
    </row>
    <row r="3042" spans="1:4">
      <c r="A3042" s="1" t="s">
        <v>3041</v>
      </c>
      <c r="B3042" s="5">
        <v>421.02</v>
      </c>
      <c r="C3042" s="3">
        <f t="shared" si="10"/>
        <v>1.0488419536781483E-2</v>
      </c>
      <c r="D3042" s="4">
        <v>1447397345234</v>
      </c>
    </row>
    <row r="3043" spans="1:4">
      <c r="A3043" s="1" t="s">
        <v>3042</v>
      </c>
      <c r="B3043" s="5">
        <v>416.65</v>
      </c>
      <c r="C3043" s="3">
        <f t="shared" si="10"/>
        <v>-2.8334888059701573E-2</v>
      </c>
      <c r="D3043" s="4">
        <v>1543236582325</v>
      </c>
    </row>
    <row r="3044" spans="1:4">
      <c r="A3044" s="1" t="s">
        <v>3043</v>
      </c>
      <c r="B3044" s="5">
        <v>428.8</v>
      </c>
      <c r="C3044" s="3">
        <f t="shared" si="10"/>
        <v>-9.3196644920777558E-4</v>
      </c>
      <c r="D3044" s="4">
        <v>788304242016</v>
      </c>
    </row>
    <row r="3045" spans="1:4">
      <c r="A3045" s="1" t="s">
        <v>3044</v>
      </c>
      <c r="B3045" s="5">
        <v>429.2</v>
      </c>
      <c r="C3045" s="3">
        <f t="shared" si="10"/>
        <v>-1.4103918776128972E-2</v>
      </c>
      <c r="D3045" s="4">
        <v>110142726612</v>
      </c>
    </row>
    <row r="3046" spans="1:4">
      <c r="A3046" s="1" t="s">
        <v>3045</v>
      </c>
      <c r="B3046" s="5">
        <v>435.34</v>
      </c>
      <c r="C3046" s="3">
        <f t="shared" si="10"/>
        <v>9.039495642499484E-3</v>
      </c>
      <c r="D3046" s="4">
        <v>149994421582.39999</v>
      </c>
    </row>
    <row r="3047" spans="1:4">
      <c r="A3047" s="1" t="s">
        <v>3046</v>
      </c>
      <c r="B3047" s="5">
        <v>431.44</v>
      </c>
      <c r="C3047" s="3">
        <f t="shared" si="10"/>
        <v>-9.2771195003215311E-3</v>
      </c>
      <c r="D3047" s="4">
        <v>54075090509.599998</v>
      </c>
    </row>
    <row r="3048" spans="1:4">
      <c r="A3048" s="1" t="s">
        <v>3047</v>
      </c>
      <c r="B3048" s="5">
        <v>435.48</v>
      </c>
      <c r="C3048" s="3">
        <f t="shared" si="10"/>
        <v>-4.3440486533448657E-3</v>
      </c>
      <c r="D3048" s="4">
        <v>75355313965.199997</v>
      </c>
    </row>
    <row r="3049" spans="1:4">
      <c r="A3049" s="1" t="s">
        <v>3048</v>
      </c>
      <c r="B3049" s="5">
        <v>437.38</v>
      </c>
      <c r="C3049" s="3">
        <f t="shared" si="10"/>
        <v>2.4501077485243088E-2</v>
      </c>
      <c r="D3049" s="4">
        <v>471869198355</v>
      </c>
    </row>
    <row r="3050" spans="1:4">
      <c r="A3050" s="1" t="s">
        <v>3049</v>
      </c>
      <c r="B3050" s="5">
        <v>426.92</v>
      </c>
      <c r="C3050" s="3">
        <f t="shared" si="10"/>
        <v>-2.2507155123068081E-2</v>
      </c>
      <c r="D3050" s="4">
        <v>153430025844.79999</v>
      </c>
    </row>
    <row r="3051" spans="1:4">
      <c r="A3051" s="1" t="s">
        <v>3050</v>
      </c>
      <c r="B3051" s="5">
        <v>436.75</v>
      </c>
      <c r="C3051" s="3">
        <f t="shared" si="10"/>
        <v>-2.4981024244318431E-2</v>
      </c>
      <c r="D3051" s="4">
        <v>239766294170</v>
      </c>
    </row>
    <row r="3052" spans="1:4">
      <c r="A3052" s="1" t="s">
        <v>3051</v>
      </c>
      <c r="B3052" s="5">
        <v>447.94</v>
      </c>
      <c r="C3052" s="3">
        <f t="shared" si="10"/>
        <v>-1.7856345698849177E-4</v>
      </c>
      <c r="D3052" s="4">
        <v>636771977796.40002</v>
      </c>
    </row>
    <row r="3053" spans="1:4">
      <c r="A3053" s="1" t="s">
        <v>3052</v>
      </c>
      <c r="B3053" s="5">
        <v>448.02</v>
      </c>
      <c r="C3053" s="3">
        <f t="shared" si="10"/>
        <v>3.004943096907689E-2</v>
      </c>
      <c r="D3053" s="4">
        <v>269543358679.79999</v>
      </c>
    </row>
    <row r="3054" spans="1:4">
      <c r="A3054" s="1" t="s">
        <v>3053</v>
      </c>
      <c r="B3054" s="5">
        <v>434.95</v>
      </c>
      <c r="C3054" s="3">
        <f t="shared" si="10"/>
        <v>-1.7239821049301812E-2</v>
      </c>
      <c r="D3054" s="4">
        <v>108775298601</v>
      </c>
    </row>
    <row r="3055" spans="1:4">
      <c r="A3055" s="1" t="s">
        <v>3054</v>
      </c>
      <c r="B3055" s="5">
        <v>442.58</v>
      </c>
      <c r="C3055" s="3">
        <f t="shared" si="10"/>
        <v>-1.629214731835265E-2</v>
      </c>
      <c r="D3055" s="4">
        <v>165699226204.60001</v>
      </c>
    </row>
    <row r="3056" spans="1:4">
      <c r="A3056" s="1" t="s">
        <v>3055</v>
      </c>
      <c r="B3056" s="5">
        <v>449.91</v>
      </c>
      <c r="C3056" s="3">
        <f t="shared" si="10"/>
        <v>-1.2597388346318341E-2</v>
      </c>
      <c r="D3056" s="4">
        <v>114120175069</v>
      </c>
    </row>
    <row r="3057" spans="1:4">
      <c r="A3057" s="1" t="s">
        <v>3056</v>
      </c>
      <c r="B3057" s="5">
        <v>455.65</v>
      </c>
      <c r="C3057" s="3">
        <f t="shared" si="10"/>
        <v>-2.9892056462773361E-2</v>
      </c>
      <c r="D3057" s="4">
        <v>182906924219</v>
      </c>
    </row>
    <row r="3058" spans="1:4">
      <c r="A3058" s="1" t="s">
        <v>3057</v>
      </c>
      <c r="B3058" s="5">
        <v>469.69</v>
      </c>
      <c r="C3058" s="3">
        <f t="shared" si="10"/>
        <v>-2.1682982711935063E-2</v>
      </c>
      <c r="D3058" s="4">
        <v>587125548146.80005</v>
      </c>
    </row>
    <row r="3059" spans="1:4">
      <c r="A3059" s="1" t="s">
        <v>3058</v>
      </c>
      <c r="B3059" s="5">
        <v>480.1</v>
      </c>
      <c r="C3059" s="3">
        <f t="shared" si="10"/>
        <v>-1.2282181578784888E-2</v>
      </c>
      <c r="D3059" s="4">
        <v>147393958605</v>
      </c>
    </row>
    <row r="3060" spans="1:4">
      <c r="A3060" s="1" t="s">
        <v>3059</v>
      </c>
      <c r="B3060" s="5">
        <v>486.07</v>
      </c>
      <c r="C3060" s="3">
        <f t="shared" si="10"/>
        <v>-3.1787047290923491E-3</v>
      </c>
      <c r="D3060" s="4">
        <v>424997489512.09998</v>
      </c>
    </row>
    <row r="3061" spans="1:4">
      <c r="A3061" s="1" t="s">
        <v>3060</v>
      </c>
      <c r="B3061" s="5">
        <v>487.62</v>
      </c>
      <c r="C3061" s="3">
        <f t="shared" si="10"/>
        <v>-9.2199889360130443E-4</v>
      </c>
      <c r="D3061" s="4">
        <v>142136859060</v>
      </c>
    </row>
    <row r="3062" spans="1:4">
      <c r="A3062" s="1" t="s">
        <v>3061</v>
      </c>
      <c r="B3062" s="5">
        <v>488.07</v>
      </c>
      <c r="C3062" s="3">
        <f t="shared" si="10"/>
        <v>3.6190907034607369E-3</v>
      </c>
      <c r="D3062" s="4">
        <v>244186805019.5</v>
      </c>
    </row>
    <row r="3063" spans="1:4">
      <c r="A3063" s="1" t="s">
        <v>3062</v>
      </c>
      <c r="B3063" s="5">
        <v>486.31</v>
      </c>
      <c r="C3063" s="3">
        <f t="shared" si="10"/>
        <v>2.0973295263688296E-2</v>
      </c>
      <c r="D3063" s="4">
        <v>255104540592.10001</v>
      </c>
    </row>
    <row r="3064" spans="1:4">
      <c r="A3064" s="1" t="s">
        <v>3063</v>
      </c>
      <c r="B3064" s="5">
        <v>476.32</v>
      </c>
      <c r="C3064" s="3">
        <f t="shared" si="10"/>
        <v>1.6040955631399279E-2</v>
      </c>
      <c r="D3064" s="4">
        <v>265182913232</v>
      </c>
    </row>
    <row r="3065" spans="1:4">
      <c r="A3065" s="1" t="s">
        <v>3064</v>
      </c>
      <c r="B3065" s="5">
        <v>468.8</v>
      </c>
      <c r="C3065" s="3">
        <f t="shared" si="10"/>
        <v>-7.7466875502687389E-3</v>
      </c>
      <c r="D3065" s="4">
        <v>131006979656</v>
      </c>
    </row>
    <row r="3066" spans="1:4">
      <c r="A3066" s="1" t="s">
        <v>3065</v>
      </c>
      <c r="B3066" s="5">
        <v>472.46</v>
      </c>
      <c r="C3066" s="3">
        <f t="shared" si="10"/>
        <v>-2.7650547734132647E-3</v>
      </c>
      <c r="D3066" s="4">
        <v>158843523650.79999</v>
      </c>
    </row>
    <row r="3067" spans="1:4">
      <c r="A3067" s="1" t="s">
        <v>3066</v>
      </c>
      <c r="B3067" s="5">
        <v>473.77</v>
      </c>
      <c r="C3067" s="3">
        <f t="shared" si="10"/>
        <v>7.571085259777551E-3</v>
      </c>
      <c r="D3067" s="4">
        <v>153591822634.70001</v>
      </c>
    </row>
    <row r="3068" spans="1:4">
      <c r="A3068" s="1" t="s">
        <v>3067</v>
      </c>
      <c r="B3068" s="5">
        <v>470.21</v>
      </c>
      <c r="C3068" s="3">
        <f t="shared" si="10"/>
        <v>-5.6252246917758049E-3</v>
      </c>
      <c r="D3068" s="4">
        <v>421876531404.40002</v>
      </c>
    </row>
    <row r="3069" spans="1:4">
      <c r="A3069" s="1" t="s">
        <v>3068</v>
      </c>
      <c r="B3069" s="5">
        <v>472.87</v>
      </c>
      <c r="C3069" s="3">
        <f t="shared" si="10"/>
        <v>1.5505207774079304E-2</v>
      </c>
      <c r="D3069" s="4">
        <v>121302880365.7</v>
      </c>
    </row>
    <row r="3070" spans="1:4">
      <c r="A3070" s="1" t="s">
        <v>3069</v>
      </c>
      <c r="B3070" s="5">
        <v>465.65</v>
      </c>
      <c r="C3070" s="3">
        <f t="shared" si="10"/>
        <v>1.0318808177654649E-3</v>
      </c>
      <c r="D3070" s="4">
        <v>382281878727.5</v>
      </c>
    </row>
    <row r="3071" spans="1:4">
      <c r="A3071" s="1" t="s">
        <v>3070</v>
      </c>
      <c r="B3071" s="5">
        <v>465.17</v>
      </c>
      <c r="C3071" s="3">
        <f t="shared" si="10"/>
        <v>-1.1809671046981263E-3</v>
      </c>
      <c r="D3071" s="4">
        <v>167692194570.79999</v>
      </c>
    </row>
    <row r="3072" spans="1:4">
      <c r="A3072" s="1" t="s">
        <v>3071</v>
      </c>
      <c r="B3072" s="5">
        <v>465.72</v>
      </c>
      <c r="C3072" s="3">
        <f t="shared" si="10"/>
        <v>-2.9117067740000789E-3</v>
      </c>
      <c r="D3072" s="4">
        <v>617698519608</v>
      </c>
    </row>
    <row r="3073" spans="1:4">
      <c r="A3073" s="1" t="s">
        <v>3072</v>
      </c>
      <c r="B3073" s="5">
        <v>467.08</v>
      </c>
      <c r="C3073" s="3">
        <f t="shared" si="10"/>
        <v>-1.075906472382252E-2</v>
      </c>
      <c r="D3073" s="4">
        <v>725714571231.19995</v>
      </c>
    </row>
    <row r="3074" spans="1:4">
      <c r="A3074" s="1" t="s">
        <v>3073</v>
      </c>
      <c r="B3074" s="5">
        <v>472.16</v>
      </c>
      <c r="C3074" s="3">
        <f t="shared" si="10"/>
        <v>-1.4381186024869936E-3</v>
      </c>
      <c r="D3074" s="4">
        <v>720599377084.80005</v>
      </c>
    </row>
    <row r="3075" spans="1:4">
      <c r="A3075" s="1" t="s">
        <v>3074</v>
      </c>
      <c r="B3075" s="5">
        <v>472.84</v>
      </c>
      <c r="C3075" s="3">
        <f t="shared" si="10"/>
        <v>9.7808909580147443E-3</v>
      </c>
      <c r="D3075" s="4">
        <v>602665071330</v>
      </c>
    </row>
    <row r="3076" spans="1:4">
      <c r="A3076" s="1" t="s">
        <v>3075</v>
      </c>
      <c r="B3076" s="5">
        <v>468.26</v>
      </c>
      <c r="C3076" s="3">
        <f t="shared" si="10"/>
        <v>1.2410274150307033E-2</v>
      </c>
      <c r="D3076" s="4">
        <v>190442526484.79999</v>
      </c>
    </row>
    <row r="3077" spans="1:4">
      <c r="A3077" s="1" t="s">
        <v>3076</v>
      </c>
      <c r="B3077" s="5">
        <v>462.52</v>
      </c>
      <c r="C3077" s="3">
        <f t="shared" si="10"/>
        <v>-5.8891802433048389E-3</v>
      </c>
      <c r="D3077" s="4">
        <v>223512398505.60001</v>
      </c>
    </row>
    <row r="3078" spans="1:4">
      <c r="A3078" s="1" t="s">
        <v>3077</v>
      </c>
      <c r="B3078" s="5">
        <v>465.26</v>
      </c>
      <c r="C3078" s="3">
        <f t="shared" si="10"/>
        <v>1.4212843876705719E-2</v>
      </c>
      <c r="D3078" s="4">
        <v>279366272894.40002</v>
      </c>
    </row>
    <row r="3079" spans="1:4">
      <c r="A3079" s="1" t="s">
        <v>3078</v>
      </c>
      <c r="B3079" s="5">
        <v>458.74</v>
      </c>
      <c r="C3079" s="3">
        <f t="shared" si="10"/>
        <v>1.7500277254075602E-2</v>
      </c>
      <c r="D3079" s="4">
        <v>305582034242.59998</v>
      </c>
    </row>
    <row r="3080" spans="1:4">
      <c r="A3080" s="1" t="s">
        <v>3079</v>
      </c>
      <c r="B3080" s="5">
        <v>450.85</v>
      </c>
      <c r="C3080" s="3">
        <f t="shared" si="10"/>
        <v>2.6623477469883201E-4</v>
      </c>
      <c r="D3080" s="4">
        <v>205934513458</v>
      </c>
    </row>
    <row r="3081" spans="1:4">
      <c r="A3081" s="1" t="s">
        <v>3080</v>
      </c>
      <c r="B3081" s="5">
        <v>450.73</v>
      </c>
      <c r="C3081" s="3">
        <f t="shared" si="10"/>
        <v>7.3529411764706341E-3</v>
      </c>
      <c r="D3081" s="4">
        <v>90550585560.399994</v>
      </c>
    </row>
    <row r="3082" spans="1:4">
      <c r="A3082" s="1" t="s">
        <v>3081</v>
      </c>
      <c r="B3082" s="5">
        <v>447.44</v>
      </c>
      <c r="C3082" s="3">
        <f t="shared" si="10"/>
        <v>5.6413368395028226E-3</v>
      </c>
      <c r="D3082" s="4">
        <v>496772871499.20001</v>
      </c>
    </row>
    <row r="3083" spans="1:4">
      <c r="A3083" s="1" t="s">
        <v>3082</v>
      </c>
      <c r="B3083" s="5">
        <v>444.93</v>
      </c>
      <c r="C3083" s="3">
        <f t="shared" si="10"/>
        <v>1.173340609864253E-2</v>
      </c>
      <c r="D3083" s="4">
        <v>147550197057.79999</v>
      </c>
    </row>
    <row r="3084" spans="1:4">
      <c r="A3084" s="1" t="s">
        <v>3083</v>
      </c>
      <c r="B3084" s="5">
        <v>439.77</v>
      </c>
      <c r="C3084" s="3">
        <f t="shared" si="10"/>
        <v>-1.3459855979541019E-2</v>
      </c>
      <c r="D3084" s="4">
        <v>58169196092.199997</v>
      </c>
    </row>
    <row r="3085" spans="1:4">
      <c r="A3085" s="1" t="s">
        <v>3084</v>
      </c>
      <c r="B3085" s="5">
        <v>445.77</v>
      </c>
      <c r="C3085" s="3">
        <f t="shared" si="10"/>
        <v>1.0747568192639978E-2</v>
      </c>
      <c r="D3085" s="4">
        <v>176253336632.5</v>
      </c>
    </row>
    <row r="3086" spans="1:4">
      <c r="A3086" s="1" t="s">
        <v>3085</v>
      </c>
      <c r="B3086" s="5">
        <v>441.03</v>
      </c>
      <c r="C3086" s="3">
        <f t="shared" si="10"/>
        <v>3.184496053499482E-3</v>
      </c>
      <c r="D3086" s="4">
        <v>99510314757</v>
      </c>
    </row>
    <row r="3087" spans="1:4">
      <c r="A3087" s="1" t="s">
        <v>3086</v>
      </c>
      <c r="B3087" s="5">
        <v>439.63</v>
      </c>
      <c r="C3087" s="3">
        <f t="shared" si="10"/>
        <v>-1.49892453844775E-2</v>
      </c>
      <c r="D3087" s="4">
        <v>171560665485.20001</v>
      </c>
    </row>
    <row r="3088" spans="1:4">
      <c r="A3088" s="1" t="s">
        <v>3087</v>
      </c>
      <c r="B3088" s="5">
        <v>446.32</v>
      </c>
      <c r="C3088" s="3">
        <f t="shared" si="10"/>
        <v>8.9702188733399991E-4</v>
      </c>
      <c r="D3088" s="4">
        <v>487993909884</v>
      </c>
    </row>
    <row r="3089" spans="1:4">
      <c r="A3089" s="1" t="s">
        <v>3088</v>
      </c>
      <c r="B3089" s="5">
        <v>445.92</v>
      </c>
      <c r="C3089" s="3">
        <f t="shared" si="10"/>
        <v>-2.90467273439881E-2</v>
      </c>
      <c r="D3089" s="4">
        <v>167467732934.39999</v>
      </c>
    </row>
    <row r="3090" spans="1:4">
      <c r="A3090" s="1" t="s">
        <v>3089</v>
      </c>
      <c r="B3090" s="5">
        <v>459.26</v>
      </c>
      <c r="C3090" s="3">
        <f t="shared" si="10"/>
        <v>1.1363135873155622E-2</v>
      </c>
      <c r="D3090" s="4">
        <v>106082092537.799</v>
      </c>
    </row>
    <row r="3091" spans="1:4">
      <c r="A3091" s="1" t="s">
        <v>3090</v>
      </c>
      <c r="B3091" s="5">
        <v>454.1</v>
      </c>
      <c r="C3091" s="3">
        <f t="shared" si="10"/>
        <v>1.8915340947337732E-2</v>
      </c>
      <c r="D3091" s="4">
        <v>102751847050</v>
      </c>
    </row>
    <row r="3092" spans="1:4">
      <c r="A3092" s="1" t="s">
        <v>3091</v>
      </c>
      <c r="B3092" s="5">
        <v>445.67</v>
      </c>
      <c r="C3092" s="3">
        <f t="shared" si="10"/>
        <v>-2.2433093299227381E-4</v>
      </c>
      <c r="D3092" s="4">
        <v>177073201270.89999</v>
      </c>
    </row>
    <row r="3093" spans="1:4">
      <c r="A3093" s="1" t="s">
        <v>3092</v>
      </c>
      <c r="B3093" s="5">
        <v>445.77</v>
      </c>
      <c r="C3093" s="3">
        <f t="shared" si="10"/>
        <v>1.2446342183560747E-2</v>
      </c>
      <c r="D3093" s="4">
        <v>107495129932.89999</v>
      </c>
    </row>
    <row r="3094" spans="1:4">
      <c r="A3094" s="1" t="s">
        <v>3093</v>
      </c>
      <c r="B3094" s="5">
        <v>440.29</v>
      </c>
      <c r="C3094" s="3">
        <f t="shared" si="10"/>
        <v>5.067683246969725E-3</v>
      </c>
      <c r="D3094" s="4">
        <v>231888615975</v>
      </c>
    </row>
    <row r="3095" spans="1:4">
      <c r="A3095" s="1" t="s">
        <v>3094</v>
      </c>
      <c r="B3095" s="5">
        <v>438.07</v>
      </c>
      <c r="C3095" s="3">
        <f t="shared" si="10"/>
        <v>-1.0261789656115768E-3</v>
      </c>
      <c r="D3095" s="4">
        <v>176823726419.39999</v>
      </c>
    </row>
    <row r="3096" spans="1:4">
      <c r="A3096" s="1" t="s">
        <v>3095</v>
      </c>
      <c r="B3096" s="5">
        <v>438.52</v>
      </c>
      <c r="C3096" s="3">
        <f t="shared" si="10"/>
        <v>-7.5364942853910618E-3</v>
      </c>
      <c r="D3096" s="4">
        <v>247274706888.79999</v>
      </c>
    </row>
    <row r="3097" spans="1:4">
      <c r="A3097" s="1" t="s">
        <v>3096</v>
      </c>
      <c r="B3097" s="5">
        <v>441.85</v>
      </c>
      <c r="C3097" s="3">
        <f t="shared" si="10"/>
        <v>1.841607891946713E-2</v>
      </c>
      <c r="D3097" s="4">
        <v>437431953597</v>
      </c>
    </row>
    <row r="3098" spans="1:4">
      <c r="A3098" s="1" t="s">
        <v>3097</v>
      </c>
      <c r="B3098" s="5">
        <v>433.86</v>
      </c>
      <c r="C3098" s="3">
        <f t="shared" si="10"/>
        <v>1.0410116677146714E-2</v>
      </c>
      <c r="D3098" s="4">
        <v>184055564865.60001</v>
      </c>
    </row>
    <row r="3099" spans="1:4">
      <c r="A3099" s="1" t="s">
        <v>3098</v>
      </c>
      <c r="B3099" s="5">
        <v>429.39</v>
      </c>
      <c r="C3099" s="3">
        <f t="shared" si="10"/>
        <v>3.2007850100462701E-3</v>
      </c>
      <c r="D3099" s="4">
        <v>115146329540.2</v>
      </c>
    </row>
    <row r="3100" spans="1:4">
      <c r="A3100" s="1" t="s">
        <v>3099</v>
      </c>
      <c r="B3100" s="5">
        <v>428.02</v>
      </c>
      <c r="C3100" s="3">
        <f t="shared" si="10"/>
        <v>-9.4651824766842502E-3</v>
      </c>
      <c r="D3100" s="4">
        <v>260451400214</v>
      </c>
    </row>
    <row r="3101" spans="1:4">
      <c r="A3101" s="1" t="s">
        <v>3100</v>
      </c>
      <c r="B3101" s="5">
        <v>432.11</v>
      </c>
      <c r="C3101" s="3">
        <f t="shared" si="10"/>
        <v>1.0424871426585474E-3</v>
      </c>
      <c r="D3101" s="4">
        <v>548627885042.29999</v>
      </c>
    </row>
    <row r="3102" spans="1:4">
      <c r="A3102" s="1" t="s">
        <v>3101</v>
      </c>
      <c r="B3102" s="5">
        <v>431.66</v>
      </c>
      <c r="C3102" s="3">
        <f t="shared" si="10"/>
        <v>-2.7836583937660371E-2</v>
      </c>
      <c r="D3102" s="4">
        <v>430220299484.79999</v>
      </c>
    </row>
    <row r="3103" spans="1:4">
      <c r="A3103" s="1" t="s">
        <v>3102</v>
      </c>
      <c r="B3103" s="5">
        <v>444.02</v>
      </c>
      <c r="C3103" s="3">
        <f t="shared" si="10"/>
        <v>-2.2022471910112767E-3</v>
      </c>
      <c r="D3103" s="4">
        <v>109930210915</v>
      </c>
    </row>
    <row r="3104" spans="1:4">
      <c r="A3104" s="1" t="s">
        <v>3103</v>
      </c>
      <c r="B3104" s="5">
        <v>445</v>
      </c>
      <c r="C3104" s="3">
        <f t="shared" si="10"/>
        <v>-2.670545263664395E-2</v>
      </c>
      <c r="D3104" s="4">
        <v>287821417300</v>
      </c>
    </row>
    <row r="3105" spans="1:4">
      <c r="A3105" s="1" t="s">
        <v>3104</v>
      </c>
      <c r="B3105" s="5">
        <v>457.21</v>
      </c>
      <c r="C3105" s="3">
        <f t="shared" si="10"/>
        <v>4.0059144676978971E-2</v>
      </c>
      <c r="D3105" s="4">
        <v>831863467561.30005</v>
      </c>
    </row>
    <row r="3106" spans="1:4">
      <c r="A3106" s="1" t="s">
        <v>3105</v>
      </c>
      <c r="B3106" s="5">
        <v>439.6</v>
      </c>
      <c r="C3106" s="3">
        <f t="shared" si="10"/>
        <v>2.7222806402617209E-2</v>
      </c>
      <c r="D3106" s="4">
        <v>164800500764</v>
      </c>
    </row>
    <row r="3107" spans="1:4">
      <c r="A3107" s="1" t="s">
        <v>3106</v>
      </c>
      <c r="B3107" s="5">
        <v>427.95</v>
      </c>
      <c r="C3107" s="3">
        <f t="shared" si="10"/>
        <v>1.0173732414314046E-2</v>
      </c>
      <c r="D3107" s="4">
        <v>654379655049</v>
      </c>
    </row>
    <row r="3108" spans="1:4">
      <c r="A3108" s="1" t="s">
        <v>3107</v>
      </c>
      <c r="B3108" s="5">
        <v>423.64</v>
      </c>
      <c r="C3108" s="3">
        <f t="shared" si="10"/>
        <v>3.3631755956609328E-3</v>
      </c>
      <c r="D3108" s="4">
        <v>1275370521938</v>
      </c>
    </row>
    <row r="3109" spans="1:4">
      <c r="A3109" s="1" t="s">
        <v>3108</v>
      </c>
      <c r="B3109" s="5">
        <v>422.22</v>
      </c>
      <c r="C3109" s="3">
        <f t="shared" si="10"/>
        <v>-1.4448775705515738E-2</v>
      </c>
      <c r="D3109" s="4">
        <v>673517227890</v>
      </c>
    </row>
    <row r="3110" spans="1:4">
      <c r="A3110" s="1" t="s">
        <v>3109</v>
      </c>
      <c r="B3110" s="5">
        <v>428.41</v>
      </c>
      <c r="C3110" s="3">
        <f t="shared" si="10"/>
        <v>1.176109392343485E-2</v>
      </c>
      <c r="D3110" s="4">
        <v>108510463208</v>
      </c>
    </row>
    <row r="3111" spans="1:4">
      <c r="A3111" s="1" t="s">
        <v>3110</v>
      </c>
      <c r="B3111" s="5">
        <v>423.43</v>
      </c>
      <c r="C3111" s="3">
        <f t="shared" si="10"/>
        <v>-1.0851871947910531E-3</v>
      </c>
      <c r="D3111" s="4">
        <v>199864051155.29999</v>
      </c>
    </row>
    <row r="3112" spans="1:4">
      <c r="A3112" s="1" t="s">
        <v>3111</v>
      </c>
      <c r="B3112" s="5">
        <v>423.89</v>
      </c>
      <c r="C3112" s="3">
        <f t="shared" si="10"/>
        <v>1.3097201309720037E-2</v>
      </c>
      <c r="D3112" s="4">
        <v>139962567478.89999</v>
      </c>
    </row>
    <row r="3113" spans="1:4">
      <c r="A3113" s="1" t="s">
        <v>3112</v>
      </c>
      <c r="B3113" s="5">
        <v>418.41</v>
      </c>
      <c r="C3113" s="3">
        <f t="shared" si="10"/>
        <v>1.8252172008469007E-2</v>
      </c>
      <c r="D3113" s="4">
        <v>134948177148.89999</v>
      </c>
    </row>
    <row r="3114" spans="1:4">
      <c r="A3114" s="1" t="s">
        <v>3113</v>
      </c>
      <c r="B3114" s="5">
        <v>410.91</v>
      </c>
      <c r="C3114" s="3">
        <f t="shared" si="10"/>
        <v>-7.4158171892361778E-3</v>
      </c>
      <c r="D3114" s="4">
        <v>84309312576.899994</v>
      </c>
    </row>
    <row r="3115" spans="1:4">
      <c r="A3115" s="1" t="s">
        <v>3114</v>
      </c>
      <c r="B3115" s="5">
        <v>413.98</v>
      </c>
      <c r="C3115" s="3">
        <f t="shared" si="10"/>
        <v>2.6481527398958607E-2</v>
      </c>
      <c r="D3115" s="4">
        <v>92832769278.600006</v>
      </c>
    </row>
    <row r="3116" spans="1:4">
      <c r="A3116" s="1" t="s">
        <v>3115</v>
      </c>
      <c r="B3116" s="5">
        <v>403.3</v>
      </c>
      <c r="C3116" s="3">
        <f t="shared" si="10"/>
        <v>1.7124410481450709E-2</v>
      </c>
      <c r="D3116" s="4">
        <v>174137845188</v>
      </c>
    </row>
    <row r="3117" spans="1:4">
      <c r="A3117" s="1" t="s">
        <v>3116</v>
      </c>
      <c r="B3117" s="5">
        <v>396.51</v>
      </c>
      <c r="C3117" s="3">
        <f t="shared" si="10"/>
        <v>-2.2646636974410156E-3</v>
      </c>
      <c r="D3117" s="4">
        <v>223529241988.60001</v>
      </c>
    </row>
    <row r="3118" spans="1:4">
      <c r="A3118" s="1" t="s">
        <v>3117</v>
      </c>
      <c r="B3118" s="5">
        <v>397.41</v>
      </c>
      <c r="C3118" s="3">
        <f t="shared" si="10"/>
        <v>-7.1203717583569826E-3</v>
      </c>
      <c r="D3118" s="4">
        <v>428022875849.5</v>
      </c>
    </row>
    <row r="3119" spans="1:4">
      <c r="A3119" s="1" t="s">
        <v>3118</v>
      </c>
      <c r="B3119" s="5">
        <v>400.26</v>
      </c>
      <c r="C3119" s="3">
        <f t="shared" si="10"/>
        <v>1.1933053547049528E-2</v>
      </c>
      <c r="D3119" s="4">
        <v>267918238968.20001</v>
      </c>
    </row>
    <row r="3120" spans="1:4">
      <c r="A3120" s="1" t="s">
        <v>3119</v>
      </c>
      <c r="B3120" s="5">
        <v>395.54</v>
      </c>
      <c r="C3120" s="3">
        <f t="shared" si="10"/>
        <v>-2.3406251543133579E-2</v>
      </c>
      <c r="D3120" s="4">
        <v>315076597479.20001</v>
      </c>
    </row>
    <row r="3121" spans="1:4">
      <c r="A3121" s="1" t="s">
        <v>3120</v>
      </c>
      <c r="B3121" s="5">
        <v>405.02</v>
      </c>
      <c r="C3121" s="3">
        <f t="shared" si="10"/>
        <v>-1.5484090522375373E-2</v>
      </c>
      <c r="D3121" s="4">
        <v>106934674982.2</v>
      </c>
    </row>
    <row r="3122" spans="1:4">
      <c r="A3122" s="1" t="s">
        <v>3121</v>
      </c>
      <c r="B3122" s="5">
        <v>411.39</v>
      </c>
      <c r="C3122" s="3">
        <f t="shared" si="10"/>
        <v>4.5417918101238342E-3</v>
      </c>
      <c r="D3122" s="4">
        <v>224026102290.39999</v>
      </c>
    </row>
    <row r="3123" spans="1:4">
      <c r="A3123" s="1" t="s">
        <v>3122</v>
      </c>
      <c r="B3123" s="5">
        <v>409.53</v>
      </c>
      <c r="C3123" s="3">
        <f t="shared" si="10"/>
        <v>2.1068116086566245E-2</v>
      </c>
      <c r="D3123" s="4">
        <v>76137801515.800003</v>
      </c>
    </row>
    <row r="3124" spans="1:4">
      <c r="A3124" s="1" t="s">
        <v>3123</v>
      </c>
      <c r="B3124" s="5">
        <v>401.08</v>
      </c>
      <c r="C3124" s="3">
        <f t="shared" si="10"/>
        <v>3.3772796637729615E-3</v>
      </c>
      <c r="D3124" s="4">
        <v>97702398055.199997</v>
      </c>
    </row>
    <row r="3125" spans="1:4">
      <c r="A3125" s="1" t="s">
        <v>3124</v>
      </c>
      <c r="B3125" s="5">
        <v>399.73</v>
      </c>
      <c r="C3125" s="3">
        <f t="shared" si="10"/>
        <v>-5.0032359237317438E-3</v>
      </c>
      <c r="D3125" s="4">
        <v>83187875321.5</v>
      </c>
    </row>
    <row r="3126" spans="1:4">
      <c r="A3126" s="1" t="s">
        <v>3125</v>
      </c>
      <c r="B3126" s="5">
        <v>401.74</v>
      </c>
      <c r="C3126" s="3">
        <f t="shared" si="10"/>
        <v>3.2369711909562872E-4</v>
      </c>
      <c r="D3126" s="4">
        <v>262139444324.60001</v>
      </c>
    </row>
    <row r="3127" spans="1:4">
      <c r="A3127" s="1" t="s">
        <v>3126</v>
      </c>
      <c r="B3127" s="5">
        <v>401.61</v>
      </c>
      <c r="C3127" s="3">
        <f t="shared" si="10"/>
        <v>2.8003174034351236E-2</v>
      </c>
      <c r="D3127" s="4">
        <v>169054214311.10001</v>
      </c>
    </row>
    <row r="3128" spans="1:4">
      <c r="A3128" s="1" t="s">
        <v>3127</v>
      </c>
      <c r="B3128" s="5">
        <v>390.67</v>
      </c>
      <c r="C3128" s="3">
        <f t="shared" si="10"/>
        <v>6.9593009768796257E-3</v>
      </c>
      <c r="D3128" s="4">
        <v>215978493495.29999</v>
      </c>
    </row>
    <row r="3129" spans="1:4">
      <c r="A3129" s="1" t="s">
        <v>3128</v>
      </c>
      <c r="B3129" s="5">
        <v>387.97</v>
      </c>
      <c r="C3129" s="3">
        <f t="shared" si="10"/>
        <v>7.871356575050734E-3</v>
      </c>
      <c r="D3129" s="4">
        <v>42046055988.099998</v>
      </c>
    </row>
    <row r="3130" spans="1:4">
      <c r="A3130" s="1" t="s">
        <v>3129</v>
      </c>
      <c r="B3130" s="5">
        <v>384.94</v>
      </c>
      <c r="C3130" s="3">
        <f t="shared" ref="C3130:C3384" si="11">(B3130-B3131)/B3131</f>
        <v>3.2010723860589806E-2</v>
      </c>
      <c r="D3130" s="4">
        <v>40937787925.599998</v>
      </c>
    </row>
    <row r="3131" spans="1:4">
      <c r="A3131" s="1" t="s">
        <v>3130</v>
      </c>
      <c r="B3131" s="5">
        <v>373</v>
      </c>
      <c r="C3131" s="3">
        <f t="shared" si="11"/>
        <v>-1.1514875612564787E-3</v>
      </c>
      <c r="D3131" s="4">
        <v>392615020330</v>
      </c>
    </row>
    <row r="3132" spans="1:4">
      <c r="A3132" s="1" t="s">
        <v>3131</v>
      </c>
      <c r="B3132" s="5">
        <v>373.43</v>
      </c>
      <c r="C3132" s="3">
        <f t="shared" si="11"/>
        <v>2.9697237081563948E-2</v>
      </c>
      <c r="D3132" s="4">
        <v>89545685738.800003</v>
      </c>
    </row>
    <row r="3133" spans="1:4">
      <c r="A3133" s="1" t="s">
        <v>3132</v>
      </c>
      <c r="B3133" s="5">
        <v>362.66</v>
      </c>
      <c r="C3133" s="3">
        <f t="shared" si="11"/>
        <v>1.0589087666499502E-2</v>
      </c>
      <c r="D3133" s="4">
        <v>197325521635.20001</v>
      </c>
    </row>
    <row r="3134" spans="1:4">
      <c r="A3134" s="1" t="s">
        <v>3133</v>
      </c>
      <c r="B3134" s="5">
        <v>358.86</v>
      </c>
      <c r="C3134" s="3">
        <f t="shared" si="11"/>
        <v>2.766367675412885E-3</v>
      </c>
      <c r="D3134" s="4">
        <v>135440525414.2</v>
      </c>
    </row>
    <row r="3135" spans="1:4">
      <c r="A3135" s="1" t="s">
        <v>3134</v>
      </c>
      <c r="B3135" s="5">
        <v>357.87</v>
      </c>
      <c r="C3135" s="3">
        <f t="shared" si="11"/>
        <v>9.9906866480400213E-3</v>
      </c>
      <c r="D3135" s="4">
        <v>578666958559.09998</v>
      </c>
    </row>
    <row r="3136" spans="1:4">
      <c r="A3136" s="1" t="s">
        <v>3135</v>
      </c>
      <c r="B3136" s="5">
        <v>354.33</v>
      </c>
      <c r="C3136" s="3">
        <f t="shared" si="11"/>
        <v>1.7867915314124759E-2</v>
      </c>
      <c r="D3136" s="4">
        <v>199061052922.5</v>
      </c>
    </row>
    <row r="3137" spans="1:4">
      <c r="A3137" s="1" t="s">
        <v>3136</v>
      </c>
      <c r="B3137" s="5">
        <v>348.11</v>
      </c>
      <c r="C3137" s="3">
        <f t="shared" si="11"/>
        <v>1.9572287942895166E-3</v>
      </c>
      <c r="D3137" s="4">
        <v>102253995799.39999</v>
      </c>
    </row>
    <row r="3138" spans="1:4">
      <c r="A3138" s="1" t="s">
        <v>3137</v>
      </c>
      <c r="B3138" s="5">
        <v>347.43</v>
      </c>
      <c r="C3138" s="3">
        <f t="shared" si="11"/>
        <v>7.97841476151793E-3</v>
      </c>
      <c r="D3138" s="4">
        <v>151153849728.39999</v>
      </c>
    </row>
    <row r="3139" spans="1:4">
      <c r="A3139" s="1" t="s">
        <v>3138</v>
      </c>
      <c r="B3139" s="5">
        <v>344.68</v>
      </c>
      <c r="C3139" s="3">
        <f t="shared" si="11"/>
        <v>1.5796298479311605E-2</v>
      </c>
      <c r="D3139" s="4">
        <v>193968824765.20001</v>
      </c>
    </row>
    <row r="3140" spans="1:4">
      <c r="A3140" s="1" t="s">
        <v>3139</v>
      </c>
      <c r="B3140" s="5">
        <v>339.32</v>
      </c>
      <c r="C3140" s="3">
        <f t="shared" si="11"/>
        <v>7.6916223680692985E-3</v>
      </c>
      <c r="D3140" s="4">
        <v>2398122474714</v>
      </c>
    </row>
    <row r="3141" spans="1:4">
      <c r="A3141" s="1" t="s">
        <v>3140</v>
      </c>
      <c r="B3141" s="5">
        <v>336.73</v>
      </c>
      <c r="C3141" s="3">
        <f t="shared" si="11"/>
        <v>-1.2348213761952189E-2</v>
      </c>
      <c r="D3141" s="4">
        <v>176456267587.10001</v>
      </c>
    </row>
    <row r="3142" spans="1:4">
      <c r="A3142" s="1" t="s">
        <v>3141</v>
      </c>
      <c r="B3142" s="5">
        <v>340.94</v>
      </c>
      <c r="C3142" s="3">
        <f t="shared" si="11"/>
        <v>-2.2646485494782646E-2</v>
      </c>
      <c r="D3142" s="4">
        <v>84505864075.800003</v>
      </c>
    </row>
    <row r="3143" spans="1:4">
      <c r="A3143" s="1" t="s">
        <v>3142</v>
      </c>
      <c r="B3143" s="5">
        <v>348.84</v>
      </c>
      <c r="C3143" s="3">
        <f t="shared" si="11"/>
        <v>-3.3142857142857856E-3</v>
      </c>
      <c r="D3143" s="4">
        <v>107879995702.39999</v>
      </c>
    </row>
    <row r="3144" spans="1:4">
      <c r="A3144" s="1" t="s">
        <v>3143</v>
      </c>
      <c r="B3144" s="5">
        <v>350</v>
      </c>
      <c r="C3144" s="3">
        <f t="shared" si="11"/>
        <v>-4.4090456549566526E-3</v>
      </c>
      <c r="D3144" s="4">
        <v>146493793500</v>
      </c>
    </row>
    <row r="3145" spans="1:4">
      <c r="A3145" s="1" t="s">
        <v>3144</v>
      </c>
      <c r="B3145" s="5">
        <v>351.55</v>
      </c>
      <c r="C3145" s="3">
        <f t="shared" si="11"/>
        <v>2.9671050754615288E-3</v>
      </c>
      <c r="D3145" s="4">
        <v>451217141674</v>
      </c>
    </row>
    <row r="3146" spans="1:4">
      <c r="A3146" s="1" t="s">
        <v>3145</v>
      </c>
      <c r="B3146" s="5">
        <v>350.51</v>
      </c>
      <c r="C3146" s="3">
        <f t="shared" si="11"/>
        <v>-4.2776478640288055E-4</v>
      </c>
      <c r="D3146" s="4">
        <v>292973700403</v>
      </c>
    </row>
    <row r="3147" spans="1:4">
      <c r="A3147" s="1" t="s">
        <v>3146</v>
      </c>
      <c r="B3147" s="5">
        <v>350.66</v>
      </c>
      <c r="C3147" s="3">
        <f t="shared" si="11"/>
        <v>8.2231167337550714E-3</v>
      </c>
      <c r="D3147" s="4">
        <v>553903424269.59998</v>
      </c>
    </row>
    <row r="3148" spans="1:4">
      <c r="A3148" s="1" t="s">
        <v>3147</v>
      </c>
      <c r="B3148" s="5">
        <v>347.8</v>
      </c>
      <c r="C3148" s="3">
        <f t="shared" si="11"/>
        <v>-1.3836905977089699E-2</v>
      </c>
      <c r="D3148" s="4">
        <v>480826737182</v>
      </c>
    </row>
    <row r="3149" spans="1:4">
      <c r="A3149" s="1" t="s">
        <v>3148</v>
      </c>
      <c r="B3149" s="5">
        <v>352.68</v>
      </c>
      <c r="C3149" s="3">
        <f t="shared" si="11"/>
        <v>-9.9098846186237693E-3</v>
      </c>
      <c r="D3149" s="4">
        <v>468842626601.59998</v>
      </c>
    </row>
    <row r="3150" spans="1:4">
      <c r="A3150" s="1" t="s">
        <v>3149</v>
      </c>
      <c r="B3150" s="5">
        <v>356.21</v>
      </c>
      <c r="C3150" s="3">
        <f t="shared" si="11"/>
        <v>-1.1543691206260302E-2</v>
      </c>
      <c r="D3150" s="4">
        <v>142086178024.79999</v>
      </c>
    </row>
    <row r="3151" spans="1:4">
      <c r="A3151" s="1" t="s">
        <v>3150</v>
      </c>
      <c r="B3151" s="5">
        <v>360.37</v>
      </c>
      <c r="C3151" s="3">
        <f t="shared" si="11"/>
        <v>-1.9988034373980262E-2</v>
      </c>
      <c r="D3151" s="4">
        <v>272989187512.29999</v>
      </c>
    </row>
    <row r="3152" spans="1:4">
      <c r="A3152" s="1" t="s">
        <v>3151</v>
      </c>
      <c r="B3152" s="5">
        <v>367.72</v>
      </c>
      <c r="C3152" s="3">
        <f t="shared" si="11"/>
        <v>5.6061476194383224E-3</v>
      </c>
      <c r="D3152" s="4">
        <v>900640949053.59998</v>
      </c>
    </row>
    <row r="3153" spans="1:4">
      <c r="A3153" s="1" t="s">
        <v>3152</v>
      </c>
      <c r="B3153" s="5">
        <v>365.67</v>
      </c>
      <c r="C3153" s="3">
        <f t="shared" si="11"/>
        <v>-4.7087642896025085E-3</v>
      </c>
      <c r="D3153" s="4">
        <v>476259496989.70001</v>
      </c>
    </row>
    <row r="3154" spans="1:4">
      <c r="A3154" s="1" t="s">
        <v>3153</v>
      </c>
      <c r="B3154" s="5">
        <v>367.4</v>
      </c>
      <c r="C3154" s="3">
        <f t="shared" si="11"/>
        <v>3.7428626068901584E-3</v>
      </c>
      <c r="D3154" s="4">
        <v>322397484742</v>
      </c>
    </row>
    <row r="3155" spans="1:4">
      <c r="A3155" s="1" t="s">
        <v>3154</v>
      </c>
      <c r="B3155" s="5">
        <v>366.03</v>
      </c>
      <c r="C3155" s="3">
        <f t="shared" si="11"/>
        <v>4.2526338893765208E-3</v>
      </c>
      <c r="D3155" s="4">
        <v>464472330182.40002</v>
      </c>
    </row>
    <row r="3156" spans="1:4">
      <c r="A3156" s="1" t="s">
        <v>3155</v>
      </c>
      <c r="B3156" s="5">
        <v>364.48</v>
      </c>
      <c r="C3156" s="3">
        <f t="shared" si="11"/>
        <v>-8.3526050877431451E-3</v>
      </c>
      <c r="D3156" s="4">
        <v>233461411990.39999</v>
      </c>
    </row>
    <row r="3157" spans="1:4">
      <c r="A3157" s="1" t="s">
        <v>3156</v>
      </c>
      <c r="B3157" s="5">
        <v>367.55</v>
      </c>
      <c r="C3157" s="3">
        <f t="shared" si="11"/>
        <v>-1.1297915265635478E-2</v>
      </c>
      <c r="D3157" s="4">
        <v>431066636139</v>
      </c>
    </row>
    <row r="3158" spans="1:4">
      <c r="A3158" s="1" t="s">
        <v>3157</v>
      </c>
      <c r="B3158" s="5">
        <v>371.75</v>
      </c>
      <c r="C3158" s="3">
        <f t="shared" si="11"/>
        <v>-9.4590993871569717E-3</v>
      </c>
      <c r="D3158" s="4">
        <v>214885357150</v>
      </c>
    </row>
    <row r="3159" spans="1:4">
      <c r="A3159" s="1" t="s">
        <v>3158</v>
      </c>
      <c r="B3159" s="5">
        <v>375.3</v>
      </c>
      <c r="C3159" s="3">
        <f t="shared" si="11"/>
        <v>-4.9315940184537421E-3</v>
      </c>
      <c r="D3159" s="4">
        <v>238948686397</v>
      </c>
    </row>
    <row r="3160" spans="1:4">
      <c r="A3160" s="1" t="s">
        <v>3159</v>
      </c>
      <c r="B3160" s="5">
        <v>377.16</v>
      </c>
      <c r="C3160" s="3">
        <f t="shared" si="11"/>
        <v>-1.1712915651285198E-2</v>
      </c>
      <c r="D3160" s="4">
        <v>92417543720.800003</v>
      </c>
    </row>
    <row r="3161" spans="1:4">
      <c r="A3161" s="1" t="s">
        <v>3160</v>
      </c>
      <c r="B3161" s="5">
        <v>381.63</v>
      </c>
      <c r="C3161" s="3">
        <f t="shared" si="11"/>
        <v>-1.4410784845432671E-2</v>
      </c>
      <c r="D3161" s="4">
        <v>298584851909.09998</v>
      </c>
    </row>
    <row r="3162" spans="1:4">
      <c r="A3162" s="1" t="s">
        <v>3161</v>
      </c>
      <c r="B3162" s="5">
        <v>387.21</v>
      </c>
      <c r="C3162" s="3">
        <f t="shared" si="11"/>
        <v>-7.6627370579190396E-3</v>
      </c>
      <c r="D3162" s="4">
        <v>79434890522</v>
      </c>
    </row>
    <row r="3163" spans="1:4">
      <c r="A3163" s="1" t="s">
        <v>3162</v>
      </c>
      <c r="B3163" s="5">
        <v>390.2</v>
      </c>
      <c r="C3163" s="3">
        <f t="shared" si="11"/>
        <v>-2.5307395383317804E-3</v>
      </c>
      <c r="D3163" s="4">
        <v>83325697632</v>
      </c>
    </row>
    <row r="3164" spans="1:4">
      <c r="A3164" s="1" t="s">
        <v>3163</v>
      </c>
      <c r="B3164" s="5">
        <v>391.19</v>
      </c>
      <c r="C3164" s="3">
        <f t="shared" si="11"/>
        <v>1.904240908617277E-2</v>
      </c>
      <c r="D3164" s="4">
        <v>87423758658.600006</v>
      </c>
    </row>
    <row r="3165" spans="1:4">
      <c r="A3165" s="1" t="s">
        <v>3164</v>
      </c>
      <c r="B3165" s="5">
        <v>383.88</v>
      </c>
      <c r="C3165" s="3">
        <f t="shared" si="11"/>
        <v>9.9447513812153977E-3</v>
      </c>
      <c r="D3165" s="4">
        <v>147325857015.60001</v>
      </c>
    </row>
    <row r="3166" spans="1:4">
      <c r="A3166" s="1" t="s">
        <v>3165</v>
      </c>
      <c r="B3166" s="5">
        <v>380.1</v>
      </c>
      <c r="C3166" s="3">
        <f t="shared" si="11"/>
        <v>-1.5498174367595025E-3</v>
      </c>
      <c r="D3166" s="4">
        <v>152870861345</v>
      </c>
    </row>
    <row r="3167" spans="1:4">
      <c r="A3167" s="1" t="s">
        <v>3166</v>
      </c>
      <c r="B3167" s="5">
        <v>380.69</v>
      </c>
      <c r="C3167" s="3">
        <f t="shared" si="11"/>
        <v>-5.7717419691825011E-3</v>
      </c>
      <c r="D3167" s="4">
        <v>109439694836.89999</v>
      </c>
    </row>
    <row r="3168" spans="1:4">
      <c r="A3168" s="1" t="s">
        <v>3167</v>
      </c>
      <c r="B3168" s="5">
        <v>382.9</v>
      </c>
      <c r="C3168" s="3">
        <f t="shared" si="11"/>
        <v>-1.0696303253242155E-3</v>
      </c>
      <c r="D3168" s="4">
        <v>267754270310</v>
      </c>
    </row>
    <row r="3169" spans="1:4">
      <c r="A3169" s="1" t="s">
        <v>3168</v>
      </c>
      <c r="B3169" s="5">
        <v>383.31</v>
      </c>
      <c r="C3169" s="3">
        <f t="shared" si="11"/>
        <v>-1.0434328942225241E-4</v>
      </c>
      <c r="D3169" s="4">
        <v>131794333935.10001</v>
      </c>
    </row>
    <row r="3170" spans="1:4">
      <c r="A3170" s="1" t="s">
        <v>3169</v>
      </c>
      <c r="B3170" s="5">
        <v>383.35</v>
      </c>
      <c r="C3170" s="3">
        <f t="shared" si="11"/>
        <v>4.1123159935042434E-3</v>
      </c>
      <c r="D3170" s="4">
        <v>178356862537</v>
      </c>
    </row>
    <row r="3171" spans="1:4">
      <c r="A3171" s="1" t="s">
        <v>3170</v>
      </c>
      <c r="B3171" s="5">
        <v>381.78</v>
      </c>
      <c r="C3171" s="3">
        <f t="shared" si="11"/>
        <v>-1.747432894973884E-2</v>
      </c>
      <c r="D3171" s="4">
        <v>164865263344.35999</v>
      </c>
    </row>
    <row r="3172" spans="1:4">
      <c r="A3172" s="1" t="s">
        <v>3171</v>
      </c>
      <c r="B3172" s="5">
        <v>388.57</v>
      </c>
      <c r="C3172" s="3">
        <f t="shared" si="11"/>
        <v>1.7838432523051138E-2</v>
      </c>
      <c r="D3172" s="4">
        <v>217472751463</v>
      </c>
    </row>
    <row r="3173" spans="1:4">
      <c r="A3173" s="1" t="s">
        <v>3172</v>
      </c>
      <c r="B3173" s="5">
        <v>381.76</v>
      </c>
      <c r="C3173" s="3">
        <f t="shared" si="11"/>
        <v>6.9103761143640991E-3</v>
      </c>
      <c r="D3173" s="4">
        <v>192483263275.20001</v>
      </c>
    </row>
    <row r="3174" spans="1:4">
      <c r="A3174" s="1" t="s">
        <v>3173</v>
      </c>
      <c r="B3174" s="5">
        <v>379.14</v>
      </c>
      <c r="C3174" s="3">
        <f t="shared" si="11"/>
        <v>-1.2644223170539439E-3</v>
      </c>
      <c r="D3174" s="4">
        <v>57782527984.199997</v>
      </c>
    </row>
    <row r="3175" spans="1:4">
      <c r="A3175" s="1" t="s">
        <v>3174</v>
      </c>
      <c r="B3175" s="5">
        <v>379.62</v>
      </c>
      <c r="C3175" s="3">
        <f t="shared" si="11"/>
        <v>-1.6171668480796167E-2</v>
      </c>
      <c r="D3175" s="4">
        <v>181137337249</v>
      </c>
    </row>
    <row r="3176" spans="1:4">
      <c r="A3176" s="1" t="s">
        <v>3175</v>
      </c>
      <c r="B3176" s="5">
        <v>385.86</v>
      </c>
      <c r="C3176" s="3">
        <f t="shared" si="11"/>
        <v>-1.2868070301107658E-2</v>
      </c>
      <c r="D3176" s="4">
        <v>233783363602.39999</v>
      </c>
    </row>
    <row r="3177" spans="1:4">
      <c r="A3177" s="1" t="s">
        <v>3176</v>
      </c>
      <c r="B3177" s="5">
        <v>390.89</v>
      </c>
      <c r="C3177" s="3">
        <f t="shared" si="11"/>
        <v>7.7861139041430936E-3</v>
      </c>
      <c r="D3177" s="4">
        <v>330832832630.20001</v>
      </c>
    </row>
    <row r="3178" spans="1:4">
      <c r="A3178" s="1" t="s">
        <v>3177</v>
      </c>
      <c r="B3178" s="5">
        <v>387.87</v>
      </c>
      <c r="C3178" s="3">
        <f t="shared" si="11"/>
        <v>-9.8790013784653199E-3</v>
      </c>
      <c r="D3178" s="4">
        <v>521408628289.40002</v>
      </c>
    </row>
    <row r="3179" spans="1:4">
      <c r="A3179" s="1" t="s">
        <v>3178</v>
      </c>
      <c r="B3179" s="5">
        <v>391.74</v>
      </c>
      <c r="C3179" s="3">
        <f t="shared" si="11"/>
        <v>-1.1506434519303563E-2</v>
      </c>
      <c r="D3179" s="4">
        <v>214335252217.60001</v>
      </c>
    </row>
    <row r="3180" spans="1:4">
      <c r="A3180" s="1" t="s">
        <v>3179</v>
      </c>
      <c r="B3180" s="5">
        <v>396.3</v>
      </c>
      <c r="C3180" s="3">
        <f t="shared" si="11"/>
        <v>-1.1794628830760696E-2</v>
      </c>
      <c r="D3180" s="4">
        <v>290403172575</v>
      </c>
    </row>
    <row r="3181" spans="1:4">
      <c r="A3181" s="1" t="s">
        <v>3180</v>
      </c>
      <c r="B3181" s="5">
        <v>401.03</v>
      </c>
      <c r="C3181" s="3">
        <f t="shared" si="11"/>
        <v>-1.0266788420247353E-2</v>
      </c>
      <c r="D3181" s="4">
        <v>237285467516.29999</v>
      </c>
    </row>
    <row r="3182" spans="1:4">
      <c r="A3182" s="1" t="s">
        <v>3181</v>
      </c>
      <c r="B3182" s="5">
        <v>405.19</v>
      </c>
      <c r="C3182" s="3">
        <f t="shared" si="11"/>
        <v>-8.3455702398434282E-3</v>
      </c>
      <c r="D3182" s="4">
        <v>278104543312.29999</v>
      </c>
    </row>
    <row r="3183" spans="1:4">
      <c r="A3183" s="1" t="s">
        <v>3182</v>
      </c>
      <c r="B3183" s="5">
        <v>408.6</v>
      </c>
      <c r="C3183" s="3">
        <f t="shared" si="11"/>
        <v>-4.6769950306926808E-3</v>
      </c>
      <c r="D3183" s="4">
        <v>259964547952</v>
      </c>
    </row>
    <row r="3184" spans="1:4">
      <c r="A3184" s="1" t="s">
        <v>3183</v>
      </c>
      <c r="B3184" s="5">
        <v>410.52</v>
      </c>
      <c r="C3184" s="3">
        <f t="shared" si="11"/>
        <v>-1.2178191295031632E-4</v>
      </c>
      <c r="D3184" s="4">
        <v>207532818748.79999</v>
      </c>
    </row>
    <row r="3185" spans="1:4">
      <c r="A3185" s="1" t="s">
        <v>3184</v>
      </c>
      <c r="B3185" s="5">
        <v>410.57</v>
      </c>
      <c r="C3185" s="3">
        <f t="shared" si="11"/>
        <v>5.2149642542356168E-3</v>
      </c>
      <c r="D3185" s="4">
        <v>350652618249.20001</v>
      </c>
    </row>
    <row r="3186" spans="1:4">
      <c r="A3186" s="1" t="s">
        <v>3185</v>
      </c>
      <c r="B3186" s="5">
        <v>408.44</v>
      </c>
      <c r="C3186" s="3">
        <f t="shared" si="11"/>
        <v>1.5939576742930851E-3</v>
      </c>
      <c r="D3186" s="4">
        <v>154682051567.20001</v>
      </c>
    </row>
    <row r="3187" spans="1:4">
      <c r="A3187" s="1" t="s">
        <v>3186</v>
      </c>
      <c r="B3187" s="5">
        <v>407.79</v>
      </c>
      <c r="C3187" s="3">
        <f t="shared" si="11"/>
        <v>-1.4571552849064745E-2</v>
      </c>
      <c r="D3187" s="4">
        <v>124932931115</v>
      </c>
    </row>
    <row r="3188" spans="1:4">
      <c r="A3188" s="1" t="s">
        <v>3187</v>
      </c>
      <c r="B3188" s="5">
        <v>413.82</v>
      </c>
      <c r="C3188" s="3">
        <f t="shared" si="11"/>
        <v>-1.661082198616955E-2</v>
      </c>
      <c r="D3188" s="4">
        <v>343460698888.40002</v>
      </c>
    </row>
    <row r="3189" spans="1:4">
      <c r="A3189" s="1" t="s">
        <v>3188</v>
      </c>
      <c r="B3189" s="5">
        <v>420.81</v>
      </c>
      <c r="C3189" s="3">
        <f t="shared" si="11"/>
        <v>-2.9852868007676238E-3</v>
      </c>
      <c r="D3189" s="4">
        <v>70874625545.5</v>
      </c>
    </row>
    <row r="3190" spans="1:4">
      <c r="A3190" s="1" t="s">
        <v>3189</v>
      </c>
      <c r="B3190" s="5">
        <v>422.07</v>
      </c>
      <c r="C3190" s="3">
        <f t="shared" si="11"/>
        <v>1.7649186256781177E-2</v>
      </c>
      <c r="D3190" s="4">
        <v>203662911498.67001</v>
      </c>
    </row>
    <row r="3191" spans="1:4">
      <c r="A3191" s="1" t="s">
        <v>3190</v>
      </c>
      <c r="B3191" s="5">
        <v>414.75</v>
      </c>
      <c r="C3191" s="3">
        <f t="shared" si="11"/>
        <v>6.4304780393107915E-3</v>
      </c>
      <c r="D3191" s="4">
        <v>80799902937.5</v>
      </c>
    </row>
    <row r="3192" spans="1:4">
      <c r="A3192" s="1" t="s">
        <v>3191</v>
      </c>
      <c r="B3192" s="5">
        <v>412.1</v>
      </c>
      <c r="C3192" s="3">
        <f t="shared" si="11"/>
        <v>6.6441936587034716E-3</v>
      </c>
      <c r="D3192" s="4">
        <v>280165541710</v>
      </c>
    </row>
    <row r="3193" spans="1:4">
      <c r="A3193" s="1" t="s">
        <v>3192</v>
      </c>
      <c r="B3193" s="5">
        <v>409.38</v>
      </c>
      <c r="C3193" s="3">
        <f t="shared" si="11"/>
        <v>-1.225691260917817E-2</v>
      </c>
      <c r="D3193" s="4">
        <v>104847666283.2</v>
      </c>
    </row>
    <row r="3194" spans="1:4">
      <c r="A3194" s="1" t="s">
        <v>3193</v>
      </c>
      <c r="B3194" s="5">
        <v>414.46</v>
      </c>
      <c r="C3194" s="3">
        <f t="shared" si="11"/>
        <v>8.3448896674208871E-3</v>
      </c>
      <c r="D3194" s="4">
        <v>57389938013.800003</v>
      </c>
    </row>
    <row r="3195" spans="1:4">
      <c r="A3195" s="1" t="s">
        <v>3194</v>
      </c>
      <c r="B3195" s="5">
        <v>411.03</v>
      </c>
      <c r="C3195" s="3">
        <f t="shared" si="11"/>
        <v>1.8081391028657651E-2</v>
      </c>
      <c r="D3195" s="4">
        <v>167836453859.70001</v>
      </c>
    </row>
    <row r="3196" spans="1:4">
      <c r="A3196" s="1" t="s">
        <v>3195</v>
      </c>
      <c r="B3196" s="5">
        <v>403.73</v>
      </c>
      <c r="C3196" s="3">
        <f t="shared" si="11"/>
        <v>6.4315094104450731E-3</v>
      </c>
      <c r="D3196" s="4">
        <v>186503242096.70001</v>
      </c>
    </row>
    <row r="3197" spans="1:4">
      <c r="A3197" s="1" t="s">
        <v>3196</v>
      </c>
      <c r="B3197" s="5">
        <v>401.15</v>
      </c>
      <c r="C3197" s="3">
        <f t="shared" si="11"/>
        <v>-7.8403244954491878E-3</v>
      </c>
      <c r="D3197" s="4">
        <v>96006436946.5</v>
      </c>
    </row>
    <row r="3198" spans="1:4">
      <c r="A3198" s="1" t="s">
        <v>3197</v>
      </c>
      <c r="B3198" s="5">
        <v>404.32</v>
      </c>
      <c r="C3198" s="3">
        <f t="shared" si="11"/>
        <v>-1.5869925031642446E-2</v>
      </c>
      <c r="D3198" s="4">
        <v>80359226476.800003</v>
      </c>
    </row>
    <row r="3199" spans="1:4">
      <c r="A3199" s="1" t="s">
        <v>3198</v>
      </c>
      <c r="B3199" s="5">
        <v>410.84</v>
      </c>
      <c r="C3199" s="3">
        <f t="shared" si="11"/>
        <v>-8.8060025573597281E-3</v>
      </c>
      <c r="D3199" s="4">
        <v>153062845035.60001</v>
      </c>
    </row>
    <row r="3200" spans="1:4">
      <c r="A3200" s="1" t="s">
        <v>3199</v>
      </c>
      <c r="B3200" s="5">
        <v>414.49</v>
      </c>
      <c r="C3200" s="3">
        <f t="shared" si="11"/>
        <v>4.6050558665988858E-3</v>
      </c>
      <c r="D3200" s="4">
        <v>47887967442</v>
      </c>
    </row>
    <row r="3201" spans="1:4">
      <c r="A3201" s="1" t="s">
        <v>3200</v>
      </c>
      <c r="B3201" s="5">
        <v>412.59</v>
      </c>
      <c r="C3201" s="3">
        <f t="shared" si="11"/>
        <v>4.0884865298969359E-3</v>
      </c>
      <c r="D3201" s="4">
        <v>110948252378.7</v>
      </c>
    </row>
    <row r="3202" spans="1:4">
      <c r="A3202" s="1" t="s">
        <v>3201</v>
      </c>
      <c r="B3202" s="5">
        <v>410.91</v>
      </c>
      <c r="C3202" s="3">
        <f t="shared" si="11"/>
        <v>-1.6326335192588498E-2</v>
      </c>
      <c r="D3202" s="4">
        <v>79478848035.600006</v>
      </c>
    </row>
    <row r="3203" spans="1:4">
      <c r="A3203" s="1" t="s">
        <v>3202</v>
      </c>
      <c r="B3203" s="5">
        <v>417.73</v>
      </c>
      <c r="C3203" s="3">
        <f t="shared" si="11"/>
        <v>-4.5989610637182637E-3</v>
      </c>
      <c r="D3203" s="4">
        <v>114031281301</v>
      </c>
    </row>
    <row r="3204" spans="1:4">
      <c r="A3204" s="1" t="s">
        <v>3203</v>
      </c>
      <c r="B3204" s="5">
        <v>419.66</v>
      </c>
      <c r="C3204" s="3">
        <f t="shared" si="11"/>
        <v>4.0673748684085693E-3</v>
      </c>
      <c r="D3204" s="4">
        <v>51898914635.800003</v>
      </c>
    </row>
    <row r="3205" spans="1:4">
      <c r="A3205" s="1" t="s">
        <v>3204</v>
      </c>
      <c r="B3205" s="5">
        <v>417.96</v>
      </c>
      <c r="C3205" s="3">
        <f t="shared" si="11"/>
        <v>-7.9749359156935668E-3</v>
      </c>
      <c r="D3205" s="4">
        <v>114571963885.2</v>
      </c>
    </row>
    <row r="3206" spans="1:4">
      <c r="A3206" s="1" t="s">
        <v>3205</v>
      </c>
      <c r="B3206" s="5">
        <v>421.32</v>
      </c>
      <c r="C3206" s="3">
        <f t="shared" si="11"/>
        <v>9.8511540950600752E-3</v>
      </c>
      <c r="D3206" s="4">
        <v>163721844429.20001</v>
      </c>
    </row>
    <row r="3207" spans="1:4">
      <c r="A3207" s="1" t="s">
        <v>3206</v>
      </c>
      <c r="B3207" s="5">
        <v>417.21</v>
      </c>
      <c r="C3207" s="3">
        <f t="shared" si="11"/>
        <v>-2.3195753025013802E-3</v>
      </c>
      <c r="D3207" s="4">
        <v>77978373206.300003</v>
      </c>
    </row>
    <row r="3208" spans="1:4">
      <c r="A3208" s="1" t="s">
        <v>3207</v>
      </c>
      <c r="B3208" s="5">
        <v>418.18</v>
      </c>
      <c r="C3208" s="3">
        <f t="shared" si="11"/>
        <v>-9.3338387188477163E-3</v>
      </c>
      <c r="D3208" s="4">
        <v>84113726106.600006</v>
      </c>
    </row>
    <row r="3209" spans="1:4">
      <c r="A3209" s="1" t="s">
        <v>3208</v>
      </c>
      <c r="B3209" s="5">
        <v>422.12</v>
      </c>
      <c r="C3209" s="3">
        <f t="shared" si="11"/>
        <v>-1.281571562207675E-2</v>
      </c>
      <c r="D3209" s="4">
        <v>87583654950.399994</v>
      </c>
    </row>
    <row r="3210" spans="1:4">
      <c r="A3210" s="1" t="s">
        <v>3209</v>
      </c>
      <c r="B3210" s="5">
        <v>427.6</v>
      </c>
      <c r="C3210" s="3">
        <f t="shared" si="11"/>
        <v>-1.1212857409829036E-3</v>
      </c>
      <c r="D3210" s="4">
        <v>336341605724</v>
      </c>
    </row>
    <row r="3211" spans="1:4">
      <c r="A3211" s="1" t="s">
        <v>3210</v>
      </c>
      <c r="B3211" s="5">
        <v>428.08</v>
      </c>
      <c r="C3211" s="3">
        <f t="shared" si="11"/>
        <v>-1.3572366753462319E-2</v>
      </c>
      <c r="D3211" s="4">
        <v>503093204726.40002</v>
      </c>
    </row>
    <row r="3212" spans="1:4">
      <c r="A3212" s="1" t="s">
        <v>3211</v>
      </c>
      <c r="B3212" s="5">
        <v>433.97</v>
      </c>
      <c r="C3212" s="3">
        <f t="shared" si="11"/>
        <v>-8.0005486090474771E-3</v>
      </c>
      <c r="D3212" s="4">
        <v>148878742940.79999</v>
      </c>
    </row>
    <row r="3213" spans="1:4">
      <c r="A3213" s="1" t="s">
        <v>3212</v>
      </c>
      <c r="B3213" s="5">
        <v>437.47</v>
      </c>
      <c r="C3213" s="3">
        <f t="shared" si="11"/>
        <v>6.9976751145179213E-3</v>
      </c>
      <c r="D3213" s="4">
        <v>249210480193.79999</v>
      </c>
    </row>
    <row r="3214" spans="1:4">
      <c r="A3214" s="1" t="s">
        <v>3213</v>
      </c>
      <c r="B3214" s="5">
        <v>434.43</v>
      </c>
      <c r="C3214" s="3">
        <f t="shared" si="11"/>
        <v>-1.3331819214172166E-2</v>
      </c>
      <c r="D3214" s="4">
        <v>189675844656.5</v>
      </c>
    </row>
    <row r="3215" spans="1:4">
      <c r="A3215" s="1" t="s">
        <v>3214</v>
      </c>
      <c r="B3215" s="5">
        <v>440.3</v>
      </c>
      <c r="C3215" s="3">
        <f t="shared" si="11"/>
        <v>-1.9943907759426567E-2</v>
      </c>
      <c r="D3215" s="4">
        <v>224626356391</v>
      </c>
    </row>
    <row r="3216" spans="1:4">
      <c r="A3216" s="1" t="s">
        <v>3215</v>
      </c>
      <c r="B3216" s="5">
        <v>449.26</v>
      </c>
      <c r="C3216" s="3">
        <f t="shared" si="11"/>
        <v>3.7759456621310585E-3</v>
      </c>
      <c r="D3216" s="4">
        <v>313109476614.59998</v>
      </c>
    </row>
    <row r="3217" spans="1:4">
      <c r="A3217" s="1" t="s">
        <v>3216</v>
      </c>
      <c r="B3217" s="5">
        <v>447.57</v>
      </c>
      <c r="C3217" s="3">
        <f t="shared" si="11"/>
        <v>-1.4965776789840903E-2</v>
      </c>
      <c r="D3217" s="4">
        <v>295857992627.40002</v>
      </c>
    </row>
    <row r="3218" spans="1:4">
      <c r="A3218" s="1" t="s">
        <v>3217</v>
      </c>
      <c r="B3218" s="5">
        <v>454.37</v>
      </c>
      <c r="C3218" s="3">
        <f t="shared" si="11"/>
        <v>-1.5833477733495065E-2</v>
      </c>
      <c r="D3218" s="4">
        <v>303785468489.70001</v>
      </c>
    </row>
    <row r="3219" spans="1:4">
      <c r="A3219" s="1" t="s">
        <v>3218</v>
      </c>
      <c r="B3219" s="5">
        <v>461.68</v>
      </c>
      <c r="C3219" s="3">
        <f t="shared" si="11"/>
        <v>9.9975935770383346E-3</v>
      </c>
      <c r="D3219" s="4">
        <v>823767711805.59998</v>
      </c>
    </row>
    <row r="3220" spans="1:4">
      <c r="A3220" s="1" t="s">
        <v>3219</v>
      </c>
      <c r="B3220" s="5">
        <v>457.11</v>
      </c>
      <c r="C3220" s="3">
        <f t="shared" si="11"/>
        <v>-2.8809994263496723E-2</v>
      </c>
      <c r="D3220" s="4">
        <v>319103485767</v>
      </c>
    </row>
    <row r="3221" spans="1:4">
      <c r="A3221" s="1" t="s">
        <v>3220</v>
      </c>
      <c r="B3221" s="5">
        <v>470.67</v>
      </c>
      <c r="C3221" s="3">
        <f t="shared" si="11"/>
        <v>7.880254395169076E-3</v>
      </c>
      <c r="D3221" s="4">
        <v>360189887628.59998</v>
      </c>
    </row>
    <row r="3222" spans="1:4">
      <c r="A3222" s="1" t="s">
        <v>3221</v>
      </c>
      <c r="B3222" s="5">
        <v>466.99</v>
      </c>
      <c r="C3222" s="3">
        <f t="shared" si="11"/>
        <v>-5.1342138900723651E-3</v>
      </c>
      <c r="D3222" s="4">
        <v>235810808251.66</v>
      </c>
    </row>
    <row r="3223" spans="1:4">
      <c r="A3223" s="1" t="s">
        <v>3222</v>
      </c>
      <c r="B3223" s="5">
        <v>469.4</v>
      </c>
      <c r="C3223" s="3">
        <f t="shared" si="11"/>
        <v>1.3976195105091418E-2</v>
      </c>
      <c r="D3223" s="4">
        <v>195414790940</v>
      </c>
    </row>
    <row r="3224" spans="1:4">
      <c r="A3224" s="1" t="s">
        <v>3223</v>
      </c>
      <c r="B3224" s="5">
        <v>462.93</v>
      </c>
      <c r="C3224" s="3">
        <f t="shared" si="11"/>
        <v>6.5446164550356381E-3</v>
      </c>
      <c r="D3224" s="4">
        <v>195922446033.89999</v>
      </c>
    </row>
    <row r="3225" spans="1:4">
      <c r="A3225" s="1" t="s">
        <v>3224</v>
      </c>
      <c r="B3225" s="5">
        <v>459.92</v>
      </c>
      <c r="C3225" s="3">
        <f t="shared" si="11"/>
        <v>1.4693553368927382E-2</v>
      </c>
      <c r="D3225" s="4">
        <v>106816645436.8</v>
      </c>
    </row>
    <row r="3226" spans="1:4">
      <c r="A3226" s="1" t="s">
        <v>3225</v>
      </c>
      <c r="B3226" s="5">
        <v>453.26</v>
      </c>
      <c r="C3226" s="3">
        <f t="shared" si="11"/>
        <v>2.0878848622716686E-2</v>
      </c>
      <c r="D3226" s="4">
        <v>122767568089.39999</v>
      </c>
    </row>
    <row r="3227" spans="1:4">
      <c r="A3227" s="1" t="s">
        <v>3226</v>
      </c>
      <c r="B3227" s="5">
        <v>443.99</v>
      </c>
      <c r="C3227" s="3">
        <f t="shared" si="11"/>
        <v>1.7952127659574432E-2</v>
      </c>
      <c r="D3227" s="4">
        <v>80779212255.5</v>
      </c>
    </row>
    <row r="3228" spans="1:4">
      <c r="A3228" s="1" t="s">
        <v>3227</v>
      </c>
      <c r="B3228" s="5">
        <v>436.16</v>
      </c>
      <c r="C3228" s="3">
        <f t="shared" si="11"/>
        <v>9.8684965460263657E-4</v>
      </c>
      <c r="D3228" s="4">
        <v>135733128081.60001</v>
      </c>
    </row>
    <row r="3229" spans="1:4">
      <c r="A3229" s="1" t="s">
        <v>3228</v>
      </c>
      <c r="B3229" s="5">
        <v>435.73</v>
      </c>
      <c r="C3229" s="3">
        <f t="shared" si="11"/>
        <v>1.0108203726251412E-3</v>
      </c>
      <c r="D3229" s="4">
        <v>91830451258.899994</v>
      </c>
    </row>
    <row r="3230" spans="1:4">
      <c r="A3230" s="1" t="s">
        <v>3229</v>
      </c>
      <c r="B3230" s="5">
        <v>435.29</v>
      </c>
      <c r="C3230" s="3">
        <f t="shared" si="11"/>
        <v>2.4911115820206827E-2</v>
      </c>
      <c r="D3230" s="4">
        <v>68539057097.300003</v>
      </c>
    </row>
    <row r="3231" spans="1:4">
      <c r="A3231" s="1" t="s">
        <v>3230</v>
      </c>
      <c r="B3231" s="5">
        <v>424.71</v>
      </c>
      <c r="C3231" s="3">
        <f t="shared" si="11"/>
        <v>1.2999093641177286E-2</v>
      </c>
      <c r="D3231" s="4">
        <v>134691427889.2</v>
      </c>
    </row>
    <row r="3232" spans="1:4">
      <c r="A3232" s="1" t="s">
        <v>3231</v>
      </c>
      <c r="B3232" s="5">
        <v>419.26</v>
      </c>
      <c r="C3232" s="3">
        <f t="shared" si="11"/>
        <v>1.4248735999225841E-2</v>
      </c>
      <c r="D3232" s="4">
        <v>161265813352.39999</v>
      </c>
    </row>
    <row r="3233" spans="1:4">
      <c r="A3233" s="1" t="s">
        <v>3232</v>
      </c>
      <c r="B3233" s="5">
        <v>413.37</v>
      </c>
      <c r="C3233" s="3">
        <f t="shared" si="11"/>
        <v>2.2155733043198681E-2</v>
      </c>
      <c r="D3233" s="4">
        <v>144156606971.29999</v>
      </c>
    </row>
    <row r="3234" spans="1:4">
      <c r="A3234" s="1" t="s">
        <v>3233</v>
      </c>
      <c r="B3234" s="5">
        <v>404.41</v>
      </c>
      <c r="C3234" s="3">
        <f t="shared" si="11"/>
        <v>6.8716544254949531E-3</v>
      </c>
      <c r="D3234" s="4">
        <v>124924575363</v>
      </c>
    </row>
    <row r="3235" spans="1:4">
      <c r="A3235" s="1" t="s">
        <v>3234</v>
      </c>
      <c r="B3235" s="5">
        <v>401.65</v>
      </c>
      <c r="C3235" s="3">
        <f t="shared" si="11"/>
        <v>1.2528990622163887E-2</v>
      </c>
      <c r="D3235" s="4">
        <v>178494060627.5</v>
      </c>
    </row>
    <row r="3236" spans="1:4">
      <c r="A3236" s="1" t="s">
        <v>3235</v>
      </c>
      <c r="B3236" s="5">
        <v>396.68</v>
      </c>
      <c r="C3236" s="3">
        <f t="shared" si="11"/>
        <v>-1.1463317384369932E-2</v>
      </c>
      <c r="D3236" s="4">
        <v>80350245516.800003</v>
      </c>
    </row>
    <row r="3237" spans="1:4">
      <c r="A3237" s="1" t="s">
        <v>3236</v>
      </c>
      <c r="B3237" s="5">
        <v>401.28</v>
      </c>
      <c r="C3237" s="3">
        <f t="shared" si="11"/>
        <v>-1.1698642957416941E-2</v>
      </c>
      <c r="D3237" s="4">
        <v>130160541267.2</v>
      </c>
    </row>
    <row r="3238" spans="1:4">
      <c r="A3238" s="1" t="s">
        <v>3237</v>
      </c>
      <c r="B3238" s="5">
        <v>406.03</v>
      </c>
      <c r="C3238" s="3">
        <f t="shared" si="11"/>
        <v>1.3150014971554002E-2</v>
      </c>
      <c r="D3238" s="4">
        <v>80188515874.600006</v>
      </c>
    </row>
    <row r="3239" spans="1:4">
      <c r="A3239" s="1" t="s">
        <v>3238</v>
      </c>
      <c r="B3239" s="5">
        <v>400.76</v>
      </c>
      <c r="C3239" s="3">
        <f t="shared" si="11"/>
        <v>-5.2868028494129802E-3</v>
      </c>
      <c r="D3239" s="4">
        <v>120009552352.8</v>
      </c>
    </row>
    <row r="3240" spans="1:4">
      <c r="A3240" s="1" t="s">
        <v>3239</v>
      </c>
      <c r="B3240" s="5">
        <v>402.89</v>
      </c>
      <c r="C3240" s="3">
        <f t="shared" si="11"/>
        <v>2.3966858130432592E-2</v>
      </c>
      <c r="D3240" s="4">
        <v>69742492098.5</v>
      </c>
    </row>
    <row r="3241" spans="1:4">
      <c r="A3241" s="1" t="s">
        <v>3240</v>
      </c>
      <c r="B3241" s="5">
        <v>393.46</v>
      </c>
      <c r="C3241" s="3">
        <f t="shared" si="11"/>
        <v>1.8060442972469368E-2</v>
      </c>
      <c r="D3241" s="4">
        <v>494699419525.79999</v>
      </c>
    </row>
    <row r="3242" spans="1:4">
      <c r="A3242" s="1" t="s">
        <v>3241</v>
      </c>
      <c r="B3242" s="5">
        <v>386.48</v>
      </c>
      <c r="C3242" s="3">
        <f t="shared" si="11"/>
        <v>5.6203164029975669E-3</v>
      </c>
      <c r="D3242" s="4">
        <v>96977494253.600006</v>
      </c>
    </row>
    <row r="3243" spans="1:4">
      <c r="A3243" s="1" t="s">
        <v>3242</v>
      </c>
      <c r="B3243" s="5">
        <v>384.32</v>
      </c>
      <c r="C3243" s="3">
        <f t="shared" si="11"/>
        <v>1.041883725776144E-3</v>
      </c>
      <c r="D3243" s="4">
        <v>51991923726.400002</v>
      </c>
    </row>
    <row r="3244" spans="1:4">
      <c r="A3244" s="1" t="s">
        <v>3243</v>
      </c>
      <c r="B3244" s="5">
        <v>383.92</v>
      </c>
      <c r="C3244" s="3">
        <f t="shared" si="11"/>
        <v>-1.3526167932576781E-3</v>
      </c>
      <c r="D3244" s="4">
        <v>149532555158.39999</v>
      </c>
    </row>
    <row r="3245" spans="1:4">
      <c r="A3245" s="1" t="s">
        <v>3244</v>
      </c>
      <c r="B3245" s="5">
        <v>384.44</v>
      </c>
      <c r="C3245" s="3">
        <f t="shared" si="11"/>
        <v>-3.9382319411337494E-3</v>
      </c>
      <c r="D3245" s="4">
        <v>151586491402.39999</v>
      </c>
    </row>
    <row r="3246" spans="1:4">
      <c r="A3246" s="1" t="s">
        <v>3245</v>
      </c>
      <c r="B3246" s="5">
        <v>385.96</v>
      </c>
      <c r="C3246" s="3">
        <f t="shared" si="11"/>
        <v>-4.4880061903533894E-3</v>
      </c>
      <c r="D3246" s="4">
        <v>160338539249.20001</v>
      </c>
    </row>
    <row r="3247" spans="1:4">
      <c r="A3247" s="1" t="s">
        <v>3246</v>
      </c>
      <c r="B3247" s="5">
        <v>387.7</v>
      </c>
      <c r="C3247" s="3">
        <f t="shared" si="11"/>
        <v>-2.1972200499482949E-2</v>
      </c>
      <c r="D3247" s="4">
        <v>201132450313</v>
      </c>
    </row>
    <row r="3248" spans="1:4">
      <c r="A3248" s="1" t="s">
        <v>3247</v>
      </c>
      <c r="B3248" s="5">
        <v>396.41</v>
      </c>
      <c r="C3248" s="3">
        <f t="shared" si="11"/>
        <v>-1.1150468968269734E-2</v>
      </c>
      <c r="D3248" s="4">
        <v>132561493484.7</v>
      </c>
    </row>
    <row r="3249" spans="1:4">
      <c r="A3249" s="1" t="s">
        <v>3248</v>
      </c>
      <c r="B3249" s="5">
        <v>400.88</v>
      </c>
      <c r="C3249" s="3">
        <f t="shared" si="11"/>
        <v>1.2195429869965873E-2</v>
      </c>
      <c r="D3249" s="4">
        <v>113931779724</v>
      </c>
    </row>
    <row r="3250" spans="1:4">
      <c r="A3250" s="1" t="s">
        <v>3249</v>
      </c>
      <c r="B3250" s="5">
        <v>396.05</v>
      </c>
      <c r="C3250" s="3">
        <f t="shared" si="11"/>
        <v>1.1699491659641821E-2</v>
      </c>
      <c r="D3250" s="4">
        <v>1464677700788</v>
      </c>
    </row>
    <row r="3251" spans="1:4">
      <c r="A3251" s="1" t="s">
        <v>3250</v>
      </c>
      <c r="B3251" s="5">
        <v>391.47</v>
      </c>
      <c r="C3251" s="3">
        <f t="shared" si="11"/>
        <v>-1.2810490480393353E-2</v>
      </c>
      <c r="D3251" s="4">
        <v>119736397534.39999</v>
      </c>
    </row>
    <row r="3252" spans="1:4">
      <c r="A3252" s="1" t="s">
        <v>3251</v>
      </c>
      <c r="B3252" s="5">
        <v>396.55</v>
      </c>
      <c r="C3252" s="3">
        <f t="shared" si="11"/>
        <v>-1.3434506779450125E-2</v>
      </c>
      <c r="D3252" s="4">
        <v>313855998040.5</v>
      </c>
    </row>
    <row r="3253" spans="1:4">
      <c r="A3253" s="1" t="s">
        <v>3252</v>
      </c>
      <c r="B3253" s="5">
        <v>401.95</v>
      </c>
      <c r="C3253" s="3">
        <f t="shared" si="11"/>
        <v>-9.2432832141976836E-3</v>
      </c>
      <c r="D3253" s="4">
        <v>166882133588</v>
      </c>
    </row>
    <row r="3254" spans="1:4">
      <c r="A3254" s="1" t="s">
        <v>3253</v>
      </c>
      <c r="B3254" s="5">
        <v>405.7</v>
      </c>
      <c r="C3254" s="3">
        <f t="shared" si="11"/>
        <v>-6.5868410098190401E-3</v>
      </c>
      <c r="D3254" s="4">
        <v>74059501278</v>
      </c>
    </row>
    <row r="3255" spans="1:4">
      <c r="A3255" s="1" t="s">
        <v>3254</v>
      </c>
      <c r="B3255" s="5">
        <v>408.39</v>
      </c>
      <c r="C3255" s="3">
        <f t="shared" si="11"/>
        <v>-2.4670249145090153E-3</v>
      </c>
      <c r="D3255" s="4">
        <v>163409094512.70001</v>
      </c>
    </row>
    <row r="3256" spans="1:4">
      <c r="A3256" s="1" t="s">
        <v>3255</v>
      </c>
      <c r="B3256" s="5">
        <v>409.4</v>
      </c>
      <c r="C3256" s="3">
        <f t="shared" si="11"/>
        <v>2.4426585896067088E-5</v>
      </c>
      <c r="D3256" s="4">
        <v>257696484708</v>
      </c>
    </row>
    <row r="3257" spans="1:4">
      <c r="A3257" s="1" t="s">
        <v>3256</v>
      </c>
      <c r="B3257" s="5">
        <v>409.39</v>
      </c>
      <c r="C3257" s="3">
        <f t="shared" si="11"/>
        <v>7.3285128004623598E-5</v>
      </c>
      <c r="D3257" s="4">
        <v>80669324139.899994</v>
      </c>
    </row>
    <row r="3258" spans="1:4">
      <c r="A3258" s="1" t="s">
        <v>3257</v>
      </c>
      <c r="B3258" s="5">
        <v>409.36</v>
      </c>
      <c r="C3258" s="3">
        <f t="shared" si="11"/>
        <v>3.9100684261980699E-4</v>
      </c>
      <c r="D3258" s="4">
        <v>82644724468</v>
      </c>
    </row>
    <row r="3259" spans="1:4">
      <c r="A3259" s="1" t="s">
        <v>3258</v>
      </c>
      <c r="B3259" s="5">
        <v>409.2</v>
      </c>
      <c r="C3259" s="3">
        <f t="shared" si="11"/>
        <v>-9.3448893623202765E-3</v>
      </c>
      <c r="D3259" s="4">
        <v>154792374420</v>
      </c>
    </row>
    <row r="3260" spans="1:4">
      <c r="A3260" s="1" t="s">
        <v>3259</v>
      </c>
      <c r="B3260" s="5">
        <v>413.06</v>
      </c>
      <c r="C3260" s="3">
        <f t="shared" si="11"/>
        <v>-8.9017923554957877E-3</v>
      </c>
      <c r="D3260" s="4">
        <v>92371176280.800003</v>
      </c>
    </row>
    <row r="3261" spans="1:4">
      <c r="A3261" s="1" t="s">
        <v>3260</v>
      </c>
      <c r="B3261" s="5">
        <v>416.77</v>
      </c>
      <c r="C3261" s="3">
        <f t="shared" si="11"/>
        <v>1.6214766409831213E-2</v>
      </c>
      <c r="D3261" s="4">
        <v>132854058487.39999</v>
      </c>
    </row>
    <row r="3262" spans="1:4">
      <c r="A3262" s="1" t="s">
        <v>3261</v>
      </c>
      <c r="B3262" s="5">
        <v>410.12</v>
      </c>
      <c r="C3262" s="3">
        <f t="shared" si="11"/>
        <v>-1.3589244053202438E-2</v>
      </c>
      <c r="D3262" s="4">
        <v>78107049013.600006</v>
      </c>
    </row>
    <row r="3263" spans="1:4">
      <c r="A3263" s="1" t="s">
        <v>3262</v>
      </c>
      <c r="B3263" s="5">
        <v>415.77</v>
      </c>
      <c r="C3263" s="3">
        <f t="shared" si="11"/>
        <v>2.4834836282971806E-3</v>
      </c>
      <c r="D3263" s="4">
        <v>88708971933</v>
      </c>
    </row>
    <row r="3264" spans="1:4">
      <c r="A3264" s="1" t="s">
        <v>3263</v>
      </c>
      <c r="B3264" s="5">
        <v>414.74</v>
      </c>
      <c r="C3264" s="3">
        <f t="shared" si="11"/>
        <v>-1.0001670923543307E-2</v>
      </c>
      <c r="D3264" s="4">
        <v>106859892310.8</v>
      </c>
    </row>
    <row r="3265" spans="1:4">
      <c r="A3265" s="1" t="s">
        <v>3264</v>
      </c>
      <c r="B3265" s="5">
        <v>418.93</v>
      </c>
      <c r="C3265" s="3">
        <f t="shared" si="11"/>
        <v>1.7934860586350375E-3</v>
      </c>
      <c r="D3265" s="4">
        <v>181163747681.89999</v>
      </c>
    </row>
    <row r="3266" spans="1:4">
      <c r="A3266" s="1" t="s">
        <v>3265</v>
      </c>
      <c r="B3266" s="5">
        <v>418.18</v>
      </c>
      <c r="C3266" s="3">
        <f t="shared" si="11"/>
        <v>2.2288795686039708E-3</v>
      </c>
      <c r="D3266" s="4">
        <v>249417826290.20001</v>
      </c>
    </row>
    <row r="3267" spans="1:4">
      <c r="A3267" s="1" t="s">
        <v>3266</v>
      </c>
      <c r="B3267" s="5">
        <v>417.25</v>
      </c>
      <c r="C3267" s="3">
        <f t="shared" si="11"/>
        <v>-1.8443153214613317E-2</v>
      </c>
      <c r="D3267" s="4">
        <v>341502473277.5</v>
      </c>
    </row>
    <row r="3268" spans="1:4">
      <c r="A3268" s="1" t="s">
        <v>3267</v>
      </c>
      <c r="B3268" s="5">
        <v>425.09</v>
      </c>
      <c r="C3268" s="3">
        <f t="shared" si="11"/>
        <v>-1.2153746049451613E-2</v>
      </c>
      <c r="D3268" s="4">
        <v>112959179824.89999</v>
      </c>
    </row>
    <row r="3269" spans="1:4">
      <c r="A3269" s="1" t="s">
        <v>3268</v>
      </c>
      <c r="B3269" s="5">
        <v>430.32</v>
      </c>
      <c r="C3269" s="3">
        <f t="shared" si="11"/>
        <v>7.6745970836527384E-4</v>
      </c>
      <c r="D3269" s="4">
        <v>65880059036.800003</v>
      </c>
    </row>
    <row r="3270" spans="1:4">
      <c r="A3270" s="1" t="s">
        <v>3269</v>
      </c>
      <c r="B3270" s="5">
        <v>429.99</v>
      </c>
      <c r="C3270" s="3">
        <f t="shared" si="11"/>
        <v>3.9458323604949748E-3</v>
      </c>
      <c r="D3270" s="4">
        <v>234454348256.89999</v>
      </c>
    </row>
    <row r="3271" spans="1:4">
      <c r="A3271" s="1" t="s">
        <v>3270</v>
      </c>
      <c r="B3271" s="5">
        <v>428.3</v>
      </c>
      <c r="C3271" s="3">
        <f t="shared" si="11"/>
        <v>-6.3336658701249604E-3</v>
      </c>
      <c r="D3271" s="4">
        <v>305813956350</v>
      </c>
    </row>
    <row r="3272" spans="1:4">
      <c r="A3272" s="1" t="s">
        <v>3271</v>
      </c>
      <c r="B3272" s="5">
        <v>431.03</v>
      </c>
      <c r="C3272" s="3">
        <f t="shared" si="11"/>
        <v>1.31869681726293E-2</v>
      </c>
      <c r="D3272" s="4">
        <v>97920700172.5</v>
      </c>
    </row>
    <row r="3273" spans="1:4">
      <c r="A3273" s="1" t="s">
        <v>3272</v>
      </c>
      <c r="B3273" s="5">
        <v>425.42</v>
      </c>
      <c r="C3273" s="3">
        <f t="shared" si="11"/>
        <v>3.056737755413846E-4</v>
      </c>
      <c r="D3273" s="4">
        <v>163052585700.39999</v>
      </c>
    </row>
    <row r="3274" spans="1:4">
      <c r="A3274" s="1" t="s">
        <v>3273</v>
      </c>
      <c r="B3274" s="5">
        <v>425.29</v>
      </c>
      <c r="C3274" s="3">
        <f t="shared" si="11"/>
        <v>-1.6761455587922504E-2</v>
      </c>
      <c r="D3274" s="4">
        <v>59256954784.400002</v>
      </c>
    </row>
    <row r="3275" spans="1:4">
      <c r="A3275" s="1" t="s">
        <v>3274</v>
      </c>
      <c r="B3275" s="5">
        <v>432.54</v>
      </c>
      <c r="C3275" s="3">
        <f t="shared" si="11"/>
        <v>-4.739990796134381E-3</v>
      </c>
      <c r="D3275" s="4">
        <v>123334572600.8</v>
      </c>
    </row>
    <row r="3276" spans="1:4">
      <c r="A3276" s="1" t="s">
        <v>3275</v>
      </c>
      <c r="B3276" s="5">
        <v>434.6</v>
      </c>
      <c r="C3276" s="3">
        <f t="shared" si="11"/>
        <v>5.2971247484444508E-3</v>
      </c>
      <c r="D3276" s="4">
        <v>183893528690</v>
      </c>
    </row>
    <row r="3277" spans="1:4">
      <c r="A3277" s="1" t="s">
        <v>3276</v>
      </c>
      <c r="B3277" s="5">
        <v>432.31</v>
      </c>
      <c r="C3277" s="3">
        <f t="shared" si="11"/>
        <v>-4.4674726540011459E-3</v>
      </c>
      <c r="D3277" s="4">
        <v>55139553481.199997</v>
      </c>
    </row>
    <row r="3278" spans="1:4">
      <c r="A3278" s="1" t="s">
        <v>3277</v>
      </c>
      <c r="B3278" s="5">
        <v>434.25</v>
      </c>
      <c r="C3278" s="3">
        <f t="shared" si="11"/>
        <v>1.9612367328103895E-3</v>
      </c>
      <c r="D3278" s="4">
        <v>758207043865</v>
      </c>
    </row>
    <row r="3279" spans="1:4">
      <c r="A3279" s="1" t="s">
        <v>3278</v>
      </c>
      <c r="B3279" s="5">
        <v>433.4</v>
      </c>
      <c r="C3279" s="3">
        <f t="shared" si="11"/>
        <v>-3.1052328924669873E-3</v>
      </c>
      <c r="D3279" s="4">
        <v>109535148074</v>
      </c>
    </row>
    <row r="3280" spans="1:4">
      <c r="A3280" s="1" t="s">
        <v>3279</v>
      </c>
      <c r="B3280" s="5">
        <v>434.75</v>
      </c>
      <c r="C3280" s="3">
        <f t="shared" si="11"/>
        <v>-1.1100243386484078E-2</v>
      </c>
      <c r="D3280" s="4">
        <v>42181107225</v>
      </c>
    </row>
    <row r="3281" spans="1:4">
      <c r="A3281" s="1" t="s">
        <v>3280</v>
      </c>
      <c r="B3281" s="5">
        <v>439.63</v>
      </c>
      <c r="C3281" s="3">
        <f t="shared" si="11"/>
        <v>-7.0244387225008214E-3</v>
      </c>
      <c r="D3281" s="4">
        <v>243275977407.60001</v>
      </c>
    </row>
    <row r="3282" spans="1:4">
      <c r="A3282" s="1" t="s">
        <v>3281</v>
      </c>
      <c r="B3282" s="5">
        <v>442.74</v>
      </c>
      <c r="C3282" s="3">
        <f t="shared" si="11"/>
        <v>2.5739638115978996E-2</v>
      </c>
      <c r="D3282" s="4">
        <v>148661341421.60001</v>
      </c>
    </row>
    <row r="3283" spans="1:4">
      <c r="A3283" s="1" t="s">
        <v>3282</v>
      </c>
      <c r="B3283" s="5">
        <v>431.63</v>
      </c>
      <c r="C3283" s="3">
        <f t="shared" si="11"/>
        <v>-1.6631353518784343E-2</v>
      </c>
      <c r="D3283" s="4">
        <v>238247848602.39999</v>
      </c>
    </row>
    <row r="3284" spans="1:4">
      <c r="A3284" s="1" t="s">
        <v>3283</v>
      </c>
      <c r="B3284" s="5">
        <v>438.93</v>
      </c>
      <c r="C3284" s="3">
        <f t="shared" si="11"/>
        <v>-1.4017117056405438E-2</v>
      </c>
      <c r="D3284" s="4">
        <v>85717380305.100006</v>
      </c>
    </row>
    <row r="3285" spans="1:4">
      <c r="A3285" s="1" t="s">
        <v>3284</v>
      </c>
      <c r="B3285" s="5">
        <v>445.17</v>
      </c>
      <c r="C3285" s="3">
        <f t="shared" si="11"/>
        <v>8.4267753992525261E-3</v>
      </c>
      <c r="D3285" s="4">
        <v>77024090288.100006</v>
      </c>
    </row>
    <row r="3286" spans="1:4">
      <c r="A3286" s="1" t="s">
        <v>3285</v>
      </c>
      <c r="B3286" s="5">
        <v>441.45</v>
      </c>
      <c r="C3286" s="3">
        <f t="shared" si="11"/>
        <v>-2.0383204239713689E-4</v>
      </c>
      <c r="D3286" s="4">
        <v>234434544044.5</v>
      </c>
    </row>
    <row r="3287" spans="1:4">
      <c r="A3287" s="1" t="s">
        <v>3286</v>
      </c>
      <c r="B3287" s="5">
        <v>441.54</v>
      </c>
      <c r="C3287" s="3">
        <f t="shared" si="11"/>
        <v>-2.5977546364272454E-3</v>
      </c>
      <c r="D3287" s="4">
        <v>185602296300.20001</v>
      </c>
    </row>
    <row r="3288" spans="1:4">
      <c r="A3288" s="1" t="s">
        <v>3287</v>
      </c>
      <c r="B3288" s="5">
        <v>442.69</v>
      </c>
      <c r="C3288" s="3">
        <f t="shared" si="11"/>
        <v>-5.1910112359550616E-3</v>
      </c>
      <c r="D3288" s="4">
        <v>357826657531.09998</v>
      </c>
    </row>
    <row r="3289" spans="1:4">
      <c r="A3289" s="1" t="s">
        <v>3288</v>
      </c>
      <c r="B3289" s="5">
        <v>445</v>
      </c>
      <c r="C3289" s="3">
        <f t="shared" si="11"/>
        <v>2.3651312084694478E-3</v>
      </c>
      <c r="D3289" s="4">
        <v>72690887750</v>
      </c>
    </row>
    <row r="3290" spans="1:4">
      <c r="A3290" s="1" t="s">
        <v>3289</v>
      </c>
      <c r="B3290" s="5">
        <v>443.95</v>
      </c>
      <c r="C3290" s="3">
        <f t="shared" si="11"/>
        <v>9.9642832768387177E-3</v>
      </c>
      <c r="D3290" s="4">
        <v>177671499077</v>
      </c>
    </row>
    <row r="3291" spans="1:4">
      <c r="A3291" s="1" t="s">
        <v>3290</v>
      </c>
      <c r="B3291" s="5">
        <v>439.57</v>
      </c>
      <c r="C3291" s="3">
        <f t="shared" si="11"/>
        <v>-9.2634331049405282E-3</v>
      </c>
      <c r="D3291" s="4">
        <v>99766391049</v>
      </c>
    </row>
    <row r="3292" spans="1:4">
      <c r="A3292" s="1" t="s">
        <v>3291</v>
      </c>
      <c r="B3292" s="5">
        <v>443.68</v>
      </c>
      <c r="C3292" s="3">
        <f t="shared" si="11"/>
        <v>2.2751895991332621E-2</v>
      </c>
      <c r="D3292" s="4">
        <v>122496843825.60001</v>
      </c>
    </row>
    <row r="3293" spans="1:4">
      <c r="A3293" s="1" t="s">
        <v>3292</v>
      </c>
      <c r="B3293" s="5">
        <v>433.81</v>
      </c>
      <c r="C3293" s="3">
        <f t="shared" si="11"/>
        <v>-2.1650391285717559E-2</v>
      </c>
      <c r="D3293" s="4">
        <v>108073886498.2</v>
      </c>
    </row>
    <row r="3294" spans="1:4">
      <c r="A3294" s="1" t="s">
        <v>3293</v>
      </c>
      <c r="B3294" s="5">
        <v>443.41</v>
      </c>
      <c r="C3294" s="3">
        <f t="shared" si="11"/>
        <v>-1.5934663441265786E-2</v>
      </c>
      <c r="D3294" s="4">
        <v>155468368771.79999</v>
      </c>
    </row>
    <row r="3295" spans="1:4">
      <c r="A3295" s="1" t="s">
        <v>3294</v>
      </c>
      <c r="B3295" s="5">
        <v>450.59</v>
      </c>
      <c r="C3295" s="3">
        <f t="shared" si="11"/>
        <v>3.4198627464481574E-2</v>
      </c>
      <c r="D3295" s="4">
        <v>140807326932.29999</v>
      </c>
    </row>
    <row r="3296" spans="1:4">
      <c r="A3296" s="1" t="s">
        <v>3295</v>
      </c>
      <c r="B3296" s="5">
        <v>435.69</v>
      </c>
      <c r="C3296" s="3">
        <f t="shared" si="11"/>
        <v>3.3984384270356202E-2</v>
      </c>
      <c r="D3296" s="4">
        <v>115689638795.60001</v>
      </c>
    </row>
    <row r="3297" spans="1:4">
      <c r="A3297" s="1" t="s">
        <v>3296</v>
      </c>
      <c r="B3297" s="5">
        <v>421.37</v>
      </c>
      <c r="C3297" s="3">
        <f t="shared" si="11"/>
        <v>2.2494540160155257E-2</v>
      </c>
      <c r="D3297" s="4">
        <v>75099738329.300003</v>
      </c>
    </row>
    <row r="3298" spans="1:4">
      <c r="A3298" s="1" t="s">
        <v>3297</v>
      </c>
      <c r="B3298" s="5">
        <v>412.1</v>
      </c>
      <c r="C3298" s="3">
        <f t="shared" si="11"/>
        <v>3.1157197799523625E-3</v>
      </c>
      <c r="D3298" s="4">
        <v>127528594391</v>
      </c>
    </row>
    <row r="3299" spans="1:4">
      <c r="A3299" s="1" t="s">
        <v>3298</v>
      </c>
      <c r="B3299" s="5">
        <v>410.82</v>
      </c>
      <c r="C3299" s="3">
        <f t="shared" si="11"/>
        <v>3.2107325896894717E-2</v>
      </c>
      <c r="D3299" s="4">
        <v>90041839790</v>
      </c>
    </row>
    <row r="3300" spans="1:4">
      <c r="A3300" s="1" t="s">
        <v>3299</v>
      </c>
      <c r="B3300" s="5">
        <v>398.04</v>
      </c>
      <c r="C3300" s="3">
        <f t="shared" si="11"/>
        <v>3.0230872761155415E-2</v>
      </c>
      <c r="D3300" s="4">
        <v>133624131255.60001</v>
      </c>
    </row>
    <row r="3301" spans="1:4">
      <c r="A3301" s="1" t="s">
        <v>3300</v>
      </c>
      <c r="B3301" s="5">
        <v>386.36</v>
      </c>
      <c r="C3301" s="3">
        <f t="shared" si="11"/>
        <v>-4.031396706326526E-2</v>
      </c>
      <c r="D3301" s="4">
        <v>122432020702.8</v>
      </c>
    </row>
    <row r="3302" spans="1:4">
      <c r="A3302" s="1" t="s">
        <v>3301</v>
      </c>
      <c r="B3302" s="5">
        <v>402.59</v>
      </c>
      <c r="C3302" s="3">
        <f t="shared" si="11"/>
        <v>-3.6451103345938485E-2</v>
      </c>
      <c r="D3302" s="4">
        <v>126958820267.3</v>
      </c>
    </row>
    <row r="3303" spans="1:4">
      <c r="A3303" s="1" t="s">
        <v>3302</v>
      </c>
      <c r="B3303" s="5">
        <v>417.82</v>
      </c>
      <c r="C3303" s="3">
        <f t="shared" si="11"/>
        <v>-3.4767944186476336E-2</v>
      </c>
      <c r="D3303" s="4">
        <v>71726011999.600006</v>
      </c>
    </row>
    <row r="3304" spans="1:4">
      <c r="A3304" s="1" t="s">
        <v>3303</v>
      </c>
      <c r="B3304" s="5">
        <v>432.87</v>
      </c>
      <c r="C3304" s="3">
        <f t="shared" si="11"/>
        <v>-2.6930425986287553E-2</v>
      </c>
      <c r="D3304" s="4">
        <v>64423769520</v>
      </c>
    </row>
    <row r="3305" spans="1:4">
      <c r="A3305" s="1" t="s">
        <v>3304</v>
      </c>
      <c r="B3305" s="5">
        <v>444.85</v>
      </c>
      <c r="C3305" s="3">
        <f t="shared" si="11"/>
        <v>-2.2114264359983298E-2</v>
      </c>
      <c r="D3305" s="4">
        <v>105927256250.5</v>
      </c>
    </row>
    <row r="3306" spans="1:4">
      <c r="A3306" s="1" t="s">
        <v>3305</v>
      </c>
      <c r="B3306" s="5">
        <v>454.91</v>
      </c>
      <c r="C3306" s="3">
        <f t="shared" si="11"/>
        <v>-2.0329492839452994E-2</v>
      </c>
      <c r="D3306" s="4">
        <v>63669345220.599998</v>
      </c>
    </row>
    <row r="3307" spans="1:4">
      <c r="A3307" s="1" t="s">
        <v>3306</v>
      </c>
      <c r="B3307" s="5">
        <v>464.35</v>
      </c>
      <c r="C3307" s="3">
        <f t="shared" si="11"/>
        <v>-1.5143481303951274E-2</v>
      </c>
      <c r="D3307" s="4">
        <v>79971490070.5</v>
      </c>
    </row>
    <row r="3308" spans="1:4">
      <c r="A3308" s="1" t="s">
        <v>3307</v>
      </c>
      <c r="B3308" s="5">
        <v>471.49</v>
      </c>
      <c r="C3308" s="3">
        <f t="shared" si="11"/>
        <v>-1.7053390872891792E-2</v>
      </c>
      <c r="D3308" s="4">
        <v>134763408247.60001</v>
      </c>
    </row>
    <row r="3309" spans="1:4">
      <c r="A3309" s="1" t="s">
        <v>3308</v>
      </c>
      <c r="B3309" s="5">
        <v>479.67</v>
      </c>
      <c r="C3309" s="3">
        <f t="shared" si="11"/>
        <v>-5.1229933214418438E-3</v>
      </c>
      <c r="D3309" s="4">
        <v>49965305613.400002</v>
      </c>
    </row>
    <row r="3310" spans="1:4">
      <c r="A3310" s="1" t="s">
        <v>3309</v>
      </c>
      <c r="B3310" s="5">
        <v>482.14</v>
      </c>
      <c r="C3310" s="3">
        <f t="shared" si="11"/>
        <v>-2.0904481010038103E-3</v>
      </c>
      <c r="D3310" s="4">
        <v>253850944862.39999</v>
      </c>
    </row>
    <row r="3311" spans="1:4">
      <c r="A3311" s="1" t="s">
        <v>3310</v>
      </c>
      <c r="B3311" s="5">
        <v>483.15</v>
      </c>
      <c r="C3311" s="3">
        <f t="shared" si="11"/>
        <v>3.8646138502772898E-3</v>
      </c>
      <c r="D3311" s="4">
        <v>209268505480</v>
      </c>
    </row>
    <row r="3312" spans="1:4">
      <c r="A3312" s="1" t="s">
        <v>3311</v>
      </c>
      <c r="B3312" s="5">
        <v>481.29</v>
      </c>
      <c r="C3312" s="3">
        <f t="shared" si="11"/>
        <v>8.0005026493810989E-3</v>
      </c>
      <c r="D3312" s="4">
        <v>80486761326</v>
      </c>
    </row>
    <row r="3313" spans="1:4">
      <c r="A3313" s="1" t="s">
        <v>3312</v>
      </c>
      <c r="B3313" s="5">
        <v>477.47</v>
      </c>
      <c r="C3313" s="3">
        <f t="shared" si="11"/>
        <v>1.0069598696875565E-2</v>
      </c>
      <c r="D3313" s="4">
        <v>70390089063.699997</v>
      </c>
    </row>
    <row r="3314" spans="1:4">
      <c r="A3314" s="1" t="s">
        <v>3313</v>
      </c>
      <c r="B3314" s="5">
        <v>472.71</v>
      </c>
      <c r="C3314" s="3">
        <f t="shared" si="11"/>
        <v>-1.3728640280414865E-2</v>
      </c>
      <c r="D3314" s="4">
        <v>489247156049.40002</v>
      </c>
    </row>
    <row r="3315" spans="1:4">
      <c r="A3315" s="1" t="s">
        <v>3314</v>
      </c>
      <c r="B3315" s="5">
        <v>479.29</v>
      </c>
      <c r="C3315" s="3">
        <f t="shared" si="11"/>
        <v>-1.4982120103580016E-2</v>
      </c>
      <c r="D3315" s="4">
        <v>217490621987.5</v>
      </c>
    </row>
    <row r="3316" spans="1:4">
      <c r="A3316" s="1" t="s">
        <v>3315</v>
      </c>
      <c r="B3316" s="5">
        <v>486.58</v>
      </c>
      <c r="C3316" s="3">
        <f t="shared" si="11"/>
        <v>1.3539410098316948E-2</v>
      </c>
      <c r="D3316" s="4">
        <v>240818984401.79999</v>
      </c>
    </row>
    <row r="3317" spans="1:4">
      <c r="A3317" s="1" t="s">
        <v>3316</v>
      </c>
      <c r="B3317" s="5">
        <v>480.08</v>
      </c>
      <c r="C3317" s="3">
        <f t="shared" si="11"/>
        <v>1.5118516482354634E-2</v>
      </c>
      <c r="D3317" s="4">
        <v>275165680392</v>
      </c>
    </row>
    <row r="3318" spans="1:4">
      <c r="A3318" s="1" t="s">
        <v>3317</v>
      </c>
      <c r="B3318" s="5">
        <v>472.93</v>
      </c>
      <c r="C3318" s="3">
        <f t="shared" si="11"/>
        <v>7.6919798857922389E-3</v>
      </c>
      <c r="D3318" s="4">
        <v>107419192838</v>
      </c>
    </row>
    <row r="3319" spans="1:4">
      <c r="A3319" s="1" t="s">
        <v>3318</v>
      </c>
      <c r="B3319" s="5">
        <v>469.32</v>
      </c>
      <c r="C3319" s="3">
        <f t="shared" si="11"/>
        <v>1.6152080717100375E-2</v>
      </c>
      <c r="D3319" s="4">
        <v>192911222542.79999</v>
      </c>
    </row>
    <row r="3320" spans="1:4">
      <c r="A3320" s="1" t="s">
        <v>3319</v>
      </c>
      <c r="B3320" s="5">
        <v>461.86</v>
      </c>
      <c r="C3320" s="3">
        <f t="shared" si="11"/>
        <v>-8.0752544993771547E-3</v>
      </c>
      <c r="D3320" s="4">
        <v>307566952215.20001</v>
      </c>
    </row>
    <row r="3321" spans="1:4">
      <c r="A3321" s="1" t="s">
        <v>3320</v>
      </c>
      <c r="B3321" s="5">
        <v>465.62</v>
      </c>
      <c r="C3321" s="3">
        <f t="shared" si="11"/>
        <v>2.0089823638952824E-2</v>
      </c>
      <c r="D3321" s="4">
        <v>176163026510.60001</v>
      </c>
    </row>
    <row r="3322" spans="1:4">
      <c r="A3322" s="1" t="s">
        <v>3321</v>
      </c>
      <c r="B3322" s="5">
        <v>456.45</v>
      </c>
      <c r="C3322" s="3">
        <f t="shared" si="11"/>
        <v>-8.364110362806914E-3</v>
      </c>
      <c r="D3322" s="4">
        <v>67535580247</v>
      </c>
    </row>
    <row r="3323" spans="1:4">
      <c r="A3323" s="1" t="s">
        <v>3322</v>
      </c>
      <c r="B3323" s="5">
        <v>460.3</v>
      </c>
      <c r="C3323" s="3">
        <f t="shared" si="11"/>
        <v>3.9258451472192176E-3</v>
      </c>
      <c r="D3323" s="4">
        <v>139639760890</v>
      </c>
    </row>
    <row r="3324" spans="1:4">
      <c r="A3324" s="1" t="s">
        <v>3323</v>
      </c>
      <c r="B3324" s="5">
        <v>458.5</v>
      </c>
      <c r="C3324" s="3">
        <f t="shared" si="11"/>
        <v>1.0490589324282609E-2</v>
      </c>
      <c r="D3324" s="4">
        <v>109753926155</v>
      </c>
    </row>
    <row r="3325" spans="1:4">
      <c r="A3325" s="1" t="s">
        <v>3324</v>
      </c>
      <c r="B3325" s="5">
        <v>453.74</v>
      </c>
      <c r="C3325" s="3">
        <f t="shared" si="11"/>
        <v>-3.7764018794185449E-3</v>
      </c>
      <c r="D3325" s="4">
        <v>138469708915.39999</v>
      </c>
    </row>
    <row r="3326" spans="1:4">
      <c r="A3326" s="1" t="s">
        <v>3325</v>
      </c>
      <c r="B3326" s="5">
        <v>455.46</v>
      </c>
      <c r="C3326" s="3">
        <f t="shared" si="11"/>
        <v>-1.1931620964942729E-2</v>
      </c>
      <c r="D3326" s="4">
        <v>158165027455.39999</v>
      </c>
    </row>
    <row r="3327" spans="1:4">
      <c r="A3327" s="1" t="s">
        <v>3326</v>
      </c>
      <c r="B3327" s="5">
        <v>460.96</v>
      </c>
      <c r="C3327" s="3">
        <f t="shared" si="11"/>
        <v>7.1641013394695109E-4</v>
      </c>
      <c r="D3327" s="4">
        <v>69517362657.600006</v>
      </c>
    </row>
    <row r="3328" spans="1:4">
      <c r="A3328" s="1" t="s">
        <v>3327</v>
      </c>
      <c r="B3328" s="5">
        <v>460.63</v>
      </c>
      <c r="C3328" s="3">
        <f t="shared" si="11"/>
        <v>-8.2427713064791533E-4</v>
      </c>
      <c r="D3328" s="4">
        <v>142793361495.39999</v>
      </c>
    </row>
    <row r="3329" spans="1:4">
      <c r="A3329" s="1" t="s">
        <v>3328</v>
      </c>
      <c r="B3329" s="5">
        <v>461.01</v>
      </c>
      <c r="C3329" s="3">
        <f t="shared" si="11"/>
        <v>-7.064550173383078E-3</v>
      </c>
      <c r="D3329" s="4">
        <v>192951683741.5</v>
      </c>
    </row>
    <row r="3330" spans="1:4">
      <c r="A3330" s="1" t="s">
        <v>3329</v>
      </c>
      <c r="B3330" s="5">
        <v>464.29</v>
      </c>
      <c r="C3330" s="3">
        <f t="shared" si="11"/>
        <v>1.7260350816630592E-3</v>
      </c>
      <c r="D3330" s="4">
        <v>81489358080.199997</v>
      </c>
    </row>
    <row r="3331" spans="1:4">
      <c r="A3331" s="1" t="s">
        <v>3330</v>
      </c>
      <c r="B3331" s="5">
        <v>463.49</v>
      </c>
      <c r="C3331" s="3">
        <f t="shared" si="11"/>
        <v>-3.118681980470574E-3</v>
      </c>
      <c r="D3331" s="4">
        <v>185928343668.89999</v>
      </c>
    </row>
    <row r="3332" spans="1:4">
      <c r="A3332" s="1" t="s">
        <v>3331</v>
      </c>
      <c r="B3332" s="5">
        <v>464.94</v>
      </c>
      <c r="C3332" s="3">
        <f t="shared" si="11"/>
        <v>1.6929133858267737E-2</v>
      </c>
      <c r="D3332" s="4">
        <v>135980270692.8</v>
      </c>
    </row>
    <row r="3333" spans="1:4">
      <c r="A3333" s="1" t="s">
        <v>3332</v>
      </c>
      <c r="B3333" s="5">
        <v>457.2</v>
      </c>
      <c r="C3333" s="3">
        <f t="shared" si="11"/>
        <v>-1.0934937124114023E-4</v>
      </c>
      <c r="D3333" s="4">
        <v>281240676328</v>
      </c>
    </row>
    <row r="3334" spans="1:4">
      <c r="A3334" s="1" t="s">
        <v>3333</v>
      </c>
      <c r="B3334" s="5">
        <v>457.25</v>
      </c>
      <c r="C3334" s="3">
        <f t="shared" si="11"/>
        <v>-4.1814578478559482E-3</v>
      </c>
      <c r="D3334" s="4">
        <v>140873744692.5</v>
      </c>
    </row>
    <row r="3335" spans="1:4">
      <c r="A3335" s="1" t="s">
        <v>3334</v>
      </c>
      <c r="B3335" s="5">
        <v>459.17</v>
      </c>
      <c r="C3335" s="3">
        <f t="shared" si="11"/>
        <v>-4.2504282957083238E-3</v>
      </c>
      <c r="D3335" s="4">
        <v>101721333064.39999</v>
      </c>
    </row>
    <row r="3336" spans="1:4">
      <c r="A3336" s="1" t="s">
        <v>3335</v>
      </c>
      <c r="B3336" s="5">
        <v>461.13</v>
      </c>
      <c r="C3336" s="3">
        <f t="shared" si="11"/>
        <v>2.369359186157671E-3</v>
      </c>
      <c r="D3336" s="4">
        <v>143233536604.20001</v>
      </c>
    </row>
    <row r="3337" spans="1:4">
      <c r="A3337" s="1" t="s">
        <v>3336</v>
      </c>
      <c r="B3337" s="5">
        <v>460.04</v>
      </c>
      <c r="C3337" s="3">
        <f t="shared" si="11"/>
        <v>4.7173932034594761E-3</v>
      </c>
      <c r="D3337" s="4">
        <v>98867424510.399994</v>
      </c>
    </row>
    <row r="3338" spans="1:4">
      <c r="A3338" s="1" t="s">
        <v>3337</v>
      </c>
      <c r="B3338" s="5">
        <v>457.88</v>
      </c>
      <c r="C3338" s="3">
        <f t="shared" si="11"/>
        <v>-3.5689415041782434E-3</v>
      </c>
      <c r="D3338" s="4">
        <v>215441409949.20001</v>
      </c>
    </row>
    <row r="3339" spans="1:4">
      <c r="A3339" s="1" t="s">
        <v>3338</v>
      </c>
      <c r="B3339" s="5">
        <v>459.52</v>
      </c>
      <c r="C3339" s="3">
        <f t="shared" si="11"/>
        <v>3.888670424258253E-3</v>
      </c>
      <c r="D3339" s="4">
        <v>109576010652.8</v>
      </c>
    </row>
    <row r="3340" spans="1:4">
      <c r="A3340" s="1" t="s">
        <v>3339</v>
      </c>
      <c r="B3340" s="5">
        <v>457.74</v>
      </c>
      <c r="C3340" s="3">
        <f t="shared" si="11"/>
        <v>-7.7603398942165617E-3</v>
      </c>
      <c r="D3340" s="4">
        <v>76579338804.399994</v>
      </c>
    </row>
    <row r="3341" spans="1:4">
      <c r="A3341" s="1" t="s">
        <v>3340</v>
      </c>
      <c r="B3341" s="5">
        <v>461.32</v>
      </c>
      <c r="C3341" s="3">
        <f t="shared" si="11"/>
        <v>-1.3514669403814886E-2</v>
      </c>
      <c r="D3341" s="4">
        <v>65118027634.400002</v>
      </c>
    </row>
    <row r="3342" spans="1:4">
      <c r="A3342" s="1" t="s">
        <v>3341</v>
      </c>
      <c r="B3342" s="5">
        <v>467.64</v>
      </c>
      <c r="C3342" s="3">
        <f t="shared" si="11"/>
        <v>6.1101549053355743E-3</v>
      </c>
      <c r="D3342" s="4">
        <v>173714467690.39999</v>
      </c>
    </row>
    <row r="3343" spans="1:4">
      <c r="A3343" s="1" t="s">
        <v>3342</v>
      </c>
      <c r="B3343" s="5">
        <v>464.8</v>
      </c>
      <c r="C3343" s="3">
        <f t="shared" si="11"/>
        <v>-7.3678590496529389E-3</v>
      </c>
      <c r="D3343" s="4">
        <v>132856755352</v>
      </c>
    </row>
    <row r="3344" spans="1:4">
      <c r="A3344" s="1" t="s">
        <v>3343</v>
      </c>
      <c r="B3344" s="5">
        <v>468.25</v>
      </c>
      <c r="C3344" s="3">
        <f t="shared" si="11"/>
        <v>1.5550446777131986E-2</v>
      </c>
      <c r="D3344" s="4">
        <v>137787452792.5</v>
      </c>
    </row>
    <row r="3345" spans="1:4">
      <c r="A3345" s="1" t="s">
        <v>3344</v>
      </c>
      <c r="B3345" s="5">
        <v>461.08</v>
      </c>
      <c r="C3345" s="3">
        <f t="shared" si="11"/>
        <v>1.1942761600764584E-3</v>
      </c>
      <c r="D3345" s="4">
        <v>216166409909.20001</v>
      </c>
    </row>
    <row r="3346" spans="1:4">
      <c r="A3346" s="1" t="s">
        <v>3345</v>
      </c>
      <c r="B3346" s="5">
        <v>460.53</v>
      </c>
      <c r="C3346" s="3">
        <f t="shared" si="11"/>
        <v>-6.5792312006557911E-3</v>
      </c>
      <c r="D3346" s="4">
        <v>101908845595</v>
      </c>
    </row>
    <row r="3347" spans="1:4">
      <c r="A3347" s="1" t="s">
        <v>3346</v>
      </c>
      <c r="B3347" s="5">
        <v>463.58</v>
      </c>
      <c r="C3347" s="3">
        <f t="shared" si="11"/>
        <v>-1.1008234842343357E-2</v>
      </c>
      <c r="D3347" s="4">
        <v>192310149863.20001</v>
      </c>
    </row>
    <row r="3348" spans="1:4">
      <c r="A3348" s="1" t="s">
        <v>3347</v>
      </c>
      <c r="B3348" s="5">
        <v>468.74</v>
      </c>
      <c r="C3348" s="3">
        <f t="shared" si="11"/>
        <v>-2.3254844759324794E-2</v>
      </c>
      <c r="D3348" s="4">
        <v>164094641216</v>
      </c>
    </row>
    <row r="3349" spans="1:4">
      <c r="A3349" s="1" t="s">
        <v>3348</v>
      </c>
      <c r="B3349" s="5">
        <v>479.9</v>
      </c>
      <c r="C3349" s="3">
        <f t="shared" si="11"/>
        <v>-3.0622550801923051E-2</v>
      </c>
      <c r="D3349" s="4">
        <v>93390677502</v>
      </c>
    </row>
    <row r="3350" spans="1:4">
      <c r="A3350" s="1" t="s">
        <v>3349</v>
      </c>
      <c r="B3350" s="5">
        <v>495.06</v>
      </c>
      <c r="C3350" s="3">
        <f t="shared" si="11"/>
        <v>2.6052353416651106E-2</v>
      </c>
      <c r="D3350" s="4">
        <v>124109161376.2</v>
      </c>
    </row>
    <row r="3351" spans="1:4">
      <c r="A3351" s="1" t="s">
        <v>3350</v>
      </c>
      <c r="B3351" s="5">
        <v>482.49</v>
      </c>
      <c r="C3351" s="3">
        <f t="shared" si="11"/>
        <v>2.5461733013113469E-2</v>
      </c>
      <c r="D3351" s="4">
        <v>289058728557.70001</v>
      </c>
    </row>
    <row r="3352" spans="1:4">
      <c r="A3352" s="1" t="s">
        <v>3351</v>
      </c>
      <c r="B3352" s="5">
        <v>470.51</v>
      </c>
      <c r="C3352" s="3">
        <f t="shared" si="11"/>
        <v>-1.024443603012328E-2</v>
      </c>
      <c r="D3352" s="4">
        <v>145165515691.20001</v>
      </c>
    </row>
    <row r="3353" spans="1:4">
      <c r="A3353" s="1" t="s">
        <v>3352</v>
      </c>
      <c r="B3353" s="5">
        <v>475.38</v>
      </c>
      <c r="C3353" s="3">
        <f t="shared" si="11"/>
        <v>1.5291956772457323E-2</v>
      </c>
      <c r="D3353" s="4">
        <v>146748681783.20001</v>
      </c>
    </row>
    <row r="3354" spans="1:4">
      <c r="A3354" s="1" t="s">
        <v>3353</v>
      </c>
      <c r="B3354" s="5">
        <v>468.22</v>
      </c>
      <c r="C3354" s="3">
        <f t="shared" si="11"/>
        <v>1.9576247196393982E-2</v>
      </c>
      <c r="D3354" s="4">
        <v>65785505393.199997</v>
      </c>
    </row>
    <row r="3355" spans="1:4">
      <c r="A3355" s="1" t="s">
        <v>3354</v>
      </c>
      <c r="B3355" s="5">
        <v>459.23</v>
      </c>
      <c r="C3355" s="3">
        <f t="shared" si="11"/>
        <v>1.5231905204050147E-2</v>
      </c>
      <c r="D3355" s="4">
        <v>166680363009.10001</v>
      </c>
    </row>
    <row r="3356" spans="1:4">
      <c r="A3356" s="1" t="s">
        <v>3355</v>
      </c>
      <c r="B3356" s="5">
        <v>452.34</v>
      </c>
      <c r="C3356" s="3">
        <f t="shared" si="11"/>
        <v>-1.1991350501277788E-2</v>
      </c>
      <c r="D3356" s="4">
        <v>65518756440.599998</v>
      </c>
    </row>
    <row r="3357" spans="1:4">
      <c r="A3357" s="1" t="s">
        <v>3356</v>
      </c>
      <c r="B3357" s="5">
        <v>457.83</v>
      </c>
      <c r="C3357" s="3">
        <f t="shared" si="11"/>
        <v>-1.7785119711662276E-2</v>
      </c>
      <c r="D3357" s="4">
        <v>74399048614.300003</v>
      </c>
    </row>
    <row r="3358" spans="1:4">
      <c r="A3358" s="1" t="s">
        <v>3357</v>
      </c>
      <c r="B3358" s="5">
        <v>466.12</v>
      </c>
      <c r="C3358" s="3">
        <f t="shared" si="11"/>
        <v>1.0295424496607928E-2</v>
      </c>
      <c r="D3358" s="4">
        <v>99163983869.199997</v>
      </c>
    </row>
    <row r="3359" spans="1:4">
      <c r="A3359" s="1" t="s">
        <v>3358</v>
      </c>
      <c r="B3359" s="5">
        <v>461.37</v>
      </c>
      <c r="C3359" s="3">
        <f t="shared" si="11"/>
        <v>-1.1971046770601283E-2</v>
      </c>
      <c r="D3359" s="4">
        <v>120926861024.5</v>
      </c>
    </row>
    <row r="3360" spans="1:4">
      <c r="A3360" s="1" t="s">
        <v>3359</v>
      </c>
      <c r="B3360" s="5">
        <v>466.96</v>
      </c>
      <c r="C3360" s="3">
        <f t="shared" si="11"/>
        <v>1.2291616987144658E-2</v>
      </c>
      <c r="D3360" s="4">
        <v>102842161106.39999</v>
      </c>
    </row>
    <row r="3361" spans="1:4">
      <c r="A3361" s="1" t="s">
        <v>3360</v>
      </c>
      <c r="B3361" s="5">
        <v>461.29</v>
      </c>
      <c r="C3361" s="3">
        <f t="shared" si="11"/>
        <v>-1.9929037329763942E-2</v>
      </c>
      <c r="D3361" s="4">
        <v>89170126456.199997</v>
      </c>
    </row>
    <row r="3362" spans="1:4">
      <c r="A3362" s="1" t="s">
        <v>3361</v>
      </c>
      <c r="B3362" s="5">
        <v>470.67</v>
      </c>
      <c r="C3362" s="3">
        <f t="shared" si="11"/>
        <v>1.3829198757500407E-3</v>
      </c>
      <c r="D3362" s="4">
        <v>72326026304</v>
      </c>
    </row>
    <row r="3363" spans="1:4">
      <c r="A3363" s="1" t="s">
        <v>3362</v>
      </c>
      <c r="B3363" s="5">
        <v>470.02</v>
      </c>
      <c r="C3363" s="3">
        <f t="shared" si="11"/>
        <v>-2.8241812768772794E-2</v>
      </c>
      <c r="D3363" s="4">
        <v>100640129034</v>
      </c>
    </row>
    <row r="3364" spans="1:4">
      <c r="A3364" s="1" t="s">
        <v>3363</v>
      </c>
      <c r="B3364" s="5">
        <v>483.68</v>
      </c>
      <c r="C3364" s="3">
        <f t="shared" si="11"/>
        <v>-4.0165105572313085E-2</v>
      </c>
      <c r="D3364" s="4">
        <v>88625399411.199997</v>
      </c>
    </row>
    <row r="3365" spans="1:4">
      <c r="A3365" s="1" t="s">
        <v>3364</v>
      </c>
      <c r="B3365" s="5">
        <v>503.92</v>
      </c>
      <c r="C3365" s="3">
        <f t="shared" si="11"/>
        <v>-1.1592099327226661E-2</v>
      </c>
      <c r="D3365" s="4">
        <v>76036706752</v>
      </c>
    </row>
    <row r="3366" spans="1:4">
      <c r="A3366" s="1" t="s">
        <v>3365</v>
      </c>
      <c r="B3366" s="5">
        <v>509.83</v>
      </c>
      <c r="C3366" s="3">
        <f t="shared" si="11"/>
        <v>-6.3923914950011294E-3</v>
      </c>
      <c r="D3366" s="4">
        <v>75947180343</v>
      </c>
    </row>
    <row r="3367" spans="1:4">
      <c r="A3367" s="1" t="s">
        <v>3366</v>
      </c>
      <c r="B3367" s="5">
        <v>513.11</v>
      </c>
      <c r="C3367" s="3">
        <f t="shared" si="11"/>
        <v>-9.1914959352733128E-3</v>
      </c>
      <c r="D3367" s="4">
        <v>67791379883.300003</v>
      </c>
    </row>
    <row r="3368" spans="1:4">
      <c r="A3368" s="1" t="s">
        <v>3367</v>
      </c>
      <c r="B3368" s="5">
        <v>517.87</v>
      </c>
      <c r="C3368" s="3">
        <f t="shared" si="11"/>
        <v>7.431183736990663E-3</v>
      </c>
      <c r="D3368" s="4">
        <v>72033702304.399994</v>
      </c>
    </row>
    <row r="3369" spans="1:4">
      <c r="A3369" s="1" t="s">
        <v>3368</v>
      </c>
      <c r="B3369" s="5">
        <v>514.04999999999995</v>
      </c>
      <c r="C3369" s="3">
        <f t="shared" si="11"/>
        <v>-1.1404284780183975E-2</v>
      </c>
      <c r="D3369" s="4">
        <v>79482818746.5</v>
      </c>
    </row>
    <row r="3370" spans="1:4">
      <c r="A3370" s="1" t="s">
        <v>3369</v>
      </c>
      <c r="B3370" s="5">
        <v>519.98</v>
      </c>
      <c r="C3370" s="3">
        <f t="shared" si="11"/>
        <v>-4.8055667685446818E-4</v>
      </c>
      <c r="D3370" s="4">
        <v>97332957489.600006</v>
      </c>
    </row>
    <row r="3371" spans="1:4">
      <c r="A3371" s="1" t="s">
        <v>3370</v>
      </c>
      <c r="B3371" s="5">
        <v>520.23</v>
      </c>
      <c r="C3371" s="3">
        <f t="shared" si="11"/>
        <v>-4.5159685413039162E-3</v>
      </c>
      <c r="D3371" s="4">
        <v>58091059725.099998</v>
      </c>
    </row>
    <row r="3372" spans="1:4">
      <c r="A3372" s="1" t="s">
        <v>3371</v>
      </c>
      <c r="B3372" s="5">
        <v>522.59</v>
      </c>
      <c r="C3372" s="3">
        <f t="shared" si="11"/>
        <v>3.6490042059574355E-3</v>
      </c>
      <c r="D3372" s="4">
        <v>44409435500.900002</v>
      </c>
    </row>
    <row r="3373" spans="1:4">
      <c r="A3373" s="1" t="s">
        <v>3372</v>
      </c>
      <c r="B3373" s="5">
        <v>520.69000000000005</v>
      </c>
      <c r="C3373" s="3">
        <f t="shared" si="11"/>
        <v>1.9761065413239388E-2</v>
      </c>
      <c r="D3373" s="4">
        <v>42283150657.800003</v>
      </c>
    </row>
    <row r="3374" spans="1:4">
      <c r="A3374" s="1" t="s">
        <v>3373</v>
      </c>
      <c r="B3374" s="5">
        <v>510.6</v>
      </c>
      <c r="C3374" s="3">
        <f t="shared" si="11"/>
        <v>1.5755550250656513E-2</v>
      </c>
      <c r="D3374" s="4">
        <v>90293460714</v>
      </c>
    </row>
    <row r="3375" spans="1:4">
      <c r="A3375" s="1" t="s">
        <v>3374</v>
      </c>
      <c r="B3375" s="5">
        <v>502.68</v>
      </c>
      <c r="C3375" s="3">
        <f t="shared" si="11"/>
        <v>2.8528678304239538E-3</v>
      </c>
      <c r="D3375" s="4">
        <v>142125749436.39999</v>
      </c>
    </row>
    <row r="3376" spans="1:4">
      <c r="A3376" s="1" t="s">
        <v>3375</v>
      </c>
      <c r="B3376" s="5">
        <v>501.25</v>
      </c>
      <c r="C3376" s="3">
        <f t="shared" si="11"/>
        <v>-1.4343486662550097E-3</v>
      </c>
      <c r="D3376" s="4">
        <v>97009841437.5</v>
      </c>
    </row>
    <row r="3377" spans="1:4">
      <c r="A3377" s="1" t="s">
        <v>3376</v>
      </c>
      <c r="B3377" s="5">
        <v>501.97</v>
      </c>
      <c r="C3377" s="3">
        <f t="shared" si="11"/>
        <v>-1.5513454146073524E-2</v>
      </c>
      <c r="D3377" s="4">
        <v>221639476176.20001</v>
      </c>
    </row>
    <row r="3378" spans="1:4">
      <c r="A3378" s="1" t="s">
        <v>3377</v>
      </c>
      <c r="B3378" s="5">
        <v>509.88</v>
      </c>
      <c r="C3378" s="3">
        <f t="shared" si="11"/>
        <v>-1.8517805582290672E-2</v>
      </c>
      <c r="D3378" s="4">
        <v>144961151400</v>
      </c>
    </row>
    <row r="3379" spans="1:4">
      <c r="A3379" s="1" t="s">
        <v>3378</v>
      </c>
      <c r="B3379" s="5">
        <v>519.5</v>
      </c>
      <c r="C3379" s="3">
        <f t="shared" si="11"/>
        <v>1.4688073752880936E-2</v>
      </c>
      <c r="D3379" s="4">
        <v>142125952220</v>
      </c>
    </row>
    <row r="3380" spans="1:4">
      <c r="A3380" s="1" t="s">
        <v>3379</v>
      </c>
      <c r="B3380" s="5">
        <v>511.98</v>
      </c>
      <c r="C3380" s="3">
        <f t="shared" si="11"/>
        <v>1.199818149473225E-2</v>
      </c>
      <c r="D3380" s="4">
        <v>184014087183.39999</v>
      </c>
    </row>
    <row r="3381" spans="1:4">
      <c r="A3381" s="1" t="s">
        <v>3380</v>
      </c>
      <c r="B3381" s="5">
        <v>505.91</v>
      </c>
      <c r="C3381" s="3">
        <f t="shared" si="11"/>
        <v>1.7047624791427976E-2</v>
      </c>
      <c r="D3381" s="4">
        <v>156385325925.10001</v>
      </c>
    </row>
    <row r="3382" spans="1:4">
      <c r="A3382" s="1" t="s">
        <v>3381</v>
      </c>
      <c r="B3382" s="5">
        <v>497.43</v>
      </c>
      <c r="C3382" s="3">
        <f t="shared" si="11"/>
        <v>4.5843767671055451E-3</v>
      </c>
      <c r="D3382" s="4">
        <v>142190492416.5</v>
      </c>
    </row>
    <row r="3383" spans="1:4">
      <c r="A3383" s="1" t="s">
        <v>3382</v>
      </c>
      <c r="B3383" s="5">
        <v>495.16</v>
      </c>
      <c r="C3383" s="3">
        <f t="shared" si="11"/>
        <v>1.2141776705776536E-2</v>
      </c>
      <c r="D3383" s="4">
        <v>145560286614.79999</v>
      </c>
    </row>
    <row r="3384" spans="1:4">
      <c r="A3384" s="1" t="s">
        <v>3383</v>
      </c>
      <c r="B3384" s="5">
        <v>489.22</v>
      </c>
      <c r="C3384" s="3">
        <f t="shared" si="11"/>
        <v>1.0534578203751184E-2</v>
      </c>
      <c r="D3384" s="4">
        <v>167334515267.39999</v>
      </c>
    </row>
    <row r="3385" spans="1:4">
      <c r="A3385" s="1" t="s">
        <v>3384</v>
      </c>
      <c r="B3385" s="5">
        <v>484.12</v>
      </c>
      <c r="C3385" s="3">
        <f t="shared" ref="C3385:C3639" si="12">(B3385-B3386)/B3386</f>
        <v>1.1850768105340194E-2</v>
      </c>
      <c r="D3385" s="4">
        <v>123590508818.39999</v>
      </c>
    </row>
    <row r="3386" spans="1:4">
      <c r="A3386" s="1" t="s">
        <v>3385</v>
      </c>
      <c r="B3386" s="5">
        <v>478.45</v>
      </c>
      <c r="C3386" s="3">
        <f t="shared" si="12"/>
        <v>2.1154490616621794E-3</v>
      </c>
      <c r="D3386" s="4">
        <v>451712136316</v>
      </c>
    </row>
    <row r="3387" spans="1:4">
      <c r="A3387" s="1" t="s">
        <v>3386</v>
      </c>
      <c r="B3387" s="5">
        <v>477.44</v>
      </c>
      <c r="C3387" s="3">
        <f t="shared" si="12"/>
        <v>-6.4717511185100685E-3</v>
      </c>
      <c r="D3387" s="4">
        <v>56418146948.800003</v>
      </c>
    </row>
    <row r="3388" spans="1:4">
      <c r="A3388" s="1" t="s">
        <v>3387</v>
      </c>
      <c r="B3388" s="5">
        <v>480.55</v>
      </c>
      <c r="C3388" s="3">
        <f t="shared" si="12"/>
        <v>-2.7186319677914793E-3</v>
      </c>
      <c r="D3388" s="4">
        <v>59540118285.5</v>
      </c>
    </row>
    <row r="3389" spans="1:4">
      <c r="A3389" s="1" t="s">
        <v>3388</v>
      </c>
      <c r="B3389" s="5">
        <v>481.86</v>
      </c>
      <c r="C3389" s="3">
        <f t="shared" si="12"/>
        <v>-9.330098899048094E-4</v>
      </c>
      <c r="D3389" s="4">
        <v>102576769321.39999</v>
      </c>
    </row>
    <row r="3390" spans="1:4">
      <c r="A3390" s="1" t="s">
        <v>3389</v>
      </c>
      <c r="B3390" s="5">
        <v>482.31</v>
      </c>
      <c r="C3390" s="3">
        <f t="shared" si="12"/>
        <v>8.3003050362096085E-4</v>
      </c>
      <c r="D3390" s="4">
        <v>57447109454.599998</v>
      </c>
    </row>
    <row r="3391" spans="1:4">
      <c r="A3391" s="1" t="s">
        <v>3390</v>
      </c>
      <c r="B3391" s="5">
        <v>481.91</v>
      </c>
      <c r="C3391" s="3">
        <f t="shared" si="12"/>
        <v>-8.3544251702780056E-3</v>
      </c>
      <c r="D3391" s="4">
        <v>229279133594.70001</v>
      </c>
    </row>
    <row r="3392" spans="1:4">
      <c r="A3392" s="1" t="s">
        <v>3391</v>
      </c>
      <c r="B3392" s="5">
        <v>485.97</v>
      </c>
      <c r="C3392" s="3">
        <f t="shared" si="12"/>
        <v>2.7029257623901338E-3</v>
      </c>
      <c r="D3392" s="4">
        <v>61014336662.300003</v>
      </c>
    </row>
    <row r="3393" spans="1:4">
      <c r="A3393" s="1" t="s">
        <v>3392</v>
      </c>
      <c r="B3393" s="5">
        <v>484.66</v>
      </c>
      <c r="C3393" s="3">
        <f t="shared" si="12"/>
        <v>6.7719152471957785E-3</v>
      </c>
      <c r="D3393" s="4">
        <v>579923870769.80005</v>
      </c>
    </row>
    <row r="3394" spans="1:4">
      <c r="A3394" s="1" t="s">
        <v>3393</v>
      </c>
      <c r="B3394" s="5">
        <v>481.4</v>
      </c>
      <c r="C3394" s="3">
        <f t="shared" si="12"/>
        <v>5.5352480417754091E-3</v>
      </c>
      <c r="D3394" s="4">
        <v>529125688086</v>
      </c>
    </row>
    <row r="3395" spans="1:4">
      <c r="A3395" s="1" t="s">
        <v>3394</v>
      </c>
      <c r="B3395" s="5">
        <v>478.75</v>
      </c>
      <c r="C3395" s="3">
        <f t="shared" si="12"/>
        <v>-1.2100223228255775E-3</v>
      </c>
      <c r="D3395" s="4">
        <v>384546973075</v>
      </c>
    </row>
    <row r="3396" spans="1:4">
      <c r="A3396" s="1" t="s">
        <v>3395</v>
      </c>
      <c r="B3396" s="5">
        <v>479.33</v>
      </c>
      <c r="C3396" s="3">
        <f t="shared" si="12"/>
        <v>1.327555226720214E-2</v>
      </c>
      <c r="D3396" s="4">
        <v>1005633068224.3</v>
      </c>
    </row>
    <row r="3397" spans="1:4">
      <c r="A3397" s="1" t="s">
        <v>3396</v>
      </c>
      <c r="B3397" s="5">
        <v>473.05</v>
      </c>
      <c r="C3397" s="3">
        <f t="shared" si="12"/>
        <v>6.1341907098743645E-4</v>
      </c>
      <c r="D3397" s="4">
        <v>209015812153.5</v>
      </c>
    </row>
    <row r="3398" spans="1:4">
      <c r="A3398" s="1" t="s">
        <v>3397</v>
      </c>
      <c r="B3398" s="5">
        <v>472.76</v>
      </c>
      <c r="C3398" s="3">
        <f t="shared" si="12"/>
        <v>-5.5741360089186891E-3</v>
      </c>
      <c r="D3398" s="4">
        <v>488137264245.20001</v>
      </c>
    </row>
    <row r="3399" spans="1:4">
      <c r="A3399" s="1" t="s">
        <v>3398</v>
      </c>
      <c r="B3399" s="5">
        <v>475.41</v>
      </c>
      <c r="C3399" s="3">
        <f t="shared" si="12"/>
        <v>-1.2709488505388965E-2</v>
      </c>
      <c r="D3399" s="4">
        <v>200121055787.60001</v>
      </c>
    </row>
    <row r="3400" spans="1:4">
      <c r="A3400" s="1" t="s">
        <v>3399</v>
      </c>
      <c r="B3400" s="5">
        <v>481.53</v>
      </c>
      <c r="C3400" s="3">
        <f t="shared" si="12"/>
        <v>-5.1890904562248335E-4</v>
      </c>
      <c r="D3400" s="4">
        <v>236588683367.29999</v>
      </c>
    </row>
    <row r="3401" spans="1:4">
      <c r="A3401" s="1" t="s">
        <v>3400</v>
      </c>
      <c r="B3401" s="5">
        <v>481.78</v>
      </c>
      <c r="C3401" s="3">
        <f t="shared" si="12"/>
        <v>7.2968282840953228E-3</v>
      </c>
      <c r="D3401" s="4">
        <v>204538194175.39999</v>
      </c>
    </row>
    <row r="3402" spans="1:4">
      <c r="A3402" s="1" t="s">
        <v>3401</v>
      </c>
      <c r="B3402" s="5">
        <v>478.29</v>
      </c>
      <c r="C3402" s="3">
        <f t="shared" si="12"/>
        <v>-1.4424364812792351E-2</v>
      </c>
      <c r="D3402" s="4">
        <v>142799925096.29999</v>
      </c>
    </row>
    <row r="3403" spans="1:4">
      <c r="A3403" s="1" t="s">
        <v>3402</v>
      </c>
      <c r="B3403" s="5">
        <v>485.29</v>
      </c>
      <c r="C3403" s="3">
        <f t="shared" si="12"/>
        <v>1.0578705149830368E-2</v>
      </c>
      <c r="D3403" s="4">
        <v>153971620155.79999</v>
      </c>
    </row>
    <row r="3404" spans="1:4">
      <c r="A3404" s="1" t="s">
        <v>3403</v>
      </c>
      <c r="B3404" s="5">
        <v>480.21</v>
      </c>
      <c r="C3404" s="3">
        <f t="shared" si="12"/>
        <v>-2.6870934403307286E-2</v>
      </c>
      <c r="D3404" s="4">
        <v>214412606624</v>
      </c>
    </row>
    <row r="3405" spans="1:4">
      <c r="A3405" s="1" t="s">
        <v>3404</v>
      </c>
      <c r="B3405" s="5">
        <v>493.47</v>
      </c>
      <c r="C3405" s="3">
        <f t="shared" si="12"/>
        <v>7.8014908608190553E-3</v>
      </c>
      <c r="D3405" s="4">
        <v>265894507116.89999</v>
      </c>
    </row>
    <row r="3406" spans="1:4">
      <c r="A3406" s="1" t="s">
        <v>3405</v>
      </c>
      <c r="B3406" s="5">
        <v>489.65</v>
      </c>
      <c r="C3406" s="3">
        <f t="shared" si="12"/>
        <v>-1.1627432581291053E-3</v>
      </c>
      <c r="D3406" s="4">
        <v>360958353503</v>
      </c>
    </row>
    <row r="3407" spans="1:4">
      <c r="A3407" s="1" t="s">
        <v>3406</v>
      </c>
      <c r="B3407" s="5">
        <v>490.22</v>
      </c>
      <c r="C3407" s="3">
        <f t="shared" si="12"/>
        <v>3.6274468354965596E-2</v>
      </c>
      <c r="D3407" s="4">
        <v>138324038324.60001</v>
      </c>
    </row>
    <row r="3408" spans="1:4">
      <c r="A3408" s="1" t="s">
        <v>3407</v>
      </c>
      <c r="B3408" s="5">
        <v>473.06</v>
      </c>
      <c r="C3408" s="3">
        <f t="shared" si="12"/>
        <v>2.7386252578998835E-2</v>
      </c>
      <c r="D3408" s="4">
        <v>821143984797.19995</v>
      </c>
    </row>
    <row r="3409" spans="1:4">
      <c r="A3409" s="1" t="s">
        <v>3408</v>
      </c>
      <c r="B3409" s="5">
        <v>460.45</v>
      </c>
      <c r="C3409" s="3">
        <f t="shared" si="12"/>
        <v>1.6827507011461264E-2</v>
      </c>
      <c r="D3409" s="4">
        <v>92747454807.5</v>
      </c>
    </row>
    <row r="3410" spans="1:4">
      <c r="A3410" s="1" t="s">
        <v>3409</v>
      </c>
      <c r="B3410" s="5">
        <v>452.83</v>
      </c>
      <c r="C3410" s="3">
        <f t="shared" si="12"/>
        <v>-1.7210695372862243E-2</v>
      </c>
      <c r="D3410" s="4">
        <v>124329982454.89999</v>
      </c>
    </row>
    <row r="3411" spans="1:4">
      <c r="A3411" s="1" t="s">
        <v>3410</v>
      </c>
      <c r="B3411" s="5">
        <v>460.76</v>
      </c>
      <c r="C3411" s="3">
        <f t="shared" si="12"/>
        <v>-1.0310164103445337E-2</v>
      </c>
      <c r="D3411" s="4">
        <v>109658166503.2</v>
      </c>
    </row>
    <row r="3412" spans="1:4">
      <c r="A3412" s="1" t="s">
        <v>3411</v>
      </c>
      <c r="B3412" s="5">
        <v>465.56</v>
      </c>
      <c r="C3412" s="3">
        <f t="shared" si="12"/>
        <v>2.605793044040012E-3</v>
      </c>
      <c r="D3412" s="4">
        <v>328087361450.40002</v>
      </c>
    </row>
    <row r="3413" spans="1:4">
      <c r="A3413" s="1" t="s">
        <v>3412</v>
      </c>
      <c r="B3413" s="5">
        <v>464.35</v>
      </c>
      <c r="C3413" s="3">
        <f t="shared" si="12"/>
        <v>1.5150190197192966E-2</v>
      </c>
      <c r="D3413" s="4">
        <v>115492881748</v>
      </c>
    </row>
    <row r="3414" spans="1:4">
      <c r="A3414" s="1" t="s">
        <v>3413</v>
      </c>
      <c r="B3414" s="5">
        <v>457.42</v>
      </c>
      <c r="C3414" s="3">
        <f t="shared" si="12"/>
        <v>1.6647033983064052E-2</v>
      </c>
      <c r="D3414" s="4">
        <v>141707180678.60001</v>
      </c>
    </row>
    <row r="3415" spans="1:4">
      <c r="A3415" s="1" t="s">
        <v>3414</v>
      </c>
      <c r="B3415" s="5">
        <v>449.93</v>
      </c>
      <c r="C3415" s="3">
        <f t="shared" si="12"/>
        <v>-3.6759007063928966E-3</v>
      </c>
      <c r="D3415" s="4">
        <v>96890856074.199997</v>
      </c>
    </row>
    <row r="3416" spans="1:4">
      <c r="A3416" s="1" t="s">
        <v>3415</v>
      </c>
      <c r="B3416" s="5">
        <v>451.59</v>
      </c>
      <c r="C3416" s="3">
        <f t="shared" si="12"/>
        <v>1.1716999731158619E-2</v>
      </c>
      <c r="D3416" s="4">
        <v>124038590029.39999</v>
      </c>
    </row>
    <row r="3417" spans="1:4">
      <c r="A3417" s="1" t="s">
        <v>3416</v>
      </c>
      <c r="B3417" s="5">
        <v>446.36</v>
      </c>
      <c r="C3417" s="3">
        <f t="shared" si="12"/>
        <v>1.4592899031686176E-2</v>
      </c>
      <c r="D3417" s="4">
        <v>304243834441.59998</v>
      </c>
    </row>
    <row r="3418" spans="1:4">
      <c r="A3418" s="1" t="s">
        <v>3417</v>
      </c>
      <c r="B3418" s="5">
        <v>439.94</v>
      </c>
      <c r="C3418" s="3">
        <f t="shared" si="12"/>
        <v>2.046152097305331E-4</v>
      </c>
      <c r="D3418" s="4">
        <v>311545147889.20001</v>
      </c>
    </row>
    <row r="3419" spans="1:4">
      <c r="A3419" s="1" t="s">
        <v>3418</v>
      </c>
      <c r="B3419" s="5">
        <v>439.85</v>
      </c>
      <c r="C3419" s="3">
        <f t="shared" si="12"/>
        <v>1.235960228318911E-2</v>
      </c>
      <c r="D3419" s="4">
        <v>60734813352</v>
      </c>
    </row>
    <row r="3420" spans="1:4">
      <c r="A3420" s="1" t="s">
        <v>3419</v>
      </c>
      <c r="B3420" s="5">
        <v>434.48</v>
      </c>
      <c r="C3420" s="3">
        <f t="shared" si="12"/>
        <v>8.51883661010658E-3</v>
      </c>
      <c r="D3420" s="4">
        <v>124621467180</v>
      </c>
    </row>
    <row r="3421" spans="1:4">
      <c r="A3421" s="1" t="s">
        <v>3420</v>
      </c>
      <c r="B3421" s="5">
        <v>430.81</v>
      </c>
      <c r="C3421" s="3">
        <f t="shared" si="12"/>
        <v>1.0840235575682219E-2</v>
      </c>
      <c r="D3421" s="4">
        <v>62691005458.300003</v>
      </c>
    </row>
    <row r="3422" spans="1:4">
      <c r="A3422" s="1" t="s">
        <v>3421</v>
      </c>
      <c r="B3422" s="5">
        <v>426.19</v>
      </c>
      <c r="C3422" s="3">
        <f t="shared" si="12"/>
        <v>-7.5027549178212274E-4</v>
      </c>
      <c r="D3422" s="4">
        <v>161510090832.60001</v>
      </c>
    </row>
    <row r="3423" spans="1:4">
      <c r="A3423" s="1" t="s">
        <v>3422</v>
      </c>
      <c r="B3423" s="5">
        <v>426.51</v>
      </c>
      <c r="C3423" s="3">
        <f t="shared" si="12"/>
        <v>-9.7743313521546152E-3</v>
      </c>
      <c r="D3423" s="4">
        <v>70735001131.399994</v>
      </c>
    </row>
    <row r="3424" spans="1:4">
      <c r="A3424" s="1" t="s">
        <v>3423</v>
      </c>
      <c r="B3424" s="5">
        <v>430.72</v>
      </c>
      <c r="C3424" s="3">
        <f t="shared" si="12"/>
        <v>1.2267920094007114E-2</v>
      </c>
      <c r="D3424" s="4">
        <v>139634540126.39999</v>
      </c>
    </row>
    <row r="3425" spans="1:4">
      <c r="A3425" s="1" t="s">
        <v>3424</v>
      </c>
      <c r="B3425" s="5">
        <v>425.5</v>
      </c>
      <c r="C3425" s="3">
        <f t="shared" si="12"/>
        <v>-3.2561081309002001E-3</v>
      </c>
      <c r="D3425" s="4">
        <v>329172182645</v>
      </c>
    </row>
    <row r="3426" spans="1:4">
      <c r="A3426" s="1" t="s">
        <v>3425</v>
      </c>
      <c r="B3426" s="5">
        <v>426.89</v>
      </c>
      <c r="C3426" s="3">
        <f t="shared" si="12"/>
        <v>-1.53388384001477E-2</v>
      </c>
      <c r="D3426" s="4">
        <v>104675835715.39999</v>
      </c>
    </row>
    <row r="3427" spans="1:4">
      <c r="A3427" s="1" t="s">
        <v>3426</v>
      </c>
      <c r="B3427" s="5">
        <v>433.54</v>
      </c>
      <c r="C3427" s="3">
        <f t="shared" si="12"/>
        <v>-1.8251811594202902E-2</v>
      </c>
      <c r="D3427" s="4">
        <v>84282874683.600006</v>
      </c>
    </row>
    <row r="3428" spans="1:4">
      <c r="A3428" s="1" t="s">
        <v>3427</v>
      </c>
      <c r="B3428" s="5">
        <v>441.6</v>
      </c>
      <c r="C3428" s="3">
        <f t="shared" si="12"/>
        <v>-1.1394927130672222E-2</v>
      </c>
      <c r="D3428" s="4">
        <v>146651622832</v>
      </c>
    </row>
    <row r="3429" spans="1:4">
      <c r="A3429" s="1" t="s">
        <v>3428</v>
      </c>
      <c r="B3429" s="5">
        <v>446.69</v>
      </c>
      <c r="C3429" s="3">
        <f t="shared" si="12"/>
        <v>-1.0127199397243259E-2</v>
      </c>
      <c r="D3429" s="4">
        <v>79111146063.100006</v>
      </c>
    </row>
    <row r="3430" spans="1:4">
      <c r="A3430" s="1" t="s">
        <v>3429</v>
      </c>
      <c r="B3430" s="5">
        <v>451.26</v>
      </c>
      <c r="C3430" s="3">
        <f t="shared" si="12"/>
        <v>4.1388518024032348E-3</v>
      </c>
      <c r="D3430" s="4">
        <v>117466725988.8</v>
      </c>
    </row>
    <row r="3431" spans="1:4">
      <c r="A3431" s="1" t="s">
        <v>3430</v>
      </c>
      <c r="B3431" s="5">
        <v>449.4</v>
      </c>
      <c r="C3431" s="3">
        <f t="shared" si="12"/>
        <v>-1.6909850589547869E-2</v>
      </c>
      <c r="D3431" s="4">
        <v>314403390504</v>
      </c>
    </row>
    <row r="3432" spans="1:4">
      <c r="A3432" s="1" t="s">
        <v>3431</v>
      </c>
      <c r="B3432" s="5">
        <v>457.13</v>
      </c>
      <c r="C3432" s="3">
        <f t="shared" si="12"/>
        <v>-3.0616484790164754E-4</v>
      </c>
      <c r="D3432" s="4">
        <v>144278545866.70001</v>
      </c>
    </row>
    <row r="3433" spans="1:4">
      <c r="A3433" s="1" t="s">
        <v>3432</v>
      </c>
      <c r="B3433" s="5">
        <v>457.27</v>
      </c>
      <c r="C3433" s="3">
        <f t="shared" si="12"/>
        <v>1.8532130526784703E-2</v>
      </c>
      <c r="D3433" s="4">
        <v>190869325828.29999</v>
      </c>
    </row>
    <row r="3434" spans="1:4">
      <c r="A3434" s="1" t="s">
        <v>3433</v>
      </c>
      <c r="B3434" s="5">
        <v>448.95</v>
      </c>
      <c r="C3434" s="3">
        <f t="shared" si="12"/>
        <v>1.0784402017290983E-2</v>
      </c>
      <c r="D3434" s="4">
        <v>126675146928.5</v>
      </c>
    </row>
    <row r="3435" spans="1:4">
      <c r="A3435" s="1" t="s">
        <v>3434</v>
      </c>
      <c r="B3435" s="5">
        <v>444.16</v>
      </c>
      <c r="C3435" s="3">
        <f t="shared" si="12"/>
        <v>-4.7949809545148698E-3</v>
      </c>
      <c r="D3435" s="4">
        <v>89223109779.199997</v>
      </c>
    </row>
    <row r="3436" spans="1:4">
      <c r="A3436" s="1" t="s">
        <v>3435</v>
      </c>
      <c r="B3436" s="5">
        <v>446.3</v>
      </c>
      <c r="C3436" s="3">
        <f t="shared" si="12"/>
        <v>-1.0552919788941585E-2</v>
      </c>
      <c r="D3436" s="4">
        <v>64142238089</v>
      </c>
    </row>
    <row r="3437" spans="1:4">
      <c r="A3437" s="1" t="s">
        <v>3436</v>
      </c>
      <c r="B3437" s="5">
        <v>451.06</v>
      </c>
      <c r="C3437" s="3">
        <f t="shared" si="12"/>
        <v>-3.4686167509886514E-3</v>
      </c>
      <c r="D3437" s="4">
        <v>110693311063.8</v>
      </c>
    </row>
    <row r="3438" spans="1:4">
      <c r="A3438" s="1" t="s">
        <v>3437</v>
      </c>
      <c r="B3438" s="5">
        <v>452.63</v>
      </c>
      <c r="C3438" s="3">
        <f t="shared" si="12"/>
        <v>5.688004088252944E-3</v>
      </c>
      <c r="D3438" s="4">
        <v>339542834535.29999</v>
      </c>
    </row>
    <row r="3439" spans="1:4">
      <c r="A3439" s="1" t="s">
        <v>3438</v>
      </c>
      <c r="B3439" s="5">
        <v>450.07</v>
      </c>
      <c r="C3439" s="3">
        <f t="shared" si="12"/>
        <v>1.3333037043621759E-4</v>
      </c>
      <c r="D3439" s="4">
        <v>91384457681.199997</v>
      </c>
    </row>
    <row r="3440" spans="1:4">
      <c r="A3440" s="1" t="s">
        <v>3439</v>
      </c>
      <c r="B3440" s="5">
        <v>450.01</v>
      </c>
      <c r="C3440" s="3">
        <f t="shared" si="12"/>
        <v>-1.122780805062404E-2</v>
      </c>
      <c r="D3440" s="4">
        <v>141952995995.70001</v>
      </c>
    </row>
    <row r="3441" spans="1:4">
      <c r="A3441" s="1" t="s">
        <v>3440</v>
      </c>
      <c r="B3441" s="5">
        <v>455.12</v>
      </c>
      <c r="C3441" s="3">
        <f t="shared" si="12"/>
        <v>1.4511491050132611E-2</v>
      </c>
      <c r="D3441" s="4">
        <v>128043528869.60001</v>
      </c>
    </row>
    <row r="3442" spans="1:4">
      <c r="A3442" s="1" t="s">
        <v>3441</v>
      </c>
      <c r="B3442" s="5">
        <v>448.61</v>
      </c>
      <c r="C3442" s="3">
        <f t="shared" si="12"/>
        <v>7.6368455335685051E-3</v>
      </c>
      <c r="D3442" s="4">
        <v>144492529331</v>
      </c>
    </row>
    <row r="3443" spans="1:4">
      <c r="A3443" s="1" t="s">
        <v>3442</v>
      </c>
      <c r="B3443" s="5">
        <v>445.21</v>
      </c>
      <c r="C3443" s="3">
        <f t="shared" si="12"/>
        <v>3.5951016739685018E-4</v>
      </c>
      <c r="D3443" s="4">
        <v>92632395732.399994</v>
      </c>
    </row>
    <row r="3444" spans="1:4">
      <c r="A3444" s="1" t="s">
        <v>3443</v>
      </c>
      <c r="B3444" s="5">
        <v>445.05</v>
      </c>
      <c r="C3444" s="3">
        <f t="shared" si="12"/>
        <v>6.5133319763891612E-3</v>
      </c>
      <c r="D3444" s="4">
        <v>66656306776.5</v>
      </c>
    </row>
    <row r="3445" spans="1:4">
      <c r="A3445" s="1" t="s">
        <v>3444</v>
      </c>
      <c r="B3445" s="5">
        <v>442.17</v>
      </c>
      <c r="C3445" s="3">
        <f t="shared" si="12"/>
        <v>-2.6593285635663145E-2</v>
      </c>
      <c r="D3445" s="4">
        <v>121523628023.10001</v>
      </c>
    </row>
    <row r="3446" spans="1:4">
      <c r="A3446" s="1" t="s">
        <v>3445</v>
      </c>
      <c r="B3446" s="5">
        <v>454.25</v>
      </c>
      <c r="C3446" s="3">
        <f t="shared" si="12"/>
        <v>-7.2991105574859048E-3</v>
      </c>
      <c r="D3446" s="4">
        <v>72845511667.5</v>
      </c>
    </row>
    <row r="3447" spans="1:4">
      <c r="A3447" s="1" t="s">
        <v>3446</v>
      </c>
      <c r="B3447" s="5">
        <v>457.59</v>
      </c>
      <c r="C3447" s="3">
        <f t="shared" si="12"/>
        <v>-1.7452387704793111E-3</v>
      </c>
      <c r="D3447" s="4">
        <v>186264148660.29999</v>
      </c>
    </row>
    <row r="3448" spans="1:4">
      <c r="A3448" s="1" t="s">
        <v>3447</v>
      </c>
      <c r="B3448" s="5">
        <v>458.39</v>
      </c>
      <c r="C3448" s="3">
        <f t="shared" si="12"/>
        <v>-5.8867134696733673E-4</v>
      </c>
      <c r="D3448" s="4">
        <v>87021309480.600006</v>
      </c>
    </row>
    <row r="3449" spans="1:4">
      <c r="A3449" s="1" t="s">
        <v>3448</v>
      </c>
      <c r="B3449" s="5">
        <v>458.66</v>
      </c>
      <c r="C3449" s="3">
        <f t="shared" si="12"/>
        <v>2.0974437404414166E-3</v>
      </c>
      <c r="D3449" s="4">
        <v>66149385278.599998</v>
      </c>
    </row>
    <row r="3450" spans="1:4">
      <c r="A3450" s="1" t="s">
        <v>3449</v>
      </c>
      <c r="B3450" s="5">
        <v>457.7</v>
      </c>
      <c r="C3450" s="3">
        <f t="shared" si="12"/>
        <v>7.4396900862827861E-3</v>
      </c>
      <c r="D3450" s="4">
        <v>102379744633</v>
      </c>
    </row>
    <row r="3451" spans="1:4">
      <c r="A3451" s="1" t="s">
        <v>3450</v>
      </c>
      <c r="B3451" s="5">
        <v>454.32</v>
      </c>
      <c r="C3451" s="3">
        <f t="shared" si="12"/>
        <v>-1.0885657058260037E-2</v>
      </c>
      <c r="D3451" s="4">
        <v>75200601296</v>
      </c>
    </row>
    <row r="3452" spans="1:4">
      <c r="A3452" s="1" t="s">
        <v>3451</v>
      </c>
      <c r="B3452" s="5">
        <v>459.32</v>
      </c>
      <c r="C3452" s="3">
        <f t="shared" si="12"/>
        <v>1.3064495057266533E-4</v>
      </c>
      <c r="D3452" s="4">
        <v>118094782381.2</v>
      </c>
    </row>
    <row r="3453" spans="1:4">
      <c r="A3453" s="1" t="s">
        <v>3452</v>
      </c>
      <c r="B3453" s="5">
        <v>459.26</v>
      </c>
      <c r="C3453" s="3">
        <f t="shared" si="12"/>
        <v>-6.0383075424738026E-3</v>
      </c>
      <c r="D3453" s="4">
        <v>70518614226.199997</v>
      </c>
    </row>
    <row r="3454" spans="1:4">
      <c r="A3454" s="1" t="s">
        <v>3453</v>
      </c>
      <c r="B3454" s="5">
        <v>462.05</v>
      </c>
      <c r="C3454" s="3">
        <f t="shared" si="12"/>
        <v>2.8867859003298838E-3</v>
      </c>
      <c r="D3454" s="4">
        <v>97130892232.5</v>
      </c>
    </row>
    <row r="3455" spans="1:4">
      <c r="A3455" s="1" t="s">
        <v>3454</v>
      </c>
      <c r="B3455" s="5">
        <v>460.72</v>
      </c>
      <c r="C3455" s="3">
        <f t="shared" si="12"/>
        <v>2.1642717757672628E-2</v>
      </c>
      <c r="D3455" s="4">
        <v>143290408040.79999</v>
      </c>
    </row>
    <row r="3456" spans="1:4">
      <c r="A3456" s="1" t="s">
        <v>3455</v>
      </c>
      <c r="B3456" s="5">
        <v>450.96</v>
      </c>
      <c r="C3456" s="3">
        <f t="shared" si="12"/>
        <v>1.1506628086938957E-2</v>
      </c>
      <c r="D3456" s="4">
        <v>56774264055.199997</v>
      </c>
    </row>
    <row r="3457" spans="1:4">
      <c r="A3457" s="1" t="s">
        <v>3456</v>
      </c>
      <c r="B3457" s="5">
        <v>445.83</v>
      </c>
      <c r="C3457" s="3">
        <f t="shared" si="12"/>
        <v>-1.301720130172012E-2</v>
      </c>
      <c r="D3457" s="4">
        <v>132822591122.10001</v>
      </c>
    </row>
    <row r="3458" spans="1:4">
      <c r="A3458" s="1" t="s">
        <v>3457</v>
      </c>
      <c r="B3458" s="5">
        <v>451.71</v>
      </c>
      <c r="C3458" s="3">
        <f t="shared" si="12"/>
        <v>-6.182346211387843E-3</v>
      </c>
      <c r="D3458" s="4">
        <v>218189583424.10001</v>
      </c>
    </row>
    <row r="3459" spans="1:4">
      <c r="A3459" s="1" t="s">
        <v>3458</v>
      </c>
      <c r="B3459" s="5">
        <v>454.52</v>
      </c>
      <c r="C3459" s="3">
        <f t="shared" si="12"/>
        <v>3.488320748885027E-3</v>
      </c>
      <c r="D3459" s="4">
        <v>329060743390.40002</v>
      </c>
    </row>
    <row r="3460" spans="1:4">
      <c r="A3460" s="1" t="s">
        <v>3459</v>
      </c>
      <c r="B3460" s="5">
        <v>452.94</v>
      </c>
      <c r="C3460" s="3">
        <f t="shared" si="12"/>
        <v>-4.8118120097554494E-3</v>
      </c>
      <c r="D3460" s="4">
        <v>118099619745</v>
      </c>
    </row>
    <row r="3461" spans="1:4">
      <c r="A3461" s="1" t="s">
        <v>3460</v>
      </c>
      <c r="B3461" s="5">
        <v>455.13</v>
      </c>
      <c r="C3461" s="3">
        <f t="shared" si="12"/>
        <v>1.0950688582852081E-2</v>
      </c>
      <c r="D3461" s="4">
        <v>128096037587.10001</v>
      </c>
    </row>
    <row r="3462" spans="1:4">
      <c r="A3462" s="1" t="s">
        <v>3461</v>
      </c>
      <c r="B3462" s="5">
        <v>450.2</v>
      </c>
      <c r="C3462" s="3">
        <f t="shared" si="12"/>
        <v>1.0895910698005583E-3</v>
      </c>
      <c r="D3462" s="4">
        <v>132912212248</v>
      </c>
    </row>
    <row r="3463" spans="1:4">
      <c r="A3463" s="1" t="s">
        <v>3462</v>
      </c>
      <c r="B3463" s="5">
        <v>449.71</v>
      </c>
      <c r="C3463" s="3">
        <f t="shared" si="12"/>
        <v>-2.3515318233245388E-3</v>
      </c>
      <c r="D3463" s="4">
        <v>88381826026.699997</v>
      </c>
    </row>
    <row r="3464" spans="1:4">
      <c r="A3464" s="1" t="s">
        <v>3463</v>
      </c>
      <c r="B3464" s="5">
        <v>450.77</v>
      </c>
      <c r="C3464" s="3">
        <f t="shared" si="12"/>
        <v>-6.8957920246750289E-3</v>
      </c>
      <c r="D3464" s="4">
        <v>248807563090.20001</v>
      </c>
    </row>
    <row r="3465" spans="1:4">
      <c r="A3465" s="1" t="s">
        <v>3464</v>
      </c>
      <c r="B3465" s="5">
        <v>453.9</v>
      </c>
      <c r="C3465" s="3">
        <f t="shared" si="12"/>
        <v>1.2794493955704228E-3</v>
      </c>
      <c r="D3465" s="4">
        <v>126039677950.3</v>
      </c>
    </row>
    <row r="3466" spans="1:4">
      <c r="A3466" s="1" t="s">
        <v>3465</v>
      </c>
      <c r="B3466" s="5">
        <v>453.32</v>
      </c>
      <c r="C3466" s="3">
        <f t="shared" si="12"/>
        <v>-9.9373184528359828E-3</v>
      </c>
      <c r="D3466" s="4">
        <v>81674969619.199997</v>
      </c>
    </row>
    <row r="3467" spans="1:4">
      <c r="A3467" s="1" t="s">
        <v>3466</v>
      </c>
      <c r="B3467" s="5">
        <v>457.87</v>
      </c>
      <c r="C3467" s="3">
        <f t="shared" si="12"/>
        <v>6.3376895843354276E-4</v>
      </c>
      <c r="D3467" s="4">
        <v>210806945237.70001</v>
      </c>
    </row>
    <row r="3468" spans="1:4">
      <c r="A3468" s="1" t="s">
        <v>3467</v>
      </c>
      <c r="B3468" s="5">
        <v>457.58</v>
      </c>
      <c r="C3468" s="3">
        <f t="shared" si="12"/>
        <v>1.7930236696921165E-2</v>
      </c>
      <c r="D3468" s="4">
        <v>107920598325.39999</v>
      </c>
    </row>
    <row r="3469" spans="1:4">
      <c r="A3469" s="1" t="s">
        <v>3468</v>
      </c>
      <c r="B3469" s="5">
        <v>449.52</v>
      </c>
      <c r="C3469" s="3">
        <f t="shared" si="12"/>
        <v>1.7828489926902176E-3</v>
      </c>
      <c r="D3469" s="4">
        <v>268607406437.60001</v>
      </c>
    </row>
    <row r="3470" spans="1:4">
      <c r="A3470" s="1" t="s">
        <v>3469</v>
      </c>
      <c r="B3470" s="5">
        <v>448.72</v>
      </c>
      <c r="C3470" s="3">
        <f t="shared" si="12"/>
        <v>-6.4586534821042655E-4</v>
      </c>
      <c r="D3470" s="4">
        <v>145110228184</v>
      </c>
    </row>
    <row r="3471" spans="1:4">
      <c r="A3471" s="1" t="s">
        <v>3470</v>
      </c>
      <c r="B3471" s="5">
        <v>449.01</v>
      </c>
      <c r="C3471" s="3">
        <f t="shared" si="12"/>
        <v>3.8902676235830912E-3</v>
      </c>
      <c r="D3471" s="4">
        <v>94317314172.5</v>
      </c>
    </row>
    <row r="3472" spans="1:4">
      <c r="A3472" s="1" t="s">
        <v>3471</v>
      </c>
      <c r="B3472" s="5">
        <v>447.27</v>
      </c>
      <c r="C3472" s="3">
        <f t="shared" si="12"/>
        <v>-9.1273621480316459E-3</v>
      </c>
      <c r="D3472" s="4">
        <v>81512454715.300003</v>
      </c>
    </row>
    <row r="3473" spans="1:4">
      <c r="A3473" s="1" t="s">
        <v>3472</v>
      </c>
      <c r="B3473" s="5">
        <v>451.39</v>
      </c>
      <c r="C3473" s="3">
        <f t="shared" si="12"/>
        <v>-2.6505348516218125E-2</v>
      </c>
      <c r="D3473" s="4">
        <v>54556363372.300003</v>
      </c>
    </row>
    <row r="3474" spans="1:4">
      <c r="A3474" s="1" t="s">
        <v>3473</v>
      </c>
      <c r="B3474" s="5">
        <v>463.68</v>
      </c>
      <c r="C3474" s="3">
        <f t="shared" si="12"/>
        <v>1.1430067184364385E-2</v>
      </c>
      <c r="D3474" s="4">
        <v>79842046232</v>
      </c>
    </row>
    <row r="3475" spans="1:4">
      <c r="A3475" s="1" t="s">
        <v>3474</v>
      </c>
      <c r="B3475" s="5">
        <v>458.44</v>
      </c>
      <c r="C3475" s="3">
        <f t="shared" si="12"/>
        <v>-4.6679259211011475E-3</v>
      </c>
      <c r="D3475" s="4">
        <v>121519229131.2</v>
      </c>
    </row>
    <row r="3476" spans="1:4">
      <c r="A3476" s="1" t="s">
        <v>3475</v>
      </c>
      <c r="B3476" s="5">
        <v>460.59</v>
      </c>
      <c r="C3476" s="3">
        <f t="shared" si="12"/>
        <v>-1.160944206008589E-2</v>
      </c>
      <c r="D3476" s="4">
        <v>58645890973.300003</v>
      </c>
    </row>
    <row r="3477" spans="1:4">
      <c r="A3477" s="1" t="s">
        <v>3476</v>
      </c>
      <c r="B3477" s="5">
        <v>466</v>
      </c>
      <c r="C3477" s="3">
        <f t="shared" si="12"/>
        <v>1.5803814713896459E-2</v>
      </c>
      <c r="D3477" s="4">
        <v>133770902140</v>
      </c>
    </row>
    <row r="3478" spans="1:4">
      <c r="A3478" s="1" t="s">
        <v>3477</v>
      </c>
      <c r="B3478" s="5">
        <v>458.75</v>
      </c>
      <c r="C3478" s="3">
        <f t="shared" si="12"/>
        <v>8.0645161290322925E-3</v>
      </c>
      <c r="D3478" s="4">
        <v>84707592662.5</v>
      </c>
    </row>
    <row r="3479" spans="1:4">
      <c r="A3479" s="1" t="s">
        <v>3478</v>
      </c>
      <c r="B3479" s="5">
        <v>455.08</v>
      </c>
      <c r="C3479" s="3">
        <f t="shared" si="12"/>
        <v>2.3686874367337695E-2</v>
      </c>
      <c r="D3479" s="4">
        <v>123080088730</v>
      </c>
    </row>
    <row r="3480" spans="1:4">
      <c r="A3480" s="1" t="s">
        <v>3479</v>
      </c>
      <c r="B3480" s="5">
        <v>444.55</v>
      </c>
      <c r="C3480" s="3">
        <f t="shared" si="12"/>
        <v>3.590902735703972E-2</v>
      </c>
      <c r="D3480" s="4">
        <v>68589395202.5</v>
      </c>
    </row>
    <row r="3481" spans="1:4">
      <c r="A3481" s="1" t="s">
        <v>3480</v>
      </c>
      <c r="B3481" s="5">
        <v>429.14</v>
      </c>
      <c r="C3481" s="3">
        <f t="shared" si="12"/>
        <v>4.8469805886622646E-3</v>
      </c>
      <c r="D3481" s="4">
        <v>104892057261.2</v>
      </c>
    </row>
    <row r="3482" spans="1:4">
      <c r="A3482" s="1" t="s">
        <v>3481</v>
      </c>
      <c r="B3482" s="5">
        <v>427.07</v>
      </c>
      <c r="C3482" s="3">
        <f t="shared" si="12"/>
        <v>7.5019462596428478E-3</v>
      </c>
      <c r="D3482" s="4">
        <v>61218966110</v>
      </c>
    </row>
    <row r="3483" spans="1:4">
      <c r="A3483" s="1" t="s">
        <v>3482</v>
      </c>
      <c r="B3483" s="5">
        <v>423.89</v>
      </c>
      <c r="C3483" s="3">
        <f t="shared" si="12"/>
        <v>-2.4239215505731847E-2</v>
      </c>
      <c r="D3483" s="4">
        <v>92137080828.600006</v>
      </c>
    </row>
    <row r="3484" spans="1:4">
      <c r="A3484" s="1" t="s">
        <v>3483</v>
      </c>
      <c r="B3484" s="5">
        <v>434.42</v>
      </c>
      <c r="C3484" s="3">
        <f t="shared" si="12"/>
        <v>-3.0139310591176995E-2</v>
      </c>
      <c r="D3484" s="4">
        <v>145205269199</v>
      </c>
    </row>
    <row r="3485" spans="1:4">
      <c r="A3485" s="1" t="s">
        <v>3484</v>
      </c>
      <c r="B3485" s="5">
        <v>447.92</v>
      </c>
      <c r="C3485" s="3">
        <f t="shared" si="12"/>
        <v>-1.5214141236478672E-2</v>
      </c>
      <c r="D3485" s="4">
        <v>138562485996</v>
      </c>
    </row>
    <row r="3486" spans="1:4">
      <c r="A3486" s="1" t="s">
        <v>3485</v>
      </c>
      <c r="B3486" s="5">
        <v>454.84</v>
      </c>
      <c r="C3486" s="3">
        <f t="shared" si="12"/>
        <v>5.7713995090992566E-3</v>
      </c>
      <c r="D3486" s="4">
        <v>87983035398</v>
      </c>
    </row>
    <row r="3487" spans="1:4">
      <c r="A3487" s="1" t="s">
        <v>3486</v>
      </c>
      <c r="B3487" s="5">
        <v>452.23</v>
      </c>
      <c r="C3487" s="3">
        <f t="shared" si="12"/>
        <v>-7.157127489077676E-3</v>
      </c>
      <c r="D3487" s="4">
        <v>179191391595.29999</v>
      </c>
    </row>
    <row r="3488" spans="1:4">
      <c r="A3488" s="1" t="s">
        <v>3487</v>
      </c>
      <c r="B3488" s="5">
        <v>455.49</v>
      </c>
      <c r="C3488" s="3">
        <f t="shared" si="12"/>
        <v>-1.7323955816361696E-2</v>
      </c>
      <c r="D3488" s="4">
        <v>95753061641</v>
      </c>
    </row>
    <row r="3489" spans="1:4">
      <c r="A3489" s="1" t="s">
        <v>3488</v>
      </c>
      <c r="B3489" s="5">
        <v>463.52</v>
      </c>
      <c r="C3489" s="3">
        <f t="shared" si="12"/>
        <v>-2.6680437214906816E-3</v>
      </c>
      <c r="D3489" s="4">
        <v>153411328086.39999</v>
      </c>
    </row>
    <row r="3490" spans="1:4">
      <c r="A3490" s="1" t="s">
        <v>3489</v>
      </c>
      <c r="B3490" s="5">
        <v>464.76</v>
      </c>
      <c r="C3490" s="3">
        <f t="shared" si="12"/>
        <v>2.6572129083559676E-2</v>
      </c>
      <c r="D3490" s="4">
        <v>202770219411.60001</v>
      </c>
    </row>
    <row r="3491" spans="1:4">
      <c r="A3491" s="1" t="s">
        <v>3490</v>
      </c>
      <c r="B3491" s="5">
        <v>452.73</v>
      </c>
      <c r="C3491" s="3">
        <f t="shared" si="12"/>
        <v>9.6565566458520092E-3</v>
      </c>
      <c r="D3491" s="4">
        <v>224680156968.60001</v>
      </c>
    </row>
    <row r="3492" spans="1:4">
      <c r="A3492" s="1" t="s">
        <v>3491</v>
      </c>
      <c r="B3492" s="5">
        <v>448.4</v>
      </c>
      <c r="C3492" s="3">
        <f t="shared" si="12"/>
        <v>-3.1784418725168483E-2</v>
      </c>
      <c r="D3492" s="4">
        <v>101047178296</v>
      </c>
    </row>
    <row r="3493" spans="1:4">
      <c r="A3493" s="1" t="s">
        <v>3492</v>
      </c>
      <c r="B3493" s="5">
        <v>463.12</v>
      </c>
      <c r="C3493" s="3">
        <f t="shared" si="12"/>
        <v>3.1407715467758109E-3</v>
      </c>
      <c r="D3493" s="4">
        <v>188011082423.20001</v>
      </c>
    </row>
    <row r="3494" spans="1:4">
      <c r="A3494" s="1" t="s">
        <v>3493</v>
      </c>
      <c r="B3494" s="5">
        <v>461.67</v>
      </c>
      <c r="C3494" s="3">
        <f t="shared" si="12"/>
        <v>-2.3416677243304974E-2</v>
      </c>
      <c r="D3494" s="4">
        <v>269347379968.29999</v>
      </c>
    </row>
    <row r="3495" spans="1:4">
      <c r="A3495" s="1" t="s">
        <v>3494</v>
      </c>
      <c r="B3495" s="5">
        <v>472.74</v>
      </c>
      <c r="C3495" s="3">
        <f t="shared" si="12"/>
        <v>-2.0877345594631506E-2</v>
      </c>
      <c r="D3495" s="4">
        <v>119424416963.2</v>
      </c>
    </row>
    <row r="3496" spans="1:4">
      <c r="A3496" s="1" t="s">
        <v>3495</v>
      </c>
      <c r="B3496" s="5">
        <v>482.82</v>
      </c>
      <c r="C3496" s="3">
        <f t="shared" si="12"/>
        <v>-6.9722959215153665E-3</v>
      </c>
      <c r="D3496" s="4">
        <v>175593373987.39999</v>
      </c>
    </row>
    <row r="3497" spans="1:4">
      <c r="A3497" s="1" t="s">
        <v>3496</v>
      </c>
      <c r="B3497" s="5">
        <v>486.21</v>
      </c>
      <c r="C3497" s="3">
        <f t="shared" si="12"/>
        <v>-1.0273057878408087E-3</v>
      </c>
      <c r="D3497" s="4">
        <v>191254393179</v>
      </c>
    </row>
    <row r="3498" spans="1:4">
      <c r="A3498" s="1" t="s">
        <v>3497</v>
      </c>
      <c r="B3498" s="5">
        <v>486.71</v>
      </c>
      <c r="C3498" s="3">
        <f t="shared" si="12"/>
        <v>-1.0550924984752994E-2</v>
      </c>
      <c r="D3498" s="4">
        <v>210863799441.5</v>
      </c>
    </row>
    <row r="3499" spans="1:4">
      <c r="A3499" s="1" t="s">
        <v>3498</v>
      </c>
      <c r="B3499" s="5">
        <v>491.9</v>
      </c>
      <c r="C3499" s="3">
        <f t="shared" si="12"/>
        <v>5.898984967758256E-4</v>
      </c>
      <c r="D3499" s="4">
        <v>134273114923</v>
      </c>
    </row>
    <row r="3500" spans="1:4">
      <c r="A3500" s="1" t="s">
        <v>3499</v>
      </c>
      <c r="B3500" s="5">
        <v>491.61</v>
      </c>
      <c r="C3500" s="3">
        <f t="shared" si="12"/>
        <v>-4.6567188354153816E-3</v>
      </c>
      <c r="D3500" s="4">
        <v>113347293115</v>
      </c>
    </row>
    <row r="3501" spans="1:4">
      <c r="A3501" s="1" t="s">
        <v>3500</v>
      </c>
      <c r="B3501" s="5">
        <v>493.91</v>
      </c>
      <c r="C3501" s="3">
        <f t="shared" si="12"/>
        <v>5.7013703650913468E-3</v>
      </c>
      <c r="D3501" s="4">
        <v>212194567098.10001</v>
      </c>
    </row>
    <row r="3502" spans="1:4">
      <c r="A3502" s="1" t="s">
        <v>3501</v>
      </c>
      <c r="B3502" s="5">
        <v>491.11</v>
      </c>
      <c r="C3502" s="3">
        <f t="shared" si="12"/>
        <v>2.2403258655807258E-4</v>
      </c>
      <c r="D3502" s="4">
        <v>89383537272.800003</v>
      </c>
    </row>
    <row r="3503" spans="1:4">
      <c r="A3503" s="1" t="s">
        <v>3502</v>
      </c>
      <c r="B3503" s="5">
        <v>491</v>
      </c>
      <c r="C3503" s="3">
        <f t="shared" si="12"/>
        <v>-1.3402455442361436E-2</v>
      </c>
      <c r="D3503" s="4">
        <v>231510193450</v>
      </c>
    </row>
    <row r="3504" spans="1:4">
      <c r="A3504" s="1" t="s">
        <v>3503</v>
      </c>
      <c r="B3504" s="5">
        <v>497.67</v>
      </c>
      <c r="C3504" s="3">
        <f t="shared" si="12"/>
        <v>-8.6328046576993934E-4</v>
      </c>
      <c r="D3504" s="4">
        <v>82968184409.699997</v>
      </c>
    </row>
    <row r="3505" spans="1:4">
      <c r="A3505" s="1" t="s">
        <v>3504</v>
      </c>
      <c r="B3505" s="5">
        <v>498.1</v>
      </c>
      <c r="C3505" s="3">
        <f t="shared" si="12"/>
        <v>-4.4172612979952019E-3</v>
      </c>
      <c r="D3505" s="4">
        <v>95489711575</v>
      </c>
    </row>
    <row r="3506" spans="1:4">
      <c r="A3506" s="1" t="s">
        <v>3505</v>
      </c>
      <c r="B3506" s="5">
        <v>500.31</v>
      </c>
      <c r="C3506" s="3">
        <f t="shared" si="12"/>
        <v>5.9966418805528026E-5</v>
      </c>
      <c r="D3506" s="4">
        <v>108017035420.39999</v>
      </c>
    </row>
    <row r="3507" spans="1:4">
      <c r="A3507" s="1" t="s">
        <v>3506</v>
      </c>
      <c r="B3507" s="5">
        <v>500.28</v>
      </c>
      <c r="C3507" s="3">
        <f t="shared" si="12"/>
        <v>-1.0130589631974683E-2</v>
      </c>
      <c r="D3507" s="4">
        <v>151020207898.79999</v>
      </c>
    </row>
    <row r="3508" spans="1:4">
      <c r="A3508" s="1" t="s">
        <v>3507</v>
      </c>
      <c r="B3508" s="5">
        <v>505.4</v>
      </c>
      <c r="C3508" s="3">
        <f t="shared" si="12"/>
        <v>-2.2899557801642945E-3</v>
      </c>
      <c r="D3508" s="4">
        <v>194879263204</v>
      </c>
    </row>
    <row r="3509" spans="1:4">
      <c r="A3509" s="1" t="s">
        <v>3508</v>
      </c>
      <c r="B3509" s="5">
        <v>506.56</v>
      </c>
      <c r="C3509" s="3">
        <f t="shared" si="12"/>
        <v>-5.5244258543124601E-4</v>
      </c>
      <c r="D3509" s="4">
        <v>169618037824</v>
      </c>
    </row>
    <row r="3510" spans="1:4">
      <c r="A3510" s="1" t="s">
        <v>3509</v>
      </c>
      <c r="B3510" s="5">
        <v>506.84</v>
      </c>
      <c r="C3510" s="3">
        <f t="shared" si="12"/>
        <v>1.2445427786886775E-3</v>
      </c>
      <c r="D3510" s="4">
        <v>118837288590.39999</v>
      </c>
    </row>
    <row r="3511" spans="1:4">
      <c r="A3511" s="1" t="s">
        <v>3510</v>
      </c>
      <c r="B3511" s="5">
        <v>506.21</v>
      </c>
      <c r="C3511" s="3">
        <f t="shared" si="12"/>
        <v>2.0190423405055166E-3</v>
      </c>
      <c r="D3511" s="4">
        <v>110403220280.3</v>
      </c>
    </row>
    <row r="3512" spans="1:4">
      <c r="A3512" s="1" t="s">
        <v>3511</v>
      </c>
      <c r="B3512" s="5">
        <v>505.19</v>
      </c>
      <c r="C3512" s="3">
        <f t="shared" si="12"/>
        <v>-4.2377892537548336E-3</v>
      </c>
      <c r="D3512" s="4">
        <v>135529032981.10001</v>
      </c>
    </row>
    <row r="3513" spans="1:4">
      <c r="A3513" s="1" t="s">
        <v>3512</v>
      </c>
      <c r="B3513" s="5">
        <v>507.34</v>
      </c>
      <c r="C3513" s="3">
        <f t="shared" si="12"/>
        <v>-3.417930384222537E-3</v>
      </c>
      <c r="D3513" s="4">
        <v>137797914136.79999</v>
      </c>
    </row>
    <row r="3514" spans="1:4">
      <c r="A3514" s="1" t="s">
        <v>3513</v>
      </c>
      <c r="B3514" s="5">
        <v>509.08</v>
      </c>
      <c r="C3514" s="3">
        <f t="shared" si="12"/>
        <v>1.8302562358730175E-2</v>
      </c>
      <c r="D3514" s="4">
        <v>126955606785.2</v>
      </c>
    </row>
    <row r="3515" spans="1:4">
      <c r="A3515" s="1" t="s">
        <v>3514</v>
      </c>
      <c r="B3515" s="5">
        <v>499.93</v>
      </c>
      <c r="C3515" s="3">
        <f t="shared" si="12"/>
        <v>9.4101629760146423E-4</v>
      </c>
      <c r="D3515" s="4">
        <v>255390441057.39999</v>
      </c>
    </row>
    <row r="3516" spans="1:4">
      <c r="A3516" s="1" t="s">
        <v>3515</v>
      </c>
      <c r="B3516" s="5">
        <v>499.46</v>
      </c>
      <c r="C3516" s="3">
        <f t="shared" si="12"/>
        <v>1.8252933507170157E-3</v>
      </c>
      <c r="D3516" s="4">
        <v>70553006933.399994</v>
      </c>
    </row>
    <row r="3517" spans="1:4">
      <c r="A3517" s="1" t="s">
        <v>3516</v>
      </c>
      <c r="B3517" s="5">
        <v>498.55</v>
      </c>
      <c r="C3517" s="3">
        <f t="shared" si="12"/>
        <v>3.3003964500613516E-3</v>
      </c>
      <c r="D3517" s="4">
        <v>186898412147</v>
      </c>
    </row>
    <row r="3518" spans="1:4">
      <c r="A3518" s="1" t="s">
        <v>3517</v>
      </c>
      <c r="B3518" s="5">
        <v>496.91</v>
      </c>
      <c r="C3518" s="3">
        <f t="shared" si="12"/>
        <v>-7.8071961982348311E-3</v>
      </c>
      <c r="D3518" s="4">
        <v>213730596230.60001</v>
      </c>
    </row>
    <row r="3519" spans="1:4">
      <c r="A3519" s="1" t="s">
        <v>3518</v>
      </c>
      <c r="B3519" s="5">
        <v>500.82</v>
      </c>
      <c r="C3519" s="3">
        <f t="shared" si="12"/>
        <v>-1.129229675840018E-2</v>
      </c>
      <c r="D3519" s="4">
        <v>210525793602.60001</v>
      </c>
    </row>
    <row r="3520" spans="1:4">
      <c r="A3520" s="1" t="s">
        <v>3519</v>
      </c>
      <c r="B3520" s="5">
        <v>506.54</v>
      </c>
      <c r="C3520" s="3">
        <f t="shared" si="12"/>
        <v>5.738111783977054E-3</v>
      </c>
      <c r="D3520" s="4">
        <v>138045078417.39999</v>
      </c>
    </row>
    <row r="3521" spans="1:4">
      <c r="A3521" s="1" t="s">
        <v>3520</v>
      </c>
      <c r="B3521" s="5">
        <v>503.65</v>
      </c>
      <c r="C3521" s="3">
        <f t="shared" si="12"/>
        <v>-7.3409785325980034E-4</v>
      </c>
      <c r="D3521" s="4">
        <v>164601078101.5</v>
      </c>
    </row>
    <row r="3522" spans="1:4">
      <c r="A3522" s="1" t="s">
        <v>3521</v>
      </c>
      <c r="B3522" s="5">
        <v>504.02</v>
      </c>
      <c r="C3522" s="3">
        <f t="shared" si="12"/>
        <v>-6.152147336041339E-3</v>
      </c>
      <c r="D3522" s="4">
        <v>205073720852.39999</v>
      </c>
    </row>
    <row r="3523" spans="1:4">
      <c r="A3523" s="1" t="s">
        <v>3522</v>
      </c>
      <c r="B3523" s="5">
        <v>507.14</v>
      </c>
      <c r="C3523" s="3">
        <f t="shared" si="12"/>
        <v>-6.9902684498051601E-3</v>
      </c>
      <c r="D3523" s="4">
        <v>385474133888.40002</v>
      </c>
    </row>
    <row r="3524" spans="1:4">
      <c r="A3524" s="1" t="s">
        <v>3523</v>
      </c>
      <c r="B3524" s="5">
        <v>510.71</v>
      </c>
      <c r="C3524" s="3">
        <f t="shared" si="12"/>
        <v>6.7615518057088922E-3</v>
      </c>
      <c r="D3524" s="4">
        <v>179374019828.29999</v>
      </c>
    </row>
    <row r="3525" spans="1:4">
      <c r="A3525" s="1" t="s">
        <v>3524</v>
      </c>
      <c r="B3525" s="5">
        <v>507.28</v>
      </c>
      <c r="C3525" s="3">
        <f t="shared" si="12"/>
        <v>4.2762115932847011E-3</v>
      </c>
      <c r="D3525" s="4">
        <v>236894196088.79999</v>
      </c>
    </row>
    <row r="3526" spans="1:4">
      <c r="A3526" s="1" t="s">
        <v>3525</v>
      </c>
      <c r="B3526" s="5">
        <v>505.12</v>
      </c>
      <c r="C3526" s="3">
        <f t="shared" si="12"/>
        <v>-1.2801219536029104E-2</v>
      </c>
      <c r="D3526" s="4">
        <v>83263322915.199997</v>
      </c>
    </row>
    <row r="3527" spans="1:4">
      <c r="A3527" s="1" t="s">
        <v>3526</v>
      </c>
      <c r="B3527" s="5">
        <v>511.67</v>
      </c>
      <c r="C3527" s="3">
        <f t="shared" si="12"/>
        <v>-2.242502242502309E-3</v>
      </c>
      <c r="D3527" s="4">
        <v>110679151222.3</v>
      </c>
    </row>
    <row r="3528" spans="1:4">
      <c r="A3528" s="1" t="s">
        <v>3527</v>
      </c>
      <c r="B3528" s="5">
        <v>512.82000000000005</v>
      </c>
      <c r="C3528" s="3">
        <f t="shared" si="12"/>
        <v>3.7063769190264824E-4</v>
      </c>
      <c r="D3528" s="4">
        <v>168536641748.60001</v>
      </c>
    </row>
    <row r="3529" spans="1:4">
      <c r="A3529" s="1" t="s">
        <v>3528</v>
      </c>
      <c r="B3529" s="5">
        <v>512.63</v>
      </c>
      <c r="C3529" s="3">
        <f t="shared" si="12"/>
        <v>-4.1185041282175905E-3</v>
      </c>
      <c r="D3529" s="4">
        <v>136156573132.8</v>
      </c>
    </row>
    <row r="3530" spans="1:4">
      <c r="A3530" s="1" t="s">
        <v>3529</v>
      </c>
      <c r="B3530" s="5">
        <v>514.75</v>
      </c>
      <c r="C3530" s="3">
        <f t="shared" si="12"/>
        <v>6.9838413083453833E-3</v>
      </c>
      <c r="D3530" s="4">
        <v>92661792312.5</v>
      </c>
    </row>
    <row r="3531" spans="1:4">
      <c r="A3531" s="1" t="s">
        <v>3530</v>
      </c>
      <c r="B3531" s="5">
        <v>511.18</v>
      </c>
      <c r="C3531" s="3">
        <f t="shared" si="12"/>
        <v>8.2230401754251686E-4</v>
      </c>
      <c r="D3531" s="4">
        <v>408390729400.59998</v>
      </c>
    </row>
    <row r="3532" spans="1:4">
      <c r="A3532" s="1" t="s">
        <v>3531</v>
      </c>
      <c r="B3532" s="5">
        <v>510.76</v>
      </c>
      <c r="C3532" s="3">
        <f t="shared" si="12"/>
        <v>7.8320802004941295E-5</v>
      </c>
      <c r="D3532" s="4">
        <v>332254876628</v>
      </c>
    </row>
    <row r="3533" spans="1:4">
      <c r="A3533" s="1" t="s">
        <v>3532</v>
      </c>
      <c r="B3533" s="5">
        <v>510.72</v>
      </c>
      <c r="C3533" s="3">
        <f t="shared" si="12"/>
        <v>5.3345406586485233E-3</v>
      </c>
      <c r="D3533" s="4">
        <v>123896528080</v>
      </c>
    </row>
    <row r="3534" spans="1:4">
      <c r="A3534" s="1" t="s">
        <v>3533</v>
      </c>
      <c r="B3534" s="5">
        <v>508.01</v>
      </c>
      <c r="C3534" s="3">
        <f t="shared" si="12"/>
        <v>-6.098520616934259E-4</v>
      </c>
      <c r="D3534" s="4">
        <v>157649283645</v>
      </c>
    </row>
    <row r="3535" spans="1:4">
      <c r="A3535" s="1" t="s">
        <v>3534</v>
      </c>
      <c r="B3535" s="5">
        <v>508.32</v>
      </c>
      <c r="C3535" s="3">
        <f t="shared" si="12"/>
        <v>7.9914335005650972E-3</v>
      </c>
      <c r="D3535" s="4">
        <v>242630214492.79999</v>
      </c>
    </row>
    <row r="3536" spans="1:4">
      <c r="A3536" s="1" t="s">
        <v>3535</v>
      </c>
      <c r="B3536" s="5">
        <v>504.29</v>
      </c>
      <c r="C3536" s="3">
        <f t="shared" si="12"/>
        <v>7.5522966574095018E-3</v>
      </c>
      <c r="D3536" s="4">
        <v>245043517560.5</v>
      </c>
    </row>
    <row r="3537" spans="1:4">
      <c r="A3537" s="1" t="s">
        <v>3536</v>
      </c>
      <c r="B3537" s="5">
        <v>500.51</v>
      </c>
      <c r="C3537" s="3">
        <f t="shared" si="12"/>
        <v>5.9289331939866323E-3</v>
      </c>
      <c r="D3537" s="4">
        <v>99124407862.699997</v>
      </c>
    </row>
    <row r="3538" spans="1:4">
      <c r="A3538" s="1" t="s">
        <v>3537</v>
      </c>
      <c r="B3538" s="5">
        <v>497.56</v>
      </c>
      <c r="C3538" s="3">
        <f t="shared" si="12"/>
        <v>7.4418230455158905E-4</v>
      </c>
      <c r="D3538" s="4">
        <v>100048761004.8</v>
      </c>
    </row>
    <row r="3539" spans="1:4">
      <c r="A3539" s="1" t="s">
        <v>3538</v>
      </c>
      <c r="B3539" s="5">
        <v>497.19</v>
      </c>
      <c r="C3539" s="3">
        <f t="shared" si="12"/>
        <v>6.0375535832882807E-4</v>
      </c>
      <c r="D3539" s="4">
        <v>86524506979.399994</v>
      </c>
    </row>
    <row r="3540" spans="1:4">
      <c r="A3540" s="1" t="s">
        <v>3539</v>
      </c>
      <c r="B3540" s="5">
        <v>496.89</v>
      </c>
      <c r="C3540" s="3">
        <f t="shared" si="12"/>
        <v>-2.6412210749064441E-2</v>
      </c>
      <c r="D3540" s="4">
        <v>112451692273</v>
      </c>
    </row>
    <row r="3541" spans="1:4">
      <c r="A3541" s="1" t="s">
        <v>3540</v>
      </c>
      <c r="B3541" s="5">
        <v>510.37</v>
      </c>
      <c r="C3541" s="3">
        <f t="shared" si="12"/>
        <v>-1.5455043430628774E-3</v>
      </c>
      <c r="D3541" s="4">
        <v>258692532818.20001</v>
      </c>
    </row>
    <row r="3542" spans="1:4">
      <c r="A3542" s="1" t="s">
        <v>3541</v>
      </c>
      <c r="B3542" s="5">
        <v>511.16</v>
      </c>
      <c r="C3542" s="3">
        <f t="shared" si="12"/>
        <v>8.2233621803660549E-4</v>
      </c>
      <c r="D3542" s="4">
        <v>235982149596.39999</v>
      </c>
    </row>
    <row r="3543" spans="1:4">
      <c r="A3543" s="1" t="s">
        <v>3542</v>
      </c>
      <c r="B3543" s="5">
        <v>510.74</v>
      </c>
      <c r="C3543" s="3">
        <f t="shared" si="12"/>
        <v>4.0496972556420584E-3</v>
      </c>
      <c r="D3543" s="4">
        <v>118976612621.2</v>
      </c>
    </row>
    <row r="3544" spans="1:4">
      <c r="A3544" s="1" t="s">
        <v>3543</v>
      </c>
      <c r="B3544" s="5">
        <v>508.68</v>
      </c>
      <c r="C3544" s="3">
        <f t="shared" si="12"/>
        <v>2.4436386567870273E-3</v>
      </c>
      <c r="D3544" s="4">
        <v>81680929000.800003</v>
      </c>
    </row>
    <row r="3545" spans="1:4">
      <c r="A3545" s="1" t="s">
        <v>3544</v>
      </c>
      <c r="B3545" s="5">
        <v>507.44</v>
      </c>
      <c r="C3545" s="3">
        <f t="shared" si="12"/>
        <v>-1.0818924345503833E-2</v>
      </c>
      <c r="D3545" s="4">
        <v>181190191548.79999</v>
      </c>
    </row>
    <row r="3546" spans="1:4">
      <c r="A3546" s="1" t="s">
        <v>3545</v>
      </c>
      <c r="B3546" s="5">
        <v>512.99</v>
      </c>
      <c r="C3546" s="3">
        <f t="shared" si="12"/>
        <v>3.1840856062434593E-2</v>
      </c>
      <c r="D3546" s="4">
        <v>117869618464.7</v>
      </c>
    </row>
    <row r="3547" spans="1:4">
      <c r="A3547" s="1" t="s">
        <v>3546</v>
      </c>
      <c r="B3547" s="5">
        <v>497.16</v>
      </c>
      <c r="C3547" s="3">
        <f t="shared" si="12"/>
        <v>9.0726420264264085E-3</v>
      </c>
      <c r="D3547" s="4">
        <v>163699813030.79999</v>
      </c>
    </row>
    <row r="3548" spans="1:4">
      <c r="A3548" s="1" t="s">
        <v>3547</v>
      </c>
      <c r="B3548" s="5">
        <v>492.69</v>
      </c>
      <c r="C3548" s="3">
        <f t="shared" si="12"/>
        <v>1.3244215938303338E-2</v>
      </c>
      <c r="D3548" s="4">
        <v>141282407786.89999</v>
      </c>
    </row>
    <row r="3549" spans="1:4">
      <c r="A3549" s="1" t="s">
        <v>3548</v>
      </c>
      <c r="B3549" s="5">
        <v>486.25</v>
      </c>
      <c r="C3549" s="3">
        <f t="shared" si="12"/>
        <v>1.2340854398486657E-4</v>
      </c>
      <c r="D3549" s="4">
        <v>102988085850</v>
      </c>
    </row>
    <row r="3550" spans="1:4">
      <c r="A3550" s="1" t="s">
        <v>3549</v>
      </c>
      <c r="B3550" s="5">
        <v>486.19</v>
      </c>
      <c r="C3550" s="3">
        <f t="shared" si="12"/>
        <v>5.1685997229630552E-3</v>
      </c>
      <c r="D3550" s="4">
        <v>183003561413.39999</v>
      </c>
    </row>
    <row r="3551" spans="1:4">
      <c r="A3551" s="1" t="s">
        <v>3550</v>
      </c>
      <c r="B3551" s="5">
        <v>483.69</v>
      </c>
      <c r="C3551" s="3">
        <f t="shared" si="12"/>
        <v>-3.9439976169198712E-2</v>
      </c>
      <c r="D3551" s="4">
        <v>157642692626.29999</v>
      </c>
    </row>
    <row r="3552" spans="1:4">
      <c r="A3552" s="1" t="s">
        <v>3551</v>
      </c>
      <c r="B3552" s="5">
        <v>503.55</v>
      </c>
      <c r="C3552" s="3">
        <f t="shared" si="12"/>
        <v>1.7478278440088976E-2</v>
      </c>
      <c r="D3552" s="4">
        <v>222633828908</v>
      </c>
    </row>
    <row r="3553" spans="1:4">
      <c r="A3553" s="1" t="s">
        <v>3552</v>
      </c>
      <c r="B3553" s="5">
        <v>494.9</v>
      </c>
      <c r="C3553" s="3">
        <f t="shared" si="12"/>
        <v>-2.6362384418650471E-2</v>
      </c>
      <c r="D3553" s="4">
        <v>139437505641</v>
      </c>
    </row>
    <row r="3554" spans="1:4">
      <c r="A3554" s="1" t="s">
        <v>3553</v>
      </c>
      <c r="B3554" s="5">
        <v>508.3</v>
      </c>
      <c r="C3554" s="3">
        <f t="shared" si="12"/>
        <v>-5.8090637041093175E-3</v>
      </c>
      <c r="D3554" s="4">
        <v>143783674872</v>
      </c>
    </row>
    <row r="3555" spans="1:4">
      <c r="A3555" s="1" t="s">
        <v>3554</v>
      </c>
      <c r="B3555" s="5">
        <v>511.27</v>
      </c>
      <c r="C3555" s="3">
        <f t="shared" si="12"/>
        <v>-1.8147948993701115E-2</v>
      </c>
      <c r="D3555" s="4">
        <v>143535777327.10001</v>
      </c>
    </row>
    <row r="3556" spans="1:4">
      <c r="A3556" s="1" t="s">
        <v>3555</v>
      </c>
      <c r="B3556" s="5">
        <v>520.72</v>
      </c>
      <c r="C3556" s="3">
        <f t="shared" si="12"/>
        <v>3.449405507486708E-3</v>
      </c>
      <c r="D3556" s="4">
        <v>165807395156.79999</v>
      </c>
    </row>
    <row r="3557" spans="1:4">
      <c r="A3557" s="1" t="s">
        <v>3556</v>
      </c>
      <c r="B3557" s="5">
        <v>518.92999999999995</v>
      </c>
      <c r="C3557" s="3">
        <f t="shared" si="12"/>
        <v>-1.2894534257122262E-3</v>
      </c>
      <c r="D3557" s="4">
        <v>228810773462.70001</v>
      </c>
    </row>
    <row r="3558" spans="1:4">
      <c r="A3558" s="1" t="s">
        <v>3557</v>
      </c>
      <c r="B3558" s="5">
        <v>519.6</v>
      </c>
      <c r="C3558" s="3">
        <f t="shared" si="12"/>
        <v>-2.7621827981136295E-2</v>
      </c>
      <c r="D3558" s="4">
        <v>169531908664</v>
      </c>
    </row>
    <row r="3559" spans="1:4">
      <c r="A3559" s="1" t="s">
        <v>3558</v>
      </c>
      <c r="B3559" s="5">
        <v>534.36</v>
      </c>
      <c r="C3559" s="3">
        <f t="shared" si="12"/>
        <v>-3.7426550394816065E-5</v>
      </c>
      <c r="D3559" s="4">
        <v>171400740151.60001</v>
      </c>
    </row>
    <row r="3560" spans="1:4">
      <c r="A3560" s="1" t="s">
        <v>3559</v>
      </c>
      <c r="B3560" s="5">
        <v>534.38</v>
      </c>
      <c r="C3560" s="3">
        <f t="shared" si="12"/>
        <v>-1.4113609947788826E-2</v>
      </c>
      <c r="D3560" s="4">
        <v>260347482399</v>
      </c>
    </row>
    <row r="3561" spans="1:4">
      <c r="A3561" s="1" t="s">
        <v>3560</v>
      </c>
      <c r="B3561" s="5">
        <v>542.03</v>
      </c>
      <c r="C3561" s="3">
        <f t="shared" si="12"/>
        <v>-1.3612127167840472E-2</v>
      </c>
      <c r="D3561" s="4">
        <v>281878510415.5</v>
      </c>
    </row>
    <row r="3562" spans="1:4">
      <c r="A3562" s="1" t="s">
        <v>3561</v>
      </c>
      <c r="B3562" s="5">
        <v>549.51</v>
      </c>
      <c r="C3562" s="3">
        <f t="shared" si="12"/>
        <v>2.7371763288991076E-3</v>
      </c>
      <c r="D3562" s="4">
        <v>152298294756.20001</v>
      </c>
    </row>
    <row r="3563" spans="1:4">
      <c r="A3563" s="1" t="s">
        <v>3562</v>
      </c>
      <c r="B3563" s="5">
        <v>548.01</v>
      </c>
      <c r="C3563" s="3">
        <f t="shared" si="12"/>
        <v>-2.0214160839161087E-3</v>
      </c>
      <c r="D3563" s="4">
        <v>217382819178.70001</v>
      </c>
    </row>
    <row r="3564" spans="1:4">
      <c r="A3564" s="1" t="s">
        <v>3563</v>
      </c>
      <c r="B3564" s="5">
        <v>549.12</v>
      </c>
      <c r="C3564" s="3">
        <f t="shared" si="12"/>
        <v>1.2445378616073898E-2</v>
      </c>
      <c r="D3564" s="4">
        <v>149760448083.20001</v>
      </c>
    </row>
    <row r="3565" spans="1:4">
      <c r="A3565" s="1" t="s">
        <v>3564</v>
      </c>
      <c r="B3565" s="5">
        <v>542.37</v>
      </c>
      <c r="C3565" s="3">
        <f t="shared" si="12"/>
        <v>5.8790801186942854E-3</v>
      </c>
      <c r="D3565" s="4">
        <v>133923991130.39999</v>
      </c>
    </row>
    <row r="3566" spans="1:4">
      <c r="A3566" s="1" t="s">
        <v>3565</v>
      </c>
      <c r="B3566" s="5">
        <v>539.20000000000005</v>
      </c>
      <c r="C3566" s="3">
        <f t="shared" si="12"/>
        <v>6.4959307100724596E-3</v>
      </c>
      <c r="D3566" s="4">
        <v>146614714440</v>
      </c>
    </row>
    <row r="3567" spans="1:4">
      <c r="A3567" s="1" t="s">
        <v>3566</v>
      </c>
      <c r="B3567" s="5">
        <v>535.72</v>
      </c>
      <c r="C3567" s="3">
        <f t="shared" si="12"/>
        <v>8.490051015605864E-3</v>
      </c>
      <c r="D3567" s="4">
        <v>161834155177.20001</v>
      </c>
    </row>
    <row r="3568" spans="1:4">
      <c r="A3568" s="1" t="s">
        <v>3567</v>
      </c>
      <c r="B3568" s="5">
        <v>531.21</v>
      </c>
      <c r="C3568" s="3">
        <f t="shared" si="12"/>
        <v>3.589578885719316E-3</v>
      </c>
      <c r="D3568" s="4">
        <v>276010876851.20001</v>
      </c>
    </row>
    <row r="3569" spans="1:4">
      <c r="A3569" s="1" t="s">
        <v>3568</v>
      </c>
      <c r="B3569" s="5">
        <v>529.30999999999995</v>
      </c>
      <c r="C3569" s="3">
        <f t="shared" si="12"/>
        <v>1.8491437367711947E-2</v>
      </c>
      <c r="D3569" s="4">
        <v>133345557365.799</v>
      </c>
    </row>
    <row r="3570" spans="1:4">
      <c r="A3570" s="1" t="s">
        <v>3569</v>
      </c>
      <c r="B3570" s="5">
        <v>519.70000000000005</v>
      </c>
      <c r="C3570" s="3">
        <f t="shared" si="12"/>
        <v>8.7344720496894401E-3</v>
      </c>
      <c r="D3570" s="4">
        <v>136635667726</v>
      </c>
    </row>
    <row r="3571" spans="1:4">
      <c r="A3571" s="1" t="s">
        <v>3570</v>
      </c>
      <c r="B3571" s="5">
        <v>515.20000000000005</v>
      </c>
      <c r="C3571" s="3">
        <f t="shared" si="12"/>
        <v>-2.9802221620156433E-3</v>
      </c>
      <c r="D3571" s="4">
        <v>169078760304</v>
      </c>
    </row>
    <row r="3572" spans="1:4">
      <c r="A3572" s="1" t="s">
        <v>3571</v>
      </c>
      <c r="B3572" s="5">
        <v>516.74</v>
      </c>
      <c r="C3572" s="3">
        <f t="shared" si="12"/>
        <v>-1.0133517230810421E-2</v>
      </c>
      <c r="D3572" s="4">
        <v>182750940500.60001</v>
      </c>
    </row>
    <row r="3573" spans="1:4">
      <c r="A3573" s="1" t="s">
        <v>3572</v>
      </c>
      <c r="B3573" s="5">
        <v>522.03</v>
      </c>
      <c r="C3573" s="3">
        <f t="shared" si="12"/>
        <v>1.0354944485991364E-3</v>
      </c>
      <c r="D3573" s="4">
        <v>177295391417</v>
      </c>
    </row>
    <row r="3574" spans="1:4">
      <c r="A3574" s="1" t="s">
        <v>3573</v>
      </c>
      <c r="B3574" s="5">
        <v>521.49</v>
      </c>
      <c r="C3574" s="3">
        <f t="shared" si="12"/>
        <v>1.0228395420468361E-2</v>
      </c>
      <c r="D3574" s="4">
        <v>140338063223.10001</v>
      </c>
    </row>
    <row r="3575" spans="1:4">
      <c r="A3575" s="1" t="s">
        <v>3574</v>
      </c>
      <c r="B3575" s="5">
        <v>516.21</v>
      </c>
      <c r="C3575" s="3">
        <f t="shared" si="12"/>
        <v>-3.4171203521371129E-3</v>
      </c>
      <c r="D3575" s="4">
        <v>115309875120.10001</v>
      </c>
    </row>
    <row r="3576" spans="1:4">
      <c r="A3576" s="1" t="s">
        <v>3575</v>
      </c>
      <c r="B3576" s="5">
        <v>517.98</v>
      </c>
      <c r="C3576" s="3">
        <f t="shared" si="12"/>
        <v>-3.7505048756562077E-3</v>
      </c>
      <c r="D3576" s="4">
        <v>156633539488.39999</v>
      </c>
    </row>
    <row r="3577" spans="1:4">
      <c r="A3577" s="1" t="s">
        <v>3576</v>
      </c>
      <c r="B3577" s="5">
        <v>519.92999999999995</v>
      </c>
      <c r="C3577" s="3">
        <f t="shared" si="12"/>
        <v>4.8509914576166189E-3</v>
      </c>
      <c r="D3577" s="4">
        <v>113495200660</v>
      </c>
    </row>
    <row r="3578" spans="1:4">
      <c r="A3578" s="1" t="s">
        <v>3577</v>
      </c>
      <c r="B3578" s="5">
        <v>517.41999999999996</v>
      </c>
      <c r="C3578" s="3">
        <f t="shared" si="12"/>
        <v>2.8879886806349878E-3</v>
      </c>
      <c r="D3578" s="4">
        <v>190189235436.39999</v>
      </c>
    </row>
    <row r="3579" spans="1:4">
      <c r="A3579" s="1" t="s">
        <v>3578</v>
      </c>
      <c r="B3579" s="5">
        <v>515.92999999999995</v>
      </c>
      <c r="C3579" s="3">
        <f t="shared" si="12"/>
        <v>2.1325268504497681E-4</v>
      </c>
      <c r="D3579" s="4">
        <v>89422783447</v>
      </c>
    </row>
    <row r="3580" spans="1:4">
      <c r="A3580" s="1" t="s">
        <v>3579</v>
      </c>
      <c r="B3580" s="5">
        <v>515.82000000000005</v>
      </c>
      <c r="C3580" s="3">
        <f t="shared" si="12"/>
        <v>9.5084703005842677E-4</v>
      </c>
      <c r="D3580" s="4">
        <v>140942285335</v>
      </c>
    </row>
    <row r="3581" spans="1:4">
      <c r="A3581" s="1" t="s">
        <v>3580</v>
      </c>
      <c r="B3581" s="5">
        <v>515.33000000000004</v>
      </c>
      <c r="C3581" s="3">
        <f t="shared" si="12"/>
        <v>1.0489714252415107E-3</v>
      </c>
      <c r="D3581" s="4">
        <v>116452450590.7</v>
      </c>
    </row>
    <row r="3582" spans="1:4">
      <c r="A3582" s="1" t="s">
        <v>3581</v>
      </c>
      <c r="B3582" s="5">
        <v>514.79</v>
      </c>
      <c r="C3582" s="3">
        <f t="shared" si="12"/>
        <v>8.4430340072087946E-3</v>
      </c>
      <c r="D3582" s="4">
        <v>132450024532.7</v>
      </c>
    </row>
    <row r="3583" spans="1:4">
      <c r="A3583" s="1" t="s">
        <v>3582</v>
      </c>
      <c r="B3583" s="5">
        <v>510.48</v>
      </c>
      <c r="C3583" s="3">
        <f t="shared" si="12"/>
        <v>4.5259553701444593E-3</v>
      </c>
      <c r="D3583" s="4">
        <v>180879037415.20001</v>
      </c>
    </row>
    <row r="3584" spans="1:4">
      <c r="A3584" s="1" t="s">
        <v>3583</v>
      </c>
      <c r="B3584" s="5">
        <v>508.18</v>
      </c>
      <c r="C3584" s="3">
        <f t="shared" si="12"/>
        <v>1.7907218972838711E-2</v>
      </c>
      <c r="D3584" s="4">
        <v>572902299685.40002</v>
      </c>
    </row>
    <row r="3585" spans="1:4">
      <c r="A3585" s="1" t="s">
        <v>3584</v>
      </c>
      <c r="B3585" s="5">
        <v>499.24</v>
      </c>
      <c r="C3585" s="3">
        <f t="shared" si="12"/>
        <v>-2.9557437290302327E-3</v>
      </c>
      <c r="D3585" s="4">
        <v>297619528143.59998</v>
      </c>
    </row>
    <row r="3586" spans="1:4">
      <c r="A3586" s="1" t="s">
        <v>3585</v>
      </c>
      <c r="B3586" s="5">
        <v>500.72</v>
      </c>
      <c r="C3586" s="3">
        <f t="shared" si="12"/>
        <v>-9.7889928214052423E-3</v>
      </c>
      <c r="D3586" s="4">
        <v>497954445376</v>
      </c>
    </row>
    <row r="3587" spans="1:4">
      <c r="A3587" s="1" t="s">
        <v>3586</v>
      </c>
      <c r="B3587" s="5">
        <v>505.67</v>
      </c>
      <c r="C3587" s="3">
        <f t="shared" si="12"/>
        <v>7.3223827429250848E-4</v>
      </c>
      <c r="D3587" s="4">
        <v>103295583265.7</v>
      </c>
    </row>
    <row r="3588" spans="1:4">
      <c r="A3588" s="1" t="s">
        <v>3587</v>
      </c>
      <c r="B3588" s="5">
        <v>505.3</v>
      </c>
      <c r="C3588" s="3">
        <f t="shared" si="12"/>
        <v>3.7942748167425358E-3</v>
      </c>
      <c r="D3588" s="4">
        <v>637187744931</v>
      </c>
    </row>
    <row r="3589" spans="1:4">
      <c r="A3589" s="1" t="s">
        <v>3588</v>
      </c>
      <c r="B3589" s="5">
        <v>503.39</v>
      </c>
      <c r="C3589" s="3">
        <f t="shared" si="12"/>
        <v>-1.7046785909552484E-2</v>
      </c>
      <c r="D3589" s="4">
        <v>104035837916.39999</v>
      </c>
    </row>
    <row r="3590" spans="1:4">
      <c r="A3590" s="1" t="s">
        <v>3589</v>
      </c>
      <c r="B3590" s="5">
        <v>512.12</v>
      </c>
      <c r="C3590" s="3">
        <f t="shared" si="12"/>
        <v>1.1035871517975306E-2</v>
      </c>
      <c r="D3590" s="4">
        <v>138575288913.60001</v>
      </c>
    </row>
    <row r="3591" spans="1:4">
      <c r="A3591" s="1" t="s">
        <v>3590</v>
      </c>
      <c r="B3591" s="5">
        <v>506.53</v>
      </c>
      <c r="C3591" s="3">
        <f t="shared" si="12"/>
        <v>-9.8713788654756079E-3</v>
      </c>
      <c r="D3591" s="4">
        <v>95769976131.699997</v>
      </c>
    </row>
    <row r="3592" spans="1:4">
      <c r="A3592" s="1" t="s">
        <v>3591</v>
      </c>
      <c r="B3592" s="5">
        <v>511.58</v>
      </c>
      <c r="C3592" s="3">
        <f t="shared" si="12"/>
        <v>-8.5466772611872809E-3</v>
      </c>
      <c r="D3592" s="4">
        <v>128828468681.60001</v>
      </c>
    </row>
    <row r="3593" spans="1:4">
      <c r="A3593" s="1" t="s">
        <v>3592</v>
      </c>
      <c r="B3593" s="5">
        <v>515.99</v>
      </c>
      <c r="C3593" s="3">
        <f t="shared" si="12"/>
        <v>-7.196044099821078E-3</v>
      </c>
      <c r="D3593" s="4">
        <v>66550230591.699997</v>
      </c>
    </row>
    <row r="3594" spans="1:4">
      <c r="A3594" s="1" t="s">
        <v>3593</v>
      </c>
      <c r="B3594" s="5">
        <v>519.73</v>
      </c>
      <c r="C3594" s="3">
        <f t="shared" si="12"/>
        <v>1.7382793383576383E-2</v>
      </c>
      <c r="D3594" s="4">
        <v>114305852260.39999</v>
      </c>
    </row>
    <row r="3595" spans="1:4">
      <c r="A3595" s="1" t="s">
        <v>3594</v>
      </c>
      <c r="B3595" s="5">
        <v>510.85</v>
      </c>
      <c r="C3595" s="3">
        <f t="shared" si="12"/>
        <v>-1.0134087738335176E-2</v>
      </c>
      <c r="D3595" s="4">
        <v>90119331173.5</v>
      </c>
    </row>
    <row r="3596" spans="1:4">
      <c r="A3596" s="1" t="s">
        <v>3595</v>
      </c>
      <c r="B3596" s="5">
        <v>516.08000000000004</v>
      </c>
      <c r="C3596" s="3">
        <f t="shared" si="12"/>
        <v>-2.9669461888466839E-2</v>
      </c>
      <c r="D3596" s="4">
        <v>137691170779.20001</v>
      </c>
    </row>
    <row r="3597" spans="1:4">
      <c r="A3597" s="1" t="s">
        <v>3596</v>
      </c>
      <c r="B3597" s="5">
        <v>531.86</v>
      </c>
      <c r="C3597" s="3">
        <f t="shared" si="12"/>
        <v>6.5850125115241996E-4</v>
      </c>
      <c r="D3597" s="4">
        <v>127473584760.60001</v>
      </c>
    </row>
    <row r="3598" spans="1:4">
      <c r="A3598" s="1" t="s">
        <v>3597</v>
      </c>
      <c r="B3598" s="5">
        <v>531.51</v>
      </c>
      <c r="C3598" s="3">
        <f t="shared" si="12"/>
        <v>1.3094693504117117E-2</v>
      </c>
      <c r="D3598" s="4">
        <v>132852642271.39999</v>
      </c>
    </row>
    <row r="3599" spans="1:4">
      <c r="A3599" s="1" t="s">
        <v>3598</v>
      </c>
      <c r="B3599" s="5">
        <v>524.64</v>
      </c>
      <c r="C3599" s="3">
        <f t="shared" si="12"/>
        <v>-1.9594041889397775E-3</v>
      </c>
      <c r="D3599" s="4">
        <v>90745146633.600006</v>
      </c>
    </row>
    <row r="3600" spans="1:4">
      <c r="A3600" s="1" t="s">
        <v>3599</v>
      </c>
      <c r="B3600" s="5">
        <v>525.66999999999996</v>
      </c>
      <c r="C3600" s="3">
        <f t="shared" si="12"/>
        <v>-3.0344984543023931E-3</v>
      </c>
      <c r="D3600" s="4">
        <v>127613599261.5</v>
      </c>
    </row>
    <row r="3601" spans="1:4">
      <c r="A3601" s="1" t="s">
        <v>3600</v>
      </c>
      <c r="B3601" s="5">
        <v>527.27</v>
      </c>
      <c r="C3601" s="3">
        <f t="shared" si="12"/>
        <v>1.1801504451949604E-2</v>
      </c>
      <c r="D3601" s="4">
        <v>117515303341.2</v>
      </c>
    </row>
    <row r="3602" spans="1:4">
      <c r="A3602" s="1" t="s">
        <v>3601</v>
      </c>
      <c r="B3602" s="5">
        <v>521.12</v>
      </c>
      <c r="C3602" s="3">
        <f t="shared" si="12"/>
        <v>1.5056779446424782E-2</v>
      </c>
      <c r="D3602" s="4">
        <v>152000796024</v>
      </c>
    </row>
    <row r="3603" spans="1:4">
      <c r="A3603" s="1" t="s">
        <v>3602</v>
      </c>
      <c r="B3603" s="5">
        <v>513.39</v>
      </c>
      <c r="C3603" s="3">
        <f t="shared" si="12"/>
        <v>2.8911332070089687E-3</v>
      </c>
      <c r="D3603" s="4">
        <v>87166644297.600006</v>
      </c>
    </row>
    <row r="3604" spans="1:4">
      <c r="A3604" s="1" t="s">
        <v>3603</v>
      </c>
      <c r="B3604" s="5">
        <v>511.91</v>
      </c>
      <c r="C3604" s="3">
        <f t="shared" si="12"/>
        <v>9.0475439564772376E-3</v>
      </c>
      <c r="D3604" s="4">
        <v>165618373895.20001</v>
      </c>
    </row>
    <row r="3605" spans="1:4">
      <c r="A3605" s="1" t="s">
        <v>3604</v>
      </c>
      <c r="B3605" s="5">
        <v>507.32</v>
      </c>
      <c r="C3605" s="3">
        <f t="shared" si="12"/>
        <v>1.2614770459081822E-2</v>
      </c>
      <c r="D3605" s="4">
        <v>87002425348.399994</v>
      </c>
    </row>
    <row r="3606" spans="1:4">
      <c r="A3606" s="1" t="s">
        <v>3605</v>
      </c>
      <c r="B3606" s="5">
        <v>501</v>
      </c>
      <c r="C3606" s="3">
        <f t="shared" si="12"/>
        <v>-3.9959444146239458E-3</v>
      </c>
      <c r="D3606" s="4">
        <v>337474941300</v>
      </c>
    </row>
    <row r="3607" spans="1:4">
      <c r="A3607" s="1" t="s">
        <v>3606</v>
      </c>
      <c r="B3607" s="5">
        <v>503.01</v>
      </c>
      <c r="C3607" s="3">
        <f t="shared" si="12"/>
        <v>1.2275864844740428E-2</v>
      </c>
      <c r="D3607" s="4">
        <v>112872046124.10001</v>
      </c>
    </row>
    <row r="3608" spans="1:4">
      <c r="A3608" s="1" t="s">
        <v>3607</v>
      </c>
      <c r="B3608" s="5">
        <v>496.91</v>
      </c>
      <c r="C3608" s="3">
        <f t="shared" si="12"/>
        <v>3.8788662397220468E-3</v>
      </c>
      <c r="D3608" s="4">
        <v>331077381935.09998</v>
      </c>
    </row>
    <row r="3609" spans="1:4">
      <c r="A3609" s="1" t="s">
        <v>3608</v>
      </c>
      <c r="B3609" s="5">
        <v>494.99</v>
      </c>
      <c r="C3609" s="3">
        <f t="shared" si="12"/>
        <v>8.0875068238345726E-4</v>
      </c>
      <c r="D3609" s="4">
        <v>85549413237.300003</v>
      </c>
    </row>
    <row r="3610" spans="1:4">
      <c r="A3610" s="1" t="s">
        <v>3609</v>
      </c>
      <c r="B3610" s="5">
        <v>494.59</v>
      </c>
      <c r="C3610" s="3">
        <f t="shared" si="12"/>
        <v>-3.4254165911060982E-3</v>
      </c>
      <c r="D3610" s="4">
        <v>1214886376000</v>
      </c>
    </row>
    <row r="3611" spans="1:4">
      <c r="A3611" s="1" t="s">
        <v>3610</v>
      </c>
      <c r="B3611" s="5">
        <v>496.29</v>
      </c>
      <c r="C3611" s="3">
        <f t="shared" si="12"/>
        <v>-2.6920512921061845E-2</v>
      </c>
      <c r="D3611" s="4">
        <v>1102169646000</v>
      </c>
    </row>
    <row r="3612" spans="1:4">
      <c r="A3612" s="1" t="s">
        <v>3611</v>
      </c>
      <c r="B3612" s="5">
        <v>510.02</v>
      </c>
      <c r="C3612" s="3">
        <f t="shared" si="12"/>
        <v>5.956607495068998E-3</v>
      </c>
      <c r="D3612" s="4">
        <v>913665253000</v>
      </c>
    </row>
    <row r="3613" spans="1:4">
      <c r="A3613" s="1" t="s">
        <v>3612</v>
      </c>
      <c r="B3613" s="5">
        <v>507</v>
      </c>
      <c r="C3613" s="3">
        <f t="shared" si="12"/>
        <v>1.4121694603352407E-2</v>
      </c>
      <c r="D3613" s="4">
        <v>1014610767000</v>
      </c>
    </row>
    <row r="3614" spans="1:4">
      <c r="A3614" s="1" t="s">
        <v>3613</v>
      </c>
      <c r="B3614" s="5">
        <v>499.94</v>
      </c>
      <c r="C3614" s="3">
        <f t="shared" si="12"/>
        <v>1.8394410380721461E-2</v>
      </c>
      <c r="D3614" s="4">
        <v>993380147000</v>
      </c>
    </row>
    <row r="3615" spans="1:4">
      <c r="A3615" s="1" t="s">
        <v>3614</v>
      </c>
      <c r="B3615" s="5">
        <v>490.91</v>
      </c>
      <c r="C3615" s="3">
        <f t="shared" si="12"/>
        <v>1.6608337302491331E-2</v>
      </c>
      <c r="D3615" s="4">
        <v>818636056000</v>
      </c>
    </row>
    <row r="3616" spans="1:4">
      <c r="A3616" s="1" t="s">
        <v>3615</v>
      </c>
      <c r="B3616" s="5">
        <v>482.89</v>
      </c>
      <c r="C3616" s="3">
        <f t="shared" si="12"/>
        <v>-1.6917752442996748E-2</v>
      </c>
      <c r="D3616" s="4">
        <v>1122094973000</v>
      </c>
    </row>
    <row r="3617" spans="1:4">
      <c r="A3617" s="1" t="s">
        <v>3616</v>
      </c>
      <c r="B3617" s="5">
        <v>491.2</v>
      </c>
      <c r="C3617" s="3">
        <f t="shared" si="12"/>
        <v>-3.7319487262697385E-3</v>
      </c>
      <c r="D3617" s="4">
        <v>911675777000</v>
      </c>
    </row>
    <row r="3618" spans="1:4">
      <c r="A3618" s="1" t="s">
        <v>3617</v>
      </c>
      <c r="B3618" s="5">
        <v>493.04</v>
      </c>
      <c r="C3618" s="3">
        <f t="shared" si="12"/>
        <v>-2.1415953793938361E-2</v>
      </c>
      <c r="D3618" s="4">
        <v>1590254266000</v>
      </c>
    </row>
    <row r="3619" spans="1:4">
      <c r="A3619" s="1" t="s">
        <v>3618</v>
      </c>
      <c r="B3619" s="5">
        <v>503.83</v>
      </c>
      <c r="C3619" s="3">
        <f t="shared" si="12"/>
        <v>1.6852345200613478E-2</v>
      </c>
      <c r="D3619" s="4">
        <v>1681514358000</v>
      </c>
    </row>
    <row r="3620" spans="1:4">
      <c r="A3620" s="1" t="s">
        <v>3619</v>
      </c>
      <c r="B3620" s="5">
        <v>495.48</v>
      </c>
      <c r="C3620" s="3">
        <f t="shared" si="12"/>
        <v>1.5473531039288446E-2</v>
      </c>
      <c r="D3620" s="4">
        <v>1223075154000</v>
      </c>
    </row>
    <row r="3621" spans="1:4">
      <c r="A3621" s="1" t="s">
        <v>3620</v>
      </c>
      <c r="B3621" s="5">
        <v>487.93</v>
      </c>
      <c r="C3621" s="3">
        <f t="shared" si="12"/>
        <v>2.0125269534860216E-3</v>
      </c>
      <c r="D3621" s="4">
        <v>1090727905000</v>
      </c>
    </row>
    <row r="3622" spans="1:4">
      <c r="A3622" s="1" t="s">
        <v>3621</v>
      </c>
      <c r="B3622" s="5">
        <v>486.95</v>
      </c>
      <c r="C3622" s="3">
        <f t="shared" si="12"/>
        <v>1.0353556311727134E-2</v>
      </c>
      <c r="D3622" s="4">
        <v>994078067000</v>
      </c>
    </row>
    <row r="3623" spans="1:4">
      <c r="A3623" s="1" t="s">
        <v>3622</v>
      </c>
      <c r="B3623" s="5">
        <v>481.96</v>
      </c>
      <c r="C3623" s="3">
        <f t="shared" si="12"/>
        <v>4.1514447027563234E-4</v>
      </c>
      <c r="D3623" s="4">
        <v>1026650249000</v>
      </c>
    </row>
    <row r="3624" spans="1:4">
      <c r="A3624" s="1" t="s">
        <v>3623</v>
      </c>
      <c r="B3624" s="5">
        <v>481.76</v>
      </c>
      <c r="C3624" s="3">
        <f t="shared" si="12"/>
        <v>-9.5598363520487534E-3</v>
      </c>
      <c r="D3624" s="4">
        <v>924700742000</v>
      </c>
    </row>
    <row r="3625" spans="1:4">
      <c r="A3625" s="1" t="s">
        <v>3624</v>
      </c>
      <c r="B3625" s="5">
        <v>486.41</v>
      </c>
      <c r="C3625" s="3">
        <f t="shared" si="12"/>
        <v>-2.3076923076922981E-2</v>
      </c>
      <c r="D3625" s="4">
        <v>1513733763000</v>
      </c>
    </row>
    <row r="3626" spans="1:4">
      <c r="A3626" s="1" t="s">
        <v>3625</v>
      </c>
      <c r="B3626" s="5">
        <v>497.9</v>
      </c>
      <c r="C3626" s="3">
        <f t="shared" si="12"/>
        <v>3.5328855711047706E-2</v>
      </c>
      <c r="D3626" s="4">
        <v>1430165784000</v>
      </c>
    </row>
    <row r="3627" spans="1:4">
      <c r="A3627" s="1" t="s">
        <v>3626</v>
      </c>
      <c r="B3627" s="5">
        <v>480.91</v>
      </c>
      <c r="C3627" s="3">
        <f t="shared" si="12"/>
        <v>6.9515693377165564E-3</v>
      </c>
      <c r="D3627" s="4">
        <v>868288835000</v>
      </c>
    </row>
    <row r="3628" spans="1:4">
      <c r="A3628" s="1" t="s">
        <v>3627</v>
      </c>
      <c r="B3628" s="5">
        <v>477.59</v>
      </c>
      <c r="C3628" s="3">
        <f t="shared" si="12"/>
        <v>-1.7348773044606014E-3</v>
      </c>
      <c r="D3628" s="4">
        <v>1239590501000</v>
      </c>
    </row>
    <row r="3629" spans="1:4">
      <c r="A3629" s="1" t="s">
        <v>3628</v>
      </c>
      <c r="B3629" s="5">
        <v>478.42</v>
      </c>
      <c r="C3629" s="3">
        <f t="shared" si="12"/>
        <v>-2.2635342185903951E-2</v>
      </c>
      <c r="D3629" s="4">
        <v>1800880074000</v>
      </c>
    </row>
    <row r="3630" spans="1:4">
      <c r="A3630" s="1" t="s">
        <v>3629</v>
      </c>
      <c r="B3630" s="5">
        <v>489.5</v>
      </c>
      <c r="C3630" s="3">
        <f t="shared" si="12"/>
        <v>-1.2128917680773326E-2</v>
      </c>
      <c r="D3630" s="4">
        <v>1580230679000</v>
      </c>
    </row>
    <row r="3631" spans="1:4">
      <c r="A3631" s="1" t="s">
        <v>3630</v>
      </c>
      <c r="B3631" s="5">
        <v>495.51</v>
      </c>
      <c r="C3631" s="3">
        <f t="shared" si="12"/>
        <v>1.7202800073902236E-2</v>
      </c>
      <c r="D3631" s="4">
        <v>1449339287000</v>
      </c>
    </row>
    <row r="3632" spans="1:4">
      <c r="A3632" s="1" t="s">
        <v>3631</v>
      </c>
      <c r="B3632" s="5">
        <v>487.13</v>
      </c>
      <c r="C3632" s="3">
        <f t="shared" si="12"/>
        <v>-3.6187725060345892E-2</v>
      </c>
      <c r="D3632" s="4">
        <v>1788649140000</v>
      </c>
    </row>
    <row r="3633" spans="1:4">
      <c r="A3633" s="1" t="s">
        <v>3632</v>
      </c>
      <c r="B3633" s="5">
        <v>505.42</v>
      </c>
      <c r="C3633" s="3">
        <f t="shared" si="12"/>
        <v>-1.348740069876842E-2</v>
      </c>
      <c r="D3633" s="4">
        <v>1596845454000</v>
      </c>
    </row>
    <row r="3634" spans="1:4">
      <c r="A3634" s="1" t="s">
        <v>3633</v>
      </c>
      <c r="B3634" s="5">
        <v>512.33000000000004</v>
      </c>
      <c r="C3634" s="3">
        <f t="shared" si="12"/>
        <v>7.3140520241442896E-3</v>
      </c>
      <c r="D3634" s="4">
        <v>1566647356000</v>
      </c>
    </row>
    <row r="3635" spans="1:4">
      <c r="A3635" s="1" t="s">
        <v>3634</v>
      </c>
      <c r="B3635" s="5">
        <v>508.61</v>
      </c>
      <c r="C3635" s="3">
        <f t="shared" si="12"/>
        <v>2.0669864140795913E-2</v>
      </c>
      <c r="D3635" s="4">
        <v>2387755585000</v>
      </c>
    </row>
    <row r="3636" spans="1:4">
      <c r="A3636" s="1" t="s">
        <v>3635</v>
      </c>
      <c r="B3636" s="5">
        <v>498.31</v>
      </c>
      <c r="C3636" s="3">
        <f t="shared" si="12"/>
        <v>-3.252048305051828E-2</v>
      </c>
      <c r="D3636" s="4">
        <v>2327834096000</v>
      </c>
    </row>
    <row r="3637" spans="1:4">
      <c r="A3637" s="1" t="s">
        <v>3636</v>
      </c>
      <c r="B3637" s="5">
        <v>515.05999999999995</v>
      </c>
      <c r="C3637" s="3">
        <f t="shared" si="12"/>
        <v>-1.1211364945287065E-2</v>
      </c>
      <c r="D3637" s="4">
        <v>2032270290000</v>
      </c>
    </row>
    <row r="3638" spans="1:4">
      <c r="A3638" s="1" t="s">
        <v>3637</v>
      </c>
      <c r="B3638" s="5">
        <v>520.9</v>
      </c>
      <c r="C3638" s="3">
        <f t="shared" si="12"/>
        <v>-2.3324708441144586E-2</v>
      </c>
      <c r="D3638" s="4">
        <v>3884838138000</v>
      </c>
    </row>
    <row r="3639" spans="1:4">
      <c r="A3639" s="1" t="s">
        <v>3638</v>
      </c>
      <c r="B3639" s="5">
        <v>533.34</v>
      </c>
      <c r="C3639" s="3">
        <f t="shared" si="12"/>
        <v>-2.0955731018224085E-3</v>
      </c>
      <c r="D3639" s="4">
        <v>3437734367000</v>
      </c>
    </row>
    <row r="3640" spans="1:4">
      <c r="A3640" s="1" t="s">
        <v>3639</v>
      </c>
      <c r="B3640" s="5">
        <v>534.46</v>
      </c>
      <c r="C3640" s="3">
        <f t="shared" ref="C3640:C3894" si="13">(B3640-B3641)/B3641</f>
        <v>3.6242089647532793E-3</v>
      </c>
      <c r="D3640" s="4">
        <v>3209528740000</v>
      </c>
    </row>
    <row r="3641" spans="1:4">
      <c r="A3641" s="1" t="s">
        <v>3640</v>
      </c>
      <c r="B3641" s="5">
        <v>532.53</v>
      </c>
      <c r="C3641" s="3">
        <f t="shared" si="13"/>
        <v>2.9939077458659744E-2</v>
      </c>
      <c r="D3641" s="4">
        <v>3068234967000</v>
      </c>
    </row>
    <row r="3642" spans="1:4">
      <c r="A3642" s="1" t="s">
        <v>3641</v>
      </c>
      <c r="B3642" s="5">
        <v>517.04999999999995</v>
      </c>
      <c r="C3642" s="3">
        <f t="shared" si="13"/>
        <v>4.5031024516441927E-2</v>
      </c>
      <c r="D3642" s="4">
        <v>1944901180000</v>
      </c>
    </row>
    <row r="3643" spans="1:4">
      <c r="A3643" s="1" t="s">
        <v>3642</v>
      </c>
      <c r="B3643" s="5">
        <v>494.77</v>
      </c>
      <c r="C3643" s="3">
        <f t="shared" si="13"/>
        <v>-1.1910529715762916E-3</v>
      </c>
      <c r="D3643" s="4">
        <v>3014548589000</v>
      </c>
    </row>
    <row r="3644" spans="1:4">
      <c r="A3644" s="1" t="s">
        <v>3643</v>
      </c>
      <c r="B3644" s="5">
        <v>495.36</v>
      </c>
      <c r="C3644" s="3">
        <f t="shared" si="13"/>
        <v>2.2520383940551194E-2</v>
      </c>
      <c r="D3644" s="4">
        <v>2499470343000</v>
      </c>
    </row>
    <row r="3645" spans="1:4">
      <c r="A3645" s="1" t="s">
        <v>3644</v>
      </c>
      <c r="B3645" s="5">
        <v>484.45</v>
      </c>
      <c r="C3645" s="3">
        <f t="shared" si="13"/>
        <v>-1.6484966603731457E-2</v>
      </c>
      <c r="D3645" s="4">
        <v>2595110486000</v>
      </c>
    </row>
    <row r="3646" spans="1:4">
      <c r="A3646" s="1" t="s">
        <v>3645</v>
      </c>
      <c r="B3646" s="5">
        <v>492.57</v>
      </c>
      <c r="C3646" s="3">
        <f t="shared" si="13"/>
        <v>-5.0698876949179751E-3</v>
      </c>
      <c r="D3646" s="4">
        <v>2098602340000</v>
      </c>
    </row>
    <row r="3647" spans="1:4">
      <c r="A3647" s="1" t="s">
        <v>3646</v>
      </c>
      <c r="B3647" s="5">
        <v>495.08</v>
      </c>
      <c r="C3647" s="3">
        <f t="shared" si="13"/>
        <v>3.3289503892471747E-2</v>
      </c>
      <c r="D3647" s="4">
        <v>2158926150000</v>
      </c>
    </row>
    <row r="3648" spans="1:4">
      <c r="A3648" s="1" t="s">
        <v>3647</v>
      </c>
      <c r="B3648" s="5">
        <v>479.13</v>
      </c>
      <c r="C3648" s="3">
        <f t="shared" si="13"/>
        <v>1.780138077535846E-2</v>
      </c>
      <c r="D3648" s="4">
        <v>1930801953000</v>
      </c>
    </row>
    <row r="3649" spans="1:4">
      <c r="A3649" s="1" t="s">
        <v>3648</v>
      </c>
      <c r="B3649" s="5">
        <v>470.75</v>
      </c>
      <c r="C3649" s="3">
        <f t="shared" si="13"/>
        <v>1.1843349668988029E-2</v>
      </c>
      <c r="D3649" s="4">
        <v>1679150064000</v>
      </c>
    </row>
    <row r="3650" spans="1:4">
      <c r="A3650" s="1" t="s">
        <v>3649</v>
      </c>
      <c r="B3650" s="5">
        <v>465.24</v>
      </c>
      <c r="C3650" s="3">
        <f t="shared" si="13"/>
        <v>9.2192889216685826E-3</v>
      </c>
      <c r="D3650" s="4">
        <v>1845992860000</v>
      </c>
    </row>
    <row r="3651" spans="1:4">
      <c r="A3651" s="1" t="s">
        <v>3650</v>
      </c>
      <c r="B3651" s="5">
        <v>460.99</v>
      </c>
      <c r="C3651" s="3">
        <f t="shared" si="13"/>
        <v>3.9811431407046592E-2</v>
      </c>
      <c r="D3651" s="4">
        <v>1281741491000</v>
      </c>
    </row>
    <row r="3652" spans="1:4">
      <c r="A3652" s="1" t="s">
        <v>3651</v>
      </c>
      <c r="B3652" s="5">
        <v>443.34</v>
      </c>
      <c r="C3652" s="3">
        <f t="shared" si="13"/>
        <v>1.9477085105893646E-2</v>
      </c>
      <c r="D3652" s="4">
        <v>1979779985000</v>
      </c>
    </row>
    <row r="3653" spans="1:4">
      <c r="A3653" s="1" t="s">
        <v>3652</v>
      </c>
      <c r="B3653" s="5">
        <v>434.87</v>
      </c>
      <c r="C3653" s="3">
        <f t="shared" si="13"/>
        <v>-1.6353766116263328E-2</v>
      </c>
      <c r="D3653" s="4">
        <v>1454071144000</v>
      </c>
    </row>
    <row r="3654" spans="1:4">
      <c r="A3654" s="1" t="s">
        <v>3653</v>
      </c>
      <c r="B3654" s="5">
        <v>442.1</v>
      </c>
      <c r="C3654" s="3">
        <f t="shared" si="13"/>
        <v>-3.7741598467699755E-2</v>
      </c>
      <c r="D3654" s="4">
        <v>1295856213000</v>
      </c>
    </row>
    <row r="3655" spans="1:4">
      <c r="A3655" s="1" t="s">
        <v>3654</v>
      </c>
      <c r="B3655" s="5">
        <v>459.44</v>
      </c>
      <c r="C3655" s="3">
        <f t="shared" si="13"/>
        <v>2.290625886254088E-3</v>
      </c>
      <c r="D3655" s="4">
        <v>1058140244000</v>
      </c>
    </row>
    <row r="3656" spans="1:4">
      <c r="A3656" s="1" t="s">
        <v>3655</v>
      </c>
      <c r="B3656" s="5">
        <v>458.39</v>
      </c>
      <c r="C3656" s="3">
        <f t="shared" si="13"/>
        <v>3.2038004322766482E-2</v>
      </c>
      <c r="D3656" s="4">
        <v>1605730607000</v>
      </c>
    </row>
    <row r="3657" spans="1:4">
      <c r="A3657" s="1" t="s">
        <v>3656</v>
      </c>
      <c r="B3657" s="5">
        <v>444.16</v>
      </c>
      <c r="C3657" s="3">
        <f t="shared" si="13"/>
        <v>-3.1740495291245209E-2</v>
      </c>
      <c r="D3657" s="4">
        <v>1397655979000</v>
      </c>
    </row>
    <row r="3658" spans="1:4">
      <c r="A3658" s="1" t="s">
        <v>3657</v>
      </c>
      <c r="B3658" s="5">
        <v>458.72</v>
      </c>
      <c r="C3658" s="3">
        <f t="shared" si="13"/>
        <v>-2.5306504047765695E-2</v>
      </c>
      <c r="D3658" s="4">
        <v>1459926899000</v>
      </c>
    </row>
    <row r="3659" spans="1:4">
      <c r="A3659" s="1" t="s">
        <v>3658</v>
      </c>
      <c r="B3659" s="5">
        <v>470.63</v>
      </c>
      <c r="C3659" s="3">
        <f t="shared" si="13"/>
        <v>-3.6522201977603599E-2</v>
      </c>
      <c r="D3659" s="4">
        <v>1802670704000</v>
      </c>
    </row>
    <row r="3660" spans="1:4">
      <c r="A3660" s="1" t="s">
        <v>3659</v>
      </c>
      <c r="B3660" s="5">
        <v>488.47</v>
      </c>
      <c r="C3660" s="3">
        <f t="shared" si="13"/>
        <v>-2.0336535568881462E-2</v>
      </c>
      <c r="D3660" s="4">
        <v>1404463755000</v>
      </c>
    </row>
    <row r="3661" spans="1:4">
      <c r="A3661" s="1" t="s">
        <v>3660</v>
      </c>
      <c r="B3661" s="5">
        <v>498.61</v>
      </c>
      <c r="C3661" s="3">
        <f t="shared" si="13"/>
        <v>7.3743332794569951E-3</v>
      </c>
      <c r="D3661" s="4">
        <v>1160577565000</v>
      </c>
    </row>
    <row r="3662" spans="1:4">
      <c r="A3662" s="1" t="s">
        <v>3661</v>
      </c>
      <c r="B3662" s="5">
        <v>494.96</v>
      </c>
      <c r="C3662" s="3">
        <f t="shared" si="13"/>
        <v>3.2336297493930512E-4</v>
      </c>
      <c r="D3662" s="4">
        <v>1472847268000</v>
      </c>
    </row>
    <row r="3663" spans="1:4">
      <c r="A3663" s="1" t="s">
        <v>3662</v>
      </c>
      <c r="B3663" s="5">
        <v>494.8</v>
      </c>
      <c r="C3663" s="3">
        <f t="shared" si="13"/>
        <v>-8.6949553231557789E-3</v>
      </c>
      <c r="D3663" s="4">
        <v>1690108363000</v>
      </c>
    </row>
    <row r="3664" spans="1:4">
      <c r="A3664" s="1" t="s">
        <v>3663</v>
      </c>
      <c r="B3664" s="5">
        <v>499.14</v>
      </c>
      <c r="C3664" s="3">
        <f t="shared" si="13"/>
        <v>-3.0645537170822603E-2</v>
      </c>
      <c r="D3664" s="4">
        <v>2095197323000</v>
      </c>
    </row>
    <row r="3665" spans="1:4">
      <c r="A3665" s="1" t="s">
        <v>3664</v>
      </c>
      <c r="B3665" s="5">
        <v>514.91999999999996</v>
      </c>
      <c r="C3665" s="3">
        <f t="shared" si="13"/>
        <v>2.1423470602237472E-2</v>
      </c>
      <c r="D3665" s="4">
        <v>1892908285000</v>
      </c>
    </row>
    <row r="3666" spans="1:4">
      <c r="A3666" s="1" t="s">
        <v>3665</v>
      </c>
      <c r="B3666" s="5">
        <v>504.12</v>
      </c>
      <c r="C3666" s="3">
        <f t="shared" si="13"/>
        <v>2.751620398679222E-2</v>
      </c>
      <c r="D3666" s="4">
        <v>1545721293000</v>
      </c>
    </row>
    <row r="3667" spans="1:4">
      <c r="A3667" s="1" t="s">
        <v>3666</v>
      </c>
      <c r="B3667" s="5">
        <v>490.62</v>
      </c>
      <c r="C3667" s="3">
        <f t="shared" si="13"/>
        <v>1.6618317447161173E-2</v>
      </c>
      <c r="D3667" s="4">
        <v>2794702281000</v>
      </c>
    </row>
    <row r="3668" spans="1:4">
      <c r="A3668" s="1" t="s">
        <v>3667</v>
      </c>
      <c r="B3668" s="5">
        <v>482.6</v>
      </c>
      <c r="C3668" s="3">
        <f t="shared" si="13"/>
        <v>-4.1338074333048612E-2</v>
      </c>
      <c r="D3668" s="4">
        <v>1740200465000</v>
      </c>
    </row>
    <row r="3669" spans="1:4">
      <c r="A3669" s="1" t="s">
        <v>3668</v>
      </c>
      <c r="B3669" s="5">
        <v>503.41</v>
      </c>
      <c r="C3669" s="3">
        <f t="shared" si="13"/>
        <v>-4.4998387494545884E-2</v>
      </c>
      <c r="D3669" s="4">
        <v>3010954118000</v>
      </c>
    </row>
    <row r="3670" spans="1:4">
      <c r="A3670" s="1" t="s">
        <v>3669</v>
      </c>
      <c r="B3670" s="5">
        <v>527.13</v>
      </c>
      <c r="C3670" s="3">
        <f t="shared" si="13"/>
        <v>-1.8909713562508083E-2</v>
      </c>
      <c r="D3670" s="4">
        <v>2193921052000</v>
      </c>
    </row>
    <row r="3671" spans="1:4">
      <c r="A3671" s="1" t="s">
        <v>3670</v>
      </c>
      <c r="B3671" s="5">
        <v>537.29</v>
      </c>
      <c r="C3671" s="3">
        <f t="shared" si="13"/>
        <v>-3.3372913068509043E-2</v>
      </c>
      <c r="D3671" s="4">
        <v>2402332075000</v>
      </c>
    </row>
    <row r="3672" spans="1:4">
      <c r="A3672" s="1" t="s">
        <v>3671</v>
      </c>
      <c r="B3672" s="5">
        <v>555.84</v>
      </c>
      <c r="C3672" s="3">
        <f t="shared" si="13"/>
        <v>-7.5171859655386534E-3</v>
      </c>
      <c r="D3672" s="4">
        <v>2668708196000</v>
      </c>
    </row>
    <row r="3673" spans="1:4">
      <c r="A3673" s="1" t="s">
        <v>3672</v>
      </c>
      <c r="B3673" s="5">
        <v>560.04999999999995</v>
      </c>
      <c r="C3673" s="3">
        <f t="shared" si="13"/>
        <v>1.123088312297982E-2</v>
      </c>
      <c r="D3673" s="4">
        <v>3278448679000</v>
      </c>
    </row>
    <row r="3674" spans="1:4">
      <c r="A3674" s="1" t="s">
        <v>3673</v>
      </c>
      <c r="B3674" s="5">
        <v>553.83000000000004</v>
      </c>
      <c r="C3674" s="3">
        <f t="shared" si="13"/>
        <v>1.233823206843606E-2</v>
      </c>
      <c r="D3674" s="4">
        <v>2890949616000</v>
      </c>
    </row>
    <row r="3675" spans="1:4">
      <c r="A3675" s="1" t="s">
        <v>3674</v>
      </c>
      <c r="B3675" s="5">
        <v>547.08000000000004</v>
      </c>
      <c r="C3675" s="3">
        <f t="shared" si="13"/>
        <v>2.5288620120945491E-3</v>
      </c>
      <c r="D3675" s="4">
        <v>2518640852000</v>
      </c>
    </row>
    <row r="3676" spans="1:4">
      <c r="A3676" s="1" t="s">
        <v>3675</v>
      </c>
      <c r="B3676" s="5">
        <v>545.70000000000005</v>
      </c>
      <c r="C3676" s="3">
        <f t="shared" si="13"/>
        <v>-4.5785374217909023E-3</v>
      </c>
      <c r="D3676" s="4">
        <v>2342239447000</v>
      </c>
    </row>
    <row r="3677" spans="1:4">
      <c r="A3677" s="1" t="s">
        <v>3676</v>
      </c>
      <c r="B3677" s="5">
        <v>548.21</v>
      </c>
      <c r="C3677" s="3">
        <f t="shared" si="13"/>
        <v>4.0843986959229611E-3</v>
      </c>
      <c r="D3677" s="4">
        <v>2414991582000</v>
      </c>
    </row>
    <row r="3678" spans="1:4">
      <c r="A3678" s="1" t="s">
        <v>3677</v>
      </c>
      <c r="B3678" s="5">
        <v>545.98</v>
      </c>
      <c r="C3678" s="3">
        <f t="shared" si="13"/>
        <v>1.5606689112520668E-2</v>
      </c>
      <c r="D3678" s="4">
        <v>2318711538000</v>
      </c>
    </row>
    <row r="3679" spans="1:4">
      <c r="A3679" s="1" t="s">
        <v>3678</v>
      </c>
      <c r="B3679" s="5">
        <v>537.59</v>
      </c>
      <c r="C3679" s="3">
        <f t="shared" si="13"/>
        <v>2.5152555301296824E-2</v>
      </c>
      <c r="D3679" s="4">
        <v>1951681784000</v>
      </c>
    </row>
    <row r="3680" spans="1:4">
      <c r="A3680" s="1" t="s">
        <v>3679</v>
      </c>
      <c r="B3680" s="5">
        <v>524.4</v>
      </c>
      <c r="C3680" s="3">
        <f t="shared" si="13"/>
        <v>-1.8143009605122832E-2</v>
      </c>
      <c r="D3680" s="4">
        <v>2337955486000</v>
      </c>
    </row>
    <row r="3681" spans="1:4">
      <c r="A3681" s="1" t="s">
        <v>3680</v>
      </c>
      <c r="B3681" s="5">
        <v>534.09</v>
      </c>
      <c r="C3681" s="3">
        <f t="shared" si="13"/>
        <v>-3.746756055363315E-2</v>
      </c>
      <c r="D3681" s="4">
        <v>2134706693000</v>
      </c>
    </row>
    <row r="3682" spans="1:4">
      <c r="A3682" s="1" t="s">
        <v>3681</v>
      </c>
      <c r="B3682" s="5">
        <v>554.88</v>
      </c>
      <c r="C3682" s="3">
        <f t="shared" si="13"/>
        <v>-1.1880332649313609E-3</v>
      </c>
      <c r="D3682" s="4">
        <v>2935469203000</v>
      </c>
    </row>
    <row r="3683" spans="1:4">
      <c r="A3683" s="1" t="s">
        <v>3682</v>
      </c>
      <c r="B3683" s="5">
        <v>555.54</v>
      </c>
      <c r="C3683" s="3">
        <f t="shared" si="13"/>
        <v>3.3505106691719515E-2</v>
      </c>
      <c r="D3683" s="4">
        <v>2514082148000</v>
      </c>
    </row>
    <row r="3684" spans="1:4">
      <c r="A3684" s="1" t="s">
        <v>3683</v>
      </c>
      <c r="B3684" s="5">
        <v>537.53</v>
      </c>
      <c r="C3684" s="3">
        <f t="shared" si="13"/>
        <v>-3.9284721578801158E-3</v>
      </c>
      <c r="D3684" s="4">
        <v>2784656616000</v>
      </c>
    </row>
    <row r="3685" spans="1:4">
      <c r="A3685" s="1" t="s">
        <v>3684</v>
      </c>
      <c r="B3685" s="5">
        <v>539.65</v>
      </c>
      <c r="C3685" s="3">
        <f t="shared" si="13"/>
        <v>-3.9272934432358436E-2</v>
      </c>
      <c r="D3685" s="4">
        <v>3235341037000</v>
      </c>
    </row>
    <row r="3686" spans="1:4">
      <c r="A3686" s="1" t="s">
        <v>3685</v>
      </c>
      <c r="B3686" s="5">
        <v>561.71</v>
      </c>
      <c r="C3686" s="3">
        <f t="shared" si="13"/>
        <v>-4.3279057092246845E-2</v>
      </c>
      <c r="D3686" s="4">
        <v>2852711361000</v>
      </c>
    </row>
    <row r="3687" spans="1:4">
      <c r="A3687" s="1" t="s">
        <v>3686</v>
      </c>
      <c r="B3687" s="5">
        <v>587.12</v>
      </c>
      <c r="C3687" s="3">
        <f t="shared" si="13"/>
        <v>9.6820237665308003E-3</v>
      </c>
      <c r="D3687" s="4">
        <v>3166969468000</v>
      </c>
    </row>
    <row r="3688" spans="1:4">
      <c r="A3688" s="1" t="s">
        <v>3687</v>
      </c>
      <c r="B3688" s="5">
        <v>581.49</v>
      </c>
      <c r="C3688" s="3">
        <f t="shared" si="13"/>
        <v>-3.0623812222852004E-2</v>
      </c>
      <c r="D3688" s="4">
        <v>4162868402000</v>
      </c>
    </row>
    <row r="3689" spans="1:4">
      <c r="A3689" s="1" t="s">
        <v>3688</v>
      </c>
      <c r="B3689" s="5">
        <v>599.86</v>
      </c>
      <c r="C3689" s="3">
        <f t="shared" si="13"/>
        <v>5.1610308656457006E-3</v>
      </c>
      <c r="D3689" s="4">
        <v>3286586113000</v>
      </c>
    </row>
    <row r="3690" spans="1:4">
      <c r="A3690" s="1" t="s">
        <v>3689</v>
      </c>
      <c r="B3690" s="5">
        <v>596.78</v>
      </c>
      <c r="C3690" s="3">
        <f t="shared" si="13"/>
        <v>-2.0612465946762165E-2</v>
      </c>
      <c r="D3690" s="4">
        <v>4442124232000</v>
      </c>
    </row>
    <row r="3691" spans="1:4">
      <c r="A3691" s="1" t="s">
        <v>3690</v>
      </c>
      <c r="B3691" s="5">
        <v>609.34</v>
      </c>
      <c r="C3691" s="3">
        <f t="shared" si="13"/>
        <v>-1.029755717255704E-2</v>
      </c>
      <c r="D3691" s="4">
        <v>4179327484000</v>
      </c>
    </row>
    <row r="3692" spans="1:4">
      <c r="A3692" s="1" t="s">
        <v>3691</v>
      </c>
      <c r="B3692" s="5">
        <v>615.67999999999995</v>
      </c>
      <c r="C3692" s="3">
        <f t="shared" si="13"/>
        <v>-1.3491427655824503E-2</v>
      </c>
      <c r="D3692" s="4">
        <v>6450270834000</v>
      </c>
    </row>
    <row r="3693" spans="1:4">
      <c r="A3693" s="1" t="s">
        <v>3692</v>
      </c>
      <c r="B3693" s="5">
        <v>624.1</v>
      </c>
      <c r="C3693" s="3">
        <f t="shared" si="13"/>
        <v>9.0867934290518766E-3</v>
      </c>
      <c r="D3693" s="4">
        <v>4939187427000</v>
      </c>
    </row>
    <row r="3694" spans="1:4">
      <c r="A3694" s="1" t="s">
        <v>3693</v>
      </c>
      <c r="B3694" s="5">
        <v>618.48</v>
      </c>
      <c r="C3694" s="3">
        <f t="shared" si="13"/>
        <v>3.0815141587465975E-3</v>
      </c>
      <c r="D3694" s="4">
        <v>4448541306000</v>
      </c>
    </row>
    <row r="3695" spans="1:4">
      <c r="A3695" s="1" t="s">
        <v>3694</v>
      </c>
      <c r="B3695" s="5">
        <v>616.58000000000004</v>
      </c>
      <c r="C3695" s="3">
        <f t="shared" si="13"/>
        <v>1.559849121246566E-2</v>
      </c>
      <c r="D3695" s="4">
        <v>4539097586000</v>
      </c>
    </row>
    <row r="3696" spans="1:4">
      <c r="A3696" s="1" t="s">
        <v>3695</v>
      </c>
      <c r="B3696" s="5">
        <v>607.11</v>
      </c>
      <c r="C3696" s="3">
        <f t="shared" si="13"/>
        <v>-3.9866128555959418E-3</v>
      </c>
      <c r="D3696" s="4">
        <v>3946052347000</v>
      </c>
    </row>
    <row r="3697" spans="1:4">
      <c r="A3697" s="1" t="s">
        <v>3696</v>
      </c>
      <c r="B3697" s="5">
        <v>609.54</v>
      </c>
      <c r="C3697" s="3">
        <f t="shared" si="13"/>
        <v>-1.2698824062975853E-2</v>
      </c>
      <c r="D3697" s="4">
        <v>5873861148000</v>
      </c>
    </row>
    <row r="3698" spans="1:4">
      <c r="A3698" s="1" t="s">
        <v>3697</v>
      </c>
      <c r="B3698" s="5">
        <v>617.38</v>
      </c>
      <c r="C3698" s="3">
        <f t="shared" si="13"/>
        <v>1.9367621563609376E-2</v>
      </c>
      <c r="D3698" s="4">
        <v>5530756255000</v>
      </c>
    </row>
    <row r="3699" spans="1:4">
      <c r="A3699" s="1" t="s">
        <v>3698</v>
      </c>
      <c r="B3699" s="5">
        <v>605.65</v>
      </c>
      <c r="C3699" s="3">
        <f t="shared" si="13"/>
        <v>2.6716845513570311E-2</v>
      </c>
      <c r="D3699" s="4">
        <v>4054108978000</v>
      </c>
    </row>
    <row r="3700" spans="1:4">
      <c r="A3700" s="1" t="s">
        <v>3699</v>
      </c>
      <c r="B3700" s="5">
        <v>589.89</v>
      </c>
      <c r="C3700" s="3">
        <f t="shared" si="13"/>
        <v>-7.4204946996465904E-3</v>
      </c>
      <c r="D3700" s="4">
        <v>3857191079000</v>
      </c>
    </row>
    <row r="3701" spans="1:4">
      <c r="A3701" s="1" t="s">
        <v>3700</v>
      </c>
      <c r="B3701" s="5">
        <v>594.29999999999995</v>
      </c>
      <c r="C3701" s="3">
        <f t="shared" si="13"/>
        <v>2.1151566178112931E-2</v>
      </c>
      <c r="D3701" s="4">
        <v>3794616955000</v>
      </c>
    </row>
    <row r="3702" spans="1:4">
      <c r="A3702" s="1" t="s">
        <v>3701</v>
      </c>
      <c r="B3702" s="5">
        <v>581.99</v>
      </c>
      <c r="C3702" s="3">
        <f t="shared" si="13"/>
        <v>1.7749720201454912E-2</v>
      </c>
      <c r="D3702" s="4">
        <v>3478171303000</v>
      </c>
    </row>
    <row r="3703" spans="1:4">
      <c r="A3703" s="1" t="s">
        <v>3702</v>
      </c>
      <c r="B3703" s="5">
        <v>571.84</v>
      </c>
      <c r="C3703" s="3">
        <f t="shared" si="13"/>
        <v>9.5688711556796598E-3</v>
      </c>
      <c r="D3703" s="4">
        <v>2673747000000</v>
      </c>
    </row>
    <row r="3704" spans="1:4">
      <c r="A3704" s="1" t="s">
        <v>3703</v>
      </c>
      <c r="B3704" s="5">
        <v>566.41999999999996</v>
      </c>
      <c r="C3704" s="3">
        <f t="shared" si="13"/>
        <v>2.6067423871890996E-2</v>
      </c>
      <c r="D3704" s="4">
        <v>2305370863000</v>
      </c>
    </row>
    <row r="3705" spans="1:4">
      <c r="A3705" s="1" t="s">
        <v>3704</v>
      </c>
      <c r="B3705" s="5">
        <v>552.03</v>
      </c>
      <c r="C3705" s="3">
        <f t="shared" si="13"/>
        <v>5.5191256830600596E-3</v>
      </c>
      <c r="D3705" s="4">
        <v>2270383229000</v>
      </c>
    </row>
    <row r="3706" spans="1:4">
      <c r="A3706" s="1" t="s">
        <v>3705</v>
      </c>
      <c r="B3706" s="5">
        <v>549</v>
      </c>
      <c r="C3706" s="3">
        <f t="shared" si="13"/>
        <v>-1.3279246175395523E-3</v>
      </c>
      <c r="D3706" s="4">
        <v>2544740093000</v>
      </c>
    </row>
    <row r="3707" spans="1:4">
      <c r="A3707" s="1" t="s">
        <v>3706</v>
      </c>
      <c r="B3707" s="5">
        <v>549.73</v>
      </c>
      <c r="C3707" s="3">
        <f t="shared" si="13"/>
        <v>-3.3849452538708927E-2</v>
      </c>
      <c r="D3707" s="4">
        <v>3842554483000</v>
      </c>
    </row>
    <row r="3708" spans="1:4">
      <c r="A3708" s="1" t="s">
        <v>3707</v>
      </c>
      <c r="B3708" s="5">
        <v>568.99</v>
      </c>
      <c r="C3708" s="3">
        <f t="shared" si="13"/>
        <v>-2.0502668273368857E-2</v>
      </c>
      <c r="D3708" s="4">
        <v>3231082081000</v>
      </c>
    </row>
    <row r="3709" spans="1:4">
      <c r="A3709" s="1" t="s">
        <v>3708</v>
      </c>
      <c r="B3709" s="5">
        <v>580.9</v>
      </c>
      <c r="C3709" s="3">
        <f t="shared" si="13"/>
        <v>-2.9008393552928378E-3</v>
      </c>
      <c r="D3709" s="4">
        <v>3676161366000</v>
      </c>
    </row>
    <row r="3710" spans="1:4">
      <c r="A3710" s="1" t="s">
        <v>3709</v>
      </c>
      <c r="B3710" s="5">
        <v>582.59</v>
      </c>
      <c r="C3710" s="3">
        <f t="shared" si="13"/>
        <v>9.7934778873586827E-4</v>
      </c>
      <c r="D3710" s="4">
        <v>4346936550000</v>
      </c>
    </row>
    <row r="3711" spans="1:4">
      <c r="A3711" s="1" t="s">
        <v>3710</v>
      </c>
      <c r="B3711" s="5">
        <v>582.02</v>
      </c>
      <c r="C3711" s="3">
        <f t="shared" si="13"/>
        <v>-1.4069041246312023E-3</v>
      </c>
      <c r="D3711" s="4">
        <v>3554658819000</v>
      </c>
    </row>
    <row r="3712" spans="1:4">
      <c r="A3712" s="1" t="s">
        <v>3711</v>
      </c>
      <c r="B3712" s="5">
        <v>582.84</v>
      </c>
      <c r="C3712" s="3">
        <f t="shared" si="13"/>
        <v>1.4022756532934444E-2</v>
      </c>
      <c r="D3712" s="4">
        <v>3539387187000</v>
      </c>
    </row>
    <row r="3713" spans="1:4">
      <c r="A3713" s="1" t="s">
        <v>3712</v>
      </c>
      <c r="B3713" s="5">
        <v>574.78</v>
      </c>
      <c r="C3713" s="3">
        <f t="shared" si="13"/>
        <v>-1.2592121763927849E-2</v>
      </c>
      <c r="D3713" s="4">
        <v>3869796137000</v>
      </c>
    </row>
    <row r="3714" spans="1:4">
      <c r="A3714" s="1" t="s">
        <v>3713</v>
      </c>
      <c r="B3714" s="5">
        <v>582.11</v>
      </c>
      <c r="C3714" s="3">
        <f t="shared" si="13"/>
        <v>-1.2696234022475921E-3</v>
      </c>
      <c r="D3714" s="4">
        <v>4533475976000</v>
      </c>
    </row>
    <row r="3715" spans="1:4">
      <c r="A3715" s="1" t="s">
        <v>3714</v>
      </c>
      <c r="B3715" s="5">
        <v>582.85</v>
      </c>
      <c r="C3715" s="3">
        <f t="shared" si="13"/>
        <v>8.4433448102842618E-3</v>
      </c>
      <c r="D3715" s="4">
        <v>3657696940000</v>
      </c>
    </row>
    <row r="3716" spans="1:4">
      <c r="A3716" s="1" t="s">
        <v>3715</v>
      </c>
      <c r="B3716" s="5">
        <v>577.97</v>
      </c>
      <c r="C3716" s="3">
        <f t="shared" si="13"/>
        <v>1.2188928390045772E-2</v>
      </c>
      <c r="D3716" s="4">
        <v>3320459688000</v>
      </c>
    </row>
    <row r="3717" spans="1:4">
      <c r="A3717" s="1" t="s">
        <v>3716</v>
      </c>
      <c r="B3717" s="5">
        <v>571.01</v>
      </c>
      <c r="C3717" s="3">
        <f t="shared" si="13"/>
        <v>1.7498529909656151E-2</v>
      </c>
      <c r="D3717" s="4">
        <v>3243530031000</v>
      </c>
    </row>
    <row r="3718" spans="1:4">
      <c r="A3718" s="1" t="s">
        <v>3717</v>
      </c>
      <c r="B3718" s="5">
        <v>561.19000000000005</v>
      </c>
      <c r="C3718" s="3">
        <f t="shared" si="13"/>
        <v>7.5586196990915944E-3</v>
      </c>
      <c r="D3718" s="4">
        <v>3750264880000</v>
      </c>
    </row>
    <row r="3719" spans="1:4">
      <c r="A3719" s="1" t="s">
        <v>3718</v>
      </c>
      <c r="B3719" s="5">
        <v>556.98</v>
      </c>
      <c r="C3719" s="3">
        <f t="shared" si="13"/>
        <v>4.1311180960937257E-4</v>
      </c>
      <c r="D3719" s="4">
        <v>3329583713000</v>
      </c>
    </row>
    <row r="3720" spans="1:4">
      <c r="A3720" s="1" t="s">
        <v>3719</v>
      </c>
      <c r="B3720" s="5">
        <v>556.75</v>
      </c>
      <c r="C3720" s="3">
        <f t="shared" si="13"/>
        <v>2.8746474065284707E-4</v>
      </c>
      <c r="D3720" s="4">
        <v>3636447900000</v>
      </c>
    </row>
    <row r="3721" spans="1:4">
      <c r="A3721" s="1" t="s">
        <v>3720</v>
      </c>
      <c r="B3721" s="5">
        <v>556.59</v>
      </c>
      <c r="C3721" s="3">
        <f t="shared" si="13"/>
        <v>1.5693717038632132E-2</v>
      </c>
      <c r="D3721" s="4">
        <v>2949323038000</v>
      </c>
    </row>
    <row r="3722" spans="1:4">
      <c r="A3722" s="1" t="s">
        <v>3721</v>
      </c>
      <c r="B3722" s="5">
        <v>547.99</v>
      </c>
      <c r="C3722" s="3">
        <f t="shared" si="13"/>
        <v>1.4439363927506903E-2</v>
      </c>
      <c r="D3722" s="4">
        <v>2762928850000</v>
      </c>
    </row>
    <row r="3723" spans="1:4">
      <c r="A3723" s="1" t="s">
        <v>3722</v>
      </c>
      <c r="B3723" s="5">
        <v>540.19000000000005</v>
      </c>
      <c r="C3723" s="3">
        <f t="shared" si="13"/>
        <v>7.6103784671057075E-3</v>
      </c>
      <c r="D3723" s="4">
        <v>2389086420000</v>
      </c>
    </row>
    <row r="3724" spans="1:4">
      <c r="A3724" s="1" t="s">
        <v>3723</v>
      </c>
      <c r="B3724" s="5">
        <v>536.11</v>
      </c>
      <c r="C3724" s="3">
        <f t="shared" si="13"/>
        <v>-3.1609676279725778E-3</v>
      </c>
      <c r="D3724" s="4">
        <v>2579708635000</v>
      </c>
    </row>
    <row r="3725" spans="1:4">
      <c r="A3725" s="1" t="s">
        <v>3724</v>
      </c>
      <c r="B3725" s="5">
        <v>537.80999999999995</v>
      </c>
      <c r="C3725" s="3">
        <f t="shared" si="13"/>
        <v>2.535699986654202E-2</v>
      </c>
      <c r="D3725" s="4">
        <v>2062668056000</v>
      </c>
    </row>
    <row r="3726" spans="1:4">
      <c r="A3726" s="1" t="s">
        <v>3725</v>
      </c>
      <c r="B3726" s="5">
        <v>524.51</v>
      </c>
      <c r="C3726" s="3">
        <f t="shared" si="13"/>
        <v>-7.5308898938485462E-3</v>
      </c>
      <c r="D3726" s="4">
        <v>2593938864000</v>
      </c>
    </row>
    <row r="3727" spans="1:4">
      <c r="A3727" s="1" t="s">
        <v>3726</v>
      </c>
      <c r="B3727" s="5">
        <v>528.49</v>
      </c>
      <c r="C3727" s="3">
        <f t="shared" si="13"/>
        <v>-2.2780643849041139E-2</v>
      </c>
      <c r="D3727" s="4">
        <v>3229515900000</v>
      </c>
    </row>
    <row r="3728" spans="1:4">
      <c r="A3728" s="1" t="s">
        <v>3727</v>
      </c>
      <c r="B3728" s="5">
        <v>540.80999999999995</v>
      </c>
      <c r="C3728" s="3">
        <f t="shared" si="13"/>
        <v>-1.2561850681955318E-2</v>
      </c>
      <c r="D3728" s="4">
        <v>2890427450000</v>
      </c>
    </row>
    <row r="3729" spans="1:4">
      <c r="A3729" s="1" t="s">
        <v>3728</v>
      </c>
      <c r="B3729" s="5">
        <v>547.69000000000005</v>
      </c>
      <c r="C3729" s="3">
        <f t="shared" si="13"/>
        <v>1.6642891107942535E-3</v>
      </c>
      <c r="D3729" s="4">
        <v>3024478613000</v>
      </c>
    </row>
    <row r="3730" spans="1:4">
      <c r="A3730" s="1" t="s">
        <v>3729</v>
      </c>
      <c r="B3730" s="5">
        <v>546.78</v>
      </c>
      <c r="C3730" s="3">
        <f t="shared" si="13"/>
        <v>1.9104243937897229E-2</v>
      </c>
      <c r="D3730" s="4">
        <v>3142147719000</v>
      </c>
    </row>
    <row r="3731" spans="1:4">
      <c r="A3731" s="1" t="s">
        <v>3730</v>
      </c>
      <c r="B3731" s="5">
        <v>536.53</v>
      </c>
      <c r="C3731" s="3">
        <f t="shared" si="13"/>
        <v>1.8006223436551325E-2</v>
      </c>
      <c r="D3731" s="4">
        <v>2259179972000</v>
      </c>
    </row>
    <row r="3732" spans="1:4">
      <c r="A3732" s="1" t="s">
        <v>3731</v>
      </c>
      <c r="B3732" s="5">
        <v>527.04</v>
      </c>
      <c r="C3732" s="3">
        <f t="shared" si="13"/>
        <v>2.0724403460403423E-3</v>
      </c>
      <c r="D3732" s="4">
        <v>1942953176000</v>
      </c>
    </row>
    <row r="3733" spans="1:4">
      <c r="A3733" s="1" t="s">
        <v>3732</v>
      </c>
      <c r="B3733" s="5">
        <v>525.95000000000005</v>
      </c>
      <c r="C3733" s="3">
        <f t="shared" si="13"/>
        <v>-5.4835964829346266E-3</v>
      </c>
      <c r="D3733" s="4">
        <v>2443663023000</v>
      </c>
    </row>
    <row r="3734" spans="1:4">
      <c r="A3734" s="1" t="s">
        <v>3733</v>
      </c>
      <c r="B3734" s="5">
        <v>528.85</v>
      </c>
      <c r="C3734" s="3">
        <f t="shared" si="13"/>
        <v>1.2305944717909451E-3</v>
      </c>
      <c r="D3734" s="4">
        <v>3201443709000</v>
      </c>
    </row>
    <row r="3735" spans="1:4">
      <c r="A3735" s="1" t="s">
        <v>3734</v>
      </c>
      <c r="B3735" s="5">
        <v>528.20000000000005</v>
      </c>
      <c r="C3735" s="3">
        <f t="shared" si="13"/>
        <v>1.7393146753472057E-2</v>
      </c>
      <c r="D3735" s="4">
        <v>2359253618000</v>
      </c>
    </row>
    <row r="3736" spans="1:4">
      <c r="A3736" s="1" t="s">
        <v>3735</v>
      </c>
      <c r="B3736" s="5">
        <v>519.16999999999996</v>
      </c>
      <c r="C3736" s="3">
        <f t="shared" si="13"/>
        <v>1.0254913407277645E-2</v>
      </c>
      <c r="D3736" s="4">
        <v>3264056250000</v>
      </c>
    </row>
    <row r="3737" spans="1:4">
      <c r="A3737" s="1" t="s">
        <v>3736</v>
      </c>
      <c r="B3737" s="5">
        <v>513.9</v>
      </c>
      <c r="C3737" s="3">
        <f t="shared" si="13"/>
        <v>1.0698973370569952E-2</v>
      </c>
      <c r="D3737" s="4">
        <v>2200525664000</v>
      </c>
    </row>
    <row r="3738" spans="1:4">
      <c r="A3738" s="1" t="s">
        <v>3737</v>
      </c>
      <c r="B3738" s="5">
        <v>508.46</v>
      </c>
      <c r="C3738" s="3">
        <f t="shared" si="13"/>
        <v>1.755088154655883E-2</v>
      </c>
      <c r="D3738" s="4">
        <v>1725304808000</v>
      </c>
    </row>
    <row r="3739" spans="1:4">
      <c r="A3739" s="1" t="s">
        <v>3738</v>
      </c>
      <c r="B3739" s="5">
        <v>499.69</v>
      </c>
      <c r="C3739" s="3">
        <f t="shared" si="13"/>
        <v>-7.7987521996477835E-4</v>
      </c>
      <c r="D3739" s="4">
        <v>1913419857000</v>
      </c>
    </row>
    <row r="3740" spans="1:4">
      <c r="A3740" s="1" t="s">
        <v>3739</v>
      </c>
      <c r="B3740" s="5">
        <v>500.08</v>
      </c>
      <c r="C3740" s="3">
        <f t="shared" si="13"/>
        <v>-1.362946014714299E-2</v>
      </c>
      <c r="D3740" s="4">
        <v>1789222319000</v>
      </c>
    </row>
    <row r="3741" spans="1:4">
      <c r="A3741" s="1" t="s">
        <v>3740</v>
      </c>
      <c r="B3741" s="5">
        <v>506.99</v>
      </c>
      <c r="C3741" s="3">
        <f t="shared" si="13"/>
        <v>6.7715159458279226E-3</v>
      </c>
      <c r="D3741" s="4">
        <v>2240129720000</v>
      </c>
    </row>
    <row r="3742" spans="1:4">
      <c r="A3742" s="1" t="s">
        <v>3741</v>
      </c>
      <c r="B3742" s="5">
        <v>503.58</v>
      </c>
      <c r="C3742" s="3">
        <f t="shared" si="13"/>
        <v>1.2913347815592483E-2</v>
      </c>
      <c r="D3742" s="4">
        <v>2700203659000</v>
      </c>
    </row>
    <row r="3743" spans="1:4">
      <c r="A3743" s="1" t="s">
        <v>3742</v>
      </c>
      <c r="B3743" s="5">
        <v>497.16</v>
      </c>
      <c r="C3743" s="3">
        <f t="shared" si="13"/>
        <v>6.0505494060748505E-3</v>
      </c>
      <c r="D3743" s="4">
        <v>2298105053000</v>
      </c>
    </row>
    <row r="3744" spans="1:4">
      <c r="A3744" s="1" t="s">
        <v>3743</v>
      </c>
      <c r="B3744" s="5">
        <v>494.17</v>
      </c>
      <c r="C3744" s="3">
        <f t="shared" si="13"/>
        <v>6.046416938110805E-3</v>
      </c>
      <c r="D3744" s="4">
        <v>1797286755000</v>
      </c>
    </row>
    <row r="3745" spans="1:4">
      <c r="A3745" s="1" t="s">
        <v>3744</v>
      </c>
      <c r="B3745" s="5">
        <v>491.2</v>
      </c>
      <c r="C3745" s="3">
        <f t="shared" si="13"/>
        <v>2.1949443461978597E-2</v>
      </c>
      <c r="D3745" s="4">
        <v>1750141533000</v>
      </c>
    </row>
    <row r="3746" spans="1:4">
      <c r="A3746" s="1" t="s">
        <v>3745</v>
      </c>
      <c r="B3746" s="5">
        <v>480.65</v>
      </c>
      <c r="C3746" s="3">
        <f t="shared" si="13"/>
        <v>-1.6409106015287897E-3</v>
      </c>
      <c r="D3746" s="4">
        <v>1540185606000</v>
      </c>
    </row>
    <row r="3747" spans="1:4">
      <c r="A3747" s="1" t="s">
        <v>3746</v>
      </c>
      <c r="B3747" s="5">
        <v>481.44</v>
      </c>
      <c r="C3747" s="3">
        <f t="shared" si="13"/>
        <v>3.1166240728038659E-4</v>
      </c>
      <c r="D3747" s="4">
        <v>2212132709000</v>
      </c>
    </row>
    <row r="3748" spans="1:4">
      <c r="A3748" s="1" t="s">
        <v>3747</v>
      </c>
      <c r="B3748" s="5">
        <v>481.29</v>
      </c>
      <c r="C3748" s="3">
        <f t="shared" si="13"/>
        <v>9.8617260118761315E-3</v>
      </c>
      <c r="D3748" s="4">
        <v>1737944274000</v>
      </c>
    </row>
    <row r="3749" spans="1:4">
      <c r="A3749" s="1" t="s">
        <v>3748</v>
      </c>
      <c r="B3749" s="5">
        <v>476.59</v>
      </c>
      <c r="C3749" s="3">
        <f t="shared" si="13"/>
        <v>1.8507041651529006E-2</v>
      </c>
      <c r="D3749" s="4">
        <v>1896924098000</v>
      </c>
    </row>
    <row r="3750" spans="1:4">
      <c r="A3750" s="1" t="s">
        <v>3749</v>
      </c>
      <c r="B3750" s="5">
        <v>467.93</v>
      </c>
      <c r="C3750" s="3">
        <f t="shared" si="13"/>
        <v>2.5066415288371238E-3</v>
      </c>
      <c r="D3750" s="4">
        <v>1330932647000</v>
      </c>
    </row>
    <row r="3751" spans="1:4">
      <c r="A3751" s="1" t="s">
        <v>3750</v>
      </c>
      <c r="B3751" s="5">
        <v>466.76</v>
      </c>
      <c r="C3751" s="3">
        <f t="shared" si="13"/>
        <v>3.2860525325839142E-2</v>
      </c>
      <c r="D3751" s="4">
        <v>1433746922000</v>
      </c>
    </row>
    <row r="3752" spans="1:4">
      <c r="A3752" s="1" t="s">
        <v>3751</v>
      </c>
      <c r="B3752" s="5">
        <v>451.91</v>
      </c>
      <c r="C3752" s="3">
        <f t="shared" si="13"/>
        <v>-1.3383110645358473E-2</v>
      </c>
      <c r="D3752" s="4">
        <v>1123765447000</v>
      </c>
    </row>
    <row r="3753" spans="1:4">
      <c r="A3753" s="1" t="s">
        <v>3752</v>
      </c>
      <c r="B3753" s="5">
        <v>458.04</v>
      </c>
      <c r="C3753" s="3">
        <f t="shared" si="13"/>
        <v>-1.0670007343729745E-2</v>
      </c>
      <c r="D3753" s="4">
        <v>1354760055000</v>
      </c>
    </row>
    <row r="3754" spans="1:4">
      <c r="A3754" s="1" t="s">
        <v>3753</v>
      </c>
      <c r="B3754" s="5">
        <v>462.98</v>
      </c>
      <c r="C3754" s="3">
        <f t="shared" si="13"/>
        <v>-1.4327989610610721E-2</v>
      </c>
      <c r="D3754" s="4">
        <v>2483135441000</v>
      </c>
    </row>
    <row r="3755" spans="1:4">
      <c r="A3755" s="1" t="s">
        <v>3754</v>
      </c>
      <c r="B3755" s="5">
        <v>469.71</v>
      </c>
      <c r="C3755" s="3">
        <f t="shared" si="13"/>
        <v>3.2988058322887114E-2</v>
      </c>
      <c r="D3755" s="4">
        <v>2206283338000</v>
      </c>
    </row>
    <row r="3756" spans="1:4">
      <c r="A3756" s="1" t="s">
        <v>3755</v>
      </c>
      <c r="B3756" s="5">
        <v>454.71</v>
      </c>
      <c r="C3756" s="3">
        <f t="shared" si="13"/>
        <v>4.7236296637494221E-2</v>
      </c>
      <c r="D3756" s="4">
        <v>1035714526000</v>
      </c>
    </row>
    <row r="3757" spans="1:4">
      <c r="A3757" s="1" t="s">
        <v>3756</v>
      </c>
      <c r="B3757" s="5">
        <v>434.2</v>
      </c>
      <c r="C3757" s="3">
        <f t="shared" si="13"/>
        <v>3.5091065128253954E-2</v>
      </c>
      <c r="D3757" s="4">
        <v>894538949000</v>
      </c>
    </row>
    <row r="3758" spans="1:4">
      <c r="A3758" s="1" t="s">
        <v>3757</v>
      </c>
      <c r="B3758" s="5">
        <v>419.48</v>
      </c>
      <c r="C3758" s="3">
        <f t="shared" si="13"/>
        <v>7.3241601229498627E-3</v>
      </c>
      <c r="D3758" s="4">
        <v>733759310000</v>
      </c>
    </row>
    <row r="3759" spans="1:4">
      <c r="A3759" s="1" t="s">
        <v>3758</v>
      </c>
      <c r="B3759" s="5">
        <v>416.43</v>
      </c>
      <c r="C3759" s="3">
        <f t="shared" si="13"/>
        <v>8.5981398953691428E-3</v>
      </c>
      <c r="D3759" s="4">
        <v>904817237000</v>
      </c>
    </row>
    <row r="3760" spans="1:4">
      <c r="A3760" s="1" t="s">
        <v>3759</v>
      </c>
      <c r="B3760" s="5">
        <v>412.88</v>
      </c>
      <c r="C3760" s="3">
        <f t="shared" si="13"/>
        <v>-3.683486131523088E-2</v>
      </c>
      <c r="D3760" s="4">
        <v>921793406000</v>
      </c>
    </row>
    <row r="3761" spans="1:4">
      <c r="A3761" s="1" t="s">
        <v>3760</v>
      </c>
      <c r="B3761" s="5">
        <v>428.67</v>
      </c>
      <c r="C3761" s="3">
        <f t="shared" si="13"/>
        <v>-1.1073430687244817E-2</v>
      </c>
      <c r="D3761" s="4">
        <v>962948916000</v>
      </c>
    </row>
    <row r="3762" spans="1:4">
      <c r="A3762" s="1" t="s">
        <v>3761</v>
      </c>
      <c r="B3762" s="5">
        <v>433.47</v>
      </c>
      <c r="C3762" s="3">
        <f t="shared" si="13"/>
        <v>1.5033368458026029E-2</v>
      </c>
      <c r="D3762" s="4">
        <v>1073512906000</v>
      </c>
    </row>
    <row r="3763" spans="1:4">
      <c r="A3763" s="1" t="s">
        <v>3762</v>
      </c>
      <c r="B3763" s="5">
        <v>427.05</v>
      </c>
      <c r="C3763" s="3">
        <f t="shared" si="13"/>
        <v>2.0308206904790346E-2</v>
      </c>
      <c r="D3763" s="4">
        <v>807089715000</v>
      </c>
    </row>
    <row r="3764" spans="1:4">
      <c r="A3764" s="1" t="s">
        <v>3763</v>
      </c>
      <c r="B3764" s="5">
        <v>418.55</v>
      </c>
      <c r="C3764" s="3">
        <f t="shared" si="13"/>
        <v>-1.903110131952095E-2</v>
      </c>
      <c r="D3764" s="4">
        <v>1171023452000</v>
      </c>
    </row>
    <row r="3765" spans="1:4">
      <c r="A3765" s="1" t="s">
        <v>3764</v>
      </c>
      <c r="B3765" s="5">
        <v>426.67</v>
      </c>
      <c r="C3765" s="3">
        <f t="shared" si="13"/>
        <v>-2.7710047170886147E-2</v>
      </c>
      <c r="D3765" s="4">
        <v>1114734830000</v>
      </c>
    </row>
    <row r="3766" spans="1:4">
      <c r="A3766" s="1" t="s">
        <v>3765</v>
      </c>
      <c r="B3766" s="5">
        <v>438.83</v>
      </c>
      <c r="C3766" s="3">
        <f t="shared" si="13"/>
        <v>-1.6957885304659484E-2</v>
      </c>
      <c r="D3766" s="4">
        <v>1210948789000</v>
      </c>
    </row>
    <row r="3767" spans="1:4">
      <c r="A3767" s="1" t="s">
        <v>3766</v>
      </c>
      <c r="B3767" s="5">
        <v>446.4</v>
      </c>
      <c r="C3767" s="3">
        <f t="shared" si="13"/>
        <v>-8.7289330557989929E-4</v>
      </c>
      <c r="D3767" s="4">
        <v>946644021000</v>
      </c>
    </row>
    <row r="3768" spans="1:4">
      <c r="A3768" s="1" t="s">
        <v>3767</v>
      </c>
      <c r="B3768" s="5">
        <v>446.79</v>
      </c>
      <c r="C3768" s="3">
        <f t="shared" si="13"/>
        <v>-1.8765498290998705E-3</v>
      </c>
      <c r="D3768" s="4">
        <v>1219953848000</v>
      </c>
    </row>
    <row r="3769" spans="1:4">
      <c r="A3769" s="1" t="s">
        <v>3768</v>
      </c>
      <c r="B3769" s="5">
        <v>447.63</v>
      </c>
      <c r="C3769" s="3">
        <f t="shared" si="13"/>
        <v>-1.4616857815836368E-2</v>
      </c>
      <c r="D3769" s="4">
        <v>1745331607000</v>
      </c>
    </row>
    <row r="3770" spans="1:4">
      <c r="A3770" s="1" t="s">
        <v>3769</v>
      </c>
      <c r="B3770" s="5">
        <v>454.27</v>
      </c>
      <c r="C3770" s="3">
        <f t="shared" si="13"/>
        <v>4.3243615653132429E-2</v>
      </c>
      <c r="D3770" s="4">
        <v>1202956652000</v>
      </c>
    </row>
    <row r="3771" spans="1:4">
      <c r="A3771" s="1" t="s">
        <v>3770</v>
      </c>
      <c r="B3771" s="5">
        <v>435.44</v>
      </c>
      <c r="C3771" s="3">
        <f t="shared" si="13"/>
        <v>3.8036838101384936E-3</v>
      </c>
      <c r="D3771" s="4">
        <v>1025189002000</v>
      </c>
    </row>
    <row r="3772" spans="1:4">
      <c r="A3772" s="1" t="s">
        <v>3771</v>
      </c>
      <c r="B3772" s="5">
        <v>433.79</v>
      </c>
      <c r="C3772" s="3">
        <f t="shared" si="13"/>
        <v>8.8139534883721407E-3</v>
      </c>
      <c r="D3772" s="4">
        <v>1514622224000</v>
      </c>
    </row>
    <row r="3773" spans="1:4">
      <c r="A3773" s="1" t="s">
        <v>3772</v>
      </c>
      <c r="B3773" s="5">
        <v>430</v>
      </c>
      <c r="C3773" s="3">
        <f t="shared" si="13"/>
        <v>-4.079948247786036E-2</v>
      </c>
      <c r="D3773" s="4">
        <v>1825522334000</v>
      </c>
    </row>
    <row r="3774" spans="1:4">
      <c r="A3774" s="1" t="s">
        <v>3773</v>
      </c>
      <c r="B3774" s="5">
        <v>448.29</v>
      </c>
      <c r="C3774" s="3">
        <f t="shared" si="13"/>
        <v>-2.6345510620737575E-2</v>
      </c>
      <c r="D3774" s="4">
        <v>1439257885000</v>
      </c>
    </row>
    <row r="3775" spans="1:4">
      <c r="A3775" s="1" t="s">
        <v>3774</v>
      </c>
      <c r="B3775" s="5">
        <v>460.42</v>
      </c>
      <c r="C3775" s="3">
        <f t="shared" si="13"/>
        <v>-2.0590848993215609E-3</v>
      </c>
      <c r="D3775" s="4">
        <v>1091915286000</v>
      </c>
    </row>
    <row r="3776" spans="1:4">
      <c r="A3776" s="1" t="s">
        <v>3775</v>
      </c>
      <c r="B3776" s="5">
        <v>461.37</v>
      </c>
      <c r="C3776" s="3">
        <f t="shared" si="13"/>
        <v>1.6770980253878732E-2</v>
      </c>
      <c r="D3776" s="4">
        <v>1409642400000</v>
      </c>
    </row>
    <row r="3777" spans="1:4">
      <c r="A3777" s="1" t="s">
        <v>3776</v>
      </c>
      <c r="B3777" s="5">
        <v>453.76</v>
      </c>
      <c r="C3777" s="3">
        <f t="shared" si="13"/>
        <v>-5.3921353732848979E-3</v>
      </c>
      <c r="D3777" s="4">
        <v>2076789557000</v>
      </c>
    </row>
    <row r="3778" spans="1:4">
      <c r="A3778" s="1" t="s">
        <v>3777</v>
      </c>
      <c r="B3778" s="5">
        <v>456.22</v>
      </c>
      <c r="C3778" s="3">
        <f t="shared" si="13"/>
        <v>4.0291870938319499E-2</v>
      </c>
      <c r="D3778" s="4">
        <v>1763697614000</v>
      </c>
    </row>
    <row r="3779" spans="1:4">
      <c r="A3779" s="1" t="s">
        <v>3778</v>
      </c>
      <c r="B3779" s="5">
        <v>438.55</v>
      </c>
      <c r="C3779" s="3">
        <f t="shared" si="13"/>
        <v>-4.2697168802252737E-2</v>
      </c>
      <c r="D3779" s="4">
        <v>1267967104000</v>
      </c>
    </row>
    <row r="3780" spans="1:4">
      <c r="A3780" s="1" t="s">
        <v>3779</v>
      </c>
      <c r="B3780" s="5">
        <v>458.11</v>
      </c>
      <c r="C3780" s="3">
        <f t="shared" si="13"/>
        <v>-3.6004376920163318E-2</v>
      </c>
      <c r="D3780" s="4">
        <v>1585837952000</v>
      </c>
    </row>
    <row r="3781" spans="1:4">
      <c r="A3781" s="1" t="s">
        <v>3780</v>
      </c>
      <c r="B3781" s="5">
        <v>475.22</v>
      </c>
      <c r="C3781" s="3">
        <f t="shared" si="13"/>
        <v>-8.4503515763556126E-3</v>
      </c>
      <c r="D3781" s="4">
        <v>1881248375000</v>
      </c>
    </row>
    <row r="3782" spans="1:4">
      <c r="A3782" s="1" t="s">
        <v>3781</v>
      </c>
      <c r="B3782" s="5">
        <v>479.27</v>
      </c>
      <c r="C3782" s="3">
        <f t="shared" si="13"/>
        <v>1.4392448197769074E-2</v>
      </c>
      <c r="D3782" s="4">
        <v>2048823988000</v>
      </c>
    </row>
    <row r="3783" spans="1:4">
      <c r="A3783" s="1" t="s">
        <v>3782</v>
      </c>
      <c r="B3783" s="5">
        <v>472.47</v>
      </c>
      <c r="C3783" s="3">
        <f t="shared" si="13"/>
        <v>1.059389367968303E-3</v>
      </c>
      <c r="D3783" s="4">
        <v>2610198249000</v>
      </c>
    </row>
    <row r="3784" spans="1:4">
      <c r="A3784" s="1" t="s">
        <v>3783</v>
      </c>
      <c r="B3784" s="5">
        <v>471.97</v>
      </c>
      <c r="C3784" s="3">
        <f t="shared" si="13"/>
        <v>-4.366591019614191E-2</v>
      </c>
      <c r="D3784" s="4">
        <v>1683411260000</v>
      </c>
    </row>
    <row r="3785" spans="1:4">
      <c r="A3785" s="1" t="s">
        <v>3784</v>
      </c>
      <c r="B3785" s="5">
        <v>493.52</v>
      </c>
      <c r="C3785" s="3">
        <f t="shared" si="13"/>
        <v>-3.1535155713416654E-2</v>
      </c>
      <c r="D3785" s="4">
        <v>2836318325000</v>
      </c>
    </row>
    <row r="3786" spans="1:4">
      <c r="A3786" s="1" t="s">
        <v>3785</v>
      </c>
      <c r="B3786" s="5">
        <v>509.59</v>
      </c>
      <c r="C3786" s="3">
        <f t="shared" si="13"/>
        <v>-3.2859350245467303E-3</v>
      </c>
      <c r="D3786" s="4">
        <v>2640786417000</v>
      </c>
    </row>
    <row r="3787" spans="1:4">
      <c r="A3787" s="1" t="s">
        <v>3786</v>
      </c>
      <c r="B3787" s="5">
        <v>511.27</v>
      </c>
      <c r="C3787" s="3">
        <f t="shared" si="13"/>
        <v>2.7657735522904046E-2</v>
      </c>
      <c r="D3787" s="4">
        <v>2518092495000</v>
      </c>
    </row>
    <row r="3788" spans="1:4">
      <c r="A3788" s="1" t="s">
        <v>3787</v>
      </c>
      <c r="B3788" s="5">
        <v>497.51</v>
      </c>
      <c r="C3788" s="3">
        <f t="shared" si="13"/>
        <v>-2.9173008625063505E-2</v>
      </c>
      <c r="D3788" s="4">
        <v>3481117651000</v>
      </c>
    </row>
    <row r="3789" spans="1:4">
      <c r="A3789" s="1" t="s">
        <v>3788</v>
      </c>
      <c r="B3789" s="5">
        <v>512.46</v>
      </c>
      <c r="C3789" s="3">
        <f t="shared" si="13"/>
        <v>2.1874813057089926E-2</v>
      </c>
      <c r="D3789" s="4">
        <v>2920439694000</v>
      </c>
    </row>
    <row r="3790" spans="1:4">
      <c r="A3790" s="1" t="s">
        <v>3789</v>
      </c>
      <c r="B3790" s="5">
        <v>501.49</v>
      </c>
      <c r="C3790" s="3">
        <f t="shared" si="13"/>
        <v>4.7564338235294074E-2</v>
      </c>
      <c r="D3790" s="4">
        <v>1363750058370</v>
      </c>
    </row>
    <row r="3791" spans="1:4">
      <c r="A3791" s="1" t="s">
        <v>3790</v>
      </c>
      <c r="B3791" s="5">
        <v>478.72</v>
      </c>
      <c r="C3791" s="3">
        <f t="shared" si="13"/>
        <v>4.4806739562190424E-2</v>
      </c>
      <c r="D3791" s="4">
        <v>1900012848000</v>
      </c>
    </row>
    <row r="3792" spans="1:4">
      <c r="A3792" s="1" t="s">
        <v>3791</v>
      </c>
      <c r="B3792" s="5">
        <v>458.19</v>
      </c>
      <c r="C3792" s="3">
        <f t="shared" si="13"/>
        <v>3.0126576586703785E-2</v>
      </c>
      <c r="D3792" s="4">
        <v>2009309310822</v>
      </c>
    </row>
    <row r="3793" spans="1:4">
      <c r="A3793" s="1" t="s">
        <v>3792</v>
      </c>
      <c r="B3793" s="5">
        <v>444.79</v>
      </c>
      <c r="C3793" s="3">
        <f t="shared" si="13"/>
        <v>9.6014163791538452E-3</v>
      </c>
      <c r="D3793" s="4">
        <v>1930463285152</v>
      </c>
    </row>
    <row r="3794" spans="1:4">
      <c r="A3794" s="1" t="s">
        <v>3793</v>
      </c>
      <c r="B3794" s="5">
        <v>440.56</v>
      </c>
      <c r="C3794" s="3">
        <f t="shared" si="13"/>
        <v>3.3135567385033877E-2</v>
      </c>
      <c r="D3794" s="4">
        <v>1597933134727</v>
      </c>
    </row>
    <row r="3795" spans="1:4">
      <c r="A3795" s="1" t="s">
        <v>3794</v>
      </c>
      <c r="B3795" s="5">
        <v>426.43</v>
      </c>
      <c r="C3795" s="3">
        <f t="shared" si="13"/>
        <v>3.5929452920027256E-2</v>
      </c>
      <c r="D3795" s="4">
        <v>1284895670000</v>
      </c>
    </row>
    <row r="3796" spans="1:4">
      <c r="A3796" s="1" t="s">
        <v>3795</v>
      </c>
      <c r="B3796" s="5">
        <v>411.64</v>
      </c>
      <c r="C3796" s="3">
        <f t="shared" si="13"/>
        <v>-9.1707786737272902E-3</v>
      </c>
      <c r="D3796" s="4">
        <v>1452292922000</v>
      </c>
    </row>
    <row r="3797" spans="1:4">
      <c r="A3797" s="1" t="s">
        <v>3796</v>
      </c>
      <c r="B3797" s="5">
        <v>415.45</v>
      </c>
      <c r="C3797" s="3">
        <f t="shared" si="13"/>
        <v>-2.2861443657831049E-2</v>
      </c>
      <c r="D3797" s="4">
        <v>1839399167000</v>
      </c>
    </row>
    <row r="3798" spans="1:4">
      <c r="A3798" s="1" t="s">
        <v>3797</v>
      </c>
      <c r="B3798" s="5">
        <v>425.17</v>
      </c>
      <c r="C3798" s="3">
        <f t="shared" si="13"/>
        <v>3.2938851375207209E-4</v>
      </c>
      <c r="D3798" s="4">
        <v>1932954810000</v>
      </c>
    </row>
    <row r="3799" spans="1:4">
      <c r="A3799" s="1" t="s">
        <v>3798</v>
      </c>
      <c r="B3799" s="5">
        <v>425.03</v>
      </c>
      <c r="C3799" s="3">
        <f t="shared" si="13"/>
        <v>7.7771191464136875E-3</v>
      </c>
      <c r="D3799" s="4">
        <v>1682951883000</v>
      </c>
    </row>
    <row r="3800" spans="1:4">
      <c r="A3800" s="1" t="s">
        <v>3799</v>
      </c>
      <c r="B3800" s="5">
        <v>421.75</v>
      </c>
      <c r="C3800" s="3">
        <f t="shared" si="13"/>
        <v>4.2439072618518009E-2</v>
      </c>
      <c r="D3800" s="4">
        <v>1190314229000</v>
      </c>
    </row>
    <row r="3801" spans="1:4">
      <c r="A3801" s="1" t="s">
        <v>3800</v>
      </c>
      <c r="B3801" s="5">
        <v>404.58</v>
      </c>
      <c r="C3801" s="3">
        <f t="shared" si="13"/>
        <v>-1.9223776393299575E-2</v>
      </c>
      <c r="D3801" s="4">
        <v>2028087781000</v>
      </c>
    </row>
    <row r="3802" spans="1:4">
      <c r="A3802" s="1" t="s">
        <v>3801</v>
      </c>
      <c r="B3802" s="5">
        <v>412.51</v>
      </c>
      <c r="C3802" s="3">
        <f t="shared" si="13"/>
        <v>5.1903114186851104E-3</v>
      </c>
      <c r="D3802" s="4">
        <v>1958576210000</v>
      </c>
    </row>
    <row r="3803" spans="1:4">
      <c r="A3803" s="1" t="s">
        <v>3802</v>
      </c>
      <c r="B3803" s="5">
        <v>410.38</v>
      </c>
      <c r="C3803" s="3">
        <f t="shared" si="13"/>
        <v>2.3646794711898275E-2</v>
      </c>
      <c r="D3803" s="4">
        <v>1901147215000</v>
      </c>
    </row>
    <row r="3804" spans="1:4">
      <c r="A3804" s="1" t="s">
        <v>3803</v>
      </c>
      <c r="B3804" s="5">
        <v>400.9</v>
      </c>
      <c r="C3804" s="3">
        <f t="shared" si="13"/>
        <v>2.5713189203018943E-2</v>
      </c>
      <c r="D3804" s="4">
        <v>1385360223000</v>
      </c>
    </row>
    <row r="3805" spans="1:4">
      <c r="A3805" s="1" t="s">
        <v>3804</v>
      </c>
      <c r="B3805" s="5">
        <v>390.85</v>
      </c>
      <c r="C3805" s="3">
        <f t="shared" si="13"/>
        <v>1.7685052286241483E-3</v>
      </c>
      <c r="D3805" s="4">
        <v>1389672827000</v>
      </c>
    </row>
    <row r="3806" spans="1:4">
      <c r="A3806" s="1" t="s">
        <v>3805</v>
      </c>
      <c r="B3806" s="5">
        <v>390.16</v>
      </c>
      <c r="C3806" s="3">
        <f t="shared" si="13"/>
        <v>3.5593895155939019E-2</v>
      </c>
      <c r="D3806" s="4">
        <v>1414512082000</v>
      </c>
    </row>
    <row r="3807" spans="1:4">
      <c r="A3807" s="1" t="s">
        <v>3806</v>
      </c>
      <c r="B3807" s="5">
        <v>376.75</v>
      </c>
      <c r="C3807" s="3">
        <f t="shared" si="13"/>
        <v>-3.9656311962987445E-3</v>
      </c>
      <c r="D3807" s="4">
        <v>1502126124000</v>
      </c>
    </row>
    <row r="3808" spans="1:4">
      <c r="A3808" s="1" t="s">
        <v>3807</v>
      </c>
      <c r="B3808" s="5">
        <v>378.25</v>
      </c>
      <c r="C3808" s="3">
        <f t="shared" si="13"/>
        <v>-9.7389847370213025E-3</v>
      </c>
      <c r="D3808" s="4">
        <v>1622915630000</v>
      </c>
    </row>
    <row r="3809" spans="1:4">
      <c r="A3809" s="1" t="s">
        <v>3808</v>
      </c>
      <c r="B3809" s="5">
        <v>381.97</v>
      </c>
      <c r="C3809" s="3">
        <f t="shared" si="13"/>
        <v>2.4185547660544413E-2</v>
      </c>
      <c r="D3809" s="4">
        <v>1276278944000</v>
      </c>
    </row>
    <row r="3810" spans="1:4">
      <c r="A3810" s="1" t="s">
        <v>3809</v>
      </c>
      <c r="B3810" s="5">
        <v>372.95</v>
      </c>
      <c r="C3810" s="3">
        <f t="shared" si="13"/>
        <v>1.8376931898858504E-2</v>
      </c>
      <c r="D3810" s="4">
        <v>1270979546000</v>
      </c>
    </row>
    <row r="3811" spans="1:4">
      <c r="A3811" s="1" t="s">
        <v>3810</v>
      </c>
      <c r="B3811" s="5">
        <v>366.22</v>
      </c>
      <c r="C3811" s="3">
        <f t="shared" si="13"/>
        <v>6.5136732169850334E-3</v>
      </c>
      <c r="D3811" s="4">
        <v>1441212240000</v>
      </c>
    </row>
    <row r="3812" spans="1:4">
      <c r="A3812" s="1" t="s">
        <v>3811</v>
      </c>
      <c r="B3812" s="5">
        <v>363.85</v>
      </c>
      <c r="C3812" s="3">
        <f t="shared" si="13"/>
        <v>3.915576626492271E-2</v>
      </c>
      <c r="D3812" s="4">
        <v>1093629058000</v>
      </c>
    </row>
    <row r="3813" spans="1:4">
      <c r="A3813" s="1" t="s">
        <v>3812</v>
      </c>
      <c r="B3813" s="5">
        <v>350.14</v>
      </c>
      <c r="C3813" s="3">
        <f t="shared" si="13"/>
        <v>-3.3587612433109613E-3</v>
      </c>
      <c r="D3813" s="4">
        <v>2296323905000</v>
      </c>
    </row>
    <row r="3814" spans="1:4">
      <c r="A3814" s="1" t="s">
        <v>3813</v>
      </c>
      <c r="B3814" s="5">
        <v>351.32</v>
      </c>
      <c r="C3814" s="3">
        <f t="shared" si="13"/>
        <v>4.3607414448669224E-2</v>
      </c>
      <c r="D3814" s="4">
        <v>671925633000</v>
      </c>
    </row>
    <row r="3815" spans="1:4">
      <c r="A3815" s="1" t="s">
        <v>3814</v>
      </c>
      <c r="B3815" s="5">
        <v>336.64</v>
      </c>
      <c r="C3815" s="3">
        <f t="shared" si="13"/>
        <v>4.666853216428813E-2</v>
      </c>
      <c r="D3815" s="4">
        <v>322196083000</v>
      </c>
    </row>
    <row r="3816" spans="1:4">
      <c r="A3816" s="1" t="s">
        <v>3815</v>
      </c>
      <c r="B3816" s="5">
        <v>321.63</v>
      </c>
      <c r="C3816" s="3">
        <f t="shared" si="13"/>
        <v>1.8751385765417683E-2</v>
      </c>
      <c r="D3816" s="4">
        <v>616577604000</v>
      </c>
    </row>
    <row r="3817" spans="1:4">
      <c r="A3817" s="1" t="s">
        <v>3816</v>
      </c>
      <c r="B3817" s="5">
        <v>315.70999999999998</v>
      </c>
      <c r="C3817" s="3">
        <f t="shared" si="13"/>
        <v>6.4394784660014087E-3</v>
      </c>
      <c r="D3817" s="4">
        <v>532589850000</v>
      </c>
    </row>
    <row r="3818" spans="1:4">
      <c r="A3818" s="1" t="s">
        <v>3817</v>
      </c>
      <c r="B3818" s="5">
        <v>313.69</v>
      </c>
      <c r="C3818" s="3">
        <f t="shared" si="13"/>
        <v>1.2229751532752568E-2</v>
      </c>
      <c r="D3818" s="4">
        <v>518329165000</v>
      </c>
    </row>
    <row r="3819" spans="1:4">
      <c r="A3819" s="1" t="s">
        <v>3818</v>
      </c>
      <c r="B3819" s="5">
        <v>309.89999999999998</v>
      </c>
      <c r="C3819" s="3">
        <f t="shared" si="13"/>
        <v>-1.6814720812182778E-2</v>
      </c>
      <c r="D3819" s="4">
        <v>627594039000</v>
      </c>
    </row>
    <row r="3820" spans="1:4">
      <c r="A3820" s="1" t="s">
        <v>3819</v>
      </c>
      <c r="B3820" s="5">
        <v>315.2</v>
      </c>
      <c r="C3820" s="3">
        <f t="shared" si="13"/>
        <v>-2.0692226433853305E-2</v>
      </c>
      <c r="D3820" s="4">
        <v>702414867000</v>
      </c>
    </row>
    <row r="3821" spans="1:4">
      <c r="A3821" s="1" t="s">
        <v>3820</v>
      </c>
      <c r="B3821" s="5">
        <v>321.86</v>
      </c>
      <c r="C3821" s="3">
        <f t="shared" si="13"/>
        <v>2.9062889663330985E-2</v>
      </c>
      <c r="D3821" s="4">
        <v>1332158891000</v>
      </c>
    </row>
    <row r="3822" spans="1:4">
      <c r="A3822" s="1" t="s">
        <v>3821</v>
      </c>
      <c r="B3822" s="5">
        <v>312.77</v>
      </c>
      <c r="C3822" s="3">
        <f t="shared" si="13"/>
        <v>-1.9191570761077501E-2</v>
      </c>
      <c r="D3822" s="4">
        <v>720190866000</v>
      </c>
    </row>
    <row r="3823" spans="1:4">
      <c r="A3823" s="1" t="s">
        <v>3822</v>
      </c>
      <c r="B3823" s="5">
        <v>318.89</v>
      </c>
      <c r="C3823" s="3">
        <f t="shared" si="13"/>
        <v>-4.5639552283473994E-2</v>
      </c>
      <c r="D3823" s="4">
        <v>417378764000</v>
      </c>
    </row>
    <row r="3824" spans="1:4">
      <c r="A3824" s="1" t="s">
        <v>3823</v>
      </c>
      <c r="B3824" s="5">
        <v>334.14</v>
      </c>
      <c r="C3824" s="3">
        <f t="shared" si="13"/>
        <v>-2.8323833895544985E-2</v>
      </c>
      <c r="D3824" s="4">
        <v>1658286022000</v>
      </c>
    </row>
    <row r="3825" spans="1:4">
      <c r="A3825" s="1" t="s">
        <v>3824</v>
      </c>
      <c r="B3825" s="5">
        <v>343.88</v>
      </c>
      <c r="C3825" s="3">
        <f t="shared" si="13"/>
        <v>1.3528250169471468E-2</v>
      </c>
      <c r="D3825" s="4">
        <v>1195691452000</v>
      </c>
    </row>
    <row r="3826" spans="1:4">
      <c r="A3826" s="1" t="s">
        <v>3825</v>
      </c>
      <c r="B3826" s="5">
        <v>339.29</v>
      </c>
      <c r="C3826" s="3">
        <f t="shared" si="13"/>
        <v>-2.241622727403686E-2</v>
      </c>
      <c r="D3826" s="4">
        <v>1580459605000</v>
      </c>
    </row>
    <row r="3827" spans="1:4">
      <c r="A3827" s="1" t="s">
        <v>3826</v>
      </c>
      <c r="B3827" s="5">
        <v>347.07</v>
      </c>
      <c r="C3827" s="3">
        <f t="shared" si="13"/>
        <v>2.0764095173671369E-2</v>
      </c>
      <c r="D3827" s="4">
        <v>1297266918000</v>
      </c>
    </row>
    <row r="3828" spans="1:4">
      <c r="A3828" s="1" t="s">
        <v>3827</v>
      </c>
      <c r="B3828" s="5">
        <v>340.01</v>
      </c>
      <c r="C3828" s="3">
        <f t="shared" si="13"/>
        <v>4.6023688663282505E-2</v>
      </c>
      <c r="D3828" s="4">
        <v>680620742000</v>
      </c>
    </row>
    <row r="3829" spans="1:4">
      <c r="A3829" s="1" t="s">
        <v>3828</v>
      </c>
      <c r="B3829" s="5">
        <v>325.05</v>
      </c>
      <c r="C3829" s="3">
        <f t="shared" si="13"/>
        <v>4.2762735788528114E-2</v>
      </c>
      <c r="D3829" s="4">
        <v>658044952000</v>
      </c>
    </row>
    <row r="3830" spans="1:4">
      <c r="A3830" s="1" t="s">
        <v>3829</v>
      </c>
      <c r="B3830" s="5">
        <v>311.72000000000003</v>
      </c>
      <c r="C3830" s="3">
        <f t="shared" si="13"/>
        <v>-6.5017848036714801E-3</v>
      </c>
      <c r="D3830" s="4">
        <v>827672539000</v>
      </c>
    </row>
    <row r="3831" spans="1:4">
      <c r="A3831" s="1" t="s">
        <v>3830</v>
      </c>
      <c r="B3831" s="5">
        <v>313.76</v>
      </c>
      <c r="C3831" s="3">
        <f t="shared" si="13"/>
        <v>-2.667824792157843E-2</v>
      </c>
      <c r="D3831" s="4">
        <v>1250105062000</v>
      </c>
    </row>
    <row r="3832" spans="1:4">
      <c r="A3832" s="1" t="s">
        <v>3831</v>
      </c>
      <c r="B3832" s="5">
        <v>322.36</v>
      </c>
      <c r="C3832" s="3">
        <f t="shared" si="13"/>
        <v>3.8932577027201376E-2</v>
      </c>
      <c r="D3832" s="4">
        <v>1232492600000</v>
      </c>
    </row>
    <row r="3833" spans="1:4">
      <c r="A3833" s="1" t="s">
        <v>3832</v>
      </c>
      <c r="B3833" s="5">
        <v>310.27999999999997</v>
      </c>
      <c r="C3833" s="3">
        <f t="shared" si="13"/>
        <v>4.3659603094517191E-2</v>
      </c>
      <c r="D3833" s="4">
        <v>826938873000</v>
      </c>
    </row>
    <row r="3834" spans="1:4">
      <c r="A3834" s="1" t="s">
        <v>3833</v>
      </c>
      <c r="B3834" s="5">
        <v>297.3</v>
      </c>
      <c r="C3834" s="3">
        <f t="shared" si="13"/>
        <v>2.6872064106106763E-2</v>
      </c>
      <c r="D3834" s="4">
        <v>634442899000</v>
      </c>
    </row>
    <row r="3835" spans="1:4">
      <c r="A3835" s="1" t="s">
        <v>3834</v>
      </c>
      <c r="B3835" s="5">
        <v>289.52</v>
      </c>
      <c r="C3835" s="3">
        <f t="shared" si="13"/>
        <v>3.1531692022659943E-2</v>
      </c>
      <c r="D3835" s="4">
        <v>449871296000</v>
      </c>
    </row>
    <row r="3836" spans="1:4">
      <c r="A3836" s="1" t="s">
        <v>3835</v>
      </c>
      <c r="B3836" s="5">
        <v>280.67</v>
      </c>
      <c r="C3836" s="3">
        <f t="shared" si="13"/>
        <v>-6.0556696649903662E-3</v>
      </c>
      <c r="D3836" s="4">
        <v>504269560000</v>
      </c>
    </row>
    <row r="3837" spans="1:4">
      <c r="A3837" s="1" t="s">
        <v>3836</v>
      </c>
      <c r="B3837" s="5">
        <v>282.38</v>
      </c>
      <c r="C3837" s="3">
        <f t="shared" si="13"/>
        <v>-1.7501130788768759E-2</v>
      </c>
      <c r="D3837" s="4">
        <v>611080694000</v>
      </c>
    </row>
    <row r="3838" spans="1:4">
      <c r="A3838" s="1" t="s">
        <v>3837</v>
      </c>
      <c r="B3838" s="5">
        <v>287.41000000000003</v>
      </c>
      <c r="C3838" s="3">
        <f t="shared" si="13"/>
        <v>4.0524017467249785E-3</v>
      </c>
      <c r="D3838" s="4">
        <v>580159763000</v>
      </c>
    </row>
    <row r="3839" spans="1:4">
      <c r="A3839" s="1" t="s">
        <v>3838</v>
      </c>
      <c r="B3839" s="5">
        <v>286.25</v>
      </c>
      <c r="C3839" s="3">
        <f t="shared" si="13"/>
        <v>3.1048517811475721E-2</v>
      </c>
      <c r="D3839" s="4">
        <v>588273297000</v>
      </c>
    </row>
    <row r="3840" spans="1:4">
      <c r="A3840" s="1" t="s">
        <v>3839</v>
      </c>
      <c r="B3840" s="5">
        <v>277.63</v>
      </c>
      <c r="C3840" s="3">
        <f t="shared" si="13"/>
        <v>2.5903480895720903E-2</v>
      </c>
      <c r="D3840" s="4">
        <v>598215300000</v>
      </c>
    </row>
    <row r="3841" spans="1:4">
      <c r="A3841" s="1" t="s">
        <v>3840</v>
      </c>
      <c r="B3841" s="5">
        <v>270.62</v>
      </c>
      <c r="C3841" s="3">
        <f t="shared" si="13"/>
        <v>4.0206027060270523E-2</v>
      </c>
      <c r="D3841" s="4">
        <v>533117955000</v>
      </c>
    </row>
    <row r="3842" spans="1:4">
      <c r="A3842" s="1" t="s">
        <v>3841</v>
      </c>
      <c r="B3842" s="5">
        <v>260.16000000000003</v>
      </c>
      <c r="C3842" s="3">
        <f t="shared" si="13"/>
        <v>-2.4229240117020403E-2</v>
      </c>
      <c r="D3842" s="4">
        <v>299717374000</v>
      </c>
    </row>
    <row r="3843" spans="1:4">
      <c r="A3843" s="1" t="s">
        <v>3842</v>
      </c>
      <c r="B3843" s="5">
        <v>266.62</v>
      </c>
      <c r="C3843" s="3">
        <f t="shared" si="13"/>
        <v>-1.5727980826843015E-3</v>
      </c>
      <c r="D3843" s="4">
        <v>327825891000</v>
      </c>
    </row>
    <row r="3844" spans="1:4">
      <c r="A3844" s="1" t="s">
        <v>3843</v>
      </c>
      <c r="B3844" s="5">
        <v>267.04000000000002</v>
      </c>
      <c r="C3844" s="3">
        <f t="shared" si="13"/>
        <v>-2.3226891985807695E-2</v>
      </c>
      <c r="D3844" s="4">
        <v>640134926000</v>
      </c>
    </row>
    <row r="3845" spans="1:4">
      <c r="A3845" s="1" t="s">
        <v>3844</v>
      </c>
      <c r="B3845" s="5">
        <v>273.39</v>
      </c>
      <c r="C3845" s="3">
        <f t="shared" si="13"/>
        <v>3.8715805471124611E-2</v>
      </c>
      <c r="D3845" s="4">
        <v>495367671000</v>
      </c>
    </row>
    <row r="3846" spans="1:4">
      <c r="A3846" s="1" t="s">
        <v>3845</v>
      </c>
      <c r="B3846" s="5">
        <v>263.2</v>
      </c>
      <c r="C3846" s="3">
        <f t="shared" si="13"/>
        <v>3.3940917661847841E-2</v>
      </c>
      <c r="D3846" s="4">
        <v>411773151000</v>
      </c>
    </row>
    <row r="3847" spans="1:4">
      <c r="A3847" s="1" t="s">
        <v>3846</v>
      </c>
      <c r="B3847" s="5">
        <v>254.56</v>
      </c>
      <c r="C3847" s="3">
        <f t="shared" si="13"/>
        <v>1.2408526885141602E-2</v>
      </c>
      <c r="D3847" s="4">
        <v>207431089000</v>
      </c>
    </row>
    <row r="3848" spans="1:4">
      <c r="A3848" s="1" t="s">
        <v>3847</v>
      </c>
      <c r="B3848" s="5">
        <v>251.44</v>
      </c>
      <c r="C3848" s="3">
        <f t="shared" si="13"/>
        <v>1.7130791601928483E-3</v>
      </c>
      <c r="D3848" s="4">
        <v>219584456000</v>
      </c>
    </row>
    <row r="3849" spans="1:4">
      <c r="A3849" s="1" t="s">
        <v>3848</v>
      </c>
      <c r="B3849" s="5">
        <v>251.01</v>
      </c>
      <c r="C3849" s="3">
        <f t="shared" si="13"/>
        <v>-1.8917334375610724E-2</v>
      </c>
      <c r="D3849" s="4">
        <v>313093254000</v>
      </c>
    </row>
    <row r="3850" spans="1:4">
      <c r="A3850" s="1" t="s">
        <v>3849</v>
      </c>
      <c r="B3850" s="5">
        <v>255.85</v>
      </c>
      <c r="C3850" s="3">
        <f t="shared" si="13"/>
        <v>1.5761473717643318E-2</v>
      </c>
      <c r="D3850" s="4">
        <v>317024476000</v>
      </c>
    </row>
    <row r="3851" spans="1:4">
      <c r="A3851" s="1" t="s">
        <v>3850</v>
      </c>
      <c r="B3851" s="5">
        <v>251.88</v>
      </c>
      <c r="C3851" s="3">
        <f t="shared" si="13"/>
        <v>1.6259834577365347E-2</v>
      </c>
      <c r="D3851" s="4">
        <v>217628268000</v>
      </c>
    </row>
    <row r="3852" spans="1:4">
      <c r="A3852" s="1" t="s">
        <v>3851</v>
      </c>
      <c r="B3852" s="5">
        <v>247.85</v>
      </c>
      <c r="C3852" s="3">
        <f t="shared" si="13"/>
        <v>8.7505087505087738E-3</v>
      </c>
      <c r="D3852" s="4">
        <v>197245692000</v>
      </c>
    </row>
    <row r="3853" spans="1:4">
      <c r="A3853" s="1" t="s">
        <v>3852</v>
      </c>
      <c r="B3853" s="5">
        <v>245.7</v>
      </c>
      <c r="C3853" s="3">
        <f t="shared" si="13"/>
        <v>-3.9727582292849771E-3</v>
      </c>
      <c r="D3853" s="4">
        <v>127513235000</v>
      </c>
    </row>
    <row r="3854" spans="1:4">
      <c r="A3854" s="1" t="s">
        <v>3853</v>
      </c>
      <c r="B3854" s="5">
        <v>246.68</v>
      </c>
      <c r="C3854" s="3">
        <f t="shared" si="13"/>
        <v>9.4941889016205306E-3</v>
      </c>
      <c r="D3854" s="4">
        <v>155656216000</v>
      </c>
    </row>
    <row r="3855" spans="1:4">
      <c r="A3855" s="1" t="s">
        <v>3854</v>
      </c>
      <c r="B3855" s="5">
        <v>244.36</v>
      </c>
      <c r="C3855" s="3">
        <f t="shared" si="13"/>
        <v>1.2010270852315106E-2</v>
      </c>
      <c r="D3855" s="4">
        <v>132672844000</v>
      </c>
    </row>
    <row r="3856" spans="1:4">
      <c r="A3856" s="1" t="s">
        <v>3855</v>
      </c>
      <c r="B3856" s="5">
        <v>241.46</v>
      </c>
      <c r="C3856" s="3">
        <f t="shared" si="13"/>
        <v>-2.5034321246870665E-2</v>
      </c>
      <c r="D3856" s="4">
        <v>151696874000</v>
      </c>
    </row>
    <row r="3857" spans="1:4">
      <c r="A3857" s="1" t="s">
        <v>3856</v>
      </c>
      <c r="B3857" s="5">
        <v>247.66</v>
      </c>
      <c r="C3857" s="3">
        <f t="shared" si="13"/>
        <v>7.8131358346219069E-3</v>
      </c>
      <c r="D3857" s="4">
        <v>158053768000</v>
      </c>
    </row>
    <row r="3858" spans="1:4">
      <c r="A3858" s="1" t="s">
        <v>3857</v>
      </c>
      <c r="B3858" s="5">
        <v>245.74</v>
      </c>
      <c r="C3858" s="3">
        <f t="shared" si="13"/>
        <v>1.3235476023584745E-2</v>
      </c>
      <c r="D3858" s="4">
        <v>170916293000</v>
      </c>
    </row>
    <row r="3859" spans="1:4">
      <c r="A3859" s="1" t="s">
        <v>3858</v>
      </c>
      <c r="B3859" s="5">
        <v>242.53</v>
      </c>
      <c r="C3859" s="3">
        <f t="shared" si="13"/>
        <v>-7.3670854991200888E-3</v>
      </c>
      <c r="D3859" s="4">
        <v>230406997000</v>
      </c>
    </row>
    <row r="3860" spans="1:4">
      <c r="A3860" s="1" t="s">
        <v>3859</v>
      </c>
      <c r="B3860" s="5">
        <v>244.33</v>
      </c>
      <c r="C3860" s="3">
        <f t="shared" si="13"/>
        <v>3.7494692144373724E-2</v>
      </c>
      <c r="D3860" s="4">
        <v>173298923000</v>
      </c>
    </row>
    <row r="3861" spans="1:4">
      <c r="A3861" s="1" t="s">
        <v>3860</v>
      </c>
      <c r="B3861" s="5">
        <v>235.5</v>
      </c>
      <c r="C3861" s="3">
        <f t="shared" si="13"/>
        <v>-3.4915170887632199E-2</v>
      </c>
      <c r="D3861" s="4">
        <v>177089367000</v>
      </c>
    </row>
    <row r="3862" spans="1:4">
      <c r="A3862" s="1" t="s">
        <v>3861</v>
      </c>
      <c r="B3862" s="5">
        <v>244.02</v>
      </c>
      <c r="C3862" s="3">
        <f t="shared" si="13"/>
        <v>-3.3852001425347361E-2</v>
      </c>
      <c r="D3862" s="4">
        <v>178164078000</v>
      </c>
    </row>
    <row r="3863" spans="1:4">
      <c r="A3863" s="1" t="s">
        <v>3862</v>
      </c>
      <c r="B3863" s="5">
        <v>252.57</v>
      </c>
      <c r="C3863" s="3">
        <f t="shared" si="13"/>
        <v>-8.9464390818128365E-3</v>
      </c>
      <c r="D3863" s="4">
        <v>148579758000</v>
      </c>
    </row>
    <row r="3864" spans="1:4">
      <c r="A3864" s="1" t="s">
        <v>3863</v>
      </c>
      <c r="B3864" s="5">
        <v>254.85</v>
      </c>
      <c r="C3864" s="3">
        <f t="shared" si="13"/>
        <v>-9.4084440785608639E-4</v>
      </c>
      <c r="D3864" s="4">
        <v>167471308000</v>
      </c>
    </row>
    <row r="3865" spans="1:4">
      <c r="A3865" s="1" t="s">
        <v>3864</v>
      </c>
      <c r="B3865" s="5">
        <v>255.09</v>
      </c>
      <c r="C3865" s="3">
        <f t="shared" si="13"/>
        <v>-3.0334131599954347E-2</v>
      </c>
      <c r="D3865" s="4">
        <v>207301039000</v>
      </c>
    </row>
    <row r="3866" spans="1:4">
      <c r="A3866" s="1" t="s">
        <v>3865</v>
      </c>
      <c r="B3866" s="5">
        <v>263.07</v>
      </c>
      <c r="C3866" s="3">
        <f t="shared" si="13"/>
        <v>-3.39319158312218E-2</v>
      </c>
      <c r="D3866" s="4">
        <v>210418914000</v>
      </c>
    </row>
    <row r="3867" spans="1:4">
      <c r="A3867" s="1" t="s">
        <v>3866</v>
      </c>
      <c r="B3867" s="5">
        <v>272.31</v>
      </c>
      <c r="C3867" s="3">
        <f t="shared" si="13"/>
        <v>-8.0142799897999668E-3</v>
      </c>
      <c r="D3867" s="4">
        <v>97917446000</v>
      </c>
    </row>
    <row r="3868" spans="1:4">
      <c r="A3868" s="1" t="s">
        <v>3867</v>
      </c>
      <c r="B3868" s="5">
        <v>274.51</v>
      </c>
      <c r="C3868" s="3">
        <f t="shared" si="13"/>
        <v>-5.7227715599984944E-3</v>
      </c>
      <c r="D3868" s="4">
        <v>97651733000</v>
      </c>
    </row>
    <row r="3869" spans="1:4">
      <c r="A3869" s="1" t="s">
        <v>3868</v>
      </c>
      <c r="B3869" s="5">
        <v>276.08999999999997</v>
      </c>
      <c r="C3869" s="3">
        <f t="shared" si="13"/>
        <v>-4.7063934544946885E-4</v>
      </c>
      <c r="D3869" s="4">
        <v>159898270000</v>
      </c>
    </row>
    <row r="3870" spans="1:4">
      <c r="A3870" s="1" t="s">
        <v>3869</v>
      </c>
      <c r="B3870" s="5">
        <v>276.22000000000003</v>
      </c>
      <c r="C3870" s="3">
        <f t="shared" si="13"/>
        <v>-2.0565917310828859E-2</v>
      </c>
      <c r="D3870" s="4">
        <v>151421018000</v>
      </c>
    </row>
    <row r="3871" spans="1:4">
      <c r="A3871" s="1" t="s">
        <v>3870</v>
      </c>
      <c r="B3871" s="5">
        <v>282.02</v>
      </c>
      <c r="C3871" s="3">
        <f t="shared" si="13"/>
        <v>-1.9299648781166363E-2</v>
      </c>
      <c r="D3871" s="4">
        <v>159873385000</v>
      </c>
    </row>
    <row r="3872" spans="1:4">
      <c r="A3872" s="1" t="s">
        <v>3871</v>
      </c>
      <c r="B3872" s="5">
        <v>287.57</v>
      </c>
      <c r="C3872" s="3">
        <f t="shared" si="13"/>
        <v>2.1091503035898157E-2</v>
      </c>
      <c r="D3872" s="4">
        <v>125666219000</v>
      </c>
    </row>
    <row r="3873" spans="1:4">
      <c r="A3873" s="1" t="s">
        <v>3872</v>
      </c>
      <c r="B3873" s="5">
        <v>281.63</v>
      </c>
      <c r="C3873" s="3">
        <f t="shared" si="13"/>
        <v>1.3750404953025425E-2</v>
      </c>
      <c r="D3873" s="4">
        <v>168333462000</v>
      </c>
    </row>
    <row r="3874" spans="1:4">
      <c r="A3874" s="1" t="s">
        <v>3873</v>
      </c>
      <c r="B3874" s="5">
        <v>277.81</v>
      </c>
      <c r="C3874" s="3">
        <f t="shared" si="13"/>
        <v>-2.9009821397364688E-2</v>
      </c>
      <c r="D3874" s="4">
        <v>152496264000</v>
      </c>
    </row>
    <row r="3875" spans="1:4">
      <c r="A3875" s="1" t="s">
        <v>3874</v>
      </c>
      <c r="B3875" s="5">
        <v>286.11</v>
      </c>
      <c r="C3875" s="3">
        <f t="shared" si="13"/>
        <v>-8.9369219578093601E-3</v>
      </c>
      <c r="D3875" s="4">
        <v>116606964000</v>
      </c>
    </row>
    <row r="3876" spans="1:4">
      <c r="A3876" s="1" t="s">
        <v>3875</v>
      </c>
      <c r="B3876" s="5">
        <v>288.69</v>
      </c>
      <c r="C3876" s="3">
        <f t="shared" si="13"/>
        <v>-2.9678677063726757E-2</v>
      </c>
      <c r="D3876" s="4">
        <v>190869716000</v>
      </c>
    </row>
    <row r="3877" spans="1:4">
      <c r="A3877" s="1" t="s">
        <v>3876</v>
      </c>
      <c r="B3877" s="5">
        <v>297.52</v>
      </c>
      <c r="C3877" s="3">
        <f t="shared" si="13"/>
        <v>-1.8765871838000058E-2</v>
      </c>
      <c r="D3877" s="4">
        <v>146629759000</v>
      </c>
    </row>
    <row r="3878" spans="1:4">
      <c r="A3878" s="1" t="s">
        <v>3877</v>
      </c>
      <c r="B3878" s="5">
        <v>303.20999999999998</v>
      </c>
      <c r="C3878" s="3">
        <f t="shared" si="13"/>
        <v>6.9407545164717555E-3</v>
      </c>
      <c r="D3878" s="4">
        <v>106714991000</v>
      </c>
    </row>
    <row r="3879" spans="1:4">
      <c r="A3879" s="1" t="s">
        <v>3878</v>
      </c>
      <c r="B3879" s="5">
        <v>301.12</v>
      </c>
      <c r="C3879" s="3">
        <f t="shared" si="13"/>
        <v>3.5995200639914143E-3</v>
      </c>
      <c r="D3879" s="4">
        <v>101531880000</v>
      </c>
    </row>
    <row r="3880" spans="1:4">
      <c r="A3880" s="1" t="s">
        <v>3879</v>
      </c>
      <c r="B3880" s="5">
        <v>300.04000000000002</v>
      </c>
      <c r="C3880" s="3">
        <f t="shared" si="13"/>
        <v>-9.3112329128970245E-3</v>
      </c>
      <c r="D3880" s="4">
        <v>120912517000</v>
      </c>
    </row>
    <row r="3881" spans="1:4">
      <c r="A3881" s="1" t="s">
        <v>3880</v>
      </c>
      <c r="B3881" s="5">
        <v>302.86</v>
      </c>
      <c r="C3881" s="3">
        <f t="shared" si="13"/>
        <v>-6.9512754934749968E-3</v>
      </c>
      <c r="D3881" s="4">
        <v>109981299000</v>
      </c>
    </row>
    <row r="3882" spans="1:4">
      <c r="A3882" s="1" t="s">
        <v>3881</v>
      </c>
      <c r="B3882" s="5">
        <v>304.98</v>
      </c>
      <c r="C3882" s="3">
        <f t="shared" si="13"/>
        <v>-3.7240297922382934E-3</v>
      </c>
      <c r="D3882" s="4">
        <v>106037563000</v>
      </c>
    </row>
    <row r="3883" spans="1:4">
      <c r="A3883" s="1" t="s">
        <v>3882</v>
      </c>
      <c r="B3883" s="5">
        <v>306.12</v>
      </c>
      <c r="C3883" s="3">
        <f t="shared" si="13"/>
        <v>6.9405611657511719E-3</v>
      </c>
      <c r="D3883" s="4">
        <v>198807492000</v>
      </c>
    </row>
    <row r="3884" spans="1:4">
      <c r="A3884" s="1" t="s">
        <v>3883</v>
      </c>
      <c r="B3884" s="5">
        <v>304.01</v>
      </c>
      <c r="C3884" s="3">
        <f t="shared" si="13"/>
        <v>-1.2890447431651493E-2</v>
      </c>
      <c r="D3884" s="4">
        <v>146038882000</v>
      </c>
    </row>
    <row r="3885" spans="1:4">
      <c r="A3885" s="1" t="s">
        <v>3884</v>
      </c>
      <c r="B3885" s="5">
        <v>307.98</v>
      </c>
      <c r="C3885" s="3">
        <f t="shared" si="13"/>
        <v>2.7675577117182389E-3</v>
      </c>
      <c r="D3885" s="4">
        <v>166425746000</v>
      </c>
    </row>
    <row r="3886" spans="1:4">
      <c r="A3886" s="1" t="s">
        <v>3885</v>
      </c>
      <c r="B3886" s="5">
        <v>307.13</v>
      </c>
      <c r="C3886" s="3">
        <f t="shared" si="13"/>
        <v>-1.617656480235765E-2</v>
      </c>
      <c r="D3886" s="4">
        <v>174921568000</v>
      </c>
    </row>
    <row r="3887" spans="1:4">
      <c r="A3887" s="1" t="s">
        <v>3886</v>
      </c>
      <c r="B3887" s="5">
        <v>312.18</v>
      </c>
      <c r="C3887" s="3">
        <f t="shared" si="13"/>
        <v>-3.892788768347066E-3</v>
      </c>
      <c r="D3887" s="4">
        <v>143904241000</v>
      </c>
    </row>
    <row r="3888" spans="1:4">
      <c r="A3888" s="1" t="s">
        <v>3887</v>
      </c>
      <c r="B3888" s="5">
        <v>313.39999999999998</v>
      </c>
      <c r="C3888" s="3">
        <f t="shared" si="13"/>
        <v>-2.3873945567404109E-3</v>
      </c>
      <c r="D3888" s="4">
        <v>174262597000</v>
      </c>
    </row>
    <row r="3889" spans="1:4">
      <c r="A3889" s="1" t="s">
        <v>3888</v>
      </c>
      <c r="B3889" s="5">
        <v>314.14999999999998</v>
      </c>
      <c r="C3889" s="3">
        <f t="shared" si="13"/>
        <v>-1.6991050754114799E-2</v>
      </c>
      <c r="D3889" s="4">
        <v>349212518000</v>
      </c>
    </row>
    <row r="3890" spans="1:4">
      <c r="A3890" s="1" t="s">
        <v>3889</v>
      </c>
      <c r="B3890" s="5">
        <v>319.58</v>
      </c>
      <c r="C3890" s="3">
        <f t="shared" si="13"/>
        <v>1.7641064832505295E-2</v>
      </c>
      <c r="D3890" s="4">
        <v>351592001000</v>
      </c>
    </row>
    <row r="3891" spans="1:4">
      <c r="A3891" s="1" t="s">
        <v>3890</v>
      </c>
      <c r="B3891" s="5">
        <v>314.04000000000002</v>
      </c>
      <c r="C3891" s="3">
        <f t="shared" si="13"/>
        <v>6.828892949889376E-3</v>
      </c>
      <c r="D3891" s="4">
        <v>257017974000</v>
      </c>
    </row>
    <row r="3892" spans="1:4">
      <c r="A3892" s="1" t="s">
        <v>3891</v>
      </c>
      <c r="B3892" s="5">
        <v>311.91000000000003</v>
      </c>
      <c r="C3892" s="3">
        <f t="shared" si="13"/>
        <v>-4.5637326865384251E-3</v>
      </c>
      <c r="D3892" s="4">
        <v>190821611000</v>
      </c>
    </row>
    <row r="3893" spans="1:4">
      <c r="A3893" s="1" t="s">
        <v>3892</v>
      </c>
      <c r="B3893" s="5">
        <v>313.33999999999997</v>
      </c>
      <c r="C3893" s="3">
        <f t="shared" si="13"/>
        <v>-7.2238768138902145E-3</v>
      </c>
      <c r="D3893" s="4">
        <v>130075678000</v>
      </c>
    </row>
    <row r="3894" spans="1:4">
      <c r="A3894" s="1" t="s">
        <v>3893</v>
      </c>
      <c r="B3894" s="5">
        <v>315.62</v>
      </c>
      <c r="C3894" s="3">
        <f t="shared" si="13"/>
        <v>-2.2129489124936416E-3</v>
      </c>
      <c r="D3894" s="4">
        <v>404084080000</v>
      </c>
    </row>
    <row r="3895" spans="1:4">
      <c r="A3895" s="1" t="s">
        <v>3894</v>
      </c>
      <c r="B3895" s="5">
        <v>316.32</v>
      </c>
      <c r="C3895" s="3">
        <f t="shared" ref="C3895:C4149" si="14">(B3895-B3896)/B3896</f>
        <v>2.5149079595540545E-2</v>
      </c>
      <c r="D3895" s="4">
        <v>435297059000</v>
      </c>
    </row>
    <row r="3896" spans="1:4">
      <c r="A3896" s="1" t="s">
        <v>3895</v>
      </c>
      <c r="B3896" s="5">
        <v>308.56</v>
      </c>
      <c r="C3896" s="3">
        <f t="shared" si="14"/>
        <v>1.3466465217105771E-2</v>
      </c>
      <c r="D3896" s="4">
        <v>206629675000</v>
      </c>
    </row>
    <row r="3897" spans="1:4">
      <c r="A3897" s="1" t="s">
        <v>3896</v>
      </c>
      <c r="B3897" s="5">
        <v>304.45999999999998</v>
      </c>
      <c r="C3897" s="3">
        <f t="shared" si="14"/>
        <v>7.5118303054369168E-3</v>
      </c>
      <c r="D3897" s="4">
        <v>229144227000</v>
      </c>
    </row>
    <row r="3898" spans="1:4">
      <c r="A3898" s="1" t="s">
        <v>3897</v>
      </c>
      <c r="B3898" s="5">
        <v>302.19</v>
      </c>
      <c r="C3898" s="3">
        <f t="shared" si="14"/>
        <v>-6.1174148988653631E-3</v>
      </c>
      <c r="D3898" s="4">
        <v>217343047000</v>
      </c>
    </row>
    <row r="3899" spans="1:4">
      <c r="A3899" s="1" t="s">
        <v>3898</v>
      </c>
      <c r="B3899" s="5">
        <v>304.05</v>
      </c>
      <c r="C3899" s="3">
        <f t="shared" si="14"/>
        <v>3.9482775639128928E-4</v>
      </c>
      <c r="D3899" s="4">
        <v>283830389000</v>
      </c>
    </row>
    <row r="3900" spans="1:4">
      <c r="A3900" s="1" t="s">
        <v>3899</v>
      </c>
      <c r="B3900" s="5">
        <v>303.93</v>
      </c>
      <c r="C3900" s="3">
        <f t="shared" si="14"/>
        <v>-1.9738751814223528E-2</v>
      </c>
      <c r="D3900" s="4">
        <v>614935888000</v>
      </c>
    </row>
    <row r="3901" spans="1:4">
      <c r="A3901" s="1" t="s">
        <v>3900</v>
      </c>
      <c r="B3901" s="5">
        <v>310.05</v>
      </c>
      <c r="C3901" s="3">
        <f t="shared" si="14"/>
        <v>9.0802577621558953E-3</v>
      </c>
      <c r="D3901" s="4">
        <v>553005687000</v>
      </c>
    </row>
    <row r="3902" spans="1:4">
      <c r="A3902" s="1" t="s">
        <v>3901</v>
      </c>
      <c r="B3902" s="5">
        <v>307.26</v>
      </c>
      <c r="C3902" s="3">
        <f t="shared" si="14"/>
        <v>5.5635554391935743E-3</v>
      </c>
      <c r="D3902" s="4">
        <v>362826811000</v>
      </c>
    </row>
    <row r="3903" spans="1:4">
      <c r="A3903" s="1" t="s">
        <v>3902</v>
      </c>
      <c r="B3903" s="5">
        <v>305.56</v>
      </c>
      <c r="C3903" s="3">
        <f t="shared" si="14"/>
        <v>1.5082054348548339E-2</v>
      </c>
      <c r="D3903" s="4">
        <v>284786200000</v>
      </c>
    </row>
    <row r="3904" spans="1:4">
      <c r="A3904" s="1" t="s">
        <v>3903</v>
      </c>
      <c r="B3904" s="5">
        <v>301.02</v>
      </c>
      <c r="C3904" s="3">
        <f t="shared" si="14"/>
        <v>1.5518521017475088E-2</v>
      </c>
      <c r="D3904" s="4">
        <v>364971361000</v>
      </c>
    </row>
    <row r="3905" spans="1:4">
      <c r="A3905" s="1" t="s">
        <v>3904</v>
      </c>
      <c r="B3905" s="5">
        <v>296.42</v>
      </c>
      <c r="C3905" s="3">
        <f t="shared" si="14"/>
        <v>-3.847151939794978E-2</v>
      </c>
      <c r="D3905" s="4">
        <v>315822291000</v>
      </c>
    </row>
    <row r="3906" spans="1:4">
      <c r="A3906" s="1" t="s">
        <v>3905</v>
      </c>
      <c r="B3906" s="5">
        <v>308.27999999999997</v>
      </c>
      <c r="C3906" s="3">
        <f t="shared" si="14"/>
        <v>2.9178073045336022E-2</v>
      </c>
      <c r="D3906" s="4">
        <v>243533149000</v>
      </c>
    </row>
    <row r="3907" spans="1:4">
      <c r="A3907" s="1" t="s">
        <v>3906</v>
      </c>
      <c r="B3907" s="5">
        <v>299.54000000000002</v>
      </c>
      <c r="C3907" s="3">
        <f t="shared" si="14"/>
        <v>3.6721697296923178E-2</v>
      </c>
      <c r="D3907" s="4">
        <v>273733088000</v>
      </c>
    </row>
    <row r="3908" spans="1:4">
      <c r="A3908" s="1" t="s">
        <v>3907</v>
      </c>
      <c r="B3908" s="5">
        <v>288.93</v>
      </c>
      <c r="C3908" s="3">
        <f t="shared" si="14"/>
        <v>7.2511765731217842E-3</v>
      </c>
      <c r="D3908" s="4">
        <v>185419682000</v>
      </c>
    </row>
    <row r="3909" spans="1:4">
      <c r="A3909" s="1" t="s">
        <v>3908</v>
      </c>
      <c r="B3909" s="5">
        <v>286.85000000000002</v>
      </c>
      <c r="C3909" s="3">
        <f t="shared" si="14"/>
        <v>-2.1991135356290447E-2</v>
      </c>
      <c r="D3909" s="4">
        <v>191487625000</v>
      </c>
    </row>
    <row r="3910" spans="1:4">
      <c r="A3910" s="1" t="s">
        <v>3909</v>
      </c>
      <c r="B3910" s="5">
        <v>293.3</v>
      </c>
      <c r="C3910" s="3">
        <f t="shared" si="14"/>
        <v>1.5968686133915319E-2</v>
      </c>
      <c r="D3910" s="4">
        <v>211134884000</v>
      </c>
    </row>
    <row r="3911" spans="1:4">
      <c r="A3911" s="1" t="s">
        <v>3910</v>
      </c>
      <c r="B3911" s="5">
        <v>288.69</v>
      </c>
      <c r="C3911" s="3">
        <f t="shared" si="14"/>
        <v>-3.6672450613988286E-2</v>
      </c>
      <c r="D3911" s="4">
        <v>287042255000</v>
      </c>
    </row>
    <row r="3912" spans="1:4">
      <c r="A3912" s="1" t="s">
        <v>3911</v>
      </c>
      <c r="B3912" s="5">
        <v>299.68</v>
      </c>
      <c r="C3912" s="3">
        <f t="shared" si="14"/>
        <v>-2.8904731043421956E-2</v>
      </c>
      <c r="D3912" s="4">
        <v>240915769000</v>
      </c>
    </row>
    <row r="3913" spans="1:4">
      <c r="A3913" s="1" t="s">
        <v>3912</v>
      </c>
      <c r="B3913" s="5">
        <v>308.60000000000002</v>
      </c>
      <c r="C3913" s="3">
        <f t="shared" si="14"/>
        <v>7.7721899288093373E-3</v>
      </c>
      <c r="D3913" s="4">
        <v>283817009000</v>
      </c>
    </row>
    <row r="3914" spans="1:4">
      <c r="A3914" s="1" t="s">
        <v>3913</v>
      </c>
      <c r="B3914" s="5">
        <v>306.22000000000003</v>
      </c>
      <c r="C3914" s="3">
        <f t="shared" si="14"/>
        <v>-4.0006505122782933E-3</v>
      </c>
      <c r="D3914" s="4">
        <v>228631756000</v>
      </c>
    </row>
    <row r="3915" spans="1:4">
      <c r="A3915" s="1" t="s">
        <v>3914</v>
      </c>
      <c r="B3915" s="5">
        <v>307.45</v>
      </c>
      <c r="C3915" s="3">
        <f t="shared" si="14"/>
        <v>-2.3068857042991935E-2</v>
      </c>
      <c r="D3915" s="4">
        <v>235096468000</v>
      </c>
    </row>
    <row r="3916" spans="1:4">
      <c r="A3916" s="1" t="s">
        <v>3915</v>
      </c>
      <c r="B3916" s="5">
        <v>314.70999999999998</v>
      </c>
      <c r="C3916" s="3">
        <f t="shared" si="14"/>
        <v>-9.531676939705649E-5</v>
      </c>
      <c r="D3916" s="4">
        <v>329129044000</v>
      </c>
    </row>
    <row r="3917" spans="1:4">
      <c r="A3917" s="1" t="s">
        <v>3916</v>
      </c>
      <c r="B3917" s="5">
        <v>314.74</v>
      </c>
      <c r="C3917" s="3">
        <f t="shared" si="14"/>
        <v>3.6897937668840967E-2</v>
      </c>
      <c r="D3917" s="4">
        <v>343198331000</v>
      </c>
    </row>
    <row r="3918" spans="1:4">
      <c r="A3918" s="1" t="s">
        <v>3917</v>
      </c>
      <c r="B3918" s="5">
        <v>303.54000000000002</v>
      </c>
      <c r="C3918" s="3">
        <f t="shared" si="14"/>
        <v>-2.6303971258099662E-2</v>
      </c>
      <c r="D3918" s="4">
        <v>343525653000</v>
      </c>
    </row>
    <row r="3919" spans="1:4">
      <c r="A3919" s="1" t="s">
        <v>3918</v>
      </c>
      <c r="B3919" s="5">
        <v>311.74</v>
      </c>
      <c r="C3919" s="3">
        <f t="shared" si="14"/>
        <v>-2.6816095901101913E-2</v>
      </c>
      <c r="D3919" s="4">
        <v>352520368000</v>
      </c>
    </row>
    <row r="3920" spans="1:4">
      <c r="A3920" s="1" t="s">
        <v>3919</v>
      </c>
      <c r="B3920" s="5">
        <v>320.33</v>
      </c>
      <c r="C3920" s="3">
        <f t="shared" si="14"/>
        <v>9.2630517659661547E-3</v>
      </c>
      <c r="D3920" s="4">
        <v>314932128000</v>
      </c>
    </row>
    <row r="3921" spans="1:4">
      <c r="A3921" s="1" t="s">
        <v>3920</v>
      </c>
      <c r="B3921" s="5">
        <v>317.39</v>
      </c>
      <c r="C3921" s="3">
        <f t="shared" si="14"/>
        <v>-4.9222473037371242E-3</v>
      </c>
      <c r="D3921" s="4">
        <v>354274502000</v>
      </c>
    </row>
    <row r="3922" spans="1:4">
      <c r="A3922" s="1" t="s">
        <v>3921</v>
      </c>
      <c r="B3922" s="5">
        <v>318.95999999999998</v>
      </c>
      <c r="C3922" s="3">
        <f t="shared" si="14"/>
        <v>-2.0814146251611806E-2</v>
      </c>
      <c r="D3922" s="4">
        <v>495184880000</v>
      </c>
    </row>
    <row r="3923" spans="1:4">
      <c r="A3923" s="1" t="s">
        <v>3922</v>
      </c>
      <c r="B3923" s="5">
        <v>325.74</v>
      </c>
      <c r="C3923" s="3">
        <f t="shared" si="14"/>
        <v>-3.3096856540710554E-2</v>
      </c>
      <c r="D3923" s="4">
        <v>451670568000</v>
      </c>
    </row>
    <row r="3924" spans="1:4">
      <c r="A3924" s="1" t="s">
        <v>3923</v>
      </c>
      <c r="B3924" s="5">
        <v>336.89</v>
      </c>
      <c r="C3924" s="3">
        <f t="shared" si="14"/>
        <v>-1.1153834864539644E-2</v>
      </c>
      <c r="D3924" s="4">
        <v>285474886000</v>
      </c>
    </row>
    <row r="3925" spans="1:4">
      <c r="A3925" s="1" t="s">
        <v>3924</v>
      </c>
      <c r="B3925" s="5">
        <v>340.69</v>
      </c>
      <c r="C3925" s="3">
        <f t="shared" si="14"/>
        <v>-1.2635849876829483E-2</v>
      </c>
      <c r="D3925" s="4">
        <v>362512546000</v>
      </c>
    </row>
    <row r="3926" spans="1:4">
      <c r="A3926" s="1" t="s">
        <v>3925</v>
      </c>
      <c r="B3926" s="5">
        <v>345.05</v>
      </c>
      <c r="C3926" s="3">
        <f t="shared" si="14"/>
        <v>-1.9939216633055874E-2</v>
      </c>
      <c r="D3926" s="4">
        <v>379204370000</v>
      </c>
    </row>
    <row r="3927" spans="1:4">
      <c r="A3927" s="1" t="s">
        <v>3926</v>
      </c>
      <c r="B3927" s="5">
        <v>352.07</v>
      </c>
      <c r="C3927" s="3">
        <f t="shared" si="14"/>
        <v>1.6838031423290156E-2</v>
      </c>
      <c r="D3927" s="4">
        <v>445498916000</v>
      </c>
    </row>
    <row r="3928" spans="1:4">
      <c r="A3928" s="1" t="s">
        <v>3927</v>
      </c>
      <c r="B3928" s="5">
        <v>346.24</v>
      </c>
      <c r="C3928" s="3">
        <f t="shared" si="14"/>
        <v>1.1421727572809936E-2</v>
      </c>
      <c r="D3928" s="4">
        <v>472177771000</v>
      </c>
    </row>
    <row r="3929" spans="1:4">
      <c r="A3929" s="1" t="s">
        <v>3928</v>
      </c>
      <c r="B3929" s="5">
        <v>342.33</v>
      </c>
      <c r="C3929" s="3">
        <f t="shared" si="14"/>
        <v>-2.666969946831195E-2</v>
      </c>
      <c r="D3929" s="4">
        <v>492693908000</v>
      </c>
    </row>
    <row r="3930" spans="1:4">
      <c r="A3930" s="1" t="s">
        <v>3929</v>
      </c>
      <c r="B3930" s="5">
        <v>351.71</v>
      </c>
      <c r="C3930" s="3">
        <f t="shared" si="14"/>
        <v>-3.9043715846994592E-2</v>
      </c>
      <c r="D3930" s="4">
        <v>474029305000</v>
      </c>
    </row>
    <row r="3931" spans="1:4">
      <c r="A3931" s="1" t="s">
        <v>3930</v>
      </c>
      <c r="B3931" s="5">
        <v>366</v>
      </c>
      <c r="C3931" s="3">
        <f t="shared" si="14"/>
        <v>8.1973932289457367E-5</v>
      </c>
      <c r="D3931" s="4">
        <v>517979032000</v>
      </c>
    </row>
    <row r="3932" spans="1:4">
      <c r="A3932" s="1" t="s">
        <v>3931</v>
      </c>
      <c r="B3932" s="5">
        <v>365.97</v>
      </c>
      <c r="C3932" s="3">
        <f t="shared" si="14"/>
        <v>-3.567758425337926E-2</v>
      </c>
      <c r="D3932" s="4">
        <v>542042377000</v>
      </c>
    </row>
    <row r="3933" spans="1:4">
      <c r="A3933" s="1" t="s">
        <v>3932</v>
      </c>
      <c r="B3933" s="5">
        <v>379.51</v>
      </c>
      <c r="C3933" s="3">
        <f t="shared" si="14"/>
        <v>4.4464441680120868E-3</v>
      </c>
      <c r="D3933" s="4">
        <v>953786924000</v>
      </c>
    </row>
    <row r="3934" spans="1:4">
      <c r="A3934" s="1" t="s">
        <v>3933</v>
      </c>
      <c r="B3934" s="5">
        <v>377.83</v>
      </c>
      <c r="C3934" s="3">
        <f t="shared" si="14"/>
        <v>4.5346392208941974E-2</v>
      </c>
      <c r="D3934" s="4">
        <v>482890547000</v>
      </c>
    </row>
    <row r="3935" spans="1:4">
      <c r="A3935" s="1" t="s">
        <v>3934</v>
      </c>
      <c r="B3935" s="5">
        <v>361.44</v>
      </c>
      <c r="C3935" s="3">
        <f t="shared" si="14"/>
        <v>3.9427141747907797E-2</v>
      </c>
      <c r="D3935" s="4">
        <v>534530301000</v>
      </c>
    </row>
    <row r="3936" spans="1:4">
      <c r="A3936" s="1" t="s">
        <v>3935</v>
      </c>
      <c r="B3936" s="5">
        <v>347.73</v>
      </c>
      <c r="C3936" s="3">
        <f t="shared" si="14"/>
        <v>1.9593718484368443E-3</v>
      </c>
      <c r="D3936" s="4">
        <v>488958560000</v>
      </c>
    </row>
    <row r="3937" spans="1:4">
      <c r="A3937" s="1" t="s">
        <v>3936</v>
      </c>
      <c r="B3937" s="5">
        <v>347.05</v>
      </c>
      <c r="C3937" s="3">
        <f t="shared" si="14"/>
        <v>3.113765338562563E-2</v>
      </c>
      <c r="D3937" s="4">
        <v>432149840000</v>
      </c>
    </row>
    <row r="3938" spans="1:4">
      <c r="A3938" s="1" t="s">
        <v>3937</v>
      </c>
      <c r="B3938" s="5">
        <v>336.57</v>
      </c>
      <c r="C3938" s="3">
        <f t="shared" si="14"/>
        <v>1.4926723358060397E-2</v>
      </c>
      <c r="D3938" s="4">
        <v>514322069000</v>
      </c>
    </row>
    <row r="3939" spans="1:4">
      <c r="A3939" s="1" t="s">
        <v>3938</v>
      </c>
      <c r="B3939" s="5">
        <v>331.62</v>
      </c>
      <c r="C3939" s="3">
        <f t="shared" si="14"/>
        <v>2.732342007434942E-2</v>
      </c>
      <c r="D3939" s="4">
        <v>700049417000</v>
      </c>
    </row>
    <row r="3940" spans="1:4">
      <c r="A3940" s="1" t="s">
        <v>3939</v>
      </c>
      <c r="B3940" s="5">
        <v>322.8</v>
      </c>
      <c r="C3940" s="3">
        <f t="shared" si="14"/>
        <v>-1.9679300291545073E-2</v>
      </c>
      <c r="D3940" s="4">
        <v>491502864000</v>
      </c>
    </row>
    <row r="3941" spans="1:4">
      <c r="A3941" s="1" t="s">
        <v>3940</v>
      </c>
      <c r="B3941" s="5">
        <v>329.28</v>
      </c>
      <c r="C3941" s="3">
        <f t="shared" si="14"/>
        <v>-4.5869432934426822E-2</v>
      </c>
      <c r="D3941" s="4">
        <v>407503143000</v>
      </c>
    </row>
    <row r="3942" spans="1:4">
      <c r="A3942" s="1" t="s">
        <v>3941</v>
      </c>
      <c r="B3942" s="5">
        <v>345.11</v>
      </c>
      <c r="C3942" s="3">
        <f t="shared" si="14"/>
        <v>-4.2504785950115122E-2</v>
      </c>
      <c r="D3942" s="4">
        <v>348335435000</v>
      </c>
    </row>
    <row r="3943" spans="1:4">
      <c r="A3943" s="1" t="s">
        <v>3942</v>
      </c>
      <c r="B3943" s="5">
        <v>360.43</v>
      </c>
      <c r="C3943" s="3">
        <f t="shared" si="14"/>
        <v>-3.8622602757995297E-2</v>
      </c>
      <c r="D3943" s="4">
        <v>405939584000</v>
      </c>
    </row>
    <row r="3944" spans="1:4">
      <c r="A3944" s="1" t="s">
        <v>3943</v>
      </c>
      <c r="B3944" s="5">
        <v>374.91</v>
      </c>
      <c r="C3944" s="3">
        <f t="shared" si="14"/>
        <v>-1.3238932463020405E-2</v>
      </c>
      <c r="D3944" s="4">
        <v>305037992000</v>
      </c>
    </row>
    <row r="3945" spans="1:4">
      <c r="A3945" s="1" t="s">
        <v>3944</v>
      </c>
      <c r="B3945" s="5">
        <v>379.94</v>
      </c>
      <c r="C3945" s="3">
        <f t="shared" si="14"/>
        <v>2.4649406688241601E-2</v>
      </c>
      <c r="D3945" s="4">
        <v>462310404000</v>
      </c>
    </row>
    <row r="3946" spans="1:4">
      <c r="A3946" s="1" t="s">
        <v>3945</v>
      </c>
      <c r="B3946" s="5">
        <v>370.8</v>
      </c>
      <c r="C3946" s="3">
        <f t="shared" si="14"/>
        <v>-3.061357872996779E-2</v>
      </c>
      <c r="D3946" s="4">
        <v>311312837000</v>
      </c>
    </row>
    <row r="3947" spans="1:4">
      <c r="A3947" s="1" t="s">
        <v>3946</v>
      </c>
      <c r="B3947" s="5">
        <v>382.51</v>
      </c>
      <c r="C3947" s="3">
        <f t="shared" si="14"/>
        <v>-5.4600764410702336E-3</v>
      </c>
      <c r="D3947" s="4">
        <v>362058713000</v>
      </c>
    </row>
    <row r="3948" spans="1:4">
      <c r="A3948" s="1" t="s">
        <v>3947</v>
      </c>
      <c r="B3948" s="5">
        <v>384.61</v>
      </c>
      <c r="C3948" s="3">
        <f t="shared" si="14"/>
        <v>-3.1574971673171255E-2</v>
      </c>
      <c r="D3948" s="4">
        <v>483958857000</v>
      </c>
    </row>
    <row r="3949" spans="1:4">
      <c r="A3949" s="1" t="s">
        <v>3948</v>
      </c>
      <c r="B3949" s="5">
        <v>397.15</v>
      </c>
      <c r="C3949" s="3">
        <f t="shared" si="14"/>
        <v>2.0085788405722636E-2</v>
      </c>
      <c r="D3949" s="4">
        <v>762188822000</v>
      </c>
    </row>
    <row r="3950" spans="1:4">
      <c r="A3950" s="1" t="s">
        <v>3949</v>
      </c>
      <c r="B3950" s="5">
        <v>389.33</v>
      </c>
      <c r="C3950" s="3">
        <f t="shared" si="14"/>
        <v>4.7515268921354881E-2</v>
      </c>
      <c r="D3950" s="4">
        <v>300925652000</v>
      </c>
    </row>
    <row r="3951" spans="1:4">
      <c r="A3951" s="1" t="s">
        <v>3950</v>
      </c>
      <c r="B3951" s="5">
        <v>371.67</v>
      </c>
      <c r="C3951" s="3">
        <f t="shared" si="14"/>
        <v>-1.9495594365008143E-2</v>
      </c>
      <c r="D3951" s="4">
        <v>381852597000</v>
      </c>
    </row>
    <row r="3952" spans="1:4">
      <c r="A3952" s="1" t="s">
        <v>3951</v>
      </c>
      <c r="B3952" s="5">
        <v>379.06</v>
      </c>
      <c r="C3952" s="3">
        <f t="shared" si="14"/>
        <v>-4.6821565077449216E-2</v>
      </c>
      <c r="D3952" s="4">
        <v>428577286000</v>
      </c>
    </row>
    <row r="3953" spans="1:4">
      <c r="A3953" s="1" t="s">
        <v>3952</v>
      </c>
      <c r="B3953" s="5">
        <v>397.68</v>
      </c>
      <c r="C3953" s="3">
        <f t="shared" si="14"/>
        <v>-9.0947599232551208E-3</v>
      </c>
      <c r="D3953" s="4">
        <v>633766784000</v>
      </c>
    </row>
    <row r="3954" spans="1:4">
      <c r="A3954" s="1" t="s">
        <v>3953</v>
      </c>
      <c r="B3954" s="5">
        <v>401.33</v>
      </c>
      <c r="C3954" s="3">
        <f t="shared" si="14"/>
        <v>-3.1165507918115162E-2</v>
      </c>
      <c r="D3954" s="4">
        <v>433164764000</v>
      </c>
    </row>
    <row r="3955" spans="1:4">
      <c r="A3955" s="1" t="s">
        <v>3954</v>
      </c>
      <c r="B3955" s="5">
        <v>414.24</v>
      </c>
      <c r="C3955" s="3">
        <f t="shared" si="14"/>
        <v>-4.4891747942173273E-2</v>
      </c>
      <c r="D3955" s="4">
        <v>355156110000</v>
      </c>
    </row>
    <row r="3956" spans="1:4">
      <c r="A3956" s="1" t="s">
        <v>3955</v>
      </c>
      <c r="B3956" s="5">
        <v>433.71</v>
      </c>
      <c r="C3956" s="3">
        <f t="shared" si="14"/>
        <v>-4.076171097447695E-2</v>
      </c>
      <c r="D3956" s="4">
        <v>493128739000</v>
      </c>
    </row>
    <row r="3957" spans="1:4">
      <c r="A3957" s="1" t="s">
        <v>3956</v>
      </c>
      <c r="B3957" s="5">
        <v>452.14</v>
      </c>
      <c r="C3957" s="3">
        <f t="shared" si="14"/>
        <v>-1.7620858229223279E-2</v>
      </c>
      <c r="D3957" s="4">
        <v>420089515000</v>
      </c>
    </row>
    <row r="3958" spans="1:4">
      <c r="A3958" s="1" t="s">
        <v>3957</v>
      </c>
      <c r="B3958" s="5">
        <v>460.25</v>
      </c>
      <c r="C3958" s="3">
        <f t="shared" si="14"/>
        <v>1.2851829845293842E-2</v>
      </c>
      <c r="D3958" s="4">
        <v>552350336000</v>
      </c>
    </row>
    <row r="3959" spans="1:4">
      <c r="A3959" s="1" t="s">
        <v>3958</v>
      </c>
      <c r="B3959" s="5">
        <v>454.41</v>
      </c>
      <c r="C3959" s="3">
        <f t="shared" si="14"/>
        <v>-5.0142325377708864E-3</v>
      </c>
      <c r="D3959" s="4">
        <v>704095159000</v>
      </c>
    </row>
    <row r="3960" spans="1:4">
      <c r="A3960" s="1" t="s">
        <v>3959</v>
      </c>
      <c r="B3960" s="5">
        <v>456.7</v>
      </c>
      <c r="C3960" s="3">
        <f t="shared" si="14"/>
        <v>-4.655532359081422E-2</v>
      </c>
      <c r="D3960" s="4">
        <v>179764180000</v>
      </c>
    </row>
    <row r="3961" spans="1:4">
      <c r="A3961" s="1" t="s">
        <v>3960</v>
      </c>
      <c r="B3961" s="5">
        <v>479</v>
      </c>
      <c r="C3961" s="3">
        <f t="shared" si="14"/>
        <v>-9.9419193485045833E-3</v>
      </c>
      <c r="D3961" s="4">
        <v>737630143000</v>
      </c>
    </row>
    <row r="3962" spans="1:4">
      <c r="A3962" s="1" t="s">
        <v>3961</v>
      </c>
      <c r="B3962" s="5">
        <v>483.81</v>
      </c>
      <c r="C3962" s="3">
        <f t="shared" si="14"/>
        <v>2.8442063643900253E-2</v>
      </c>
      <c r="D3962" s="4">
        <v>869987710000</v>
      </c>
    </row>
    <row r="3963" spans="1:4">
      <c r="A3963" s="1" t="s">
        <v>3962</v>
      </c>
      <c r="B3963" s="5">
        <v>470.43</v>
      </c>
      <c r="C3963" s="3">
        <f t="shared" si="14"/>
        <v>3.3798483683111738E-2</v>
      </c>
      <c r="D3963" s="4">
        <v>710809741000</v>
      </c>
    </row>
    <row r="3964" spans="1:4">
      <c r="A3964" s="1" t="s">
        <v>3963</v>
      </c>
      <c r="B3964" s="5">
        <v>455.05</v>
      </c>
      <c r="C3964" s="3">
        <f t="shared" si="14"/>
        <v>-2.322536329877432E-2</v>
      </c>
      <c r="D3964" s="4">
        <v>483638067000</v>
      </c>
    </row>
    <row r="3965" spans="1:4">
      <c r="A3965" s="1" t="s">
        <v>3964</v>
      </c>
      <c r="B3965" s="5">
        <v>465.87</v>
      </c>
      <c r="C3965" s="3">
        <f t="shared" si="14"/>
        <v>1.3069194972382878E-2</v>
      </c>
      <c r="D3965" s="4">
        <v>1395647543000</v>
      </c>
    </row>
    <row r="3966" spans="1:4">
      <c r="A3966" s="1" t="s">
        <v>3965</v>
      </c>
      <c r="B3966" s="5">
        <v>459.86</v>
      </c>
      <c r="C3966" s="3">
        <f t="shared" si="14"/>
        <v>4.7373935225253974E-2</v>
      </c>
      <c r="D3966" s="4">
        <v>466499314000</v>
      </c>
    </row>
    <row r="3967" spans="1:4">
      <c r="A3967" s="1" t="s">
        <v>3966</v>
      </c>
      <c r="B3967" s="5">
        <v>439.06</v>
      </c>
      <c r="C3967" s="3">
        <f t="shared" si="14"/>
        <v>4.7176111429116652E-2</v>
      </c>
      <c r="D3967" s="4">
        <v>847610029000</v>
      </c>
    </row>
    <row r="3968" spans="1:4">
      <c r="A3968" s="1" t="s">
        <v>3967</v>
      </c>
      <c r="B3968" s="5">
        <v>419.28</v>
      </c>
      <c r="C3968" s="3">
        <f t="shared" si="14"/>
        <v>-4.1075839355960195E-2</v>
      </c>
      <c r="D3968" s="4">
        <v>452619725000</v>
      </c>
    </row>
    <row r="3969" spans="1:4">
      <c r="A3969" s="1" t="s">
        <v>3968</v>
      </c>
      <c r="B3969" s="5">
        <v>437.24</v>
      </c>
      <c r="C3969" s="3">
        <f t="shared" si="14"/>
        <v>-4.1035201228204803E-2</v>
      </c>
      <c r="D3969" s="4">
        <v>517603941000</v>
      </c>
    </row>
    <row r="3970" spans="1:4">
      <c r="A3970" s="1" t="s">
        <v>3969</v>
      </c>
      <c r="B3970" s="5">
        <v>455.95</v>
      </c>
      <c r="C3970" s="3">
        <f t="shared" si="14"/>
        <v>-4.3648796039936238E-2</v>
      </c>
      <c r="D3970" s="4">
        <v>570881226000</v>
      </c>
    </row>
    <row r="3971" spans="1:4">
      <c r="A3971" s="1" t="s">
        <v>3970</v>
      </c>
      <c r="B3971" s="5">
        <v>476.76</v>
      </c>
      <c r="C3971" s="3">
        <f t="shared" si="14"/>
        <v>1.5966386554621657E-3</v>
      </c>
      <c r="D3971" s="4">
        <v>1187890693000</v>
      </c>
    </row>
    <row r="3972" spans="1:4">
      <c r="A3972" s="1" t="s">
        <v>3971</v>
      </c>
      <c r="B3972" s="5">
        <v>476</v>
      </c>
      <c r="C3972" s="3">
        <f t="shared" si="14"/>
        <v>-4.2272791291925696E-2</v>
      </c>
      <c r="D3972" s="4">
        <v>572077180000</v>
      </c>
    </row>
    <row r="3973" spans="1:4">
      <c r="A3973" s="1" t="s">
        <v>3972</v>
      </c>
      <c r="B3973" s="5">
        <v>497.01</v>
      </c>
      <c r="C3973" s="3">
        <f t="shared" si="14"/>
        <v>-3.3900281854407723E-2</v>
      </c>
      <c r="D3973" s="4">
        <v>602029008000</v>
      </c>
    </row>
    <row r="3974" spans="1:4">
      <c r="A3974" s="1" t="s">
        <v>3973</v>
      </c>
      <c r="B3974" s="5">
        <v>514.45000000000005</v>
      </c>
      <c r="C3974" s="3">
        <f t="shared" si="14"/>
        <v>-2.1008963063045848E-2</v>
      </c>
      <c r="D3974" s="4">
        <v>861151800000</v>
      </c>
    </row>
    <row r="3975" spans="1:4">
      <c r="A3975" s="1" t="s">
        <v>3974</v>
      </c>
      <c r="B3975" s="5">
        <v>525.49</v>
      </c>
      <c r="C3975" s="3">
        <f t="shared" si="14"/>
        <v>-1.3553340466670472E-2</v>
      </c>
      <c r="D3975" s="4">
        <v>1096055271000</v>
      </c>
    </row>
    <row r="3976" spans="1:4">
      <c r="A3976" s="1" t="s">
        <v>3975</v>
      </c>
      <c r="B3976" s="5">
        <v>532.71</v>
      </c>
      <c r="C3976" s="3">
        <f t="shared" si="14"/>
        <v>-2.5518603885413115E-2</v>
      </c>
      <c r="D3976" s="4">
        <v>1238355172000</v>
      </c>
    </row>
    <row r="3977" spans="1:4">
      <c r="A3977" s="1" t="s">
        <v>3976</v>
      </c>
      <c r="B3977" s="5">
        <v>546.66</v>
      </c>
      <c r="C3977" s="3">
        <f t="shared" si="14"/>
        <v>-2.1304783729590337E-2</v>
      </c>
      <c r="D3977" s="4">
        <v>836299196000</v>
      </c>
    </row>
    <row r="3978" spans="1:4">
      <c r="A3978" s="1" t="s">
        <v>3977</v>
      </c>
      <c r="B3978" s="5">
        <v>558.55999999999995</v>
      </c>
      <c r="C3978" s="3">
        <f t="shared" si="14"/>
        <v>6.16060813488482E-3</v>
      </c>
      <c r="D3978" s="4">
        <v>1211079000000</v>
      </c>
    </row>
    <row r="3979" spans="1:4">
      <c r="A3979" s="1" t="s">
        <v>3978</v>
      </c>
      <c r="B3979" s="5">
        <v>555.14</v>
      </c>
      <c r="C3979" s="3">
        <f t="shared" si="14"/>
        <v>2.975329252457793E-2</v>
      </c>
      <c r="D3979" s="4">
        <v>854687481000</v>
      </c>
    </row>
    <row r="3980" spans="1:4">
      <c r="A3980" s="1" t="s">
        <v>3979</v>
      </c>
      <c r="B3980" s="5">
        <v>539.1</v>
      </c>
      <c r="C3980" s="3">
        <f t="shared" si="14"/>
        <v>-1.5684054848545768E-2</v>
      </c>
      <c r="D3980" s="4">
        <v>1445836090000</v>
      </c>
    </row>
    <row r="3981" spans="1:4">
      <c r="A3981" s="1" t="s">
        <v>3980</v>
      </c>
      <c r="B3981" s="5">
        <v>547.69000000000005</v>
      </c>
      <c r="C3981" s="3">
        <f t="shared" si="14"/>
        <v>-2.5202456171575984E-2</v>
      </c>
      <c r="D3981" s="4">
        <v>1614412867000</v>
      </c>
    </row>
    <row r="3982" spans="1:4">
      <c r="A3982" s="1" t="s">
        <v>3981</v>
      </c>
      <c r="B3982" s="5">
        <v>561.85</v>
      </c>
      <c r="C3982" s="3">
        <f t="shared" si="14"/>
        <v>3.2047287553200934E-4</v>
      </c>
      <c r="D3982" s="4">
        <v>1318135521000</v>
      </c>
    </row>
    <row r="3983" spans="1:4">
      <c r="A3983" s="1" t="s">
        <v>3982</v>
      </c>
      <c r="B3983" s="5">
        <v>561.66999999999996</v>
      </c>
      <c r="C3983" s="3">
        <f t="shared" si="14"/>
        <v>2.447788417692651E-2</v>
      </c>
      <c r="D3983" s="4">
        <v>895371774000</v>
      </c>
    </row>
    <row r="3984" spans="1:4">
      <c r="A3984" s="1" t="s">
        <v>3983</v>
      </c>
      <c r="B3984" s="5">
        <v>548.25</v>
      </c>
      <c r="C3984" s="3">
        <f t="shared" si="14"/>
        <v>4.0362063076397552E-2</v>
      </c>
      <c r="D3984" s="4">
        <v>884040381000</v>
      </c>
    </row>
    <row r="3985" spans="1:4">
      <c r="A3985" s="1" t="s">
        <v>3984</v>
      </c>
      <c r="B3985" s="5">
        <v>526.98</v>
      </c>
      <c r="C3985" s="3">
        <f t="shared" si="14"/>
        <v>1.9012129738773336E-3</v>
      </c>
      <c r="D3985" s="4">
        <v>894575943000</v>
      </c>
    </row>
    <row r="3986" spans="1:4">
      <c r="A3986" s="1" t="s">
        <v>3985</v>
      </c>
      <c r="B3986" s="5">
        <v>525.98</v>
      </c>
      <c r="C3986" s="3">
        <f t="shared" si="14"/>
        <v>3.4436643263122679E-2</v>
      </c>
      <c r="D3986" s="4">
        <v>1014873898000</v>
      </c>
    </row>
    <row r="3987" spans="1:4">
      <c r="A3987" s="1" t="s">
        <v>3986</v>
      </c>
      <c r="B3987" s="5">
        <v>508.47</v>
      </c>
      <c r="C3987" s="3">
        <f t="shared" si="14"/>
        <v>-5.9820538384844401E-3</v>
      </c>
      <c r="D3987" s="4">
        <v>1194306555000</v>
      </c>
    </row>
    <row r="3988" spans="1:4">
      <c r="A3988" s="1" t="s">
        <v>3987</v>
      </c>
      <c r="B3988" s="5">
        <v>511.53</v>
      </c>
      <c r="C3988" s="3">
        <f t="shared" si="14"/>
        <v>6.8497195157956135E-3</v>
      </c>
      <c r="D3988" s="4">
        <v>1321497462000</v>
      </c>
    </row>
    <row r="3989" spans="1:4">
      <c r="A3989" s="1" t="s">
        <v>3988</v>
      </c>
      <c r="B3989" s="5">
        <v>508.05</v>
      </c>
      <c r="C3989" s="3">
        <f t="shared" si="14"/>
        <v>3.908455025156464E-2</v>
      </c>
      <c r="D3989" s="4">
        <v>775049404000</v>
      </c>
    </row>
    <row r="3990" spans="1:4">
      <c r="A3990" s="1" t="s">
        <v>3989</v>
      </c>
      <c r="B3990" s="5">
        <v>488.94</v>
      </c>
      <c r="C3990" s="3">
        <f t="shared" si="14"/>
        <v>2.6107030430220352E-2</v>
      </c>
      <c r="D3990" s="4">
        <v>383705499000</v>
      </c>
    </row>
    <row r="3991" spans="1:4">
      <c r="A3991" s="1" t="s">
        <v>3990</v>
      </c>
      <c r="B3991" s="5">
        <v>476.5</v>
      </c>
      <c r="C3991" s="3">
        <f t="shared" si="14"/>
        <v>2.6917523329238614E-2</v>
      </c>
      <c r="D3991" s="4">
        <v>710075290000</v>
      </c>
    </row>
    <row r="3992" spans="1:4">
      <c r="A3992" s="1" t="s">
        <v>3991</v>
      </c>
      <c r="B3992" s="5">
        <v>464.01</v>
      </c>
      <c r="C3992" s="3">
        <f t="shared" si="14"/>
        <v>8.9586640283546171E-3</v>
      </c>
      <c r="D3992" s="4">
        <v>705652674000</v>
      </c>
    </row>
    <row r="3993" spans="1:4">
      <c r="A3993" s="1" t="s">
        <v>3992</v>
      </c>
      <c r="B3993" s="5">
        <v>459.89</v>
      </c>
      <c r="C3993" s="3">
        <f t="shared" si="14"/>
        <v>1.1191732629727297E-2</v>
      </c>
      <c r="D3993" s="4">
        <v>791692166000</v>
      </c>
    </row>
    <row r="3994" spans="1:4">
      <c r="A3994" s="1" t="s">
        <v>3993</v>
      </c>
      <c r="B3994" s="5">
        <v>454.8</v>
      </c>
      <c r="C3994" s="3">
        <f t="shared" si="14"/>
        <v>2.3678761141622488E-2</v>
      </c>
      <c r="D3994" s="4">
        <v>505000163000</v>
      </c>
    </row>
    <row r="3995" spans="1:4">
      <c r="A3995" s="1" t="s">
        <v>3994</v>
      </c>
      <c r="B3995" s="5">
        <v>444.28</v>
      </c>
      <c r="C3995" s="3">
        <f t="shared" si="14"/>
        <v>1.2419387917872499E-2</v>
      </c>
      <c r="D3995" s="4">
        <v>530610780000</v>
      </c>
    </row>
    <row r="3996" spans="1:4">
      <c r="A3996" s="1" t="s">
        <v>3995</v>
      </c>
      <c r="B3996" s="5">
        <v>438.83</v>
      </c>
      <c r="C3996" s="3">
        <f t="shared" si="14"/>
        <v>3.1546462452851651E-3</v>
      </c>
      <c r="D3996" s="4">
        <v>613778623000</v>
      </c>
    </row>
    <row r="3997" spans="1:4">
      <c r="A3997" s="1" t="s">
        <v>3996</v>
      </c>
      <c r="B3997" s="5">
        <v>437.45</v>
      </c>
      <c r="C3997" s="3">
        <f t="shared" si="14"/>
        <v>1.6710826012178676E-2</v>
      </c>
      <c r="D3997" s="4">
        <v>493335133000</v>
      </c>
    </row>
    <row r="3998" spans="1:4">
      <c r="A3998" s="1" t="s">
        <v>3997</v>
      </c>
      <c r="B3998" s="5">
        <v>430.26</v>
      </c>
      <c r="C3998" s="3">
        <f t="shared" si="14"/>
        <v>-2.0823376800710121E-2</v>
      </c>
      <c r="D3998" s="4">
        <v>405843366000</v>
      </c>
    </row>
    <row r="3999" spans="1:4">
      <c r="A3999" s="1" t="s">
        <v>3998</v>
      </c>
      <c r="B3999" s="5">
        <v>439.41</v>
      </c>
      <c r="C3999" s="3">
        <f t="shared" si="14"/>
        <v>-1.7221712777616222E-2</v>
      </c>
      <c r="D3999" s="4">
        <v>473233392000</v>
      </c>
    </row>
    <row r="4000" spans="1:4">
      <c r="A4000" s="1" t="s">
        <v>3999</v>
      </c>
      <c r="B4000" s="5">
        <v>447.11</v>
      </c>
      <c r="C4000" s="3">
        <f t="shared" si="14"/>
        <v>-9.4159872385678831E-3</v>
      </c>
      <c r="D4000" s="4">
        <v>405198801000</v>
      </c>
    </row>
    <row r="4001" spans="1:4">
      <c r="A4001" s="1" t="s">
        <v>4000</v>
      </c>
      <c r="B4001" s="5">
        <v>451.36</v>
      </c>
      <c r="C4001" s="3">
        <f t="shared" si="14"/>
        <v>6.8931670644924534E-3</v>
      </c>
      <c r="D4001" s="4">
        <v>500068604000</v>
      </c>
    </row>
    <row r="4002" spans="1:4">
      <c r="A4002" s="1" t="s">
        <v>4001</v>
      </c>
      <c r="B4002" s="5">
        <v>448.27</v>
      </c>
      <c r="C4002" s="3">
        <f t="shared" si="14"/>
        <v>8.7083708370837183E-3</v>
      </c>
      <c r="D4002" s="4">
        <v>673588394000</v>
      </c>
    </row>
    <row r="4003" spans="1:4">
      <c r="A4003" s="1" t="s">
        <v>4002</v>
      </c>
      <c r="B4003" s="5">
        <v>444.4</v>
      </c>
      <c r="C4003" s="3">
        <f t="shared" si="14"/>
        <v>2.2455365359838008E-2</v>
      </c>
      <c r="D4003" s="4">
        <v>406634903000</v>
      </c>
    </row>
    <row r="4004" spans="1:4">
      <c r="A4004" s="1" t="s">
        <v>4003</v>
      </c>
      <c r="B4004" s="5">
        <v>434.64</v>
      </c>
      <c r="C4004" s="3">
        <f t="shared" si="14"/>
        <v>1.2061658827364614E-2</v>
      </c>
      <c r="D4004" s="4">
        <v>413763720000</v>
      </c>
    </row>
    <row r="4005" spans="1:4">
      <c r="A4005" s="1" t="s">
        <v>4004</v>
      </c>
      <c r="B4005" s="5">
        <v>429.46</v>
      </c>
      <c r="C4005" s="3">
        <f t="shared" si="14"/>
        <v>-1.4525344776153745E-2</v>
      </c>
      <c r="D4005" s="4">
        <v>342765739000</v>
      </c>
    </row>
    <row r="4006" spans="1:4">
      <c r="A4006" s="1" t="s">
        <v>4005</v>
      </c>
      <c r="B4006" s="5">
        <v>435.79</v>
      </c>
      <c r="C4006" s="3">
        <f t="shared" si="14"/>
        <v>-2.1993312237707209E-2</v>
      </c>
      <c r="D4006" s="4">
        <v>897992649000</v>
      </c>
    </row>
    <row r="4007" spans="1:4">
      <c r="A4007" s="1" t="s">
        <v>4006</v>
      </c>
      <c r="B4007" s="5">
        <v>445.59</v>
      </c>
      <c r="C4007" s="3">
        <f t="shared" si="14"/>
        <v>-2.6841093736350179E-2</v>
      </c>
      <c r="D4007" s="4">
        <v>96363430000</v>
      </c>
    </row>
    <row r="4008" spans="1:4">
      <c r="A4008" s="1" t="s">
        <v>4007</v>
      </c>
      <c r="B4008" s="5">
        <v>457.88</v>
      </c>
      <c r="C4008" s="3">
        <f t="shared" si="14"/>
        <v>-2.7483964147657275E-2</v>
      </c>
      <c r="D4008" s="4">
        <v>120994406000</v>
      </c>
    </row>
    <row r="4009" spans="1:4">
      <c r="A4009" s="1" t="s">
        <v>4008</v>
      </c>
      <c r="B4009" s="5">
        <v>470.82</v>
      </c>
      <c r="C4009" s="3">
        <f t="shared" si="14"/>
        <v>-2.5318290032087812E-2</v>
      </c>
      <c r="D4009" s="4">
        <v>745520840000</v>
      </c>
    </row>
    <row r="4010" spans="1:4">
      <c r="A4010" s="1" t="s">
        <v>4009</v>
      </c>
      <c r="B4010" s="5">
        <v>483.05</v>
      </c>
      <c r="C4010" s="3">
        <f t="shared" si="14"/>
        <v>-1.384153685972679E-2</v>
      </c>
      <c r="D4010" s="4">
        <v>1055455157000</v>
      </c>
    </row>
    <row r="4011" spans="1:4">
      <c r="A4011" s="1" t="s">
        <v>4010</v>
      </c>
      <c r="B4011" s="5">
        <v>489.83</v>
      </c>
      <c r="C4011" s="3">
        <f t="shared" si="14"/>
        <v>6.7827266561157826E-3</v>
      </c>
      <c r="D4011" s="4">
        <v>505267414000</v>
      </c>
    </row>
    <row r="4012" spans="1:4">
      <c r="A4012" s="1" t="s">
        <v>4011</v>
      </c>
      <c r="B4012" s="5">
        <v>486.53</v>
      </c>
      <c r="C4012" s="3">
        <f t="shared" si="14"/>
        <v>1.4026677782409257E-2</v>
      </c>
      <c r="D4012" s="4">
        <v>1232120656000</v>
      </c>
    </row>
    <row r="4013" spans="1:4">
      <c r="A4013" s="1" t="s">
        <v>4012</v>
      </c>
      <c r="B4013" s="5">
        <v>479.8</v>
      </c>
      <c r="C4013" s="3">
        <f t="shared" si="14"/>
        <v>2.5345129717485176E-2</v>
      </c>
      <c r="D4013" s="4">
        <v>353829300000</v>
      </c>
    </row>
    <row r="4014" spans="1:4">
      <c r="A4014" s="1" t="s">
        <v>4013</v>
      </c>
      <c r="B4014" s="5">
        <v>467.94</v>
      </c>
      <c r="C4014" s="3">
        <f t="shared" si="14"/>
        <v>2.4745970567624412E-2</v>
      </c>
      <c r="D4014" s="4">
        <v>267944011000</v>
      </c>
    </row>
    <row r="4015" spans="1:4">
      <c r="A4015" s="1" t="s">
        <v>4014</v>
      </c>
      <c r="B4015" s="5">
        <v>456.64</v>
      </c>
      <c r="C4015" s="3">
        <f t="shared" si="14"/>
        <v>2.2480967308553434E-2</v>
      </c>
      <c r="D4015" s="4">
        <v>400638441000</v>
      </c>
    </row>
    <row r="4016" spans="1:4">
      <c r="A4016" s="1" t="s">
        <v>4015</v>
      </c>
      <c r="B4016" s="5">
        <v>446.6</v>
      </c>
      <c r="C4016" s="3">
        <f t="shared" si="14"/>
        <v>1.6039130929359598E-2</v>
      </c>
      <c r="D4016" s="4">
        <v>448627113000</v>
      </c>
    </row>
    <row r="4017" spans="1:4">
      <c r="A4017" s="1" t="s">
        <v>4016</v>
      </c>
      <c r="B4017" s="5">
        <v>439.55</v>
      </c>
      <c r="C4017" s="3">
        <f t="shared" si="14"/>
        <v>6.503171441002111E-3</v>
      </c>
      <c r="D4017" s="4">
        <v>606013830000</v>
      </c>
    </row>
    <row r="4018" spans="1:4">
      <c r="A4018" s="1" t="s">
        <v>4017</v>
      </c>
      <c r="B4018" s="5">
        <v>436.71</v>
      </c>
      <c r="C4018" s="3">
        <f t="shared" si="14"/>
        <v>1.8812085617930974E-3</v>
      </c>
      <c r="D4018" s="4">
        <v>590072853000</v>
      </c>
    </row>
    <row r="4019" spans="1:4">
      <c r="A4019" s="1" t="s">
        <v>4018</v>
      </c>
      <c r="B4019" s="5">
        <v>435.89</v>
      </c>
      <c r="C4019" s="3">
        <f t="shared" si="14"/>
        <v>-8.6199053857351268E-3</v>
      </c>
      <c r="D4019" s="4">
        <v>858862242000</v>
      </c>
    </row>
    <row r="4020" spans="1:4">
      <c r="A4020" s="1" t="s">
        <v>4019</v>
      </c>
      <c r="B4020" s="5">
        <v>439.68</v>
      </c>
      <c r="C4020" s="3">
        <f t="shared" si="14"/>
        <v>2.2392745029647703E-2</v>
      </c>
      <c r="D4020" s="4">
        <v>355716303000</v>
      </c>
    </row>
    <row r="4021" spans="1:4">
      <c r="A4021" s="1" t="s">
        <v>4020</v>
      </c>
      <c r="B4021" s="5">
        <v>430.05</v>
      </c>
      <c r="C4021" s="3">
        <f t="shared" si="14"/>
        <v>2.5662429344844834E-2</v>
      </c>
      <c r="D4021" s="4">
        <v>303069435000</v>
      </c>
    </row>
    <row r="4022" spans="1:4">
      <c r="A4022" s="1" t="s">
        <v>4021</v>
      </c>
      <c r="B4022" s="5">
        <v>419.29</v>
      </c>
      <c r="C4022" s="3">
        <f t="shared" si="14"/>
        <v>2.3632235541124501E-2</v>
      </c>
      <c r="D4022" s="4">
        <v>403075420000</v>
      </c>
    </row>
    <row r="4023" spans="1:4">
      <c r="A4023" s="1" t="s">
        <v>4022</v>
      </c>
      <c r="B4023" s="5">
        <v>409.61</v>
      </c>
      <c r="C4023" s="3">
        <f t="shared" si="14"/>
        <v>2.5563345017526381E-2</v>
      </c>
      <c r="D4023" s="4">
        <v>218193289000</v>
      </c>
    </row>
    <row r="4024" spans="1:4">
      <c r="A4024" s="1" t="s">
        <v>4023</v>
      </c>
      <c r="B4024" s="5">
        <v>399.4</v>
      </c>
      <c r="C4024" s="3">
        <f t="shared" si="14"/>
        <v>1.7294516186546351E-2</v>
      </c>
      <c r="D4024" s="4">
        <v>207844927000</v>
      </c>
    </row>
    <row r="4025" spans="1:4">
      <c r="A4025" s="1" t="s">
        <v>4024</v>
      </c>
      <c r="B4025" s="5">
        <v>392.61</v>
      </c>
      <c r="C4025" s="3">
        <f t="shared" si="14"/>
        <v>1.5861105361208848E-2</v>
      </c>
      <c r="D4025" s="4">
        <v>313193950000</v>
      </c>
    </row>
    <row r="4026" spans="1:4">
      <c r="A4026" s="1" t="s">
        <v>4025</v>
      </c>
      <c r="B4026" s="5">
        <v>386.48</v>
      </c>
      <c r="C4026" s="3">
        <f t="shared" si="14"/>
        <v>7.0352806295274524E-3</v>
      </c>
      <c r="D4026" s="4">
        <v>477125422000</v>
      </c>
    </row>
    <row r="4027" spans="1:4">
      <c r="A4027" s="1" t="s">
        <v>4026</v>
      </c>
      <c r="B4027" s="5">
        <v>383.78</v>
      </c>
      <c r="C4027" s="3">
        <f t="shared" si="14"/>
        <v>2.0772934010692197E-2</v>
      </c>
      <c r="D4027" s="4">
        <v>225351151000</v>
      </c>
    </row>
    <row r="4028" spans="1:4">
      <c r="A4028" s="1" t="s">
        <v>4027</v>
      </c>
      <c r="B4028" s="5">
        <v>375.97</v>
      </c>
      <c r="C4028" s="3">
        <f t="shared" si="14"/>
        <v>1.9026968423905784E-2</v>
      </c>
      <c r="D4028" s="4">
        <v>172152211000</v>
      </c>
    </row>
    <row r="4029" spans="1:4">
      <c r="A4029" s="1" t="s">
        <v>4028</v>
      </c>
      <c r="B4029" s="5">
        <v>368.95</v>
      </c>
      <c r="C4029" s="3">
        <f t="shared" si="14"/>
        <v>8.0050270477023296E-3</v>
      </c>
      <c r="D4029" s="4">
        <v>249034322000</v>
      </c>
    </row>
    <row r="4030" spans="1:4">
      <c r="A4030" s="1" t="s">
        <v>4029</v>
      </c>
      <c r="B4030" s="5">
        <v>366.02</v>
      </c>
      <c r="C4030" s="3">
        <f t="shared" si="14"/>
        <v>-1.9422937819808719E-2</v>
      </c>
      <c r="D4030" s="4">
        <v>270913136000</v>
      </c>
    </row>
    <row r="4031" spans="1:4">
      <c r="A4031" s="1" t="s">
        <v>4030</v>
      </c>
      <c r="B4031" s="5">
        <v>373.27</v>
      </c>
      <c r="C4031" s="3">
        <f t="shared" si="14"/>
        <v>-2.3032428612557939E-2</v>
      </c>
      <c r="D4031" s="4">
        <v>173322308000</v>
      </c>
    </row>
    <row r="4032" spans="1:4">
      <c r="A4032" s="1" t="s">
        <v>4031</v>
      </c>
      <c r="B4032" s="5">
        <v>382.07</v>
      </c>
      <c r="C4032" s="3">
        <f t="shared" si="14"/>
        <v>-6.8623118712796303E-3</v>
      </c>
      <c r="D4032" s="4">
        <v>684997348000</v>
      </c>
    </row>
    <row r="4033" spans="1:4">
      <c r="A4033" s="1" t="s">
        <v>4032</v>
      </c>
      <c r="B4033" s="5">
        <v>384.71</v>
      </c>
      <c r="C4033" s="3">
        <f t="shared" si="14"/>
        <v>1.7213114754098337E-2</v>
      </c>
      <c r="D4033" s="4">
        <v>321295372000</v>
      </c>
    </row>
    <row r="4034" spans="1:4">
      <c r="A4034" s="1" t="s">
        <v>4033</v>
      </c>
      <c r="B4034" s="5">
        <v>378.2</v>
      </c>
      <c r="C4034" s="3">
        <f t="shared" si="14"/>
        <v>1.4811634646345341E-2</v>
      </c>
      <c r="D4034" s="4">
        <v>470925643000</v>
      </c>
    </row>
    <row r="4035" spans="1:4">
      <c r="A4035" s="1" t="s">
        <v>4034</v>
      </c>
      <c r="B4035" s="5">
        <v>372.68</v>
      </c>
      <c r="C4035" s="3">
        <f t="shared" si="14"/>
        <v>5.7482121171231826E-3</v>
      </c>
      <c r="D4035" s="4">
        <v>323100471000</v>
      </c>
    </row>
    <row r="4036" spans="1:4">
      <c r="A4036" s="1" t="s">
        <v>4035</v>
      </c>
      <c r="B4036" s="5">
        <v>370.55</v>
      </c>
      <c r="C4036" s="3">
        <f t="shared" si="14"/>
        <v>2.6994196247812861E-4</v>
      </c>
      <c r="D4036" s="4">
        <v>184107534000</v>
      </c>
    </row>
    <row r="4037" spans="1:4">
      <c r="A4037" s="1" t="s">
        <v>4036</v>
      </c>
      <c r="B4037" s="5">
        <v>370.45</v>
      </c>
      <c r="C4037" s="3">
        <f t="shared" si="14"/>
        <v>-6.8364611260053922E-3</v>
      </c>
      <c r="D4037" s="4">
        <v>295398933000</v>
      </c>
    </row>
    <row r="4038" spans="1:4">
      <c r="A4038" s="1" t="s">
        <v>4037</v>
      </c>
      <c r="B4038" s="5">
        <v>373</v>
      </c>
      <c r="C4038" s="3">
        <f t="shared" si="14"/>
        <v>-1.6142646127875093E-2</v>
      </c>
      <c r="D4038" s="4">
        <v>40721159000</v>
      </c>
    </row>
    <row r="4039" spans="1:4">
      <c r="A4039" s="1" t="s">
        <v>4038</v>
      </c>
      <c r="B4039" s="5">
        <v>379.12</v>
      </c>
      <c r="C4039" s="3">
        <f t="shared" si="14"/>
        <v>-1.3325005205080169E-2</v>
      </c>
      <c r="D4039" s="4">
        <v>33442709000</v>
      </c>
    </row>
    <row r="4040" spans="1:4">
      <c r="A4040" s="1" t="s">
        <v>4039</v>
      </c>
      <c r="B4040" s="5">
        <v>384.24</v>
      </c>
      <c r="C4040" s="3">
        <f t="shared" si="14"/>
        <v>-1.497128794093513E-2</v>
      </c>
      <c r="D4040" s="4">
        <v>49570921000</v>
      </c>
    </row>
    <row r="4041" spans="1:4">
      <c r="A4041" s="1" t="s">
        <v>4040</v>
      </c>
      <c r="B4041" s="5">
        <v>390.08</v>
      </c>
      <c r="C4041" s="3">
        <f t="shared" si="14"/>
        <v>-1.4103017742506295E-2</v>
      </c>
      <c r="D4041" s="4">
        <v>70070157000</v>
      </c>
    </row>
    <row r="4042" spans="1:4">
      <c r="A4042" s="1" t="s">
        <v>4041</v>
      </c>
      <c r="B4042" s="5">
        <v>395.66</v>
      </c>
      <c r="C4042" s="3">
        <f t="shared" si="14"/>
        <v>-1.3808574277168405E-2</v>
      </c>
      <c r="D4042" s="4">
        <v>62093260000</v>
      </c>
    </row>
    <row r="4043" spans="1:4">
      <c r="A4043" s="1" t="s">
        <v>4042</v>
      </c>
      <c r="B4043" s="5">
        <v>401.2</v>
      </c>
      <c r="C4043" s="3">
        <f t="shared" si="14"/>
        <v>-1.6522037554542356E-2</v>
      </c>
      <c r="D4043" s="4">
        <v>66679792000</v>
      </c>
    </row>
    <row r="4044" spans="1:4">
      <c r="A4044" s="1" t="s">
        <v>4043</v>
      </c>
      <c r="B4044" s="5">
        <v>407.94</v>
      </c>
      <c r="C4044" s="3">
        <f t="shared" si="14"/>
        <v>-1.487563390485396E-2</v>
      </c>
      <c r="D4044" s="4">
        <v>53249654000</v>
      </c>
    </row>
    <row r="4045" spans="1:4">
      <c r="A4045" s="1" t="s">
        <v>4044</v>
      </c>
      <c r="B4045" s="5">
        <v>414.1</v>
      </c>
      <c r="C4045" s="3">
        <f t="shared" si="14"/>
        <v>-1.5243394925209789E-2</v>
      </c>
      <c r="D4045" s="4">
        <v>174928193000</v>
      </c>
    </row>
    <row r="4046" spans="1:4">
      <c r="A4046" s="1" t="s">
        <v>4045</v>
      </c>
      <c r="B4046" s="5">
        <v>420.51</v>
      </c>
      <c r="C4046" s="3">
        <f t="shared" si="14"/>
        <v>-1.7614764630300248E-2</v>
      </c>
      <c r="D4046" s="4">
        <v>105283852000</v>
      </c>
    </row>
    <row r="4047" spans="1:4">
      <c r="A4047" s="1" t="s">
        <v>4046</v>
      </c>
      <c r="B4047" s="5">
        <v>428.05</v>
      </c>
      <c r="C4047" s="3">
        <f t="shared" si="14"/>
        <v>-1.5411155836687725E-2</v>
      </c>
      <c r="D4047" s="4">
        <v>221640563000</v>
      </c>
    </row>
    <row r="4048" spans="1:4">
      <c r="A4048" s="1" t="s">
        <v>4047</v>
      </c>
      <c r="B4048" s="5">
        <v>434.75</v>
      </c>
      <c r="C4048" s="3">
        <f t="shared" si="14"/>
        <v>-1.5846066779852858E-2</v>
      </c>
      <c r="D4048" s="4">
        <v>456696018000</v>
      </c>
    </row>
    <row r="4049" spans="1:4">
      <c r="A4049" s="1" t="s">
        <v>4048</v>
      </c>
      <c r="B4049" s="5">
        <v>441.75</v>
      </c>
      <c r="C4049" s="3">
        <f t="shared" si="14"/>
        <v>-1.667260261775445E-2</v>
      </c>
      <c r="D4049" s="4">
        <v>212937227000</v>
      </c>
    </row>
    <row r="4050" spans="1:4">
      <c r="A4050" s="1" t="s">
        <v>4049</v>
      </c>
      <c r="B4050" s="5">
        <v>449.24</v>
      </c>
      <c r="C4050" s="3">
        <f t="shared" si="14"/>
        <v>-1.4111089165404803E-2</v>
      </c>
      <c r="D4050" s="4">
        <v>173417045000</v>
      </c>
    </row>
    <row r="4051" spans="1:4">
      <c r="A4051" s="1" t="s">
        <v>4050</v>
      </c>
      <c r="B4051" s="5">
        <v>455.67</v>
      </c>
      <c r="C4051" s="3">
        <f t="shared" si="14"/>
        <v>-9.4991739848708911E-3</v>
      </c>
      <c r="D4051" s="4">
        <v>214739668000</v>
      </c>
    </row>
    <row r="4052" spans="1:4">
      <c r="A4052" s="1" t="s">
        <v>4051</v>
      </c>
      <c r="B4052" s="5">
        <v>460.04</v>
      </c>
      <c r="C4052" s="3">
        <f t="shared" si="14"/>
        <v>-1.4207041378275859E-2</v>
      </c>
      <c r="D4052" s="4">
        <v>327535812000</v>
      </c>
    </row>
    <row r="4053" spans="1:4">
      <c r="A4053" s="1" t="s">
        <v>4052</v>
      </c>
      <c r="B4053" s="5">
        <v>466.67</v>
      </c>
      <c r="C4053" s="3">
        <f t="shared" si="14"/>
        <v>-1.8569926393270209E-2</v>
      </c>
      <c r="D4053" s="4">
        <v>84110358000</v>
      </c>
    </row>
    <row r="4054" spans="1:4">
      <c r="A4054" s="1" t="s">
        <v>4053</v>
      </c>
      <c r="B4054" s="5">
        <v>475.5</v>
      </c>
      <c r="C4054" s="3">
        <f t="shared" si="14"/>
        <v>-1.7399570176888774E-2</v>
      </c>
      <c r="D4054" s="4">
        <v>82626681000</v>
      </c>
    </row>
    <row r="4055" spans="1:4">
      <c r="A4055" s="1" t="s">
        <v>4054</v>
      </c>
      <c r="B4055" s="5">
        <v>483.92</v>
      </c>
      <c r="C4055" s="3">
        <f t="shared" si="14"/>
        <v>-1.6502723355824738E-2</v>
      </c>
      <c r="D4055" s="4">
        <v>48758760000</v>
      </c>
    </row>
    <row r="4056" spans="1:4">
      <c r="A4056" s="1" t="s">
        <v>4055</v>
      </c>
      <c r="B4056" s="5">
        <v>492.04</v>
      </c>
      <c r="C4056" s="3">
        <f t="shared" si="14"/>
        <v>-1.6569064417484389E-2</v>
      </c>
      <c r="D4056" s="4">
        <v>114325516000</v>
      </c>
    </row>
    <row r="4057" spans="1:4">
      <c r="A4057" s="1" t="s">
        <v>4056</v>
      </c>
      <c r="B4057" s="5">
        <v>500.33</v>
      </c>
      <c r="C4057" s="3">
        <f t="shared" si="14"/>
        <v>-1.4982084498169103E-2</v>
      </c>
      <c r="D4057" s="4">
        <v>147756386000</v>
      </c>
    </row>
    <row r="4058" spans="1:4">
      <c r="A4058" s="1" t="s">
        <v>4057</v>
      </c>
      <c r="B4058" s="5">
        <v>507.94</v>
      </c>
      <c r="C4058" s="3">
        <f t="shared" si="14"/>
        <v>-1.4206420059775635E-2</v>
      </c>
      <c r="D4058" s="4">
        <v>229298512000</v>
      </c>
    </row>
    <row r="4059" spans="1:4">
      <c r="A4059" s="1" t="s">
        <v>4058</v>
      </c>
      <c r="B4059" s="5">
        <v>515.26</v>
      </c>
      <c r="C4059" s="3">
        <f t="shared" si="14"/>
        <v>-5.9612231117971096E-3</v>
      </c>
      <c r="D4059" s="4">
        <v>317774162000</v>
      </c>
    </row>
    <row r="4060" spans="1:4">
      <c r="A4060" s="1" t="s">
        <v>4059</v>
      </c>
      <c r="B4060" s="5">
        <v>518.35</v>
      </c>
      <c r="C4060" s="3">
        <f t="shared" si="14"/>
        <v>-5.620779619398308E-3</v>
      </c>
      <c r="D4060" s="4">
        <v>307449911000</v>
      </c>
    </row>
    <row r="4061" spans="1:4">
      <c r="A4061" s="1" t="s">
        <v>4060</v>
      </c>
      <c r="B4061" s="5">
        <v>521.28</v>
      </c>
      <c r="C4061" s="3">
        <f t="shared" si="14"/>
        <v>-2.0675396278429454E-3</v>
      </c>
      <c r="D4061" s="4">
        <v>242499991000</v>
      </c>
    </row>
    <row r="4062" spans="1:4">
      <c r="A4062" s="1" t="s">
        <v>4061</v>
      </c>
      <c r="B4062" s="5">
        <v>522.36</v>
      </c>
      <c r="C4062" s="3">
        <f t="shared" si="14"/>
        <v>5.6601594085712043E-3</v>
      </c>
      <c r="D4062" s="4">
        <v>415793722000</v>
      </c>
    </row>
    <row r="4063" spans="1:4">
      <c r="A4063" s="1" t="s">
        <v>4062</v>
      </c>
      <c r="B4063" s="5">
        <v>519.41999999999996</v>
      </c>
      <c r="C4063" s="3">
        <f t="shared" si="14"/>
        <v>6.8620609444056055E-3</v>
      </c>
      <c r="D4063" s="4">
        <v>399517587000</v>
      </c>
    </row>
    <row r="4064" spans="1:4">
      <c r="A4064" s="1" t="s">
        <v>4063</v>
      </c>
      <c r="B4064" s="5">
        <v>515.88</v>
      </c>
      <c r="C4064" s="3">
        <f t="shared" si="14"/>
        <v>-4.8995023340148219E-3</v>
      </c>
      <c r="D4064" s="4">
        <v>301874286000</v>
      </c>
    </row>
    <row r="4065" spans="1:4">
      <c r="A4065" s="1" t="s">
        <v>4064</v>
      </c>
      <c r="B4065" s="5">
        <v>518.41999999999996</v>
      </c>
      <c r="C4065" s="3">
        <f t="shared" si="14"/>
        <v>-6.7630999137850102E-3</v>
      </c>
      <c r="D4065" s="4">
        <v>273434637000</v>
      </c>
    </row>
    <row r="4066" spans="1:4">
      <c r="A4066" s="1" t="s">
        <v>4065</v>
      </c>
      <c r="B4066" s="5">
        <v>521.95000000000005</v>
      </c>
      <c r="C4066" s="3">
        <f t="shared" si="14"/>
        <v>-1.6339376578342238E-2</v>
      </c>
      <c r="D4066" s="4">
        <v>232965995000</v>
      </c>
    </row>
    <row r="4067" spans="1:4">
      <c r="A4067" s="1" t="s">
        <v>4066</v>
      </c>
      <c r="B4067" s="5">
        <v>530.62</v>
      </c>
      <c r="C4067" s="3">
        <f t="shared" si="14"/>
        <v>-8.0385852090031316E-3</v>
      </c>
      <c r="D4067" s="4">
        <v>227949350000</v>
      </c>
    </row>
    <row r="4068" spans="1:4">
      <c r="A4068" s="1" t="s">
        <v>4067</v>
      </c>
      <c r="B4068" s="5">
        <v>534.91999999999996</v>
      </c>
      <c r="C4068" s="3">
        <f t="shared" si="14"/>
        <v>-4.448083973869808E-3</v>
      </c>
      <c r="D4068" s="4">
        <v>279190651000</v>
      </c>
    </row>
    <row r="4069" spans="1:4">
      <c r="A4069" s="1" t="s">
        <v>4068</v>
      </c>
      <c r="B4069" s="5">
        <v>537.30999999999995</v>
      </c>
      <c r="C4069" s="3">
        <f t="shared" si="14"/>
        <v>-5.0225082778394933E-4</v>
      </c>
      <c r="D4069" s="4">
        <v>522757204000</v>
      </c>
    </row>
    <row r="4070" spans="1:4">
      <c r="A4070" s="1" t="s">
        <v>4069</v>
      </c>
      <c r="B4070" s="5">
        <v>537.58000000000004</v>
      </c>
      <c r="C4070" s="3">
        <f t="shared" si="14"/>
        <v>1.1667733072377669E-2</v>
      </c>
      <c r="D4070" s="4">
        <v>591486915000</v>
      </c>
    </row>
    <row r="4071" spans="1:4">
      <c r="A4071" s="1" t="s">
        <v>4070</v>
      </c>
      <c r="B4071" s="5">
        <v>531.38</v>
      </c>
      <c r="C4071" s="3">
        <f t="shared" si="14"/>
        <v>-1.4155581529099638E-2</v>
      </c>
      <c r="D4071" s="4">
        <v>323643780000</v>
      </c>
    </row>
    <row r="4072" spans="1:4">
      <c r="A4072" s="1" t="s">
        <v>4071</v>
      </c>
      <c r="B4072" s="5">
        <v>539.01</v>
      </c>
      <c r="C4072" s="3">
        <f t="shared" si="14"/>
        <v>-1.2313781540322187E-2</v>
      </c>
      <c r="D4072" s="4">
        <v>463765405000</v>
      </c>
    </row>
    <row r="4073" spans="1:4">
      <c r="A4073" s="1" t="s">
        <v>4072</v>
      </c>
      <c r="B4073" s="5">
        <v>545.73</v>
      </c>
      <c r="C4073" s="3">
        <f t="shared" si="14"/>
        <v>-1.1448238384204215E-2</v>
      </c>
      <c r="D4073" s="4">
        <v>447665790000</v>
      </c>
    </row>
    <row r="4074" spans="1:4">
      <c r="A4074" s="1" t="s">
        <v>4073</v>
      </c>
      <c r="B4074" s="5">
        <v>552.04999999999995</v>
      </c>
      <c r="C4074" s="3">
        <f t="shared" si="14"/>
        <v>6.3621117106606563E-3</v>
      </c>
      <c r="D4074" s="4">
        <v>540281487000</v>
      </c>
    </row>
    <row r="4075" spans="1:4">
      <c r="A4075" s="1" t="s">
        <v>4074</v>
      </c>
      <c r="B4075" s="5">
        <v>548.55999999999995</v>
      </c>
      <c r="C4075" s="3">
        <f t="shared" si="14"/>
        <v>1.1487470728154267E-2</v>
      </c>
      <c r="D4075" s="4">
        <v>1249471203000</v>
      </c>
    </row>
    <row r="4076" spans="1:4">
      <c r="A4076" s="1" t="s">
        <v>4075</v>
      </c>
      <c r="B4076" s="5">
        <v>542.33000000000004</v>
      </c>
      <c r="C4076" s="3">
        <f t="shared" si="14"/>
        <v>1.7504690431519778E-2</v>
      </c>
      <c r="D4076" s="4">
        <v>123059976000</v>
      </c>
    </row>
    <row r="4077" spans="1:4">
      <c r="A4077" s="1" t="s">
        <v>4076</v>
      </c>
      <c r="B4077" s="5">
        <v>533</v>
      </c>
      <c r="C4077" s="3">
        <f t="shared" si="14"/>
        <v>7.1235568656349444E-3</v>
      </c>
      <c r="D4077" s="4">
        <v>89169751000</v>
      </c>
    </row>
    <row r="4078" spans="1:4">
      <c r="A4078" s="1" t="s">
        <v>4077</v>
      </c>
      <c r="B4078" s="5">
        <v>529.23</v>
      </c>
      <c r="C4078" s="3">
        <f t="shared" si="14"/>
        <v>7.8459751290205944E-3</v>
      </c>
      <c r="D4078" s="4">
        <v>95192326000</v>
      </c>
    </row>
    <row r="4079" spans="1:4">
      <c r="A4079" s="1" t="s">
        <v>4078</v>
      </c>
      <c r="B4079" s="5">
        <v>525.11</v>
      </c>
      <c r="C4079" s="3">
        <f t="shared" si="14"/>
        <v>7.908021267202834E-3</v>
      </c>
      <c r="D4079" s="4">
        <v>72213155000</v>
      </c>
    </row>
    <row r="4080" spans="1:4">
      <c r="A4080" s="1" t="s">
        <v>4079</v>
      </c>
      <c r="B4080" s="5">
        <v>520.99</v>
      </c>
      <c r="C4080" s="3">
        <f t="shared" si="14"/>
        <v>8.0100609461158673E-3</v>
      </c>
      <c r="D4080" s="4">
        <v>85996132000</v>
      </c>
    </row>
    <row r="4081" spans="1:4">
      <c r="A4081" s="1" t="s">
        <v>4080</v>
      </c>
      <c r="B4081" s="5">
        <v>516.85</v>
      </c>
      <c r="C4081" s="3">
        <f t="shared" si="14"/>
        <v>8.0944021845133149E-3</v>
      </c>
      <c r="D4081" s="4">
        <v>149381060000</v>
      </c>
    </row>
    <row r="4082" spans="1:4">
      <c r="A4082" s="1" t="s">
        <v>4081</v>
      </c>
      <c r="B4082" s="5">
        <v>512.70000000000005</v>
      </c>
      <c r="C4082" s="3">
        <f t="shared" si="14"/>
        <v>7.7641277641278539E-3</v>
      </c>
      <c r="D4082" s="4">
        <v>208010623000</v>
      </c>
    </row>
    <row r="4083" spans="1:4">
      <c r="A4083" s="1" t="s">
        <v>4082</v>
      </c>
      <c r="B4083" s="5">
        <v>508.75</v>
      </c>
      <c r="C4083" s="3">
        <f t="shared" si="14"/>
        <v>8.0844908554104349E-3</v>
      </c>
      <c r="D4083" s="4">
        <v>357048495000</v>
      </c>
    </row>
    <row r="4084" spans="1:4">
      <c r="A4084" s="1" t="s">
        <v>4083</v>
      </c>
      <c r="B4084" s="5">
        <v>504.67</v>
      </c>
      <c r="C4084" s="3">
        <f t="shared" si="14"/>
        <v>1.6168653350515524E-2</v>
      </c>
      <c r="D4084" s="4">
        <v>817500518000</v>
      </c>
    </row>
    <row r="4085" spans="1:4">
      <c r="A4085" s="1" t="s">
        <v>4084</v>
      </c>
      <c r="B4085" s="5">
        <v>496.64</v>
      </c>
      <c r="C4085" s="3">
        <f t="shared" si="14"/>
        <v>-4.68842957759995E-2</v>
      </c>
      <c r="D4085" s="4">
        <v>352370761000</v>
      </c>
    </row>
    <row r="4086" spans="1:4">
      <c r="A4086" s="1" t="s">
        <v>4085</v>
      </c>
      <c r="B4086" s="5">
        <v>521.07000000000005</v>
      </c>
      <c r="C4086" s="3">
        <f t="shared" si="14"/>
        <v>-4.5099692127253892E-2</v>
      </c>
      <c r="D4086" s="4">
        <v>409398045000</v>
      </c>
    </row>
    <row r="4087" spans="1:4">
      <c r="A4087" s="1" t="s">
        <v>4086</v>
      </c>
      <c r="B4087" s="5">
        <v>545.67999999999995</v>
      </c>
      <c r="C4087" s="3">
        <f t="shared" si="14"/>
        <v>-3.3886902021883249E-2</v>
      </c>
      <c r="D4087" s="4">
        <v>533246375000</v>
      </c>
    </row>
    <row r="4088" spans="1:4">
      <c r="A4088" s="1" t="s">
        <v>4087</v>
      </c>
      <c r="B4088" s="5">
        <v>564.82000000000005</v>
      </c>
      <c r="C4088" s="3">
        <f t="shared" si="14"/>
        <v>-1.5049263231319198E-2</v>
      </c>
      <c r="D4088" s="4">
        <v>511710952000</v>
      </c>
    </row>
    <row r="4089" spans="1:4">
      <c r="A4089" s="1" t="s">
        <v>4088</v>
      </c>
      <c r="B4089" s="5">
        <v>573.45000000000005</v>
      </c>
      <c r="C4089" s="3">
        <f t="shared" si="14"/>
        <v>-2.5175942610410271E-2</v>
      </c>
      <c r="D4089" s="4">
        <v>975621473000</v>
      </c>
    </row>
    <row r="4090" spans="1:4">
      <c r="A4090" s="1" t="s">
        <v>4089</v>
      </c>
      <c r="B4090" s="5">
        <v>588.26</v>
      </c>
      <c r="C4090" s="3">
        <f t="shared" si="14"/>
        <v>-4.4582676909584132E-2</v>
      </c>
      <c r="D4090" s="4">
        <v>475793968000</v>
      </c>
    </row>
    <row r="4091" spans="1:4">
      <c r="A4091" s="1" t="s">
        <v>4090</v>
      </c>
      <c r="B4091" s="5">
        <v>615.71</v>
      </c>
      <c r="C4091" s="3">
        <f t="shared" si="14"/>
        <v>-4.3631562597079718E-2</v>
      </c>
      <c r="D4091" s="4">
        <v>683508235000</v>
      </c>
    </row>
    <row r="4092" spans="1:4">
      <c r="A4092" s="1" t="s">
        <v>4091</v>
      </c>
      <c r="B4092" s="5">
        <v>643.79999999999995</v>
      </c>
      <c r="C4092" s="3">
        <f t="shared" si="14"/>
        <v>-5.8678196417542745E-3</v>
      </c>
      <c r="D4092" s="4">
        <v>692675333000</v>
      </c>
    </row>
    <row r="4093" spans="1:4">
      <c r="A4093" s="1" t="s">
        <v>4092</v>
      </c>
      <c r="B4093" s="5">
        <v>647.6</v>
      </c>
      <c r="C4093" s="3">
        <f t="shared" si="14"/>
        <v>5.7462338872496434E-3</v>
      </c>
      <c r="D4093" s="4">
        <v>601472832000</v>
      </c>
    </row>
    <row r="4094" spans="1:4">
      <c r="A4094" s="1" t="s">
        <v>4093</v>
      </c>
      <c r="B4094" s="5">
        <v>643.9</v>
      </c>
      <c r="C4094" s="3">
        <f t="shared" si="14"/>
        <v>8.1257534718415878E-3</v>
      </c>
      <c r="D4094" s="4">
        <v>786341956000</v>
      </c>
    </row>
    <row r="4095" spans="1:4">
      <c r="A4095" s="1" t="s">
        <v>4094</v>
      </c>
      <c r="B4095" s="5">
        <v>638.71</v>
      </c>
      <c r="C4095" s="3">
        <f t="shared" si="14"/>
        <v>-2.9743729967035695E-2</v>
      </c>
      <c r="D4095" s="4">
        <v>849566100000</v>
      </c>
    </row>
    <row r="4096" spans="1:4">
      <c r="A4096" s="1" t="s">
        <v>4095</v>
      </c>
      <c r="B4096" s="5">
        <v>658.29</v>
      </c>
      <c r="C4096" s="3">
        <f t="shared" si="14"/>
        <v>2.8353172743462333E-2</v>
      </c>
      <c r="D4096" s="4">
        <v>1538616527000</v>
      </c>
    </row>
    <row r="4097" spans="1:4">
      <c r="A4097" s="1" t="s">
        <v>4096</v>
      </c>
      <c r="B4097" s="5">
        <v>640.14</v>
      </c>
      <c r="C4097" s="3">
        <f t="shared" si="14"/>
        <v>4.7400886823633408E-2</v>
      </c>
      <c r="D4097" s="4">
        <v>544356871000</v>
      </c>
    </row>
    <row r="4098" spans="1:4">
      <c r="A4098" s="1" t="s">
        <v>4097</v>
      </c>
      <c r="B4098" s="5">
        <v>611.16999999999996</v>
      </c>
      <c r="C4098" s="3">
        <f t="shared" si="14"/>
        <v>4.7510497900419765E-2</v>
      </c>
      <c r="D4098" s="4">
        <v>663945703000</v>
      </c>
    </row>
    <row r="4099" spans="1:4">
      <c r="A4099" s="1" t="s">
        <v>4098</v>
      </c>
      <c r="B4099" s="5">
        <v>583.45000000000005</v>
      </c>
      <c r="C4099" s="3">
        <f t="shared" si="14"/>
        <v>-4.1765208251215262E-2</v>
      </c>
      <c r="D4099" s="4">
        <v>525477450000</v>
      </c>
    </row>
    <row r="4100" spans="1:4">
      <c r="A4100" s="1" t="s">
        <v>4099</v>
      </c>
      <c r="B4100" s="5">
        <v>608.88</v>
      </c>
      <c r="C4100" s="3">
        <f t="shared" si="14"/>
        <v>-4.149612744789373E-2</v>
      </c>
      <c r="D4100" s="4">
        <v>456398233000</v>
      </c>
    </row>
    <row r="4101" spans="1:4">
      <c r="A4101" s="1" t="s">
        <v>4100</v>
      </c>
      <c r="B4101" s="5">
        <v>635.24</v>
      </c>
      <c r="C4101" s="3">
        <f t="shared" si="14"/>
        <v>-4.2303633348409392E-2</v>
      </c>
      <c r="D4101" s="4">
        <v>539412310000</v>
      </c>
    </row>
    <row r="4102" spans="1:4">
      <c r="A4102" s="1" t="s">
        <v>4101</v>
      </c>
      <c r="B4102" s="5">
        <v>663.3</v>
      </c>
      <c r="C4102" s="3">
        <f t="shared" si="14"/>
        <v>-2.1854539019642613E-2</v>
      </c>
      <c r="D4102" s="4">
        <v>704796186000</v>
      </c>
    </row>
    <row r="4103" spans="1:4">
      <c r="A4103" s="1" t="s">
        <v>4102</v>
      </c>
      <c r="B4103" s="5">
        <v>678.12</v>
      </c>
      <c r="C4103" s="3">
        <f t="shared" si="14"/>
        <v>-1.2192457282698953E-2</v>
      </c>
      <c r="D4103" s="4">
        <v>532161445000</v>
      </c>
    </row>
    <row r="4104" spans="1:4">
      <c r="A4104" s="1" t="s">
        <v>4103</v>
      </c>
      <c r="B4104" s="5">
        <v>686.49</v>
      </c>
      <c r="C4104" s="3">
        <f t="shared" si="14"/>
        <v>-9.2652725462180653E-3</v>
      </c>
      <c r="D4104" s="4">
        <v>593464585000</v>
      </c>
    </row>
    <row r="4105" spans="1:4">
      <c r="A4105" s="1" t="s">
        <v>4104</v>
      </c>
      <c r="B4105" s="5">
        <v>692.91</v>
      </c>
      <c r="C4105" s="3">
        <f t="shared" si="14"/>
        <v>-3.0949317520698138E-2</v>
      </c>
      <c r="D4105" s="4">
        <v>749177317000</v>
      </c>
    </row>
    <row r="4106" spans="1:4">
      <c r="A4106" s="1" t="s">
        <v>4105</v>
      </c>
      <c r="B4106" s="5">
        <v>715.04</v>
      </c>
      <c r="C4106" s="3">
        <f t="shared" si="14"/>
        <v>4.0663658856061623E-2</v>
      </c>
      <c r="D4106" s="4">
        <v>866487191000</v>
      </c>
    </row>
    <row r="4107" spans="1:4">
      <c r="A4107" s="1" t="s">
        <v>4106</v>
      </c>
      <c r="B4107" s="5">
        <v>687.1</v>
      </c>
      <c r="C4107" s="3">
        <f t="shared" si="14"/>
        <v>-3.2866493067773977E-2</v>
      </c>
      <c r="D4107" s="4">
        <v>920770109000</v>
      </c>
    </row>
    <row r="4108" spans="1:4">
      <c r="A4108" s="1" t="s">
        <v>4107</v>
      </c>
      <c r="B4108" s="5">
        <v>710.45</v>
      </c>
      <c r="C4108" s="3">
        <f t="shared" si="14"/>
        <v>-4.6273425334263971E-2</v>
      </c>
      <c r="D4108" s="4">
        <v>512594537000</v>
      </c>
    </row>
    <row r="4109" spans="1:4">
      <c r="A4109" s="1" t="s">
        <v>4108</v>
      </c>
      <c r="B4109" s="5">
        <v>744.92</v>
      </c>
      <c r="C4109" s="3">
        <f t="shared" si="14"/>
        <v>-4.1027819616627409E-2</v>
      </c>
      <c r="D4109" s="4">
        <v>717256987000</v>
      </c>
    </row>
    <row r="4110" spans="1:4">
      <c r="A4110" s="1" t="s">
        <v>4109</v>
      </c>
      <c r="B4110" s="5">
        <v>776.79</v>
      </c>
      <c r="C4110" s="3">
        <f t="shared" si="14"/>
        <v>-7.3859207483037764E-3</v>
      </c>
      <c r="D4110" s="4">
        <v>696616117000</v>
      </c>
    </row>
    <row r="4111" spans="1:4">
      <c r="A4111" s="1" t="s">
        <v>4110</v>
      </c>
      <c r="B4111" s="5">
        <v>782.57</v>
      </c>
      <c r="C4111" s="3">
        <f t="shared" si="14"/>
        <v>-4.1003394483045873E-2</v>
      </c>
      <c r="D4111" s="4">
        <v>920299283000</v>
      </c>
    </row>
    <row r="4112" spans="1:4">
      <c r="A4112" s="1" t="s">
        <v>4111</v>
      </c>
      <c r="B4112" s="5">
        <v>816.03</v>
      </c>
      <c r="C4112" s="3">
        <f t="shared" si="14"/>
        <v>-9.0229033589974781E-3</v>
      </c>
      <c r="D4112" s="4">
        <v>441099703000</v>
      </c>
    </row>
    <row r="4113" spans="1:4">
      <c r="A4113" s="1" t="s">
        <v>4112</v>
      </c>
      <c r="B4113" s="5">
        <v>823.46</v>
      </c>
      <c r="C4113" s="3">
        <f t="shared" si="14"/>
        <v>6.8471376519208945E-3</v>
      </c>
      <c r="D4113" s="4">
        <v>575787810000</v>
      </c>
    </row>
    <row r="4114" spans="1:4">
      <c r="A4114" s="1" t="s">
        <v>4113</v>
      </c>
      <c r="B4114" s="5">
        <v>817.86</v>
      </c>
      <c r="C4114" s="3">
        <f t="shared" si="14"/>
        <v>-2.7780749616632794E-2</v>
      </c>
      <c r="D4114" s="4">
        <v>590812531000</v>
      </c>
    </row>
    <row r="4115" spans="1:4">
      <c r="A4115" s="1" t="s">
        <v>4114</v>
      </c>
      <c r="B4115" s="5">
        <v>841.23</v>
      </c>
      <c r="C4115" s="3">
        <f t="shared" si="14"/>
        <v>-2.1393173727926276E-2</v>
      </c>
      <c r="D4115" s="4">
        <v>495904761000</v>
      </c>
    </row>
    <row r="4116" spans="1:4">
      <c r="A4116" s="1" t="s">
        <v>4115</v>
      </c>
      <c r="B4116" s="5">
        <v>859.62</v>
      </c>
      <c r="C4116" s="3">
        <f t="shared" si="14"/>
        <v>1.8374382485694982E-2</v>
      </c>
      <c r="D4116" s="4">
        <v>989065282000</v>
      </c>
    </row>
    <row r="4117" spans="1:4">
      <c r="A4117" s="1" t="s">
        <v>4116</v>
      </c>
      <c r="B4117" s="5">
        <v>844.11</v>
      </c>
      <c r="C4117" s="3">
        <f t="shared" si="14"/>
        <v>1.1979599098564712E-3</v>
      </c>
      <c r="D4117" s="4">
        <v>1240633302000</v>
      </c>
    </row>
    <row r="4118" spans="1:4">
      <c r="A4118" s="1" t="s">
        <v>4117</v>
      </c>
      <c r="B4118" s="5">
        <v>843.1</v>
      </c>
      <c r="C4118" s="3">
        <f t="shared" si="14"/>
        <v>3.8799423368366594E-2</v>
      </c>
      <c r="D4118" s="4">
        <v>995280523000</v>
      </c>
    </row>
    <row r="4119" spans="1:4">
      <c r="A4119" s="1" t="s">
        <v>4118</v>
      </c>
      <c r="B4119" s="5">
        <v>811.61</v>
      </c>
      <c r="C4119" s="3">
        <f t="shared" si="14"/>
        <v>3.3805902658361628E-2</v>
      </c>
      <c r="D4119" s="4">
        <v>772665437000</v>
      </c>
    </row>
    <row r="4120" spans="1:4">
      <c r="A4120" s="1" t="s">
        <v>4119</v>
      </c>
      <c r="B4120" s="5">
        <v>785.07</v>
      </c>
      <c r="C4120" s="3">
        <f t="shared" si="14"/>
        <v>1.1635998144425657E-2</v>
      </c>
      <c r="D4120" s="4">
        <v>512938474000</v>
      </c>
    </row>
    <row r="4121" spans="1:4">
      <c r="A4121" s="1" t="s">
        <v>4120</v>
      </c>
      <c r="B4121" s="5">
        <v>776.04</v>
      </c>
      <c r="C4121" s="3">
        <f t="shared" si="14"/>
        <v>1.5586353107455497E-2</v>
      </c>
      <c r="D4121" s="4">
        <v>526189987000</v>
      </c>
    </row>
    <row r="4122" spans="1:4">
      <c r="A4122" s="1" t="s">
        <v>4121</v>
      </c>
      <c r="B4122" s="5">
        <v>764.13</v>
      </c>
      <c r="C4122" s="3">
        <f t="shared" si="14"/>
        <v>-1.6158520883761594E-2</v>
      </c>
      <c r="D4122" s="4">
        <v>738263051000</v>
      </c>
    </row>
    <row r="4123" spans="1:4">
      <c r="A4123" s="1" t="s">
        <v>4122</v>
      </c>
      <c r="B4123" s="5">
        <v>776.68</v>
      </c>
      <c r="C4123" s="3">
        <f t="shared" si="14"/>
        <v>-3.845296753905967E-2</v>
      </c>
      <c r="D4123" s="4">
        <v>704954269000</v>
      </c>
    </row>
    <row r="4124" spans="1:4">
      <c r="A4124" s="1" t="s">
        <v>4123</v>
      </c>
      <c r="B4124" s="5">
        <v>807.74</v>
      </c>
      <c r="C4124" s="3">
        <f t="shared" si="14"/>
        <v>-3.134743608193024E-2</v>
      </c>
      <c r="D4124" s="4">
        <v>627554524000</v>
      </c>
    </row>
    <row r="4125" spans="1:4">
      <c r="A4125" s="1" t="s">
        <v>4124</v>
      </c>
      <c r="B4125" s="5">
        <v>833.88</v>
      </c>
      <c r="C4125" s="3">
        <f t="shared" si="14"/>
        <v>-1.5548078625818971E-2</v>
      </c>
      <c r="D4125" s="4">
        <v>607997394000</v>
      </c>
    </row>
    <row r="4126" spans="1:4">
      <c r="A4126" s="1" t="s">
        <v>4125</v>
      </c>
      <c r="B4126" s="5">
        <v>847.05</v>
      </c>
      <c r="C4126" s="3">
        <f t="shared" si="14"/>
        <v>1.5878917259327677E-2</v>
      </c>
      <c r="D4126" s="4">
        <v>477220865000</v>
      </c>
    </row>
    <row r="4127" spans="1:4">
      <c r="A4127" s="1" t="s">
        <v>4126</v>
      </c>
      <c r="B4127" s="5">
        <v>833.81</v>
      </c>
      <c r="C4127" s="3">
        <f t="shared" si="14"/>
        <v>-1.4490526788563716E-2</v>
      </c>
      <c r="D4127" s="4">
        <v>863608489000</v>
      </c>
    </row>
    <row r="4128" spans="1:4">
      <c r="A4128" s="1" t="s">
        <v>4127</v>
      </c>
      <c r="B4128" s="5">
        <v>846.07</v>
      </c>
      <c r="C4128" s="3">
        <f t="shared" si="14"/>
        <v>4.6041813483673956E-2</v>
      </c>
      <c r="D4128" s="4">
        <v>801020505000</v>
      </c>
    </row>
    <row r="4129" spans="1:4">
      <c r="A4129" s="1" t="s">
        <v>4128</v>
      </c>
      <c r="B4129" s="5">
        <v>808.83</v>
      </c>
      <c r="C4129" s="3">
        <f t="shared" si="14"/>
        <v>-3.825208085612361E-2</v>
      </c>
      <c r="D4129" s="4">
        <v>842087212000</v>
      </c>
    </row>
    <row r="4130" spans="1:4">
      <c r="A4130" s="1" t="s">
        <v>4129</v>
      </c>
      <c r="B4130" s="5">
        <v>841</v>
      </c>
      <c r="C4130" s="3">
        <f t="shared" si="14"/>
        <v>-2.296780789293305E-2</v>
      </c>
      <c r="D4130" s="4">
        <v>697459247000</v>
      </c>
    </row>
    <row r="4131" spans="1:4">
      <c r="A4131" s="1" t="s">
        <v>4130</v>
      </c>
      <c r="B4131" s="5">
        <v>860.77</v>
      </c>
      <c r="C4131" s="3">
        <f t="shared" si="14"/>
        <v>1.2587198701283343E-2</v>
      </c>
      <c r="D4131" s="4">
        <v>644187885000</v>
      </c>
    </row>
    <row r="4132" spans="1:4">
      <c r="A4132" s="1" t="s">
        <v>4131</v>
      </c>
      <c r="B4132" s="5">
        <v>850.07</v>
      </c>
      <c r="C4132" s="3">
        <f t="shared" si="14"/>
        <v>-3.2262838537812547E-2</v>
      </c>
      <c r="D4132" s="4">
        <v>956771002000</v>
      </c>
    </row>
    <row r="4133" spans="1:4">
      <c r="A4133" s="1" t="s">
        <v>4132</v>
      </c>
      <c r="B4133" s="5">
        <v>878.41</v>
      </c>
      <c r="C4133" s="3">
        <f t="shared" si="14"/>
        <v>-1.7152639470092018E-2</v>
      </c>
      <c r="D4133" s="4">
        <v>568013701000</v>
      </c>
    </row>
    <row r="4134" spans="1:4">
      <c r="A4134" s="1" t="s">
        <v>4133</v>
      </c>
      <c r="B4134" s="5">
        <v>893.74</v>
      </c>
      <c r="C4134" s="3">
        <f t="shared" si="14"/>
        <v>7.5077783288992738E-3</v>
      </c>
      <c r="D4134" s="4">
        <v>605764150000</v>
      </c>
    </row>
    <row r="4135" spans="1:4">
      <c r="A4135" s="1" t="s">
        <v>4134</v>
      </c>
      <c r="B4135" s="5">
        <v>887.08</v>
      </c>
      <c r="C4135" s="3">
        <f t="shared" si="14"/>
        <v>-1.7728022677695458E-2</v>
      </c>
      <c r="D4135" s="4">
        <v>597730599000</v>
      </c>
    </row>
    <row r="4136" spans="1:4">
      <c r="A4136" s="1" t="s">
        <v>4135</v>
      </c>
      <c r="B4136" s="5">
        <v>903.09</v>
      </c>
      <c r="C4136" s="3">
        <f t="shared" si="14"/>
        <v>-5.6812551610239117E-3</v>
      </c>
      <c r="D4136" s="4">
        <v>424254831000</v>
      </c>
    </row>
    <row r="4137" spans="1:4">
      <c r="A4137" s="1" t="s">
        <v>4136</v>
      </c>
      <c r="B4137" s="5">
        <v>908.25</v>
      </c>
      <c r="C4137" s="3">
        <f t="shared" si="14"/>
        <v>-1.3918594677928983E-2</v>
      </c>
      <c r="D4137" s="4">
        <v>486289370000</v>
      </c>
    </row>
    <row r="4138" spans="1:4">
      <c r="A4138" s="1" t="s">
        <v>4137</v>
      </c>
      <c r="B4138" s="5">
        <v>921.07</v>
      </c>
      <c r="C4138" s="3">
        <f t="shared" si="14"/>
        <v>-6.4184159996547342E-3</v>
      </c>
      <c r="D4138" s="4">
        <v>476005576000</v>
      </c>
    </row>
    <row r="4139" spans="1:4">
      <c r="A4139" s="1" t="s">
        <v>4138</v>
      </c>
      <c r="B4139" s="5">
        <v>927.02</v>
      </c>
      <c r="C4139" s="3">
        <f t="shared" si="14"/>
        <v>5.7173854081909213E-3</v>
      </c>
      <c r="D4139" s="4">
        <v>538797421000</v>
      </c>
    </row>
    <row r="4140" spans="1:4">
      <c r="A4140" s="1" t="s">
        <v>4139</v>
      </c>
      <c r="B4140" s="5">
        <v>921.75</v>
      </c>
      <c r="C4140" s="3">
        <f t="shared" si="14"/>
        <v>-2.8343628633555875E-3</v>
      </c>
      <c r="D4140" s="4">
        <v>590572115000</v>
      </c>
    </row>
    <row r="4141" spans="1:4">
      <c r="A4141" s="1" t="s">
        <v>4140</v>
      </c>
      <c r="B4141" s="5">
        <v>924.37</v>
      </c>
      <c r="C4141" s="3">
        <f t="shared" si="14"/>
        <v>6.467558768768502E-3</v>
      </c>
      <c r="D4141" s="4">
        <v>539613347000</v>
      </c>
    </row>
    <row r="4142" spans="1:4">
      <c r="A4142" s="1" t="s">
        <v>4141</v>
      </c>
      <c r="B4142" s="5">
        <v>918.43</v>
      </c>
      <c r="C4142" s="3">
        <f t="shared" si="14"/>
        <v>-1.3353243237436417E-2</v>
      </c>
      <c r="D4142" s="4">
        <v>588682191000</v>
      </c>
    </row>
    <row r="4143" spans="1:4">
      <c r="A4143" s="1" t="s">
        <v>4142</v>
      </c>
      <c r="B4143" s="5">
        <v>930.86</v>
      </c>
      <c r="C4143" s="3">
        <f t="shared" si="14"/>
        <v>-4.5023367234538975E-3</v>
      </c>
      <c r="D4143" s="4">
        <v>552461599000</v>
      </c>
    </row>
    <row r="4144" spans="1:4">
      <c r="A4144" s="1" t="s">
        <v>4143</v>
      </c>
      <c r="B4144" s="5">
        <v>935.07</v>
      </c>
      <c r="C4144" s="3">
        <f t="shared" si="14"/>
        <v>4.9653393519264915E-3</v>
      </c>
      <c r="D4144" s="4">
        <v>773072917000</v>
      </c>
    </row>
    <row r="4145" spans="1:4">
      <c r="A4145" s="1" t="s">
        <v>4144</v>
      </c>
      <c r="B4145" s="5">
        <v>930.45</v>
      </c>
      <c r="C4145" s="3">
        <f t="shared" si="14"/>
        <v>-1.724793510636043E-2</v>
      </c>
      <c r="D4145" s="4">
        <v>742075792000</v>
      </c>
    </row>
    <row r="4146" spans="1:4">
      <c r="A4146" s="1" t="s">
        <v>4145</v>
      </c>
      <c r="B4146" s="5">
        <v>946.78</v>
      </c>
      <c r="C4146" s="3">
        <f t="shared" si="14"/>
        <v>2.9556328838625433E-2</v>
      </c>
      <c r="D4146" s="4">
        <v>871405795000</v>
      </c>
    </row>
    <row r="4147" spans="1:4">
      <c r="A4147" s="1" t="s">
        <v>4146</v>
      </c>
      <c r="B4147" s="5">
        <v>919.6</v>
      </c>
      <c r="C4147" s="3">
        <f t="shared" si="14"/>
        <v>9.2739944026779854E-3</v>
      </c>
      <c r="D4147" s="4">
        <v>770366541000</v>
      </c>
    </row>
    <row r="4148" spans="1:4">
      <c r="A4148" s="1" t="s">
        <v>4147</v>
      </c>
      <c r="B4148" s="5">
        <v>911.15</v>
      </c>
      <c r="C4148" s="3">
        <f t="shared" si="14"/>
        <v>-1.1864351635957504E-2</v>
      </c>
      <c r="D4148" s="4">
        <v>725738963000</v>
      </c>
    </row>
    <row r="4149" spans="1:4">
      <c r="A4149" s="1" t="s">
        <v>4148</v>
      </c>
      <c r="B4149" s="5">
        <v>922.09</v>
      </c>
      <c r="C4149" s="3">
        <f t="shared" si="14"/>
        <v>-8.8890322025882255E-3</v>
      </c>
      <c r="D4149" s="4">
        <v>564981562000</v>
      </c>
    </row>
    <row r="4150" spans="1:4">
      <c r="A4150" s="1" t="s">
        <v>4149</v>
      </c>
      <c r="B4150" s="5">
        <v>930.36</v>
      </c>
      <c r="C4150" s="3">
        <f t="shared" ref="C4150:C4404" si="15">(B4150-B4151)/B4151</f>
        <v>-1.6865330966269375E-2</v>
      </c>
      <c r="D4150" s="4">
        <v>648306032000</v>
      </c>
    </row>
    <row r="4151" spans="1:4">
      <c r="A4151" s="1" t="s">
        <v>4150</v>
      </c>
      <c r="B4151" s="5">
        <v>946.32</v>
      </c>
      <c r="C4151" s="3">
        <f t="shared" si="15"/>
        <v>5.6108135679674475E-3</v>
      </c>
      <c r="D4151" s="4">
        <v>741182861000</v>
      </c>
    </row>
    <row r="4152" spans="1:4">
      <c r="A4152" s="1" t="s">
        <v>4151</v>
      </c>
      <c r="B4152" s="5">
        <v>941.04</v>
      </c>
      <c r="C4152" s="3">
        <f t="shared" si="15"/>
        <v>-1.8195476170603513E-2</v>
      </c>
      <c r="D4152" s="4">
        <v>798491755000</v>
      </c>
    </row>
    <row r="4153" spans="1:4">
      <c r="A4153" s="1" t="s">
        <v>4152</v>
      </c>
      <c r="B4153" s="5">
        <v>958.48</v>
      </c>
      <c r="C4153" s="3">
        <f t="shared" si="15"/>
        <v>-1.6570390814975917E-2</v>
      </c>
      <c r="D4153" s="4">
        <v>818757599000</v>
      </c>
    </row>
    <row r="4154" spans="1:4">
      <c r="A4154" s="1" t="s">
        <v>4153</v>
      </c>
      <c r="B4154" s="5">
        <v>974.63</v>
      </c>
      <c r="C4154" s="3">
        <f t="shared" si="15"/>
        <v>1.7445559591974946E-4</v>
      </c>
      <c r="D4154" s="4">
        <v>669955778000</v>
      </c>
    </row>
    <row r="4155" spans="1:4">
      <c r="A4155" s="1" t="s">
        <v>4154</v>
      </c>
      <c r="B4155" s="5">
        <v>974.46</v>
      </c>
      <c r="C4155" s="3">
        <f t="shared" si="15"/>
        <v>-1.7926470738877905E-3</v>
      </c>
      <c r="D4155" s="4">
        <v>686141350000</v>
      </c>
    </row>
    <row r="4156" spans="1:4">
      <c r="A4156" s="1" t="s">
        <v>4155</v>
      </c>
      <c r="B4156" s="5">
        <v>976.21</v>
      </c>
      <c r="C4156" s="3">
        <f t="shared" si="15"/>
        <v>-1.2842422465138316E-2</v>
      </c>
      <c r="D4156" s="4">
        <v>833610419000</v>
      </c>
    </row>
    <row r="4157" spans="1:4">
      <c r="A4157" s="1" t="s">
        <v>4156</v>
      </c>
      <c r="B4157" s="5">
        <v>988.91</v>
      </c>
      <c r="C4157" s="3">
        <f t="shared" si="15"/>
        <v>9.6157739179716971E-4</v>
      </c>
      <c r="D4157" s="4">
        <v>1001425791000</v>
      </c>
    </row>
    <row r="4158" spans="1:4">
      <c r="A4158" s="1" t="s">
        <v>4157</v>
      </c>
      <c r="B4158" s="5">
        <v>987.96</v>
      </c>
      <c r="C4158" s="3">
        <f t="shared" si="15"/>
        <v>1.6053890060163535E-2</v>
      </c>
      <c r="D4158" s="4">
        <v>805001289000</v>
      </c>
    </row>
    <row r="4159" spans="1:4">
      <c r="A4159" s="1" t="s">
        <v>4158</v>
      </c>
      <c r="B4159" s="5">
        <v>972.35</v>
      </c>
      <c r="C4159" s="3">
        <f t="shared" si="15"/>
        <v>-7.8972339274964633E-3</v>
      </c>
      <c r="D4159" s="4">
        <v>859336104000</v>
      </c>
    </row>
    <row r="4160" spans="1:4">
      <c r="A4160" s="1" t="s">
        <v>4159</v>
      </c>
      <c r="B4160" s="5">
        <v>980.09</v>
      </c>
      <c r="C4160" s="3">
        <f t="shared" si="15"/>
        <v>-4.5502097362300478E-3</v>
      </c>
      <c r="D4160" s="4">
        <v>751011052000</v>
      </c>
    </row>
    <row r="4161" spans="1:4">
      <c r="A4161" s="1" t="s">
        <v>4160</v>
      </c>
      <c r="B4161" s="5">
        <v>984.57</v>
      </c>
      <c r="C4161" s="3">
        <f t="shared" si="15"/>
        <v>-3.5523439397619531E-3</v>
      </c>
      <c r="D4161" s="4">
        <v>892763244000</v>
      </c>
    </row>
    <row r="4162" spans="1:4">
      <c r="A4162" s="1" t="s">
        <v>4161</v>
      </c>
      <c r="B4162" s="5">
        <v>988.08</v>
      </c>
      <c r="C4162" s="3">
        <f t="shared" si="15"/>
        <v>-3.3286933365611112E-3</v>
      </c>
      <c r="D4162" s="4">
        <v>897384470000</v>
      </c>
    </row>
    <row r="4163" spans="1:4">
      <c r="A4163" s="1" t="s">
        <v>4162</v>
      </c>
      <c r="B4163" s="5">
        <v>991.38</v>
      </c>
      <c r="C4163" s="3">
        <f t="shared" si="15"/>
        <v>1.5841462414952084E-2</v>
      </c>
      <c r="D4163" s="4">
        <v>974523525000</v>
      </c>
    </row>
    <row r="4164" spans="1:4">
      <c r="A4164" s="1" t="s">
        <v>4163</v>
      </c>
      <c r="B4164" s="5">
        <v>975.92</v>
      </c>
      <c r="C4164" s="3">
        <f t="shared" si="15"/>
        <v>-1.279204232630965E-3</v>
      </c>
      <c r="D4164" s="4">
        <v>733919383000</v>
      </c>
    </row>
    <row r="4165" spans="1:4">
      <c r="A4165" s="1" t="s">
        <v>4164</v>
      </c>
      <c r="B4165" s="5">
        <v>977.17</v>
      </c>
      <c r="C4165" s="3">
        <f t="shared" si="15"/>
        <v>5.8466891064241008E-3</v>
      </c>
      <c r="D4165" s="4">
        <v>745452659000</v>
      </c>
    </row>
    <row r="4166" spans="1:4">
      <c r="A4166" s="1" t="s">
        <v>4165</v>
      </c>
      <c r="B4166" s="5">
        <v>971.49</v>
      </c>
      <c r="C4166" s="3">
        <f t="shared" si="15"/>
        <v>-1.22315763787213E-2</v>
      </c>
      <c r="D4166" s="4">
        <v>930541717000</v>
      </c>
    </row>
    <row r="4167" spans="1:4">
      <c r="A4167" s="1" t="s">
        <v>4166</v>
      </c>
      <c r="B4167" s="5">
        <v>983.52</v>
      </c>
      <c r="C4167" s="3">
        <f t="shared" si="15"/>
        <v>-1.5249061326658341E-2</v>
      </c>
      <c r="D4167" s="4">
        <v>817108448000</v>
      </c>
    </row>
    <row r="4168" spans="1:4">
      <c r="A4168" s="1" t="s">
        <v>4167</v>
      </c>
      <c r="B4168" s="5">
        <v>998.75</v>
      </c>
      <c r="C4168" s="3">
        <f t="shared" si="15"/>
        <v>5.3094508224637129E-4</v>
      </c>
      <c r="D4168" s="4">
        <v>719460912000</v>
      </c>
    </row>
    <row r="4169" spans="1:4">
      <c r="A4169" s="1" t="s">
        <v>4168</v>
      </c>
      <c r="B4169" s="5">
        <v>998.22</v>
      </c>
      <c r="C4169" s="3">
        <f t="shared" si="15"/>
        <v>-4.4778649858882519E-3</v>
      </c>
      <c r="D4169" s="4">
        <v>900799091000</v>
      </c>
    </row>
    <row r="4170" spans="1:4">
      <c r="A4170" s="1" t="s">
        <v>4169</v>
      </c>
      <c r="B4170" s="5">
        <v>1002.71</v>
      </c>
      <c r="C4170" s="3">
        <f t="shared" si="15"/>
        <v>9.0163522012578975E-3</v>
      </c>
      <c r="D4170" s="4">
        <v>1422581933000</v>
      </c>
    </row>
    <row r="4171" spans="1:4">
      <c r="A4171" s="1" t="s">
        <v>4170</v>
      </c>
      <c r="B4171" s="5">
        <v>993.75</v>
      </c>
      <c r="C4171" s="3">
        <f t="shared" si="15"/>
        <v>2.0706868394293251E-2</v>
      </c>
      <c r="D4171" s="4">
        <v>1339491606000</v>
      </c>
    </row>
    <row r="4172" spans="1:4">
      <c r="A4172" s="1" t="s">
        <v>4171</v>
      </c>
      <c r="B4172" s="5">
        <v>973.59</v>
      </c>
      <c r="C4172" s="3">
        <f t="shared" si="15"/>
        <v>-3.233212738043173E-2</v>
      </c>
      <c r="D4172" s="4">
        <v>1252321078000</v>
      </c>
    </row>
    <row r="4173" spans="1:4">
      <c r="A4173" s="1" t="s">
        <v>4172</v>
      </c>
      <c r="B4173" s="5">
        <v>1006.12</v>
      </c>
      <c r="C4173" s="3">
        <f t="shared" si="15"/>
        <v>-1.1951408734250518E-2</v>
      </c>
      <c r="D4173" s="4">
        <v>997093948000</v>
      </c>
    </row>
    <row r="4174" spans="1:4">
      <c r="A4174" s="1" t="s">
        <v>4173</v>
      </c>
      <c r="B4174" s="5">
        <v>1018.29</v>
      </c>
      <c r="C4174" s="3">
        <f t="shared" si="15"/>
        <v>-7.9690590080568006E-3</v>
      </c>
      <c r="D4174" s="4">
        <v>1283804156000</v>
      </c>
    </row>
    <row r="4175" spans="1:4">
      <c r="A4175" s="1" t="s">
        <v>4174</v>
      </c>
      <c r="B4175" s="5">
        <v>1026.47</v>
      </c>
      <c r="C4175" s="3">
        <f t="shared" si="15"/>
        <v>-4.586889061287837E-3</v>
      </c>
      <c r="D4175" s="4">
        <v>955241051000</v>
      </c>
    </row>
    <row r="4176" spans="1:4">
      <c r="A4176" s="1" t="s">
        <v>4175</v>
      </c>
      <c r="B4176" s="5">
        <v>1031.2</v>
      </c>
      <c r="C4176" s="3">
        <f t="shared" si="15"/>
        <v>-4.9432495565613483E-4</v>
      </c>
      <c r="D4176" s="4">
        <v>1397966424000</v>
      </c>
    </row>
    <row r="4177" spans="1:4">
      <c r="A4177" s="1" t="s">
        <v>4176</v>
      </c>
      <c r="B4177" s="5">
        <v>1031.71</v>
      </c>
      <c r="C4177" s="3">
        <f t="shared" si="15"/>
        <v>-1.474478345986731E-2</v>
      </c>
      <c r="D4177" s="4">
        <v>1279891624000</v>
      </c>
    </row>
    <row r="4178" spans="1:4">
      <c r="A4178" s="1" t="s">
        <v>4177</v>
      </c>
      <c r="B4178" s="5">
        <v>1047.1500000000001</v>
      </c>
      <c r="C4178" s="3">
        <f t="shared" si="15"/>
        <v>-1.8263127795017969E-2</v>
      </c>
      <c r="D4178" s="4">
        <v>1534222370000</v>
      </c>
    </row>
    <row r="4179" spans="1:4">
      <c r="A4179" s="1" t="s">
        <v>4178</v>
      </c>
      <c r="B4179" s="5">
        <v>1066.6300000000001</v>
      </c>
      <c r="C4179" s="3">
        <f t="shared" si="15"/>
        <v>-8.6344709643839338E-3</v>
      </c>
      <c r="D4179" s="4">
        <v>1210579625000</v>
      </c>
    </row>
    <row r="4180" spans="1:4">
      <c r="A4180" s="1" t="s">
        <v>4179</v>
      </c>
      <c r="B4180" s="5">
        <v>1075.92</v>
      </c>
      <c r="C4180" s="3">
        <f t="shared" si="15"/>
        <v>1.0168154803819541E-2</v>
      </c>
      <c r="D4180" s="4">
        <v>1160471574000</v>
      </c>
    </row>
    <row r="4181" spans="1:4">
      <c r="A4181" s="1" t="s">
        <v>4180</v>
      </c>
      <c r="B4181" s="5">
        <v>1065.0899999999999</v>
      </c>
      <c r="C4181" s="3">
        <f t="shared" si="15"/>
        <v>-4.3840789695078E-3</v>
      </c>
      <c r="D4181" s="4">
        <v>1413433100000</v>
      </c>
    </row>
    <row r="4182" spans="1:4">
      <c r="A4182" s="1" t="s">
        <v>4181</v>
      </c>
      <c r="B4182" s="5">
        <v>1069.78</v>
      </c>
      <c r="C4182" s="3">
        <f t="shared" si="15"/>
        <v>5.2433753053936546E-3</v>
      </c>
      <c r="D4182" s="4">
        <v>1394040661000</v>
      </c>
    </row>
    <row r="4183" spans="1:4">
      <c r="A4183" s="1" t="s">
        <v>4182</v>
      </c>
      <c r="B4183" s="5">
        <v>1064.2</v>
      </c>
      <c r="C4183" s="3">
        <f t="shared" si="15"/>
        <v>-2.5886057410661956E-2</v>
      </c>
      <c r="D4183" s="4">
        <v>2030394226000</v>
      </c>
    </row>
    <row r="4184" spans="1:4">
      <c r="A4184" s="1" t="s">
        <v>4183</v>
      </c>
      <c r="B4184" s="5">
        <v>1092.48</v>
      </c>
      <c r="C4184" s="3">
        <f t="shared" si="15"/>
        <v>-2.7840406013527282E-3</v>
      </c>
      <c r="D4184" s="4">
        <v>1146908558000</v>
      </c>
    </row>
    <row r="4185" spans="1:4">
      <c r="A4185" s="1" t="s">
        <v>4184</v>
      </c>
      <c r="B4185" s="5">
        <v>1095.53</v>
      </c>
      <c r="C4185" s="3">
        <f t="shared" si="15"/>
        <v>-6.1120233534033269E-4</v>
      </c>
      <c r="D4185" s="4">
        <v>1226276884000</v>
      </c>
    </row>
    <row r="4186" spans="1:4">
      <c r="A4186" s="1" t="s">
        <v>4185</v>
      </c>
      <c r="B4186" s="5">
        <v>1096.2</v>
      </c>
      <c r="C4186" s="3">
        <f t="shared" si="15"/>
        <v>1.9445916915436842E-2</v>
      </c>
      <c r="D4186" s="4">
        <v>1066645337000</v>
      </c>
    </row>
    <row r="4187" spans="1:4">
      <c r="A4187" s="1" t="s">
        <v>4186</v>
      </c>
      <c r="B4187" s="5">
        <v>1075.29</v>
      </c>
      <c r="C4187" s="3">
        <f t="shared" si="15"/>
        <v>-9.6247720448726631E-3</v>
      </c>
      <c r="D4187" s="4">
        <v>1120129151000</v>
      </c>
    </row>
    <row r="4188" spans="1:4">
      <c r="A4188" s="1" t="s">
        <v>4187</v>
      </c>
      <c r="B4188" s="5">
        <v>1085.74</v>
      </c>
      <c r="C4188" s="3">
        <f t="shared" si="15"/>
        <v>-1.0327508727793056E-2</v>
      </c>
      <c r="D4188" s="4">
        <v>1090318899000</v>
      </c>
    </row>
    <row r="4189" spans="1:4">
      <c r="A4189" s="1" t="s">
        <v>4188</v>
      </c>
      <c r="B4189" s="5">
        <v>1097.07</v>
      </c>
      <c r="C4189" s="3">
        <f t="shared" si="15"/>
        <v>7.7065804460446337E-3</v>
      </c>
      <c r="D4189" s="4">
        <v>1160235878000</v>
      </c>
    </row>
    <row r="4190" spans="1:4">
      <c r="A4190" s="1" t="s">
        <v>4189</v>
      </c>
      <c r="B4190" s="5">
        <v>1088.68</v>
      </c>
      <c r="C4190" s="3">
        <f t="shared" si="15"/>
        <v>-1.1450208391976592E-2</v>
      </c>
      <c r="D4190" s="4">
        <v>1259675463000</v>
      </c>
    </row>
    <row r="4191" spans="1:4">
      <c r="A4191" s="1" t="s">
        <v>4190</v>
      </c>
      <c r="B4191" s="5">
        <v>1101.29</v>
      </c>
      <c r="C4191" s="3">
        <f t="shared" si="15"/>
        <v>-2.3462695220496299E-3</v>
      </c>
      <c r="D4191" s="4">
        <v>1278346844000</v>
      </c>
    </row>
    <row r="4192" spans="1:4">
      <c r="A4192" s="1" t="s">
        <v>4191</v>
      </c>
      <c r="B4192" s="5">
        <v>1103.8800000000001</v>
      </c>
      <c r="C4192" s="3">
        <f t="shared" si="15"/>
        <v>-1.2033912107200688E-3</v>
      </c>
      <c r="D4192" s="4">
        <v>1228890281000</v>
      </c>
    </row>
    <row r="4193" spans="1:4">
      <c r="A4193" s="1" t="s">
        <v>4192</v>
      </c>
      <c r="B4193" s="5">
        <v>1105.21</v>
      </c>
      <c r="C4193" s="3">
        <f t="shared" si="15"/>
        <v>5.431781352695852E-4</v>
      </c>
      <c r="D4193" s="4">
        <v>1123513636000</v>
      </c>
    </row>
    <row r="4194" spans="1:4">
      <c r="A4194" s="1" t="s">
        <v>4193</v>
      </c>
      <c r="B4194" s="5">
        <v>1104.6099999999999</v>
      </c>
      <c r="C4194" s="3">
        <f t="shared" si="15"/>
        <v>4.8212060292364802E-3</v>
      </c>
      <c r="D4194" s="4">
        <v>1340728104000</v>
      </c>
    </row>
    <row r="4195" spans="1:4">
      <c r="A4195" s="1" t="s">
        <v>4194</v>
      </c>
      <c r="B4195" s="5">
        <v>1099.31</v>
      </c>
      <c r="C4195" s="3">
        <f t="shared" si="15"/>
        <v>-4.8521277847684164E-3</v>
      </c>
      <c r="D4195" s="4">
        <v>1124719810000</v>
      </c>
    </row>
    <row r="4196" spans="1:4">
      <c r="A4196" s="1" t="s">
        <v>4195</v>
      </c>
      <c r="B4196" s="5">
        <v>1104.67</v>
      </c>
      <c r="C4196" s="3">
        <f t="shared" si="15"/>
        <v>6.6614420062697504E-3</v>
      </c>
      <c r="D4196" s="4">
        <v>1181721146000</v>
      </c>
    </row>
    <row r="4197" spans="1:4">
      <c r="A4197" s="1" t="s">
        <v>4196</v>
      </c>
      <c r="B4197" s="5">
        <v>1097.3599999999999</v>
      </c>
      <c r="C4197" s="3">
        <f t="shared" si="15"/>
        <v>1.1512900163153199E-2</v>
      </c>
      <c r="D4197" s="4">
        <v>1316696494000</v>
      </c>
    </row>
    <row r="4198" spans="1:4">
      <c r="A4198" s="1" t="s">
        <v>4197</v>
      </c>
      <c r="B4198" s="5">
        <v>1084.8699999999999</v>
      </c>
      <c r="C4198" s="3">
        <f t="shared" si="15"/>
        <v>2.9954790455144378E-3</v>
      </c>
      <c r="D4198" s="4">
        <v>1286608842000</v>
      </c>
    </row>
    <row r="4199" spans="1:4">
      <c r="A4199" s="1" t="s">
        <v>4198</v>
      </c>
      <c r="B4199" s="5">
        <v>1081.6300000000001</v>
      </c>
      <c r="C4199" s="3">
        <f t="shared" si="15"/>
        <v>-5.6354342869749594E-3</v>
      </c>
      <c r="D4199" s="4">
        <v>1494111513000</v>
      </c>
    </row>
    <row r="4200" spans="1:4">
      <c r="A4200" s="1" t="s">
        <v>4199</v>
      </c>
      <c r="B4200" s="5">
        <v>1087.76</v>
      </c>
      <c r="C4200" s="3">
        <f t="shared" si="15"/>
        <v>-1.7025121995300849E-2</v>
      </c>
      <c r="D4200" s="4">
        <v>1646690580000</v>
      </c>
    </row>
    <row r="4201" spans="1:4">
      <c r="A4201" s="1" t="s">
        <v>4200</v>
      </c>
      <c r="B4201" s="5">
        <v>1106.5999999999999</v>
      </c>
      <c r="C4201" s="3">
        <f t="shared" si="15"/>
        <v>6.4757885545893429E-3</v>
      </c>
      <c r="D4201" s="4">
        <v>1538701565000</v>
      </c>
    </row>
    <row r="4202" spans="1:4">
      <c r="A4202" s="1" t="s">
        <v>4201</v>
      </c>
      <c r="B4202" s="5">
        <v>1099.48</v>
      </c>
      <c r="C4202" s="3">
        <f t="shared" si="15"/>
        <v>1.39156576508451E-2</v>
      </c>
      <c r="D4202" s="4">
        <v>1750160523000</v>
      </c>
    </row>
    <row r="4203" spans="1:4">
      <c r="A4203" s="1" t="s">
        <v>4202</v>
      </c>
      <c r="B4203" s="5">
        <v>1084.3900000000001</v>
      </c>
      <c r="C4203" s="3">
        <f t="shared" si="15"/>
        <v>3.5850065911392358E-2</v>
      </c>
      <c r="D4203" s="4">
        <v>1757175484000</v>
      </c>
    </row>
    <row r="4204" spans="1:4">
      <c r="A4204" s="1" t="s">
        <v>4203</v>
      </c>
      <c r="B4204" s="5">
        <v>1046.8599999999999</v>
      </c>
      <c r="C4204" s="3">
        <f t="shared" si="15"/>
        <v>3.2314686073228086E-2</v>
      </c>
      <c r="D4204" s="4">
        <v>1395496910000</v>
      </c>
    </row>
    <row r="4205" spans="1:4">
      <c r="A4205" s="1" t="s">
        <v>4204</v>
      </c>
      <c r="B4205" s="5">
        <v>1014.09</v>
      </c>
      <c r="C4205" s="3">
        <f t="shared" si="15"/>
        <v>-1.7914972783021493E-3</v>
      </c>
      <c r="D4205" s="4">
        <v>1083632455000</v>
      </c>
    </row>
    <row r="4206" spans="1:4">
      <c r="A4206" s="1" t="s">
        <v>4205</v>
      </c>
      <c r="B4206" s="5">
        <v>1015.91</v>
      </c>
      <c r="C4206" s="3">
        <f t="shared" si="15"/>
        <v>5.9710064562125921E-3</v>
      </c>
      <c r="D4206" s="4">
        <v>1311673072000</v>
      </c>
    </row>
    <row r="4207" spans="1:4">
      <c r="A4207" s="1" t="s">
        <v>4206</v>
      </c>
      <c r="B4207" s="5">
        <v>1009.88</v>
      </c>
      <c r="C4207" s="3">
        <f t="shared" si="15"/>
        <v>3.4903978192699414E-2</v>
      </c>
      <c r="D4207" s="4">
        <v>1284102312000</v>
      </c>
    </row>
    <row r="4208" spans="1:4">
      <c r="A4208" s="1" t="s">
        <v>4207</v>
      </c>
      <c r="B4208" s="5">
        <v>975.82</v>
      </c>
      <c r="C4208" s="3">
        <f t="shared" si="15"/>
        <v>1.7889367561308992E-2</v>
      </c>
      <c r="D4208" s="4">
        <v>908832957000</v>
      </c>
    </row>
    <row r="4209" spans="1:4">
      <c r="A4209" s="1" t="s">
        <v>4208</v>
      </c>
      <c r="B4209" s="5">
        <v>958.67</v>
      </c>
      <c r="C4209" s="3">
        <f t="shared" si="15"/>
        <v>-5.126555349155835E-3</v>
      </c>
      <c r="D4209" s="4">
        <v>941901630000</v>
      </c>
    </row>
    <row r="4210" spans="1:4">
      <c r="A4210" s="1" t="s">
        <v>4209</v>
      </c>
      <c r="B4210" s="5">
        <v>963.61</v>
      </c>
      <c r="C4210" s="3">
        <f t="shared" si="15"/>
        <v>1.837838980363973E-2</v>
      </c>
      <c r="D4210" s="4">
        <v>886725278000</v>
      </c>
    </row>
    <row r="4211" spans="1:4">
      <c r="A4211" s="1" t="s">
        <v>4210</v>
      </c>
      <c r="B4211" s="5">
        <v>946.22</v>
      </c>
      <c r="C4211" s="3">
        <f t="shared" si="15"/>
        <v>1.1816033448463988E-2</v>
      </c>
      <c r="D4211" s="4">
        <v>620042581000</v>
      </c>
    </row>
    <row r="4212" spans="1:4">
      <c r="A4212" s="1" t="s">
        <v>4211</v>
      </c>
      <c r="B4212" s="5">
        <v>935.17</v>
      </c>
      <c r="C4212" s="3">
        <f t="shared" si="15"/>
        <v>4.6002096839757578E-4</v>
      </c>
      <c r="D4212" s="4">
        <v>511759189000</v>
      </c>
    </row>
    <row r="4213" spans="1:4">
      <c r="A4213" s="1" t="s">
        <v>4212</v>
      </c>
      <c r="B4213" s="5">
        <v>934.74</v>
      </c>
      <c r="C4213" s="3">
        <f t="shared" si="15"/>
        <v>4.5998753304816679E-3</v>
      </c>
      <c r="D4213" s="4">
        <v>521479438000</v>
      </c>
    </row>
    <row r="4214" spans="1:4">
      <c r="A4214" s="1" t="s">
        <v>4213</v>
      </c>
      <c r="B4214" s="5">
        <v>930.46</v>
      </c>
      <c r="C4214" s="3">
        <f t="shared" si="15"/>
        <v>9.9315105664760962E-3</v>
      </c>
      <c r="D4214" s="4">
        <v>464000832000</v>
      </c>
    </row>
    <row r="4215" spans="1:4">
      <c r="A4215" s="1" t="s">
        <v>4214</v>
      </c>
      <c r="B4215" s="5">
        <v>921.31</v>
      </c>
      <c r="C4215" s="3">
        <f t="shared" si="15"/>
        <v>1.3026628599951243E-4</v>
      </c>
      <c r="D4215" s="4">
        <v>407366033000</v>
      </c>
    </row>
    <row r="4216" spans="1:4">
      <c r="A4216" s="1" t="s">
        <v>4215</v>
      </c>
      <c r="B4216" s="5">
        <v>921.19</v>
      </c>
      <c r="C4216" s="3">
        <f t="shared" si="15"/>
        <v>7.7133669389887484E-4</v>
      </c>
      <c r="D4216" s="4">
        <v>471949043000</v>
      </c>
    </row>
    <row r="4217" spans="1:4">
      <c r="A4217" s="1" t="s">
        <v>4216</v>
      </c>
      <c r="B4217" s="5">
        <v>920.48</v>
      </c>
      <c r="C4217" s="3">
        <f t="shared" si="15"/>
        <v>-7.1833811506352525E-3</v>
      </c>
      <c r="D4217" s="4">
        <v>449715942000</v>
      </c>
    </row>
    <row r="4218" spans="1:4">
      <c r="A4218" s="1" t="s">
        <v>4217</v>
      </c>
      <c r="B4218" s="5">
        <v>927.14</v>
      </c>
      <c r="C4218" s="3">
        <f t="shared" si="15"/>
        <v>-7.482898525901116E-3</v>
      </c>
      <c r="D4218" s="4">
        <v>523934180000</v>
      </c>
    </row>
    <row r="4219" spans="1:4">
      <c r="A4219" s="1" t="s">
        <v>4218</v>
      </c>
      <c r="B4219" s="5">
        <v>934.13</v>
      </c>
      <c r="C4219" s="3">
        <f t="shared" si="15"/>
        <v>6.2152613210392322E-3</v>
      </c>
      <c r="D4219" s="4">
        <v>521547938000</v>
      </c>
    </row>
    <row r="4220" spans="1:4">
      <c r="A4220" s="1" t="s">
        <v>4219</v>
      </c>
      <c r="B4220" s="5">
        <v>928.36</v>
      </c>
      <c r="C4220" s="3">
        <f t="shared" si="15"/>
        <v>3.0143587194917331E-3</v>
      </c>
      <c r="D4220" s="4">
        <v>553854144000</v>
      </c>
    </row>
    <row r="4221" spans="1:4">
      <c r="A4221" s="1" t="s">
        <v>4220</v>
      </c>
      <c r="B4221" s="5">
        <v>925.57</v>
      </c>
      <c r="C4221" s="3">
        <f t="shared" si="15"/>
        <v>-4.6028929397214308E-3</v>
      </c>
      <c r="D4221" s="4">
        <v>711380442000</v>
      </c>
    </row>
    <row r="4222" spans="1:4">
      <c r="A4222" s="1" t="s">
        <v>4221</v>
      </c>
      <c r="B4222" s="5">
        <v>929.85</v>
      </c>
      <c r="C4222" s="3">
        <f t="shared" si="15"/>
        <v>2.3646751874236288E-2</v>
      </c>
      <c r="D4222" s="4">
        <v>573553582000</v>
      </c>
    </row>
    <row r="4223" spans="1:4">
      <c r="A4223" s="1" t="s">
        <v>4222</v>
      </c>
      <c r="B4223" s="5">
        <v>908.37</v>
      </c>
      <c r="C4223" s="3">
        <f t="shared" si="15"/>
        <v>4.9007677500718522E-3</v>
      </c>
      <c r="D4223" s="4">
        <v>651269328000</v>
      </c>
    </row>
    <row r="4224" spans="1:4">
      <c r="A4224" s="1" t="s">
        <v>4223</v>
      </c>
      <c r="B4224" s="5">
        <v>903.94</v>
      </c>
      <c r="C4224" s="3">
        <f t="shared" si="15"/>
        <v>3.0737818613581183E-3</v>
      </c>
      <c r="D4224" s="4">
        <v>421171037000</v>
      </c>
    </row>
    <row r="4225" spans="1:4">
      <c r="A4225" s="1" t="s">
        <v>4224</v>
      </c>
      <c r="B4225" s="5">
        <v>901.17</v>
      </c>
      <c r="C4225" s="3">
        <f t="shared" si="15"/>
        <v>-1.562188393272709E-3</v>
      </c>
      <c r="D4225" s="4">
        <v>511492954000</v>
      </c>
    </row>
    <row r="4226" spans="1:4">
      <c r="A4226" s="1" t="s">
        <v>4225</v>
      </c>
      <c r="B4226" s="5">
        <v>902.58</v>
      </c>
      <c r="C4226" s="3">
        <f t="shared" si="15"/>
        <v>-7.1391642007766279E-3</v>
      </c>
      <c r="D4226" s="4">
        <v>536915594000</v>
      </c>
    </row>
    <row r="4227" spans="1:4">
      <c r="A4227" s="1" t="s">
        <v>4226</v>
      </c>
      <c r="B4227" s="5">
        <v>909.07</v>
      </c>
      <c r="C4227" s="3">
        <f t="shared" si="15"/>
        <v>3.9647479789725135E-3</v>
      </c>
      <c r="D4227" s="4">
        <v>559546853000</v>
      </c>
    </row>
    <row r="4228" spans="1:4">
      <c r="A4228" s="1" t="s">
        <v>4227</v>
      </c>
      <c r="B4228" s="5">
        <v>905.48</v>
      </c>
      <c r="C4228" s="3">
        <f t="shared" si="15"/>
        <v>2.0121223045898036E-2</v>
      </c>
      <c r="D4228" s="4">
        <v>657068709000</v>
      </c>
    </row>
    <row r="4229" spans="1:4">
      <c r="A4229" s="1" t="s">
        <v>4228</v>
      </c>
      <c r="B4229" s="5">
        <v>887.62</v>
      </c>
      <c r="C4229" s="3">
        <f t="shared" si="15"/>
        <v>-4.988397771475383E-3</v>
      </c>
      <c r="D4229" s="4">
        <v>422198602000</v>
      </c>
    </row>
    <row r="4230" spans="1:4">
      <c r="A4230" s="1" t="s">
        <v>4229</v>
      </c>
      <c r="B4230" s="5">
        <v>892.07</v>
      </c>
      <c r="C4230" s="3">
        <f t="shared" si="15"/>
        <v>-4.0749341312016889E-3</v>
      </c>
      <c r="D4230" s="4">
        <v>442406681000</v>
      </c>
    </row>
    <row r="4231" spans="1:4">
      <c r="A4231" s="1" t="s">
        <v>4230</v>
      </c>
      <c r="B4231" s="5">
        <v>895.72</v>
      </c>
      <c r="C4231" s="3">
        <f t="shared" si="15"/>
        <v>6.4043504640345673E-3</v>
      </c>
      <c r="D4231" s="4">
        <v>553831708000</v>
      </c>
    </row>
    <row r="4232" spans="1:4">
      <c r="A4232" s="1" t="s">
        <v>4231</v>
      </c>
      <c r="B4232" s="5">
        <v>890.02</v>
      </c>
      <c r="C4232" s="3">
        <f t="shared" si="15"/>
        <v>2.3537891500456476E-3</v>
      </c>
      <c r="D4232" s="4">
        <v>519764569000</v>
      </c>
    </row>
    <row r="4233" spans="1:4">
      <c r="A4233" s="1" t="s">
        <v>4232</v>
      </c>
      <c r="B4233" s="5">
        <v>887.93</v>
      </c>
      <c r="C4233" s="3">
        <f t="shared" si="15"/>
        <v>-1.3696043365250085E-2</v>
      </c>
      <c r="D4233" s="4">
        <v>412883111000</v>
      </c>
    </row>
    <row r="4234" spans="1:4">
      <c r="A4234" s="1" t="s">
        <v>4233</v>
      </c>
      <c r="B4234" s="5">
        <v>900.26</v>
      </c>
      <c r="C4234" s="3">
        <f t="shared" si="15"/>
        <v>-1.6474752550964714E-2</v>
      </c>
      <c r="D4234" s="4">
        <v>415568246000</v>
      </c>
    </row>
    <row r="4235" spans="1:4">
      <c r="A4235" s="1" t="s">
        <v>4234</v>
      </c>
      <c r="B4235" s="5">
        <v>915.34</v>
      </c>
      <c r="C4235" s="3">
        <f t="shared" si="15"/>
        <v>-8.4601635703839516E-3</v>
      </c>
      <c r="D4235" s="4">
        <v>360498476000</v>
      </c>
    </row>
    <row r="4236" spans="1:4">
      <c r="A4236" s="1" t="s">
        <v>4235</v>
      </c>
      <c r="B4236" s="5">
        <v>923.15</v>
      </c>
      <c r="C4236" s="3">
        <f t="shared" si="15"/>
        <v>1.5398999065060771E-2</v>
      </c>
      <c r="D4236" s="4">
        <v>419478554000</v>
      </c>
    </row>
    <row r="4237" spans="1:4">
      <c r="A4237" s="1" t="s">
        <v>4236</v>
      </c>
      <c r="B4237" s="5">
        <v>909.15</v>
      </c>
      <c r="C4237" s="3">
        <f t="shared" si="15"/>
        <v>-2.835371067031461E-2</v>
      </c>
      <c r="D4237" s="4">
        <v>438095408000</v>
      </c>
    </row>
    <row r="4238" spans="1:4">
      <c r="A4238" s="1" t="s">
        <v>4237</v>
      </c>
      <c r="B4238" s="5">
        <v>935.68</v>
      </c>
      <c r="C4238" s="3">
        <f t="shared" si="15"/>
        <v>-2.6966244231036614E-3</v>
      </c>
      <c r="D4238" s="4">
        <v>874594285000</v>
      </c>
    </row>
    <row r="4239" spans="1:4">
      <c r="A4239" s="1" t="s">
        <v>4238</v>
      </c>
      <c r="B4239" s="5">
        <v>938.21</v>
      </c>
      <c r="C4239" s="3">
        <f t="shared" si="15"/>
        <v>3.0943354760727525E-2</v>
      </c>
      <c r="D4239" s="4">
        <v>528100519000</v>
      </c>
    </row>
    <row r="4240" spans="1:4">
      <c r="A4240" s="1" t="s">
        <v>4239</v>
      </c>
      <c r="B4240" s="5">
        <v>910.05</v>
      </c>
      <c r="C4240" s="3">
        <f t="shared" si="15"/>
        <v>1.46502993611399E-2</v>
      </c>
      <c r="D4240" s="4">
        <v>527826719000</v>
      </c>
    </row>
    <row r="4241" spans="1:4">
      <c r="A4241" s="1" t="s">
        <v>4240</v>
      </c>
      <c r="B4241" s="5">
        <v>896.91</v>
      </c>
      <c r="C4241" s="3">
        <f t="shared" si="15"/>
        <v>1.4718859599502197E-2</v>
      </c>
      <c r="D4241" s="4">
        <v>392491097000</v>
      </c>
    </row>
    <row r="4242" spans="1:4">
      <c r="A4242" s="1" t="s">
        <v>4241</v>
      </c>
      <c r="B4242" s="5">
        <v>883.9</v>
      </c>
      <c r="C4242" s="3">
        <f t="shared" si="15"/>
        <v>-1.0057342532031201E-2</v>
      </c>
      <c r="D4242" s="4">
        <v>317387378000</v>
      </c>
    </row>
    <row r="4243" spans="1:4">
      <c r="A4243" s="1" t="s">
        <v>4242</v>
      </c>
      <c r="B4243" s="5">
        <v>892.88</v>
      </c>
      <c r="C4243" s="3">
        <f t="shared" si="15"/>
        <v>-2.0083847318861207E-2</v>
      </c>
      <c r="D4243" s="4">
        <v>461206565000</v>
      </c>
    </row>
    <row r="4244" spans="1:4">
      <c r="A4244" s="1" t="s">
        <v>4243</v>
      </c>
      <c r="B4244" s="5">
        <v>911.18</v>
      </c>
      <c r="C4244" s="3">
        <f t="shared" si="15"/>
        <v>-1.2955781354940785E-2</v>
      </c>
      <c r="D4244" s="4">
        <v>484957237000</v>
      </c>
    </row>
    <row r="4245" spans="1:4">
      <c r="A4245" s="1" t="s">
        <v>4244</v>
      </c>
      <c r="B4245" s="5">
        <v>923.14</v>
      </c>
      <c r="C4245" s="3">
        <f t="shared" si="15"/>
        <v>1.6729996145162112E-2</v>
      </c>
      <c r="D4245" s="4">
        <v>500144570000</v>
      </c>
    </row>
    <row r="4246" spans="1:4">
      <c r="A4246" s="1" t="s">
        <v>4245</v>
      </c>
      <c r="B4246" s="5">
        <v>907.95</v>
      </c>
      <c r="C4246" s="3">
        <f t="shared" si="15"/>
        <v>-1.889911825726142E-2</v>
      </c>
      <c r="D4246" s="4">
        <v>491700841000</v>
      </c>
    </row>
    <row r="4247" spans="1:4">
      <c r="A4247" s="1" t="s">
        <v>4246</v>
      </c>
      <c r="B4247" s="5">
        <v>925.44</v>
      </c>
      <c r="C4247" s="3">
        <f t="shared" si="15"/>
        <v>-1.586626398400608E-2</v>
      </c>
      <c r="D4247" s="4">
        <v>260920302000</v>
      </c>
    </row>
    <row r="4248" spans="1:4">
      <c r="A4248" s="1" t="s">
        <v>4247</v>
      </c>
      <c r="B4248" s="5">
        <v>940.36</v>
      </c>
      <c r="C4248" s="3">
        <f t="shared" si="15"/>
        <v>-1.6493573049689878E-2</v>
      </c>
      <c r="D4248" s="4">
        <v>448809579000</v>
      </c>
    </row>
    <row r="4249" spans="1:4">
      <c r="A4249" s="1" t="s">
        <v>4248</v>
      </c>
      <c r="B4249" s="5">
        <v>956.13</v>
      </c>
      <c r="C4249" s="3">
        <f t="shared" si="15"/>
        <v>-1.68935592662663E-2</v>
      </c>
      <c r="D4249" s="4">
        <v>362766671000</v>
      </c>
    </row>
    <row r="4250" spans="1:4">
      <c r="A4250" s="1" t="s">
        <v>4249</v>
      </c>
      <c r="B4250" s="5">
        <v>972.56</v>
      </c>
      <c r="C4250" s="3">
        <f t="shared" si="15"/>
        <v>-1.0046517309121266E-2</v>
      </c>
      <c r="D4250" s="4">
        <v>524947787000</v>
      </c>
    </row>
    <row r="4251" spans="1:4">
      <c r="A4251" s="1" t="s">
        <v>4250</v>
      </c>
      <c r="B4251" s="5">
        <v>982.43</v>
      </c>
      <c r="C4251" s="3">
        <f t="shared" si="15"/>
        <v>3.2678737375283966E-3</v>
      </c>
      <c r="D4251" s="4">
        <v>543741842000</v>
      </c>
    </row>
    <row r="4252" spans="1:4">
      <c r="A4252" s="1" t="s">
        <v>4251</v>
      </c>
      <c r="B4252" s="5">
        <v>979.23</v>
      </c>
      <c r="C4252" s="3">
        <f t="shared" si="15"/>
        <v>-2.1196156158603575E-3</v>
      </c>
      <c r="D4252" s="4">
        <v>433393367000</v>
      </c>
    </row>
    <row r="4253" spans="1:4">
      <c r="A4253" s="1" t="s">
        <v>4252</v>
      </c>
      <c r="B4253" s="5">
        <v>981.31</v>
      </c>
      <c r="C4253" s="3">
        <f t="shared" si="15"/>
        <v>-3.1693467285637423E-3</v>
      </c>
      <c r="D4253" s="4">
        <v>433393367000</v>
      </c>
    </row>
    <row r="4254" spans="1:4">
      <c r="A4254" s="1" t="s">
        <v>4253</v>
      </c>
      <c r="B4254" s="5">
        <v>984.43</v>
      </c>
      <c r="C4254" s="3">
        <f t="shared" si="15"/>
        <v>-1.0354568576397685E-2</v>
      </c>
      <c r="D4254" s="4">
        <v>352548167000</v>
      </c>
    </row>
    <row r="4255" spans="1:4">
      <c r="A4255" s="1" t="s">
        <v>4254</v>
      </c>
      <c r="B4255" s="5">
        <v>994.73</v>
      </c>
      <c r="C4255" s="3">
        <f t="shared" si="15"/>
        <v>-5.5981526096388415E-3</v>
      </c>
      <c r="D4255" s="4">
        <v>500533039000</v>
      </c>
    </row>
    <row r="4256" spans="1:4">
      <c r="A4256" s="1" t="s">
        <v>4255</v>
      </c>
      <c r="B4256" s="5">
        <v>1000.33</v>
      </c>
      <c r="C4256" s="3">
        <f t="shared" si="15"/>
        <v>4.5188435777190885E-3</v>
      </c>
      <c r="D4256" s="4">
        <v>521676443000</v>
      </c>
    </row>
    <row r="4257" spans="1:4">
      <c r="A4257" s="1" t="s">
        <v>4256</v>
      </c>
      <c r="B4257" s="5">
        <v>995.83</v>
      </c>
      <c r="C4257" s="3">
        <f t="shared" si="15"/>
        <v>-1.9591820661002408E-2</v>
      </c>
      <c r="D4257" s="4">
        <v>683702672000</v>
      </c>
    </row>
    <row r="4258" spans="1:4">
      <c r="A4258" s="1" t="s">
        <v>4257</v>
      </c>
      <c r="B4258" s="5">
        <v>1015.73</v>
      </c>
      <c r="C4258" s="3">
        <f t="shared" si="15"/>
        <v>-1.9161229463091854E-3</v>
      </c>
      <c r="D4258" s="4">
        <v>624904001000</v>
      </c>
    </row>
    <row r="4259" spans="1:4">
      <c r="A4259" s="1" t="s">
        <v>4258</v>
      </c>
      <c r="B4259" s="5">
        <v>1017.68</v>
      </c>
      <c r="C4259" s="3">
        <f t="shared" si="15"/>
        <v>-1.1817254940039773E-2</v>
      </c>
      <c r="D4259" s="4">
        <v>429316283000</v>
      </c>
    </row>
    <row r="4260" spans="1:4">
      <c r="A4260" s="1" t="s">
        <v>4259</v>
      </c>
      <c r="B4260" s="5">
        <v>1029.8499999999999</v>
      </c>
      <c r="C4260" s="3">
        <f t="shared" si="15"/>
        <v>6.656631216765665E-3</v>
      </c>
      <c r="D4260" s="4">
        <v>522805819000</v>
      </c>
    </row>
    <row r="4261" spans="1:4">
      <c r="A4261" s="1" t="s">
        <v>4260</v>
      </c>
      <c r="B4261" s="5">
        <v>1023.04</v>
      </c>
      <c r="C4261" s="3">
        <f t="shared" si="15"/>
        <v>1.2640185296999795E-2</v>
      </c>
      <c r="D4261" s="4">
        <v>525225348000</v>
      </c>
    </row>
    <row r="4262" spans="1:4">
      <c r="A4262" s="1" t="s">
        <v>4261</v>
      </c>
      <c r="B4262" s="5">
        <v>1010.27</v>
      </c>
      <c r="C4262" s="3">
        <f t="shared" si="15"/>
        <v>-2.5729072862754287E-4</v>
      </c>
      <c r="D4262" s="4">
        <v>459620022000</v>
      </c>
    </row>
    <row r="4263" spans="1:4">
      <c r="A4263" s="1" t="s">
        <v>4262</v>
      </c>
      <c r="B4263" s="5">
        <v>1010.53</v>
      </c>
      <c r="C4263" s="3">
        <f t="shared" si="15"/>
        <v>-2.2610138030450398E-3</v>
      </c>
      <c r="D4263" s="4">
        <v>765865177000</v>
      </c>
    </row>
    <row r="4264" spans="1:4">
      <c r="A4264" s="1" t="s">
        <v>4263</v>
      </c>
      <c r="B4264" s="5">
        <v>1012.82</v>
      </c>
      <c r="C4264" s="3">
        <f t="shared" si="15"/>
        <v>-7.3009984608695636E-4</v>
      </c>
      <c r="D4264" s="4">
        <v>636845242000</v>
      </c>
    </row>
    <row r="4265" spans="1:4">
      <c r="A4265" s="1" t="s">
        <v>4264</v>
      </c>
      <c r="B4265" s="5">
        <v>1013.56</v>
      </c>
      <c r="C4265" s="3">
        <f t="shared" si="15"/>
        <v>3.7102220403151531E-2</v>
      </c>
      <c r="D4265" s="4">
        <v>492078427000</v>
      </c>
    </row>
    <row r="4266" spans="1:4">
      <c r="A4266" s="1" t="s">
        <v>4265</v>
      </c>
      <c r="B4266" s="5">
        <v>977.3</v>
      </c>
      <c r="C4266" s="3">
        <f t="shared" si="15"/>
        <v>-1.6968928855225971E-2</v>
      </c>
      <c r="D4266" s="4">
        <v>581107423000</v>
      </c>
    </row>
    <row r="4267" spans="1:4">
      <c r="A4267" s="1" t="s">
        <v>4266</v>
      </c>
      <c r="B4267" s="5">
        <v>994.17</v>
      </c>
      <c r="C4267" s="3">
        <f t="shared" si="15"/>
        <v>-2.977514931490817E-2</v>
      </c>
      <c r="D4267" s="4">
        <v>582580190000</v>
      </c>
    </row>
    <row r="4268" spans="1:4">
      <c r="A4268" s="1" t="s">
        <v>4267</v>
      </c>
      <c r="B4268" s="5">
        <v>1024.68</v>
      </c>
      <c r="C4268" s="3">
        <f t="shared" si="15"/>
        <v>6.2497558689123477E-4</v>
      </c>
      <c r="D4268" s="4">
        <v>464332404000</v>
      </c>
    </row>
    <row r="4269" spans="1:4">
      <c r="A4269" s="1" t="s">
        <v>4268</v>
      </c>
      <c r="B4269" s="5">
        <v>1024.04</v>
      </c>
      <c r="C4269" s="3">
        <f t="shared" si="15"/>
        <v>-8.6353779429988314E-3</v>
      </c>
      <c r="D4269" s="4">
        <v>473651380000</v>
      </c>
    </row>
    <row r="4270" spans="1:4">
      <c r="A4270" s="1" t="s">
        <v>4269</v>
      </c>
      <c r="B4270" s="5">
        <v>1032.96</v>
      </c>
      <c r="C4270" s="3">
        <f t="shared" si="15"/>
        <v>-2.1540210287013365E-2</v>
      </c>
      <c r="D4270" s="4">
        <v>587681141000</v>
      </c>
    </row>
    <row r="4271" spans="1:4">
      <c r="A4271" s="1" t="s">
        <v>4270</v>
      </c>
      <c r="B4271" s="5">
        <v>1055.7</v>
      </c>
      <c r="C4271" s="3">
        <f t="shared" si="15"/>
        <v>1.0829287909688855E-2</v>
      </c>
      <c r="D4271" s="4">
        <v>638754525000</v>
      </c>
    </row>
    <row r="4272" spans="1:4">
      <c r="A4272" s="1" t="s">
        <v>4271</v>
      </c>
      <c r="B4272" s="5">
        <v>1044.3900000000001</v>
      </c>
      <c r="C4272" s="3">
        <f t="shared" si="15"/>
        <v>1.0351265853399032E-2</v>
      </c>
      <c r="D4272" s="4">
        <v>559544336000</v>
      </c>
    </row>
    <row r="4273" spans="1:4">
      <c r="A4273" s="1" t="s">
        <v>4272</v>
      </c>
      <c r="B4273" s="5">
        <v>1033.69</v>
      </c>
      <c r="C4273" s="3">
        <f t="shared" si="15"/>
        <v>-7.1536981719401893E-4</v>
      </c>
      <c r="D4273" s="4">
        <v>657670975000</v>
      </c>
    </row>
    <row r="4274" spans="1:4">
      <c r="A4274" s="1" t="s">
        <v>4273</v>
      </c>
      <c r="B4274" s="5">
        <v>1034.43</v>
      </c>
      <c r="C4274" s="3">
        <f t="shared" si="15"/>
        <v>-1.0379993877238548E-2</v>
      </c>
      <c r="D4274" s="4">
        <v>527265294000</v>
      </c>
    </row>
    <row r="4275" spans="1:4">
      <c r="A4275" s="1" t="s">
        <v>4274</v>
      </c>
      <c r="B4275" s="5">
        <v>1045.28</v>
      </c>
      <c r="C4275" s="3">
        <f t="shared" si="15"/>
        <v>-4.0968768459764427E-3</v>
      </c>
      <c r="D4275" s="4">
        <v>664747052000</v>
      </c>
    </row>
    <row r="4276" spans="1:4">
      <c r="A4276" s="1" t="s">
        <v>4275</v>
      </c>
      <c r="B4276" s="5">
        <v>1049.58</v>
      </c>
      <c r="C4276" s="3">
        <f t="shared" si="15"/>
        <v>5.3544574181744247E-3</v>
      </c>
      <c r="D4276" s="4">
        <v>653909840000</v>
      </c>
    </row>
    <row r="4277" spans="1:4">
      <c r="A4277" s="1" t="s">
        <v>4276</v>
      </c>
      <c r="B4277" s="5">
        <v>1043.99</v>
      </c>
      <c r="C4277" s="3">
        <f t="shared" si="15"/>
        <v>-4.0069071446970925E-3</v>
      </c>
      <c r="D4277" s="4">
        <v>705371085000</v>
      </c>
    </row>
    <row r="4278" spans="1:4">
      <c r="A4278" s="1" t="s">
        <v>4277</v>
      </c>
      <c r="B4278" s="5">
        <v>1048.19</v>
      </c>
      <c r="C4278" s="3">
        <f t="shared" si="15"/>
        <v>5.1784155966206917E-3</v>
      </c>
      <c r="D4278" s="4">
        <v>592558208000</v>
      </c>
    </row>
    <row r="4279" spans="1:4">
      <c r="A4279" s="1" t="s">
        <v>4278</v>
      </c>
      <c r="B4279" s="5">
        <v>1042.79</v>
      </c>
      <c r="C4279" s="3">
        <f t="shared" si="15"/>
        <v>3.8409703504043214E-3</v>
      </c>
      <c r="D4279" s="4">
        <v>676762301000</v>
      </c>
    </row>
    <row r="4280" spans="1:4">
      <c r="A4280" s="1" t="s">
        <v>4279</v>
      </c>
      <c r="B4280" s="5">
        <v>1038.8</v>
      </c>
      <c r="C4280" s="3">
        <f t="shared" si="15"/>
        <v>2.1803307156501349E-3</v>
      </c>
      <c r="D4280" s="4">
        <v>623591749000</v>
      </c>
    </row>
    <row r="4281" spans="1:4">
      <c r="A4281" s="1" t="s">
        <v>4280</v>
      </c>
      <c r="B4281" s="5">
        <v>1036.54</v>
      </c>
      <c r="C4281" s="3">
        <f t="shared" si="15"/>
        <v>-4.045159740571738E-3</v>
      </c>
      <c r="D4281" s="4">
        <v>547132871000</v>
      </c>
    </row>
    <row r="4282" spans="1:4">
      <c r="A4282" s="1" t="s">
        <v>4281</v>
      </c>
      <c r="B4282" s="5">
        <v>1040.75</v>
      </c>
      <c r="C4282" s="3">
        <f t="shared" si="15"/>
        <v>-1.5708935461905028E-2</v>
      </c>
      <c r="D4282" s="4">
        <v>585713415000</v>
      </c>
    </row>
    <row r="4283" spans="1:4">
      <c r="A4283" s="1" t="s">
        <v>4282</v>
      </c>
      <c r="B4283" s="5">
        <v>1057.3599999999999</v>
      </c>
      <c r="C4283" s="3">
        <f t="shared" si="15"/>
        <v>-2.5093866153469576E-3</v>
      </c>
      <c r="D4283" s="4">
        <v>710829562000</v>
      </c>
    </row>
    <row r="4284" spans="1:4">
      <c r="A4284" s="1" t="s">
        <v>4283</v>
      </c>
      <c r="B4284" s="5">
        <v>1060.02</v>
      </c>
      <c r="C4284" s="3">
        <f t="shared" si="15"/>
        <v>1.4091783141520552E-2</v>
      </c>
      <c r="D4284" s="4">
        <v>518489466000</v>
      </c>
    </row>
    <row r="4285" spans="1:4">
      <c r="A4285" s="1" t="s">
        <v>4284</v>
      </c>
      <c r="B4285" s="5">
        <v>1045.29</v>
      </c>
      <c r="C4285" s="3">
        <f t="shared" si="15"/>
        <v>5.4152319027373193E-3</v>
      </c>
      <c r="D4285" s="4">
        <v>798659819000</v>
      </c>
    </row>
    <row r="4286" spans="1:4">
      <c r="A4286" s="1" t="s">
        <v>4285</v>
      </c>
      <c r="B4286" s="5">
        <v>1039.6600000000001</v>
      </c>
      <c r="C4286" s="3">
        <f t="shared" si="15"/>
        <v>-2.1127954053290491E-2</v>
      </c>
      <c r="D4286" s="4">
        <v>710175430000</v>
      </c>
    </row>
    <row r="4287" spans="1:4">
      <c r="A4287" s="1" t="s">
        <v>4286</v>
      </c>
      <c r="B4287" s="5">
        <v>1062.0999999999999</v>
      </c>
      <c r="C4287" s="3">
        <f t="shared" si="15"/>
        <v>-1.4164253360065339E-2</v>
      </c>
      <c r="D4287" s="4">
        <v>653604296000</v>
      </c>
    </row>
    <row r="4288" spans="1:4">
      <c r="A4288" s="1" t="s">
        <v>4287</v>
      </c>
      <c r="B4288" s="5">
        <v>1077.3599999999999</v>
      </c>
      <c r="C4288" s="3">
        <f t="shared" si="15"/>
        <v>-3.8095942597182733E-3</v>
      </c>
      <c r="D4288" s="4">
        <v>668420410000</v>
      </c>
    </row>
    <row r="4289" spans="1:4">
      <c r="A4289" s="1" t="s">
        <v>4288</v>
      </c>
      <c r="B4289" s="5">
        <v>1081.48</v>
      </c>
      <c r="C4289" s="3">
        <f t="shared" si="15"/>
        <v>3.3398894125504777E-3</v>
      </c>
      <c r="D4289" s="4">
        <v>679309127000</v>
      </c>
    </row>
    <row r="4290" spans="1:4">
      <c r="A4290" s="1" t="s">
        <v>4289</v>
      </c>
      <c r="B4290" s="5">
        <v>1077.8800000000001</v>
      </c>
      <c r="C4290" s="3">
        <f t="shared" si="15"/>
        <v>-1.4527734350000342E-2</v>
      </c>
      <c r="D4290" s="4">
        <v>621328193000</v>
      </c>
    </row>
    <row r="4291" spans="1:4">
      <c r="A4291" s="1" t="s">
        <v>4290</v>
      </c>
      <c r="B4291" s="5">
        <v>1093.77</v>
      </c>
      <c r="C4291" s="3">
        <f t="shared" si="15"/>
        <v>-4.432753222165694E-3</v>
      </c>
      <c r="D4291" s="4">
        <v>835850064000</v>
      </c>
    </row>
    <row r="4292" spans="1:4">
      <c r="A4292" s="1" t="s">
        <v>4291</v>
      </c>
      <c r="B4292" s="5">
        <v>1098.6400000000001</v>
      </c>
      <c r="C4292" s="3">
        <f t="shared" si="15"/>
        <v>8.2966226138034057E-3</v>
      </c>
      <c r="D4292" s="4">
        <v>730403640000</v>
      </c>
    </row>
    <row r="4293" spans="1:4">
      <c r="A4293" s="1" t="s">
        <v>4292</v>
      </c>
      <c r="B4293" s="5">
        <v>1089.5999999999999</v>
      </c>
      <c r="C4293" s="3">
        <f t="shared" si="15"/>
        <v>3.9620381461346679E-3</v>
      </c>
      <c r="D4293" s="4">
        <v>834085376000</v>
      </c>
    </row>
    <row r="4294" spans="1:4">
      <c r="A4294" s="1" t="s">
        <v>4293</v>
      </c>
      <c r="B4294" s="5">
        <v>1085.3</v>
      </c>
      <c r="C4294" s="3">
        <f t="shared" si="15"/>
        <v>-2.5054123734492853E-2</v>
      </c>
      <c r="D4294" s="4">
        <v>708970771000</v>
      </c>
    </row>
    <row r="4295" spans="1:4">
      <c r="A4295" s="1" t="s">
        <v>4294</v>
      </c>
      <c r="B4295" s="5">
        <v>1113.19</v>
      </c>
      <c r="C4295" s="3">
        <f t="shared" si="15"/>
        <v>5.1195463738804474E-3</v>
      </c>
      <c r="D4295" s="4">
        <v>1122430415000</v>
      </c>
    </row>
    <row r="4296" spans="1:4">
      <c r="A4296" s="1" t="s">
        <v>4295</v>
      </c>
      <c r="B4296" s="5">
        <v>1107.52</v>
      </c>
      <c r="C4296" s="3">
        <f t="shared" si="15"/>
        <v>2.0370182695939688E-2</v>
      </c>
      <c r="D4296" s="4">
        <v>947243979000</v>
      </c>
    </row>
    <row r="4297" spans="1:4">
      <c r="A4297" s="1" t="s">
        <v>4296</v>
      </c>
      <c r="B4297" s="5">
        <v>1085.4100000000001</v>
      </c>
      <c r="C4297" s="3">
        <f t="shared" si="15"/>
        <v>1.7673642364236554E-2</v>
      </c>
      <c r="D4297" s="4">
        <v>768911030000</v>
      </c>
    </row>
    <row r="4298" spans="1:4">
      <c r="A4298" s="1" t="s">
        <v>4297</v>
      </c>
      <c r="B4298" s="5">
        <v>1066.56</v>
      </c>
      <c r="C4298" s="3">
        <f t="shared" si="15"/>
        <v>6.3880580114928261E-3</v>
      </c>
      <c r="D4298" s="4">
        <v>746601763000</v>
      </c>
    </row>
    <row r="4299" spans="1:4">
      <c r="A4299" s="1" t="s">
        <v>4298</v>
      </c>
      <c r="B4299" s="5">
        <v>1059.79</v>
      </c>
      <c r="C4299" s="3">
        <f t="shared" si="15"/>
        <v>1.8059731601648386E-2</v>
      </c>
      <c r="D4299" s="4">
        <v>710560000000</v>
      </c>
    </row>
    <row r="4300" spans="1:4">
      <c r="A4300" s="1" t="s">
        <v>4299</v>
      </c>
      <c r="B4300" s="5">
        <v>1040.99</v>
      </c>
      <c r="C4300" s="3">
        <f t="shared" si="15"/>
        <v>-1.2989598839469461E-2</v>
      </c>
      <c r="D4300" s="4">
        <v>738439192000</v>
      </c>
    </row>
    <row r="4301" spans="1:4">
      <c r="A4301" s="1" t="s">
        <v>4300</v>
      </c>
      <c r="B4301" s="5">
        <v>1054.69</v>
      </c>
      <c r="C4301" s="3">
        <f t="shared" si="15"/>
        <v>-1.0646880042024605E-2</v>
      </c>
      <c r="D4301" s="4">
        <v>724251740000</v>
      </c>
    </row>
    <row r="4302" spans="1:4">
      <c r="A4302" s="1" t="s">
        <v>4301</v>
      </c>
      <c r="B4302" s="5">
        <v>1066.04</v>
      </c>
      <c r="C4302" s="3">
        <f t="shared" si="15"/>
        <v>2.5403268470513406E-2</v>
      </c>
      <c r="D4302" s="4">
        <v>732648326000</v>
      </c>
    </row>
    <row r="4303" spans="1:4">
      <c r="A4303" s="1" t="s">
        <v>4302</v>
      </c>
      <c r="B4303" s="5">
        <v>1039.6300000000001</v>
      </c>
      <c r="C4303" s="3">
        <f t="shared" si="15"/>
        <v>1.9205129210619336E-2</v>
      </c>
      <c r="D4303" s="4">
        <v>739085809000</v>
      </c>
    </row>
    <row r="4304" spans="1:4">
      <c r="A4304" s="1" t="s">
        <v>4303</v>
      </c>
      <c r="B4304" s="5">
        <v>1020.04</v>
      </c>
      <c r="C4304" s="3">
        <f t="shared" si="15"/>
        <v>7.8434448409670223E-5</v>
      </c>
      <c r="D4304" s="4">
        <v>601473311000</v>
      </c>
    </row>
    <row r="4305" spans="1:4">
      <c r="A4305" s="1" t="s">
        <v>4304</v>
      </c>
      <c r="B4305" s="5">
        <v>1019.96</v>
      </c>
      <c r="C4305" s="3">
        <f t="shared" si="15"/>
        <v>4.4611642358410595E-3</v>
      </c>
      <c r="D4305" s="4">
        <v>829429897000</v>
      </c>
    </row>
    <row r="4306" spans="1:4">
      <c r="A4306" s="1" t="s">
        <v>4305</v>
      </c>
      <c r="B4306" s="5">
        <v>1015.43</v>
      </c>
      <c r="C4306" s="3">
        <f t="shared" si="15"/>
        <v>3.2339724690429172E-2</v>
      </c>
      <c r="D4306" s="4">
        <v>680258649000</v>
      </c>
    </row>
    <row r="4307" spans="1:4">
      <c r="A4307" s="1" t="s">
        <v>4306</v>
      </c>
      <c r="B4307" s="5">
        <v>983.62</v>
      </c>
      <c r="C4307" s="3">
        <f t="shared" si="15"/>
        <v>3.8461132402157906E-2</v>
      </c>
      <c r="D4307" s="4">
        <v>652602070000</v>
      </c>
    </row>
    <row r="4308" spans="1:4">
      <c r="A4308" s="1" t="s">
        <v>4307</v>
      </c>
      <c r="B4308" s="5">
        <v>947.19</v>
      </c>
      <c r="C4308" s="3">
        <f t="shared" si="15"/>
        <v>1.037910950867239E-2</v>
      </c>
      <c r="D4308" s="4">
        <v>384920929000</v>
      </c>
    </row>
    <row r="4309" spans="1:4">
      <c r="A4309" s="1" t="s">
        <v>4308</v>
      </c>
      <c r="B4309" s="5">
        <v>937.46</v>
      </c>
      <c r="C4309" s="3">
        <f t="shared" si="15"/>
        <v>2.1165604823192566E-3</v>
      </c>
      <c r="D4309" s="4">
        <v>491931662000</v>
      </c>
    </row>
    <row r="4310" spans="1:4">
      <c r="A4310" s="1" t="s">
        <v>4309</v>
      </c>
      <c r="B4310" s="5">
        <v>935.48</v>
      </c>
      <c r="C4310" s="3">
        <f t="shared" si="15"/>
        <v>1.2544783469893636E-2</v>
      </c>
      <c r="D4310" s="4">
        <v>552182872000</v>
      </c>
    </row>
    <row r="4311" spans="1:4">
      <c r="A4311" s="1" t="s">
        <v>4310</v>
      </c>
      <c r="B4311" s="5">
        <v>923.89</v>
      </c>
      <c r="C4311" s="3">
        <f t="shared" si="15"/>
        <v>2.027541881550033E-2</v>
      </c>
      <c r="D4311" s="4">
        <v>837453047000</v>
      </c>
    </row>
    <row r="4312" spans="1:4">
      <c r="A4312" s="1" t="s">
        <v>4311</v>
      </c>
      <c r="B4312" s="5">
        <v>905.53</v>
      </c>
      <c r="C4312" s="3">
        <f t="shared" si="15"/>
        <v>-2.7545694709937906E-2</v>
      </c>
      <c r="D4312" s="4">
        <v>489390829000</v>
      </c>
    </row>
    <row r="4313" spans="1:4">
      <c r="A4313" s="1" t="s">
        <v>4312</v>
      </c>
      <c r="B4313" s="5">
        <v>931.18</v>
      </c>
      <c r="C4313" s="3">
        <f t="shared" si="15"/>
        <v>-3.891090743951784E-2</v>
      </c>
      <c r="D4313" s="4">
        <v>418765219000</v>
      </c>
    </row>
    <row r="4314" spans="1:4">
      <c r="A4314" s="1" t="s">
        <v>4313</v>
      </c>
      <c r="B4314" s="5">
        <v>968.88</v>
      </c>
      <c r="C4314" s="3">
        <f t="shared" si="15"/>
        <v>-2.9265897864922036E-2</v>
      </c>
      <c r="D4314" s="4">
        <v>594559204000</v>
      </c>
    </row>
    <row r="4315" spans="1:4">
      <c r="A4315" s="1" t="s">
        <v>4314</v>
      </c>
      <c r="B4315" s="5">
        <v>998.09</v>
      </c>
      <c r="C4315" s="3">
        <f t="shared" si="15"/>
        <v>-3.0266101965798031E-3</v>
      </c>
      <c r="D4315" s="4">
        <v>798724519000</v>
      </c>
    </row>
    <row r="4316" spans="1:4">
      <c r="A4316" s="1" t="s">
        <v>4315</v>
      </c>
      <c r="B4316" s="5">
        <v>1001.12</v>
      </c>
      <c r="C4316" s="3">
        <f t="shared" si="15"/>
        <v>3.6656587830841213E-2</v>
      </c>
      <c r="D4316" s="4">
        <v>462211127000</v>
      </c>
    </row>
    <row r="4317" spans="1:4">
      <c r="A4317" s="1" t="s">
        <v>4316</v>
      </c>
      <c r="B4317" s="5">
        <v>965.72</v>
      </c>
      <c r="C4317" s="3">
        <f t="shared" si="15"/>
        <v>-1.757884028484229E-2</v>
      </c>
      <c r="D4317" s="4">
        <v>667665760000</v>
      </c>
    </row>
    <row r="4318" spans="1:4">
      <c r="A4318" s="1" t="s">
        <v>4317</v>
      </c>
      <c r="B4318" s="5">
        <v>983</v>
      </c>
      <c r="C4318" s="3">
        <f t="shared" si="15"/>
        <v>-2.9595845919958952E-2</v>
      </c>
      <c r="D4318" s="4">
        <v>690595201000</v>
      </c>
    </row>
    <row r="4319" spans="1:4">
      <c r="A4319" s="1" t="s">
        <v>4318</v>
      </c>
      <c r="B4319" s="5">
        <v>1012.98</v>
      </c>
      <c r="C4319" s="3">
        <f t="shared" si="15"/>
        <v>-1.4208139512251999E-2</v>
      </c>
      <c r="D4319" s="4">
        <v>543608197000</v>
      </c>
    </row>
    <row r="4320" spans="1:4">
      <c r="A4320" s="1" t="s">
        <v>4319</v>
      </c>
      <c r="B4320" s="5">
        <v>1027.58</v>
      </c>
      <c r="C4320" s="3">
        <f t="shared" si="15"/>
        <v>-6.8620249739051072E-3</v>
      </c>
      <c r="D4320" s="4">
        <v>537608050000</v>
      </c>
    </row>
    <row r="4321" spans="1:4">
      <c r="A4321" s="1" t="s">
        <v>4320</v>
      </c>
      <c r="B4321" s="5">
        <v>1034.68</v>
      </c>
      <c r="C4321" s="3">
        <f t="shared" si="15"/>
        <v>-4.7995998730366455E-3</v>
      </c>
      <c r="D4321" s="4">
        <v>389987544000</v>
      </c>
    </row>
    <row r="4322" spans="1:4">
      <c r="A4322" s="1" t="s">
        <v>4321</v>
      </c>
      <c r="B4322" s="5">
        <v>1039.67</v>
      </c>
      <c r="C4322" s="3">
        <f t="shared" si="15"/>
        <v>-1.6228777752168582E-3</v>
      </c>
      <c r="D4322" s="4">
        <v>511784682000</v>
      </c>
    </row>
    <row r="4323" spans="1:4">
      <c r="A4323" s="1" t="s">
        <v>4322</v>
      </c>
      <c r="B4323" s="5">
        <v>1041.3599999999999</v>
      </c>
      <c r="C4323" s="3">
        <f t="shared" si="15"/>
        <v>7.1959145775300085E-3</v>
      </c>
      <c r="D4323" s="4">
        <v>385185988000</v>
      </c>
    </row>
    <row r="4324" spans="1:4">
      <c r="A4324" s="1" t="s">
        <v>4323</v>
      </c>
      <c r="B4324" s="5">
        <v>1033.92</v>
      </c>
      <c r="C4324" s="3">
        <f t="shared" si="15"/>
        <v>-1.4356803752216386E-2</v>
      </c>
      <c r="D4324" s="4">
        <v>609975448000</v>
      </c>
    </row>
    <row r="4325" spans="1:4">
      <c r="A4325" s="1" t="s">
        <v>4324</v>
      </c>
      <c r="B4325" s="5">
        <v>1048.98</v>
      </c>
      <c r="C4325" s="3">
        <f t="shared" si="15"/>
        <v>-1.8270054239224213E-3</v>
      </c>
      <c r="D4325" s="4">
        <v>567150717000</v>
      </c>
    </row>
    <row r="4326" spans="1:4">
      <c r="A4326" s="1" t="s">
        <v>4325</v>
      </c>
      <c r="B4326" s="5">
        <v>1050.9000000000001</v>
      </c>
      <c r="C4326" s="3">
        <f t="shared" si="15"/>
        <v>2.2743861493095208E-2</v>
      </c>
      <c r="D4326" s="4">
        <v>714233541000</v>
      </c>
    </row>
    <row r="4327" spans="1:4">
      <c r="A4327" s="1" t="s">
        <v>4326</v>
      </c>
      <c r="B4327" s="5">
        <v>1027.53</v>
      </c>
      <c r="C4327" s="3">
        <f t="shared" si="15"/>
        <v>-2.61302246232584E-2</v>
      </c>
      <c r="D4327" s="4">
        <v>589335309000</v>
      </c>
    </row>
    <row r="4328" spans="1:4">
      <c r="A4328" s="1" t="s">
        <v>4327</v>
      </c>
      <c r="B4328" s="5">
        <v>1055.0999999999999</v>
      </c>
      <c r="C4328" s="3">
        <f t="shared" si="15"/>
        <v>-1.5149393744224486E-2</v>
      </c>
      <c r="D4328" s="4">
        <v>775459073000</v>
      </c>
    </row>
    <row r="4329" spans="1:4">
      <c r="A4329" s="1" t="s">
        <v>4328</v>
      </c>
      <c r="B4329" s="5">
        <v>1071.33</v>
      </c>
      <c r="C4329" s="3">
        <f t="shared" si="15"/>
        <v>2.4515537423621852E-3</v>
      </c>
      <c r="D4329" s="4">
        <v>1073795491000</v>
      </c>
    </row>
    <row r="4330" spans="1:4">
      <c r="A4330" s="1" t="s">
        <v>4329</v>
      </c>
      <c r="B4330" s="5">
        <v>1068.71</v>
      </c>
      <c r="C4330" s="3">
        <f t="shared" si="15"/>
        <v>3.578247511606051E-2</v>
      </c>
      <c r="D4330" s="4">
        <v>927434755000</v>
      </c>
    </row>
    <row r="4331" spans="1:4">
      <c r="A4331" s="1" t="s">
        <v>4330</v>
      </c>
      <c r="B4331" s="5">
        <v>1031.79</v>
      </c>
      <c r="C4331" s="3">
        <f t="shared" si="15"/>
        <v>-2.3688892326733111E-3</v>
      </c>
      <c r="D4331" s="4">
        <v>973090317000</v>
      </c>
    </row>
    <row r="4332" spans="1:4">
      <c r="A4332" s="1" t="s">
        <v>4331</v>
      </c>
      <c r="B4332" s="5">
        <v>1034.24</v>
      </c>
      <c r="C4332" s="3">
        <f t="shared" si="15"/>
        <v>-3.536785554394873E-2</v>
      </c>
      <c r="D4332" s="4">
        <v>816653962000</v>
      </c>
    </row>
    <row r="4333" spans="1:4">
      <c r="A4333" s="1" t="s">
        <v>4332</v>
      </c>
      <c r="B4333" s="5">
        <v>1072.1600000000001</v>
      </c>
      <c r="C4333" s="3">
        <f t="shared" si="15"/>
        <v>-1.6872065727699406E-2</v>
      </c>
      <c r="D4333" s="4">
        <v>847759562000</v>
      </c>
    </row>
    <row r="4334" spans="1:4">
      <c r="A4334" s="1" t="s">
        <v>4333</v>
      </c>
      <c r="B4334" s="5">
        <v>1090.56</v>
      </c>
      <c r="C4334" s="3">
        <f t="shared" si="15"/>
        <v>-8.4195595642923317E-3</v>
      </c>
      <c r="D4334" s="4">
        <v>966441221000</v>
      </c>
    </row>
    <row r="4335" spans="1:4">
      <c r="A4335" s="1" t="s">
        <v>4334</v>
      </c>
      <c r="B4335" s="5">
        <v>1099.82</v>
      </c>
      <c r="C4335" s="3">
        <f t="shared" si="15"/>
        <v>-1.0624038573986102E-2</v>
      </c>
      <c r="D4335" s="4">
        <v>1007544635000</v>
      </c>
    </row>
    <row r="4336" spans="1:4">
      <c r="A4336" s="1" t="s">
        <v>4335</v>
      </c>
      <c r="B4336" s="5">
        <v>1111.6300000000001</v>
      </c>
      <c r="C4336" s="3">
        <f t="shared" si="15"/>
        <v>-5.0302081002460428E-3</v>
      </c>
      <c r="D4336" s="4">
        <v>1060071995000</v>
      </c>
    </row>
    <row r="4337" spans="1:4">
      <c r="A4337" s="1" t="s">
        <v>4336</v>
      </c>
      <c r="B4337" s="5">
        <v>1117.25</v>
      </c>
      <c r="C4337" s="3">
        <f t="shared" si="15"/>
        <v>-1.4196975311909858E-2</v>
      </c>
      <c r="D4337" s="4">
        <v>900442970000</v>
      </c>
    </row>
    <row r="4338" spans="1:4">
      <c r="A4338" s="1" t="s">
        <v>4337</v>
      </c>
      <c r="B4338" s="5">
        <v>1133.3399999999999</v>
      </c>
      <c r="C4338" s="3">
        <f t="shared" si="15"/>
        <v>2.1247837370242148E-2</v>
      </c>
      <c r="D4338" s="4">
        <v>1051425725000</v>
      </c>
    </row>
    <row r="4339" spans="1:4">
      <c r="A4339" s="1" t="s">
        <v>4338</v>
      </c>
      <c r="B4339" s="5">
        <v>1109.76</v>
      </c>
      <c r="C4339" s="3">
        <f t="shared" si="15"/>
        <v>4.1519633606126594E-2</v>
      </c>
      <c r="D4339" s="4">
        <v>940754855000</v>
      </c>
    </row>
    <row r="4340" spans="1:4">
      <c r="A4340" s="1" t="s">
        <v>4339</v>
      </c>
      <c r="B4340" s="5">
        <v>1065.52</v>
      </c>
      <c r="C4340" s="3">
        <f t="shared" si="15"/>
        <v>-4.3699123145547115E-2</v>
      </c>
      <c r="D4340" s="4">
        <v>778611052000</v>
      </c>
    </row>
    <row r="4341" spans="1:4">
      <c r="A4341" s="1" t="s">
        <v>4340</v>
      </c>
      <c r="B4341" s="5">
        <v>1114.21</v>
      </c>
      <c r="C4341" s="3">
        <f t="shared" si="15"/>
        <v>-3.8039489928945708E-2</v>
      </c>
      <c r="D4341" s="4">
        <v>911204975000</v>
      </c>
    </row>
    <row r="4342" spans="1:4">
      <c r="A4342" s="1" t="s">
        <v>4341</v>
      </c>
      <c r="B4342" s="5">
        <v>1158.27</v>
      </c>
      <c r="C4342" s="3">
        <f t="shared" si="15"/>
        <v>-1.0592224965190951E-2</v>
      </c>
      <c r="D4342" s="4">
        <v>1187406717000</v>
      </c>
    </row>
    <row r="4343" spans="1:4">
      <c r="A4343" s="1" t="s">
        <v>4342</v>
      </c>
      <c r="B4343" s="5">
        <v>1170.67</v>
      </c>
      <c r="C4343" s="3">
        <f t="shared" si="15"/>
        <v>1.2970718538003606E-2</v>
      </c>
      <c r="D4343" s="4">
        <v>1062603679000</v>
      </c>
    </row>
    <row r="4344" spans="1:4">
      <c r="A4344" s="1" t="s">
        <v>4343</v>
      </c>
      <c r="B4344" s="5">
        <v>1155.68</v>
      </c>
      <c r="C4344" s="3">
        <f t="shared" si="15"/>
        <v>1.2342434674445419E-2</v>
      </c>
      <c r="D4344" s="4">
        <v>1163338338000</v>
      </c>
    </row>
    <row r="4345" spans="1:4">
      <c r="A4345" s="1" t="s">
        <v>4344</v>
      </c>
      <c r="B4345" s="5">
        <v>1141.5899999999999</v>
      </c>
      <c r="C4345" s="3">
        <f t="shared" si="15"/>
        <v>8.2668715720303296E-3</v>
      </c>
      <c r="D4345" s="4">
        <v>1007158303000</v>
      </c>
    </row>
    <row r="4346" spans="1:4">
      <c r="A4346" s="1" t="s">
        <v>4345</v>
      </c>
      <c r="B4346" s="5">
        <v>1132.23</v>
      </c>
      <c r="C4346" s="3">
        <f t="shared" si="15"/>
        <v>-9.5296079625162343E-4</v>
      </c>
      <c r="D4346" s="4">
        <v>936803912000</v>
      </c>
    </row>
    <row r="4347" spans="1:4">
      <c r="A4347" s="1" t="s">
        <v>4346</v>
      </c>
      <c r="B4347" s="5">
        <v>1133.31</v>
      </c>
      <c r="C4347" s="3">
        <f t="shared" si="15"/>
        <v>-2.2081283976184436E-2</v>
      </c>
      <c r="D4347" s="4">
        <v>1109632829000</v>
      </c>
    </row>
    <row r="4348" spans="1:4">
      <c r="A4348" s="1" t="s">
        <v>4347</v>
      </c>
      <c r="B4348" s="5">
        <v>1158.9000000000001</v>
      </c>
      <c r="C4348" s="3">
        <f t="shared" si="15"/>
        <v>9.7938413815938583E-3</v>
      </c>
      <c r="D4348" s="4">
        <v>1007016293000</v>
      </c>
    </row>
    <row r="4349" spans="1:4">
      <c r="A4349" s="1" t="s">
        <v>4348</v>
      </c>
      <c r="B4349" s="5">
        <v>1147.6600000000001</v>
      </c>
      <c r="C4349" s="3">
        <f t="shared" si="15"/>
        <v>2.1895340450728936E-2</v>
      </c>
      <c r="D4349" s="4">
        <v>1575694592000</v>
      </c>
    </row>
    <row r="4350" spans="1:4">
      <c r="A4350" s="1" t="s">
        <v>4349</v>
      </c>
      <c r="B4350" s="5">
        <v>1123.07</v>
      </c>
      <c r="C4350" s="3">
        <f t="shared" si="15"/>
        <v>-1.2850600778771122E-2</v>
      </c>
      <c r="D4350" s="4">
        <v>1080761380000</v>
      </c>
    </row>
    <row r="4351" spans="1:4">
      <c r="A4351" s="1" t="s">
        <v>4350</v>
      </c>
      <c r="B4351" s="5">
        <v>1137.69</v>
      </c>
      <c r="C4351" s="3">
        <f t="shared" si="15"/>
        <v>-2.5416324013157764E-2</v>
      </c>
      <c r="D4351" s="4">
        <v>1287944416000</v>
      </c>
    </row>
    <row r="4352" spans="1:4">
      <c r="A4352" s="1" t="s">
        <v>4351</v>
      </c>
      <c r="B4352" s="5">
        <v>1167.3599999999999</v>
      </c>
      <c r="C4352" s="3">
        <f t="shared" si="15"/>
        <v>3.3958654408247788E-2</v>
      </c>
      <c r="D4352" s="4">
        <v>1225091588000</v>
      </c>
    </row>
    <row r="4353" spans="1:4">
      <c r="A4353" s="1" t="s">
        <v>4352</v>
      </c>
      <c r="B4353" s="5">
        <v>1129.02</v>
      </c>
      <c r="C4353" s="3">
        <f t="shared" si="15"/>
        <v>4.2252480960073835E-2</v>
      </c>
      <c r="D4353" s="4">
        <v>1096323939000</v>
      </c>
    </row>
    <row r="4354" spans="1:4">
      <c r="A4354" s="1" t="s">
        <v>4353</v>
      </c>
      <c r="B4354" s="5">
        <v>1083.25</v>
      </c>
      <c r="C4354" s="3">
        <f t="shared" si="15"/>
        <v>9.3739226045713667E-3</v>
      </c>
      <c r="D4354" s="4">
        <v>765548316000</v>
      </c>
    </row>
    <row r="4355" spans="1:4">
      <c r="A4355" s="1" t="s">
        <v>4354</v>
      </c>
      <c r="B4355" s="5">
        <v>1073.19</v>
      </c>
      <c r="C4355" s="3">
        <f t="shared" si="15"/>
        <v>-1.1819890921951322E-3</v>
      </c>
      <c r="D4355" s="4">
        <v>735517416000</v>
      </c>
    </row>
    <row r="4356" spans="1:4">
      <c r="A4356" s="1" t="s">
        <v>4355</v>
      </c>
      <c r="B4356" s="5">
        <v>1074.46</v>
      </c>
      <c r="C4356" s="3">
        <f t="shared" si="15"/>
        <v>1.9160358924743465E-2</v>
      </c>
      <c r="D4356" s="4">
        <v>917867186000</v>
      </c>
    </row>
    <row r="4357" spans="1:4">
      <c r="A4357" s="1" t="s">
        <v>4356</v>
      </c>
      <c r="B4357" s="5">
        <v>1054.26</v>
      </c>
      <c r="C4357" s="3">
        <f t="shared" si="15"/>
        <v>2.2659811814918905E-2</v>
      </c>
      <c r="D4357" s="4">
        <v>860151749000</v>
      </c>
    </row>
    <row r="4358" spans="1:4">
      <c r="A4358" s="1" t="s">
        <v>4357</v>
      </c>
      <c r="B4358" s="5">
        <v>1030.9000000000001</v>
      </c>
      <c r="C4358" s="3">
        <f t="shared" si="15"/>
        <v>-2.085747392815741E-2</v>
      </c>
      <c r="D4358" s="4">
        <v>919461957000</v>
      </c>
    </row>
    <row r="4359" spans="1:4">
      <c r="A4359" s="1" t="s">
        <v>4358</v>
      </c>
      <c r="B4359" s="5">
        <v>1052.8599999999999</v>
      </c>
      <c r="C4359" s="3">
        <f t="shared" si="15"/>
        <v>-3.9142140086698703E-2</v>
      </c>
      <c r="D4359" s="4">
        <v>748998210000</v>
      </c>
    </row>
    <row r="4360" spans="1:4">
      <c r="A4360" s="1" t="s">
        <v>4359</v>
      </c>
      <c r="B4360" s="5">
        <v>1095.75</v>
      </c>
      <c r="C4360" s="3">
        <f t="shared" si="15"/>
        <v>4.0041048947203452E-3</v>
      </c>
      <c r="D4360" s="4">
        <v>873983513000</v>
      </c>
    </row>
    <row r="4361" spans="1:4">
      <c r="A4361" s="1" t="s">
        <v>4360</v>
      </c>
      <c r="B4361" s="5">
        <v>1091.3800000000001</v>
      </c>
      <c r="C4361" s="3">
        <f t="shared" si="15"/>
        <v>3.0858308696432517E-2</v>
      </c>
      <c r="D4361" s="4">
        <v>921323893000</v>
      </c>
    </row>
    <row r="4362" spans="1:4">
      <c r="A4362" s="1" t="s">
        <v>4361</v>
      </c>
      <c r="B4362" s="5">
        <v>1058.71</v>
      </c>
      <c r="C4362" s="3">
        <f t="shared" si="15"/>
        <v>-1.4741054394862891E-2</v>
      </c>
      <c r="D4362" s="4">
        <v>1343335246000</v>
      </c>
    </row>
    <row r="4363" spans="1:4">
      <c r="A4363" s="1" t="s">
        <v>4362</v>
      </c>
      <c r="B4363" s="5">
        <v>1074.55</v>
      </c>
      <c r="C4363" s="3">
        <f t="shared" si="15"/>
        <v>2.4044142873479987E-2</v>
      </c>
      <c r="D4363" s="4">
        <v>892620283000</v>
      </c>
    </row>
    <row r="4364" spans="1:4">
      <c r="A4364" s="1" t="s">
        <v>4363</v>
      </c>
      <c r="B4364" s="5">
        <v>1049.32</v>
      </c>
      <c r="C4364" s="3">
        <f t="shared" si="15"/>
        <v>7.6728798747755364E-3</v>
      </c>
      <c r="D4364" s="4">
        <v>1483203197000</v>
      </c>
    </row>
    <row r="4365" spans="1:4">
      <c r="A4365" s="1" t="s">
        <v>4364</v>
      </c>
      <c r="B4365" s="5">
        <v>1041.33</v>
      </c>
      <c r="C4365" s="3">
        <f t="shared" si="15"/>
        <v>1.8515258215962394E-2</v>
      </c>
      <c r="D4365" s="4">
        <v>1130053284000</v>
      </c>
    </row>
    <row r="4366" spans="1:4">
      <c r="A4366" s="1" t="s">
        <v>4365</v>
      </c>
      <c r="B4366" s="5">
        <v>1022.4</v>
      </c>
      <c r="C4366" s="3">
        <f t="shared" si="15"/>
        <v>2.6970016573753225E-2</v>
      </c>
      <c r="D4366" s="4">
        <v>998548649000</v>
      </c>
    </row>
    <row r="4367" spans="1:4">
      <c r="A4367" s="1" t="s">
        <v>4366</v>
      </c>
      <c r="B4367" s="5">
        <v>995.55</v>
      </c>
      <c r="C4367" s="3">
        <f t="shared" si="15"/>
        <v>2.1328326972793264E-2</v>
      </c>
      <c r="D4367" s="4">
        <v>912928855000</v>
      </c>
    </row>
    <row r="4368" spans="1:4">
      <c r="A4368" s="1" t="s">
        <v>4367</v>
      </c>
      <c r="B4368" s="5">
        <v>974.76</v>
      </c>
      <c r="C4368" s="3">
        <f t="shared" si="15"/>
        <v>-1.4258843516776917E-2</v>
      </c>
      <c r="D4368" s="4">
        <v>1149454723000</v>
      </c>
    </row>
    <row r="4369" spans="1:4">
      <c r="A4369" s="1" t="s">
        <v>4368</v>
      </c>
      <c r="B4369" s="5">
        <v>988.86</v>
      </c>
      <c r="C4369" s="3">
        <f t="shared" si="15"/>
        <v>-2.7086059485040163E-2</v>
      </c>
      <c r="D4369" s="4">
        <v>888450818000</v>
      </c>
    </row>
    <row r="4370" spans="1:4">
      <c r="A4370" s="1" t="s">
        <v>4369</v>
      </c>
      <c r="B4370" s="5">
        <v>1016.39</v>
      </c>
      <c r="C4370" s="3">
        <f t="shared" si="15"/>
        <v>-2.3359277409436014E-2</v>
      </c>
      <c r="D4370" s="4">
        <v>749665521000</v>
      </c>
    </row>
    <row r="4371" spans="1:4">
      <c r="A4371" s="1" t="s">
        <v>4370</v>
      </c>
      <c r="B4371" s="5">
        <v>1040.7</v>
      </c>
      <c r="C4371" s="3">
        <f t="shared" si="15"/>
        <v>1.2649605916123382E-2</v>
      </c>
      <c r="D4371" s="4">
        <v>855954313000</v>
      </c>
    </row>
    <row r="4372" spans="1:4">
      <c r="A4372" s="1" t="s">
        <v>4371</v>
      </c>
      <c r="B4372" s="5">
        <v>1027.7</v>
      </c>
      <c r="C4372" s="3">
        <f t="shared" si="15"/>
        <v>4.5452323933337481E-3</v>
      </c>
      <c r="D4372" s="4">
        <v>1273272656000</v>
      </c>
    </row>
    <row r="4373" spans="1:4">
      <c r="A4373" s="1" t="s">
        <v>4372</v>
      </c>
      <c r="B4373" s="5">
        <v>1023.05</v>
      </c>
      <c r="C4373" s="3">
        <f t="shared" si="15"/>
        <v>4.0647346631539252E-2</v>
      </c>
      <c r="D4373" s="4">
        <v>860730643000</v>
      </c>
    </row>
    <row r="4374" spans="1:4">
      <c r="A4374" s="1" t="s">
        <v>4373</v>
      </c>
      <c r="B4374" s="5">
        <v>983.09</v>
      </c>
      <c r="C4374" s="3">
        <f t="shared" si="15"/>
        <v>1.8788343558282204E-2</v>
      </c>
      <c r="D4374" s="4">
        <v>1389513090000</v>
      </c>
    </row>
    <row r="4375" spans="1:4">
      <c r="A4375" s="1" t="s">
        <v>4374</v>
      </c>
      <c r="B4375" s="5">
        <v>964.96</v>
      </c>
      <c r="C4375" s="3">
        <f t="shared" si="15"/>
        <v>-1.8950793005286688E-2</v>
      </c>
      <c r="D4375" s="4">
        <v>1082433693000</v>
      </c>
    </row>
    <row r="4376" spans="1:4">
      <c r="A4376" s="1" t="s">
        <v>4375</v>
      </c>
      <c r="B4376" s="5">
        <v>983.6</v>
      </c>
      <c r="C4376" s="3">
        <f t="shared" si="15"/>
        <v>3.8483872670643557E-2</v>
      </c>
      <c r="D4376" s="4">
        <v>906239244000</v>
      </c>
    </row>
    <row r="4377" spans="1:4">
      <c r="A4377" s="1" t="s">
        <v>4376</v>
      </c>
      <c r="B4377" s="5">
        <v>947.15</v>
      </c>
      <c r="C4377" s="3">
        <f t="shared" si="15"/>
        <v>3.5374238896358746E-2</v>
      </c>
      <c r="D4377" s="4">
        <v>785844338000</v>
      </c>
    </row>
    <row r="4378" spans="1:4">
      <c r="A4378" s="1" t="s">
        <v>4377</v>
      </c>
      <c r="B4378" s="5">
        <v>914.79</v>
      </c>
      <c r="C4378" s="3">
        <f t="shared" si="15"/>
        <v>3.3159030075782407E-2</v>
      </c>
      <c r="D4378" s="4">
        <v>1033550096000</v>
      </c>
    </row>
    <row r="4379" spans="1:4">
      <c r="A4379" s="1" t="s">
        <v>4378</v>
      </c>
      <c r="B4379" s="5">
        <v>885.43</v>
      </c>
      <c r="C4379" s="3">
        <f t="shared" si="15"/>
        <v>2.2778990655069147E-2</v>
      </c>
      <c r="D4379" s="4">
        <v>794742973000</v>
      </c>
    </row>
    <row r="4380" spans="1:4">
      <c r="A4380" s="1" t="s">
        <v>4379</v>
      </c>
      <c r="B4380" s="5">
        <v>865.71</v>
      </c>
      <c r="C4380" s="3">
        <f t="shared" si="15"/>
        <v>2.4618006651596108E-2</v>
      </c>
      <c r="D4380" s="4">
        <v>734981486000</v>
      </c>
    </row>
    <row r="4381" spans="1:4">
      <c r="A4381" s="1" t="s">
        <v>4380</v>
      </c>
      <c r="B4381" s="5">
        <v>844.91</v>
      </c>
      <c r="C4381" s="3">
        <f t="shared" si="15"/>
        <v>2.3996800426609729E-2</v>
      </c>
      <c r="D4381" s="4">
        <v>825660453000</v>
      </c>
    </row>
    <row r="4382" spans="1:4">
      <c r="A4382" s="1" t="s">
        <v>4381</v>
      </c>
      <c r="B4382" s="5">
        <v>825.11</v>
      </c>
      <c r="C4382" s="3">
        <f t="shared" si="15"/>
        <v>8.0634323343636884E-3</v>
      </c>
      <c r="D4382" s="4">
        <v>1088810130000</v>
      </c>
    </row>
    <row r="4383" spans="1:4">
      <c r="A4383" s="1" t="s">
        <v>4382</v>
      </c>
      <c r="B4383" s="5">
        <v>818.51</v>
      </c>
      <c r="C4383" s="3">
        <f t="shared" si="15"/>
        <v>3.7638498009685273E-2</v>
      </c>
      <c r="D4383" s="4">
        <v>972261484000</v>
      </c>
    </row>
    <row r="4384" spans="1:4">
      <c r="A4384" s="1" t="s">
        <v>4383</v>
      </c>
      <c r="B4384" s="5">
        <v>788.82</v>
      </c>
      <c r="C4384" s="3">
        <f t="shared" si="15"/>
        <v>4.1057924535772276E-2</v>
      </c>
      <c r="D4384" s="4">
        <v>652079574000</v>
      </c>
    </row>
    <row r="4385" spans="1:4">
      <c r="A4385" s="1" t="s">
        <v>4384</v>
      </c>
      <c r="B4385" s="5">
        <v>757.71</v>
      </c>
      <c r="C4385" s="3">
        <f t="shared" si="15"/>
        <v>2.2178153709174867E-2</v>
      </c>
      <c r="D4385" s="4">
        <v>400697565000</v>
      </c>
    </row>
    <row r="4386" spans="1:4">
      <c r="A4386" s="1" t="s">
        <v>4385</v>
      </c>
      <c r="B4386" s="5">
        <v>741.27</v>
      </c>
      <c r="C4386" s="3">
        <f t="shared" si="15"/>
        <v>-1.396703779081368E-2</v>
      </c>
      <c r="D4386" s="4">
        <v>370816884000</v>
      </c>
    </row>
    <row r="4387" spans="1:4">
      <c r="A4387" s="1" t="s">
        <v>4386</v>
      </c>
      <c r="B4387" s="5">
        <v>751.77</v>
      </c>
      <c r="C4387" s="3">
        <f t="shared" si="15"/>
        <v>-2.7062522386277228E-3</v>
      </c>
      <c r="D4387" s="4">
        <v>389812000000</v>
      </c>
    </row>
    <row r="4388" spans="1:4">
      <c r="A4388" s="1" t="s">
        <v>4387</v>
      </c>
      <c r="B4388" s="5">
        <v>753.81</v>
      </c>
      <c r="C4388" s="3">
        <f t="shared" si="15"/>
        <v>-1.0866252335582339E-3</v>
      </c>
      <c r="D4388" s="4">
        <v>541958538000</v>
      </c>
    </row>
    <row r="4389" spans="1:4">
      <c r="A4389" s="1" t="s">
        <v>4388</v>
      </c>
      <c r="B4389" s="5">
        <v>754.63</v>
      </c>
      <c r="C4389" s="3">
        <f t="shared" si="15"/>
        <v>9.106469471263064E-3</v>
      </c>
      <c r="D4389" s="4">
        <v>659546343000</v>
      </c>
    </row>
    <row r="4390" spans="1:4">
      <c r="A4390" s="1" t="s">
        <v>4389</v>
      </c>
      <c r="B4390" s="5">
        <v>747.82</v>
      </c>
      <c r="C4390" s="3">
        <f t="shared" si="15"/>
        <v>1.7913048212778813E-2</v>
      </c>
      <c r="D4390" s="4">
        <v>608411377000</v>
      </c>
    </row>
    <row r="4391" spans="1:4">
      <c r="A4391" s="1" t="s">
        <v>4390</v>
      </c>
      <c r="B4391" s="5">
        <v>734.66</v>
      </c>
      <c r="C4391" s="3">
        <f t="shared" si="15"/>
        <v>-1.2752805214002566E-2</v>
      </c>
      <c r="D4391" s="4">
        <v>499242921000</v>
      </c>
    </row>
    <row r="4392" spans="1:4">
      <c r="A4392" s="1" t="s">
        <v>4391</v>
      </c>
      <c r="B4392" s="5">
        <v>744.15</v>
      </c>
      <c r="C4392" s="3">
        <f t="shared" si="15"/>
        <v>-4.4589667214461816E-2</v>
      </c>
      <c r="D4392" s="4">
        <v>475603124000</v>
      </c>
    </row>
    <row r="4393" spans="1:4">
      <c r="A4393" s="1" t="s">
        <v>4392</v>
      </c>
      <c r="B4393" s="5">
        <v>778.88</v>
      </c>
      <c r="C4393" s="3">
        <f t="shared" si="15"/>
        <v>-3.8253525300669271E-2</v>
      </c>
      <c r="D4393" s="4">
        <v>696562979000</v>
      </c>
    </row>
    <row r="4394" spans="1:4">
      <c r="A4394" s="1" t="s">
        <v>4393</v>
      </c>
      <c r="B4394" s="5">
        <v>809.86</v>
      </c>
      <c r="C4394" s="3">
        <f t="shared" si="15"/>
        <v>1.3198884037482414E-2</v>
      </c>
      <c r="D4394" s="4">
        <v>716684123000</v>
      </c>
    </row>
    <row r="4395" spans="1:4">
      <c r="A4395" s="1" t="s">
        <v>4394</v>
      </c>
      <c r="B4395" s="5">
        <v>799.31</v>
      </c>
      <c r="C4395" s="3">
        <f t="shared" si="15"/>
        <v>2.5321651679772045E-2</v>
      </c>
      <c r="D4395" s="4">
        <v>568666950000</v>
      </c>
    </row>
    <row r="4396" spans="1:4">
      <c r="A4396" s="1" t="s">
        <v>4395</v>
      </c>
      <c r="B4396" s="5">
        <v>779.57</v>
      </c>
      <c r="C4396" s="3">
        <f t="shared" si="15"/>
        <v>5.1704574758885255E-3</v>
      </c>
      <c r="D4396" s="4">
        <v>762448707000</v>
      </c>
    </row>
    <row r="4397" spans="1:4">
      <c r="A4397" s="1" t="s">
        <v>4396</v>
      </c>
      <c r="B4397" s="5">
        <v>775.56</v>
      </c>
      <c r="C4397" s="3">
        <f t="shared" si="15"/>
        <v>2.4287808550259502E-2</v>
      </c>
      <c r="D4397" s="4">
        <v>794890103000</v>
      </c>
    </row>
    <row r="4398" spans="1:4">
      <c r="A4398" s="1" t="s">
        <v>4397</v>
      </c>
      <c r="B4398" s="5">
        <v>757.17</v>
      </c>
      <c r="C4398" s="3">
        <f t="shared" si="15"/>
        <v>2.2415166695923285E-2</v>
      </c>
      <c r="D4398" s="4">
        <v>718679794000</v>
      </c>
    </row>
    <row r="4399" spans="1:4">
      <c r="A4399" s="1" t="s">
        <v>4398</v>
      </c>
      <c r="B4399" s="5">
        <v>740.57</v>
      </c>
      <c r="C4399" s="3">
        <f t="shared" si="15"/>
        <v>3.3391940165215538E-2</v>
      </c>
      <c r="D4399" s="4">
        <v>551397538000</v>
      </c>
    </row>
    <row r="4400" spans="1:4">
      <c r="A4400" s="1" t="s">
        <v>4399</v>
      </c>
      <c r="B4400" s="5">
        <v>716.64</v>
      </c>
      <c r="C4400" s="3">
        <f t="shared" si="15"/>
        <v>-9.946949602122078E-3</v>
      </c>
      <c r="D4400" s="4">
        <v>686635392000</v>
      </c>
    </row>
    <row r="4401" spans="1:4">
      <c r="A4401" s="1" t="s">
        <v>4400</v>
      </c>
      <c r="B4401" s="5">
        <v>723.84</v>
      </c>
      <c r="C4401" s="3">
        <f t="shared" si="15"/>
        <v>3.9820720565419791E-2</v>
      </c>
      <c r="D4401" s="4">
        <v>398900155000</v>
      </c>
    </row>
    <row r="4402" spans="1:4">
      <c r="A4402" s="1" t="s">
        <v>4401</v>
      </c>
      <c r="B4402" s="5">
        <v>696.12</v>
      </c>
      <c r="C4402" s="3">
        <f t="shared" si="15"/>
        <v>2.8029654133561774E-2</v>
      </c>
      <c r="D4402" s="4">
        <v>99376938000</v>
      </c>
    </row>
    <row r="4403" spans="1:4">
      <c r="A4403" s="1" t="s">
        <v>4402</v>
      </c>
      <c r="B4403" s="5">
        <v>677.14</v>
      </c>
      <c r="C4403" s="3">
        <f t="shared" si="15"/>
        <v>3.3596385450215975E-2</v>
      </c>
      <c r="D4403" s="4">
        <v>344114807000</v>
      </c>
    </row>
    <row r="4404" spans="1:4">
      <c r="A4404" s="1" t="s">
        <v>4403</v>
      </c>
      <c r="B4404" s="5">
        <v>655.13</v>
      </c>
      <c r="C4404" s="3">
        <f t="shared" si="15"/>
        <v>1.6335712069500422E-2</v>
      </c>
      <c r="D4404" s="4">
        <v>336854254000</v>
      </c>
    </row>
    <row r="4405" spans="1:4">
      <c r="A4405" s="1" t="s">
        <v>4404</v>
      </c>
      <c r="B4405" s="5">
        <v>644.6</v>
      </c>
      <c r="C4405" s="3">
        <f t="shared" ref="C4405:C4659" si="16">(B4405-B4406)/B4406</f>
        <v>6.1656130492469298E-3</v>
      </c>
      <c r="D4405" s="4">
        <v>218062945000</v>
      </c>
    </row>
    <row r="4406" spans="1:4">
      <c r="A4406" s="1" t="s">
        <v>4405</v>
      </c>
      <c r="B4406" s="5">
        <v>640.65</v>
      </c>
      <c r="C4406" s="3">
        <f t="shared" si="16"/>
        <v>1.4826783253338425E-2</v>
      </c>
      <c r="D4406" s="4">
        <v>244400896000</v>
      </c>
    </row>
    <row r="4407" spans="1:4">
      <c r="A4407" s="1" t="s">
        <v>4406</v>
      </c>
      <c r="B4407" s="5">
        <v>631.29</v>
      </c>
      <c r="C4407" s="3">
        <f t="shared" si="16"/>
        <v>-2.7801911381407328E-3</v>
      </c>
      <c r="D4407" s="4">
        <v>219468762000</v>
      </c>
    </row>
    <row r="4408" spans="1:4">
      <c r="A4408" s="1" t="s">
        <v>4407</v>
      </c>
      <c r="B4408" s="5">
        <v>633.04999999999995</v>
      </c>
      <c r="C4408" s="3">
        <f t="shared" si="16"/>
        <v>2.6711862207661474E-2</v>
      </c>
      <c r="D4408" s="4">
        <v>226610535000</v>
      </c>
    </row>
    <row r="4409" spans="1:4">
      <c r="A4409" s="1" t="s">
        <v>4408</v>
      </c>
      <c r="B4409" s="5">
        <v>616.58000000000004</v>
      </c>
      <c r="C4409" s="3">
        <f t="shared" si="16"/>
        <v>-3.3573667711598684E-2</v>
      </c>
      <c r="D4409" s="4">
        <v>293475958000</v>
      </c>
    </row>
    <row r="4410" spans="1:4">
      <c r="A4410" s="1" t="s">
        <v>4409</v>
      </c>
      <c r="B4410" s="5">
        <v>638</v>
      </c>
      <c r="C4410" s="3">
        <f t="shared" si="16"/>
        <v>-3.3585878309770794E-3</v>
      </c>
      <c r="D4410" s="4">
        <v>358869022000</v>
      </c>
    </row>
    <row r="4411" spans="1:4">
      <c r="A4411" s="1" t="s">
        <v>4410</v>
      </c>
      <c r="B4411" s="5">
        <v>640.15</v>
      </c>
      <c r="C4411" s="3">
        <f t="shared" si="16"/>
        <v>-3.8135020209457117E-2</v>
      </c>
      <c r="D4411" s="4">
        <v>411281758000</v>
      </c>
    </row>
    <row r="4412" spans="1:4">
      <c r="A4412" s="1" t="s">
        <v>4411</v>
      </c>
      <c r="B4412" s="5">
        <v>665.53</v>
      </c>
      <c r="C4412" s="3">
        <f t="shared" si="16"/>
        <v>4.487008399403395E-2</v>
      </c>
      <c r="D4412" s="4">
        <v>460156900000</v>
      </c>
    </row>
    <row r="4413" spans="1:4">
      <c r="A4413" s="1" t="s">
        <v>4412</v>
      </c>
      <c r="B4413" s="5">
        <v>636.95000000000005</v>
      </c>
      <c r="C4413" s="3">
        <f t="shared" si="16"/>
        <v>4.3906516323587386E-2</v>
      </c>
      <c r="D4413" s="4">
        <v>324881975000</v>
      </c>
    </row>
    <row r="4414" spans="1:4">
      <c r="A4414" s="1" t="s">
        <v>4413</v>
      </c>
      <c r="B4414" s="5">
        <v>610.16</v>
      </c>
      <c r="C4414" s="3">
        <f t="shared" si="16"/>
        <v>1.9959212329911973E-2</v>
      </c>
      <c r="D4414" s="4">
        <v>266247882000</v>
      </c>
    </row>
    <row r="4415" spans="1:4">
      <c r="A4415" s="1" t="s">
        <v>4414</v>
      </c>
      <c r="B4415" s="5">
        <v>598.22</v>
      </c>
      <c r="C4415" s="3">
        <f t="shared" si="16"/>
        <v>2.3893472084346074E-2</v>
      </c>
      <c r="D4415" s="4">
        <v>233983690000</v>
      </c>
    </row>
    <row r="4416" spans="1:4">
      <c r="A4416" s="1" t="s">
        <v>4415</v>
      </c>
      <c r="B4416" s="5">
        <v>584.26</v>
      </c>
      <c r="C4416" s="3">
        <f t="shared" si="16"/>
        <v>1.824709388452226E-2</v>
      </c>
      <c r="D4416" s="4">
        <v>346426633000</v>
      </c>
    </row>
    <row r="4417" spans="1:4">
      <c r="A4417" s="1" t="s">
        <v>4416</v>
      </c>
      <c r="B4417" s="5">
        <v>573.79</v>
      </c>
      <c r="C4417" s="3">
        <f t="shared" si="16"/>
        <v>2.4936141328617475E-2</v>
      </c>
      <c r="D4417" s="4">
        <v>253585663000</v>
      </c>
    </row>
    <row r="4418" spans="1:4">
      <c r="A4418" s="1" t="s">
        <v>4417</v>
      </c>
      <c r="B4418" s="5">
        <v>559.83000000000004</v>
      </c>
      <c r="C4418" s="3">
        <f t="shared" si="16"/>
        <v>-5.789483031131774E-3</v>
      </c>
      <c r="D4418" s="4">
        <v>236423373000</v>
      </c>
    </row>
    <row r="4419" spans="1:4">
      <c r="A4419" s="1" t="s">
        <v>4418</v>
      </c>
      <c r="B4419" s="5">
        <v>563.09</v>
      </c>
      <c r="C4419" s="3">
        <f t="shared" si="16"/>
        <v>1.3170916026413895E-2</v>
      </c>
      <c r="D4419" s="4">
        <v>265739040000</v>
      </c>
    </row>
    <row r="4420" spans="1:4">
      <c r="A4420" s="1" t="s">
        <v>4419</v>
      </c>
      <c r="B4420" s="5">
        <v>555.77</v>
      </c>
      <c r="C4420" s="3">
        <f t="shared" si="16"/>
        <v>3.4414085765336527E-2</v>
      </c>
      <c r="D4420" s="4">
        <v>227881620000</v>
      </c>
    </row>
    <row r="4421" spans="1:4">
      <c r="A4421" s="1" t="s">
        <v>4420</v>
      </c>
      <c r="B4421" s="5">
        <v>537.28</v>
      </c>
      <c r="C4421" s="3">
        <f t="shared" si="16"/>
        <v>1.2188918822177479E-2</v>
      </c>
      <c r="D4421" s="4">
        <v>154895355000</v>
      </c>
    </row>
    <row r="4422" spans="1:4">
      <c r="A4422" s="1" t="s">
        <v>4421</v>
      </c>
      <c r="B4422" s="5">
        <v>530.80999999999995</v>
      </c>
      <c r="C4422" s="3">
        <f t="shared" si="16"/>
        <v>-1.6550997761855763E-3</v>
      </c>
      <c r="D4422" s="4">
        <v>140272746000</v>
      </c>
    </row>
    <row r="4423" spans="1:4">
      <c r="A4423" s="1" t="s">
        <v>4422</v>
      </c>
      <c r="B4423" s="5">
        <v>531.69000000000005</v>
      </c>
      <c r="C4423" s="3">
        <f t="shared" si="16"/>
        <v>1.0836707922203931E-2</v>
      </c>
      <c r="D4423" s="4">
        <v>137125253000</v>
      </c>
    </row>
    <row r="4424" spans="1:4">
      <c r="A4424" s="1" t="s">
        <v>4423</v>
      </c>
      <c r="B4424" s="5">
        <v>525.99</v>
      </c>
      <c r="C4424" s="3">
        <f t="shared" si="16"/>
        <v>1.1460877257081392E-2</v>
      </c>
      <c r="D4424" s="4">
        <v>138051689000</v>
      </c>
    </row>
    <row r="4425" spans="1:4">
      <c r="A4425" s="1" t="s">
        <v>4424</v>
      </c>
      <c r="B4425" s="5">
        <v>520.03</v>
      </c>
      <c r="C4425" s="3">
        <f t="shared" si="16"/>
        <v>5.6467676123067804E-3</v>
      </c>
      <c r="D4425" s="4">
        <v>109941375000</v>
      </c>
    </row>
    <row r="4426" spans="1:4">
      <c r="A4426" s="1" t="s">
        <v>4425</v>
      </c>
      <c r="B4426" s="5">
        <v>517.11</v>
      </c>
      <c r="C4426" s="3">
        <f t="shared" si="16"/>
        <v>6.5597383890684093E-3</v>
      </c>
      <c r="D4426" s="4">
        <v>59443558000</v>
      </c>
    </row>
    <row r="4427" spans="1:4">
      <c r="A4427" s="1" t="s">
        <v>4426</v>
      </c>
      <c r="B4427" s="5">
        <v>513.74</v>
      </c>
      <c r="C4427" s="3">
        <f t="shared" si="16"/>
        <v>-6.2094980172164348E-3</v>
      </c>
      <c r="D4427" s="4">
        <v>59749066000</v>
      </c>
    </row>
    <row r="4428" spans="1:4">
      <c r="A4428" s="1" t="s">
        <v>4427</v>
      </c>
      <c r="B4428" s="5">
        <v>516.95000000000005</v>
      </c>
      <c r="C4428" s="3">
        <f t="shared" si="16"/>
        <v>-8.4966818826958269E-3</v>
      </c>
      <c r="D4428" s="4">
        <v>81957629000</v>
      </c>
    </row>
    <row r="4429" spans="1:4">
      <c r="A4429" s="1" t="s">
        <v>4428</v>
      </c>
      <c r="B4429" s="5">
        <v>521.38</v>
      </c>
      <c r="C4429" s="3">
        <f t="shared" si="16"/>
        <v>1.9236032372834919E-2</v>
      </c>
      <c r="D4429" s="4">
        <v>78441933000</v>
      </c>
    </row>
    <row r="4430" spans="1:4">
      <c r="A4430" s="1" t="s">
        <v>4429</v>
      </c>
      <c r="B4430" s="5">
        <v>511.54</v>
      </c>
      <c r="C4430" s="3">
        <f t="shared" si="16"/>
        <v>-1.6783762685401188E-3</v>
      </c>
      <c r="D4430" s="4">
        <v>117946419000</v>
      </c>
    </row>
    <row r="4431" spans="1:4">
      <c r="A4431" s="1" t="s">
        <v>4430</v>
      </c>
      <c r="B4431" s="5">
        <v>512.4</v>
      </c>
      <c r="C4431" s="3">
        <f t="shared" si="16"/>
        <v>-1.658222017503452E-2</v>
      </c>
      <c r="D4431" s="4">
        <v>96670766000</v>
      </c>
    </row>
    <row r="4432" spans="1:4">
      <c r="A4432" s="1" t="s">
        <v>4431</v>
      </c>
      <c r="B4432" s="5">
        <v>521.04</v>
      </c>
      <c r="C4432" s="3">
        <f t="shared" si="16"/>
        <v>-7.5239528371969858E-3</v>
      </c>
      <c r="D4432" s="4">
        <v>119793732000</v>
      </c>
    </row>
    <row r="4433" spans="1:4">
      <c r="A4433" s="1" t="s">
        <v>4432</v>
      </c>
      <c r="B4433" s="5">
        <v>524.99</v>
      </c>
      <c r="C4433" s="3">
        <f t="shared" si="16"/>
        <v>1.4115402956604848E-3</v>
      </c>
      <c r="D4433" s="4">
        <v>92918313000</v>
      </c>
    </row>
    <row r="4434" spans="1:4">
      <c r="A4434" s="1" t="s">
        <v>4433</v>
      </c>
      <c r="B4434" s="5">
        <v>524.25</v>
      </c>
      <c r="C4434" s="3">
        <f t="shared" si="16"/>
        <v>-2.8530670470756064E-3</v>
      </c>
      <c r="D4434" s="4">
        <v>92417400000</v>
      </c>
    </row>
    <row r="4435" spans="1:4">
      <c r="A4435" s="1" t="s">
        <v>4434</v>
      </c>
      <c r="B4435" s="5">
        <v>525.75</v>
      </c>
      <c r="C4435" s="3">
        <f t="shared" si="16"/>
        <v>-3.2324307879517624E-4</v>
      </c>
      <c r="D4435" s="4">
        <v>89723401000</v>
      </c>
    </row>
    <row r="4436" spans="1:4">
      <c r="A4436" s="1" t="s">
        <v>4435</v>
      </c>
      <c r="B4436" s="5">
        <v>525.91999999999996</v>
      </c>
      <c r="C4436" s="3">
        <f t="shared" si="16"/>
        <v>-4.7310851216835099E-3</v>
      </c>
      <c r="D4436" s="4">
        <v>107303259000</v>
      </c>
    </row>
    <row r="4437" spans="1:4">
      <c r="A4437" s="1" t="s">
        <v>4436</v>
      </c>
      <c r="B4437" s="5">
        <v>528.41999999999996</v>
      </c>
      <c r="C4437" s="3">
        <f t="shared" si="16"/>
        <v>7.3009397815435428E-3</v>
      </c>
      <c r="D4437" s="4">
        <v>139523262000</v>
      </c>
    </row>
    <row r="4438" spans="1:4">
      <c r="A4438" s="1" t="s">
        <v>4437</v>
      </c>
      <c r="B4438" s="5">
        <v>524.59</v>
      </c>
      <c r="C4438" s="3">
        <f t="shared" si="16"/>
        <v>1.1589340121099908E-2</v>
      </c>
      <c r="D4438" s="4">
        <v>139603934000</v>
      </c>
    </row>
    <row r="4439" spans="1:4">
      <c r="A4439" s="1" t="s">
        <v>4438</v>
      </c>
      <c r="B4439" s="5">
        <v>518.58000000000004</v>
      </c>
      <c r="C4439" s="3">
        <f t="shared" si="16"/>
        <v>-2.5062173468796717E-4</v>
      </c>
      <c r="D4439" s="4">
        <v>150342388000</v>
      </c>
    </row>
    <row r="4440" spans="1:4">
      <c r="A4440" s="1" t="s">
        <v>4439</v>
      </c>
      <c r="B4440" s="5">
        <v>518.71</v>
      </c>
      <c r="C4440" s="3">
        <f t="shared" si="16"/>
        <v>-1.4496333168674231E-2</v>
      </c>
      <c r="D4440" s="4">
        <v>182306619000</v>
      </c>
    </row>
    <row r="4441" spans="1:4">
      <c r="A4441" s="1" t="s">
        <v>4440</v>
      </c>
      <c r="B4441" s="5">
        <v>526.34</v>
      </c>
      <c r="C4441" s="3">
        <f t="shared" si="16"/>
        <v>7.7957142585530757E-4</v>
      </c>
      <c r="D4441" s="4">
        <v>132242397000</v>
      </c>
    </row>
    <row r="4442" spans="1:4">
      <c r="A4442" s="1" t="s">
        <v>4441</v>
      </c>
      <c r="B4442" s="5">
        <v>525.92999999999995</v>
      </c>
      <c r="C4442" s="3">
        <f t="shared" si="16"/>
        <v>1.3518144777425129E-3</v>
      </c>
      <c r="D4442" s="4">
        <v>132785884000</v>
      </c>
    </row>
    <row r="4443" spans="1:4">
      <c r="A4443" s="1" t="s">
        <v>4442</v>
      </c>
      <c r="B4443" s="5">
        <v>525.22</v>
      </c>
      <c r="C4443" s="3">
        <f t="shared" si="16"/>
        <v>1.0482779651973017E-3</v>
      </c>
      <c r="D4443" s="4">
        <v>126869613000</v>
      </c>
    </row>
    <row r="4444" spans="1:4">
      <c r="A4444" s="1" t="s">
        <v>4443</v>
      </c>
      <c r="B4444" s="5">
        <v>524.66999999999996</v>
      </c>
      <c r="C4444" s="3">
        <f t="shared" si="16"/>
        <v>-4.7611821389278632E-3</v>
      </c>
      <c r="D4444" s="4">
        <v>125530923000</v>
      </c>
    </row>
    <row r="4445" spans="1:4">
      <c r="A4445" s="1" t="s">
        <v>4444</v>
      </c>
      <c r="B4445" s="5">
        <v>527.17999999999995</v>
      </c>
      <c r="C4445" s="3">
        <f t="shared" si="16"/>
        <v>-1.4856203165586017E-2</v>
      </c>
      <c r="D4445" s="4">
        <v>128241702000</v>
      </c>
    </row>
    <row r="4446" spans="1:4">
      <c r="A4446" s="1" t="s">
        <v>4445</v>
      </c>
      <c r="B4446" s="5">
        <v>535.13</v>
      </c>
      <c r="C4446" s="3">
        <f t="shared" si="16"/>
        <v>-2.5164032209961653E-3</v>
      </c>
      <c r="D4446" s="4">
        <v>136220304000</v>
      </c>
    </row>
    <row r="4447" spans="1:4">
      <c r="A4447" s="1" t="s">
        <v>4446</v>
      </c>
      <c r="B4447" s="5">
        <v>536.48</v>
      </c>
      <c r="C4447" s="3">
        <f t="shared" si="16"/>
        <v>3.272679670113889E-3</v>
      </c>
      <c r="D4447" s="4">
        <v>120240135000</v>
      </c>
    </row>
    <row r="4448" spans="1:4">
      <c r="A4448" s="1" t="s">
        <v>4447</v>
      </c>
      <c r="B4448" s="5">
        <v>534.73</v>
      </c>
      <c r="C4448" s="3">
        <f t="shared" si="16"/>
        <v>-1.3249432562602555E-2</v>
      </c>
      <c r="D4448" s="4">
        <v>149409241000</v>
      </c>
    </row>
    <row r="4449" spans="1:4">
      <c r="A4449" s="1" t="s">
        <v>4448</v>
      </c>
      <c r="B4449" s="5">
        <v>541.91</v>
      </c>
      <c r="C4449" s="3">
        <f t="shared" si="16"/>
        <v>7.511108632197303E-3</v>
      </c>
      <c r="D4449" s="4">
        <v>235120013000</v>
      </c>
    </row>
    <row r="4450" spans="1:4">
      <c r="A4450" s="1" t="s">
        <v>4449</v>
      </c>
      <c r="B4450" s="5">
        <v>537.87</v>
      </c>
      <c r="C4450" s="3">
        <f t="shared" si="16"/>
        <v>1.1642341257899593E-2</v>
      </c>
      <c r="D4450" s="4">
        <v>173982929000</v>
      </c>
    </row>
    <row r="4451" spans="1:4">
      <c r="A4451" s="1" t="s">
        <v>4450</v>
      </c>
      <c r="B4451" s="5">
        <v>531.67999999999995</v>
      </c>
      <c r="C4451" s="3">
        <f t="shared" si="16"/>
        <v>1.0087960940023073E-2</v>
      </c>
      <c r="D4451" s="4">
        <v>128875175000</v>
      </c>
    </row>
    <row r="4452" spans="1:4">
      <c r="A4452" s="1" t="s">
        <v>4451</v>
      </c>
      <c r="B4452" s="5">
        <v>526.37</v>
      </c>
      <c r="C4452" s="3">
        <f t="shared" si="16"/>
        <v>-2.5959752908629335E-3</v>
      </c>
      <c r="D4452" s="4">
        <v>169693149000</v>
      </c>
    </row>
    <row r="4453" spans="1:4">
      <c r="A4453" s="1" t="s">
        <v>4452</v>
      </c>
      <c r="B4453" s="5">
        <v>527.74</v>
      </c>
      <c r="C4453" s="3">
        <f t="shared" si="16"/>
        <v>1.4065562430344819E-2</v>
      </c>
      <c r="D4453" s="4">
        <v>307653798000</v>
      </c>
    </row>
    <row r="4454" spans="1:4">
      <c r="A4454" s="1" t="s">
        <v>4453</v>
      </c>
      <c r="B4454" s="5">
        <v>520.41999999999996</v>
      </c>
      <c r="C4454" s="3">
        <f t="shared" si="16"/>
        <v>7.1147005095664761E-4</v>
      </c>
      <c r="D4454" s="4">
        <v>152861272000</v>
      </c>
    </row>
    <row r="4455" spans="1:4">
      <c r="A4455" s="1" t="s">
        <v>4454</v>
      </c>
      <c r="B4455" s="5">
        <v>520.04999999999995</v>
      </c>
      <c r="C4455" s="3">
        <f t="shared" si="16"/>
        <v>9.6293851559920065E-3</v>
      </c>
      <c r="D4455" s="4">
        <v>142373146000</v>
      </c>
    </row>
    <row r="4456" spans="1:4">
      <c r="A4456" s="1" t="s">
        <v>4455</v>
      </c>
      <c r="B4456" s="5">
        <v>515.09</v>
      </c>
      <c r="C4456" s="3">
        <f t="shared" si="16"/>
        <v>2.6082725060827868E-3</v>
      </c>
      <c r="D4456" s="4">
        <v>106109863000</v>
      </c>
    </row>
    <row r="4457" spans="1:4">
      <c r="A4457" s="1" t="s">
        <v>4456</v>
      </c>
      <c r="B4457" s="5">
        <v>513.75</v>
      </c>
      <c r="C4457" s="3">
        <f t="shared" si="16"/>
        <v>7.4020686834056426E-4</v>
      </c>
      <c r="D4457" s="4">
        <v>105191935000</v>
      </c>
    </row>
    <row r="4458" spans="1:4">
      <c r="A4458" s="1" t="s">
        <v>4457</v>
      </c>
      <c r="B4458" s="5">
        <v>513.37</v>
      </c>
      <c r="C4458" s="3">
        <f t="shared" si="16"/>
        <v>-2.1575182708754733E-3</v>
      </c>
      <c r="D4458" s="4">
        <v>96421376000</v>
      </c>
    </row>
    <row r="4459" spans="1:4">
      <c r="A4459" s="1" t="s">
        <v>4458</v>
      </c>
      <c r="B4459" s="5">
        <v>514.48</v>
      </c>
      <c r="C4459" s="3">
        <f t="shared" si="16"/>
        <v>-1.1648675933835962E-3</v>
      </c>
      <c r="D4459" s="4">
        <v>154571799000</v>
      </c>
    </row>
    <row r="4460" spans="1:4">
      <c r="A4460" s="1" t="s">
        <v>4459</v>
      </c>
      <c r="B4460" s="5">
        <v>515.08000000000004</v>
      </c>
      <c r="C4460" s="3">
        <f t="shared" si="16"/>
        <v>9.8023839397742649E-3</v>
      </c>
      <c r="D4460" s="4">
        <v>171543100000</v>
      </c>
    </row>
    <row r="4461" spans="1:4">
      <c r="A4461" s="1" t="s">
        <v>4460</v>
      </c>
      <c r="B4461" s="5">
        <v>510.08</v>
      </c>
      <c r="C4461" s="3">
        <f t="shared" si="16"/>
        <v>1.4921856593104353E-3</v>
      </c>
      <c r="D4461" s="4">
        <v>114294694000</v>
      </c>
    </row>
    <row r="4462" spans="1:4">
      <c r="A4462" s="1" t="s">
        <v>4461</v>
      </c>
      <c r="B4462" s="5">
        <v>509.32</v>
      </c>
      <c r="C4462" s="3">
        <f t="shared" si="16"/>
        <v>8.2150563176751935E-3</v>
      </c>
      <c r="D4462" s="4">
        <v>149757349000</v>
      </c>
    </row>
    <row r="4463" spans="1:4">
      <c r="A4463" s="1" t="s">
        <v>4462</v>
      </c>
      <c r="B4463" s="5">
        <v>505.17</v>
      </c>
      <c r="C4463" s="3">
        <f t="shared" si="16"/>
        <v>-1.0750793091293637E-2</v>
      </c>
      <c r="D4463" s="4">
        <v>94290092000</v>
      </c>
    </row>
    <row r="4464" spans="1:4">
      <c r="A4464" s="1" t="s">
        <v>4463</v>
      </c>
      <c r="B4464" s="5">
        <v>510.66</v>
      </c>
      <c r="C4464" s="3">
        <f t="shared" si="16"/>
        <v>1.9647777644662818E-2</v>
      </c>
      <c r="D4464" s="4">
        <v>135571535000</v>
      </c>
    </row>
    <row r="4465" spans="1:4">
      <c r="A4465" s="1" t="s">
        <v>4464</v>
      </c>
      <c r="B4465" s="5">
        <v>500.82</v>
      </c>
      <c r="C4465" s="3">
        <f t="shared" si="16"/>
        <v>-2.0975466718795851E-2</v>
      </c>
      <c r="D4465" s="4">
        <v>118860077000</v>
      </c>
    </row>
    <row r="4466" spans="1:4">
      <c r="A4466" s="1" t="s">
        <v>4465</v>
      </c>
      <c r="B4466" s="5">
        <v>511.55</v>
      </c>
      <c r="C4466" s="3">
        <f t="shared" si="16"/>
        <v>-2.9042569780133175E-3</v>
      </c>
      <c r="D4466" s="4">
        <v>142138054000</v>
      </c>
    </row>
    <row r="4467" spans="1:4">
      <c r="A4467" s="1" t="s">
        <v>4466</v>
      </c>
      <c r="B4467" s="5">
        <v>513.04</v>
      </c>
      <c r="C4467" s="3">
        <f t="shared" si="16"/>
        <v>3.5797421803172554E-3</v>
      </c>
      <c r="D4467" s="4">
        <v>133702578000</v>
      </c>
    </row>
    <row r="4468" spans="1:4">
      <c r="A4468" s="1" t="s">
        <v>4467</v>
      </c>
      <c r="B4468" s="5">
        <v>511.21</v>
      </c>
      <c r="C4468" s="3">
        <f t="shared" si="16"/>
        <v>-1.2364521550974738E-2</v>
      </c>
      <c r="D4468" s="4">
        <v>150283237000</v>
      </c>
    </row>
    <row r="4469" spans="1:4">
      <c r="A4469" s="1" t="s">
        <v>4468</v>
      </c>
      <c r="B4469" s="5">
        <v>517.61</v>
      </c>
      <c r="C4469" s="3">
        <f t="shared" si="16"/>
        <v>3.781561494007768E-3</v>
      </c>
      <c r="D4469" s="4">
        <v>197827210000</v>
      </c>
    </row>
    <row r="4470" spans="1:4">
      <c r="A4470" s="1" t="s">
        <v>4469</v>
      </c>
      <c r="B4470" s="5">
        <v>515.66</v>
      </c>
      <c r="C4470" s="3">
        <f t="shared" si="16"/>
        <v>3.5025390899419903E-2</v>
      </c>
      <c r="D4470" s="4">
        <v>204051712000</v>
      </c>
    </row>
    <row r="4471" spans="1:4">
      <c r="A4471" s="1" t="s">
        <v>4470</v>
      </c>
      <c r="B4471" s="5">
        <v>498.21</v>
      </c>
      <c r="C4471" s="3">
        <f t="shared" si="16"/>
        <v>1.4312472006189122E-2</v>
      </c>
      <c r="D4471" s="4">
        <v>153277981000</v>
      </c>
    </row>
    <row r="4472" spans="1:4">
      <c r="A4472" s="1" t="s">
        <v>4471</v>
      </c>
      <c r="B4472" s="5">
        <v>491.18</v>
      </c>
      <c r="C4472" s="3">
        <f t="shared" si="16"/>
        <v>-3.2266574669723705E-3</v>
      </c>
      <c r="D4472" s="4">
        <v>118449621000</v>
      </c>
    </row>
    <row r="4473" spans="1:4">
      <c r="A4473" s="1" t="s">
        <v>4472</v>
      </c>
      <c r="B4473" s="5">
        <v>492.77</v>
      </c>
      <c r="C4473" s="3">
        <f t="shared" si="16"/>
        <v>8.472668481263915E-3</v>
      </c>
      <c r="D4473" s="4">
        <v>162819374000</v>
      </c>
    </row>
    <row r="4474" spans="1:4">
      <c r="A4474" s="1" t="s">
        <v>4473</v>
      </c>
      <c r="B4474" s="5">
        <v>488.63</v>
      </c>
      <c r="C4474" s="3">
        <f t="shared" si="16"/>
        <v>1.1530658717343586E-2</v>
      </c>
      <c r="D4474" s="4">
        <v>135290753000</v>
      </c>
    </row>
    <row r="4475" spans="1:4">
      <c r="A4475" s="1" t="s">
        <v>4474</v>
      </c>
      <c r="B4475" s="5">
        <v>483.06</v>
      </c>
      <c r="C4475" s="3">
        <f t="shared" si="16"/>
        <v>1.1792304631045379E-2</v>
      </c>
      <c r="D4475" s="4">
        <v>126944742000</v>
      </c>
    </row>
    <row r="4476" spans="1:4">
      <c r="A4476" s="1" t="s">
        <v>4475</v>
      </c>
      <c r="B4476" s="5">
        <v>477.43</v>
      </c>
      <c r="C4476" s="3">
        <f t="shared" si="16"/>
        <v>-3.3400830845666577E-3</v>
      </c>
      <c r="D4476" s="4">
        <v>65214577000</v>
      </c>
    </row>
    <row r="4477" spans="1:4">
      <c r="A4477" s="1" t="s">
        <v>4476</v>
      </c>
      <c r="B4477" s="5">
        <v>479.03</v>
      </c>
      <c r="C4477" s="3">
        <f t="shared" si="16"/>
        <v>1.3378206066180028E-3</v>
      </c>
      <c r="D4477" s="4">
        <v>86260207000</v>
      </c>
    </row>
    <row r="4478" spans="1:4">
      <c r="A4478" s="1" t="s">
        <v>4477</v>
      </c>
      <c r="B4478" s="5">
        <v>478.39</v>
      </c>
      <c r="C4478" s="3">
        <f t="shared" si="16"/>
        <v>1.7591253297030505E-2</v>
      </c>
      <c r="D4478" s="4">
        <v>102880712000</v>
      </c>
    </row>
    <row r="4479" spans="1:4">
      <c r="A4479" s="1" t="s">
        <v>4478</v>
      </c>
      <c r="B4479" s="5">
        <v>470.12</v>
      </c>
      <c r="C4479" s="3">
        <f t="shared" si="16"/>
        <v>-2.5031626537257084E-2</v>
      </c>
      <c r="D4479" s="4">
        <v>143236204000</v>
      </c>
    </row>
    <row r="4480" spans="1:4">
      <c r="A4480" s="1" t="s">
        <v>4479</v>
      </c>
      <c r="B4480" s="5">
        <v>482.19</v>
      </c>
      <c r="C4480" s="3">
        <f t="shared" si="16"/>
        <v>-2.4880263730796487E-4</v>
      </c>
      <c r="D4480" s="4">
        <v>106751078000</v>
      </c>
    </row>
    <row r="4481" spans="1:4">
      <c r="A4481" s="1" t="s">
        <v>4480</v>
      </c>
      <c r="B4481" s="5">
        <v>482.31</v>
      </c>
      <c r="C4481" s="3">
        <f t="shared" si="16"/>
        <v>-2.0897128196639718E-3</v>
      </c>
      <c r="D4481" s="4">
        <v>169236303000</v>
      </c>
    </row>
    <row r="4482" spans="1:4">
      <c r="A4482" s="1" t="s">
        <v>4481</v>
      </c>
      <c r="B4482" s="5">
        <v>483.32</v>
      </c>
      <c r="C4482" s="3">
        <f t="shared" si="16"/>
        <v>1.4866453888795532E-2</v>
      </c>
      <c r="D4482" s="4">
        <v>208936143000</v>
      </c>
    </row>
    <row r="4483" spans="1:4">
      <c r="A4483" s="1" t="s">
        <v>4482</v>
      </c>
      <c r="B4483" s="5">
        <v>476.24</v>
      </c>
      <c r="C4483" s="3">
        <f t="shared" si="16"/>
        <v>3.4539688056653854E-2</v>
      </c>
      <c r="D4483" s="4">
        <v>159435937000</v>
      </c>
    </row>
    <row r="4484" spans="1:4">
      <c r="A4484" s="1" t="s">
        <v>4483</v>
      </c>
      <c r="B4484" s="5">
        <v>460.34</v>
      </c>
      <c r="C4484" s="3">
        <f t="shared" si="16"/>
        <v>-9.0625336347003264E-3</v>
      </c>
      <c r="D4484" s="4">
        <v>133201702000</v>
      </c>
    </row>
    <row r="4485" spans="1:4">
      <c r="A4485" s="1" t="s">
        <v>4484</v>
      </c>
      <c r="B4485" s="5">
        <v>464.55</v>
      </c>
      <c r="C4485" s="3">
        <f t="shared" si="16"/>
        <v>4.7581463524636429E-2</v>
      </c>
      <c r="D4485" s="4">
        <v>129987895000</v>
      </c>
    </row>
    <row r="4486" spans="1:4">
      <c r="A4486" s="1" t="s">
        <v>4485</v>
      </c>
      <c r="B4486" s="5">
        <v>443.45</v>
      </c>
      <c r="C4486" s="3">
        <f t="shared" si="16"/>
        <v>2.5555041628122138E-2</v>
      </c>
      <c r="D4486" s="4">
        <v>94406314000</v>
      </c>
    </row>
    <row r="4487" spans="1:4">
      <c r="A4487" s="1" t="s">
        <v>4486</v>
      </c>
      <c r="B4487" s="5">
        <v>432.4</v>
      </c>
      <c r="C4487" s="3">
        <f t="shared" si="16"/>
        <v>4.9970947123764726E-3</v>
      </c>
      <c r="D4487" s="4">
        <v>77144902000</v>
      </c>
    </row>
    <row r="4488" spans="1:4">
      <c r="A4488" s="1" t="s">
        <v>4487</v>
      </c>
      <c r="B4488" s="5">
        <v>430.25</v>
      </c>
      <c r="C4488" s="3">
        <f t="shared" si="16"/>
        <v>-7.2681125980617843E-3</v>
      </c>
      <c r="D4488" s="4">
        <v>135680833000</v>
      </c>
    </row>
    <row r="4489" spans="1:4">
      <c r="A4489" s="1" t="s">
        <v>4488</v>
      </c>
      <c r="B4489" s="5">
        <v>433.4</v>
      </c>
      <c r="C4489" s="3">
        <f t="shared" si="16"/>
        <v>2.3400788684502509E-2</v>
      </c>
      <c r="D4489" s="4">
        <v>74612954000</v>
      </c>
    </row>
    <row r="4490" spans="1:4">
      <c r="A4490" s="1" t="s">
        <v>4489</v>
      </c>
      <c r="B4490" s="5">
        <v>423.49</v>
      </c>
      <c r="C4490" s="3">
        <f t="shared" si="16"/>
        <v>-2.7577497129735916E-2</v>
      </c>
      <c r="D4490" s="4">
        <v>109173574000</v>
      </c>
    </row>
    <row r="4491" spans="1:4">
      <c r="A4491" s="1" t="s">
        <v>4490</v>
      </c>
      <c r="B4491" s="5">
        <v>435.5</v>
      </c>
      <c r="C4491" s="3">
        <f t="shared" si="16"/>
        <v>4.2539439350776774E-2</v>
      </c>
      <c r="D4491" s="4">
        <v>93225069000</v>
      </c>
    </row>
    <row r="4492" spans="1:4">
      <c r="A4492" s="1" t="s">
        <v>4491</v>
      </c>
      <c r="B4492" s="5">
        <v>417.73</v>
      </c>
      <c r="C4492" s="3">
        <f t="shared" si="16"/>
        <v>4.4847423711855947E-2</v>
      </c>
      <c r="D4492" s="4">
        <v>92610157000</v>
      </c>
    </row>
    <row r="4493" spans="1:4">
      <c r="A4493" s="1" t="s">
        <v>4492</v>
      </c>
      <c r="B4493" s="5">
        <v>399.8</v>
      </c>
      <c r="C4493" s="3">
        <f t="shared" si="16"/>
        <v>-1.2522538098648932E-2</v>
      </c>
      <c r="D4493" s="4">
        <v>93279045000</v>
      </c>
    </row>
    <row r="4494" spans="1:4">
      <c r="A4494" s="1" t="s">
        <v>4493</v>
      </c>
      <c r="B4494" s="5">
        <v>404.87</v>
      </c>
      <c r="C4494" s="3">
        <f t="shared" si="16"/>
        <v>-4.1523638171444853E-2</v>
      </c>
      <c r="D4494" s="4">
        <v>82651196000</v>
      </c>
    </row>
    <row r="4495" spans="1:4">
      <c r="A4495" s="1" t="s">
        <v>4494</v>
      </c>
      <c r="B4495" s="5">
        <v>422.41</v>
      </c>
      <c r="C4495" s="3">
        <f t="shared" si="16"/>
        <v>-3.9038150920217417E-2</v>
      </c>
      <c r="D4495" s="4">
        <v>64784068000</v>
      </c>
    </row>
    <row r="4496" spans="1:4">
      <c r="A4496" s="1" t="s">
        <v>4495</v>
      </c>
      <c r="B4496" s="5">
        <v>439.57</v>
      </c>
      <c r="C4496" s="3">
        <f t="shared" si="16"/>
        <v>-3.852516599814147E-3</v>
      </c>
      <c r="D4496" s="4">
        <v>67912762000</v>
      </c>
    </row>
    <row r="4497" spans="1:4">
      <c r="A4497" s="1" t="s">
        <v>4496</v>
      </c>
      <c r="B4497" s="5">
        <v>441.27</v>
      </c>
      <c r="C4497" s="3">
        <f t="shared" si="16"/>
        <v>1.618920412675012E-2</v>
      </c>
      <c r="D4497" s="4">
        <v>79972558000</v>
      </c>
    </row>
    <row r="4498" spans="1:4">
      <c r="A4498" s="1" t="s">
        <v>4497</v>
      </c>
      <c r="B4498" s="5">
        <v>434.24</v>
      </c>
      <c r="C4498" s="3">
        <f t="shared" si="16"/>
        <v>-1.2327707774189182E-2</v>
      </c>
      <c r="D4498" s="4">
        <v>87564429000</v>
      </c>
    </row>
    <row r="4499" spans="1:4">
      <c r="A4499" s="1" t="s">
        <v>4498</v>
      </c>
      <c r="B4499" s="5">
        <v>439.66</v>
      </c>
      <c r="C4499" s="3">
        <f t="shared" si="16"/>
        <v>-4.56282017886602E-2</v>
      </c>
      <c r="D4499" s="4">
        <v>90729001000</v>
      </c>
    </row>
    <row r="4500" spans="1:4">
      <c r="A4500" s="1" t="s">
        <v>4499</v>
      </c>
      <c r="B4500" s="5">
        <v>460.68</v>
      </c>
      <c r="C4500" s="3">
        <f t="shared" si="16"/>
        <v>-2.5758152518715913E-2</v>
      </c>
      <c r="D4500" s="4">
        <v>71386687000</v>
      </c>
    </row>
    <row r="4501" spans="1:4">
      <c r="A4501" s="1" t="s">
        <v>4500</v>
      </c>
      <c r="B4501" s="5">
        <v>472.86</v>
      </c>
      <c r="C4501" s="3">
        <f t="shared" si="16"/>
        <v>-2.6175422699095865E-2</v>
      </c>
      <c r="D4501" s="4">
        <v>85546292000</v>
      </c>
    </row>
    <row r="4502" spans="1:4">
      <c r="A4502" s="1" t="s">
        <v>4501</v>
      </c>
      <c r="B4502" s="5">
        <v>485.57</v>
      </c>
      <c r="C4502" s="3">
        <f t="shared" si="16"/>
        <v>4.1571033269696897E-2</v>
      </c>
      <c r="D4502" s="4">
        <v>136903957000</v>
      </c>
    </row>
    <row r="4503" spans="1:4">
      <c r="A4503" s="1" t="s">
        <v>4502</v>
      </c>
      <c r="B4503" s="5">
        <v>466.19</v>
      </c>
      <c r="C4503" s="3">
        <f t="shared" si="16"/>
        <v>-3.7056162600954283E-2</v>
      </c>
      <c r="D4503" s="4">
        <v>119127131000</v>
      </c>
    </row>
    <row r="4504" spans="1:4">
      <c r="A4504" s="1" t="s">
        <v>4503</v>
      </c>
      <c r="B4504" s="5">
        <v>484.13</v>
      </c>
      <c r="C4504" s="3">
        <f t="shared" si="16"/>
        <v>-2.0594363860735179E-2</v>
      </c>
      <c r="D4504" s="4">
        <v>112713535000</v>
      </c>
    </row>
    <row r="4505" spans="1:4">
      <c r="A4505" s="1" t="s">
        <v>4504</v>
      </c>
      <c r="B4505" s="5">
        <v>494.31</v>
      </c>
      <c r="C4505" s="3">
        <f t="shared" si="16"/>
        <v>-2.3295791345583915E-2</v>
      </c>
      <c r="D4505" s="4">
        <v>136378579000</v>
      </c>
    </row>
    <row r="4506" spans="1:4">
      <c r="A4506" s="1" t="s">
        <v>4505</v>
      </c>
      <c r="B4506" s="5">
        <v>506.1</v>
      </c>
      <c r="C4506" s="3">
        <f t="shared" si="16"/>
        <v>-5.9903761170577528E-3</v>
      </c>
      <c r="D4506" s="4">
        <v>130124738000</v>
      </c>
    </row>
    <row r="4507" spans="1:4">
      <c r="A4507" s="1" t="s">
        <v>4506</v>
      </c>
      <c r="B4507" s="5">
        <v>509.15</v>
      </c>
      <c r="C4507" s="3">
        <f t="shared" si="16"/>
        <v>1.408142128744422E-2</v>
      </c>
      <c r="D4507" s="4">
        <v>170082938000</v>
      </c>
    </row>
    <row r="4508" spans="1:4">
      <c r="A4508" s="1" t="s">
        <v>4507</v>
      </c>
      <c r="B4508" s="5">
        <v>502.08</v>
      </c>
      <c r="C4508" s="3">
        <f t="shared" si="16"/>
        <v>-3.8095238095238412E-3</v>
      </c>
      <c r="D4508" s="4">
        <v>93841123000</v>
      </c>
    </row>
    <row r="4509" spans="1:4">
      <c r="A4509" s="1" t="s">
        <v>4508</v>
      </c>
      <c r="B4509" s="5">
        <v>504</v>
      </c>
      <c r="C4509" s="3">
        <f t="shared" si="16"/>
        <v>-1.9406709176601413E-3</v>
      </c>
      <c r="D4509" s="4">
        <v>46303657000</v>
      </c>
    </row>
    <row r="4510" spans="1:4">
      <c r="A4510" s="1" t="s">
        <v>4509</v>
      </c>
      <c r="B4510" s="5">
        <v>504.98</v>
      </c>
      <c r="C4510" s="3">
        <f t="shared" si="16"/>
        <v>-6.5511203792960673E-3</v>
      </c>
      <c r="D4510" s="4">
        <v>34599187000</v>
      </c>
    </row>
    <row r="4511" spans="1:4">
      <c r="A4511" s="1" t="s">
        <v>4510</v>
      </c>
      <c r="B4511" s="5">
        <v>508.31</v>
      </c>
      <c r="C4511" s="3">
        <f t="shared" si="16"/>
        <v>6.0364960614337397E-3</v>
      </c>
      <c r="D4511" s="4">
        <v>58267574000</v>
      </c>
    </row>
    <row r="4512" spans="1:4">
      <c r="A4512" s="1" t="s">
        <v>4511</v>
      </c>
      <c r="B4512" s="5">
        <v>505.26</v>
      </c>
      <c r="C4512" s="3">
        <f t="shared" si="16"/>
        <v>1.0924369747899119E-2</v>
      </c>
      <c r="D4512" s="4">
        <v>32179216000</v>
      </c>
    </row>
    <row r="4513" spans="1:4">
      <c r="A4513" s="1" t="s">
        <v>4512</v>
      </c>
      <c r="B4513" s="5">
        <v>499.8</v>
      </c>
      <c r="C4513" s="3">
        <f t="shared" si="16"/>
        <v>-1.3786489240544221E-3</v>
      </c>
      <c r="D4513" s="4">
        <v>24849067000</v>
      </c>
    </row>
    <row r="4514" spans="1:4">
      <c r="A4514" s="1" t="s">
        <v>4513</v>
      </c>
      <c r="B4514" s="5">
        <v>500.49</v>
      </c>
      <c r="C4514" s="3">
        <f t="shared" si="16"/>
        <v>-1.3443456663578469E-2</v>
      </c>
      <c r="D4514" s="4">
        <v>28276467000</v>
      </c>
    </row>
    <row r="4515" spans="1:4">
      <c r="A4515" s="1" t="s">
        <v>4514</v>
      </c>
      <c r="B4515" s="5">
        <v>507.31</v>
      </c>
      <c r="C4515" s="3">
        <f t="shared" si="16"/>
        <v>-1.6059271902092803E-2</v>
      </c>
      <c r="D4515" s="4">
        <v>31404763000</v>
      </c>
    </row>
    <row r="4516" spans="1:4">
      <c r="A4516" s="1" t="s">
        <v>4515</v>
      </c>
      <c r="B4516" s="5">
        <v>515.59</v>
      </c>
      <c r="C4516" s="3">
        <f t="shared" si="16"/>
        <v>6.4416639013060344E-3</v>
      </c>
      <c r="D4516" s="4">
        <v>107718367000</v>
      </c>
    </row>
    <row r="4517" spans="1:4">
      <c r="A4517" s="1" t="s">
        <v>4516</v>
      </c>
      <c r="B4517" s="5">
        <v>512.29</v>
      </c>
      <c r="C4517" s="3">
        <f t="shared" si="16"/>
        <v>1.151127433558422E-2</v>
      </c>
      <c r="D4517" s="4">
        <v>69339431000</v>
      </c>
    </row>
    <row r="4518" spans="1:4">
      <c r="A4518" s="1" t="s">
        <v>4517</v>
      </c>
      <c r="B4518" s="5">
        <v>506.46</v>
      </c>
      <c r="C4518" s="3">
        <f t="shared" si="16"/>
        <v>9.7695191004066855E-3</v>
      </c>
      <c r="D4518" s="4">
        <v>40815762000</v>
      </c>
    </row>
    <row r="4519" spans="1:4">
      <c r="A4519" s="1" t="s">
        <v>4518</v>
      </c>
      <c r="B4519" s="5">
        <v>501.56</v>
      </c>
      <c r="C4519" s="3">
        <f t="shared" si="16"/>
        <v>-2.7438660675229557E-3</v>
      </c>
      <c r="D4519" s="4">
        <v>69073640000</v>
      </c>
    </row>
    <row r="4520" spans="1:4">
      <c r="A4520" s="1" t="s">
        <v>4519</v>
      </c>
      <c r="B4520" s="5">
        <v>502.94</v>
      </c>
      <c r="C4520" s="3">
        <f t="shared" si="16"/>
        <v>-1.5040538952645816E-2</v>
      </c>
      <c r="D4520" s="4">
        <v>58300937000</v>
      </c>
    </row>
    <row r="4521" spans="1:4">
      <c r="A4521" s="1" t="s">
        <v>4520</v>
      </c>
      <c r="B4521" s="5">
        <v>510.62</v>
      </c>
      <c r="C4521" s="3">
        <f t="shared" si="16"/>
        <v>9.21297657551754E-4</v>
      </c>
      <c r="D4521" s="4">
        <v>69886667000</v>
      </c>
    </row>
    <row r="4522" spans="1:4">
      <c r="A4522" s="1" t="s">
        <v>4521</v>
      </c>
      <c r="B4522" s="5">
        <v>510.15</v>
      </c>
      <c r="C4522" s="3">
        <f t="shared" si="16"/>
        <v>4.5689337104907073E-2</v>
      </c>
      <c r="D4522" s="4">
        <v>49477762000</v>
      </c>
    </row>
    <row r="4523" spans="1:4">
      <c r="A4523" s="1" t="s">
        <v>4522</v>
      </c>
      <c r="B4523" s="5">
        <v>487.86</v>
      </c>
      <c r="C4523" s="3">
        <f t="shared" si="16"/>
        <v>-3.5735462703087292E-2</v>
      </c>
      <c r="D4523" s="4">
        <v>119794168000</v>
      </c>
    </row>
    <row r="4524" spans="1:4">
      <c r="A4524" s="1" t="s">
        <v>4523</v>
      </c>
      <c r="B4524" s="5">
        <v>505.94</v>
      </c>
      <c r="C4524" s="3">
        <f t="shared" si="16"/>
        <v>-2.6045777426992951E-2</v>
      </c>
      <c r="D4524" s="4">
        <v>55216190000</v>
      </c>
    </row>
    <row r="4525" spans="1:4">
      <c r="A4525" s="1" t="s">
        <v>4524</v>
      </c>
      <c r="B4525" s="5">
        <v>519.47</v>
      </c>
      <c r="C4525" s="3">
        <f t="shared" si="16"/>
        <v>-8.0771434027115101E-3</v>
      </c>
      <c r="D4525" s="4">
        <v>36311046000</v>
      </c>
    </row>
    <row r="4526" spans="1:4">
      <c r="A4526" s="1" t="s">
        <v>4525</v>
      </c>
      <c r="B4526" s="5">
        <v>523.70000000000005</v>
      </c>
      <c r="C4526" s="3">
        <f t="shared" si="16"/>
        <v>-2.5638163280494106E-2</v>
      </c>
      <c r="D4526" s="4">
        <v>64828124000</v>
      </c>
    </row>
    <row r="4527" spans="1:4">
      <c r="A4527" s="1" t="s">
        <v>4526</v>
      </c>
      <c r="B4527" s="5">
        <v>537.48</v>
      </c>
      <c r="C4527" s="3">
        <f t="shared" si="16"/>
        <v>-6.4330079858030504E-3</v>
      </c>
      <c r="D4527" s="4">
        <v>30795504000</v>
      </c>
    </row>
    <row r="4528" spans="1:4">
      <c r="A4528" s="1" t="s">
        <v>4527</v>
      </c>
      <c r="B4528" s="5">
        <v>540.96</v>
      </c>
      <c r="C4528" s="3">
        <f t="shared" si="16"/>
        <v>-5.4054054054052973E-3</v>
      </c>
      <c r="D4528" s="4">
        <v>34000384000</v>
      </c>
    </row>
    <row r="4529" spans="1:4">
      <c r="A4529" s="1" t="s">
        <v>4528</v>
      </c>
      <c r="B4529" s="5">
        <v>543.9</v>
      </c>
      <c r="C4529" s="3">
        <f t="shared" si="16"/>
        <v>-3.8096633576322225E-3</v>
      </c>
      <c r="D4529" s="4">
        <v>88031034000</v>
      </c>
    </row>
    <row r="4530" spans="1:4">
      <c r="A4530" s="1" t="s">
        <v>4529</v>
      </c>
      <c r="B4530" s="5">
        <v>545.98</v>
      </c>
      <c r="C4530" s="3">
        <f t="shared" si="16"/>
        <v>-5.1203556916123577E-3</v>
      </c>
      <c r="D4530" s="4">
        <v>32563781000</v>
      </c>
    </row>
    <row r="4531" spans="1:4">
      <c r="A4531" s="1" t="s">
        <v>4530</v>
      </c>
      <c r="B4531" s="5">
        <v>548.79</v>
      </c>
      <c r="C4531" s="3">
        <f t="shared" si="16"/>
        <v>1.094511027198433E-3</v>
      </c>
      <c r="D4531" s="4">
        <v>51032508000</v>
      </c>
    </row>
    <row r="4532" spans="1:4">
      <c r="A4532" s="1" t="s">
        <v>4531</v>
      </c>
      <c r="B4532" s="5">
        <v>548.19000000000005</v>
      </c>
      <c r="C4532" s="3">
        <f t="shared" si="16"/>
        <v>6.6844183270592236E-3</v>
      </c>
      <c r="D4532" s="4">
        <v>44672161000</v>
      </c>
    </row>
    <row r="4533" spans="1:4">
      <c r="A4533" s="1" t="s">
        <v>4532</v>
      </c>
      <c r="B4533" s="5">
        <v>544.54999999999995</v>
      </c>
      <c r="C4533" s="3">
        <f t="shared" si="16"/>
        <v>-1.3120933688540948E-2</v>
      </c>
      <c r="D4533" s="4">
        <v>43978688000</v>
      </c>
    </row>
    <row r="4534" spans="1:4">
      <c r="A4534" s="1" t="s">
        <v>4533</v>
      </c>
      <c r="B4534" s="5">
        <v>551.79</v>
      </c>
      <c r="C4534" s="3">
        <f t="shared" si="16"/>
        <v>9.6143380618940737E-4</v>
      </c>
      <c r="D4534" s="4">
        <v>72881504000</v>
      </c>
    </row>
    <row r="4535" spans="1:4">
      <c r="A4535" s="1" t="s">
        <v>4534</v>
      </c>
      <c r="B4535" s="5">
        <v>551.26</v>
      </c>
      <c r="C4535" s="3">
        <f t="shared" si="16"/>
        <v>2.0417229698461714E-2</v>
      </c>
      <c r="D4535" s="4">
        <v>57596605000</v>
      </c>
    </row>
    <row r="4536" spans="1:4">
      <c r="A4536" s="1" t="s">
        <v>4535</v>
      </c>
      <c r="B4536" s="5">
        <v>540.23</v>
      </c>
      <c r="C4536" s="3">
        <f t="shared" si="16"/>
        <v>9.4360775813746196E-3</v>
      </c>
      <c r="D4536" s="4">
        <v>66560722000</v>
      </c>
    </row>
    <row r="4537" spans="1:4">
      <c r="A4537" s="1" t="s">
        <v>4536</v>
      </c>
      <c r="B4537" s="5">
        <v>535.17999999999995</v>
      </c>
      <c r="C4537" s="3">
        <f t="shared" si="16"/>
        <v>-6.9213783377558751E-3</v>
      </c>
      <c r="D4537" s="4">
        <v>51006061000</v>
      </c>
    </row>
    <row r="4538" spans="1:4">
      <c r="A4538" s="1" t="s">
        <v>4537</v>
      </c>
      <c r="B4538" s="5">
        <v>538.91</v>
      </c>
      <c r="C4538" s="3">
        <f t="shared" si="16"/>
        <v>2.4524248588429835E-2</v>
      </c>
      <c r="D4538" s="4">
        <v>75059813000</v>
      </c>
    </row>
    <row r="4539" spans="1:4">
      <c r="A4539" s="1" t="s">
        <v>4538</v>
      </c>
      <c r="B4539" s="5">
        <v>526.01</v>
      </c>
      <c r="C4539" s="3">
        <f t="shared" si="16"/>
        <v>-2.1012469756188284E-2</v>
      </c>
      <c r="D4539" s="4">
        <v>74646187000</v>
      </c>
    </row>
    <row r="4540" spans="1:4">
      <c r="A4540" s="1" t="s">
        <v>4539</v>
      </c>
      <c r="B4540" s="5">
        <v>537.29999999999995</v>
      </c>
      <c r="C4540" s="3">
        <f t="shared" si="16"/>
        <v>-1.4833421954931392E-2</v>
      </c>
      <c r="D4540" s="4">
        <v>54983586000</v>
      </c>
    </row>
    <row r="4541" spans="1:4">
      <c r="A4541" s="1" t="s">
        <v>4540</v>
      </c>
      <c r="B4541" s="5">
        <v>545.39</v>
      </c>
      <c r="C4541" s="3">
        <f t="shared" si="16"/>
        <v>3.6436576434000448E-3</v>
      </c>
      <c r="D4541" s="4">
        <v>49323193000</v>
      </c>
    </row>
    <row r="4542" spans="1:4">
      <c r="A4542" s="1" t="s">
        <v>4541</v>
      </c>
      <c r="B4542" s="5">
        <v>543.41</v>
      </c>
      <c r="C4542" s="3">
        <f t="shared" si="16"/>
        <v>-2.8844607273702059E-2</v>
      </c>
      <c r="D4542" s="4">
        <v>77380176000</v>
      </c>
    </row>
    <row r="4543" spans="1:4">
      <c r="A4543" s="1" t="s">
        <v>4542</v>
      </c>
      <c r="B4543" s="5">
        <v>559.54999999999995</v>
      </c>
      <c r="C4543" s="3">
        <f t="shared" si="16"/>
        <v>3.889714073523938E-2</v>
      </c>
      <c r="D4543" s="4">
        <v>79831458000</v>
      </c>
    </row>
    <row r="4544" spans="1:4">
      <c r="A4544" s="1" t="s">
        <v>4543</v>
      </c>
      <c r="B4544" s="5">
        <v>538.6</v>
      </c>
      <c r="C4544" s="3">
        <f t="shared" si="16"/>
        <v>-2.669100240345516E-2</v>
      </c>
      <c r="D4544" s="4">
        <v>77223573000</v>
      </c>
    </row>
    <row r="4545" spans="1:4">
      <c r="A4545" s="1" t="s">
        <v>4544</v>
      </c>
      <c r="B4545" s="5">
        <v>553.37</v>
      </c>
      <c r="C4545" s="3">
        <f t="shared" si="16"/>
        <v>-1.5933704408443505E-2</v>
      </c>
      <c r="D4545" s="4">
        <v>76547088000</v>
      </c>
    </row>
    <row r="4546" spans="1:4">
      <c r="A4546" s="1" t="s">
        <v>4545</v>
      </c>
      <c r="B4546" s="5">
        <v>562.33000000000004</v>
      </c>
      <c r="C4546" s="3">
        <f t="shared" si="16"/>
        <v>-6.6771475508292958E-3</v>
      </c>
      <c r="D4546" s="4">
        <v>98775910000</v>
      </c>
    </row>
    <row r="4547" spans="1:4">
      <c r="A4547" s="1" t="s">
        <v>4546</v>
      </c>
      <c r="B4547" s="5">
        <v>566.11</v>
      </c>
      <c r="C4547" s="3">
        <f t="shared" si="16"/>
        <v>-1.6384612711540382E-2</v>
      </c>
      <c r="D4547" s="4">
        <v>83323120000</v>
      </c>
    </row>
    <row r="4548" spans="1:4">
      <c r="A4548" s="1" t="s">
        <v>4547</v>
      </c>
      <c r="B4548" s="5">
        <v>575.54</v>
      </c>
      <c r="C4548" s="3">
        <f t="shared" si="16"/>
        <v>1.9521008998795407E-2</v>
      </c>
      <c r="D4548" s="4">
        <v>106866140000</v>
      </c>
    </row>
    <row r="4549" spans="1:4">
      <c r="A4549" s="1" t="s">
        <v>4548</v>
      </c>
      <c r="B4549" s="5">
        <v>564.52</v>
      </c>
      <c r="C4549" s="3">
        <f t="shared" si="16"/>
        <v>-4.3591698432867462E-2</v>
      </c>
      <c r="D4549" s="4">
        <v>207176009000</v>
      </c>
    </row>
    <row r="4550" spans="1:4">
      <c r="A4550" s="1" t="s">
        <v>4549</v>
      </c>
      <c r="B4550" s="5">
        <v>590.25</v>
      </c>
      <c r="C4550" s="3">
        <f t="shared" si="16"/>
        <v>4.1446114757569361E-2</v>
      </c>
      <c r="D4550" s="4">
        <v>126570340000</v>
      </c>
    </row>
    <row r="4551" spans="1:4">
      <c r="A4551" s="1" t="s">
        <v>4550</v>
      </c>
      <c r="B4551" s="5">
        <v>566.76</v>
      </c>
      <c r="C4551" s="3">
        <f t="shared" si="16"/>
        <v>4.3853025140436402E-2</v>
      </c>
      <c r="D4551" s="4">
        <v>80956817000</v>
      </c>
    </row>
    <row r="4552" spans="1:4">
      <c r="A4552" s="1" t="s">
        <v>4551</v>
      </c>
      <c r="B4552" s="5">
        <v>542.95000000000005</v>
      </c>
      <c r="C4552" s="3">
        <f t="shared" si="16"/>
        <v>4.2490687761606687E-2</v>
      </c>
      <c r="D4552" s="4">
        <v>170373426000</v>
      </c>
    </row>
    <row r="4553" spans="1:4">
      <c r="A4553" s="1" t="s">
        <v>4552</v>
      </c>
      <c r="B4553" s="5">
        <v>520.82000000000005</v>
      </c>
      <c r="C4553" s="3">
        <f t="shared" si="16"/>
        <v>-4.6815519765739257E-2</v>
      </c>
      <c r="D4553" s="4">
        <v>77488222000</v>
      </c>
    </row>
    <row r="4554" spans="1:4">
      <c r="A4554" s="1" t="s">
        <v>4553</v>
      </c>
      <c r="B4554" s="5">
        <v>546.4</v>
      </c>
      <c r="C4554" s="3">
        <f t="shared" si="16"/>
        <v>-4.8498040922943006E-2</v>
      </c>
      <c r="D4554" s="4">
        <v>96944994000</v>
      </c>
    </row>
    <row r="4555" spans="1:4">
      <c r="A4555" s="1" t="s">
        <v>4554</v>
      </c>
      <c r="B4555" s="5">
        <v>574.25</v>
      </c>
      <c r="C4555" s="3">
        <f t="shared" si="16"/>
        <v>-3.3070097156038973E-2</v>
      </c>
      <c r="D4555" s="4">
        <v>100613483000</v>
      </c>
    </row>
    <row r="4556" spans="1:4">
      <c r="A4556" s="1" t="s">
        <v>4555</v>
      </c>
      <c r="B4556" s="5">
        <v>593.89</v>
      </c>
      <c r="C4556" s="3">
        <f t="shared" si="16"/>
        <v>-1.2388997904679623E-2</v>
      </c>
      <c r="D4556" s="4">
        <v>165412010000</v>
      </c>
    </row>
    <row r="4557" spans="1:4">
      <c r="A4557" s="1" t="s">
        <v>4556</v>
      </c>
      <c r="B4557" s="5">
        <v>601.34</v>
      </c>
      <c r="C4557" s="3">
        <f t="shared" si="16"/>
        <v>-1.7594876737841207E-2</v>
      </c>
      <c r="D4557" s="4">
        <v>148773472000</v>
      </c>
    </row>
    <row r="4558" spans="1:4">
      <c r="A4558" s="1" t="s">
        <v>4557</v>
      </c>
      <c r="B4558" s="5">
        <v>612.11</v>
      </c>
      <c r="C4558" s="3">
        <f t="shared" si="16"/>
        <v>2.7927050446698454E-2</v>
      </c>
      <c r="D4558" s="4">
        <v>139912893000</v>
      </c>
    </row>
    <row r="4559" spans="1:4">
      <c r="A4559" s="1" t="s">
        <v>4558</v>
      </c>
      <c r="B4559" s="5">
        <v>595.48</v>
      </c>
      <c r="C4559" s="3">
        <f t="shared" si="16"/>
        <v>2.4578297027036738E-3</v>
      </c>
      <c r="D4559" s="4">
        <v>205619384000</v>
      </c>
    </row>
    <row r="4560" spans="1:4">
      <c r="A4560" s="1" t="s">
        <v>4559</v>
      </c>
      <c r="B4560" s="5">
        <v>594.02</v>
      </c>
      <c r="C4560" s="3">
        <f t="shared" si="16"/>
        <v>-4.4261741187070602E-2</v>
      </c>
      <c r="D4560" s="4">
        <v>213799210000</v>
      </c>
    </row>
    <row r="4561" spans="1:4">
      <c r="A4561" s="1" t="s">
        <v>4560</v>
      </c>
      <c r="B4561" s="5">
        <v>621.53</v>
      </c>
      <c r="C4561" s="3">
        <f t="shared" si="16"/>
        <v>-1.7638970111745218E-2</v>
      </c>
      <c r="D4561" s="4">
        <v>202905090000</v>
      </c>
    </row>
    <row r="4562" spans="1:4">
      <c r="A4562" s="1" t="s">
        <v>4561</v>
      </c>
      <c r="B4562" s="5">
        <v>632.69000000000005</v>
      </c>
      <c r="C4562" s="3">
        <f t="shared" si="16"/>
        <v>2.8530090711057755E-2</v>
      </c>
      <c r="D4562" s="4">
        <v>174871006000</v>
      </c>
    </row>
    <row r="4563" spans="1:4">
      <c r="A4563" s="1" t="s">
        <v>4562</v>
      </c>
      <c r="B4563" s="5">
        <v>615.14</v>
      </c>
      <c r="C4563" s="3">
        <f t="shared" si="16"/>
        <v>4.0159623936826802E-2</v>
      </c>
      <c r="D4563" s="4">
        <v>152692359000</v>
      </c>
    </row>
    <row r="4564" spans="1:4">
      <c r="A4564" s="1" t="s">
        <v>4563</v>
      </c>
      <c r="B4564" s="5">
        <v>591.39</v>
      </c>
      <c r="C4564" s="3">
        <f t="shared" si="16"/>
        <v>3.7908703206444523E-2</v>
      </c>
      <c r="D4564" s="4">
        <v>179761165000</v>
      </c>
    </row>
    <row r="4565" spans="1:4">
      <c r="A4565" s="1" t="s">
        <v>4564</v>
      </c>
      <c r="B4565" s="5">
        <v>569.79</v>
      </c>
      <c r="C4565" s="3">
        <f t="shared" si="16"/>
        <v>-2.3986273548567906E-3</v>
      </c>
      <c r="D4565" s="4">
        <v>150763909000</v>
      </c>
    </row>
    <row r="4566" spans="1:4">
      <c r="A4566" s="1" t="s">
        <v>4565</v>
      </c>
      <c r="B4566" s="5">
        <v>571.16</v>
      </c>
      <c r="C4566" s="3">
        <f t="shared" si="16"/>
        <v>3.8532945668531468E-4</v>
      </c>
      <c r="D4566" s="4">
        <v>136336545000</v>
      </c>
    </row>
    <row r="4567" spans="1:4">
      <c r="A4567" s="1" t="s">
        <v>4566</v>
      </c>
      <c r="B4567" s="5">
        <v>570.94000000000005</v>
      </c>
      <c r="C4567" s="3">
        <f t="shared" si="16"/>
        <v>1.7555115935055023E-2</v>
      </c>
      <c r="D4567" s="4">
        <v>148453481000</v>
      </c>
    </row>
    <row r="4568" spans="1:4">
      <c r="A4568" s="1" t="s">
        <v>4567</v>
      </c>
      <c r="B4568" s="5">
        <v>561.09</v>
      </c>
      <c r="C4568" s="3">
        <f t="shared" si="16"/>
        <v>1.0699810861929306E-2</v>
      </c>
      <c r="D4568" s="4">
        <v>123948218000</v>
      </c>
    </row>
    <row r="4569" spans="1:4">
      <c r="A4569" s="1" t="s">
        <v>4568</v>
      </c>
      <c r="B4569" s="5">
        <v>555.15</v>
      </c>
      <c r="C4569" s="3">
        <f t="shared" si="16"/>
        <v>6.4358230601884595E-3</v>
      </c>
      <c r="D4569" s="4">
        <v>106330175000</v>
      </c>
    </row>
    <row r="4570" spans="1:4">
      <c r="A4570" s="1" t="s">
        <v>4569</v>
      </c>
      <c r="B4570" s="5">
        <v>551.6</v>
      </c>
      <c r="C4570" s="3">
        <f t="shared" si="16"/>
        <v>3.2378813400711338E-2</v>
      </c>
      <c r="D4570" s="4">
        <v>114522018000</v>
      </c>
    </row>
    <row r="4571" spans="1:4">
      <c r="A4571" s="1" t="s">
        <v>4570</v>
      </c>
      <c r="B4571" s="5">
        <v>534.29999999999995</v>
      </c>
      <c r="C4571" s="3">
        <f t="shared" si="16"/>
        <v>1.0725838488167451E-2</v>
      </c>
      <c r="D4571" s="4">
        <v>106130504000</v>
      </c>
    </row>
    <row r="4572" spans="1:4">
      <c r="A4572" s="1" t="s">
        <v>4571</v>
      </c>
      <c r="B4572" s="5">
        <v>528.63</v>
      </c>
      <c r="C4572" s="3">
        <f t="shared" si="16"/>
        <v>-2.1707750388629835E-2</v>
      </c>
      <c r="D4572" s="4">
        <v>115836912000</v>
      </c>
    </row>
    <row r="4573" spans="1:4">
      <c r="A4573" s="1" t="s">
        <v>4572</v>
      </c>
      <c r="B4573" s="5">
        <v>540.36</v>
      </c>
      <c r="C4573" s="3">
        <f t="shared" si="16"/>
        <v>-7.9859007545299739E-3</v>
      </c>
      <c r="D4573" s="4">
        <v>116403304000</v>
      </c>
    </row>
    <row r="4574" spans="1:4">
      <c r="A4574" s="1" t="s">
        <v>4573</v>
      </c>
      <c r="B4574" s="5">
        <v>544.71</v>
      </c>
      <c r="C4574" s="3">
        <f t="shared" si="16"/>
        <v>2.2564718691922094E-2</v>
      </c>
      <c r="D4574" s="4">
        <v>118490181000</v>
      </c>
    </row>
    <row r="4575" spans="1:4">
      <c r="A4575" s="1" t="s">
        <v>4574</v>
      </c>
      <c r="B4575" s="5">
        <v>532.69000000000005</v>
      </c>
      <c r="C4575" s="3">
        <f t="shared" si="16"/>
        <v>2.2202179920172035E-2</v>
      </c>
      <c r="D4575" s="4">
        <v>223212483000</v>
      </c>
    </row>
    <row r="4576" spans="1:4">
      <c r="A4576" s="1" t="s">
        <v>4575</v>
      </c>
      <c r="B4576" s="5">
        <v>521.12</v>
      </c>
      <c r="C4576" s="3">
        <f t="shared" si="16"/>
        <v>3.1063274108662078E-2</v>
      </c>
      <c r="D4576" s="4">
        <v>266363470000</v>
      </c>
    </row>
    <row r="4577" spans="1:4">
      <c r="A4577" s="1" t="s">
        <v>4576</v>
      </c>
      <c r="B4577" s="5">
        <v>505.42</v>
      </c>
      <c r="C4577" s="3">
        <f t="shared" si="16"/>
        <v>-3.4204693113200395E-2</v>
      </c>
      <c r="D4577" s="4">
        <v>149314911000</v>
      </c>
    </row>
    <row r="4578" spans="1:4">
      <c r="A4578" s="1" t="s">
        <v>4577</v>
      </c>
      <c r="B4578" s="5">
        <v>523.32000000000005</v>
      </c>
      <c r="C4578" s="3">
        <f t="shared" si="16"/>
        <v>3.9240606879021464E-2</v>
      </c>
      <c r="D4578" s="4">
        <v>105203184000</v>
      </c>
    </row>
    <row r="4579" spans="1:4">
      <c r="A4579" s="1" t="s">
        <v>4578</v>
      </c>
      <c r="B4579" s="5">
        <v>503.56</v>
      </c>
      <c r="C4579" s="3">
        <f t="shared" si="16"/>
        <v>2.057112745992172E-2</v>
      </c>
      <c r="D4579" s="4">
        <v>89017347000</v>
      </c>
    </row>
    <row r="4580" spans="1:4">
      <c r="A4580" s="1" t="s">
        <v>4579</v>
      </c>
      <c r="B4580" s="5">
        <v>493.41</v>
      </c>
      <c r="C4580" s="3">
        <f t="shared" si="16"/>
        <v>3.921733819162157E-2</v>
      </c>
      <c r="D4580" s="4">
        <v>94262810000</v>
      </c>
    </row>
    <row r="4581" spans="1:4">
      <c r="A4581" s="1" t="s">
        <v>4580</v>
      </c>
      <c r="B4581" s="5">
        <v>474.79</v>
      </c>
      <c r="C4581" s="3">
        <f t="shared" si="16"/>
        <v>1.7836088065684808E-2</v>
      </c>
      <c r="D4581" s="4">
        <v>108351204000</v>
      </c>
    </row>
    <row r="4582" spans="1:4">
      <c r="A4582" s="1" t="s">
        <v>4581</v>
      </c>
      <c r="B4582" s="5">
        <v>466.47</v>
      </c>
      <c r="C4582" s="3">
        <f t="shared" si="16"/>
        <v>7.4946004319655013E-3</v>
      </c>
      <c r="D4582" s="4">
        <v>77811868000</v>
      </c>
    </row>
    <row r="4583" spans="1:4">
      <c r="A4583" s="1" t="s">
        <v>4582</v>
      </c>
      <c r="B4583" s="5">
        <v>463</v>
      </c>
      <c r="C4583" s="3">
        <f t="shared" si="16"/>
        <v>1.5217295969828527E-2</v>
      </c>
      <c r="D4583" s="4">
        <v>74722059000</v>
      </c>
    </row>
    <row r="4584" spans="1:4">
      <c r="A4584" s="1" t="s">
        <v>4583</v>
      </c>
      <c r="B4584" s="5">
        <v>456.06</v>
      </c>
      <c r="C4584" s="3">
        <f t="shared" si="16"/>
        <v>-7.3135692830090405E-3</v>
      </c>
      <c r="D4584" s="4">
        <v>70682358000</v>
      </c>
    </row>
    <row r="4585" spans="1:4">
      <c r="A4585" s="1" t="s">
        <v>4584</v>
      </c>
      <c r="B4585" s="5">
        <v>459.42</v>
      </c>
      <c r="C4585" s="3">
        <f t="shared" si="16"/>
        <v>1.306165099268597E-4</v>
      </c>
      <c r="D4585" s="4">
        <v>80248000000</v>
      </c>
    </row>
    <row r="4586" spans="1:4">
      <c r="A4586" s="1" t="s">
        <v>4585</v>
      </c>
      <c r="B4586" s="5">
        <v>459.36</v>
      </c>
      <c r="C4586" s="3">
        <f t="shared" si="16"/>
        <v>-7.1970433767749118E-3</v>
      </c>
      <c r="D4586" s="4">
        <v>102002822000</v>
      </c>
    </row>
    <row r="4587" spans="1:4">
      <c r="A4587" s="1" t="s">
        <v>4586</v>
      </c>
      <c r="B4587" s="5">
        <v>462.69</v>
      </c>
      <c r="C4587" s="3">
        <f t="shared" si="16"/>
        <v>2.0309605715797784E-2</v>
      </c>
      <c r="D4587" s="4">
        <v>117170613000</v>
      </c>
    </row>
    <row r="4588" spans="1:4">
      <c r="A4588" s="1" t="s">
        <v>4587</v>
      </c>
      <c r="B4588" s="5">
        <v>453.48</v>
      </c>
      <c r="C4588" s="3">
        <f t="shared" si="16"/>
        <v>2.3218032897854238E-2</v>
      </c>
      <c r="D4588" s="4">
        <v>100961660000</v>
      </c>
    </row>
    <row r="4589" spans="1:4">
      <c r="A4589" s="1" t="s">
        <v>4588</v>
      </c>
      <c r="B4589" s="5">
        <v>443.19</v>
      </c>
      <c r="C4589" s="3">
        <f t="shared" si="16"/>
        <v>2.3864528947003614E-2</v>
      </c>
      <c r="D4589" s="4">
        <v>73001080000</v>
      </c>
    </row>
    <row r="4590" spans="1:4">
      <c r="A4590" s="1" t="s">
        <v>4589</v>
      </c>
      <c r="B4590" s="5">
        <v>432.86</v>
      </c>
      <c r="C4590" s="3">
        <f t="shared" si="16"/>
        <v>1.2324890666292568E-2</v>
      </c>
      <c r="D4590" s="4">
        <v>95406187000</v>
      </c>
    </row>
    <row r="4591" spans="1:4">
      <c r="A4591" s="1" t="s">
        <v>4590</v>
      </c>
      <c r="B4591" s="5">
        <v>427.59</v>
      </c>
      <c r="C4591" s="3">
        <f t="shared" si="16"/>
        <v>-1.0689248282085109E-2</v>
      </c>
      <c r="D4591" s="4">
        <v>84349981000</v>
      </c>
    </row>
    <row r="4592" spans="1:4">
      <c r="A4592" s="1" t="s">
        <v>4591</v>
      </c>
      <c r="B4592" s="5">
        <v>432.21</v>
      </c>
      <c r="C4592" s="3">
        <f t="shared" si="16"/>
        <v>1.8258493144230316E-2</v>
      </c>
      <c r="D4592" s="4">
        <v>82788717000</v>
      </c>
    </row>
    <row r="4593" spans="1:4">
      <c r="A4593" s="1" t="s">
        <v>4592</v>
      </c>
      <c r="B4593" s="5">
        <v>424.46</v>
      </c>
      <c r="C4593" s="3">
        <f t="shared" si="16"/>
        <v>2.4374939665990844E-2</v>
      </c>
      <c r="D4593" s="4">
        <v>85076946000</v>
      </c>
    </row>
    <row r="4594" spans="1:4">
      <c r="A4594" s="1" t="s">
        <v>4593</v>
      </c>
      <c r="B4594" s="5">
        <v>414.36</v>
      </c>
      <c r="C4594" s="3">
        <f t="shared" si="16"/>
        <v>5.4353101038532685E-3</v>
      </c>
      <c r="D4594" s="4">
        <v>68031680000</v>
      </c>
    </row>
    <row r="4595" spans="1:4">
      <c r="A4595" s="1" t="s">
        <v>4594</v>
      </c>
      <c r="B4595" s="5">
        <v>412.12</v>
      </c>
      <c r="C4595" s="3">
        <f t="shared" si="16"/>
        <v>6.9390148553558247E-3</v>
      </c>
      <c r="D4595" s="4">
        <v>212522662000</v>
      </c>
    </row>
    <row r="4596" spans="1:4">
      <c r="A4596" s="1" t="s">
        <v>4595</v>
      </c>
      <c r="B4596" s="5">
        <v>409.28</v>
      </c>
      <c r="C4596" s="3">
        <f t="shared" si="16"/>
        <v>-9.7984661166622584E-3</v>
      </c>
      <c r="D4596" s="4">
        <v>69699434000</v>
      </c>
    </row>
    <row r="4597" spans="1:4">
      <c r="A4597" s="1" t="s">
        <v>4596</v>
      </c>
      <c r="B4597" s="5">
        <v>413.33</v>
      </c>
      <c r="C4597" s="3">
        <f t="shared" si="16"/>
        <v>8.7124170245997494E-3</v>
      </c>
      <c r="D4597" s="4">
        <v>62721150000</v>
      </c>
    </row>
    <row r="4598" spans="1:4">
      <c r="A4598" s="1" t="s">
        <v>4597</v>
      </c>
      <c r="B4598" s="5">
        <v>409.76</v>
      </c>
      <c r="C4598" s="3">
        <f t="shared" si="16"/>
        <v>2.967709511245132E-2</v>
      </c>
      <c r="D4598" s="4">
        <v>83115353000</v>
      </c>
    </row>
    <row r="4599" spans="1:4">
      <c r="A4599" s="1" t="s">
        <v>4598</v>
      </c>
      <c r="B4599" s="5">
        <v>397.95</v>
      </c>
      <c r="C4599" s="3">
        <f t="shared" si="16"/>
        <v>-3.6020541640424411E-2</v>
      </c>
      <c r="D4599" s="4">
        <v>111074227000</v>
      </c>
    </row>
    <row r="4600" spans="1:4">
      <c r="A4600" s="1" t="s">
        <v>4599</v>
      </c>
      <c r="B4600" s="5">
        <v>412.82</v>
      </c>
      <c r="C4600" s="3">
        <f t="shared" si="16"/>
        <v>2.7170938044289664E-2</v>
      </c>
      <c r="D4600" s="4">
        <v>75494677000</v>
      </c>
    </row>
    <row r="4601" spans="1:4">
      <c r="A4601" s="1" t="s">
        <v>4600</v>
      </c>
      <c r="B4601" s="5">
        <v>401.9</v>
      </c>
      <c r="C4601" s="3">
        <f t="shared" si="16"/>
        <v>2.8798156917957254E-2</v>
      </c>
      <c r="D4601" s="4">
        <v>68340323000</v>
      </c>
    </row>
    <row r="4602" spans="1:4">
      <c r="A4602" s="1" t="s">
        <v>4601</v>
      </c>
      <c r="B4602" s="5">
        <v>390.65</v>
      </c>
      <c r="C4602" s="3">
        <f t="shared" si="16"/>
        <v>2.9190926574808294E-2</v>
      </c>
      <c r="D4602" s="4">
        <v>59227619000</v>
      </c>
    </row>
    <row r="4603" spans="1:4">
      <c r="A4603" s="1" t="s">
        <v>4602</v>
      </c>
      <c r="B4603" s="5">
        <v>379.57</v>
      </c>
      <c r="C4603" s="3">
        <f t="shared" si="16"/>
        <v>1.6251673360107077E-2</v>
      </c>
      <c r="D4603" s="4">
        <v>62032491000</v>
      </c>
    </row>
    <row r="4604" spans="1:4">
      <c r="A4604" s="1" t="s">
        <v>4603</v>
      </c>
      <c r="B4604" s="5">
        <v>373.5</v>
      </c>
      <c r="C4604" s="3">
        <f t="shared" si="16"/>
        <v>1.2387173718591583E-2</v>
      </c>
      <c r="D4604" s="4">
        <v>46797390000</v>
      </c>
    </row>
    <row r="4605" spans="1:4">
      <c r="A4605" s="1" t="s">
        <v>4604</v>
      </c>
      <c r="B4605" s="5">
        <v>368.93</v>
      </c>
      <c r="C4605" s="3">
        <f t="shared" si="16"/>
        <v>1.232027219844147E-2</v>
      </c>
      <c r="D4605" s="4">
        <v>49745151000</v>
      </c>
    </row>
    <row r="4606" spans="1:4">
      <c r="A4606" s="1" t="s">
        <v>4605</v>
      </c>
      <c r="B4606" s="5">
        <v>364.44</v>
      </c>
      <c r="C4606" s="3">
        <f t="shared" si="16"/>
        <v>-5.5121977842055936E-3</v>
      </c>
      <c r="D4606" s="4">
        <v>74712327000</v>
      </c>
    </row>
    <row r="4607" spans="1:4">
      <c r="A4607" s="1" t="s">
        <v>4606</v>
      </c>
      <c r="B4607" s="5">
        <v>366.46</v>
      </c>
      <c r="C4607" s="3">
        <f t="shared" si="16"/>
        <v>3.5314724827664144E-2</v>
      </c>
      <c r="D4607" s="4">
        <v>57614343000</v>
      </c>
    </row>
    <row r="4608" spans="1:4">
      <c r="A4608" s="1" t="s">
        <v>4607</v>
      </c>
      <c r="B4608" s="5">
        <v>353.96</v>
      </c>
      <c r="C4608" s="3">
        <f t="shared" si="16"/>
        <v>4.1120065886228484E-2</v>
      </c>
      <c r="D4608" s="4">
        <v>39814672000</v>
      </c>
    </row>
    <row r="4609" spans="1:4">
      <c r="A4609" s="1" t="s">
        <v>4608</v>
      </c>
      <c r="B4609" s="5">
        <v>339.98</v>
      </c>
      <c r="C4609" s="3">
        <f t="shared" si="16"/>
        <v>2.7750906892382125E-2</v>
      </c>
      <c r="D4609" s="4">
        <v>46025679000</v>
      </c>
    </row>
    <row r="4610" spans="1:4">
      <c r="A4610" s="1" t="s">
        <v>4609</v>
      </c>
      <c r="B4610" s="5">
        <v>330.8</v>
      </c>
      <c r="C4610" s="3">
        <f t="shared" si="16"/>
        <v>9.5522934659871064E-3</v>
      </c>
      <c r="D4610" s="4">
        <v>36375264000</v>
      </c>
    </row>
    <row r="4611" spans="1:4">
      <c r="A4611" s="1" t="s">
        <v>4610</v>
      </c>
      <c r="B4611" s="5">
        <v>327.67</v>
      </c>
      <c r="C4611" s="3">
        <f t="shared" si="16"/>
        <v>6.3884025922173321E-3</v>
      </c>
      <c r="D4611" s="4">
        <v>30576083000</v>
      </c>
    </row>
    <row r="4612" spans="1:4">
      <c r="A4612" s="1" t="s">
        <v>4611</v>
      </c>
      <c r="B4612" s="5">
        <v>325.58999999999997</v>
      </c>
      <c r="C4612" s="3">
        <f t="shared" si="16"/>
        <v>3.482709733094975E-3</v>
      </c>
      <c r="D4612" s="4">
        <v>29278667000</v>
      </c>
    </row>
    <row r="4613" spans="1:4">
      <c r="A4613" s="1" t="s">
        <v>4612</v>
      </c>
      <c r="B4613" s="5">
        <v>324.45999999999998</v>
      </c>
      <c r="C4613" s="3">
        <f t="shared" si="16"/>
        <v>-2.1834732601409613E-3</v>
      </c>
      <c r="D4613" s="4">
        <v>32454629000</v>
      </c>
    </row>
    <row r="4614" spans="1:4">
      <c r="A4614" s="1" t="s">
        <v>4613</v>
      </c>
      <c r="B4614" s="5">
        <v>325.17</v>
      </c>
      <c r="C4614" s="3">
        <f t="shared" si="16"/>
        <v>-1.1365730785771473E-3</v>
      </c>
      <c r="D4614" s="4">
        <v>27386717000</v>
      </c>
    </row>
    <row r="4615" spans="1:4">
      <c r="A4615" s="1" t="s">
        <v>4614</v>
      </c>
      <c r="B4615" s="5">
        <v>325.54000000000002</v>
      </c>
      <c r="C4615" s="3">
        <f t="shared" si="16"/>
        <v>1.6615384615385246E-3</v>
      </c>
      <c r="D4615" s="4">
        <v>40032284000</v>
      </c>
    </row>
    <row r="4616" spans="1:4">
      <c r="A4616" s="1" t="s">
        <v>4615</v>
      </c>
      <c r="B4616" s="5">
        <v>325</v>
      </c>
      <c r="C4616" s="3">
        <f t="shared" si="16"/>
        <v>1.8968490358990474E-2</v>
      </c>
      <c r="D4616" s="4">
        <v>35840597000</v>
      </c>
    </row>
    <row r="4617" spans="1:4">
      <c r="A4617" s="1" t="s">
        <v>4616</v>
      </c>
      <c r="B4617" s="5">
        <v>318.95</v>
      </c>
      <c r="C4617" s="3">
        <f t="shared" si="16"/>
        <v>1.8554001405122318E-2</v>
      </c>
      <c r="D4617" s="4">
        <v>32721151000</v>
      </c>
    </row>
    <row r="4618" spans="1:4">
      <c r="A4618" s="1" t="s">
        <v>4617</v>
      </c>
      <c r="B4618" s="5">
        <v>313.14</v>
      </c>
      <c r="C4618" s="3">
        <f t="shared" si="16"/>
        <v>2.6255122950819454E-3</v>
      </c>
      <c r="D4618" s="4">
        <v>47121618000</v>
      </c>
    </row>
    <row r="4619" spans="1:4">
      <c r="A4619" s="1" t="s">
        <v>4618</v>
      </c>
      <c r="B4619" s="5">
        <v>312.32</v>
      </c>
      <c r="C4619" s="3">
        <f t="shared" si="16"/>
        <v>-3.1279923396106547E-3</v>
      </c>
      <c r="D4619" s="4">
        <v>10466897000</v>
      </c>
    </row>
    <row r="4620" spans="1:4">
      <c r="A4620" s="1" t="s">
        <v>4619</v>
      </c>
      <c r="B4620" s="5">
        <v>313.3</v>
      </c>
      <c r="C4620" s="3">
        <f t="shared" si="16"/>
        <v>7.8491925625683509E-3</v>
      </c>
      <c r="D4620" s="4">
        <v>11010917000</v>
      </c>
    </row>
    <row r="4621" spans="1:4">
      <c r="A4621" s="1" t="s">
        <v>4620</v>
      </c>
      <c r="B4621" s="5">
        <v>310.86</v>
      </c>
      <c r="C4621" s="3">
        <f t="shared" si="16"/>
        <v>1.310129057489258E-2</v>
      </c>
      <c r="D4621" s="4">
        <v>9438551000</v>
      </c>
    </row>
    <row r="4622" spans="1:4">
      <c r="A4622" s="1" t="s">
        <v>4621</v>
      </c>
      <c r="B4622" s="5">
        <v>306.83999999999997</v>
      </c>
      <c r="C4622" s="3">
        <f t="shared" si="16"/>
        <v>-4.7679283837696708E-3</v>
      </c>
      <c r="D4622" s="4">
        <v>11865032000</v>
      </c>
    </row>
    <row r="4623" spans="1:4">
      <c r="A4623" s="1" t="s">
        <v>4622</v>
      </c>
      <c r="B4623" s="5">
        <v>308.31</v>
      </c>
      <c r="C4623" s="3">
        <f t="shared" si="16"/>
        <v>-1.6178441508711446E-2</v>
      </c>
      <c r="D4623" s="4">
        <v>15163770000</v>
      </c>
    </row>
    <row r="4624" spans="1:4">
      <c r="A4624" s="1" t="s">
        <v>4623</v>
      </c>
      <c r="B4624" s="5">
        <v>313.38</v>
      </c>
      <c r="C4624" s="3">
        <f t="shared" si="16"/>
        <v>9.2103568208167386E-3</v>
      </c>
      <c r="D4624" s="4">
        <v>16341119000</v>
      </c>
    </row>
    <row r="4625" spans="1:4">
      <c r="A4625" s="1" t="s">
        <v>4624</v>
      </c>
      <c r="B4625" s="5">
        <v>310.52</v>
      </c>
      <c r="C4625" s="3">
        <f t="shared" si="16"/>
        <v>4.5105999097875621E-4</v>
      </c>
      <c r="D4625" s="4">
        <v>17166736000</v>
      </c>
    </row>
    <row r="4626" spans="1:4">
      <c r="A4626" s="1" t="s">
        <v>4625</v>
      </c>
      <c r="B4626" s="5">
        <v>310.38</v>
      </c>
      <c r="C4626" s="3">
        <f t="shared" si="16"/>
        <v>4.6610992425713659E-3</v>
      </c>
      <c r="D4626" s="4">
        <v>9204157000</v>
      </c>
    </row>
    <row r="4627" spans="1:4">
      <c r="A4627" s="1" t="s">
        <v>4626</v>
      </c>
      <c r="B4627" s="5">
        <v>308.94</v>
      </c>
      <c r="C4627" s="3">
        <f t="shared" si="16"/>
        <v>6.8767721539615221E-3</v>
      </c>
      <c r="D4627" s="4">
        <v>17116379000</v>
      </c>
    </row>
    <row r="4628" spans="1:4">
      <c r="A4628" s="1" t="s">
        <v>4627</v>
      </c>
      <c r="B4628" s="5">
        <v>306.83</v>
      </c>
      <c r="C4628" s="3">
        <f t="shared" si="16"/>
        <v>8.5461657298753109E-3</v>
      </c>
      <c r="D4628" s="4">
        <v>9006479000</v>
      </c>
    </row>
    <row r="4629" spans="1:4">
      <c r="A4629" s="1" t="s">
        <v>4628</v>
      </c>
      <c r="B4629" s="5">
        <v>304.23</v>
      </c>
      <c r="C4629" s="3">
        <f t="shared" si="16"/>
        <v>-2.3937565582370195E-3</v>
      </c>
      <c r="D4629" s="4">
        <v>16689068000</v>
      </c>
    </row>
    <row r="4630" spans="1:4">
      <c r="A4630" s="1" t="s">
        <v>4629</v>
      </c>
      <c r="B4630" s="5">
        <v>304.95999999999998</v>
      </c>
      <c r="C4630" s="3">
        <f t="shared" si="16"/>
        <v>-4.5372939448344802E-3</v>
      </c>
      <c r="D4630" s="4">
        <v>6992044000</v>
      </c>
    </row>
    <row r="4631" spans="1:4">
      <c r="A4631" s="1" t="s">
        <v>4630</v>
      </c>
      <c r="B4631" s="5">
        <v>306.35000000000002</v>
      </c>
      <c r="C4631" s="3">
        <f t="shared" si="16"/>
        <v>1.3058666057268932E-4</v>
      </c>
      <c r="D4631" s="4">
        <v>15049468000</v>
      </c>
    </row>
    <row r="4632" spans="1:4">
      <c r="A4632" s="1" t="s">
        <v>4631</v>
      </c>
      <c r="B4632" s="5">
        <v>306.31</v>
      </c>
      <c r="C4632" s="3">
        <f t="shared" si="16"/>
        <v>-3.8699186991869843E-3</v>
      </c>
      <c r="D4632" s="4">
        <v>6509730000</v>
      </c>
    </row>
    <row r="4633" spans="1:4">
      <c r="A4633" s="1" t="s">
        <v>4632</v>
      </c>
      <c r="B4633" s="5">
        <v>307.5</v>
      </c>
      <c r="C4633" s="3">
        <f t="shared" si="16"/>
        <v>2.5757229956637233E-3</v>
      </c>
      <c r="D4633" s="4">
        <v>6492734000</v>
      </c>
    </row>
    <row r="4634" spans="1:4">
      <c r="A4634" s="1" t="s">
        <v>4633</v>
      </c>
      <c r="B4634" s="5">
        <v>306.70999999999998</v>
      </c>
      <c r="C4634" s="3">
        <f t="shared" si="16"/>
        <v>5.3099085515749605E-3</v>
      </c>
      <c r="D4634" s="4">
        <v>6228184000</v>
      </c>
    </row>
    <row r="4635" spans="1:4">
      <c r="A4635" s="1" t="s">
        <v>4634</v>
      </c>
      <c r="B4635" s="5">
        <v>305.08999999999997</v>
      </c>
      <c r="C4635" s="3">
        <f t="shared" si="16"/>
        <v>-6.2237945492661737E-4</v>
      </c>
      <c r="D4635" s="4">
        <v>6456366000</v>
      </c>
    </row>
    <row r="4636" spans="1:4">
      <c r="A4636" s="1" t="s">
        <v>4635</v>
      </c>
      <c r="B4636" s="5">
        <v>305.27999999999997</v>
      </c>
      <c r="C4636" s="3">
        <f t="shared" si="16"/>
        <v>-7.21951219512204E-3</v>
      </c>
      <c r="D4636" s="4">
        <v>8222053000</v>
      </c>
    </row>
    <row r="4637" spans="1:4">
      <c r="A4637" s="1" t="s">
        <v>4636</v>
      </c>
      <c r="B4637" s="5">
        <v>307.5</v>
      </c>
      <c r="C4637" s="3">
        <f t="shared" si="16"/>
        <v>-4.2098445595855289E-3</v>
      </c>
      <c r="D4637" s="4">
        <v>8613934000</v>
      </c>
    </row>
    <row r="4638" spans="1:4">
      <c r="A4638" s="1" t="s">
        <v>4637</v>
      </c>
      <c r="B4638" s="5">
        <v>308.8</v>
      </c>
      <c r="C4638" s="3">
        <f t="shared" si="16"/>
        <v>4.8158271508525908E-3</v>
      </c>
      <c r="D4638" s="4">
        <v>10014015000</v>
      </c>
    </row>
    <row r="4639" spans="1:4">
      <c r="A4639" s="1" t="s">
        <v>4638</v>
      </c>
      <c r="B4639" s="5">
        <v>307.32</v>
      </c>
      <c r="C4639" s="3">
        <f t="shared" si="16"/>
        <v>-3.5665650736010075E-3</v>
      </c>
      <c r="D4639" s="4">
        <v>9392259000</v>
      </c>
    </row>
    <row r="4640" spans="1:4">
      <c r="A4640" s="1" t="s">
        <v>4639</v>
      </c>
      <c r="B4640" s="5">
        <v>308.42</v>
      </c>
      <c r="C4640" s="3">
        <f t="shared" si="16"/>
        <v>-2.7161611588953469E-3</v>
      </c>
      <c r="D4640" s="4">
        <v>10369160000</v>
      </c>
    </row>
    <row r="4641" spans="1:4">
      <c r="A4641" s="1" t="s">
        <v>4640</v>
      </c>
      <c r="B4641" s="5">
        <v>309.26</v>
      </c>
      <c r="C4641" s="3">
        <f t="shared" si="16"/>
        <v>3.8817364300965438E-4</v>
      </c>
      <c r="D4641" s="4">
        <v>11040958000</v>
      </c>
    </row>
    <row r="4642" spans="1:4">
      <c r="A4642" s="1" t="s">
        <v>4641</v>
      </c>
      <c r="B4642" s="5">
        <v>309.14</v>
      </c>
      <c r="C4642" s="3">
        <f t="shared" si="16"/>
        <v>-2.6455026455026237E-3</v>
      </c>
      <c r="D4642" s="4">
        <v>11950088000</v>
      </c>
    </row>
    <row r="4643" spans="1:4">
      <c r="A4643" s="1" t="s">
        <v>4642</v>
      </c>
      <c r="B4643" s="5">
        <v>309.95999999999998</v>
      </c>
      <c r="C4643" s="3">
        <f t="shared" si="16"/>
        <v>-2.1890291012104262E-3</v>
      </c>
      <c r="D4643" s="4">
        <v>12235134000</v>
      </c>
    </row>
    <row r="4644" spans="1:4">
      <c r="A4644" s="1" t="s">
        <v>4643</v>
      </c>
      <c r="B4644" s="5">
        <v>310.64</v>
      </c>
      <c r="C4644" s="3">
        <f t="shared" si="16"/>
        <v>-3.8161818939806873E-3</v>
      </c>
      <c r="D4644" s="4">
        <v>8341143000</v>
      </c>
    </row>
    <row r="4645" spans="1:4">
      <c r="A4645" s="1" t="s">
        <v>4644</v>
      </c>
      <c r="B4645" s="5">
        <v>311.83</v>
      </c>
      <c r="C4645" s="3">
        <f t="shared" si="16"/>
        <v>7.3812580231053058E-4</v>
      </c>
      <c r="D4645" s="4">
        <v>11856621000</v>
      </c>
    </row>
    <row r="4646" spans="1:4">
      <c r="A4646" s="1" t="s">
        <v>4645</v>
      </c>
      <c r="B4646" s="5">
        <v>311.60000000000002</v>
      </c>
      <c r="C4646" s="3">
        <f t="shared" si="16"/>
        <v>-9.1894813825558405E-3</v>
      </c>
      <c r="D4646" s="4">
        <v>14808007000</v>
      </c>
    </row>
    <row r="4647" spans="1:4">
      <c r="A4647" s="1" t="s">
        <v>4646</v>
      </c>
      <c r="B4647" s="5">
        <v>314.49</v>
      </c>
      <c r="C4647" s="3">
        <f t="shared" si="16"/>
        <v>1.3053998981152096E-3</v>
      </c>
      <c r="D4647" s="4">
        <v>12657367000</v>
      </c>
    </row>
    <row r="4648" spans="1:4">
      <c r="A4648" s="1" t="s">
        <v>4647</v>
      </c>
      <c r="B4648" s="5">
        <v>314.08</v>
      </c>
      <c r="C4648" s="3">
        <f t="shared" si="16"/>
        <v>-2.7306788594653381E-3</v>
      </c>
      <c r="D4648" s="4">
        <v>12971186000</v>
      </c>
    </row>
    <row r="4649" spans="1:4">
      <c r="A4649" s="1" t="s">
        <v>4648</v>
      </c>
      <c r="B4649" s="5">
        <v>314.94</v>
      </c>
      <c r="C4649" s="3">
        <f t="shared" si="16"/>
        <v>-5.6515012786916945E-3</v>
      </c>
      <c r="D4649" s="4">
        <v>13992787000</v>
      </c>
    </row>
    <row r="4650" spans="1:4">
      <c r="A4650" s="1" t="s">
        <v>4649</v>
      </c>
      <c r="B4650" s="5">
        <v>316.73</v>
      </c>
      <c r="C4650" s="3">
        <f t="shared" si="16"/>
        <v>-4.7336531178988027E-4</v>
      </c>
      <c r="D4650" s="4">
        <v>13770774000</v>
      </c>
    </row>
    <row r="4651" spans="1:4">
      <c r="A4651" s="1" t="s">
        <v>4650</v>
      </c>
      <c r="B4651" s="5">
        <v>316.88</v>
      </c>
      <c r="C4651" s="3">
        <f t="shared" si="16"/>
        <v>3.4516609138983976E-3</v>
      </c>
      <c r="D4651" s="4">
        <v>12733630000</v>
      </c>
    </row>
    <row r="4652" spans="1:4">
      <c r="A4652" s="1" t="s">
        <v>4651</v>
      </c>
      <c r="B4652" s="5">
        <v>315.79000000000002</v>
      </c>
      <c r="C4652" s="3">
        <f t="shared" si="16"/>
        <v>8.6237184196238971E-3</v>
      </c>
      <c r="D4652" s="4">
        <v>12897911000</v>
      </c>
    </row>
    <row r="4653" spans="1:4">
      <c r="A4653" s="1" t="s">
        <v>4652</v>
      </c>
      <c r="B4653" s="5">
        <v>313.08999999999997</v>
      </c>
      <c r="C4653" s="3">
        <f t="shared" si="16"/>
        <v>2.4975184912425881E-3</v>
      </c>
      <c r="D4653" s="4">
        <v>9902692000</v>
      </c>
    </row>
    <row r="4654" spans="1:4">
      <c r="A4654" s="1" t="s">
        <v>4653</v>
      </c>
      <c r="B4654" s="5">
        <v>312.31</v>
      </c>
      <c r="C4654" s="3">
        <f t="shared" si="16"/>
        <v>6.404303692075253E-5</v>
      </c>
      <c r="D4654" s="4">
        <v>13584343000</v>
      </c>
    </row>
    <row r="4655" spans="1:4">
      <c r="A4655" s="1" t="s">
        <v>4654</v>
      </c>
      <c r="B4655" s="5">
        <v>312.29000000000002</v>
      </c>
      <c r="C4655" s="3">
        <f t="shared" si="16"/>
        <v>-1.8219011698523083E-3</v>
      </c>
      <c r="D4655" s="4">
        <v>6912488000</v>
      </c>
    </row>
    <row r="4656" spans="1:4">
      <c r="A4656" s="1" t="s">
        <v>4655</v>
      </c>
      <c r="B4656" s="5">
        <v>312.86</v>
      </c>
      <c r="C4656" s="3">
        <f t="shared" si="16"/>
        <v>1.3763082930576668E-3</v>
      </c>
      <c r="D4656" s="4">
        <v>7533780000</v>
      </c>
    </row>
    <row r="4657" spans="1:4">
      <c r="A4657" s="1" t="s">
        <v>4656</v>
      </c>
      <c r="B4657" s="5">
        <v>312.43</v>
      </c>
      <c r="C4657" s="3">
        <f t="shared" si="16"/>
        <v>1.089429331282745E-3</v>
      </c>
      <c r="D4657" s="4">
        <v>9136055000</v>
      </c>
    </row>
    <row r="4658" spans="1:4">
      <c r="A4658" s="1" t="s">
        <v>4657</v>
      </c>
      <c r="B4658" s="5">
        <v>312.08999999999997</v>
      </c>
      <c r="C4658" s="3">
        <f t="shared" si="16"/>
        <v>2.44113962676257E-3</v>
      </c>
      <c r="D4658" s="4">
        <v>8835119000</v>
      </c>
    </row>
    <row r="4659" spans="1:4">
      <c r="A4659" s="1" t="s">
        <v>4658</v>
      </c>
      <c r="B4659" s="5">
        <v>311.33</v>
      </c>
      <c r="C4659" s="3">
        <f t="shared" si="16"/>
        <v>1.1567079312473609E-2</v>
      </c>
      <c r="D4659" s="4">
        <v>13184422000</v>
      </c>
    </row>
    <row r="4660" spans="1:4">
      <c r="A4660" s="1" t="s">
        <v>4659</v>
      </c>
      <c r="B4660" s="5">
        <v>307.77</v>
      </c>
      <c r="C4660" s="3">
        <f t="shared" ref="C4660:C4914" si="17">(B4660-B4661)/B4661</f>
        <v>-1.3303913297424395E-3</v>
      </c>
      <c r="D4660" s="4">
        <v>12154094000</v>
      </c>
    </row>
    <row r="4661" spans="1:4">
      <c r="A4661" s="1" t="s">
        <v>4660</v>
      </c>
      <c r="B4661" s="5">
        <v>308.18</v>
      </c>
      <c r="C4661" s="3">
        <f t="shared" si="17"/>
        <v>-4.1684169709504003E-3</v>
      </c>
      <c r="D4661" s="4">
        <v>15490934000</v>
      </c>
    </row>
    <row r="4662" spans="1:4">
      <c r="A4662" s="1" t="s">
        <v>4661</v>
      </c>
      <c r="B4662" s="5">
        <v>309.47000000000003</v>
      </c>
      <c r="C4662" s="3">
        <f t="shared" si="17"/>
        <v>2.5482139306779956E-2</v>
      </c>
      <c r="D4662" s="4">
        <v>18937837000</v>
      </c>
    </row>
    <row r="4663" spans="1:4">
      <c r="A4663" s="1" t="s">
        <v>4662</v>
      </c>
      <c r="B4663" s="5">
        <v>301.77999999999997</v>
      </c>
      <c r="C4663" s="3">
        <f t="shared" si="17"/>
        <v>-1.2176759410802053E-2</v>
      </c>
      <c r="D4663" s="4">
        <v>24164664000</v>
      </c>
    </row>
    <row r="4664" spans="1:4">
      <c r="A4664" s="1" t="s">
        <v>4663</v>
      </c>
      <c r="B4664" s="5">
        <v>305.5</v>
      </c>
      <c r="C4664" s="3">
        <f t="shared" si="17"/>
        <v>-9.8207629728064468E-3</v>
      </c>
      <c r="D4664" s="4">
        <v>19291707000</v>
      </c>
    </row>
    <row r="4665" spans="1:4">
      <c r="A4665" s="1" t="s">
        <v>4664</v>
      </c>
      <c r="B4665" s="5">
        <v>308.52999999999997</v>
      </c>
      <c r="C4665" s="3">
        <f t="shared" si="17"/>
        <v>-1.0487491982039892E-2</v>
      </c>
      <c r="D4665" s="4">
        <v>16462567000</v>
      </c>
    </row>
    <row r="4666" spans="1:4">
      <c r="A4666" s="1" t="s">
        <v>4665</v>
      </c>
      <c r="B4666" s="5">
        <v>311.8</v>
      </c>
      <c r="C4666" s="3">
        <f t="shared" si="17"/>
        <v>-2.2399999999999638E-3</v>
      </c>
      <c r="D4666" s="4">
        <v>10092430000</v>
      </c>
    </row>
    <row r="4667" spans="1:4">
      <c r="A4667" s="1" t="s">
        <v>4666</v>
      </c>
      <c r="B4667" s="5">
        <v>312.5</v>
      </c>
      <c r="C4667" s="3">
        <f t="shared" si="17"/>
        <v>-4.4917332993533975E-3</v>
      </c>
      <c r="D4667" s="4">
        <v>13370199000</v>
      </c>
    </row>
    <row r="4668" spans="1:4">
      <c r="A4668" s="1" t="s">
        <v>4667</v>
      </c>
      <c r="B4668" s="5">
        <v>313.91000000000003</v>
      </c>
      <c r="C4668" s="3">
        <f t="shared" si="17"/>
        <v>-6.2994618550172602E-3</v>
      </c>
      <c r="D4668" s="4">
        <v>21371422000</v>
      </c>
    </row>
    <row r="4669" spans="1:4">
      <c r="A4669" s="1" t="s">
        <v>4668</v>
      </c>
      <c r="B4669" s="5">
        <v>315.89999999999998</v>
      </c>
      <c r="C4669" s="3">
        <f t="shared" si="17"/>
        <v>-3.6586135116382546E-3</v>
      </c>
      <c r="D4669" s="4">
        <v>16382299000</v>
      </c>
    </row>
    <row r="4670" spans="1:4">
      <c r="A4670" s="1" t="s">
        <v>4669</v>
      </c>
      <c r="B4670" s="5">
        <v>317.06</v>
      </c>
      <c r="C4670" s="3">
        <f t="shared" si="17"/>
        <v>-2.4226787905483492E-3</v>
      </c>
      <c r="D4670" s="4">
        <v>14960916000</v>
      </c>
    </row>
    <row r="4671" spans="1:4">
      <c r="A4671" s="1" t="s">
        <v>4670</v>
      </c>
      <c r="B4671" s="5">
        <v>317.83</v>
      </c>
      <c r="C4671" s="3">
        <f t="shared" si="17"/>
        <v>3.147326346267771E-4</v>
      </c>
      <c r="D4671" s="4">
        <v>15873243000</v>
      </c>
    </row>
    <row r="4672" spans="1:4">
      <c r="A4672" s="1" t="s">
        <v>4671</v>
      </c>
      <c r="B4672" s="5">
        <v>317.73</v>
      </c>
      <c r="C4672" s="3">
        <f t="shared" si="17"/>
        <v>-4.3869269576660838E-3</v>
      </c>
      <c r="D4672" s="4">
        <v>18757081000</v>
      </c>
    </row>
    <row r="4673" spans="1:4">
      <c r="A4673" s="1" t="s">
        <v>4672</v>
      </c>
      <c r="B4673" s="5">
        <v>319.13</v>
      </c>
      <c r="C4673" s="3">
        <f t="shared" si="17"/>
        <v>-4.4609433491390278E-3</v>
      </c>
      <c r="D4673" s="4">
        <v>18533409000</v>
      </c>
    </row>
    <row r="4674" spans="1:4">
      <c r="A4674" s="1" t="s">
        <v>4673</v>
      </c>
      <c r="B4674" s="5">
        <v>320.56</v>
      </c>
      <c r="C4674" s="3">
        <f t="shared" si="17"/>
        <v>-2.4583787147970139E-3</v>
      </c>
      <c r="D4674" s="4">
        <v>16577429000</v>
      </c>
    </row>
    <row r="4675" spans="1:4">
      <c r="A4675" s="1" t="s">
        <v>4674</v>
      </c>
      <c r="B4675" s="5">
        <v>321.35000000000002</v>
      </c>
      <c r="C4675" s="3">
        <f t="shared" si="17"/>
        <v>-3.8438885272325625E-3</v>
      </c>
      <c r="D4675" s="4">
        <v>19584229000</v>
      </c>
    </row>
    <row r="4676" spans="1:4">
      <c r="A4676" s="1" t="s">
        <v>4675</v>
      </c>
      <c r="B4676" s="5">
        <v>322.58999999999997</v>
      </c>
      <c r="C4676" s="3">
        <f t="shared" si="17"/>
        <v>4.4838860345632814E-3</v>
      </c>
      <c r="D4676" s="4">
        <v>22953404000</v>
      </c>
    </row>
    <row r="4677" spans="1:4">
      <c r="A4677" s="1" t="s">
        <v>4676</v>
      </c>
      <c r="B4677" s="5">
        <v>321.14999999999998</v>
      </c>
      <c r="C4677" s="3">
        <f t="shared" si="17"/>
        <v>-4.2477985861342077E-3</v>
      </c>
      <c r="D4677" s="4">
        <v>27452185000</v>
      </c>
    </row>
    <row r="4678" spans="1:4">
      <c r="A4678" s="1" t="s">
        <v>4677</v>
      </c>
      <c r="B4678" s="5">
        <v>322.52</v>
      </c>
      <c r="C4678" s="3">
        <f t="shared" si="17"/>
        <v>2.2056027379895992E-2</v>
      </c>
      <c r="D4678" s="4">
        <v>32173934000</v>
      </c>
    </row>
    <row r="4679" spans="1:4">
      <c r="A4679" s="1" t="s">
        <v>4678</v>
      </c>
      <c r="B4679" s="5">
        <v>315.56</v>
      </c>
      <c r="C4679" s="3">
        <f t="shared" si="17"/>
        <v>1.6263566390776502E-2</v>
      </c>
      <c r="D4679" s="4">
        <v>20585444000</v>
      </c>
    </row>
    <row r="4680" spans="1:4">
      <c r="A4680" s="1" t="s">
        <v>4679</v>
      </c>
      <c r="B4680" s="5">
        <v>310.51</v>
      </c>
      <c r="C4680" s="3">
        <f t="shared" si="17"/>
        <v>1.0117111255692953E-2</v>
      </c>
      <c r="D4680" s="4">
        <v>24043887000</v>
      </c>
    </row>
    <row r="4681" spans="1:4">
      <c r="A4681" s="1" t="s">
        <v>4680</v>
      </c>
      <c r="B4681" s="5">
        <v>307.39999999999998</v>
      </c>
      <c r="C4681" s="3">
        <f t="shared" si="17"/>
        <v>6.6147095422096468E-3</v>
      </c>
      <c r="D4681" s="4">
        <v>20817912000</v>
      </c>
    </row>
    <row r="4682" spans="1:4">
      <c r="A4682" s="1" t="s">
        <v>4681</v>
      </c>
      <c r="B4682" s="5">
        <v>305.38</v>
      </c>
      <c r="C4682" s="3">
        <f t="shared" si="17"/>
        <v>1.4618911555585012E-2</v>
      </c>
      <c r="D4682" s="4">
        <v>39820744000</v>
      </c>
    </row>
    <row r="4683" spans="1:4">
      <c r="A4683" s="1" t="s">
        <v>4682</v>
      </c>
      <c r="B4683" s="5">
        <v>300.98</v>
      </c>
      <c r="C4683" s="3">
        <f t="shared" si="17"/>
        <v>1.49735467341046E-3</v>
      </c>
      <c r="D4683" s="4">
        <v>21776006000</v>
      </c>
    </row>
    <row r="4684" spans="1:4">
      <c r="A4684" s="1" t="s">
        <v>4683</v>
      </c>
      <c r="B4684" s="5">
        <v>300.52999999999997</v>
      </c>
      <c r="C4684" s="3">
        <f t="shared" si="17"/>
        <v>-1.5010979646684935E-2</v>
      </c>
      <c r="D4684" s="4">
        <v>33169097000</v>
      </c>
    </row>
    <row r="4685" spans="1:4">
      <c r="A4685" s="1" t="s">
        <v>4684</v>
      </c>
      <c r="B4685" s="5">
        <v>305.11</v>
      </c>
      <c r="C4685" s="3">
        <f t="shared" si="17"/>
        <v>-5.8325187357444238E-3</v>
      </c>
      <c r="D4685" s="4">
        <v>42138023000</v>
      </c>
    </row>
    <row r="4686" spans="1:4">
      <c r="A4686" s="1" t="s">
        <v>4685</v>
      </c>
      <c r="B4686" s="5">
        <v>306.89999999999998</v>
      </c>
      <c r="C4686" s="3">
        <f t="shared" si="17"/>
        <v>5.8685446009373355E-4</v>
      </c>
      <c r="D4686" s="4">
        <v>100186340000</v>
      </c>
    </row>
    <row r="4687" spans="1:4">
      <c r="A4687" s="1" t="s">
        <v>4686</v>
      </c>
      <c r="B4687" s="5">
        <v>306.72000000000003</v>
      </c>
      <c r="C4687" s="3">
        <f t="shared" si="17"/>
        <v>-1.0747435271127963E-3</v>
      </c>
      <c r="D4687" s="4">
        <v>27756808000</v>
      </c>
    </row>
    <row r="4688" spans="1:4">
      <c r="A4688" s="1" t="s">
        <v>4687</v>
      </c>
      <c r="B4688" s="5">
        <v>307.05</v>
      </c>
      <c r="C4688" s="3">
        <f t="shared" si="17"/>
        <v>1.9252104679241397E-3</v>
      </c>
      <c r="D4688" s="4">
        <v>33490905000</v>
      </c>
    </row>
    <row r="4689" spans="1:4">
      <c r="A4689" s="1" t="s">
        <v>4688</v>
      </c>
      <c r="B4689" s="5">
        <v>306.45999999999998</v>
      </c>
      <c r="C4689" s="3">
        <f t="shared" si="17"/>
        <v>-2.0515158422612116E-3</v>
      </c>
      <c r="D4689" s="4">
        <v>32154780000</v>
      </c>
    </row>
    <row r="4690" spans="1:4">
      <c r="A4690" s="1" t="s">
        <v>4689</v>
      </c>
      <c r="B4690" s="5">
        <v>307.08999999999997</v>
      </c>
      <c r="C4690" s="3">
        <f t="shared" si="17"/>
        <v>-1.00257898130239E-2</v>
      </c>
      <c r="D4690" s="4">
        <v>35106862000</v>
      </c>
    </row>
    <row r="4691" spans="1:4">
      <c r="A4691" s="1" t="s">
        <v>4690</v>
      </c>
      <c r="B4691" s="5">
        <v>310.2</v>
      </c>
      <c r="C4691" s="3">
        <f t="shared" si="17"/>
        <v>2.0059191055573709E-2</v>
      </c>
      <c r="D4691" s="4">
        <v>24643091000</v>
      </c>
    </row>
    <row r="4692" spans="1:4">
      <c r="A4692" s="1" t="s">
        <v>4691</v>
      </c>
      <c r="B4692" s="5">
        <v>304.10000000000002</v>
      </c>
      <c r="C4692" s="3">
        <f t="shared" si="17"/>
        <v>1.7942023163955323E-2</v>
      </c>
      <c r="D4692" s="4">
        <v>35174153000</v>
      </c>
    </row>
    <row r="4693" spans="1:4">
      <c r="A4693" s="1" t="s">
        <v>4692</v>
      </c>
      <c r="B4693" s="5">
        <v>298.74</v>
      </c>
      <c r="C4693" s="3">
        <f t="shared" si="17"/>
        <v>2.1857362750128222E-2</v>
      </c>
      <c r="D4693" s="4">
        <v>26458380000</v>
      </c>
    </row>
    <row r="4694" spans="1:4">
      <c r="A4694" s="1" t="s">
        <v>4693</v>
      </c>
      <c r="B4694" s="5">
        <v>292.35000000000002</v>
      </c>
      <c r="C4694" s="3">
        <f t="shared" si="17"/>
        <v>3.4667398915358269E-3</v>
      </c>
      <c r="D4694" s="4">
        <v>14382615000</v>
      </c>
    </row>
    <row r="4695" spans="1:4">
      <c r="A4695" s="1" t="s">
        <v>4694</v>
      </c>
      <c r="B4695" s="5">
        <v>291.33999999999997</v>
      </c>
      <c r="C4695" s="3">
        <f t="shared" si="17"/>
        <v>-2.6359932901990298E-3</v>
      </c>
      <c r="D4695" s="4">
        <v>13777797000</v>
      </c>
    </row>
    <row r="4696" spans="1:4">
      <c r="A4696" s="1" t="s">
        <v>4695</v>
      </c>
      <c r="B4696" s="5">
        <v>292.11</v>
      </c>
      <c r="C4696" s="3">
        <f t="shared" si="17"/>
        <v>2.7806385169927986E-3</v>
      </c>
      <c r="D4696" s="4">
        <v>34422890000</v>
      </c>
    </row>
    <row r="4697" spans="1:4">
      <c r="A4697" s="1" t="s">
        <v>4696</v>
      </c>
      <c r="B4697" s="5">
        <v>291.3</v>
      </c>
      <c r="C4697" s="3">
        <f t="shared" si="17"/>
        <v>1.0966891094606876E-2</v>
      </c>
      <c r="D4697" s="4">
        <v>22121566000</v>
      </c>
    </row>
    <row r="4698" spans="1:4">
      <c r="A4698" s="1" t="s">
        <v>4697</v>
      </c>
      <c r="B4698" s="5">
        <v>288.14</v>
      </c>
      <c r="C4698" s="3">
        <f t="shared" si="17"/>
        <v>6.2862331494028482E-3</v>
      </c>
      <c r="D4698" s="4">
        <v>19110288000</v>
      </c>
    </row>
    <row r="4699" spans="1:4">
      <c r="A4699" s="1" t="s">
        <v>4698</v>
      </c>
      <c r="B4699" s="5">
        <v>286.33999999999997</v>
      </c>
      <c r="C4699" s="3">
        <f t="shared" si="17"/>
        <v>8.7367011907276866E-3</v>
      </c>
      <c r="D4699" s="4">
        <v>18456211000</v>
      </c>
    </row>
    <row r="4700" spans="1:4">
      <c r="A4700" s="1" t="s">
        <v>4699</v>
      </c>
      <c r="B4700" s="5">
        <v>283.86</v>
      </c>
      <c r="C4700" s="3">
        <f t="shared" si="17"/>
        <v>-7.482517482517435E-3</v>
      </c>
      <c r="D4700" s="4">
        <v>19279319000</v>
      </c>
    </row>
    <row r="4701" spans="1:4">
      <c r="A4701" s="1" t="s">
        <v>4700</v>
      </c>
      <c r="B4701" s="5">
        <v>286</v>
      </c>
      <c r="C4701" s="3">
        <f t="shared" si="17"/>
        <v>-1.1509349186050476E-2</v>
      </c>
      <c r="D4701" s="4">
        <v>39285907000</v>
      </c>
    </row>
    <row r="4702" spans="1:4">
      <c r="A4702" s="1" t="s">
        <v>4701</v>
      </c>
      <c r="B4702" s="5">
        <v>289.33</v>
      </c>
      <c r="C4702" s="3">
        <f t="shared" si="17"/>
        <v>4.8487044754484496E-2</v>
      </c>
      <c r="D4702" s="4">
        <v>24559820000</v>
      </c>
    </row>
    <row r="4703" spans="1:4">
      <c r="A4703" s="1" t="s">
        <v>4702</v>
      </c>
      <c r="B4703" s="5">
        <v>275.95</v>
      </c>
      <c r="C4703" s="3">
        <f t="shared" si="17"/>
        <v>1.1609766716249798E-3</v>
      </c>
      <c r="D4703" s="4">
        <v>11756797000</v>
      </c>
    </row>
    <row r="4704" spans="1:4">
      <c r="A4704" s="1" t="s">
        <v>4703</v>
      </c>
      <c r="B4704" s="5">
        <v>275.63</v>
      </c>
      <c r="C4704" s="3">
        <f t="shared" si="17"/>
        <v>-3.1104199066874522E-3</v>
      </c>
      <c r="D4704" s="4">
        <v>14611231000</v>
      </c>
    </row>
    <row r="4705" spans="1:4">
      <c r="A4705" s="1" t="s">
        <v>4704</v>
      </c>
      <c r="B4705" s="5">
        <v>276.49</v>
      </c>
      <c r="C4705" s="3">
        <f t="shared" si="17"/>
        <v>-3.7832384521150511E-3</v>
      </c>
      <c r="D4705" s="4">
        <v>19076215000</v>
      </c>
    </row>
    <row r="4706" spans="1:4">
      <c r="A4706" s="1" t="s">
        <v>4705</v>
      </c>
      <c r="B4706" s="5">
        <v>277.54000000000002</v>
      </c>
      <c r="C4706" s="3">
        <f t="shared" si="17"/>
        <v>-2.9100053888988764E-3</v>
      </c>
      <c r="D4706" s="4">
        <v>21402165000</v>
      </c>
    </row>
    <row r="4707" spans="1:4">
      <c r="A4707" s="1" t="s">
        <v>4706</v>
      </c>
      <c r="B4707" s="5">
        <v>278.35000000000002</v>
      </c>
      <c r="C4707" s="3">
        <f t="shared" si="17"/>
        <v>-7.3109843081310792E-3</v>
      </c>
      <c r="D4707" s="4">
        <v>26279127000</v>
      </c>
    </row>
    <row r="4708" spans="1:4">
      <c r="A4708" s="1" t="s">
        <v>4707</v>
      </c>
      <c r="B4708" s="5">
        <v>280.39999999999998</v>
      </c>
      <c r="C4708" s="3">
        <f t="shared" si="17"/>
        <v>1.3701601532843945E-2</v>
      </c>
      <c r="D4708" s="4">
        <v>25618619000</v>
      </c>
    </row>
    <row r="4709" spans="1:4">
      <c r="A4709" s="1" t="s">
        <v>4708</v>
      </c>
      <c r="B4709" s="5">
        <v>276.61</v>
      </c>
      <c r="C4709" s="3">
        <f t="shared" si="17"/>
        <v>-3.2798349592643085E-2</v>
      </c>
      <c r="D4709" s="4">
        <v>30951665000</v>
      </c>
    </row>
    <row r="4710" spans="1:4">
      <c r="A4710" s="1" t="s">
        <v>4709</v>
      </c>
      <c r="B4710" s="5">
        <v>285.99</v>
      </c>
      <c r="C4710" s="3">
        <f t="shared" si="17"/>
        <v>4.0682653469669976E-2</v>
      </c>
      <c r="D4710" s="4">
        <v>36488633000</v>
      </c>
    </row>
    <row r="4711" spans="1:4">
      <c r="A4711" s="1" t="s">
        <v>4710</v>
      </c>
      <c r="B4711" s="5">
        <v>274.81</v>
      </c>
      <c r="C4711" s="3">
        <f t="shared" si="17"/>
        <v>2.5104446433900397E-2</v>
      </c>
      <c r="D4711" s="4">
        <v>18950276000</v>
      </c>
    </row>
    <row r="4712" spans="1:4">
      <c r="A4712" s="1" t="s">
        <v>4711</v>
      </c>
      <c r="B4712" s="5">
        <v>268.08</v>
      </c>
      <c r="C4712" s="3">
        <f t="shared" si="17"/>
        <v>9.7555463482616109E-3</v>
      </c>
      <c r="D4712" s="4">
        <v>18727360000</v>
      </c>
    </row>
    <row r="4713" spans="1:4">
      <c r="A4713" s="1" t="s">
        <v>4712</v>
      </c>
      <c r="B4713" s="5">
        <v>265.49</v>
      </c>
      <c r="C4713" s="3">
        <f t="shared" si="17"/>
        <v>5.5296746581829205E-3</v>
      </c>
      <c r="D4713" s="4">
        <v>18765573000</v>
      </c>
    </row>
    <row r="4714" spans="1:4">
      <c r="A4714" s="1" t="s">
        <v>4713</v>
      </c>
      <c r="B4714" s="5">
        <v>264.02999999999997</v>
      </c>
      <c r="C4714" s="3">
        <f t="shared" si="17"/>
        <v>-2.271952743383024E-4</v>
      </c>
      <c r="D4714" s="4">
        <v>17889229000</v>
      </c>
    </row>
    <row r="4715" spans="1:4">
      <c r="A4715" s="1" t="s">
        <v>4714</v>
      </c>
      <c r="B4715" s="5">
        <v>264.08999999999997</v>
      </c>
      <c r="C4715" s="3">
        <f t="shared" si="17"/>
        <v>7.2850713250437417E-3</v>
      </c>
      <c r="D4715" s="4">
        <v>22381273000</v>
      </c>
    </row>
    <row r="4716" spans="1:4">
      <c r="A4716" s="1" t="s">
        <v>4715</v>
      </c>
      <c r="B4716" s="5">
        <v>262.18</v>
      </c>
      <c r="C4716" s="3">
        <f t="shared" si="17"/>
        <v>8.5397753500539592E-3</v>
      </c>
      <c r="D4716" s="4">
        <v>21118314000</v>
      </c>
    </row>
    <row r="4717" spans="1:4">
      <c r="A4717" s="1" t="s">
        <v>4716</v>
      </c>
      <c r="B4717" s="5">
        <v>259.95999999999998</v>
      </c>
      <c r="C4717" s="3">
        <f t="shared" si="17"/>
        <v>-2.4941483442693451E-3</v>
      </c>
      <c r="D4717" s="4">
        <v>20242002000</v>
      </c>
    </row>
    <row r="4718" spans="1:4">
      <c r="A4718" s="1" t="s">
        <v>4717</v>
      </c>
      <c r="B4718" s="5">
        <v>260.61</v>
      </c>
      <c r="C4718" s="3">
        <f t="shared" si="17"/>
        <v>4.0066263435682876E-3</v>
      </c>
      <c r="D4718" s="4">
        <v>13563632000</v>
      </c>
    </row>
    <row r="4719" spans="1:4">
      <c r="A4719" s="1" t="s">
        <v>4718</v>
      </c>
      <c r="B4719" s="5">
        <v>259.57</v>
      </c>
      <c r="C4719" s="3">
        <f t="shared" si="17"/>
        <v>7.725755105210068E-3</v>
      </c>
      <c r="D4719" s="4">
        <v>17658468000</v>
      </c>
    </row>
    <row r="4720" spans="1:4">
      <c r="A4720" s="1" t="s">
        <v>4719</v>
      </c>
      <c r="B4720" s="5">
        <v>257.58</v>
      </c>
      <c r="C4720" s="3">
        <f t="shared" si="17"/>
        <v>7.9436509489335654E-3</v>
      </c>
      <c r="D4720" s="4">
        <v>9059125000</v>
      </c>
    </row>
    <row r="4721" spans="1:4">
      <c r="A4721" s="1" t="s">
        <v>4720</v>
      </c>
      <c r="B4721" s="5">
        <v>255.55</v>
      </c>
      <c r="C4721" s="3">
        <f t="shared" si="17"/>
        <v>2.3534026279663574E-3</v>
      </c>
      <c r="D4721" s="4">
        <v>14316971000</v>
      </c>
    </row>
    <row r="4722" spans="1:4">
      <c r="A4722" s="1" t="s">
        <v>4721</v>
      </c>
      <c r="B4722" s="5">
        <v>254.95</v>
      </c>
      <c r="C4722" s="3">
        <f t="shared" si="17"/>
        <v>1.7681728880156724E-3</v>
      </c>
      <c r="D4722" s="4">
        <v>7193371000</v>
      </c>
    </row>
    <row r="4723" spans="1:4">
      <c r="A4723" s="1" t="s">
        <v>4722</v>
      </c>
      <c r="B4723" s="5">
        <v>254.5</v>
      </c>
      <c r="C4723" s="3">
        <f t="shared" si="17"/>
        <v>-5.6263186684379065E-3</v>
      </c>
      <c r="D4723" s="4">
        <v>10377895000</v>
      </c>
    </row>
    <row r="4724" spans="1:4">
      <c r="A4724" s="1" t="s">
        <v>4723</v>
      </c>
      <c r="B4724" s="5">
        <v>255.94</v>
      </c>
      <c r="C4724" s="3">
        <f t="shared" si="17"/>
        <v>8.8293259755617241E-3</v>
      </c>
      <c r="D4724" s="4">
        <v>13915596000</v>
      </c>
    </row>
    <row r="4725" spans="1:4">
      <c r="A4725" s="1" t="s">
        <v>4724</v>
      </c>
      <c r="B4725" s="5">
        <v>253.7</v>
      </c>
      <c r="C4725" s="3">
        <f t="shared" si="17"/>
        <v>1.5856490750380314E-2</v>
      </c>
      <c r="D4725" s="4">
        <v>8694609000</v>
      </c>
    </row>
    <row r="4726" spans="1:4">
      <c r="A4726" s="1" t="s">
        <v>4725</v>
      </c>
      <c r="B4726" s="5">
        <v>249.74</v>
      </c>
      <c r="C4726" s="3">
        <f t="shared" si="17"/>
        <v>2.6900068253905163E-3</v>
      </c>
      <c r="D4726" s="4">
        <v>9289825000</v>
      </c>
    </row>
    <row r="4727" spans="1:4">
      <c r="A4727" s="1" t="s">
        <v>4726</v>
      </c>
      <c r="B4727" s="5">
        <v>249.07</v>
      </c>
      <c r="C4727" s="3">
        <f t="shared" si="17"/>
        <v>2.6568978704560871E-3</v>
      </c>
      <c r="D4727" s="4">
        <v>8846972000</v>
      </c>
    </row>
    <row r="4728" spans="1:4">
      <c r="A4728" s="1" t="s">
        <v>4727</v>
      </c>
      <c r="B4728" s="5">
        <v>248.41</v>
      </c>
      <c r="C4728" s="3">
        <f t="shared" si="17"/>
        <v>8.8641766388653398E-4</v>
      </c>
      <c r="D4728" s="4">
        <v>7233772000</v>
      </c>
    </row>
    <row r="4729" spans="1:4">
      <c r="A4729" s="1" t="s">
        <v>4728</v>
      </c>
      <c r="B4729" s="5">
        <v>248.19</v>
      </c>
      <c r="C4729" s="3">
        <f t="shared" si="17"/>
        <v>1.129442136259131E-3</v>
      </c>
      <c r="D4729" s="4">
        <v>9372231000</v>
      </c>
    </row>
    <row r="4730" spans="1:4">
      <c r="A4730" s="1" t="s">
        <v>4729</v>
      </c>
      <c r="B4730" s="5">
        <v>247.91</v>
      </c>
      <c r="C4730" s="3">
        <f t="shared" si="17"/>
        <v>2.8244028405420102E-4</v>
      </c>
      <c r="D4730" s="4">
        <v>7841201000</v>
      </c>
    </row>
    <row r="4731" spans="1:4">
      <c r="A4731" s="1" t="s">
        <v>4730</v>
      </c>
      <c r="B4731" s="5">
        <v>247.84</v>
      </c>
      <c r="C4731" s="3">
        <f t="shared" si="17"/>
        <v>1.9809985850010475E-3</v>
      </c>
      <c r="D4731" s="4">
        <v>7591842000</v>
      </c>
    </row>
    <row r="4732" spans="1:4">
      <c r="A4732" s="1" t="s">
        <v>4731</v>
      </c>
      <c r="B4732" s="5">
        <v>247.35</v>
      </c>
      <c r="C4732" s="3">
        <f t="shared" si="17"/>
        <v>8.0863623498895446E-5</v>
      </c>
      <c r="D4732" s="4">
        <v>5047246000</v>
      </c>
    </row>
    <row r="4733" spans="1:4">
      <c r="A4733" s="1" t="s">
        <v>4732</v>
      </c>
      <c r="B4733" s="5">
        <v>247.33</v>
      </c>
      <c r="C4733" s="3">
        <f t="shared" si="17"/>
        <v>-8.0798287076309385E-4</v>
      </c>
      <c r="D4733" s="4">
        <v>6645918000</v>
      </c>
    </row>
    <row r="4734" spans="1:4">
      <c r="A4734" s="1" t="s">
        <v>4733</v>
      </c>
      <c r="B4734" s="5">
        <v>247.53</v>
      </c>
      <c r="C4734" s="3">
        <f t="shared" si="17"/>
        <v>-2.8601353528843374E-3</v>
      </c>
      <c r="D4734" s="4">
        <v>8388077000</v>
      </c>
    </row>
    <row r="4735" spans="1:4">
      <c r="A4735" s="1" t="s">
        <v>4734</v>
      </c>
      <c r="B4735" s="5">
        <v>248.24</v>
      </c>
      <c r="C4735" s="3">
        <f t="shared" si="17"/>
        <v>-3.9722344822051142E-3</v>
      </c>
      <c r="D4735" s="4">
        <v>11171342000</v>
      </c>
    </row>
    <row r="4736" spans="1:4">
      <c r="A4736" s="1" t="s">
        <v>4735</v>
      </c>
      <c r="B4736" s="5">
        <v>249.23</v>
      </c>
      <c r="C4736" s="3">
        <f t="shared" si="17"/>
        <v>9.6389413229439199E-4</v>
      </c>
      <c r="D4736" s="4">
        <v>7274796000</v>
      </c>
    </row>
    <row r="4737" spans="1:4">
      <c r="A4737" s="1" t="s">
        <v>4736</v>
      </c>
      <c r="B4737" s="5">
        <v>248.99</v>
      </c>
      <c r="C4737" s="3">
        <f t="shared" si="17"/>
        <v>-2.0077096048820651E-4</v>
      </c>
      <c r="D4737" s="4">
        <v>8693600000</v>
      </c>
    </row>
    <row r="4738" spans="1:4">
      <c r="A4738" s="1" t="s">
        <v>4737</v>
      </c>
      <c r="B4738" s="5">
        <v>249.04</v>
      </c>
      <c r="C4738" s="3">
        <f t="shared" si="17"/>
        <v>-1.0829890497774267E-3</v>
      </c>
      <c r="D4738" s="4">
        <v>6063208000</v>
      </c>
    </row>
    <row r="4739" spans="1:4">
      <c r="A4739" s="1" t="s">
        <v>4738</v>
      </c>
      <c r="B4739" s="5">
        <v>249.31</v>
      </c>
      <c r="C4739" s="3">
        <f t="shared" si="17"/>
        <v>1.7679913207698707E-3</v>
      </c>
      <c r="D4739" s="4">
        <v>7335813000</v>
      </c>
    </row>
    <row r="4740" spans="1:4">
      <c r="A4740" s="1" t="s">
        <v>4739</v>
      </c>
      <c r="B4740" s="5">
        <v>248.87</v>
      </c>
      <c r="C4740" s="3">
        <f t="shared" si="17"/>
        <v>-8.2094608058024231E-3</v>
      </c>
      <c r="D4740" s="4">
        <v>6226613000</v>
      </c>
    </row>
    <row r="4741" spans="1:4">
      <c r="A4741" s="1" t="s">
        <v>4740</v>
      </c>
      <c r="B4741" s="5">
        <v>250.93</v>
      </c>
      <c r="C4741" s="3">
        <f t="shared" si="17"/>
        <v>-1.0177113328862704E-2</v>
      </c>
      <c r="D4741" s="4">
        <v>7663463000</v>
      </c>
    </row>
    <row r="4742" spans="1:4">
      <c r="A4742" s="1" t="s">
        <v>4741</v>
      </c>
      <c r="B4742" s="5">
        <v>253.51</v>
      </c>
      <c r="C4742" s="3">
        <f t="shared" si="17"/>
        <v>2.2382642361671166E-2</v>
      </c>
      <c r="D4742" s="4">
        <v>15687387000</v>
      </c>
    </row>
    <row r="4743" spans="1:4">
      <c r="A4743" s="1" t="s">
        <v>4742</v>
      </c>
      <c r="B4743" s="5">
        <v>247.96</v>
      </c>
      <c r="C4743" s="3">
        <f t="shared" si="17"/>
        <v>5.8005110939845323E-3</v>
      </c>
      <c r="D4743" s="4">
        <v>7706533000</v>
      </c>
    </row>
    <row r="4744" spans="1:4">
      <c r="A4744" s="1" t="s">
        <v>4743</v>
      </c>
      <c r="B4744" s="5">
        <v>246.53</v>
      </c>
      <c r="C4744" s="3">
        <f t="shared" si="17"/>
        <v>4.2773342023790586E-3</v>
      </c>
      <c r="D4744" s="4">
        <v>8378133000</v>
      </c>
    </row>
    <row r="4745" spans="1:4">
      <c r="A4745" s="1" t="s">
        <v>4744</v>
      </c>
      <c r="B4745" s="5">
        <v>245.48</v>
      </c>
      <c r="C4745" s="3">
        <f t="shared" si="17"/>
        <v>-2.0364110292025973E-4</v>
      </c>
      <c r="D4745" s="4">
        <v>8063402000</v>
      </c>
    </row>
    <row r="4746" spans="1:4">
      <c r="A4746" s="1" t="s">
        <v>4745</v>
      </c>
      <c r="B4746" s="5">
        <v>245.53</v>
      </c>
      <c r="C4746" s="3">
        <f t="shared" si="17"/>
        <v>7.6332745106086662E-3</v>
      </c>
      <c r="D4746" s="4">
        <v>7895695000</v>
      </c>
    </row>
    <row r="4747" spans="1:4">
      <c r="A4747" s="1" t="s">
        <v>4746</v>
      </c>
      <c r="B4747" s="5">
        <v>243.67</v>
      </c>
      <c r="C4747" s="3">
        <f t="shared" si="17"/>
        <v>-2.3337700622339565E-3</v>
      </c>
      <c r="D4747" s="4">
        <v>6255351000</v>
      </c>
    </row>
    <row r="4748" spans="1:4">
      <c r="A4748" s="1" t="s">
        <v>4747</v>
      </c>
      <c r="B4748" s="5">
        <v>244.24</v>
      </c>
      <c r="C4748" s="3">
        <f t="shared" si="17"/>
        <v>-6.9526326489122974E-3</v>
      </c>
      <c r="D4748" s="4">
        <v>5979656000</v>
      </c>
    </row>
    <row r="4749" spans="1:4">
      <c r="A4749" s="1" t="s">
        <v>4748</v>
      </c>
      <c r="B4749" s="5">
        <v>245.95</v>
      </c>
      <c r="C4749" s="3">
        <f t="shared" si="17"/>
        <v>-1.4615728147457012E-3</v>
      </c>
      <c r="D4749" s="4">
        <v>6865880000</v>
      </c>
    </row>
    <row r="4750" spans="1:4">
      <c r="A4750" s="1" t="s">
        <v>4749</v>
      </c>
      <c r="B4750" s="5">
        <v>246.31</v>
      </c>
      <c r="C4750" s="3">
        <f t="shared" si="17"/>
        <v>2.1971762216706353E-3</v>
      </c>
      <c r="D4750" s="4">
        <v>7151744000</v>
      </c>
    </row>
    <row r="4751" spans="1:4">
      <c r="A4751" s="1" t="s">
        <v>4750</v>
      </c>
      <c r="B4751" s="5">
        <v>245.77</v>
      </c>
      <c r="C4751" s="3">
        <f t="shared" si="17"/>
        <v>-3.123225440090784E-3</v>
      </c>
      <c r="D4751" s="4">
        <v>8200781000</v>
      </c>
    </row>
    <row r="4752" spans="1:4">
      <c r="A4752" s="1" t="s">
        <v>4751</v>
      </c>
      <c r="B4752" s="5">
        <v>246.54</v>
      </c>
      <c r="C4752" s="3">
        <f t="shared" si="17"/>
        <v>-5.8870967741935804E-3</v>
      </c>
      <c r="D4752" s="4">
        <v>7445632000</v>
      </c>
    </row>
    <row r="4753" spans="1:4">
      <c r="A4753" s="1" t="s">
        <v>4752</v>
      </c>
      <c r="B4753" s="5">
        <v>248</v>
      </c>
      <c r="C4753" s="3">
        <f t="shared" si="17"/>
        <v>-1.2886597938144056E-3</v>
      </c>
      <c r="D4753" s="4">
        <v>6391905000</v>
      </c>
    </row>
    <row r="4754" spans="1:4">
      <c r="A4754" s="1" t="s">
        <v>4753</v>
      </c>
      <c r="B4754" s="5">
        <v>248.32</v>
      </c>
      <c r="C4754" s="3">
        <f t="shared" si="17"/>
        <v>-1.8891434543188989E-3</v>
      </c>
      <c r="D4754" s="4">
        <v>6808460000</v>
      </c>
    </row>
    <row r="4755" spans="1:4">
      <c r="A4755" s="1" t="s">
        <v>4754</v>
      </c>
      <c r="B4755" s="5">
        <v>248.79</v>
      </c>
      <c r="C4755" s="3">
        <f t="shared" si="17"/>
        <v>-6.0255483248977941E-4</v>
      </c>
      <c r="D4755" s="4">
        <v>5994342000</v>
      </c>
    </row>
    <row r="4756" spans="1:4">
      <c r="A4756" s="1" t="s">
        <v>4755</v>
      </c>
      <c r="B4756" s="5">
        <v>248.94</v>
      </c>
      <c r="C4756" s="3">
        <f t="shared" si="17"/>
        <v>1.0857763300760456E-3</v>
      </c>
      <c r="D4756" s="4">
        <v>5124115000</v>
      </c>
    </row>
    <row r="4757" spans="1:4">
      <c r="A4757" s="1" t="s">
        <v>4756</v>
      </c>
      <c r="B4757" s="5">
        <v>248.67</v>
      </c>
      <c r="C4757" s="3">
        <f t="shared" si="17"/>
        <v>-4.5634682358593123E-3</v>
      </c>
      <c r="D4757" s="4">
        <v>6076792000</v>
      </c>
    </row>
    <row r="4758" spans="1:4">
      <c r="A4758" s="1" t="s">
        <v>4757</v>
      </c>
      <c r="B4758" s="5">
        <v>249.81</v>
      </c>
      <c r="C4758" s="3">
        <f t="shared" si="17"/>
        <v>1.282616537736956E-3</v>
      </c>
      <c r="D4758" s="4">
        <v>6706040000</v>
      </c>
    </row>
    <row r="4759" spans="1:4">
      <c r="A4759" s="1" t="s">
        <v>4758</v>
      </c>
      <c r="B4759" s="5">
        <v>249.49</v>
      </c>
      <c r="C4759" s="3">
        <f t="shared" si="17"/>
        <v>-1.6030136656911811E-4</v>
      </c>
      <c r="D4759" s="4">
        <v>8112547000</v>
      </c>
    </row>
    <row r="4760" spans="1:4">
      <c r="A4760" s="1" t="s">
        <v>4759</v>
      </c>
      <c r="B4760" s="5">
        <v>249.53</v>
      </c>
      <c r="C4760" s="3">
        <f t="shared" si="17"/>
        <v>4.8727448453608569E-3</v>
      </c>
      <c r="D4760" s="4">
        <v>6452452000</v>
      </c>
    </row>
    <row r="4761" spans="1:4">
      <c r="A4761" s="1" t="s">
        <v>4760</v>
      </c>
      <c r="B4761" s="5">
        <v>248.32</v>
      </c>
      <c r="C4761" s="3">
        <f t="shared" si="17"/>
        <v>6.2403760434394688E-3</v>
      </c>
      <c r="D4761" s="4">
        <v>6073505000</v>
      </c>
    </row>
    <row r="4762" spans="1:4">
      <c r="A4762" s="1" t="s">
        <v>4761</v>
      </c>
      <c r="B4762" s="5">
        <v>246.78</v>
      </c>
      <c r="C4762" s="3">
        <f t="shared" si="17"/>
        <v>-1.2950222581950351E-3</v>
      </c>
      <c r="D4762" s="4">
        <v>8015094000</v>
      </c>
    </row>
    <row r="4763" spans="1:4">
      <c r="A4763" s="1" t="s">
        <v>4762</v>
      </c>
      <c r="B4763" s="5">
        <v>247.1</v>
      </c>
      <c r="C4763" s="3">
        <f t="shared" si="17"/>
        <v>-3.1868974141756106E-3</v>
      </c>
      <c r="D4763" s="4">
        <v>6658710000</v>
      </c>
    </row>
    <row r="4764" spans="1:4">
      <c r="A4764" s="1" t="s">
        <v>4763</v>
      </c>
      <c r="B4764" s="5">
        <v>247.89</v>
      </c>
      <c r="C4764" s="3">
        <f t="shared" si="17"/>
        <v>4.8432013560954161E-4</v>
      </c>
      <c r="D4764" s="4">
        <v>4977509000</v>
      </c>
    </row>
    <row r="4765" spans="1:4">
      <c r="A4765" s="1" t="s">
        <v>4764</v>
      </c>
      <c r="B4765" s="5">
        <v>247.77</v>
      </c>
      <c r="C4765" s="3">
        <f t="shared" si="17"/>
        <v>5.1113545089449489E-3</v>
      </c>
      <c r="D4765" s="4">
        <v>4919854000</v>
      </c>
    </row>
    <row r="4766" spans="1:4">
      <c r="A4766" s="1" t="s">
        <v>4765</v>
      </c>
      <c r="B4766" s="5">
        <v>246.51</v>
      </c>
      <c r="C4766" s="3">
        <f t="shared" si="17"/>
        <v>-1.2155099064057834E-3</v>
      </c>
      <c r="D4766" s="4">
        <v>4556785000</v>
      </c>
    </row>
    <row r="4767" spans="1:4">
      <c r="A4767" s="1" t="s">
        <v>4766</v>
      </c>
      <c r="B4767" s="5">
        <v>246.81</v>
      </c>
      <c r="C4767" s="3">
        <f t="shared" si="17"/>
        <v>1.5013796461613559E-3</v>
      </c>
      <c r="D4767" s="4">
        <v>4968869000</v>
      </c>
    </row>
    <row r="4768" spans="1:4">
      <c r="A4768" s="1" t="s">
        <v>4767</v>
      </c>
      <c r="B4768" s="5">
        <v>246.44</v>
      </c>
      <c r="C4768" s="3">
        <f t="shared" si="17"/>
        <v>5.7954452697738445E-3</v>
      </c>
      <c r="D4768" s="4">
        <v>6145758000</v>
      </c>
    </row>
    <row r="4769" spans="1:4">
      <c r="A4769" s="1" t="s">
        <v>4768</v>
      </c>
      <c r="B4769" s="5">
        <v>245.02</v>
      </c>
      <c r="C4769" s="3">
        <f t="shared" si="17"/>
        <v>-3.9432497255985971E-3</v>
      </c>
      <c r="D4769" s="4">
        <v>5286081000</v>
      </c>
    </row>
    <row r="4770" spans="1:4">
      <c r="A4770" s="1" t="s">
        <v>4769</v>
      </c>
      <c r="B4770" s="5">
        <v>245.99</v>
      </c>
      <c r="C4770" s="3">
        <f t="shared" si="17"/>
        <v>-3.2012318664397118E-3</v>
      </c>
      <c r="D4770" s="4">
        <v>4709410000</v>
      </c>
    </row>
    <row r="4771" spans="1:4">
      <c r="A4771" s="1" t="s">
        <v>4770</v>
      </c>
      <c r="B4771" s="5">
        <v>246.78</v>
      </c>
      <c r="C4771" s="3">
        <f t="shared" si="17"/>
        <v>-8.9068825910930719E-4</v>
      </c>
      <c r="D4771" s="4">
        <v>4659112000</v>
      </c>
    </row>
    <row r="4772" spans="1:4">
      <c r="A4772" s="1" t="s">
        <v>4771</v>
      </c>
      <c r="B4772" s="5">
        <v>247</v>
      </c>
      <c r="C4772" s="3">
        <f t="shared" si="17"/>
        <v>9.7260496028533439E-4</v>
      </c>
      <c r="D4772" s="4">
        <v>5870041000</v>
      </c>
    </row>
    <row r="4773" spans="1:4">
      <c r="A4773" s="1" t="s">
        <v>4772</v>
      </c>
      <c r="B4773" s="5">
        <v>246.76</v>
      </c>
      <c r="C4773" s="3">
        <f t="shared" si="17"/>
        <v>8.111615833873647E-4</v>
      </c>
      <c r="D4773" s="4">
        <v>7120074000</v>
      </c>
    </row>
    <row r="4774" spans="1:4">
      <c r="A4774" s="1" t="s">
        <v>4773</v>
      </c>
      <c r="B4774" s="5">
        <v>246.56</v>
      </c>
      <c r="C4774" s="3">
        <f t="shared" si="17"/>
        <v>5.6813570327089843E-4</v>
      </c>
      <c r="D4774" s="4">
        <v>8286737000</v>
      </c>
    </row>
    <row r="4775" spans="1:4">
      <c r="A4775" s="1" t="s">
        <v>4774</v>
      </c>
      <c r="B4775" s="5">
        <v>246.42</v>
      </c>
      <c r="C4775" s="3">
        <f t="shared" si="17"/>
        <v>-5.6781310837124743E-4</v>
      </c>
      <c r="D4775" s="4">
        <v>5603816000</v>
      </c>
    </row>
    <row r="4776" spans="1:4">
      <c r="A4776" s="1" t="s">
        <v>4775</v>
      </c>
      <c r="B4776" s="5">
        <v>246.56</v>
      </c>
      <c r="C4776" s="3">
        <f t="shared" si="17"/>
        <v>1.0962686264160552E-3</v>
      </c>
      <c r="D4776" s="4">
        <v>5391634000</v>
      </c>
    </row>
    <row r="4777" spans="1:4">
      <c r="A4777" s="1" t="s">
        <v>4776</v>
      </c>
      <c r="B4777" s="5">
        <v>246.29</v>
      </c>
      <c r="C4777" s="3">
        <f t="shared" si="17"/>
        <v>8.940545373267723E-4</v>
      </c>
      <c r="D4777" s="4">
        <v>5133477000</v>
      </c>
    </row>
    <row r="4778" spans="1:4">
      <c r="A4778" s="1" t="s">
        <v>4777</v>
      </c>
      <c r="B4778" s="5">
        <v>246.07</v>
      </c>
      <c r="C4778" s="3">
        <f t="shared" si="17"/>
        <v>1.3836324421112743E-3</v>
      </c>
      <c r="D4778" s="4">
        <v>6697947000</v>
      </c>
    </row>
    <row r="4779" spans="1:4">
      <c r="A4779" s="1" t="s">
        <v>4778</v>
      </c>
      <c r="B4779" s="5">
        <v>245.73</v>
      </c>
      <c r="C4779" s="3">
        <f t="shared" si="17"/>
        <v>-4.0678517674825178E-4</v>
      </c>
      <c r="D4779" s="4">
        <v>3845564000</v>
      </c>
    </row>
    <row r="4780" spans="1:4">
      <c r="A4780" s="1" t="s">
        <v>4779</v>
      </c>
      <c r="B4780" s="5">
        <v>245.83</v>
      </c>
      <c r="C4780" s="3">
        <f t="shared" si="17"/>
        <v>-3.0820390121253532E-3</v>
      </c>
      <c r="D4780" s="4">
        <v>3977215000</v>
      </c>
    </row>
    <row r="4781" spans="1:4">
      <c r="A4781" s="1" t="s">
        <v>4780</v>
      </c>
      <c r="B4781" s="5">
        <v>246.59</v>
      </c>
      <c r="C4781" s="3">
        <f t="shared" si="17"/>
        <v>-1.9023718934671693E-3</v>
      </c>
      <c r="D4781" s="4">
        <v>4946539000</v>
      </c>
    </row>
    <row r="4782" spans="1:4">
      <c r="A4782" s="1" t="s">
        <v>4781</v>
      </c>
      <c r="B4782" s="5">
        <v>247.06</v>
      </c>
      <c r="C4782" s="3">
        <f t="shared" si="17"/>
        <v>-6.0677157072936241E-4</v>
      </c>
      <c r="D4782" s="4">
        <v>4997566000</v>
      </c>
    </row>
    <row r="4783" spans="1:4">
      <c r="A4783" s="1" t="s">
        <v>4782</v>
      </c>
      <c r="B4783" s="5">
        <v>247.21</v>
      </c>
      <c r="C4783" s="3">
        <f t="shared" si="17"/>
        <v>2.1891596059513542E-3</v>
      </c>
      <c r="D4783" s="4">
        <v>5837166000</v>
      </c>
    </row>
    <row r="4784" spans="1:4">
      <c r="A4784" s="1" t="s">
        <v>4783</v>
      </c>
      <c r="B4784" s="5">
        <v>246.67</v>
      </c>
      <c r="C4784" s="3">
        <f t="shared" si="17"/>
        <v>3.7027994791666531E-3</v>
      </c>
      <c r="D4784" s="4">
        <v>8744137000</v>
      </c>
    </row>
    <row r="4785" spans="1:4">
      <c r="A4785" s="1" t="s">
        <v>4784</v>
      </c>
      <c r="B4785" s="5">
        <v>245.76</v>
      </c>
      <c r="C4785" s="3">
        <f t="shared" si="17"/>
        <v>1.548618469312884E-3</v>
      </c>
      <c r="D4785" s="4">
        <v>6157452000</v>
      </c>
    </row>
    <row r="4786" spans="1:4">
      <c r="A4786" s="1" t="s">
        <v>4785</v>
      </c>
      <c r="B4786" s="5">
        <v>245.38</v>
      </c>
      <c r="C4786" s="3">
        <f t="shared" si="17"/>
        <v>2.041816399869324E-3</v>
      </c>
      <c r="D4786" s="4">
        <v>3904362000</v>
      </c>
    </row>
    <row r="4787" spans="1:4">
      <c r="A4787" s="1" t="s">
        <v>4786</v>
      </c>
      <c r="B4787" s="5">
        <v>244.88</v>
      </c>
      <c r="C4787" s="3">
        <f t="shared" si="17"/>
        <v>6.1292036121442283E-4</v>
      </c>
      <c r="D4787" s="4">
        <v>11070136000</v>
      </c>
    </row>
    <row r="4788" spans="1:4">
      <c r="A4788" s="1" t="s">
        <v>4787</v>
      </c>
      <c r="B4788" s="5">
        <v>244.73</v>
      </c>
      <c r="C4788" s="3">
        <f t="shared" si="17"/>
        <v>2.0062233868325444E-3</v>
      </c>
      <c r="D4788" s="4">
        <v>8538245000</v>
      </c>
    </row>
    <row r="4789" spans="1:4">
      <c r="A4789" s="1" t="s">
        <v>4788</v>
      </c>
      <c r="B4789" s="5">
        <v>244.24</v>
      </c>
      <c r="C4789" s="3">
        <f t="shared" si="17"/>
        <v>-1.3084723585213983E-3</v>
      </c>
      <c r="D4789" s="4">
        <v>5583187000</v>
      </c>
    </row>
    <row r="4790" spans="1:4">
      <c r="A4790" s="1" t="s">
        <v>4789</v>
      </c>
      <c r="B4790" s="5">
        <v>244.56</v>
      </c>
      <c r="C4790" s="3">
        <f t="shared" si="17"/>
        <v>1.7613566542416205E-3</v>
      </c>
      <c r="D4790" s="4">
        <v>5448873000</v>
      </c>
    </row>
    <row r="4791" spans="1:4">
      <c r="A4791" s="1" t="s">
        <v>4790</v>
      </c>
      <c r="B4791" s="5">
        <v>244.13</v>
      </c>
      <c r="C4791" s="3">
        <f t="shared" si="17"/>
        <v>3.6589376747244956E-3</v>
      </c>
      <c r="D4791" s="4">
        <v>7673023000</v>
      </c>
    </row>
    <row r="4792" spans="1:4">
      <c r="A4792" s="1" t="s">
        <v>4791</v>
      </c>
      <c r="B4792" s="5">
        <v>243.24</v>
      </c>
      <c r="C4792" s="3">
        <f t="shared" si="17"/>
        <v>2.0560055923356786E-4</v>
      </c>
      <c r="D4792" s="4">
        <v>6941678000</v>
      </c>
    </row>
    <row r="4793" spans="1:4">
      <c r="A4793" s="1" t="s">
        <v>4792</v>
      </c>
      <c r="B4793" s="5">
        <v>243.19</v>
      </c>
      <c r="C4793" s="3">
        <f t="shared" si="17"/>
        <v>-2.1746266207122973E-3</v>
      </c>
      <c r="D4793" s="4">
        <v>3451702000</v>
      </c>
    </row>
    <row r="4794" spans="1:4">
      <c r="A4794" s="1" t="s">
        <v>4793</v>
      </c>
      <c r="B4794" s="5">
        <v>243.72</v>
      </c>
      <c r="C4794" s="3">
        <f t="shared" si="17"/>
        <v>1.3558486379884652E-3</v>
      </c>
      <c r="D4794" s="4">
        <v>3165352000</v>
      </c>
    </row>
    <row r="4795" spans="1:4">
      <c r="A4795" s="1" t="s">
        <v>4794</v>
      </c>
      <c r="B4795" s="5">
        <v>243.39</v>
      </c>
      <c r="C4795" s="3">
        <f t="shared" si="17"/>
        <v>-1.2310722639419401E-3</v>
      </c>
      <c r="D4795" s="4">
        <v>3741185000</v>
      </c>
    </row>
    <row r="4796" spans="1:4">
      <c r="A4796" s="1" t="s">
        <v>4795</v>
      </c>
      <c r="B4796" s="5">
        <v>243.69</v>
      </c>
      <c r="C4796" s="3">
        <f t="shared" si="17"/>
        <v>4.990102276476443E-3</v>
      </c>
      <c r="D4796" s="4">
        <v>5966295000</v>
      </c>
    </row>
    <row r="4797" spans="1:4">
      <c r="A4797" s="1" t="s">
        <v>4796</v>
      </c>
      <c r="B4797" s="5">
        <v>242.48</v>
      </c>
      <c r="C4797" s="3">
        <f t="shared" si="17"/>
        <v>4.5155143129375847E-3</v>
      </c>
      <c r="D4797" s="4">
        <v>4256941000</v>
      </c>
    </row>
    <row r="4798" spans="1:4">
      <c r="A4798" s="1" t="s">
        <v>4797</v>
      </c>
      <c r="B4798" s="5">
        <v>241.39</v>
      </c>
      <c r="C4798" s="3">
        <f t="shared" si="17"/>
        <v>-5.7963814018968565E-4</v>
      </c>
      <c r="D4798" s="4">
        <v>8235960000</v>
      </c>
    </row>
    <row r="4799" spans="1:4">
      <c r="A4799" s="1" t="s">
        <v>4798</v>
      </c>
      <c r="B4799" s="5">
        <v>241.53</v>
      </c>
      <c r="C4799" s="3">
        <f t="shared" si="17"/>
        <v>-3.7945968240873894E-3</v>
      </c>
      <c r="D4799" s="4">
        <v>5376363000</v>
      </c>
    </row>
    <row r="4800" spans="1:4">
      <c r="A4800" s="1" t="s">
        <v>4799</v>
      </c>
      <c r="B4800" s="5">
        <v>242.45</v>
      </c>
      <c r="C4800" s="3">
        <f t="shared" si="17"/>
        <v>-3.7393162393163418E-3</v>
      </c>
      <c r="D4800" s="4">
        <v>2863576000</v>
      </c>
    </row>
    <row r="4801" spans="1:4">
      <c r="A4801" s="1" t="s">
        <v>4800</v>
      </c>
      <c r="B4801" s="5">
        <v>243.36</v>
      </c>
      <c r="C4801" s="3">
        <f t="shared" si="17"/>
        <v>2.2651455870845985E-3</v>
      </c>
      <c r="D4801" s="4">
        <v>3763732000</v>
      </c>
    </row>
    <row r="4802" spans="1:4">
      <c r="A4802" s="1" t="s">
        <v>4801</v>
      </c>
      <c r="B4802" s="5">
        <v>242.81</v>
      </c>
      <c r="C4802" s="3">
        <f t="shared" si="17"/>
        <v>-1.1929247223364543E-3</v>
      </c>
      <c r="D4802" s="4">
        <v>4712398000</v>
      </c>
    </row>
    <row r="4803" spans="1:4">
      <c r="A4803" s="1" t="s">
        <v>4802</v>
      </c>
      <c r="B4803" s="5">
        <v>243.1</v>
      </c>
      <c r="C4803" s="3">
        <f t="shared" si="17"/>
        <v>-4.2598509052182848E-3</v>
      </c>
      <c r="D4803" s="4">
        <v>3923052000</v>
      </c>
    </row>
    <row r="4804" spans="1:4">
      <c r="A4804" s="1" t="s">
        <v>4803</v>
      </c>
      <c r="B4804" s="5">
        <v>244.14</v>
      </c>
      <c r="C4804" s="3">
        <f t="shared" si="17"/>
        <v>-1.3907068062827366E-3</v>
      </c>
      <c r="D4804" s="4">
        <v>4011613000</v>
      </c>
    </row>
    <row r="4805" spans="1:4">
      <c r="A4805" s="1" t="s">
        <v>4804</v>
      </c>
      <c r="B4805" s="5">
        <v>244.48</v>
      </c>
      <c r="C4805" s="3">
        <f t="shared" si="17"/>
        <v>-3.0990050562714863E-3</v>
      </c>
      <c r="D4805" s="4">
        <v>3582023000</v>
      </c>
    </row>
    <row r="4806" spans="1:4">
      <c r="A4806" s="1" t="s">
        <v>4805</v>
      </c>
      <c r="B4806" s="5">
        <v>245.24</v>
      </c>
      <c r="C4806" s="3">
        <f t="shared" si="17"/>
        <v>2.1658289403784117E-3</v>
      </c>
      <c r="D4806" s="4">
        <v>5283823000</v>
      </c>
    </row>
    <row r="4807" spans="1:4">
      <c r="A4807" s="1" t="s">
        <v>4806</v>
      </c>
      <c r="B4807" s="5">
        <v>244.71</v>
      </c>
      <c r="C4807" s="3">
        <f t="shared" si="17"/>
        <v>2.7865426382002491E-3</v>
      </c>
      <c r="D4807" s="4">
        <v>4259635000</v>
      </c>
    </row>
    <row r="4808" spans="1:4">
      <c r="A4808" s="1" t="s">
        <v>4807</v>
      </c>
      <c r="B4808" s="5">
        <v>244.03</v>
      </c>
      <c r="C4808" s="3">
        <f t="shared" si="17"/>
        <v>-9.0152284263959343E-3</v>
      </c>
      <c r="D4808" s="4">
        <v>4099321000</v>
      </c>
    </row>
    <row r="4809" spans="1:4">
      <c r="A4809" s="1" t="s">
        <v>4808</v>
      </c>
      <c r="B4809" s="5">
        <v>246.25</v>
      </c>
      <c r="C4809" s="3">
        <f t="shared" si="17"/>
        <v>2.3608906256360669E-3</v>
      </c>
      <c r="D4809" s="4">
        <v>4771081000</v>
      </c>
    </row>
    <row r="4810" spans="1:4">
      <c r="A4810" s="1" t="s">
        <v>4809</v>
      </c>
      <c r="B4810" s="5">
        <v>245.67</v>
      </c>
      <c r="C4810" s="3">
        <f t="shared" si="17"/>
        <v>-3.0840400925212811E-3</v>
      </c>
      <c r="D4810" s="4">
        <v>7368153000</v>
      </c>
    </row>
    <row r="4811" spans="1:4">
      <c r="A4811" s="1" t="s">
        <v>4810</v>
      </c>
      <c r="B4811" s="5">
        <v>246.43</v>
      </c>
      <c r="C4811" s="3">
        <f t="shared" si="17"/>
        <v>-8.9195215892965275E-4</v>
      </c>
      <c r="D4811" s="4">
        <v>6735421000</v>
      </c>
    </row>
    <row r="4812" spans="1:4">
      <c r="A4812" s="1" t="s">
        <v>4811</v>
      </c>
      <c r="B4812" s="5">
        <v>246.65</v>
      </c>
      <c r="C4812" s="3">
        <f t="shared" si="17"/>
        <v>3.9073629370345066E-3</v>
      </c>
      <c r="D4812" s="4">
        <v>11660924000</v>
      </c>
    </row>
    <row r="4813" spans="1:4">
      <c r="A4813" s="1" t="s">
        <v>4812</v>
      </c>
      <c r="B4813" s="5">
        <v>245.69</v>
      </c>
      <c r="C4813" s="3">
        <f t="shared" si="17"/>
        <v>2.4426983674633501E-4</v>
      </c>
      <c r="D4813" s="4">
        <v>7273004000</v>
      </c>
    </row>
    <row r="4814" spans="1:4">
      <c r="A4814" s="1" t="s">
        <v>4813</v>
      </c>
      <c r="B4814" s="5">
        <v>245.63</v>
      </c>
      <c r="C4814" s="3">
        <f t="shared" si="17"/>
        <v>2.0359964166456122E-4</v>
      </c>
      <c r="D4814" s="4">
        <v>5649436000</v>
      </c>
    </row>
    <row r="4815" spans="1:4">
      <c r="A4815" s="1" t="s">
        <v>4814</v>
      </c>
      <c r="B4815" s="5">
        <v>245.58</v>
      </c>
      <c r="C4815" s="3">
        <f t="shared" si="17"/>
        <v>-4.8223041698747726E-3</v>
      </c>
      <c r="D4815" s="4">
        <v>4483842000</v>
      </c>
    </row>
    <row r="4816" spans="1:4">
      <c r="A4816" s="1" t="s">
        <v>4815</v>
      </c>
      <c r="B4816" s="5">
        <v>246.77</v>
      </c>
      <c r="C4816" s="3">
        <f t="shared" si="17"/>
        <v>7.7592191775227902E-3</v>
      </c>
      <c r="D4816" s="4">
        <v>6702430000</v>
      </c>
    </row>
    <row r="4817" spans="1:4">
      <c r="A4817" s="1" t="s">
        <v>4816</v>
      </c>
      <c r="B4817" s="5">
        <v>244.87</v>
      </c>
      <c r="C4817" s="3">
        <f t="shared" si="17"/>
        <v>-2.3223598435462563E-3</v>
      </c>
      <c r="D4817" s="4">
        <v>8288152000</v>
      </c>
    </row>
    <row r="4818" spans="1:4">
      <c r="A4818" s="1" t="s">
        <v>4817</v>
      </c>
      <c r="B4818" s="5">
        <v>245.44</v>
      </c>
      <c r="C4818" s="3">
        <f t="shared" si="17"/>
        <v>-5.6314062310092563E-3</v>
      </c>
      <c r="D4818" s="4">
        <v>6265042000</v>
      </c>
    </row>
    <row r="4819" spans="1:4">
      <c r="A4819" s="1" t="s">
        <v>4818</v>
      </c>
      <c r="B4819" s="5">
        <v>246.83</v>
      </c>
      <c r="C4819" s="3">
        <f t="shared" si="17"/>
        <v>3.5779630006099773E-3</v>
      </c>
      <c r="D4819" s="4">
        <v>3856858000</v>
      </c>
    </row>
    <row r="4820" spans="1:4">
      <c r="A4820" s="1" t="s">
        <v>4819</v>
      </c>
      <c r="B4820" s="5">
        <v>245.95</v>
      </c>
      <c r="C4820" s="3">
        <f t="shared" si="17"/>
        <v>-1.2182741116751731E-3</v>
      </c>
      <c r="D4820" s="4">
        <v>4267506000</v>
      </c>
    </row>
    <row r="4821" spans="1:4">
      <c r="A4821" s="1" t="s">
        <v>4820</v>
      </c>
      <c r="B4821" s="5">
        <v>246.25</v>
      </c>
      <c r="C4821" s="3">
        <f t="shared" si="17"/>
        <v>-7.3766526926798311E-3</v>
      </c>
      <c r="D4821" s="4">
        <v>5620350000</v>
      </c>
    </row>
    <row r="4822" spans="1:4">
      <c r="A4822" s="1" t="s">
        <v>4821</v>
      </c>
      <c r="B4822" s="5">
        <v>248.08</v>
      </c>
      <c r="C4822" s="3">
        <f t="shared" si="17"/>
        <v>7.9226425059928367E-3</v>
      </c>
      <c r="D4822" s="4">
        <v>6080044000</v>
      </c>
    </row>
    <row r="4823" spans="1:4">
      <c r="A4823" s="1" t="s">
        <v>4822</v>
      </c>
      <c r="B4823" s="5">
        <v>246.13</v>
      </c>
      <c r="C4823" s="3">
        <f t="shared" si="17"/>
        <v>1.0167561412070928E-3</v>
      </c>
      <c r="D4823" s="4">
        <v>4460347000</v>
      </c>
    </row>
    <row r="4824" spans="1:4">
      <c r="A4824" s="1" t="s">
        <v>4823</v>
      </c>
      <c r="B4824" s="5">
        <v>245.88</v>
      </c>
      <c r="C4824" s="3">
        <f t="shared" si="17"/>
        <v>2.7323518616695383E-3</v>
      </c>
      <c r="D4824" s="4">
        <v>6736815000</v>
      </c>
    </row>
    <row r="4825" spans="1:4">
      <c r="A4825" s="1" t="s">
        <v>4824</v>
      </c>
      <c r="B4825" s="5">
        <v>245.21</v>
      </c>
      <c r="C4825" s="3">
        <f t="shared" si="17"/>
        <v>9.3885215119609026E-4</v>
      </c>
      <c r="D4825" s="4">
        <v>6768206000</v>
      </c>
    </row>
    <row r="4826" spans="1:4">
      <c r="A4826" s="1" t="s">
        <v>4825</v>
      </c>
      <c r="B4826" s="5">
        <v>244.98</v>
      </c>
      <c r="C4826" s="3">
        <f t="shared" si="17"/>
        <v>-2.3619482000326293E-3</v>
      </c>
      <c r="D4826" s="4">
        <v>6955797000</v>
      </c>
    </row>
    <row r="4827" spans="1:4">
      <c r="A4827" s="1" t="s">
        <v>4826</v>
      </c>
      <c r="B4827" s="5">
        <v>245.56</v>
      </c>
      <c r="C4827" s="3">
        <f t="shared" si="17"/>
        <v>-4.884402474764106E-4</v>
      </c>
      <c r="D4827" s="4">
        <v>6160927000</v>
      </c>
    </row>
    <row r="4828" spans="1:4">
      <c r="A4828" s="1" t="s">
        <v>4827</v>
      </c>
      <c r="B4828" s="5">
        <v>245.68</v>
      </c>
      <c r="C4828" s="3">
        <f t="shared" si="17"/>
        <v>5.2942374261859271E-4</v>
      </c>
      <c r="D4828" s="4">
        <v>5437451000</v>
      </c>
    </row>
    <row r="4829" spans="1:4">
      <c r="A4829" s="1" t="s">
        <v>4828</v>
      </c>
      <c r="B4829" s="5">
        <v>245.55</v>
      </c>
      <c r="C4829" s="3">
        <f t="shared" si="17"/>
        <v>-3.8943653401483898E-3</v>
      </c>
      <c r="D4829" s="4">
        <v>9292472000</v>
      </c>
    </row>
    <row r="4830" spans="1:4">
      <c r="A4830" s="1" t="s">
        <v>4829</v>
      </c>
      <c r="B4830" s="5">
        <v>246.51</v>
      </c>
      <c r="C4830" s="3">
        <f t="shared" si="17"/>
        <v>5.4655953012195764E-3</v>
      </c>
      <c r="D4830" s="4">
        <v>13153158000</v>
      </c>
    </row>
    <row r="4831" spans="1:4">
      <c r="A4831" s="1" t="s">
        <v>4830</v>
      </c>
      <c r="B4831" s="5">
        <v>245.17</v>
      </c>
      <c r="C4831" s="3">
        <f t="shared" si="17"/>
        <v>3.889935304233841E-3</v>
      </c>
      <c r="D4831" s="4">
        <v>7921003000</v>
      </c>
    </row>
    <row r="4832" spans="1:4">
      <c r="A4832" s="1" t="s">
        <v>4831</v>
      </c>
      <c r="B4832" s="5">
        <v>244.22</v>
      </c>
      <c r="C4832" s="3">
        <f t="shared" si="17"/>
        <v>-2.5322659696128268E-3</v>
      </c>
      <c r="D4832" s="4">
        <v>8977447000</v>
      </c>
    </row>
    <row r="4833" spans="1:4">
      <c r="A4833" s="1" t="s">
        <v>4832</v>
      </c>
      <c r="B4833" s="5">
        <v>244.84</v>
      </c>
      <c r="C4833" s="3">
        <f t="shared" si="17"/>
        <v>-1.4450750714486992E-2</v>
      </c>
      <c r="D4833" s="4">
        <v>11100566000</v>
      </c>
    </row>
    <row r="4834" spans="1:4">
      <c r="A4834" s="1" t="s">
        <v>4833</v>
      </c>
      <c r="B4834" s="5">
        <v>248.43</v>
      </c>
      <c r="C4834" s="3">
        <f t="shared" si="17"/>
        <v>-8.8174273858920345E-3</v>
      </c>
      <c r="D4834" s="4">
        <v>14118736000</v>
      </c>
    </row>
    <row r="4835" spans="1:4">
      <c r="A4835" s="1" t="s">
        <v>4834</v>
      </c>
      <c r="B4835" s="5">
        <v>250.64</v>
      </c>
      <c r="C4835" s="3">
        <f t="shared" si="17"/>
        <v>2.6203734032099479E-2</v>
      </c>
      <c r="D4835" s="4">
        <v>16578470000</v>
      </c>
    </row>
    <row r="4836" spans="1:4">
      <c r="A4836" s="1" t="s">
        <v>4835</v>
      </c>
      <c r="B4836" s="5">
        <v>244.24</v>
      </c>
      <c r="C4836" s="3">
        <f t="shared" si="17"/>
        <v>1.1178272749855167E-2</v>
      </c>
      <c r="D4836" s="4">
        <v>12983462000</v>
      </c>
    </row>
    <row r="4837" spans="1:4">
      <c r="A4837" s="1" t="s">
        <v>4836</v>
      </c>
      <c r="B4837" s="5">
        <v>241.54</v>
      </c>
      <c r="C4837" s="3">
        <f t="shared" si="17"/>
        <v>-1.3230794674606037E-3</v>
      </c>
      <c r="D4837" s="4">
        <v>9117708000</v>
      </c>
    </row>
    <row r="4838" spans="1:4">
      <c r="A4838" s="1" t="s">
        <v>4837</v>
      </c>
      <c r="B4838" s="5">
        <v>241.86</v>
      </c>
      <c r="C4838" s="3">
        <f t="shared" si="17"/>
        <v>1.4555979697135062E-2</v>
      </c>
      <c r="D4838" s="4">
        <v>12867757000</v>
      </c>
    </row>
    <row r="4839" spans="1:4">
      <c r="A4839" s="1" t="s">
        <v>4838</v>
      </c>
      <c r="B4839" s="5">
        <v>238.39</v>
      </c>
      <c r="C4839" s="3">
        <f t="shared" si="17"/>
        <v>2.1860680203471721E-3</v>
      </c>
      <c r="D4839" s="4">
        <v>5749977000</v>
      </c>
    </row>
    <row r="4840" spans="1:4">
      <c r="A4840" s="1" t="s">
        <v>4839</v>
      </c>
      <c r="B4840" s="5">
        <v>237.87</v>
      </c>
      <c r="C4840" s="3">
        <f t="shared" si="17"/>
        <v>-2.5160397534280802E-3</v>
      </c>
      <c r="D4840" s="4">
        <v>7082597000</v>
      </c>
    </row>
    <row r="4841" spans="1:4">
      <c r="A4841" s="1" t="s">
        <v>4840</v>
      </c>
      <c r="B4841" s="5">
        <v>238.47</v>
      </c>
      <c r="C4841" s="3">
        <f t="shared" si="17"/>
        <v>2.143217347453315E-3</v>
      </c>
      <c r="D4841" s="4">
        <v>4487577000</v>
      </c>
    </row>
    <row r="4842" spans="1:4">
      <c r="A4842" s="1" t="s">
        <v>4841</v>
      </c>
      <c r="B4842" s="5">
        <v>237.96</v>
      </c>
      <c r="C4842" s="3">
        <f t="shared" si="17"/>
        <v>5.4506274559514116E-3</v>
      </c>
      <c r="D4842" s="4">
        <v>4666405000</v>
      </c>
    </row>
    <row r="4843" spans="1:4">
      <c r="A4843" s="1" t="s">
        <v>4842</v>
      </c>
      <c r="B4843" s="5">
        <v>236.67</v>
      </c>
      <c r="C4843" s="3">
        <f t="shared" si="17"/>
        <v>-1.4345386270621637E-3</v>
      </c>
      <c r="D4843" s="4">
        <v>2796791000</v>
      </c>
    </row>
    <row r="4844" spans="1:4">
      <c r="A4844" s="1" t="s">
        <v>4843</v>
      </c>
      <c r="B4844" s="5">
        <v>237.01</v>
      </c>
      <c r="C4844" s="3">
        <f t="shared" si="17"/>
        <v>8.4455892909922987E-4</v>
      </c>
      <c r="D4844" s="4">
        <v>8133826000</v>
      </c>
    </row>
    <row r="4845" spans="1:4">
      <c r="A4845" s="1" t="s">
        <v>4844</v>
      </c>
      <c r="B4845" s="5">
        <v>236.81</v>
      </c>
      <c r="C4845" s="3">
        <f t="shared" si="17"/>
        <v>-1.6020911505543888E-3</v>
      </c>
      <c r="D4845" s="4">
        <v>2990797000</v>
      </c>
    </row>
    <row r="4846" spans="1:4">
      <c r="A4846" s="1" t="s">
        <v>4845</v>
      </c>
      <c r="B4846" s="5">
        <v>237.19</v>
      </c>
      <c r="C4846" s="3">
        <f t="shared" si="17"/>
        <v>-1.5154704272785249E-3</v>
      </c>
      <c r="D4846" s="4">
        <v>4150360000</v>
      </c>
    </row>
    <row r="4847" spans="1:4">
      <c r="A4847" s="1" t="s">
        <v>4846</v>
      </c>
      <c r="B4847" s="5">
        <v>237.55</v>
      </c>
      <c r="C4847" s="3">
        <f t="shared" si="17"/>
        <v>-2.3518541850405367E-3</v>
      </c>
      <c r="D4847" s="4">
        <v>6555128000</v>
      </c>
    </row>
    <row r="4848" spans="1:4">
      <c r="A4848" s="1" t="s">
        <v>4847</v>
      </c>
      <c r="B4848" s="5">
        <v>238.11</v>
      </c>
      <c r="C4848" s="3">
        <f t="shared" si="17"/>
        <v>1.3878374968458766E-3</v>
      </c>
      <c r="D4848" s="4">
        <v>4012992000</v>
      </c>
    </row>
    <row r="4849" spans="1:4">
      <c r="A4849" s="1" t="s">
        <v>4848</v>
      </c>
      <c r="B4849" s="5">
        <v>237.78</v>
      </c>
      <c r="C4849" s="3">
        <f t="shared" si="17"/>
        <v>6.7334399461323365E-4</v>
      </c>
      <c r="D4849" s="4">
        <v>11116807000</v>
      </c>
    </row>
    <row r="4850" spans="1:4">
      <c r="A4850" s="1" t="s">
        <v>4849</v>
      </c>
      <c r="B4850" s="5">
        <v>237.62</v>
      </c>
      <c r="C4850" s="3">
        <f t="shared" si="17"/>
        <v>5.1182268093566598E-3</v>
      </c>
      <c r="D4850" s="4">
        <v>5706750000</v>
      </c>
    </row>
    <row r="4851" spans="1:4">
      <c r="A4851" s="1" t="s">
        <v>4850</v>
      </c>
      <c r="B4851" s="5">
        <v>236.41</v>
      </c>
      <c r="C4851" s="3">
        <f t="shared" si="17"/>
        <v>2.5444213561765586E-3</v>
      </c>
      <c r="D4851" s="4">
        <v>3864125000</v>
      </c>
    </row>
    <row r="4852" spans="1:4">
      <c r="A4852" s="1" t="s">
        <v>4851</v>
      </c>
      <c r="B4852" s="5">
        <v>235.81</v>
      </c>
      <c r="C4852" s="3">
        <f t="shared" si="17"/>
        <v>3.0199914929817441E-3</v>
      </c>
      <c r="D4852" s="4">
        <v>3248360000</v>
      </c>
    </row>
    <row r="4853" spans="1:4">
      <c r="A4853" s="1" t="s">
        <v>4852</v>
      </c>
      <c r="B4853" s="5">
        <v>235.1</v>
      </c>
      <c r="C4853" s="3">
        <f t="shared" si="17"/>
        <v>-1.7011142298201942E-4</v>
      </c>
      <c r="D4853" s="4">
        <v>2323519000</v>
      </c>
    </row>
    <row r="4854" spans="1:4">
      <c r="A4854" s="1" t="s">
        <v>4853</v>
      </c>
      <c r="B4854" s="5">
        <v>235.14</v>
      </c>
      <c r="C4854" s="3">
        <f t="shared" si="17"/>
        <v>3.2425974912534813E-3</v>
      </c>
      <c r="D4854" s="4">
        <v>1579025000</v>
      </c>
    </row>
    <row r="4855" spans="1:4">
      <c r="A4855" s="1" t="s">
        <v>4854</v>
      </c>
      <c r="B4855" s="5">
        <v>234.38</v>
      </c>
      <c r="C4855" s="3">
        <f t="shared" si="17"/>
        <v>5.1462389570288555E-3</v>
      </c>
      <c r="D4855" s="4">
        <v>2119524000</v>
      </c>
    </row>
    <row r="4856" spans="1:4">
      <c r="A4856" s="1" t="s">
        <v>4855</v>
      </c>
      <c r="B4856" s="5">
        <v>233.18</v>
      </c>
      <c r="C4856" s="3">
        <f t="shared" si="17"/>
        <v>6.4369394498564852E-4</v>
      </c>
      <c r="D4856" s="4">
        <v>4483550000</v>
      </c>
    </row>
    <row r="4857" spans="1:4">
      <c r="A4857" s="1" t="s">
        <v>4856</v>
      </c>
      <c r="B4857" s="5">
        <v>233.03</v>
      </c>
      <c r="C4857" s="3">
        <f t="shared" si="17"/>
        <v>-4.2894522369490978E-4</v>
      </c>
      <c r="D4857" s="4">
        <v>2838369000</v>
      </c>
    </row>
    <row r="4858" spans="1:4">
      <c r="A4858" s="1" t="s">
        <v>4857</v>
      </c>
      <c r="B4858" s="5">
        <v>233.13</v>
      </c>
      <c r="C4858" s="3">
        <f t="shared" si="17"/>
        <v>-2.0974231658248826E-3</v>
      </c>
      <c r="D4858" s="4">
        <v>3292540000</v>
      </c>
    </row>
    <row r="4859" spans="1:4">
      <c r="A4859" s="1" t="s">
        <v>4858</v>
      </c>
      <c r="B4859" s="5">
        <v>233.62</v>
      </c>
      <c r="C4859" s="3">
        <f t="shared" si="17"/>
        <v>-1.7092556191778722E-3</v>
      </c>
      <c r="D4859" s="4">
        <v>1929925000</v>
      </c>
    </row>
    <row r="4860" spans="1:4">
      <c r="A4860" s="1" t="s">
        <v>4859</v>
      </c>
      <c r="B4860" s="5">
        <v>234.02</v>
      </c>
      <c r="C4860" s="3">
        <f t="shared" si="17"/>
        <v>-2.0043498656659082E-3</v>
      </c>
      <c r="D4860" s="4">
        <v>1448790000</v>
      </c>
    </row>
    <row r="4861" spans="1:4">
      <c r="A4861" s="1" t="s">
        <v>4860</v>
      </c>
      <c r="B4861" s="5">
        <v>234.49</v>
      </c>
      <c r="C4861" s="3">
        <f t="shared" si="17"/>
        <v>-3.6964649898028742E-3</v>
      </c>
      <c r="D4861" s="4">
        <v>2215222000</v>
      </c>
    </row>
    <row r="4862" spans="1:4">
      <c r="A4862" s="1" t="s">
        <v>4861</v>
      </c>
      <c r="B4862" s="5">
        <v>235.36</v>
      </c>
      <c r="C4862" s="3">
        <f t="shared" si="17"/>
        <v>3.4002040122412658E-4</v>
      </c>
      <c r="D4862" s="4">
        <v>2297595000</v>
      </c>
    </row>
    <row r="4863" spans="1:4">
      <c r="A4863" s="1" t="s">
        <v>4862</v>
      </c>
      <c r="B4863" s="5">
        <v>235.28</v>
      </c>
      <c r="C4863" s="3">
        <f t="shared" si="17"/>
        <v>-3.1353275146174435E-3</v>
      </c>
      <c r="D4863" s="4">
        <v>1850583000</v>
      </c>
    </row>
    <row r="4864" spans="1:4">
      <c r="A4864" s="1" t="s">
        <v>4863</v>
      </c>
      <c r="B4864" s="5">
        <v>236.02</v>
      </c>
      <c r="C4864" s="3">
        <f t="shared" si="17"/>
        <v>1.1398697291738072E-2</v>
      </c>
      <c r="D4864" s="4">
        <v>2305778000</v>
      </c>
    </row>
    <row r="4865" spans="1:4">
      <c r="A4865" s="1" t="s">
        <v>4864</v>
      </c>
      <c r="B4865" s="5">
        <v>233.36</v>
      </c>
      <c r="C4865" s="3">
        <f t="shared" si="17"/>
        <v>2.190251234700534E-3</v>
      </c>
      <c r="D4865" s="4">
        <v>2259389000</v>
      </c>
    </row>
    <row r="4866" spans="1:4">
      <c r="A4866" s="1" t="s">
        <v>4865</v>
      </c>
      <c r="B4866" s="5">
        <v>232.85</v>
      </c>
      <c r="C4866" s="3">
        <f t="shared" si="17"/>
        <v>1.8932059722042843E-3</v>
      </c>
      <c r="D4866" s="4">
        <v>5875231000</v>
      </c>
    </row>
    <row r="4867" spans="1:4">
      <c r="A4867" s="1" t="s">
        <v>4866</v>
      </c>
      <c r="B4867" s="5">
        <v>232.41</v>
      </c>
      <c r="C4867" s="3">
        <f t="shared" si="17"/>
        <v>-3.9002228698782641E-3</v>
      </c>
      <c r="D4867" s="4">
        <v>3497492000</v>
      </c>
    </row>
    <row r="4868" spans="1:4">
      <c r="A4868" s="1" t="s">
        <v>4867</v>
      </c>
      <c r="B4868" s="5">
        <v>233.32</v>
      </c>
      <c r="C4868" s="3">
        <f t="shared" si="17"/>
        <v>-3.6723887607823624E-3</v>
      </c>
      <c r="D4868" s="4">
        <v>2500405000</v>
      </c>
    </row>
    <row r="4869" spans="1:4">
      <c r="A4869" s="1" t="s">
        <v>4868</v>
      </c>
      <c r="B4869" s="5">
        <v>234.18</v>
      </c>
      <c r="C4869" s="3">
        <f t="shared" si="17"/>
        <v>1.7967145790555097E-3</v>
      </c>
      <c r="D4869" s="4">
        <v>2803671000</v>
      </c>
    </row>
    <row r="4870" spans="1:4">
      <c r="A4870" s="1" t="s">
        <v>4869</v>
      </c>
      <c r="B4870" s="5">
        <v>233.76</v>
      </c>
      <c r="C4870" s="3">
        <f t="shared" si="17"/>
        <v>-4.8954918905112837E-3</v>
      </c>
      <c r="D4870" s="4">
        <v>5847085000</v>
      </c>
    </row>
    <row r="4871" spans="1:4">
      <c r="A4871" s="1" t="s">
        <v>4870</v>
      </c>
      <c r="B4871" s="5">
        <v>234.91</v>
      </c>
      <c r="C4871" s="3">
        <f t="shared" si="17"/>
        <v>1.4067695455707394E-3</v>
      </c>
      <c r="D4871" s="4">
        <v>3301477000</v>
      </c>
    </row>
    <row r="4872" spans="1:4">
      <c r="A4872" s="1" t="s">
        <v>4871</v>
      </c>
      <c r="B4872" s="5">
        <v>234.58</v>
      </c>
      <c r="C4872" s="3">
        <f t="shared" si="17"/>
        <v>-5.1129100979964263E-4</v>
      </c>
      <c r="D4872" s="4">
        <v>4605312000</v>
      </c>
    </row>
    <row r="4873" spans="1:4">
      <c r="A4873" s="1" t="s">
        <v>4872</v>
      </c>
      <c r="B4873" s="5">
        <v>234.7</v>
      </c>
      <c r="C4873" s="3">
        <f t="shared" si="17"/>
        <v>-5.8033634091583198E-3</v>
      </c>
      <c r="D4873" s="4">
        <v>4213165000</v>
      </c>
    </row>
    <row r="4874" spans="1:4">
      <c r="A4874" s="1" t="s">
        <v>4873</v>
      </c>
      <c r="B4874" s="5">
        <v>236.07</v>
      </c>
      <c r="C4874" s="3">
        <f t="shared" si="17"/>
        <v>6.3088793213691534E-3</v>
      </c>
      <c r="D4874" s="4">
        <v>3074032000</v>
      </c>
    </row>
    <row r="4875" spans="1:4">
      <c r="A4875" s="1" t="s">
        <v>4874</v>
      </c>
      <c r="B4875" s="5">
        <v>234.59</v>
      </c>
      <c r="C4875" s="3">
        <f t="shared" si="17"/>
        <v>-8.5247858147607654E-5</v>
      </c>
      <c r="D4875" s="4">
        <v>2625117000</v>
      </c>
    </row>
    <row r="4876" spans="1:4">
      <c r="A4876" s="1" t="s">
        <v>4875</v>
      </c>
      <c r="B4876" s="5">
        <v>234.61</v>
      </c>
      <c r="C4876" s="3">
        <f t="shared" si="17"/>
        <v>-3.0595334211532691E-3</v>
      </c>
      <c r="D4876" s="4">
        <v>4087334000</v>
      </c>
    </row>
    <row r="4877" spans="1:4">
      <c r="A4877" s="1" t="s">
        <v>4876</v>
      </c>
      <c r="B4877" s="5">
        <v>235.33</v>
      </c>
      <c r="C4877" s="3">
        <f t="shared" si="17"/>
        <v>-3.1346634472825038E-3</v>
      </c>
      <c r="D4877" s="4">
        <v>3444821000</v>
      </c>
    </row>
    <row r="4878" spans="1:4">
      <c r="A4878" s="1" t="s">
        <v>4877</v>
      </c>
      <c r="B4878" s="5">
        <v>236.07</v>
      </c>
      <c r="C4878" s="3">
        <f t="shared" si="17"/>
        <v>9.3279626881491993E-4</v>
      </c>
      <c r="D4878" s="4">
        <v>2852918000</v>
      </c>
    </row>
    <row r="4879" spans="1:4">
      <c r="A4879" s="1" t="s">
        <v>4878</v>
      </c>
      <c r="B4879" s="5">
        <v>235.85</v>
      </c>
      <c r="C4879" s="3">
        <f t="shared" si="17"/>
        <v>5.8856143643109798E-3</v>
      </c>
      <c r="D4879" s="4">
        <v>2903289000</v>
      </c>
    </row>
    <row r="4880" spans="1:4">
      <c r="A4880" s="1" t="s">
        <v>4879</v>
      </c>
      <c r="B4880" s="5">
        <v>234.47</v>
      </c>
      <c r="C4880" s="3">
        <f t="shared" si="17"/>
        <v>-1.5330238896223379E-3</v>
      </c>
      <c r="D4880" s="4">
        <v>9189804000</v>
      </c>
    </row>
    <row r="4881" spans="1:4">
      <c r="A4881" s="1" t="s">
        <v>4880</v>
      </c>
      <c r="B4881" s="5">
        <v>234.83</v>
      </c>
      <c r="C4881" s="3">
        <f t="shared" si="17"/>
        <v>4.6864349011594087E-4</v>
      </c>
      <c r="D4881" s="4">
        <v>2123262000</v>
      </c>
    </row>
    <row r="4882" spans="1:4">
      <c r="A4882" s="1" t="s">
        <v>4881</v>
      </c>
      <c r="B4882" s="5">
        <v>234.72</v>
      </c>
      <c r="C4882" s="3">
        <f t="shared" si="17"/>
        <v>3.2055391716886779E-3</v>
      </c>
      <c r="D4882" s="4">
        <v>2123262000</v>
      </c>
    </row>
    <row r="4883" spans="1:4">
      <c r="A4883" s="1" t="s">
        <v>4882</v>
      </c>
      <c r="B4883" s="5">
        <v>233.97</v>
      </c>
      <c r="C4883" s="3">
        <f t="shared" si="17"/>
        <v>-5.9903135355595062E-3</v>
      </c>
      <c r="D4883" s="4">
        <v>1887795000</v>
      </c>
    </row>
    <row r="4884" spans="1:4">
      <c r="A4884" s="1" t="s">
        <v>4883</v>
      </c>
      <c r="B4884" s="5">
        <v>235.38</v>
      </c>
      <c r="C4884" s="3">
        <f t="shared" si="17"/>
        <v>-6.368615462998585E-4</v>
      </c>
      <c r="D4884" s="4">
        <v>1790287000</v>
      </c>
    </row>
    <row r="4885" spans="1:4">
      <c r="A4885" s="1" t="s">
        <v>4884</v>
      </c>
      <c r="B4885" s="5">
        <v>235.53</v>
      </c>
      <c r="C4885" s="3">
        <f t="shared" si="17"/>
        <v>-5.0270361608651479E-3</v>
      </c>
      <c r="D4885" s="4">
        <v>3273313000</v>
      </c>
    </row>
    <row r="4886" spans="1:4">
      <c r="A4886" s="1" t="s">
        <v>4885</v>
      </c>
      <c r="B4886" s="5">
        <v>236.72</v>
      </c>
      <c r="C4886" s="3">
        <f t="shared" si="17"/>
        <v>-2.1498124183281665E-3</v>
      </c>
      <c r="D4886" s="4">
        <v>3107588000</v>
      </c>
    </row>
    <row r="4887" spans="1:4">
      <c r="A4887" s="1" t="s">
        <v>4886</v>
      </c>
      <c r="B4887" s="5">
        <v>237.23</v>
      </c>
      <c r="C4887" s="3">
        <f t="shared" si="17"/>
        <v>-8.6088010363993585E-3</v>
      </c>
      <c r="D4887" s="4">
        <v>2951895000</v>
      </c>
    </row>
    <row r="4888" spans="1:4">
      <c r="A4888" s="1" t="s">
        <v>4887</v>
      </c>
      <c r="B4888" s="5">
        <v>239.29</v>
      </c>
      <c r="C4888" s="3">
        <f t="shared" si="17"/>
        <v>7.4944212875247412E-3</v>
      </c>
      <c r="D4888" s="4">
        <v>7750483000</v>
      </c>
    </row>
    <row r="4889" spans="1:4">
      <c r="A4889" s="1" t="s">
        <v>4888</v>
      </c>
      <c r="B4889" s="5">
        <v>237.51</v>
      </c>
      <c r="C4889" s="3">
        <f t="shared" si="17"/>
        <v>-2.1047314362692107E-4</v>
      </c>
      <c r="D4889" s="4">
        <v>4695893000</v>
      </c>
    </row>
    <row r="4890" spans="1:4">
      <c r="A4890" s="1" t="s">
        <v>4889</v>
      </c>
      <c r="B4890" s="5">
        <v>237.56</v>
      </c>
      <c r="C4890" s="3">
        <f t="shared" si="17"/>
        <v>-8.0587915988141745E-3</v>
      </c>
      <c r="D4890" s="4">
        <v>6066243000</v>
      </c>
    </row>
    <row r="4891" spans="1:4">
      <c r="A4891" s="1" t="s">
        <v>4890</v>
      </c>
      <c r="B4891" s="5">
        <v>239.49</v>
      </c>
      <c r="C4891" s="3">
        <f t="shared" si="17"/>
        <v>-1.6674309058317448E-3</v>
      </c>
      <c r="D4891" s="4">
        <v>6467817000</v>
      </c>
    </row>
    <row r="4892" spans="1:4">
      <c r="A4892" s="1" t="s">
        <v>4891</v>
      </c>
      <c r="B4892" s="5">
        <v>239.89</v>
      </c>
      <c r="C4892" s="3">
        <f t="shared" si="17"/>
        <v>-1.4568764568765515E-3</v>
      </c>
      <c r="D4892" s="4">
        <v>9407097000</v>
      </c>
    </row>
    <row r="4893" spans="1:4">
      <c r="A4893" s="1" t="s">
        <v>4892</v>
      </c>
      <c r="B4893" s="5">
        <v>240.24</v>
      </c>
      <c r="C4893" s="3">
        <f t="shared" si="17"/>
        <v>1.4098775854791065E-2</v>
      </c>
      <c r="D4893" s="4">
        <v>12374606000</v>
      </c>
    </row>
    <row r="4894" spans="1:4">
      <c r="A4894" s="1" t="s">
        <v>4893</v>
      </c>
      <c r="B4894" s="5">
        <v>236.9</v>
      </c>
      <c r="C4894" s="3">
        <f t="shared" si="17"/>
        <v>6.1584200467191211E-3</v>
      </c>
      <c r="D4894" s="4">
        <v>5665839000</v>
      </c>
    </row>
    <row r="4895" spans="1:4">
      <c r="A4895" s="1" t="s">
        <v>4894</v>
      </c>
      <c r="B4895" s="5">
        <v>235.45</v>
      </c>
      <c r="C4895" s="3">
        <f t="shared" si="17"/>
        <v>7.962669634830194E-3</v>
      </c>
      <c r="D4895" s="4">
        <v>3875097000</v>
      </c>
    </row>
    <row r="4896" spans="1:4">
      <c r="A4896" s="1" t="s">
        <v>4895</v>
      </c>
      <c r="B4896" s="5">
        <v>233.59</v>
      </c>
      <c r="C4896" s="3">
        <f t="shared" si="17"/>
        <v>-3.1153977466711752E-3</v>
      </c>
      <c r="D4896" s="4">
        <v>4368459000</v>
      </c>
    </row>
    <row r="4897" spans="1:4">
      <c r="A4897" s="1" t="s">
        <v>4896</v>
      </c>
      <c r="B4897" s="5">
        <v>234.32</v>
      </c>
      <c r="C4897" s="3">
        <f t="shared" si="17"/>
        <v>1.6671653913563303E-3</v>
      </c>
      <c r="D4897" s="4">
        <v>5259097000</v>
      </c>
    </row>
    <row r="4898" spans="1:4">
      <c r="A4898" s="1" t="s">
        <v>4897</v>
      </c>
      <c r="B4898" s="5">
        <v>233.93</v>
      </c>
      <c r="C4898" s="3">
        <f t="shared" si="17"/>
        <v>5.8477017672099313E-3</v>
      </c>
      <c r="D4898" s="4">
        <v>5902258000</v>
      </c>
    </row>
    <row r="4899" spans="1:4">
      <c r="A4899" s="1" t="s">
        <v>4898</v>
      </c>
      <c r="B4899" s="5">
        <v>232.57</v>
      </c>
      <c r="C4899" s="3">
        <f t="shared" si="17"/>
        <v>2.1977074894423462E-3</v>
      </c>
      <c r="D4899" s="4">
        <v>5245500000</v>
      </c>
    </row>
    <row r="4900" spans="1:4">
      <c r="A4900" s="1" t="s">
        <v>4899</v>
      </c>
      <c r="B4900" s="5">
        <v>232.06</v>
      </c>
      <c r="C4900" s="3">
        <f t="shared" si="17"/>
        <v>5.807905686546478E-3</v>
      </c>
      <c r="D4900" s="4">
        <v>5927787000</v>
      </c>
    </row>
    <row r="4901" spans="1:4">
      <c r="A4901" s="1" t="s">
        <v>4900</v>
      </c>
      <c r="B4901" s="5">
        <v>230.72</v>
      </c>
      <c r="C4901" s="3">
        <f t="shared" si="17"/>
        <v>4.3344458410952729E-5</v>
      </c>
      <c r="D4901" s="4">
        <v>3796392000</v>
      </c>
    </row>
    <row r="4902" spans="1:4">
      <c r="A4902" s="1" t="s">
        <v>4901</v>
      </c>
      <c r="B4902" s="5">
        <v>230.71</v>
      </c>
      <c r="C4902" s="3">
        <f t="shared" si="17"/>
        <v>2.651021295089151E-3</v>
      </c>
      <c r="D4902" s="4">
        <v>2916888000</v>
      </c>
    </row>
    <row r="4903" spans="1:4">
      <c r="A4903" s="1" t="s">
        <v>4902</v>
      </c>
      <c r="B4903" s="5">
        <v>230.1</v>
      </c>
      <c r="C4903" s="3">
        <f t="shared" si="17"/>
        <v>2.2213511041421267E-3</v>
      </c>
      <c r="D4903" s="4">
        <v>3372102000</v>
      </c>
    </row>
    <row r="4904" spans="1:4">
      <c r="A4904" s="1" t="s">
        <v>4903</v>
      </c>
      <c r="B4904" s="5">
        <v>229.59</v>
      </c>
      <c r="C4904" s="3">
        <f t="shared" si="17"/>
        <v>-3.0479839763125134E-4</v>
      </c>
      <c r="D4904" s="4">
        <v>1712817000</v>
      </c>
    </row>
    <row r="4905" spans="1:4">
      <c r="A4905" s="1" t="s">
        <v>4904</v>
      </c>
      <c r="B4905" s="5">
        <v>229.66</v>
      </c>
      <c r="C4905" s="3">
        <f t="shared" si="17"/>
        <v>-6.527131108307109E-4</v>
      </c>
      <c r="D4905" s="4">
        <v>2927009000</v>
      </c>
    </row>
    <row r="4906" spans="1:4">
      <c r="A4906" s="1" t="s">
        <v>4905</v>
      </c>
      <c r="B4906" s="5">
        <v>229.81</v>
      </c>
      <c r="C4906" s="3">
        <f t="shared" si="17"/>
        <v>3.8439697724194969E-3</v>
      </c>
      <c r="D4906" s="4">
        <v>3779973000</v>
      </c>
    </row>
    <row r="4907" spans="1:4">
      <c r="A4907" s="1" t="s">
        <v>4906</v>
      </c>
      <c r="B4907" s="5">
        <v>228.93</v>
      </c>
      <c r="C4907" s="3">
        <f t="shared" si="17"/>
        <v>-4.8026545581551355E-4</v>
      </c>
      <c r="D4907" s="4">
        <v>2996025000</v>
      </c>
    </row>
    <row r="4908" spans="1:4">
      <c r="A4908" s="1" t="s">
        <v>4907</v>
      </c>
      <c r="B4908" s="5">
        <v>229.04</v>
      </c>
      <c r="C4908" s="3">
        <f t="shared" si="17"/>
        <v>5.9291141464271353E-3</v>
      </c>
      <c r="D4908" s="4">
        <v>3839094000</v>
      </c>
    </row>
    <row r="4909" spans="1:4">
      <c r="A4909" s="1" t="s">
        <v>4908</v>
      </c>
      <c r="B4909" s="5">
        <v>227.69</v>
      </c>
      <c r="C4909" s="3">
        <f t="shared" si="17"/>
        <v>-1.8915891072044184E-2</v>
      </c>
      <c r="D4909" s="4">
        <v>3104381000</v>
      </c>
    </row>
    <row r="4910" spans="1:4">
      <c r="A4910" s="1" t="s">
        <v>4909</v>
      </c>
      <c r="B4910" s="5">
        <v>232.08</v>
      </c>
      <c r="C4910" s="3">
        <f t="shared" si="17"/>
        <v>1.0977522216414053E-2</v>
      </c>
      <c r="D4910" s="4">
        <v>8763174000</v>
      </c>
    </row>
    <row r="4911" spans="1:4">
      <c r="A4911" s="1" t="s">
        <v>4910</v>
      </c>
      <c r="B4911" s="5">
        <v>229.56</v>
      </c>
      <c r="C4911" s="3">
        <f t="shared" si="17"/>
        <v>2.2675635942442214E-2</v>
      </c>
      <c r="D4911" s="4">
        <v>7602845000</v>
      </c>
    </row>
    <row r="4912" spans="1:4">
      <c r="A4912" s="1" t="s">
        <v>4911</v>
      </c>
      <c r="B4912" s="5">
        <v>224.47</v>
      </c>
      <c r="C4912" s="3">
        <f t="shared" si="17"/>
        <v>1.2540033379944974E-2</v>
      </c>
      <c r="D4912" s="4">
        <v>6494822000</v>
      </c>
    </row>
    <row r="4913" spans="1:4">
      <c r="A4913" s="1" t="s">
        <v>4912</v>
      </c>
      <c r="B4913" s="5">
        <v>221.69</v>
      </c>
      <c r="C4913" s="3">
        <f t="shared" si="17"/>
        <v>1.6265305200378855E-3</v>
      </c>
      <c r="D4913" s="4">
        <v>4043438000</v>
      </c>
    </row>
    <row r="4914" spans="1:4">
      <c r="A4914" s="1" t="s">
        <v>4913</v>
      </c>
      <c r="B4914" s="5">
        <v>221.33</v>
      </c>
      <c r="C4914" s="3">
        <f t="shared" si="17"/>
        <v>-2.5237730406957224E-3</v>
      </c>
      <c r="D4914" s="4">
        <v>4100603000</v>
      </c>
    </row>
    <row r="4915" spans="1:4">
      <c r="A4915" s="1" t="s">
        <v>4914</v>
      </c>
      <c r="B4915" s="5">
        <v>221.89</v>
      </c>
      <c r="C4915" s="3">
        <f t="shared" ref="C4915:C5169" si="18">(B4915-B4916)/B4916</f>
        <v>-3.2791303566616576E-3</v>
      </c>
      <c r="D4915" s="4">
        <v>3732234000</v>
      </c>
    </row>
    <row r="4916" spans="1:4">
      <c r="A4916" s="1" t="s">
        <v>4915</v>
      </c>
      <c r="B4916" s="5">
        <v>222.62</v>
      </c>
      <c r="C4916" s="3">
        <f t="shared" si="18"/>
        <v>-5.4947509492963582E-3</v>
      </c>
      <c r="D4916" s="4">
        <v>4801618000</v>
      </c>
    </row>
    <row r="4917" spans="1:4">
      <c r="A4917" s="1" t="s">
        <v>4916</v>
      </c>
      <c r="B4917" s="5">
        <v>223.85</v>
      </c>
      <c r="C4917" s="3">
        <f t="shared" si="18"/>
        <v>-3.8714845140619641E-3</v>
      </c>
      <c r="D4917" s="4">
        <v>4083087000</v>
      </c>
    </row>
    <row r="4918" spans="1:4">
      <c r="A4918" s="1" t="s">
        <v>4917</v>
      </c>
      <c r="B4918" s="5">
        <v>224.72</v>
      </c>
      <c r="C4918" s="3">
        <f t="shared" si="18"/>
        <v>-4.121426988699343E-3</v>
      </c>
      <c r="D4918" s="4">
        <v>2639575000</v>
      </c>
    </row>
    <row r="4919" spans="1:4">
      <c r="A4919" s="1" t="s">
        <v>4918</v>
      </c>
      <c r="B4919" s="5">
        <v>225.65</v>
      </c>
      <c r="C4919" s="3">
        <f t="shared" si="18"/>
        <v>-4.8724309000702174E-4</v>
      </c>
      <c r="D4919" s="4">
        <v>3639095000</v>
      </c>
    </row>
    <row r="4920" spans="1:4">
      <c r="A4920" s="1" t="s">
        <v>4919</v>
      </c>
      <c r="B4920" s="5">
        <v>225.76</v>
      </c>
      <c r="C4920" s="3">
        <f t="shared" si="18"/>
        <v>-1.3712566904056367E-3</v>
      </c>
      <c r="D4920" s="4">
        <v>2129928000</v>
      </c>
    </row>
    <row r="4921" spans="1:4">
      <c r="A4921" s="1" t="s">
        <v>4920</v>
      </c>
      <c r="B4921" s="5">
        <v>226.07</v>
      </c>
      <c r="C4921" s="3">
        <f t="shared" si="18"/>
        <v>-2.5590116920362342E-3</v>
      </c>
      <c r="D4921" s="4">
        <v>4729155000</v>
      </c>
    </row>
    <row r="4922" spans="1:4">
      <c r="A4922" s="1" t="s">
        <v>4921</v>
      </c>
      <c r="B4922" s="5">
        <v>226.65</v>
      </c>
      <c r="C4922" s="3">
        <f t="shared" si="18"/>
        <v>-1.4978633419974598E-3</v>
      </c>
      <c r="D4922" s="4">
        <v>2240263000</v>
      </c>
    </row>
    <row r="4923" spans="1:4">
      <c r="A4923" s="1" t="s">
        <v>4922</v>
      </c>
      <c r="B4923" s="5">
        <v>226.99</v>
      </c>
      <c r="C4923" s="3">
        <f t="shared" si="18"/>
        <v>-5.1279803646563267E-3</v>
      </c>
      <c r="D4923" s="4">
        <v>5894627000</v>
      </c>
    </row>
    <row r="4924" spans="1:4">
      <c r="A4924" s="1" t="s">
        <v>4923</v>
      </c>
      <c r="B4924" s="5">
        <v>228.16</v>
      </c>
      <c r="C4924" s="3">
        <f t="shared" si="18"/>
        <v>-2.5792349726776105E-3</v>
      </c>
      <c r="D4924" s="4">
        <v>2908534000</v>
      </c>
    </row>
    <row r="4925" spans="1:4">
      <c r="A4925" s="1" t="s">
        <v>4924</v>
      </c>
      <c r="B4925" s="5">
        <v>228.75</v>
      </c>
      <c r="C4925" s="3">
        <f t="shared" si="18"/>
        <v>-9.1719077568137646E-4</v>
      </c>
      <c r="D4925" s="4">
        <v>4088146000</v>
      </c>
    </row>
    <row r="4926" spans="1:4">
      <c r="A4926" s="1" t="s">
        <v>4925</v>
      </c>
      <c r="B4926" s="5">
        <v>228.96</v>
      </c>
      <c r="C4926" s="3">
        <f t="shared" si="18"/>
        <v>-4.9976098387727857E-3</v>
      </c>
      <c r="D4926" s="4">
        <v>2700651000</v>
      </c>
    </row>
    <row r="4927" spans="1:4">
      <c r="A4927" s="1" t="s">
        <v>4926</v>
      </c>
      <c r="B4927" s="5">
        <v>230.11</v>
      </c>
      <c r="C4927" s="3">
        <f t="shared" si="18"/>
        <v>-1.9084797224029396E-3</v>
      </c>
      <c r="D4927" s="4">
        <v>3447800000</v>
      </c>
    </row>
    <row r="4928" spans="1:4">
      <c r="A4928" s="1" t="s">
        <v>4927</v>
      </c>
      <c r="B4928" s="5">
        <v>230.55</v>
      </c>
      <c r="C4928" s="3">
        <f t="shared" si="18"/>
        <v>-2.2072189041806929E-3</v>
      </c>
      <c r="D4928" s="4">
        <v>2707226000</v>
      </c>
    </row>
    <row r="4929" spans="1:4">
      <c r="A4929" s="1" t="s">
        <v>4928</v>
      </c>
      <c r="B4929" s="5">
        <v>231.06</v>
      </c>
      <c r="C4929" s="3">
        <f t="shared" si="18"/>
        <v>-2.6761049723757102E-3</v>
      </c>
      <c r="D4929" s="4">
        <v>2510080000</v>
      </c>
    </row>
    <row r="4930" spans="1:4">
      <c r="A4930" s="1" t="s">
        <v>4929</v>
      </c>
      <c r="B4930" s="5">
        <v>231.68</v>
      </c>
      <c r="C4930" s="3">
        <f t="shared" si="18"/>
        <v>-4.2549533674301832E-3</v>
      </c>
      <c r="D4930" s="4">
        <v>3304121000</v>
      </c>
    </row>
    <row r="4931" spans="1:4">
      <c r="A4931" s="1" t="s">
        <v>4930</v>
      </c>
      <c r="B4931" s="5">
        <v>232.67</v>
      </c>
      <c r="C4931" s="3">
        <f t="shared" si="18"/>
        <v>1.5927679724493161E-3</v>
      </c>
      <c r="D4931" s="4">
        <v>4955983000</v>
      </c>
    </row>
    <row r="4932" spans="1:4">
      <c r="A4932" s="1" t="s">
        <v>4931</v>
      </c>
      <c r="B4932" s="5">
        <v>232.3</v>
      </c>
      <c r="C4932" s="3">
        <f t="shared" si="18"/>
        <v>-1.2468291844017028E-3</v>
      </c>
      <c r="D4932" s="4">
        <v>2330657000</v>
      </c>
    </row>
    <row r="4933" spans="1:4">
      <c r="A4933" s="1" t="s">
        <v>4932</v>
      </c>
      <c r="B4933" s="5">
        <v>232.59</v>
      </c>
      <c r="C4933" s="3">
        <f t="shared" si="18"/>
        <v>-1.6311113018843432E-3</v>
      </c>
      <c r="D4933" s="4">
        <v>7019069000</v>
      </c>
    </row>
    <row r="4934" spans="1:4">
      <c r="A4934" s="1" t="s">
        <v>4933</v>
      </c>
      <c r="B4934" s="5">
        <v>232.97</v>
      </c>
      <c r="C4934" s="3">
        <f t="shared" si="18"/>
        <v>-5.5915997951169636E-3</v>
      </c>
      <c r="D4934" s="4">
        <v>3723758000</v>
      </c>
    </row>
    <row r="4935" spans="1:4">
      <c r="A4935" s="1" t="s">
        <v>4934</v>
      </c>
      <c r="B4935" s="5">
        <v>234.28</v>
      </c>
      <c r="C4935" s="3">
        <f t="shared" si="18"/>
        <v>3.0827196437746142E-3</v>
      </c>
      <c r="D4935" s="4">
        <v>4644452000</v>
      </c>
    </row>
    <row r="4936" spans="1:4">
      <c r="A4936" s="1" t="s">
        <v>4935</v>
      </c>
      <c r="B4936" s="5">
        <v>233.56</v>
      </c>
      <c r="C4936" s="3">
        <f t="shared" si="18"/>
        <v>4.2817383857807343E-5</v>
      </c>
      <c r="D4936" s="4">
        <v>6799847000</v>
      </c>
    </row>
    <row r="4937" spans="1:4">
      <c r="A4937" s="1" t="s">
        <v>4936</v>
      </c>
      <c r="B4937" s="5">
        <v>233.55</v>
      </c>
      <c r="C4937" s="3">
        <f t="shared" si="18"/>
        <v>3.0062271848830453E-3</v>
      </c>
      <c r="D4937" s="4">
        <v>2426535000</v>
      </c>
    </row>
    <row r="4938" spans="1:4">
      <c r="A4938" s="1" t="s">
        <v>4937</v>
      </c>
      <c r="B4938" s="5">
        <v>232.85</v>
      </c>
      <c r="C4938" s="3">
        <f t="shared" si="18"/>
        <v>-6.188647033717529E-3</v>
      </c>
      <c r="D4938" s="4">
        <v>2326882000</v>
      </c>
    </row>
    <row r="4939" spans="1:4">
      <c r="A4939" s="1" t="s">
        <v>4938</v>
      </c>
      <c r="B4939" s="5">
        <v>234.3</v>
      </c>
      <c r="C4939" s="3">
        <f t="shared" si="18"/>
        <v>-7.0771708267999642E-3</v>
      </c>
      <c r="D4939" s="4">
        <v>3107056000</v>
      </c>
    </row>
    <row r="4940" spans="1:4">
      <c r="A4940" s="1" t="s">
        <v>4939</v>
      </c>
      <c r="B4940" s="5">
        <v>235.97</v>
      </c>
      <c r="C4940" s="3">
        <f t="shared" si="18"/>
        <v>1.1880011880011929E-3</v>
      </c>
      <c r="D4940" s="4">
        <v>9731259000</v>
      </c>
    </row>
    <row r="4941" spans="1:4">
      <c r="A4941" s="1" t="s">
        <v>4940</v>
      </c>
      <c r="B4941" s="5">
        <v>235.69</v>
      </c>
      <c r="C4941" s="3">
        <f t="shared" si="18"/>
        <v>8.9469178082191934E-3</v>
      </c>
      <c r="D4941" s="4">
        <v>11209959000</v>
      </c>
    </row>
    <row r="4942" spans="1:4">
      <c r="A4942" s="1" t="s">
        <v>4941</v>
      </c>
      <c r="B4942" s="5">
        <v>233.6</v>
      </c>
      <c r="C4942" s="3">
        <f t="shared" si="18"/>
        <v>6.2026188835285915E-3</v>
      </c>
      <c r="D4942" s="4">
        <v>5609929000</v>
      </c>
    </row>
    <row r="4943" spans="1:4">
      <c r="A4943" s="1" t="s">
        <v>4942</v>
      </c>
      <c r="B4943" s="5">
        <v>232.16</v>
      </c>
      <c r="C4943" s="3">
        <f t="shared" si="18"/>
        <v>1.5098572106466257E-3</v>
      </c>
      <c r="D4943" s="4">
        <v>6896778000</v>
      </c>
    </row>
    <row r="4944" spans="1:4">
      <c r="A4944" s="1" t="s">
        <v>4943</v>
      </c>
      <c r="B4944" s="5">
        <v>231.81</v>
      </c>
      <c r="C4944" s="3">
        <f t="shared" si="18"/>
        <v>1.425609123898447E-3</v>
      </c>
      <c r="D4944" s="4">
        <v>3338986000</v>
      </c>
    </row>
    <row r="4945" spans="1:4">
      <c r="A4945" s="1" t="s">
        <v>4944</v>
      </c>
      <c r="B4945" s="5">
        <v>231.48</v>
      </c>
      <c r="C4945" s="3">
        <f t="shared" si="18"/>
        <v>2.5553293776257239E-3</v>
      </c>
      <c r="D4945" s="4">
        <v>3826452000</v>
      </c>
    </row>
    <row r="4946" spans="1:4">
      <c r="A4946" s="1" t="s">
        <v>4945</v>
      </c>
      <c r="B4946" s="5">
        <v>230.89</v>
      </c>
      <c r="C4946" s="3">
        <f t="shared" si="18"/>
        <v>6.0671722643547714E-4</v>
      </c>
      <c r="D4946" s="4">
        <v>3268259000</v>
      </c>
    </row>
    <row r="4947" spans="1:4">
      <c r="A4947" s="1" t="s">
        <v>4946</v>
      </c>
      <c r="B4947" s="5">
        <v>230.75</v>
      </c>
      <c r="C4947" s="3">
        <f t="shared" si="18"/>
        <v>-7.6976004128321666E-3</v>
      </c>
      <c r="D4947" s="4">
        <v>2200214000</v>
      </c>
    </row>
    <row r="4948" spans="1:4">
      <c r="A4948" s="1" t="s">
        <v>4947</v>
      </c>
      <c r="B4948" s="5">
        <v>232.54</v>
      </c>
      <c r="C4948" s="3">
        <f t="shared" si="18"/>
        <v>-3.471180629955013E-3</v>
      </c>
      <c r="D4948" s="4">
        <v>9542934000</v>
      </c>
    </row>
    <row r="4949" spans="1:4">
      <c r="A4949" s="1" t="s">
        <v>4948</v>
      </c>
      <c r="B4949" s="5">
        <v>233.35</v>
      </c>
      <c r="C4949" s="3">
        <f t="shared" si="18"/>
        <v>3.4295022934789762E-4</v>
      </c>
      <c r="D4949" s="4">
        <v>3564238000</v>
      </c>
    </row>
    <row r="4950" spans="1:4">
      <c r="A4950" s="1" t="s">
        <v>4949</v>
      </c>
      <c r="B4950" s="5">
        <v>233.27</v>
      </c>
      <c r="C4950" s="3">
        <f t="shared" si="18"/>
        <v>1.1158319385434932E-3</v>
      </c>
      <c r="D4950" s="4">
        <v>2978384000</v>
      </c>
    </row>
    <row r="4951" spans="1:4">
      <c r="A4951" s="1" t="s">
        <v>4950</v>
      </c>
      <c r="B4951" s="5">
        <v>233.01</v>
      </c>
      <c r="C4951" s="3">
        <f t="shared" si="18"/>
        <v>1.7626827171109054E-3</v>
      </c>
      <c r="D4951" s="4">
        <v>3409975000</v>
      </c>
    </row>
    <row r="4952" spans="1:4">
      <c r="A4952" s="1" t="s">
        <v>4951</v>
      </c>
      <c r="B4952" s="5">
        <v>232.6</v>
      </c>
      <c r="C4952" s="3">
        <f t="shared" si="18"/>
        <v>1.2899342133551679E-4</v>
      </c>
      <c r="D4952" s="4">
        <v>14102762000</v>
      </c>
    </row>
    <row r="4953" spans="1:4">
      <c r="A4953" s="1" t="s">
        <v>4952</v>
      </c>
      <c r="B4953" s="5">
        <v>232.57</v>
      </c>
      <c r="C4953" s="3">
        <f t="shared" si="18"/>
        <v>-2.65877610532186E-3</v>
      </c>
      <c r="D4953" s="4">
        <v>2381669000</v>
      </c>
    </row>
    <row r="4954" spans="1:4">
      <c r="A4954" s="1" t="s">
        <v>4953</v>
      </c>
      <c r="B4954" s="5">
        <v>233.19</v>
      </c>
      <c r="C4954" s="3">
        <f t="shared" si="18"/>
        <v>2.2349250010745272E-3</v>
      </c>
      <c r="D4954" s="4">
        <v>3822006000</v>
      </c>
    </row>
    <row r="4955" spans="1:4">
      <c r="A4955" s="1" t="s">
        <v>4954</v>
      </c>
      <c r="B4955" s="5">
        <v>232.67</v>
      </c>
      <c r="C4955" s="3">
        <f t="shared" si="18"/>
        <v>3.2771333707041135E-3</v>
      </c>
      <c r="D4955" s="4">
        <v>4235119000</v>
      </c>
    </row>
    <row r="4956" spans="1:4">
      <c r="A4956" s="1" t="s">
        <v>4955</v>
      </c>
      <c r="B4956" s="5">
        <v>231.91</v>
      </c>
      <c r="C4956" s="3">
        <f t="shared" si="18"/>
        <v>4.5482110369920422E-3</v>
      </c>
      <c r="D4956" s="4">
        <v>2474981000</v>
      </c>
    </row>
    <row r="4957" spans="1:4">
      <c r="A4957" s="1" t="s">
        <v>4956</v>
      </c>
      <c r="B4957" s="5">
        <v>230.86</v>
      </c>
      <c r="C4957" s="3">
        <f t="shared" si="18"/>
        <v>1.214329083181547E-3</v>
      </c>
      <c r="D4957" s="4">
        <v>3297212000</v>
      </c>
    </row>
    <row r="4958" spans="1:4">
      <c r="A4958" s="1" t="s">
        <v>4957</v>
      </c>
      <c r="B4958" s="5">
        <v>230.58</v>
      </c>
      <c r="C4958" s="3">
        <f t="shared" si="18"/>
        <v>1.7377704405248313E-3</v>
      </c>
      <c r="D4958" s="4">
        <v>2625111000</v>
      </c>
    </row>
    <row r="4959" spans="1:4">
      <c r="A4959" s="1" t="s">
        <v>4958</v>
      </c>
      <c r="B4959" s="5">
        <v>230.18</v>
      </c>
      <c r="C4959" s="3">
        <f t="shared" si="18"/>
        <v>-6.5123952589764983E-4</v>
      </c>
      <c r="D4959" s="4">
        <v>3105897000</v>
      </c>
    </row>
    <row r="4960" spans="1:4">
      <c r="A4960" s="1" t="s">
        <v>4959</v>
      </c>
      <c r="B4960" s="5">
        <v>230.33</v>
      </c>
      <c r="C4960" s="3">
        <f t="shared" si="18"/>
        <v>-3.4181377639321219E-3</v>
      </c>
      <c r="D4960" s="4">
        <v>5224578000</v>
      </c>
    </row>
    <row r="4961" spans="1:4">
      <c r="A4961" s="1" t="s">
        <v>4960</v>
      </c>
      <c r="B4961" s="5">
        <v>231.12</v>
      </c>
      <c r="C4961" s="3">
        <f t="shared" si="18"/>
        <v>1.1695906432748981E-3</v>
      </c>
      <c r="D4961" s="4">
        <v>1286891000</v>
      </c>
    </row>
    <row r="4962" spans="1:4">
      <c r="A4962" s="1" t="s">
        <v>4961</v>
      </c>
      <c r="B4962" s="5">
        <v>230.85</v>
      </c>
      <c r="C4962" s="3">
        <f t="shared" si="18"/>
        <v>-1.7297297297297542E-3</v>
      </c>
      <c r="D4962" s="4">
        <v>1260333000</v>
      </c>
    </row>
    <row r="4963" spans="1:4">
      <c r="A4963" s="1" t="s">
        <v>4962</v>
      </c>
      <c r="B4963" s="5">
        <v>231.25</v>
      </c>
      <c r="C4963" s="3">
        <f t="shared" si="18"/>
        <v>-2.9749073036129934E-3</v>
      </c>
      <c r="D4963" s="4">
        <v>1549280000</v>
      </c>
    </row>
    <row r="4964" spans="1:4">
      <c r="A4964" s="1" t="s">
        <v>4963</v>
      </c>
      <c r="B4964" s="5">
        <v>231.94</v>
      </c>
      <c r="C4964" s="3">
        <f t="shared" si="18"/>
        <v>-1.2932706815536982E-4</v>
      </c>
      <c r="D4964" s="4">
        <v>2642189000</v>
      </c>
    </row>
    <row r="4965" spans="1:4">
      <c r="A4965" s="1" t="s">
        <v>4964</v>
      </c>
      <c r="B4965" s="5">
        <v>231.97</v>
      </c>
      <c r="C4965" s="3">
        <f t="shared" si="18"/>
        <v>1.5975820379965655E-3</v>
      </c>
      <c r="D4965" s="4">
        <v>2808647000</v>
      </c>
    </row>
    <row r="4966" spans="1:4">
      <c r="A4966" s="1" t="s">
        <v>4965</v>
      </c>
      <c r="B4966" s="5">
        <v>231.6</v>
      </c>
      <c r="C4966" s="3">
        <f t="shared" si="18"/>
        <v>7.7780658542911949E-4</v>
      </c>
      <c r="D4966" s="4">
        <v>3264495000</v>
      </c>
    </row>
    <row r="4967" spans="1:4">
      <c r="A4967" s="1" t="s">
        <v>4966</v>
      </c>
      <c r="B4967" s="5">
        <v>231.42</v>
      </c>
      <c r="C4967" s="3">
        <f t="shared" si="18"/>
        <v>1.2547051442910572E-3</v>
      </c>
      <c r="D4967" s="4">
        <v>3471771000</v>
      </c>
    </row>
    <row r="4968" spans="1:4">
      <c r="A4968" s="1" t="s">
        <v>4967</v>
      </c>
      <c r="B4968" s="5">
        <v>231.13</v>
      </c>
      <c r="C4968" s="3">
        <f t="shared" si="18"/>
        <v>4.0399652476108029E-3</v>
      </c>
      <c r="D4968" s="4">
        <v>2431614000</v>
      </c>
    </row>
    <row r="4969" spans="1:4">
      <c r="A4969" s="1" t="s">
        <v>4968</v>
      </c>
      <c r="B4969" s="5">
        <v>230.2</v>
      </c>
      <c r="C4969" s="3">
        <f t="shared" si="18"/>
        <v>9.5660492216714007E-4</v>
      </c>
      <c r="D4969" s="4">
        <v>1477914000</v>
      </c>
    </row>
    <row r="4970" spans="1:4">
      <c r="A4970" s="1" t="s">
        <v>4969</v>
      </c>
      <c r="B4970" s="5">
        <v>229.98</v>
      </c>
      <c r="C4970" s="3">
        <f t="shared" si="18"/>
        <v>-3.6391993761372646E-3</v>
      </c>
      <c r="D4970" s="4">
        <v>2984222000</v>
      </c>
    </row>
    <row r="4971" spans="1:4">
      <c r="A4971" s="1" t="s">
        <v>4970</v>
      </c>
      <c r="B4971" s="5">
        <v>230.82</v>
      </c>
      <c r="C4971" s="3">
        <f t="shared" si="18"/>
        <v>-8.2247521752304117E-4</v>
      </c>
      <c r="D4971" s="4">
        <v>2454197000</v>
      </c>
    </row>
    <row r="4972" spans="1:4">
      <c r="A4972" s="1" t="s">
        <v>4971</v>
      </c>
      <c r="B4972" s="5">
        <v>231.01</v>
      </c>
      <c r="C4972" s="3">
        <f t="shared" si="18"/>
        <v>-2.1597339207809598E-3</v>
      </c>
      <c r="D4972" s="4">
        <v>1556149000</v>
      </c>
    </row>
    <row r="4973" spans="1:4">
      <c r="A4973" s="1" t="s">
        <v>4972</v>
      </c>
      <c r="B4973" s="5">
        <v>231.51</v>
      </c>
      <c r="C4973" s="3">
        <f t="shared" si="18"/>
        <v>-3.7438678027369161E-3</v>
      </c>
      <c r="D4973" s="4">
        <v>3215398000</v>
      </c>
    </row>
    <row r="4974" spans="1:4">
      <c r="A4974" s="1" t="s">
        <v>4973</v>
      </c>
      <c r="B4974" s="5">
        <v>232.38</v>
      </c>
      <c r="C4974" s="3">
        <f t="shared" si="18"/>
        <v>-4.3014452856157226E-4</v>
      </c>
      <c r="D4974" s="4">
        <v>4875670000</v>
      </c>
    </row>
    <row r="4975" spans="1:4">
      <c r="A4975" s="1" t="s">
        <v>4974</v>
      </c>
      <c r="B4975" s="5">
        <v>232.48</v>
      </c>
      <c r="C4975" s="3">
        <f t="shared" si="18"/>
        <v>-6.1134624428199171E-3</v>
      </c>
      <c r="D4975" s="4">
        <v>4020119000</v>
      </c>
    </row>
    <row r="4976" spans="1:4">
      <c r="A4976" s="1" t="s">
        <v>4975</v>
      </c>
      <c r="B4976" s="5">
        <v>233.91</v>
      </c>
      <c r="C4976" s="3">
        <f t="shared" si="18"/>
        <v>5.1566327188345522E-3</v>
      </c>
      <c r="D4976" s="4">
        <v>4603707000</v>
      </c>
    </row>
    <row r="4977" spans="1:4">
      <c r="A4977" s="1" t="s">
        <v>4976</v>
      </c>
      <c r="B4977" s="5">
        <v>232.71</v>
      </c>
      <c r="C4977" s="3">
        <f t="shared" si="18"/>
        <v>4.1857253818934964E-3</v>
      </c>
      <c r="D4977" s="4">
        <v>6311947000</v>
      </c>
    </row>
    <row r="4978" spans="1:4">
      <c r="A4978" s="1" t="s">
        <v>4977</v>
      </c>
      <c r="B4978" s="5">
        <v>231.74</v>
      </c>
      <c r="C4978" s="3">
        <f t="shared" si="18"/>
        <v>-4.7444468406290802E-4</v>
      </c>
      <c r="D4978" s="4">
        <v>8109884000</v>
      </c>
    </row>
    <row r="4979" spans="1:4">
      <c r="A4979" s="1" t="s">
        <v>4978</v>
      </c>
      <c r="B4979" s="5">
        <v>231.85</v>
      </c>
      <c r="C4979" s="3">
        <f t="shared" si="18"/>
        <v>-2.2966708807416844E-2</v>
      </c>
      <c r="D4979" s="4">
        <v>6837415000</v>
      </c>
    </row>
    <row r="4980" spans="1:4">
      <c r="A4980" s="1" t="s">
        <v>4979</v>
      </c>
      <c r="B4980" s="5">
        <v>237.3</v>
      </c>
      <c r="C4980" s="3">
        <f t="shared" si="18"/>
        <v>3.5521033339151749E-2</v>
      </c>
      <c r="D4980" s="4">
        <v>9140887000</v>
      </c>
    </row>
    <row r="4981" spans="1:4">
      <c r="A4981" s="1" t="s">
        <v>4980</v>
      </c>
      <c r="B4981" s="5">
        <v>229.16</v>
      </c>
      <c r="C4981" s="3">
        <f t="shared" si="18"/>
        <v>9.8268188428149196E-3</v>
      </c>
      <c r="D4981" s="4">
        <v>7490807000</v>
      </c>
    </row>
    <row r="4982" spans="1:4">
      <c r="A4982" s="1" t="s">
        <v>4981</v>
      </c>
      <c r="B4982" s="5">
        <v>226.93</v>
      </c>
      <c r="C4982" s="3">
        <f t="shared" si="18"/>
        <v>1.4847278744242177E-2</v>
      </c>
      <c r="D4982" s="4">
        <v>3161168000</v>
      </c>
    </row>
    <row r="4983" spans="1:4">
      <c r="A4983" s="1" t="s">
        <v>4982</v>
      </c>
      <c r="B4983" s="5">
        <v>223.61</v>
      </c>
      <c r="C4983" s="3">
        <f t="shared" si="18"/>
        <v>6.390926684369305E-3</v>
      </c>
      <c r="D4983" s="4">
        <v>2182190000</v>
      </c>
    </row>
    <row r="4984" spans="1:4">
      <c r="A4984" s="1" t="s">
        <v>4983</v>
      </c>
      <c r="B4984" s="5">
        <v>222.19</v>
      </c>
      <c r="C4984" s="3">
        <f t="shared" si="18"/>
        <v>5.384615384615374E-3</v>
      </c>
      <c r="D4984" s="4">
        <v>1754691000</v>
      </c>
    </row>
    <row r="4985" spans="1:4">
      <c r="A4985" s="1" t="s">
        <v>4984</v>
      </c>
      <c r="B4985" s="5">
        <v>221</v>
      </c>
      <c r="C4985" s="3">
        <f t="shared" si="18"/>
        <v>-9.8566308243727089E-3</v>
      </c>
      <c r="D4985" s="4">
        <v>1571408000</v>
      </c>
    </row>
    <row r="4986" spans="1:4">
      <c r="A4986" s="1" t="s">
        <v>4985</v>
      </c>
      <c r="B4986" s="5">
        <v>223.2</v>
      </c>
      <c r="C4986" s="3">
        <f t="shared" si="18"/>
        <v>-5.7020669992872471E-3</v>
      </c>
      <c r="D4986" s="4">
        <v>2985526000</v>
      </c>
    </row>
    <row r="4987" spans="1:4">
      <c r="A4987" s="1" t="s">
        <v>4986</v>
      </c>
      <c r="B4987" s="5">
        <v>224.48</v>
      </c>
      <c r="C4987" s="3">
        <f t="shared" si="18"/>
        <v>-1.2058797641052764E-2</v>
      </c>
      <c r="D4987" s="4">
        <v>6642161000</v>
      </c>
    </row>
    <row r="4988" spans="1:4">
      <c r="A4988" s="1" t="s">
        <v>4987</v>
      </c>
      <c r="B4988" s="5">
        <v>227.22</v>
      </c>
      <c r="C4988" s="3">
        <f t="shared" si="18"/>
        <v>2.1397105097545586E-2</v>
      </c>
      <c r="D4988" s="4">
        <v>4468518000</v>
      </c>
    </row>
    <row r="4989" spans="1:4">
      <c r="A4989" s="1" t="s">
        <v>4988</v>
      </c>
      <c r="B4989" s="5">
        <v>222.46</v>
      </c>
      <c r="C4989" s="3">
        <f t="shared" si="18"/>
        <v>4.0797230279779162E-2</v>
      </c>
      <c r="D4989" s="4">
        <v>7680344000</v>
      </c>
    </row>
    <row r="4990" spans="1:4">
      <c r="A4990" s="1" t="s">
        <v>4989</v>
      </c>
      <c r="B4990" s="5">
        <v>213.74</v>
      </c>
      <c r="C4990" s="3">
        <f t="shared" si="18"/>
        <v>-4.6399571696261167E-2</v>
      </c>
      <c r="D4990" s="4">
        <v>9282405000</v>
      </c>
    </row>
    <row r="4991" spans="1:4">
      <c r="A4991" s="1" t="s">
        <v>4990</v>
      </c>
      <c r="B4991" s="5">
        <v>224.14</v>
      </c>
      <c r="C4991" s="3">
        <f t="shared" si="18"/>
        <v>-1.9681595521343596E-2</v>
      </c>
      <c r="D4991" s="4">
        <v>9625525000</v>
      </c>
    </row>
    <row r="4992" spans="1:4">
      <c r="A4992" s="1" t="s">
        <v>4991</v>
      </c>
      <c r="B4992" s="5">
        <v>228.64</v>
      </c>
      <c r="C4992" s="3">
        <f t="shared" si="18"/>
        <v>-1.239687270528273E-2</v>
      </c>
      <c r="D4992" s="4">
        <v>6260728000</v>
      </c>
    </row>
    <row r="4993" spans="1:4">
      <c r="A4993" s="1" t="s">
        <v>4992</v>
      </c>
      <c r="B4993" s="5">
        <v>231.51</v>
      </c>
      <c r="C4993" s="3">
        <f t="shared" si="18"/>
        <v>-1.0852381969664688E-2</v>
      </c>
      <c r="D4993" s="4">
        <v>5099996000</v>
      </c>
    </row>
    <row r="4994" spans="1:4">
      <c r="A4994" s="1" t="s">
        <v>4993</v>
      </c>
      <c r="B4994" s="5">
        <v>234.05</v>
      </c>
      <c r="C4994" s="3">
        <f t="shared" si="18"/>
        <v>-1.3113509866756558E-2</v>
      </c>
      <c r="D4994" s="4">
        <v>5473239000</v>
      </c>
    </row>
    <row r="4995" spans="1:4">
      <c r="A4995" s="1" t="s">
        <v>4994</v>
      </c>
      <c r="B4995" s="5">
        <v>237.16</v>
      </c>
      <c r="C4995" s="3">
        <f t="shared" si="18"/>
        <v>-5.3682268075826252E-3</v>
      </c>
      <c r="D4995" s="4">
        <v>1920704000</v>
      </c>
    </row>
    <row r="4996" spans="1:4">
      <c r="A4996" s="1" t="s">
        <v>4995</v>
      </c>
      <c r="B4996" s="5">
        <v>238.44</v>
      </c>
      <c r="C4996" s="3">
        <f t="shared" si="18"/>
        <v>1.3344666383340358E-2</v>
      </c>
      <c r="D4996" s="4">
        <v>6657934000</v>
      </c>
    </row>
    <row r="4997" spans="1:4">
      <c r="A4997" s="1" t="s">
        <v>4996</v>
      </c>
      <c r="B4997" s="5">
        <v>235.3</v>
      </c>
      <c r="C4997" s="3">
        <f t="shared" si="18"/>
        <v>-2.0848071241313267E-2</v>
      </c>
      <c r="D4997" s="4">
        <v>6041374000</v>
      </c>
    </row>
    <row r="4998" spans="1:4">
      <c r="A4998" s="1" t="s">
        <v>4997</v>
      </c>
      <c r="B4998" s="5">
        <v>240.31</v>
      </c>
      <c r="C4998" s="3">
        <f t="shared" si="18"/>
        <v>-2.6147588611272329E-3</v>
      </c>
      <c r="D4998" s="4">
        <v>4032060000</v>
      </c>
    </row>
    <row r="4999" spans="1:4">
      <c r="A4999" s="1" t="s">
        <v>4998</v>
      </c>
      <c r="B4999" s="5">
        <v>240.94</v>
      </c>
      <c r="C4999" s="3">
        <f t="shared" si="18"/>
        <v>-3.7214687396626102E-3</v>
      </c>
      <c r="D4999" s="4">
        <v>3606529000</v>
      </c>
    </row>
    <row r="5000" spans="1:4">
      <c r="A5000" s="1" t="s">
        <v>4999</v>
      </c>
      <c r="B5000" s="5">
        <v>241.84</v>
      </c>
      <c r="C5000" s="3">
        <f t="shared" si="18"/>
        <v>-7.0211455553274805E-3</v>
      </c>
      <c r="D5000" s="4">
        <v>4621106000</v>
      </c>
    </row>
    <row r="5001" spans="1:4">
      <c r="A5001" s="1" t="s">
        <v>5000</v>
      </c>
      <c r="B5001" s="5">
        <v>243.55</v>
      </c>
      <c r="C5001" s="3">
        <f t="shared" si="18"/>
        <v>-2.3757833940932457E-3</v>
      </c>
      <c r="D5001" s="4">
        <v>2101928000</v>
      </c>
    </row>
    <row r="5002" spans="1:4">
      <c r="A5002" s="1" t="s">
        <v>5001</v>
      </c>
      <c r="B5002" s="5">
        <v>244.13</v>
      </c>
      <c r="C5002" s="3">
        <f t="shared" si="18"/>
        <v>4.507827227275847E-4</v>
      </c>
      <c r="D5002" s="4">
        <v>2343278000</v>
      </c>
    </row>
    <row r="5003" spans="1:4">
      <c r="A5003" s="1" t="s">
        <v>5002</v>
      </c>
      <c r="B5003" s="5">
        <v>244.02</v>
      </c>
      <c r="C5003" s="3">
        <f t="shared" si="18"/>
        <v>-9.0075335735341814E-4</v>
      </c>
      <c r="D5003" s="4">
        <v>2492013000</v>
      </c>
    </row>
    <row r="5004" spans="1:4">
      <c r="A5004" s="1" t="s">
        <v>5003</v>
      </c>
      <c r="B5004" s="5">
        <v>244.24</v>
      </c>
      <c r="C5004" s="3">
        <f t="shared" si="18"/>
        <v>4.7720914925127389E-3</v>
      </c>
      <c r="D5004" s="4">
        <v>6324351000</v>
      </c>
    </row>
    <row r="5005" spans="1:4">
      <c r="A5005" s="1" t="s">
        <v>5004</v>
      </c>
      <c r="B5005" s="5">
        <v>243.08</v>
      </c>
      <c r="C5005" s="3">
        <f t="shared" si="18"/>
        <v>-1.0139675041739548E-2</v>
      </c>
      <c r="D5005" s="4">
        <v>4319811000</v>
      </c>
    </row>
    <row r="5006" spans="1:4">
      <c r="A5006" s="1" t="s">
        <v>5005</v>
      </c>
      <c r="B5006" s="5">
        <v>245.57</v>
      </c>
      <c r="C5006" s="3">
        <f t="shared" si="18"/>
        <v>1.3746697490092405E-2</v>
      </c>
      <c r="D5006" s="4">
        <v>5358310000</v>
      </c>
    </row>
    <row r="5007" spans="1:4">
      <c r="A5007" s="1" t="s">
        <v>5006</v>
      </c>
      <c r="B5007" s="5">
        <v>242.24</v>
      </c>
      <c r="C5007" s="3">
        <f t="shared" si="18"/>
        <v>-5.0928207655658812E-3</v>
      </c>
      <c r="D5007" s="4">
        <v>4531308000</v>
      </c>
    </row>
    <row r="5008" spans="1:4">
      <c r="A5008" s="1" t="s">
        <v>5007</v>
      </c>
      <c r="B5008" s="5">
        <v>243.48</v>
      </c>
      <c r="C5008" s="3">
        <f t="shared" si="18"/>
        <v>-4.700976985651824E-3</v>
      </c>
      <c r="D5008" s="4">
        <v>2821593000</v>
      </c>
    </row>
    <row r="5009" spans="1:4">
      <c r="A5009" s="1" t="s">
        <v>5008</v>
      </c>
      <c r="B5009" s="5">
        <v>244.63</v>
      </c>
      <c r="C5009" s="3">
        <f t="shared" si="18"/>
        <v>-3.5843753818581544E-3</v>
      </c>
      <c r="D5009" s="4">
        <v>3236513000</v>
      </c>
    </row>
    <row r="5010" spans="1:4">
      <c r="A5010" s="1" t="s">
        <v>5009</v>
      </c>
      <c r="B5010" s="5">
        <v>245.51</v>
      </c>
      <c r="C5010" s="3">
        <f t="shared" si="18"/>
        <v>-3.2884053264046862E-3</v>
      </c>
      <c r="D5010" s="4">
        <v>3227317000</v>
      </c>
    </row>
    <row r="5011" spans="1:4">
      <c r="A5011" s="1" t="s">
        <v>5010</v>
      </c>
      <c r="B5011" s="5">
        <v>246.32</v>
      </c>
      <c r="C5011" s="3">
        <f t="shared" si="18"/>
        <v>-6.085933379316172E-4</v>
      </c>
      <c r="D5011" s="4">
        <v>3233556000</v>
      </c>
    </row>
    <row r="5012" spans="1:4">
      <c r="A5012" s="1" t="s">
        <v>5011</v>
      </c>
      <c r="B5012" s="5">
        <v>246.47</v>
      </c>
      <c r="C5012" s="3">
        <f t="shared" si="18"/>
        <v>-2.1457489878542557E-3</v>
      </c>
      <c r="D5012" s="4">
        <v>3108405000</v>
      </c>
    </row>
    <row r="5013" spans="1:4">
      <c r="A5013" s="1" t="s">
        <v>5012</v>
      </c>
      <c r="B5013" s="5">
        <v>247</v>
      </c>
      <c r="C5013" s="3">
        <f t="shared" si="18"/>
        <v>-1.0919238079832175E-3</v>
      </c>
      <c r="D5013" s="4">
        <v>2315922000</v>
      </c>
    </row>
    <row r="5014" spans="1:4">
      <c r="A5014" s="1" t="s">
        <v>5013</v>
      </c>
      <c r="B5014" s="5">
        <v>247.27</v>
      </c>
      <c r="C5014" s="3">
        <f t="shared" si="18"/>
        <v>-1.373127095028486E-3</v>
      </c>
      <c r="D5014" s="4">
        <v>6312653000</v>
      </c>
    </row>
    <row r="5015" spans="1:4">
      <c r="A5015" s="1" t="s">
        <v>5014</v>
      </c>
      <c r="B5015" s="5">
        <v>247.61</v>
      </c>
      <c r="C5015" s="3">
        <f t="shared" si="18"/>
        <v>-2.095675653891032E-3</v>
      </c>
      <c r="D5015" s="4">
        <v>3506855000</v>
      </c>
    </row>
    <row r="5016" spans="1:4">
      <c r="A5016" s="1" t="s">
        <v>5015</v>
      </c>
      <c r="B5016" s="5">
        <v>248.13</v>
      </c>
      <c r="C5016" s="3">
        <f t="shared" si="18"/>
        <v>-1.6898008449004864E-3</v>
      </c>
      <c r="D5016" s="4">
        <v>1296841000</v>
      </c>
    </row>
    <row r="5017" spans="1:4">
      <c r="A5017" s="1" t="s">
        <v>5016</v>
      </c>
      <c r="B5017" s="5">
        <v>248.55</v>
      </c>
      <c r="C5017" s="3">
        <f t="shared" si="18"/>
        <v>-4.6055266319582596E-3</v>
      </c>
      <c r="D5017" s="4">
        <v>4730602000</v>
      </c>
    </row>
    <row r="5018" spans="1:4">
      <c r="A5018" s="1" t="s">
        <v>5017</v>
      </c>
      <c r="B5018" s="5">
        <v>249.7</v>
      </c>
      <c r="C5018" s="3">
        <f t="shared" si="18"/>
        <v>6.6924689566198866E-3</v>
      </c>
      <c r="D5018" s="4">
        <v>7632989000</v>
      </c>
    </row>
    <row r="5019" spans="1:4">
      <c r="A5019" s="1" t="s">
        <v>5018</v>
      </c>
      <c r="B5019" s="5">
        <v>248.04</v>
      </c>
      <c r="C5019" s="3">
        <f t="shared" si="18"/>
        <v>-5.3733258481033098E-3</v>
      </c>
      <c r="D5019" s="4">
        <v>1960050000</v>
      </c>
    </row>
    <row r="5020" spans="1:4">
      <c r="A5020" s="1" t="s">
        <v>5019</v>
      </c>
      <c r="B5020" s="5">
        <v>249.38</v>
      </c>
      <c r="C5020" s="3">
        <f t="shared" si="18"/>
        <v>-1.7612681130413808E-3</v>
      </c>
      <c r="D5020" s="4">
        <v>2599953000</v>
      </c>
    </row>
    <row r="5021" spans="1:4">
      <c r="A5021" s="1" t="s">
        <v>5020</v>
      </c>
      <c r="B5021" s="5">
        <v>249.82</v>
      </c>
      <c r="C5021" s="3">
        <f t="shared" si="18"/>
        <v>-7.2000000000002726E-4</v>
      </c>
      <c r="D5021" s="4">
        <v>5859430000</v>
      </c>
    </row>
    <row r="5022" spans="1:4">
      <c r="A5022" s="1" t="s">
        <v>5021</v>
      </c>
      <c r="B5022" s="5">
        <v>250</v>
      </c>
      <c r="C5022" s="3">
        <f t="shared" si="18"/>
        <v>2.4057738572573948E-3</v>
      </c>
      <c r="D5022" s="4">
        <v>4081650000</v>
      </c>
    </row>
    <row r="5023" spans="1:4">
      <c r="A5023" s="1" t="s">
        <v>5022</v>
      </c>
      <c r="B5023" s="5">
        <v>249.4</v>
      </c>
      <c r="C5023" s="3">
        <f t="shared" si="18"/>
        <v>5.6166252106240383E-4</v>
      </c>
      <c r="D5023" s="4">
        <v>9925767000</v>
      </c>
    </row>
    <row r="5024" spans="1:4">
      <c r="A5024" s="1" t="s">
        <v>5023</v>
      </c>
      <c r="B5024" s="5">
        <v>249.26</v>
      </c>
      <c r="C5024" s="3">
        <f t="shared" si="18"/>
        <v>-2.7605521104220754E-3</v>
      </c>
      <c r="D5024" s="4">
        <v>12900366000</v>
      </c>
    </row>
    <row r="5025" spans="1:4">
      <c r="A5025" s="1" t="s">
        <v>5024</v>
      </c>
      <c r="B5025" s="5">
        <v>249.95</v>
      </c>
      <c r="C5025" s="3">
        <f t="shared" si="18"/>
        <v>2.6475189538288603E-3</v>
      </c>
      <c r="D5025" s="4">
        <v>3878239000</v>
      </c>
    </row>
    <row r="5026" spans="1:4">
      <c r="A5026" s="1" t="s">
        <v>5025</v>
      </c>
      <c r="B5026" s="5">
        <v>249.29</v>
      </c>
      <c r="C5026" s="3">
        <f t="shared" si="18"/>
        <v>4.0115532734238225E-5</v>
      </c>
      <c r="D5026" s="4">
        <v>2976364000</v>
      </c>
    </row>
    <row r="5027" spans="1:4">
      <c r="A5027" s="1" t="s">
        <v>5026</v>
      </c>
      <c r="B5027" s="5">
        <v>249.28</v>
      </c>
      <c r="C5027" s="3">
        <f t="shared" si="18"/>
        <v>-1.0754395015675256E-2</v>
      </c>
      <c r="D5027" s="4">
        <v>3626085000</v>
      </c>
    </row>
    <row r="5028" spans="1:4">
      <c r="A5028" s="1" t="s">
        <v>5027</v>
      </c>
      <c r="B5028" s="5">
        <v>251.99</v>
      </c>
      <c r="C5028" s="3">
        <f t="shared" si="18"/>
        <v>-6.1134337777075925E-3</v>
      </c>
      <c r="D5028" s="4">
        <v>7531294000</v>
      </c>
    </row>
    <row r="5029" spans="1:4">
      <c r="A5029" s="1" t="s">
        <v>5028</v>
      </c>
      <c r="B5029" s="5">
        <v>253.54</v>
      </c>
      <c r="C5029" s="3">
        <f t="shared" si="18"/>
        <v>-2.8317470305985956E-3</v>
      </c>
      <c r="D5029" s="4">
        <v>8313565000</v>
      </c>
    </row>
    <row r="5030" spans="1:4">
      <c r="A5030" s="1" t="s">
        <v>5029</v>
      </c>
      <c r="B5030" s="5">
        <v>254.26</v>
      </c>
      <c r="C5030" s="3">
        <f t="shared" si="18"/>
        <v>2.3426179359201389E-2</v>
      </c>
      <c r="D5030" s="4">
        <v>11015870000</v>
      </c>
    </row>
    <row r="5031" spans="1:4">
      <c r="A5031" s="1" t="s">
        <v>5030</v>
      </c>
      <c r="B5031" s="5">
        <v>248.44</v>
      </c>
      <c r="C5031" s="3">
        <f t="shared" si="18"/>
        <v>4.1631300270805593E-3</v>
      </c>
      <c r="D5031" s="4">
        <v>4983208000</v>
      </c>
    </row>
    <row r="5032" spans="1:4">
      <c r="A5032" s="1" t="s">
        <v>5031</v>
      </c>
      <c r="B5032" s="5">
        <v>247.41</v>
      </c>
      <c r="C5032" s="3">
        <f t="shared" si="18"/>
        <v>3.1219591307168758E-3</v>
      </c>
      <c r="D5032" s="4">
        <v>3179730000</v>
      </c>
    </row>
    <row r="5033" spans="1:4">
      <c r="A5033" s="1" t="s">
        <v>5032</v>
      </c>
      <c r="B5033" s="5">
        <v>246.64</v>
      </c>
      <c r="C5033" s="3">
        <f t="shared" si="18"/>
        <v>6.5295461965393176E-3</v>
      </c>
      <c r="D5033" s="4">
        <v>5731946000</v>
      </c>
    </row>
    <row r="5034" spans="1:4">
      <c r="A5034" s="1" t="s">
        <v>5033</v>
      </c>
      <c r="B5034" s="5">
        <v>245.04</v>
      </c>
      <c r="C5034" s="3">
        <f t="shared" si="18"/>
        <v>-9.4190888143267683E-3</v>
      </c>
      <c r="D5034" s="4">
        <v>12530581000</v>
      </c>
    </row>
    <row r="5035" spans="1:4">
      <c r="A5035" s="1" t="s">
        <v>5034</v>
      </c>
      <c r="B5035" s="5">
        <v>247.37</v>
      </c>
      <c r="C5035" s="3">
        <f t="shared" si="18"/>
        <v>-6.5062853929876881E-3</v>
      </c>
      <c r="D5035" s="4">
        <v>3174442000</v>
      </c>
    </row>
    <row r="5036" spans="1:4">
      <c r="A5036" s="1" t="s">
        <v>5035</v>
      </c>
      <c r="B5036" s="5">
        <v>248.99</v>
      </c>
      <c r="C5036" s="3">
        <f t="shared" si="18"/>
        <v>-7.9684449579664526E-3</v>
      </c>
      <c r="D5036" s="4">
        <v>5435563000</v>
      </c>
    </row>
    <row r="5037" spans="1:4">
      <c r="A5037" s="1" t="s">
        <v>5036</v>
      </c>
      <c r="B5037" s="5">
        <v>250.99</v>
      </c>
      <c r="C5037" s="3">
        <f t="shared" si="18"/>
        <v>-4.481992701887972E-3</v>
      </c>
      <c r="D5037" s="4">
        <v>5538866000</v>
      </c>
    </row>
    <row r="5038" spans="1:4">
      <c r="A5038" s="1" t="s">
        <v>5037</v>
      </c>
      <c r="B5038" s="5">
        <v>252.12</v>
      </c>
      <c r="C5038" s="3">
        <f t="shared" si="18"/>
        <v>-1.5444932873945048E-3</v>
      </c>
      <c r="D5038" s="4">
        <v>2748873000</v>
      </c>
    </row>
    <row r="5039" spans="1:4">
      <c r="A5039" s="1" t="s">
        <v>5038</v>
      </c>
      <c r="B5039" s="5">
        <v>252.51</v>
      </c>
      <c r="C5039" s="3">
        <f t="shared" si="18"/>
        <v>2.0635739513472032E-3</v>
      </c>
      <c r="D5039" s="4">
        <v>3828887000</v>
      </c>
    </row>
    <row r="5040" spans="1:4">
      <c r="A5040" s="1" t="s">
        <v>5039</v>
      </c>
      <c r="B5040" s="5">
        <v>251.99</v>
      </c>
      <c r="C5040" s="3">
        <f t="shared" si="18"/>
        <v>2.1076910840690413E-3</v>
      </c>
      <c r="D5040" s="4">
        <v>3047943000</v>
      </c>
    </row>
    <row r="5041" spans="1:4">
      <c r="A5041" s="1" t="s">
        <v>5040</v>
      </c>
      <c r="B5041" s="5">
        <v>251.46</v>
      </c>
      <c r="C5041" s="3">
        <f t="shared" si="18"/>
        <v>1.1944577161968918E-3</v>
      </c>
      <c r="D5041" s="4">
        <v>6578050000</v>
      </c>
    </row>
    <row r="5042" spans="1:4">
      <c r="A5042" s="1" t="s">
        <v>5041</v>
      </c>
      <c r="B5042" s="5">
        <v>251.16</v>
      </c>
      <c r="C5042" s="3">
        <f t="shared" si="18"/>
        <v>-1.1103236475312991E-2</v>
      </c>
      <c r="D5042" s="4">
        <v>4823353000</v>
      </c>
    </row>
    <row r="5043" spans="1:4">
      <c r="A5043" s="1" t="s">
        <v>5042</v>
      </c>
      <c r="B5043" s="5">
        <v>253.98</v>
      </c>
      <c r="C5043" s="3">
        <f t="shared" si="18"/>
        <v>-1.6762804382331357E-2</v>
      </c>
      <c r="D5043" s="4">
        <v>4291368000</v>
      </c>
    </row>
    <row r="5044" spans="1:4">
      <c r="A5044" s="1" t="s">
        <v>5043</v>
      </c>
      <c r="B5044" s="5">
        <v>258.31</v>
      </c>
      <c r="C5044" s="3">
        <f t="shared" si="18"/>
        <v>-1.3971065389166792E-2</v>
      </c>
      <c r="D5044" s="4">
        <v>4690152000</v>
      </c>
    </row>
    <row r="5045" spans="1:4">
      <c r="A5045" s="1" t="s">
        <v>5044</v>
      </c>
      <c r="B5045" s="5">
        <v>261.97000000000003</v>
      </c>
      <c r="C5045" s="3">
        <f t="shared" si="18"/>
        <v>3.2167885727416683E-3</v>
      </c>
      <c r="D5045" s="4">
        <v>5052930000</v>
      </c>
    </row>
    <row r="5046" spans="1:4">
      <c r="A5046" s="1" t="s">
        <v>5045</v>
      </c>
      <c r="B5046" s="5">
        <v>261.13</v>
      </c>
      <c r="C5046" s="3">
        <f t="shared" si="18"/>
        <v>-1.7203150087926778E-3</v>
      </c>
      <c r="D5046" s="4">
        <v>4171136000</v>
      </c>
    </row>
    <row r="5047" spans="1:4">
      <c r="A5047" s="1" t="s">
        <v>5046</v>
      </c>
      <c r="B5047" s="5">
        <v>261.58</v>
      </c>
      <c r="C5047" s="3">
        <f t="shared" si="18"/>
        <v>1.0715652506696237E-3</v>
      </c>
      <c r="D5047" s="4">
        <v>3026220000</v>
      </c>
    </row>
    <row r="5048" spans="1:4">
      <c r="A5048" s="1" t="s">
        <v>5047</v>
      </c>
      <c r="B5048" s="5">
        <v>261.3</v>
      </c>
      <c r="C5048" s="3">
        <f t="shared" si="18"/>
        <v>1.9555964569193253E-3</v>
      </c>
      <c r="D5048" s="4">
        <v>4286093000</v>
      </c>
    </row>
    <row r="5049" spans="1:4">
      <c r="A5049" s="1" t="s">
        <v>5048</v>
      </c>
      <c r="B5049" s="5">
        <v>260.79000000000002</v>
      </c>
      <c r="C5049" s="3">
        <f t="shared" si="18"/>
        <v>2.151942512392892E-3</v>
      </c>
      <c r="D5049" s="4">
        <v>2527124000</v>
      </c>
    </row>
    <row r="5050" spans="1:4">
      <c r="A5050" s="1" t="s">
        <v>5049</v>
      </c>
      <c r="B5050" s="5">
        <v>260.23</v>
      </c>
      <c r="C5050" s="3">
        <f t="shared" si="18"/>
        <v>-4.8185399059237095E-3</v>
      </c>
      <c r="D5050" s="4">
        <v>2174521000</v>
      </c>
    </row>
    <row r="5051" spans="1:4">
      <c r="A5051" s="1" t="s">
        <v>5050</v>
      </c>
      <c r="B5051" s="5">
        <v>261.49</v>
      </c>
      <c r="C5051" s="3">
        <f t="shared" si="18"/>
        <v>-8.1174373174524393E-3</v>
      </c>
      <c r="D5051" s="4">
        <v>4761360000</v>
      </c>
    </row>
    <row r="5052" spans="1:4">
      <c r="A5052" s="1" t="s">
        <v>5051</v>
      </c>
      <c r="B5052" s="5">
        <v>263.63</v>
      </c>
      <c r="C5052" s="3">
        <f t="shared" si="18"/>
        <v>3.7312012183514879E-3</v>
      </c>
      <c r="D5052" s="4">
        <v>4890215000</v>
      </c>
    </row>
    <row r="5053" spans="1:4">
      <c r="A5053" s="1" t="s">
        <v>5052</v>
      </c>
      <c r="B5053" s="5">
        <v>262.64999999999998</v>
      </c>
      <c r="C5053" s="3">
        <f t="shared" si="18"/>
        <v>2.2342454556070031E-2</v>
      </c>
      <c r="D5053" s="4">
        <v>5079935000</v>
      </c>
    </row>
    <row r="5054" spans="1:4">
      <c r="A5054" s="1" t="s">
        <v>5053</v>
      </c>
      <c r="B5054" s="5">
        <v>256.91000000000003</v>
      </c>
      <c r="C5054" s="3">
        <f t="shared" si="18"/>
        <v>-5.0346617094611159E-3</v>
      </c>
      <c r="D5054" s="4">
        <v>6483069000</v>
      </c>
    </row>
    <row r="5055" spans="1:4">
      <c r="A5055" s="1" t="s">
        <v>5054</v>
      </c>
      <c r="B5055" s="5">
        <v>258.20999999999998</v>
      </c>
      <c r="C5055" s="3">
        <f t="shared" si="18"/>
        <v>-1.1901117403949234E-2</v>
      </c>
      <c r="D5055" s="4">
        <v>4103304000</v>
      </c>
    </row>
    <row r="5056" spans="1:4">
      <c r="A5056" s="1" t="s">
        <v>5055</v>
      </c>
      <c r="B5056" s="5">
        <v>261.32</v>
      </c>
      <c r="C5056" s="3">
        <f t="shared" si="18"/>
        <v>-1.3757260776521463E-3</v>
      </c>
      <c r="D5056" s="4">
        <v>4851748000</v>
      </c>
    </row>
    <row r="5057" spans="1:4">
      <c r="A5057" s="1" t="s">
        <v>5056</v>
      </c>
      <c r="B5057" s="5">
        <v>261.68</v>
      </c>
      <c r="C5057" s="3">
        <f t="shared" si="18"/>
        <v>-9.2757354333093123E-3</v>
      </c>
      <c r="D5057" s="4">
        <v>4324565000</v>
      </c>
    </row>
    <row r="5058" spans="1:4">
      <c r="A5058" s="1" t="s">
        <v>5057</v>
      </c>
      <c r="B5058" s="5">
        <v>264.13</v>
      </c>
      <c r="C5058" s="3">
        <f t="shared" si="18"/>
        <v>-5.5346385542169698E-3</v>
      </c>
      <c r="D5058" s="4">
        <v>3517761000</v>
      </c>
    </row>
    <row r="5059" spans="1:4">
      <c r="A5059" s="1" t="s">
        <v>5058</v>
      </c>
      <c r="B5059" s="5">
        <v>265.60000000000002</v>
      </c>
      <c r="C5059" s="3">
        <f t="shared" si="18"/>
        <v>4.4246114283553904E-3</v>
      </c>
      <c r="D5059" s="4">
        <v>3723790000</v>
      </c>
    </row>
    <row r="5060" spans="1:4">
      <c r="A5060" s="1" t="s">
        <v>5059</v>
      </c>
      <c r="B5060" s="5">
        <v>264.43</v>
      </c>
      <c r="C5060" s="3">
        <f t="shared" si="18"/>
        <v>8.4664963197438221E-3</v>
      </c>
      <c r="D5060" s="4">
        <v>6638252000</v>
      </c>
    </row>
    <row r="5061" spans="1:4">
      <c r="A5061" s="1" t="s">
        <v>5060</v>
      </c>
      <c r="B5061" s="5">
        <v>262.20999999999998</v>
      </c>
      <c r="C5061" s="3">
        <f t="shared" si="18"/>
        <v>4.135871022096213E-3</v>
      </c>
      <c r="D5061" s="4">
        <v>5056950000</v>
      </c>
    </row>
    <row r="5062" spans="1:4">
      <c r="A5062" s="1" t="s">
        <v>5061</v>
      </c>
      <c r="B5062" s="5">
        <v>261.13</v>
      </c>
      <c r="C5062" s="3">
        <f t="shared" si="18"/>
        <v>2.3029977353856475E-3</v>
      </c>
      <c r="D5062" s="4">
        <v>6031283000</v>
      </c>
    </row>
    <row r="5063" spans="1:4">
      <c r="A5063" s="1" t="s">
        <v>5062</v>
      </c>
      <c r="B5063" s="5">
        <v>260.52999999999997</v>
      </c>
      <c r="C5063" s="3">
        <f t="shared" si="18"/>
        <v>2.9642747151215807E-3</v>
      </c>
      <c r="D5063" s="4">
        <v>6448941000</v>
      </c>
    </row>
    <row r="5064" spans="1:4">
      <c r="A5064" s="1" t="s">
        <v>5063</v>
      </c>
      <c r="B5064" s="5">
        <v>259.76</v>
      </c>
      <c r="C5064" s="3">
        <f t="shared" si="18"/>
        <v>5.302062773327159E-3</v>
      </c>
      <c r="D5064" s="4">
        <v>6827813000</v>
      </c>
    </row>
    <row r="5065" spans="1:4">
      <c r="A5065" s="1" t="s">
        <v>5064</v>
      </c>
      <c r="B5065" s="5">
        <v>258.39</v>
      </c>
      <c r="C5065" s="3">
        <f t="shared" si="18"/>
        <v>7.7613104524181329E-3</v>
      </c>
      <c r="D5065" s="4">
        <v>9602435000</v>
      </c>
    </row>
    <row r="5066" spans="1:4">
      <c r="A5066" s="1" t="s">
        <v>5065</v>
      </c>
      <c r="B5066" s="5">
        <v>256.39999999999998</v>
      </c>
      <c r="C5066" s="3">
        <f t="shared" si="18"/>
        <v>6.2004552232948129E-3</v>
      </c>
      <c r="D5066" s="4">
        <v>5239036000</v>
      </c>
    </row>
    <row r="5067" spans="1:4">
      <c r="A5067" s="1" t="s">
        <v>5066</v>
      </c>
      <c r="B5067" s="5">
        <v>254.82</v>
      </c>
      <c r="C5067" s="3">
        <f t="shared" si="18"/>
        <v>-2.1928107134466376E-3</v>
      </c>
      <c r="D5067" s="4">
        <v>15234850000</v>
      </c>
    </row>
    <row r="5068" spans="1:4">
      <c r="A5068" s="1" t="s">
        <v>5067</v>
      </c>
      <c r="B5068" s="5">
        <v>255.38</v>
      </c>
      <c r="C5068" s="3">
        <f t="shared" si="18"/>
        <v>-1.5611147515707555E-2</v>
      </c>
      <c r="D5068" s="4">
        <v>7459866000</v>
      </c>
    </row>
    <row r="5069" spans="1:4">
      <c r="A5069" s="1" t="s">
        <v>5068</v>
      </c>
      <c r="B5069" s="5">
        <v>259.43</v>
      </c>
      <c r="C5069" s="3">
        <f t="shared" si="18"/>
        <v>1.3200546768209316E-2</v>
      </c>
      <c r="D5069" s="4">
        <v>6730835000</v>
      </c>
    </row>
    <row r="5070" spans="1:4">
      <c r="A5070" s="1" t="s">
        <v>5069</v>
      </c>
      <c r="B5070" s="5">
        <v>256.05</v>
      </c>
      <c r="C5070" s="3">
        <f t="shared" si="18"/>
        <v>1.91450405986308E-2</v>
      </c>
      <c r="D5070" s="4">
        <v>10269771000</v>
      </c>
    </row>
    <row r="5071" spans="1:4">
      <c r="A5071" s="1" t="s">
        <v>5070</v>
      </c>
      <c r="B5071" s="5">
        <v>251.24</v>
      </c>
      <c r="C5071" s="3">
        <f t="shared" si="18"/>
        <v>2.8740220341689241E-3</v>
      </c>
      <c r="D5071" s="4">
        <v>7829567000</v>
      </c>
    </row>
    <row r="5072" spans="1:4">
      <c r="A5072" s="1" t="s">
        <v>5071</v>
      </c>
      <c r="B5072" s="5">
        <v>250.52</v>
      </c>
      <c r="C5072" s="3">
        <f t="shared" si="18"/>
        <v>-1.5290279470146561E-2</v>
      </c>
      <c r="D5072" s="4">
        <v>9610079000</v>
      </c>
    </row>
    <row r="5073" spans="1:4">
      <c r="A5073" s="1" t="s">
        <v>5072</v>
      </c>
      <c r="B5073" s="5">
        <v>254.41</v>
      </c>
      <c r="C5073" s="3">
        <f t="shared" si="18"/>
        <v>-2.0181012901983368E-2</v>
      </c>
      <c r="D5073" s="4">
        <v>9551374000</v>
      </c>
    </row>
    <row r="5074" spans="1:4">
      <c r="A5074" s="1" t="s">
        <v>5073</v>
      </c>
      <c r="B5074" s="5">
        <v>259.64999999999998</v>
      </c>
      <c r="C5074" s="3">
        <f t="shared" si="18"/>
        <v>-1.0744085038290279E-2</v>
      </c>
      <c r="D5074" s="4">
        <v>6960735000</v>
      </c>
    </row>
    <row r="5075" spans="1:4">
      <c r="A5075" s="1" t="s">
        <v>5074</v>
      </c>
      <c r="B5075" s="5">
        <v>262.47000000000003</v>
      </c>
      <c r="C5075" s="3">
        <f t="shared" si="18"/>
        <v>-2.5976917653171037E-2</v>
      </c>
      <c r="D5075" s="4">
        <v>9759172000</v>
      </c>
    </row>
    <row r="5076" spans="1:4">
      <c r="A5076" s="1" t="s">
        <v>5075</v>
      </c>
      <c r="B5076" s="5">
        <v>269.47000000000003</v>
      </c>
      <c r="C5076" s="3">
        <f t="shared" si="18"/>
        <v>-6.7453004054551565E-3</v>
      </c>
      <c r="D5076" s="4">
        <v>5344933000</v>
      </c>
    </row>
    <row r="5077" spans="1:4">
      <c r="A5077" s="1" t="s">
        <v>5076</v>
      </c>
      <c r="B5077" s="5">
        <v>271.3</v>
      </c>
      <c r="C5077" s="3">
        <f t="shared" si="18"/>
        <v>2.2535003140123893E-3</v>
      </c>
      <c r="D5077" s="4">
        <v>5629552000</v>
      </c>
    </row>
    <row r="5078" spans="1:4">
      <c r="A5078" s="1" t="s">
        <v>5077</v>
      </c>
      <c r="B5078" s="5">
        <v>270.69</v>
      </c>
      <c r="C5078" s="3">
        <f t="shared" si="18"/>
        <v>-8.0618564256659773E-3</v>
      </c>
      <c r="D5078" s="4">
        <v>10298092000</v>
      </c>
    </row>
    <row r="5079" spans="1:4">
      <c r="A5079" s="1" t="s">
        <v>5078</v>
      </c>
      <c r="B5079" s="5">
        <v>272.89</v>
      </c>
      <c r="C5079" s="3">
        <f t="shared" si="18"/>
        <v>-2.4382396053054926E-2</v>
      </c>
      <c r="D5079" s="4">
        <v>8761923000</v>
      </c>
    </row>
    <row r="5080" spans="1:4">
      <c r="A5080" s="1" t="s">
        <v>5079</v>
      </c>
      <c r="B5080" s="5">
        <v>279.70999999999998</v>
      </c>
      <c r="C5080" s="3">
        <f t="shared" si="18"/>
        <v>8.1819492502882857E-3</v>
      </c>
      <c r="D5080" s="4">
        <v>14057629000</v>
      </c>
    </row>
    <row r="5081" spans="1:4">
      <c r="A5081" s="1" t="s">
        <v>5080</v>
      </c>
      <c r="B5081" s="5">
        <v>277.44</v>
      </c>
      <c r="C5081" s="3">
        <f t="shared" si="18"/>
        <v>1.5222482435597283E-2</v>
      </c>
      <c r="D5081" s="4">
        <v>19263784000</v>
      </c>
    </row>
    <row r="5082" spans="1:4">
      <c r="A5082" s="1" t="s">
        <v>5081</v>
      </c>
      <c r="B5082" s="5">
        <v>273.27999999999997</v>
      </c>
      <c r="C5082" s="3">
        <f t="shared" si="18"/>
        <v>-8.6338242762825663E-3</v>
      </c>
      <c r="D5082" s="4">
        <v>19386056000</v>
      </c>
    </row>
    <row r="5083" spans="1:4">
      <c r="A5083" s="1" t="s">
        <v>5082</v>
      </c>
      <c r="B5083" s="5">
        <v>275.66000000000003</v>
      </c>
      <c r="C5083" s="3">
        <f t="shared" si="18"/>
        <v>1.2339331619537324E-2</v>
      </c>
      <c r="D5083" s="4">
        <v>18100071000</v>
      </c>
    </row>
    <row r="5084" spans="1:4">
      <c r="A5084" s="1" t="s">
        <v>5083</v>
      </c>
      <c r="B5084" s="5">
        <v>272.3</v>
      </c>
      <c r="C5084" s="3">
        <f t="shared" si="18"/>
        <v>2.7896266656600301E-2</v>
      </c>
      <c r="D5084" s="4">
        <v>22723332000</v>
      </c>
    </row>
    <row r="5085" spans="1:4">
      <c r="A5085" s="1" t="s">
        <v>5084</v>
      </c>
      <c r="B5085" s="5">
        <v>264.91000000000003</v>
      </c>
      <c r="C5085" s="3">
        <f t="shared" si="18"/>
        <v>2.945634010803265E-2</v>
      </c>
      <c r="D5085" s="4">
        <v>20643971000</v>
      </c>
    </row>
    <row r="5086" spans="1:4">
      <c r="A5086" s="1" t="s">
        <v>5085</v>
      </c>
      <c r="B5086" s="5">
        <v>257.33</v>
      </c>
      <c r="C5086" s="3">
        <f t="shared" si="18"/>
        <v>-3.1078823666540119E-4</v>
      </c>
      <c r="D5086" s="4">
        <v>23070496000</v>
      </c>
    </row>
    <row r="5087" spans="1:4">
      <c r="A5087" s="1" t="s">
        <v>5086</v>
      </c>
      <c r="B5087" s="5">
        <v>257.41000000000003</v>
      </c>
      <c r="C5087" s="3">
        <f t="shared" si="18"/>
        <v>-1.5527593987838E-2</v>
      </c>
      <c r="D5087" s="4">
        <v>20100899000</v>
      </c>
    </row>
    <row r="5088" spans="1:4">
      <c r="A5088" s="1" t="s">
        <v>5087</v>
      </c>
      <c r="B5088" s="5">
        <v>261.47000000000003</v>
      </c>
      <c r="C5088" s="3">
        <f t="shared" si="18"/>
        <v>-1.6799664006719778E-3</v>
      </c>
      <c r="D5088" s="4">
        <v>11435275000</v>
      </c>
    </row>
    <row r="5089" spans="1:4">
      <c r="A5089" s="1" t="s">
        <v>5088</v>
      </c>
      <c r="B5089" s="5">
        <v>261.91000000000003</v>
      </c>
      <c r="C5089" s="3">
        <f t="shared" si="18"/>
        <v>1.414697560602602E-3</v>
      </c>
      <c r="D5089" s="4">
        <v>14356950000</v>
      </c>
    </row>
    <row r="5090" spans="1:4">
      <c r="A5090" s="1" t="s">
        <v>5089</v>
      </c>
      <c r="B5090" s="5">
        <v>261.54000000000002</v>
      </c>
      <c r="C5090" s="3">
        <f t="shared" si="18"/>
        <v>3.1836139772162212E-3</v>
      </c>
      <c r="D5090" s="4">
        <v>16853009000</v>
      </c>
    </row>
    <row r="5091" spans="1:4">
      <c r="A5091" s="1" t="s">
        <v>5090</v>
      </c>
      <c r="B5091" s="5">
        <v>260.70999999999998</v>
      </c>
      <c r="C5091" s="3">
        <f t="shared" si="18"/>
        <v>-9.0839984796656902E-3</v>
      </c>
      <c r="D5091" s="4">
        <v>15512310000</v>
      </c>
    </row>
    <row r="5092" spans="1:4">
      <c r="A5092" s="1" t="s">
        <v>5091</v>
      </c>
      <c r="B5092" s="5">
        <v>263.10000000000002</v>
      </c>
      <c r="C5092" s="3">
        <f t="shared" si="18"/>
        <v>-5.3306113190426385E-3</v>
      </c>
      <c r="D5092" s="4">
        <v>15947902000</v>
      </c>
    </row>
    <row r="5093" spans="1:4">
      <c r="A5093" s="1" t="s">
        <v>5092</v>
      </c>
      <c r="B5093" s="5">
        <v>264.51</v>
      </c>
      <c r="C5093" s="3">
        <f t="shared" si="18"/>
        <v>6.2005477784540302E-3</v>
      </c>
      <c r="D5093" s="4">
        <v>17591101000</v>
      </c>
    </row>
    <row r="5094" spans="1:4">
      <c r="A5094" s="1" t="s">
        <v>5093</v>
      </c>
      <c r="B5094" s="5">
        <v>262.88</v>
      </c>
      <c r="C5094" s="3">
        <f t="shared" si="18"/>
        <v>6.3547967230685549E-3</v>
      </c>
      <c r="D5094" s="4">
        <v>16786445000</v>
      </c>
    </row>
    <row r="5095" spans="1:4">
      <c r="A5095" s="1" t="s">
        <v>5094</v>
      </c>
      <c r="B5095" s="5">
        <v>261.22000000000003</v>
      </c>
      <c r="C5095" s="3">
        <f t="shared" si="18"/>
        <v>2.2507535131326684E-2</v>
      </c>
      <c r="D5095" s="4">
        <v>21496152000</v>
      </c>
    </row>
    <row r="5096" spans="1:4">
      <c r="A5096" s="1" t="s">
        <v>5095</v>
      </c>
      <c r="B5096" s="5">
        <v>255.47</v>
      </c>
      <c r="C5096" s="3">
        <f t="shared" si="18"/>
        <v>-3.3161672908863698E-3</v>
      </c>
      <c r="D5096" s="4">
        <v>40876059000</v>
      </c>
    </row>
    <row r="5097" spans="1:4">
      <c r="A5097" s="1" t="s">
        <v>5096</v>
      </c>
      <c r="B5097" s="5">
        <v>256.32</v>
      </c>
      <c r="C5097" s="3">
        <f t="shared" si="18"/>
        <v>-3.2060722782372299E-2</v>
      </c>
      <c r="D5097" s="4">
        <v>24922460000</v>
      </c>
    </row>
    <row r="5098" spans="1:4">
      <c r="A5098" s="1" t="s">
        <v>5097</v>
      </c>
      <c r="B5098" s="5">
        <v>264.81</v>
      </c>
      <c r="C5098" s="3">
        <f t="shared" si="18"/>
        <v>-1.0167084065338358E-2</v>
      </c>
      <c r="D5098" s="4">
        <v>18644367000</v>
      </c>
    </row>
    <row r="5099" spans="1:4">
      <c r="A5099" s="1" t="s">
        <v>5098</v>
      </c>
      <c r="B5099" s="5">
        <v>267.52999999999997</v>
      </c>
      <c r="C5099" s="3">
        <f t="shared" si="18"/>
        <v>9.4328943893144182E-3</v>
      </c>
      <c r="D5099" s="4">
        <v>23484042000</v>
      </c>
    </row>
    <row r="5100" spans="1:4">
      <c r="A5100" s="1" t="s">
        <v>5099</v>
      </c>
      <c r="B5100" s="5">
        <v>265.02999999999997</v>
      </c>
      <c r="C5100" s="3">
        <f t="shared" si="18"/>
        <v>-1.7898169421181505E-2</v>
      </c>
      <c r="D5100" s="4">
        <v>23241160000</v>
      </c>
    </row>
    <row r="5101" spans="1:4">
      <c r="A5101" s="1" t="s">
        <v>5100</v>
      </c>
      <c r="B5101" s="5">
        <v>269.86</v>
      </c>
      <c r="C5101" s="3">
        <f t="shared" si="18"/>
        <v>-1.305635811725119E-2</v>
      </c>
      <c r="D5101" s="4">
        <v>33593094000</v>
      </c>
    </row>
    <row r="5102" spans="1:4">
      <c r="A5102" s="1" t="s">
        <v>5101</v>
      </c>
      <c r="B5102" s="5">
        <v>273.43</v>
      </c>
      <c r="C5102" s="3">
        <f t="shared" si="18"/>
        <v>7.2941609872905445E-3</v>
      </c>
      <c r="D5102" s="4">
        <v>39049844000</v>
      </c>
    </row>
    <row r="5103" spans="1:4">
      <c r="A5103" s="1" t="s">
        <v>5102</v>
      </c>
      <c r="B5103" s="5">
        <v>271.45</v>
      </c>
      <c r="C5103" s="3">
        <f t="shared" si="18"/>
        <v>4.1634689178817977E-2</v>
      </c>
      <c r="D5103" s="4">
        <v>33748194000</v>
      </c>
    </row>
    <row r="5104" spans="1:4">
      <c r="A5104" s="1" t="s">
        <v>5103</v>
      </c>
      <c r="B5104" s="5">
        <v>260.60000000000002</v>
      </c>
      <c r="C5104" s="3">
        <f t="shared" si="18"/>
        <v>3.9738270028726611E-2</v>
      </c>
      <c r="D5104" s="4">
        <v>33083894000</v>
      </c>
    </row>
    <row r="5105" spans="1:4">
      <c r="A5105" s="1" t="s">
        <v>5104</v>
      </c>
      <c r="B5105" s="5">
        <v>250.64</v>
      </c>
      <c r="C5105" s="3">
        <f t="shared" si="18"/>
        <v>-1.7521853318176579E-2</v>
      </c>
      <c r="D5105" s="4">
        <v>31517075000</v>
      </c>
    </row>
    <row r="5106" spans="1:4">
      <c r="A5106" s="1" t="s">
        <v>5105</v>
      </c>
      <c r="B5106" s="5">
        <v>255.11</v>
      </c>
      <c r="C5106" s="3">
        <f t="shared" si="18"/>
        <v>4.3137254901966135E-4</v>
      </c>
      <c r="D5106" s="4">
        <v>43275327000</v>
      </c>
    </row>
    <row r="5107" spans="1:4">
      <c r="A5107" s="1" t="s">
        <v>5106</v>
      </c>
      <c r="B5107" s="5">
        <v>255</v>
      </c>
      <c r="C5107" s="3">
        <f t="shared" si="18"/>
        <v>3.5112644611325371E-2</v>
      </c>
      <c r="D5107" s="4">
        <v>27686171000</v>
      </c>
    </row>
    <row r="5108" spans="1:4">
      <c r="A5108" s="1" t="s">
        <v>5107</v>
      </c>
      <c r="B5108" s="5">
        <v>246.35</v>
      </c>
      <c r="C5108" s="3">
        <f t="shared" si="18"/>
        <v>4.6961325966850757E-2</v>
      </c>
      <c r="D5108" s="4">
        <v>14700914000</v>
      </c>
    </row>
    <row r="5109" spans="1:4">
      <c r="A5109" s="1" t="s">
        <v>5108</v>
      </c>
      <c r="B5109" s="5">
        <v>235.3</v>
      </c>
      <c r="C5109" s="3">
        <f t="shared" si="18"/>
        <v>3.351341854438452E-2</v>
      </c>
      <c r="D5109" s="4">
        <v>24446321000</v>
      </c>
    </row>
    <row r="5110" spans="1:4">
      <c r="A5110" s="1" t="s">
        <v>5109</v>
      </c>
      <c r="B5110" s="5">
        <v>227.67</v>
      </c>
      <c r="C5110" s="3">
        <f t="shared" si="18"/>
        <v>2.5586738141357621E-2</v>
      </c>
      <c r="D5110" s="4">
        <v>23152173000</v>
      </c>
    </row>
    <row r="5111" spans="1:4">
      <c r="A5111" s="1" t="s">
        <v>5110</v>
      </c>
      <c r="B5111" s="5">
        <v>221.99</v>
      </c>
      <c r="C5111" s="3">
        <f t="shared" si="18"/>
        <v>1.3375330959554491E-2</v>
      </c>
      <c r="D5111" s="4">
        <v>13968994000</v>
      </c>
    </row>
    <row r="5112" spans="1:4">
      <c r="A5112" s="1" t="s">
        <v>5111</v>
      </c>
      <c r="B5112" s="5">
        <v>219.06</v>
      </c>
      <c r="C5112" s="3">
        <f t="shared" si="18"/>
        <v>3.8493263678856357E-3</v>
      </c>
      <c r="D5112" s="4">
        <v>15281278000</v>
      </c>
    </row>
    <row r="5113" spans="1:4">
      <c r="A5113" s="1" t="s">
        <v>5112</v>
      </c>
      <c r="B5113" s="5">
        <v>218.22</v>
      </c>
      <c r="C5113" s="3">
        <f t="shared" si="18"/>
        <v>5.1589129433441024E-3</v>
      </c>
      <c r="D5113" s="4">
        <v>12735791000</v>
      </c>
    </row>
    <row r="5114" spans="1:4">
      <c r="A5114" s="1" t="s">
        <v>5113</v>
      </c>
      <c r="B5114" s="5">
        <v>217.1</v>
      </c>
      <c r="C5114" s="3">
        <f t="shared" si="18"/>
        <v>1.5625000000000017E-2</v>
      </c>
      <c r="D5114" s="4">
        <v>14888445000</v>
      </c>
    </row>
    <row r="5115" spans="1:4">
      <c r="A5115" s="1" t="s">
        <v>5114</v>
      </c>
      <c r="B5115" s="5">
        <v>213.76</v>
      </c>
      <c r="C5115" s="3">
        <f t="shared" si="18"/>
        <v>4.4640759362811365E-3</v>
      </c>
      <c r="D5115" s="4">
        <v>9946103000</v>
      </c>
    </row>
    <row r="5116" spans="1:4">
      <c r="A5116" s="1" t="s">
        <v>5115</v>
      </c>
      <c r="B5116" s="5">
        <v>212.81</v>
      </c>
      <c r="C5116" s="3">
        <f t="shared" si="18"/>
        <v>-8.9201877934271228E-4</v>
      </c>
      <c r="D5116" s="4">
        <v>12231531000</v>
      </c>
    </row>
    <row r="5117" spans="1:4">
      <c r="A5117" s="1" t="s">
        <v>5116</v>
      </c>
      <c r="B5117" s="5">
        <v>213</v>
      </c>
      <c r="C5117" s="3">
        <f t="shared" si="18"/>
        <v>2.1171489061396782E-3</v>
      </c>
      <c r="D5117" s="4">
        <v>8971227000</v>
      </c>
    </row>
    <row r="5118" spans="1:4">
      <c r="A5118" s="1" t="s">
        <v>5117</v>
      </c>
      <c r="B5118" s="5">
        <v>212.55</v>
      </c>
      <c r="C5118" s="3">
        <f t="shared" si="18"/>
        <v>-4.07646893449525E-3</v>
      </c>
      <c r="D5118" s="4">
        <v>7283496000</v>
      </c>
    </row>
    <row r="5119" spans="1:4">
      <c r="A5119" s="1" t="s">
        <v>5118</v>
      </c>
      <c r="B5119" s="5">
        <v>213.42</v>
      </c>
      <c r="C5119" s="3">
        <f t="shared" si="18"/>
        <v>-8.8701063483956014E-3</v>
      </c>
      <c r="D5119" s="4">
        <v>12571087000</v>
      </c>
    </row>
    <row r="5120" spans="1:4">
      <c r="A5120" s="1" t="s">
        <v>5119</v>
      </c>
      <c r="B5120" s="5">
        <v>215.33</v>
      </c>
      <c r="C5120" s="3">
        <f t="shared" si="18"/>
        <v>3.3947949678286862E-2</v>
      </c>
      <c r="D5120" s="4">
        <v>26976213000</v>
      </c>
    </row>
    <row r="5121" spans="1:4">
      <c r="A5121" s="1" t="s">
        <v>5120</v>
      </c>
      <c r="B5121" s="5">
        <v>208.26</v>
      </c>
      <c r="C5121" s="3">
        <f t="shared" si="18"/>
        <v>4.3595911004209204E-2</v>
      </c>
      <c r="D5121" s="4">
        <v>10513767000</v>
      </c>
    </row>
    <row r="5122" spans="1:4">
      <c r="A5122" s="1" t="s">
        <v>5121</v>
      </c>
      <c r="B5122" s="5">
        <v>199.56</v>
      </c>
      <c r="C5122" s="3">
        <f t="shared" si="18"/>
        <v>-3.6593608187699064E-2</v>
      </c>
      <c r="D5122" s="4">
        <v>19275132000</v>
      </c>
    </row>
    <row r="5123" spans="1:4">
      <c r="A5123" s="1" t="s">
        <v>5122</v>
      </c>
      <c r="B5123" s="5">
        <v>207.14</v>
      </c>
      <c r="C5123" s="3">
        <f t="shared" si="18"/>
        <v>-3.3501306457633481E-2</v>
      </c>
      <c r="D5123" s="4">
        <v>16481725000</v>
      </c>
    </row>
    <row r="5124" spans="1:4">
      <c r="A5124" s="1" t="s">
        <v>5123</v>
      </c>
      <c r="B5124" s="5">
        <v>214.32</v>
      </c>
      <c r="C5124" s="3">
        <f t="shared" si="18"/>
        <v>1.834077734486356E-2</v>
      </c>
      <c r="D5124" s="4">
        <v>33733983000</v>
      </c>
    </row>
    <row r="5125" spans="1:4">
      <c r="A5125" s="1" t="s">
        <v>5124</v>
      </c>
      <c r="B5125" s="5">
        <v>210.46</v>
      </c>
      <c r="C5125" s="3">
        <f t="shared" si="18"/>
        <v>4.8107569721115517E-2</v>
      </c>
      <c r="D5125" s="4">
        <v>11299471000</v>
      </c>
    </row>
    <row r="5126" spans="1:4">
      <c r="A5126" s="1" t="s">
        <v>5125</v>
      </c>
      <c r="B5126" s="5">
        <v>200.8</v>
      </c>
      <c r="C5126" s="3">
        <f t="shared" si="18"/>
        <v>4.6541929431385867E-2</v>
      </c>
      <c r="D5126" s="4">
        <v>3544675000</v>
      </c>
    </row>
    <row r="5127" spans="1:4">
      <c r="A5127" s="1" t="s">
        <v>5126</v>
      </c>
      <c r="B5127" s="5">
        <v>191.87</v>
      </c>
      <c r="C5127" s="3">
        <f t="shared" si="18"/>
        <v>4.7439676820613591E-2</v>
      </c>
      <c r="D5127" s="4">
        <v>2203789000</v>
      </c>
    </row>
    <row r="5128" spans="1:4">
      <c r="A5128" s="1" t="s">
        <v>5127</v>
      </c>
      <c r="B5128" s="5">
        <v>183.18</v>
      </c>
      <c r="C5128" s="3">
        <f t="shared" si="18"/>
        <v>3.147699757869251E-2</v>
      </c>
      <c r="D5128" s="4">
        <v>7513320000</v>
      </c>
    </row>
    <row r="5129" spans="1:4">
      <c r="A5129" s="1" t="s">
        <v>5128</v>
      </c>
      <c r="B5129" s="5">
        <v>177.59</v>
      </c>
      <c r="C5129" s="3">
        <f t="shared" si="18"/>
        <v>7.0314715055288298E-3</v>
      </c>
      <c r="D5129" s="4">
        <v>7076746000</v>
      </c>
    </row>
    <row r="5130" spans="1:4">
      <c r="A5130" s="1" t="s">
        <v>5129</v>
      </c>
      <c r="B5130" s="5">
        <v>176.35</v>
      </c>
      <c r="C5130" s="3">
        <f t="shared" si="18"/>
        <v>6.7363132956556881E-3</v>
      </c>
      <c r="D5130" s="4">
        <v>5337278000</v>
      </c>
    </row>
    <row r="5131" spans="1:4">
      <c r="A5131" s="1" t="s">
        <v>5130</v>
      </c>
      <c r="B5131" s="5">
        <v>175.17</v>
      </c>
      <c r="C5131" s="3">
        <f t="shared" si="18"/>
        <v>5.9725492448170448E-3</v>
      </c>
      <c r="D5131" s="4">
        <v>5911757000</v>
      </c>
    </row>
    <row r="5132" spans="1:4">
      <c r="A5132" s="1" t="s">
        <v>5131</v>
      </c>
      <c r="B5132" s="5">
        <v>174.13</v>
      </c>
      <c r="C5132" s="3">
        <f t="shared" si="18"/>
        <v>4.9633519939977213E-3</v>
      </c>
      <c r="D5132" s="4">
        <v>3048107000</v>
      </c>
    </row>
    <row r="5133" spans="1:4">
      <c r="A5133" s="1" t="s">
        <v>5132</v>
      </c>
      <c r="B5133" s="5">
        <v>173.27</v>
      </c>
      <c r="C5133" s="3">
        <f t="shared" si="18"/>
        <v>9.7319347319348246E-3</v>
      </c>
      <c r="D5133" s="4">
        <v>5481812000</v>
      </c>
    </row>
    <row r="5134" spans="1:4">
      <c r="A5134" s="1" t="s">
        <v>5133</v>
      </c>
      <c r="B5134" s="5">
        <v>171.6</v>
      </c>
      <c r="C5134" s="3">
        <f t="shared" si="18"/>
        <v>2.5121224513641812E-3</v>
      </c>
      <c r="D5134" s="4">
        <v>4994922000</v>
      </c>
    </row>
    <row r="5135" spans="1:4">
      <c r="A5135" s="1" t="s">
        <v>5134</v>
      </c>
      <c r="B5135" s="5">
        <v>171.17</v>
      </c>
      <c r="C5135" s="3">
        <f t="shared" si="18"/>
        <v>5.3447668272054308E-3</v>
      </c>
      <c r="D5135" s="4">
        <v>3045663000</v>
      </c>
    </row>
    <row r="5136" spans="1:4">
      <c r="A5136" s="1" t="s">
        <v>5135</v>
      </c>
      <c r="B5136" s="5">
        <v>170.26</v>
      </c>
      <c r="C5136" s="3">
        <f t="shared" si="18"/>
        <v>6.502719318987907E-3</v>
      </c>
      <c r="D5136" s="4">
        <v>6058482000</v>
      </c>
    </row>
    <row r="5137" spans="1:4">
      <c r="A5137" s="1" t="s">
        <v>5136</v>
      </c>
      <c r="B5137" s="5">
        <v>169.16</v>
      </c>
      <c r="C5137" s="3">
        <f t="shared" si="18"/>
        <v>1.3298190966814418E-2</v>
      </c>
      <c r="D5137" s="4">
        <v>4182155000</v>
      </c>
    </row>
    <row r="5138" spans="1:4">
      <c r="A5138" s="1" t="s">
        <v>5137</v>
      </c>
      <c r="B5138" s="5">
        <v>166.94</v>
      </c>
      <c r="C5138" s="3">
        <f t="shared" si="18"/>
        <v>5.2992894134649849E-3</v>
      </c>
      <c r="D5138" s="4">
        <v>2313203000</v>
      </c>
    </row>
    <row r="5139" spans="1:4">
      <c r="A5139" s="1" t="s">
        <v>5138</v>
      </c>
      <c r="B5139" s="5">
        <v>166.06</v>
      </c>
      <c r="C5139" s="3">
        <f t="shared" si="18"/>
        <v>2.9594733345413367E-3</v>
      </c>
      <c r="D5139" s="4">
        <v>2406914000</v>
      </c>
    </row>
    <row r="5140" spans="1:4">
      <c r="A5140" s="1" t="s">
        <v>5139</v>
      </c>
      <c r="B5140" s="5">
        <v>165.57</v>
      </c>
      <c r="C5140" s="3">
        <f t="shared" si="18"/>
        <v>-2.7705836294646025E-3</v>
      </c>
      <c r="D5140" s="4">
        <v>2508544000</v>
      </c>
    </row>
    <row r="5141" spans="1:4">
      <c r="A5141" s="1" t="s">
        <v>5140</v>
      </c>
      <c r="B5141" s="5">
        <v>166.03</v>
      </c>
      <c r="C5141" s="3">
        <f t="shared" si="18"/>
        <v>-2.7030273906774906E-3</v>
      </c>
      <c r="D5141" s="4">
        <v>1563788000</v>
      </c>
    </row>
    <row r="5142" spans="1:4">
      <c r="A5142" s="1" t="s">
        <v>5141</v>
      </c>
      <c r="B5142" s="5">
        <v>166.48</v>
      </c>
      <c r="C5142" s="3">
        <f t="shared" si="18"/>
        <v>3.605335897127886E-4</v>
      </c>
      <c r="D5142" s="4">
        <v>2441944000</v>
      </c>
    </row>
    <row r="5143" spans="1:4">
      <c r="A5143" s="1" t="s">
        <v>5142</v>
      </c>
      <c r="B5143" s="5">
        <v>166.42</v>
      </c>
      <c r="C5143" s="3">
        <f t="shared" si="18"/>
        <v>-3.0035441821356021E-4</v>
      </c>
      <c r="D5143" s="4">
        <v>5151656000</v>
      </c>
    </row>
    <row r="5144" spans="1:4">
      <c r="A5144" s="1" t="s">
        <v>5143</v>
      </c>
      <c r="B5144" s="5">
        <v>166.47</v>
      </c>
      <c r="C5144" s="3">
        <f t="shared" si="18"/>
        <v>-3.8298126982228156E-3</v>
      </c>
      <c r="D5144" s="4">
        <v>2947301000</v>
      </c>
    </row>
    <row r="5145" spans="1:4">
      <c r="A5145" s="1" t="s">
        <v>5144</v>
      </c>
      <c r="B5145" s="5">
        <v>167.11</v>
      </c>
      <c r="C5145" s="3">
        <f t="shared" si="18"/>
        <v>-4.8829869588518614E-3</v>
      </c>
      <c r="D5145" s="4">
        <v>3930504000</v>
      </c>
    </row>
    <row r="5146" spans="1:4">
      <c r="A5146" s="1" t="s">
        <v>5145</v>
      </c>
      <c r="B5146" s="5">
        <v>167.93</v>
      </c>
      <c r="C5146" s="3">
        <f t="shared" si="18"/>
        <v>-4.5053055901356984E-3</v>
      </c>
      <c r="D5146" s="4">
        <v>4171985000</v>
      </c>
    </row>
    <row r="5147" spans="1:4">
      <c r="A5147" s="1" t="s">
        <v>5146</v>
      </c>
      <c r="B5147" s="5">
        <v>168.69</v>
      </c>
      <c r="C5147" s="3">
        <f t="shared" si="18"/>
        <v>-2.9631385563595687E-4</v>
      </c>
      <c r="D5147" s="4">
        <v>4746182000</v>
      </c>
    </row>
    <row r="5148" spans="1:4">
      <c r="A5148" s="1" t="s">
        <v>5147</v>
      </c>
      <c r="B5148" s="5">
        <v>168.74</v>
      </c>
      <c r="C5148" s="3">
        <f t="shared" si="18"/>
        <v>1.5649452269170718E-2</v>
      </c>
      <c r="D5148" s="4">
        <v>4519106000</v>
      </c>
    </row>
    <row r="5149" spans="1:4">
      <c r="A5149" s="1" t="s">
        <v>5148</v>
      </c>
      <c r="B5149" s="5">
        <v>166.14</v>
      </c>
      <c r="C5149" s="3">
        <f t="shared" si="18"/>
        <v>1.546360246928655E-2</v>
      </c>
      <c r="D5149" s="4">
        <v>2736828000</v>
      </c>
    </row>
    <row r="5150" spans="1:4">
      <c r="A5150" s="1" t="s">
        <v>5149</v>
      </c>
      <c r="B5150" s="5">
        <v>163.61000000000001</v>
      </c>
      <c r="C5150" s="3">
        <f t="shared" si="18"/>
        <v>9.0662390526707014E-3</v>
      </c>
      <c r="D5150" s="4">
        <v>2429449000</v>
      </c>
    </row>
    <row r="5151" spans="1:4">
      <c r="A5151" s="1" t="s">
        <v>5150</v>
      </c>
      <c r="B5151" s="5">
        <v>162.13999999999999</v>
      </c>
      <c r="C5151" s="3">
        <f t="shared" si="18"/>
        <v>1.8536826495302949E-3</v>
      </c>
      <c r="D5151" s="4">
        <v>1977438000</v>
      </c>
    </row>
    <row r="5152" spans="1:4">
      <c r="A5152" s="1" t="s">
        <v>5151</v>
      </c>
      <c r="B5152" s="5">
        <v>161.84</v>
      </c>
      <c r="C5152" s="3">
        <f t="shared" si="18"/>
        <v>6.1827624582660014E-4</v>
      </c>
      <c r="D5152" s="4">
        <v>2879559000</v>
      </c>
    </row>
    <row r="5153" spans="1:4">
      <c r="A5153" s="1" t="s">
        <v>5152</v>
      </c>
      <c r="B5153" s="5">
        <v>161.74</v>
      </c>
      <c r="C5153" s="3">
        <f t="shared" si="18"/>
        <v>-6.7964164349697384E-4</v>
      </c>
      <c r="D5153" s="4">
        <v>2640316000</v>
      </c>
    </row>
    <row r="5154" spans="1:4">
      <c r="A5154" s="1" t="s">
        <v>5153</v>
      </c>
      <c r="B5154" s="5">
        <v>161.85</v>
      </c>
      <c r="C5154" s="3">
        <f t="shared" si="18"/>
        <v>1.3611334529480843E-3</v>
      </c>
      <c r="D5154" s="4">
        <v>2332840000</v>
      </c>
    </row>
    <row r="5155" spans="1:4">
      <c r="A5155" s="1" t="s">
        <v>5154</v>
      </c>
      <c r="B5155" s="5">
        <v>161.63</v>
      </c>
      <c r="C5155" s="3">
        <f t="shared" si="18"/>
        <v>-5.1701852649720156E-3</v>
      </c>
      <c r="D5155" s="4">
        <v>3630887000</v>
      </c>
    </row>
    <row r="5156" spans="1:4">
      <c r="A5156" s="1" t="s">
        <v>5155</v>
      </c>
      <c r="B5156" s="5">
        <v>162.47</v>
      </c>
      <c r="C5156" s="3">
        <f t="shared" si="18"/>
        <v>-6.9070904645476498E-3</v>
      </c>
      <c r="D5156" s="4">
        <v>4610585000</v>
      </c>
    </row>
    <row r="5157" spans="1:4">
      <c r="A5157" s="1" t="s">
        <v>5156</v>
      </c>
      <c r="B5157" s="5">
        <v>163.6</v>
      </c>
      <c r="C5157" s="3">
        <f t="shared" si="18"/>
        <v>-2.8038522491771788E-3</v>
      </c>
      <c r="D5157" s="4">
        <v>4851174000</v>
      </c>
    </row>
    <row r="5158" spans="1:4">
      <c r="A5158" s="1" t="s">
        <v>5157</v>
      </c>
      <c r="B5158" s="5">
        <v>164.06</v>
      </c>
      <c r="C5158" s="3">
        <f t="shared" si="18"/>
        <v>-2.6141406772448588E-3</v>
      </c>
      <c r="D5158" s="4">
        <v>4038727000</v>
      </c>
    </row>
    <row r="5159" spans="1:4">
      <c r="A5159" s="1" t="s">
        <v>5158</v>
      </c>
      <c r="B5159" s="5">
        <v>164.49</v>
      </c>
      <c r="C5159" s="3">
        <f t="shared" si="18"/>
        <v>-2.2443285211695045E-3</v>
      </c>
      <c r="D5159" s="4">
        <v>4675473000</v>
      </c>
    </row>
    <row r="5160" spans="1:4">
      <c r="A5160" s="1" t="s">
        <v>5159</v>
      </c>
      <c r="B5160" s="5">
        <v>164.86</v>
      </c>
      <c r="C5160" s="3">
        <f t="shared" si="18"/>
        <v>6.0413742600842688E-3</v>
      </c>
      <c r="D5160" s="4">
        <v>4654911000</v>
      </c>
    </row>
    <row r="5161" spans="1:4">
      <c r="A5161" s="1" t="s">
        <v>5160</v>
      </c>
      <c r="B5161" s="5">
        <v>163.87</v>
      </c>
      <c r="C5161" s="3">
        <f t="shared" si="18"/>
        <v>5.8310827399951949E-3</v>
      </c>
      <c r="D5161" s="4">
        <v>4609495000</v>
      </c>
    </row>
    <row r="5162" spans="1:4">
      <c r="A5162" s="1" t="s">
        <v>5161</v>
      </c>
      <c r="B5162" s="5">
        <v>162.91999999999999</v>
      </c>
      <c r="C5162" s="3">
        <f t="shared" si="18"/>
        <v>8.1059340387350642E-3</v>
      </c>
      <c r="D5162" s="4">
        <v>3812909000</v>
      </c>
    </row>
    <row r="5163" spans="1:4">
      <c r="A5163" s="1" t="s">
        <v>5162</v>
      </c>
      <c r="B5163" s="5">
        <v>161.61000000000001</v>
      </c>
      <c r="C5163" s="3">
        <f t="shared" si="18"/>
        <v>-2.2914147521160774E-2</v>
      </c>
      <c r="D5163" s="4">
        <v>5665187000</v>
      </c>
    </row>
    <row r="5164" spans="1:4">
      <c r="A5164" s="1" t="s">
        <v>5163</v>
      </c>
      <c r="B5164" s="5">
        <v>165.4</v>
      </c>
      <c r="C5164" s="3">
        <f t="shared" si="18"/>
        <v>1.2797746616863654E-2</v>
      </c>
      <c r="D5164" s="4">
        <v>6723234000</v>
      </c>
    </row>
    <row r="5165" spans="1:4">
      <c r="A5165" s="1" t="s">
        <v>5164</v>
      </c>
      <c r="B5165" s="5">
        <v>163.31</v>
      </c>
      <c r="C5165" s="3">
        <f t="shared" si="18"/>
        <v>2.0815101887736047E-2</v>
      </c>
      <c r="D5165" s="4">
        <v>8986028000</v>
      </c>
    </row>
    <row r="5166" spans="1:4">
      <c r="A5166" s="1" t="s">
        <v>5165</v>
      </c>
      <c r="B5166" s="5">
        <v>159.97999999999999</v>
      </c>
      <c r="C5166" s="3">
        <f t="shared" si="18"/>
        <v>3.0068894469126181E-2</v>
      </c>
      <c r="D5166" s="4">
        <v>6113339000</v>
      </c>
    </row>
    <row r="5167" spans="1:4">
      <c r="A5167" s="1" t="s">
        <v>5166</v>
      </c>
      <c r="B5167" s="5">
        <v>155.31</v>
      </c>
      <c r="C5167" s="3">
        <f t="shared" si="18"/>
        <v>2.1373142180718136E-2</v>
      </c>
      <c r="D5167" s="4">
        <v>4583667000</v>
      </c>
    </row>
    <row r="5168" spans="1:4">
      <c r="A5168" s="1" t="s">
        <v>5167</v>
      </c>
      <c r="B5168" s="5">
        <v>152.06</v>
      </c>
      <c r="C5168" s="3">
        <f t="shared" si="18"/>
        <v>1.3125458058498227E-2</v>
      </c>
      <c r="D5168" s="4">
        <v>3102042000</v>
      </c>
    </row>
    <row r="5169" spans="1:4">
      <c r="A5169" s="1" t="s">
        <v>5168</v>
      </c>
      <c r="B5169" s="5">
        <v>150.09</v>
      </c>
      <c r="C5169" s="3">
        <f t="shared" si="18"/>
        <v>-2.9611430788129466E-2</v>
      </c>
      <c r="D5169" s="4">
        <v>8850410000</v>
      </c>
    </row>
    <row r="5170" spans="1:4">
      <c r="A5170" s="1" t="s">
        <v>5169</v>
      </c>
      <c r="B5170" s="5">
        <v>154.66999999999999</v>
      </c>
      <c r="C5170" s="3">
        <f t="shared" ref="C5170:C5424" si="19">(B5170-B5171)/B5171</f>
        <v>-6.8066525396519766E-3</v>
      </c>
      <c r="D5170" s="4">
        <v>8700380000</v>
      </c>
    </row>
    <row r="5171" spans="1:4">
      <c r="A5171" s="1" t="s">
        <v>5170</v>
      </c>
      <c r="B5171" s="5">
        <v>155.72999999999999</v>
      </c>
      <c r="C5171" s="3">
        <f t="shared" si="19"/>
        <v>4.1045524433451344E-2</v>
      </c>
      <c r="D5171" s="4">
        <v>4194151000</v>
      </c>
    </row>
    <row r="5172" spans="1:4">
      <c r="A5172" s="1" t="s">
        <v>5171</v>
      </c>
      <c r="B5172" s="5">
        <v>149.59</v>
      </c>
      <c r="C5172" s="3">
        <f t="shared" si="19"/>
        <v>4.0336601989011837E-2</v>
      </c>
      <c r="D5172" s="4">
        <v>3708972000</v>
      </c>
    </row>
    <row r="5173" spans="1:4">
      <c r="A5173" s="1" t="s">
        <v>5172</v>
      </c>
      <c r="B5173" s="5">
        <v>143.79</v>
      </c>
      <c r="C5173" s="3">
        <f t="shared" si="19"/>
        <v>2.5679435052428805E-2</v>
      </c>
      <c r="D5173" s="4">
        <v>2667376000</v>
      </c>
    </row>
    <row r="5174" spans="1:4">
      <c r="A5174" s="1" t="s">
        <v>5173</v>
      </c>
      <c r="B5174" s="5">
        <v>140.19</v>
      </c>
      <c r="C5174" s="3">
        <f t="shared" si="19"/>
        <v>1.4472827266806571E-2</v>
      </c>
      <c r="D5174" s="4">
        <v>1337217000</v>
      </c>
    </row>
    <row r="5175" spans="1:4">
      <c r="A5175" s="1" t="s">
        <v>5174</v>
      </c>
      <c r="B5175" s="5">
        <v>138.19</v>
      </c>
      <c r="C5175" s="3">
        <f t="shared" si="19"/>
        <v>6.2622879196095908E-3</v>
      </c>
      <c r="D5175" s="4">
        <v>1809675000</v>
      </c>
    </row>
    <row r="5176" spans="1:4">
      <c r="A5176" s="1" t="s">
        <v>5175</v>
      </c>
      <c r="B5176" s="5">
        <v>137.33000000000001</v>
      </c>
      <c r="C5176" s="3">
        <f t="shared" si="19"/>
        <v>8.889215398178137E-3</v>
      </c>
      <c r="D5176" s="4">
        <v>1606727000</v>
      </c>
    </row>
    <row r="5177" spans="1:4">
      <c r="A5177" s="1" t="s">
        <v>5176</v>
      </c>
      <c r="B5177" s="5">
        <v>136.12</v>
      </c>
      <c r="C5177" s="3">
        <f t="shared" si="19"/>
        <v>1.1031845259984237E-3</v>
      </c>
      <c r="D5177" s="4">
        <v>1066193000</v>
      </c>
    </row>
    <row r="5178" spans="1:4">
      <c r="A5178" s="1" t="s">
        <v>5177</v>
      </c>
      <c r="B5178" s="5">
        <v>135.97</v>
      </c>
      <c r="C5178" s="3">
        <f t="shared" si="19"/>
        <v>1.9896831245395006E-3</v>
      </c>
      <c r="D5178" s="4">
        <v>518265000</v>
      </c>
    </row>
    <row r="5179" spans="1:4">
      <c r="A5179" s="1" t="s">
        <v>5178</v>
      </c>
      <c r="B5179" s="5">
        <v>135.69999999999999</v>
      </c>
      <c r="C5179" s="3">
        <f t="shared" si="19"/>
        <v>-5.891883929887502E-4</v>
      </c>
      <c r="D5179" s="4">
        <v>1242753000</v>
      </c>
    </row>
    <row r="5180" spans="1:4">
      <c r="A5180" s="1" t="s">
        <v>5179</v>
      </c>
      <c r="B5180" s="5">
        <v>135.78</v>
      </c>
      <c r="C5180" s="3">
        <f t="shared" si="19"/>
        <v>-3.1568900961750739E-3</v>
      </c>
      <c r="D5180" s="4">
        <v>1099633000</v>
      </c>
    </row>
    <row r="5181" spans="1:4">
      <c r="A5181" s="1" t="s">
        <v>5180</v>
      </c>
      <c r="B5181" s="5">
        <v>136.21</v>
      </c>
      <c r="C5181" s="3">
        <f t="shared" si="19"/>
        <v>1.5734526472781608E-2</v>
      </c>
      <c r="D5181" s="4">
        <v>1503969000</v>
      </c>
    </row>
    <row r="5182" spans="1:4">
      <c r="A5182" s="1" t="s">
        <v>5181</v>
      </c>
      <c r="B5182" s="5">
        <v>134.1</v>
      </c>
      <c r="C5182" s="3">
        <f t="shared" si="19"/>
        <v>6.6056147725566394E-3</v>
      </c>
      <c r="D5182" s="4">
        <v>872424000</v>
      </c>
    </row>
    <row r="5183" spans="1:4">
      <c r="A5183" s="1" t="s">
        <v>5182</v>
      </c>
      <c r="B5183" s="5">
        <v>133.22</v>
      </c>
      <c r="C5183" s="3">
        <f t="shared" si="19"/>
        <v>5.8894593778314793E-3</v>
      </c>
      <c r="D5183" s="4">
        <v>469818000</v>
      </c>
    </row>
    <row r="5184" spans="1:4">
      <c r="A5184" s="1" t="s">
        <v>5183</v>
      </c>
      <c r="B5184" s="5">
        <v>132.44</v>
      </c>
      <c r="C5184" s="3">
        <f t="shared" si="19"/>
        <v>7.6080340839926961E-3</v>
      </c>
      <c r="D5184" s="4">
        <v>897211000</v>
      </c>
    </row>
    <row r="5185" spans="1:4">
      <c r="A5185" s="1" t="s">
        <v>5184</v>
      </c>
      <c r="B5185" s="5">
        <v>131.44</v>
      </c>
      <c r="C5185" s="3">
        <f t="shared" si="19"/>
        <v>4.1252864782275935E-3</v>
      </c>
      <c r="D5185" s="4">
        <v>1544956000</v>
      </c>
    </row>
    <row r="5186" spans="1:4">
      <c r="A5186" s="1" t="s">
        <v>5185</v>
      </c>
      <c r="B5186" s="5">
        <v>130.9</v>
      </c>
      <c r="C5186" s="3">
        <f t="shared" si="19"/>
        <v>-2.0583974994280844E-3</v>
      </c>
      <c r="D5186" s="4">
        <v>1782186000</v>
      </c>
    </row>
    <row r="5187" spans="1:4">
      <c r="A5187" s="1" t="s">
        <v>5186</v>
      </c>
      <c r="B5187" s="5">
        <v>131.16999999999999</v>
      </c>
      <c r="C5187" s="3">
        <f t="shared" si="19"/>
        <v>-1.1678722121760183E-2</v>
      </c>
      <c r="D5187" s="4">
        <v>5097069000</v>
      </c>
    </row>
    <row r="5188" spans="1:4">
      <c r="A5188" s="1" t="s">
        <v>5187</v>
      </c>
      <c r="B5188" s="5">
        <v>132.72</v>
      </c>
      <c r="C5188" s="3">
        <f t="shared" si="19"/>
        <v>-7.2555912932904393E-3</v>
      </c>
      <c r="D5188" s="4">
        <v>2202265000</v>
      </c>
    </row>
    <row r="5189" spans="1:4">
      <c r="A5189" s="1" t="s">
        <v>5188</v>
      </c>
      <c r="B5189" s="5">
        <v>133.69</v>
      </c>
      <c r="C5189" s="3">
        <f t="shared" si="19"/>
        <v>-2.9830710716683248E-3</v>
      </c>
      <c r="D5189" s="4">
        <v>798532000</v>
      </c>
    </row>
    <row r="5190" spans="1:4">
      <c r="A5190" s="1" t="s">
        <v>5189</v>
      </c>
      <c r="B5190" s="5">
        <v>134.09</v>
      </c>
      <c r="C5190" s="3">
        <f t="shared" si="19"/>
        <v>-2.7517477316674442E-3</v>
      </c>
      <c r="D5190" s="4">
        <v>747847000</v>
      </c>
    </row>
    <row r="5191" spans="1:4">
      <c r="A5191" s="1" t="s">
        <v>5190</v>
      </c>
      <c r="B5191" s="5">
        <v>134.46</v>
      </c>
      <c r="C5191" s="3">
        <f t="shared" si="19"/>
        <v>-2.6702269692922805E-3</v>
      </c>
      <c r="D5191" s="4">
        <v>712414000</v>
      </c>
    </row>
    <row r="5192" spans="1:4">
      <c r="A5192" s="1" t="s">
        <v>5191</v>
      </c>
      <c r="B5192" s="5">
        <v>134.82</v>
      </c>
      <c r="C5192" s="3">
        <f t="shared" si="19"/>
        <v>-4.9450143922061844E-3</v>
      </c>
      <c r="D5192" s="4">
        <v>1452396000</v>
      </c>
    </row>
    <row r="5193" spans="1:4">
      <c r="A5193" s="1" t="s">
        <v>5192</v>
      </c>
      <c r="B5193" s="5">
        <v>135.49</v>
      </c>
      <c r="C5193" s="3">
        <f t="shared" si="19"/>
        <v>-8.8489049480130176E-4</v>
      </c>
      <c r="D5193" s="4">
        <v>1495613000</v>
      </c>
    </row>
    <row r="5194" spans="1:4">
      <c r="A5194" s="1" t="s">
        <v>5193</v>
      </c>
      <c r="B5194" s="5">
        <v>135.61000000000001</v>
      </c>
      <c r="C5194" s="3">
        <f t="shared" si="19"/>
        <v>-3.7466940934468918E-3</v>
      </c>
      <c r="D5194" s="4">
        <v>636027000</v>
      </c>
    </row>
    <row r="5195" spans="1:4">
      <c r="A5195" s="1" t="s">
        <v>5194</v>
      </c>
      <c r="B5195" s="5">
        <v>136.12</v>
      </c>
      <c r="C5195" s="3">
        <f t="shared" si="19"/>
        <v>-3.295013546166718E-3</v>
      </c>
      <c r="D5195" s="4">
        <v>1090684000</v>
      </c>
    </row>
    <row r="5196" spans="1:4">
      <c r="A5196" s="1" t="s">
        <v>5195</v>
      </c>
      <c r="B5196" s="5">
        <v>136.57</v>
      </c>
      <c r="C5196" s="3">
        <f t="shared" si="19"/>
        <v>-2.7747353048557539E-3</v>
      </c>
      <c r="D5196" s="4">
        <v>1442810000</v>
      </c>
    </row>
    <row r="5197" spans="1:4">
      <c r="A5197" s="1" t="s">
        <v>5196</v>
      </c>
      <c r="B5197" s="5">
        <v>136.94999999999999</v>
      </c>
      <c r="C5197" s="3">
        <f t="shared" si="19"/>
        <v>-2.1857923497268588E-3</v>
      </c>
      <c r="D5197" s="4">
        <v>963062000</v>
      </c>
    </row>
    <row r="5198" spans="1:4">
      <c r="A5198" s="1" t="s">
        <v>5197</v>
      </c>
      <c r="B5198" s="5">
        <v>137.25</v>
      </c>
      <c r="C5198" s="3">
        <f t="shared" si="19"/>
        <v>-7.0177977137896022E-3</v>
      </c>
      <c r="D5198" s="4">
        <v>460013000</v>
      </c>
    </row>
    <row r="5199" spans="1:4">
      <c r="A5199" s="1" t="s">
        <v>5198</v>
      </c>
      <c r="B5199" s="5">
        <v>138.22</v>
      </c>
      <c r="C5199" s="3">
        <f t="shared" si="19"/>
        <v>-2.0216606498195027E-3</v>
      </c>
      <c r="D5199" s="4">
        <v>889604000</v>
      </c>
    </row>
    <row r="5200" spans="1:4">
      <c r="A5200" s="1" t="s">
        <v>5199</v>
      </c>
      <c r="B5200" s="5">
        <v>138.5</v>
      </c>
      <c r="C5200" s="3">
        <f t="shared" si="19"/>
        <v>-9.3774796220151091E-4</v>
      </c>
      <c r="D5200" s="4">
        <v>1073146000</v>
      </c>
    </row>
    <row r="5201" spans="1:4">
      <c r="A5201" s="1" t="s">
        <v>5200</v>
      </c>
      <c r="B5201" s="5">
        <v>138.63</v>
      </c>
      <c r="C5201" s="3">
        <f t="shared" si="19"/>
        <v>-2.0875323927439684E-3</v>
      </c>
      <c r="D5201" s="4">
        <v>910663000</v>
      </c>
    </row>
    <row r="5202" spans="1:4">
      <c r="A5202" s="1" t="s">
        <v>5201</v>
      </c>
      <c r="B5202" s="5">
        <v>138.91999999999999</v>
      </c>
      <c r="C5202" s="3">
        <f t="shared" si="19"/>
        <v>-1.9397945254688571E-3</v>
      </c>
      <c r="D5202" s="4">
        <v>1012727000</v>
      </c>
    </row>
    <row r="5203" spans="1:4">
      <c r="A5203" s="1" t="s">
        <v>5202</v>
      </c>
      <c r="B5203" s="5">
        <v>139.19</v>
      </c>
      <c r="C5203" s="3">
        <f t="shared" si="19"/>
        <v>-9.3310364628190821E-4</v>
      </c>
      <c r="D5203" s="4">
        <v>682943000</v>
      </c>
    </row>
    <row r="5204" spans="1:4">
      <c r="A5204" s="1" t="s">
        <v>5203</v>
      </c>
      <c r="B5204" s="5">
        <v>139.32</v>
      </c>
      <c r="C5204" s="3">
        <f t="shared" si="19"/>
        <v>3.5901486321521464E-4</v>
      </c>
      <c r="D5204" s="4">
        <v>423333000</v>
      </c>
    </row>
    <row r="5205" spans="1:4">
      <c r="A5205" s="1" t="s">
        <v>5204</v>
      </c>
      <c r="B5205" s="5">
        <v>139.27000000000001</v>
      </c>
      <c r="C5205" s="3">
        <f t="shared" si="19"/>
        <v>-4.7166440363038417E-3</v>
      </c>
      <c r="D5205" s="4">
        <v>484007000</v>
      </c>
    </row>
    <row r="5206" spans="1:4">
      <c r="A5206" s="1" t="s">
        <v>5205</v>
      </c>
      <c r="B5206" s="5">
        <v>139.93</v>
      </c>
      <c r="C5206" s="3">
        <f t="shared" si="19"/>
        <v>-1.1374876360039461E-2</v>
      </c>
      <c r="D5206" s="4">
        <v>925958000</v>
      </c>
    </row>
    <row r="5207" spans="1:4">
      <c r="A5207" s="1" t="s">
        <v>5206</v>
      </c>
      <c r="B5207" s="5">
        <v>141.54</v>
      </c>
      <c r="C5207" s="3">
        <f t="shared" si="19"/>
        <v>1.1867314841292512E-2</v>
      </c>
      <c r="D5207" s="4">
        <v>1159978000</v>
      </c>
    </row>
    <row r="5208" spans="1:4">
      <c r="A5208" s="1" t="s">
        <v>5207</v>
      </c>
      <c r="B5208" s="5">
        <v>139.88</v>
      </c>
      <c r="C5208" s="3">
        <f t="shared" si="19"/>
        <v>-8.5714285714288962E-4</v>
      </c>
      <c r="D5208" s="4">
        <v>1011613000</v>
      </c>
    </row>
    <row r="5209" spans="1:4">
      <c r="A5209" s="1" t="s">
        <v>5208</v>
      </c>
      <c r="B5209" s="5">
        <v>140</v>
      </c>
      <c r="C5209" s="3">
        <f t="shared" si="19"/>
        <v>2.1433164249482845E-4</v>
      </c>
      <c r="D5209" s="4">
        <v>804255000</v>
      </c>
    </row>
    <row r="5210" spans="1:4">
      <c r="A5210" s="1" t="s">
        <v>5209</v>
      </c>
      <c r="B5210" s="5">
        <v>139.97</v>
      </c>
      <c r="C5210" s="3">
        <f t="shared" si="19"/>
        <v>5.7187790406757106E-4</v>
      </c>
      <c r="D5210" s="4">
        <v>1470099000</v>
      </c>
    </row>
    <row r="5211" spans="1:4">
      <c r="A5211" s="1" t="s">
        <v>5210</v>
      </c>
      <c r="B5211" s="5">
        <v>139.88999999999999</v>
      </c>
      <c r="C5211" s="3">
        <f t="shared" si="19"/>
        <v>-2.637958077855444E-3</v>
      </c>
      <c r="D5211" s="4">
        <v>709716000</v>
      </c>
    </row>
    <row r="5212" spans="1:4">
      <c r="A5212" s="1" t="s">
        <v>5211</v>
      </c>
      <c r="B5212" s="5">
        <v>140.26</v>
      </c>
      <c r="C5212" s="3">
        <f t="shared" si="19"/>
        <v>-4.9882420009991876E-4</v>
      </c>
      <c r="D5212" s="4">
        <v>327970000</v>
      </c>
    </row>
    <row r="5213" spans="1:4">
      <c r="A5213" s="1" t="s">
        <v>5212</v>
      </c>
      <c r="B5213" s="5">
        <v>140.33000000000001</v>
      </c>
      <c r="C5213" s="3">
        <f t="shared" si="19"/>
        <v>1.9277452520349153E-3</v>
      </c>
      <c r="D5213" s="4">
        <v>7069871000</v>
      </c>
    </row>
    <row r="5214" spans="1:4">
      <c r="A5214" s="1" t="s">
        <v>5213</v>
      </c>
      <c r="B5214" s="5">
        <v>140.06</v>
      </c>
      <c r="C5214" s="3">
        <f t="shared" si="19"/>
        <v>-8.5604223141678233E-4</v>
      </c>
      <c r="D5214" s="4">
        <v>568319000</v>
      </c>
    </row>
    <row r="5215" spans="1:4">
      <c r="A5215" s="1" t="s">
        <v>5214</v>
      </c>
      <c r="B5215" s="5">
        <v>140.18</v>
      </c>
      <c r="C5215" s="3">
        <f t="shared" si="19"/>
        <v>-5.1806117379887143E-3</v>
      </c>
      <c r="D5215" s="4">
        <v>762832000</v>
      </c>
    </row>
    <row r="5216" spans="1:4">
      <c r="A5216" s="1" t="s">
        <v>5215</v>
      </c>
      <c r="B5216" s="5">
        <v>140.91</v>
      </c>
      <c r="C5216" s="3">
        <f t="shared" si="19"/>
        <v>-3.4653465346535296E-3</v>
      </c>
      <c r="D5216" s="4">
        <v>865724000</v>
      </c>
    </row>
    <row r="5217" spans="1:4">
      <c r="A5217" s="1" t="s">
        <v>5216</v>
      </c>
      <c r="B5217" s="5">
        <v>141.4</v>
      </c>
      <c r="C5217" s="3">
        <f t="shared" si="19"/>
        <v>-7.0671378091868777E-4</v>
      </c>
      <c r="D5217" s="4">
        <v>671196000</v>
      </c>
    </row>
    <row r="5218" spans="1:4">
      <c r="A5218" s="1" t="s">
        <v>5217</v>
      </c>
      <c r="B5218" s="5">
        <v>141.5</v>
      </c>
      <c r="C5218" s="3">
        <f t="shared" si="19"/>
        <v>-1.6228039229520199E-3</v>
      </c>
      <c r="D5218" s="4">
        <v>1193860000</v>
      </c>
    </row>
    <row r="5219" spans="1:4">
      <c r="A5219" s="1" t="s">
        <v>5218</v>
      </c>
      <c r="B5219" s="5">
        <v>141.72999999999999</v>
      </c>
      <c r="C5219" s="3">
        <f t="shared" si="19"/>
        <v>1.5546604480248666E-3</v>
      </c>
      <c r="D5219" s="4">
        <v>645523000</v>
      </c>
    </row>
    <row r="5220" spans="1:4">
      <c r="A5220" s="1" t="s">
        <v>5219</v>
      </c>
      <c r="B5220" s="5">
        <v>141.51</v>
      </c>
      <c r="C5220" s="3">
        <f t="shared" si="19"/>
        <v>-2.0451339915375207E-3</v>
      </c>
      <c r="D5220" s="4">
        <v>942306000</v>
      </c>
    </row>
    <row r="5221" spans="1:4">
      <c r="A5221" s="1" t="s">
        <v>5220</v>
      </c>
      <c r="B5221" s="5">
        <v>141.80000000000001</v>
      </c>
      <c r="C5221" s="3">
        <f t="shared" si="19"/>
        <v>-1.7599436818021821E-3</v>
      </c>
      <c r="D5221" s="4">
        <v>1027738000</v>
      </c>
    </row>
    <row r="5222" spans="1:4">
      <c r="A5222" s="1" t="s">
        <v>5221</v>
      </c>
      <c r="B5222" s="5">
        <v>142.05000000000001</v>
      </c>
      <c r="C5222" s="3">
        <f t="shared" si="19"/>
        <v>-4.2220814861728426E-4</v>
      </c>
      <c r="D5222" s="4">
        <v>962787000</v>
      </c>
    </row>
    <row r="5223" spans="1:4">
      <c r="A5223" s="1" t="s">
        <v>5222</v>
      </c>
      <c r="B5223" s="5">
        <v>142.11000000000001</v>
      </c>
      <c r="C5223" s="3">
        <f t="shared" si="19"/>
        <v>-4.2043304603741451E-3</v>
      </c>
      <c r="D5223" s="4">
        <v>1625856000</v>
      </c>
    </row>
    <row r="5224" spans="1:4">
      <c r="A5224" s="1" t="s">
        <v>5223</v>
      </c>
      <c r="B5224" s="5">
        <v>142.71</v>
      </c>
      <c r="C5224" s="3">
        <f t="shared" si="19"/>
        <v>4.2927515833920734E-3</v>
      </c>
      <c r="D5224" s="4">
        <v>3115521000</v>
      </c>
    </row>
    <row r="5225" spans="1:4">
      <c r="A5225" s="1" t="s">
        <v>5224</v>
      </c>
      <c r="B5225" s="5">
        <v>142.1</v>
      </c>
      <c r="C5225" s="3">
        <f t="shared" si="19"/>
        <v>-4.0650406504065912E-3</v>
      </c>
      <c r="D5225" s="4">
        <v>997622000</v>
      </c>
    </row>
    <row r="5226" spans="1:4">
      <c r="A5226" s="1" t="s">
        <v>5225</v>
      </c>
      <c r="B5226" s="5">
        <v>142.68</v>
      </c>
      <c r="C5226" s="3">
        <f t="shared" si="19"/>
        <v>3.0933633295837856E-3</v>
      </c>
      <c r="D5226" s="4">
        <v>891457000</v>
      </c>
    </row>
    <row r="5227" spans="1:4">
      <c r="A5227" s="1" t="s">
        <v>5226</v>
      </c>
      <c r="B5227" s="5">
        <v>142.24</v>
      </c>
      <c r="C5227" s="3">
        <f t="shared" si="19"/>
        <v>-1.405876564036399E-4</v>
      </c>
      <c r="D5227" s="4">
        <v>476001000</v>
      </c>
    </row>
    <row r="5228" spans="1:4">
      <c r="A5228" s="1" t="s">
        <v>5227</v>
      </c>
      <c r="B5228" s="5">
        <v>142.26</v>
      </c>
      <c r="C5228" s="3">
        <f t="shared" si="19"/>
        <v>1.1259676284306587E-3</v>
      </c>
      <c r="D5228" s="4">
        <v>716143000</v>
      </c>
    </row>
    <row r="5229" spans="1:4">
      <c r="A5229" s="1" t="s">
        <v>5228</v>
      </c>
      <c r="B5229" s="5">
        <v>142.1</v>
      </c>
      <c r="C5229" s="3">
        <f t="shared" si="19"/>
        <v>-2.5270251298611093E-3</v>
      </c>
      <c r="D5229" s="4">
        <v>742609000</v>
      </c>
    </row>
    <row r="5230" spans="1:4">
      <c r="A5230" s="1" t="s">
        <v>5229</v>
      </c>
      <c r="B5230" s="5">
        <v>142.46</v>
      </c>
      <c r="C5230" s="3">
        <f t="shared" si="19"/>
        <v>1.476274165202165E-3</v>
      </c>
      <c r="D5230" s="4">
        <v>806118000</v>
      </c>
    </row>
    <row r="5231" spans="1:4">
      <c r="A5231" s="1" t="s">
        <v>5230</v>
      </c>
      <c r="B5231" s="5">
        <v>142.25</v>
      </c>
      <c r="C5231" s="3">
        <f t="shared" si="19"/>
        <v>-4.3396094351508679E-3</v>
      </c>
      <c r="D5231" s="4">
        <v>875134000</v>
      </c>
    </row>
    <row r="5232" spans="1:4">
      <c r="A5232" s="1" t="s">
        <v>5231</v>
      </c>
      <c r="B5232" s="5">
        <v>142.87</v>
      </c>
      <c r="C5232" s="3">
        <f t="shared" si="19"/>
        <v>-9.0909090909087732E-4</v>
      </c>
      <c r="D5232" s="4">
        <v>522913000</v>
      </c>
    </row>
    <row r="5233" spans="1:4">
      <c r="A5233" s="1" t="s">
        <v>5232</v>
      </c>
      <c r="B5233" s="5">
        <v>143</v>
      </c>
      <c r="C5233" s="3">
        <f t="shared" si="19"/>
        <v>6.9979006298106583E-4</v>
      </c>
      <c r="D5233" s="4">
        <v>1829623000</v>
      </c>
    </row>
    <row r="5234" spans="1:4">
      <c r="A5234" s="1" t="s">
        <v>5233</v>
      </c>
      <c r="B5234" s="5">
        <v>142.9</v>
      </c>
      <c r="C5234" s="3">
        <f t="shared" si="19"/>
        <v>1.191060043438772E-3</v>
      </c>
      <c r="D5234" s="4">
        <v>1631858000</v>
      </c>
    </row>
    <row r="5235" spans="1:4">
      <c r="A5235" s="1" t="s">
        <v>5234</v>
      </c>
      <c r="B5235" s="5">
        <v>142.72999999999999</v>
      </c>
      <c r="C5235" s="3">
        <f t="shared" si="19"/>
        <v>5.9200789343858166E-3</v>
      </c>
      <c r="D5235" s="4">
        <v>921608000</v>
      </c>
    </row>
    <row r="5236" spans="1:4">
      <c r="A5236" s="1" t="s">
        <v>5235</v>
      </c>
      <c r="B5236" s="5">
        <v>141.88999999999999</v>
      </c>
      <c r="C5236" s="3">
        <f t="shared" si="19"/>
        <v>-7.0472163495555513E-5</v>
      </c>
      <c r="D5236" s="4">
        <v>1219189000</v>
      </c>
    </row>
    <row r="5237" spans="1:4">
      <c r="A5237" s="1" t="s">
        <v>5236</v>
      </c>
      <c r="B5237" s="5">
        <v>141.9</v>
      </c>
      <c r="C5237" s="3">
        <f t="shared" si="19"/>
        <v>1.6941973739941346E-3</v>
      </c>
      <c r="D5237" s="4">
        <v>1183874000</v>
      </c>
    </row>
    <row r="5238" spans="1:4">
      <c r="A5238" s="1" t="s">
        <v>5237</v>
      </c>
      <c r="B5238" s="5">
        <v>141.66</v>
      </c>
      <c r="C5238" s="3">
        <f t="shared" si="19"/>
        <v>4.9659477866060486E-3</v>
      </c>
      <c r="D5238" s="4">
        <v>970717000</v>
      </c>
    </row>
    <row r="5239" spans="1:4">
      <c r="A5239" s="1" t="s">
        <v>5238</v>
      </c>
      <c r="B5239" s="5">
        <v>140.96</v>
      </c>
      <c r="C5239" s="3">
        <f t="shared" si="19"/>
        <v>-8.1621165212496238E-3</v>
      </c>
      <c r="D5239" s="4">
        <v>1107105000</v>
      </c>
    </row>
    <row r="5240" spans="1:4">
      <c r="A5240" s="1" t="s">
        <v>5239</v>
      </c>
      <c r="B5240" s="5">
        <v>142.12</v>
      </c>
      <c r="C5240" s="3">
        <f t="shared" si="19"/>
        <v>-3.7852236085797845E-3</v>
      </c>
      <c r="D5240" s="4">
        <v>1824288000</v>
      </c>
    </row>
    <row r="5241" spans="1:4">
      <c r="A5241" s="1" t="s">
        <v>5240</v>
      </c>
      <c r="B5241" s="5">
        <v>142.66</v>
      </c>
      <c r="C5241" s="3">
        <f t="shared" si="19"/>
        <v>-5.3684724255735217E-3</v>
      </c>
      <c r="D5241" s="4">
        <v>946336000</v>
      </c>
    </row>
    <row r="5242" spans="1:4">
      <c r="A5242" s="1" t="s">
        <v>5241</v>
      </c>
      <c r="B5242" s="5">
        <v>143.43</v>
      </c>
      <c r="C5242" s="3">
        <f t="shared" si="19"/>
        <v>-3.1968865105287342E-3</v>
      </c>
      <c r="D5242" s="4">
        <v>1474169000</v>
      </c>
    </row>
    <row r="5243" spans="1:4">
      <c r="A5243" s="1" t="s">
        <v>5242</v>
      </c>
      <c r="B5243" s="5">
        <v>143.88999999999999</v>
      </c>
      <c r="C5243" s="3">
        <f t="shared" si="19"/>
        <v>-6.9017875629788124E-3</v>
      </c>
      <c r="D5243" s="4">
        <v>2029056000</v>
      </c>
    </row>
    <row r="5244" spans="1:4">
      <c r="A5244" s="1" t="s">
        <v>5243</v>
      </c>
      <c r="B5244" s="5">
        <v>144.88999999999999</v>
      </c>
      <c r="C5244" s="3">
        <f t="shared" si="19"/>
        <v>-9.7731000546747333E-3</v>
      </c>
      <c r="D5244" s="4">
        <v>774645000</v>
      </c>
    </row>
    <row r="5245" spans="1:4">
      <c r="A5245" s="1" t="s">
        <v>5244</v>
      </c>
      <c r="B5245" s="5">
        <v>146.32</v>
      </c>
      <c r="C5245" s="3">
        <f t="shared" si="19"/>
        <v>-6.4507367420385481E-3</v>
      </c>
      <c r="D5245" s="4">
        <v>435802000</v>
      </c>
    </row>
    <row r="5246" spans="1:4">
      <c r="A5246" s="1" t="s">
        <v>5245</v>
      </c>
      <c r="B5246" s="5">
        <v>147.27000000000001</v>
      </c>
      <c r="C5246" s="3">
        <f t="shared" si="19"/>
        <v>-5.0668828536684233E-3</v>
      </c>
      <c r="D5246" s="4">
        <v>719499000</v>
      </c>
    </row>
    <row r="5247" spans="1:4">
      <c r="A5247" s="1" t="s">
        <v>5246</v>
      </c>
      <c r="B5247" s="5">
        <v>148.02000000000001</v>
      </c>
      <c r="C5247" s="3">
        <f t="shared" si="19"/>
        <v>-5.2419354838709751E-3</v>
      </c>
      <c r="D5247" s="4">
        <v>738093000</v>
      </c>
    </row>
    <row r="5248" spans="1:4">
      <c r="A5248" s="1" t="s">
        <v>5247</v>
      </c>
      <c r="B5248" s="5">
        <v>148.80000000000001</v>
      </c>
      <c r="C5248" s="3">
        <f t="shared" si="19"/>
        <v>-3.2822024248106416E-3</v>
      </c>
      <c r="D5248" s="4">
        <v>817102000</v>
      </c>
    </row>
    <row r="5249" spans="1:4">
      <c r="A5249" s="1" t="s">
        <v>5248</v>
      </c>
      <c r="B5249" s="5">
        <v>149.29</v>
      </c>
      <c r="C5249" s="3">
        <f t="shared" si="19"/>
        <v>-3.8700206845933977E-3</v>
      </c>
      <c r="D5249" s="4">
        <v>418781000</v>
      </c>
    </row>
    <row r="5250" spans="1:4">
      <c r="A5250" s="1" t="s">
        <v>5249</v>
      </c>
      <c r="B5250" s="5">
        <v>149.87</v>
      </c>
      <c r="C5250" s="3">
        <f t="shared" si="19"/>
        <v>1.6039564258504919E-3</v>
      </c>
      <c r="D5250" s="4">
        <v>345261000</v>
      </c>
    </row>
    <row r="5251" spans="1:4">
      <c r="A5251" s="1" t="s">
        <v>5250</v>
      </c>
      <c r="B5251" s="5">
        <v>149.63</v>
      </c>
      <c r="C5251" s="3">
        <f t="shared" si="19"/>
        <v>2.8820375335121104E-3</v>
      </c>
      <c r="D5251" s="4">
        <v>551223000</v>
      </c>
    </row>
    <row r="5252" spans="1:4">
      <c r="A5252" s="1" t="s">
        <v>5251</v>
      </c>
      <c r="B5252" s="5">
        <v>149.19999999999999</v>
      </c>
      <c r="C5252" s="3">
        <f t="shared" si="19"/>
        <v>-4.868938838124579E-3</v>
      </c>
      <c r="D5252" s="4">
        <v>825967000</v>
      </c>
    </row>
    <row r="5253" spans="1:4">
      <c r="A5253" s="1" t="s">
        <v>5252</v>
      </c>
      <c r="B5253" s="5">
        <v>149.93</v>
      </c>
      <c r="C5253" s="3">
        <f t="shared" si="19"/>
        <v>-2.7271517892776148E-3</v>
      </c>
      <c r="D5253" s="4">
        <v>706660000</v>
      </c>
    </row>
    <row r="5254" spans="1:4">
      <c r="A5254" s="1" t="s">
        <v>5253</v>
      </c>
      <c r="B5254" s="5">
        <v>150.34</v>
      </c>
      <c r="C5254" s="3">
        <f t="shared" si="19"/>
        <v>4.6582817594991132E-4</v>
      </c>
      <c r="D5254" s="4">
        <v>903176000</v>
      </c>
    </row>
    <row r="5255" spans="1:4">
      <c r="A5255" s="1" t="s">
        <v>5254</v>
      </c>
      <c r="B5255" s="5">
        <v>150.27000000000001</v>
      </c>
      <c r="C5255" s="3">
        <f t="shared" si="19"/>
        <v>-2.7209981417573438E-3</v>
      </c>
      <c r="D5255" s="4">
        <v>820062000</v>
      </c>
    </row>
    <row r="5256" spans="1:4">
      <c r="A5256" s="1" t="s">
        <v>5255</v>
      </c>
      <c r="B5256" s="5">
        <v>150.68</v>
      </c>
      <c r="C5256" s="3">
        <f t="shared" si="19"/>
        <v>5.9764924629791762E-4</v>
      </c>
      <c r="D5256" s="4">
        <v>863216000</v>
      </c>
    </row>
    <row r="5257" spans="1:4">
      <c r="A5257" s="1" t="s">
        <v>5256</v>
      </c>
      <c r="B5257" s="5">
        <v>150.59</v>
      </c>
      <c r="C5257" s="3">
        <f t="shared" si="19"/>
        <v>-1.4587892049598757E-3</v>
      </c>
      <c r="D5257" s="4">
        <v>711298000</v>
      </c>
    </row>
    <row r="5258" spans="1:4">
      <c r="A5258" s="1" t="s">
        <v>5257</v>
      </c>
      <c r="B5258" s="5">
        <v>150.81</v>
      </c>
      <c r="C5258" s="3">
        <f t="shared" si="19"/>
        <v>-2.7112815765110211E-3</v>
      </c>
      <c r="D5258" s="4">
        <v>435480000</v>
      </c>
    </row>
    <row r="5259" spans="1:4">
      <c r="A5259" s="1" t="s">
        <v>5258</v>
      </c>
      <c r="B5259" s="5">
        <v>151.22</v>
      </c>
      <c r="C5259" s="3">
        <f t="shared" si="19"/>
        <v>1.3227513227519997E-4</v>
      </c>
      <c r="D5259" s="4">
        <v>710023000</v>
      </c>
    </row>
    <row r="5260" spans="1:4">
      <c r="A5260" s="1" t="s">
        <v>5259</v>
      </c>
      <c r="B5260" s="5">
        <v>151.19999999999999</v>
      </c>
      <c r="C5260" s="3">
        <f t="shared" si="19"/>
        <v>6.6181336863000871E-4</v>
      </c>
      <c r="D5260" s="4">
        <v>923172000</v>
      </c>
    </row>
    <row r="5261" spans="1:4">
      <c r="A5261" s="1" t="s">
        <v>5260</v>
      </c>
      <c r="B5261" s="5">
        <v>151.1</v>
      </c>
      <c r="C5261" s="3">
        <f t="shared" si="19"/>
        <v>-7.6185472218573275E-3</v>
      </c>
      <c r="D5261" s="4">
        <v>947459000</v>
      </c>
    </row>
    <row r="5262" spans="1:4">
      <c r="A5262" s="1" t="s">
        <v>5261</v>
      </c>
      <c r="B5262" s="5">
        <v>152.26</v>
      </c>
      <c r="C5262" s="3">
        <f t="shared" si="19"/>
        <v>5.2569325798386174E-4</v>
      </c>
      <c r="D5262" s="4">
        <v>936578000</v>
      </c>
    </row>
    <row r="5263" spans="1:4">
      <c r="A5263" s="1" t="s">
        <v>5262</v>
      </c>
      <c r="B5263" s="5">
        <v>152.18</v>
      </c>
      <c r="C5263" s="3">
        <f t="shared" si="19"/>
        <v>0</v>
      </c>
      <c r="D5263" s="4">
        <v>1590520000</v>
      </c>
    </row>
    <row r="5264" spans="1:4">
      <c r="A5264" s="1" t="s">
        <v>5263</v>
      </c>
      <c r="B5264" s="5">
        <v>152.18</v>
      </c>
      <c r="C5264" s="3">
        <f t="shared" si="19"/>
        <v>2.2391991570073987E-3</v>
      </c>
      <c r="D5264" s="4">
        <v>688341000</v>
      </c>
    </row>
    <row r="5265" spans="1:4">
      <c r="A5265" s="1" t="s">
        <v>5264</v>
      </c>
      <c r="B5265" s="5">
        <v>151.84</v>
      </c>
      <c r="C5265" s="3">
        <f t="shared" si="19"/>
        <v>1.0548523206750828E-3</v>
      </c>
      <c r="D5265" s="4">
        <v>984812000</v>
      </c>
    </row>
    <row r="5266" spans="1:4">
      <c r="A5266" s="1" t="s">
        <v>5265</v>
      </c>
      <c r="B5266" s="5">
        <v>151.68</v>
      </c>
      <c r="C5266" s="3">
        <f t="shared" si="19"/>
        <v>-6.1590879308085289E-3</v>
      </c>
      <c r="D5266" s="4">
        <v>4974290000</v>
      </c>
    </row>
    <row r="5267" spans="1:4">
      <c r="A5267" s="1" t="s">
        <v>5266</v>
      </c>
      <c r="B5267" s="5">
        <v>152.62</v>
      </c>
      <c r="C5267" s="3">
        <f t="shared" si="19"/>
        <v>2.2985486307217067E-3</v>
      </c>
      <c r="D5267" s="4">
        <v>724390000</v>
      </c>
    </row>
    <row r="5268" spans="1:4">
      <c r="A5268" s="1" t="s">
        <v>5267</v>
      </c>
      <c r="B5268" s="5">
        <v>152.27000000000001</v>
      </c>
      <c r="C5268" s="3">
        <f t="shared" si="19"/>
        <v>1.7763157894737514E-3</v>
      </c>
      <c r="D5268" s="4">
        <v>1708741000</v>
      </c>
    </row>
    <row r="5269" spans="1:4">
      <c r="A5269" s="1" t="s">
        <v>5268</v>
      </c>
      <c r="B5269" s="5">
        <v>152</v>
      </c>
      <c r="C5269" s="3">
        <f t="shared" si="19"/>
        <v>7.9009744535162333E-4</v>
      </c>
      <c r="D5269" s="4">
        <v>1382372000</v>
      </c>
    </row>
    <row r="5270" spans="1:4">
      <c r="A5270" s="1" t="s">
        <v>5269</v>
      </c>
      <c r="B5270" s="5">
        <v>151.88</v>
      </c>
      <c r="C5270" s="3">
        <f t="shared" si="19"/>
        <v>-4.979035639412939E-3</v>
      </c>
      <c r="D5270" s="4">
        <v>1819034000</v>
      </c>
    </row>
    <row r="5271" spans="1:4">
      <c r="A5271" s="1" t="s">
        <v>5270</v>
      </c>
      <c r="B5271" s="5">
        <v>152.63999999999999</v>
      </c>
      <c r="C5271" s="3">
        <f t="shared" si="19"/>
        <v>4.144464179988129E-3</v>
      </c>
      <c r="D5271" s="4">
        <v>896965000</v>
      </c>
    </row>
    <row r="5272" spans="1:4">
      <c r="A5272" s="1" t="s">
        <v>5271</v>
      </c>
      <c r="B5272" s="5">
        <v>152.01</v>
      </c>
      <c r="C5272" s="3">
        <f t="shared" si="19"/>
        <v>2.7706313081336995E-3</v>
      </c>
      <c r="D5272" s="4">
        <v>758079000</v>
      </c>
    </row>
    <row r="5273" spans="1:4">
      <c r="A5273" s="1" t="s">
        <v>5272</v>
      </c>
      <c r="B5273" s="5">
        <v>151.59</v>
      </c>
      <c r="C5273" s="3">
        <f t="shared" si="19"/>
        <v>-5.510726234993134E-3</v>
      </c>
      <c r="D5273" s="4">
        <v>3059308000</v>
      </c>
    </row>
    <row r="5274" spans="1:4">
      <c r="A5274" s="1" t="s">
        <v>5273</v>
      </c>
      <c r="B5274" s="5">
        <v>152.43</v>
      </c>
      <c r="C5274" s="3">
        <f t="shared" si="19"/>
        <v>2.6970135508485498E-3</v>
      </c>
      <c r="D5274" s="4">
        <v>2271165000</v>
      </c>
    </row>
    <row r="5275" spans="1:4">
      <c r="A5275" s="1" t="s">
        <v>5274</v>
      </c>
      <c r="B5275" s="5">
        <v>152.02000000000001</v>
      </c>
      <c r="C5275" s="3">
        <f t="shared" si="19"/>
        <v>1.9112897910763889E-3</v>
      </c>
      <c r="D5275" s="4">
        <v>2151339000</v>
      </c>
    </row>
    <row r="5276" spans="1:4">
      <c r="A5276" s="1" t="s">
        <v>5275</v>
      </c>
      <c r="B5276" s="5">
        <v>151.72999999999999</v>
      </c>
      <c r="C5276" s="3">
        <f t="shared" si="19"/>
        <v>3.9559570119339539E-4</v>
      </c>
      <c r="D5276" s="4">
        <v>2239200000</v>
      </c>
    </row>
    <row r="5277" spans="1:4">
      <c r="A5277" s="1" t="s">
        <v>5276</v>
      </c>
      <c r="B5277" s="5">
        <v>151.66999999999999</v>
      </c>
      <c r="C5277" s="3">
        <f t="shared" si="19"/>
        <v>-1.9740738303613303E-3</v>
      </c>
      <c r="D5277" s="4">
        <v>1730515000</v>
      </c>
    </row>
    <row r="5278" spans="1:4">
      <c r="A5278" s="1" t="s">
        <v>5277</v>
      </c>
      <c r="B5278" s="5">
        <v>151.97</v>
      </c>
      <c r="C5278" s="3">
        <f t="shared" si="19"/>
        <v>-1.5111695137975676E-3</v>
      </c>
      <c r="D5278" s="4">
        <v>1902542000</v>
      </c>
    </row>
    <row r="5279" spans="1:4">
      <c r="A5279" s="1" t="s">
        <v>5278</v>
      </c>
      <c r="B5279" s="5">
        <v>152.19999999999999</v>
      </c>
      <c r="C5279" s="3">
        <f t="shared" si="19"/>
        <v>-1.3123359580053612E-3</v>
      </c>
      <c r="D5279" s="4">
        <v>1235052000</v>
      </c>
    </row>
    <row r="5280" spans="1:4">
      <c r="A5280" s="1" t="s">
        <v>5279</v>
      </c>
      <c r="B5280" s="5">
        <v>152.4</v>
      </c>
      <c r="C5280" s="3">
        <f t="shared" si="19"/>
        <v>9.8522167487688473E-4</v>
      </c>
      <c r="D5280" s="4">
        <v>1867046000</v>
      </c>
    </row>
    <row r="5281" spans="1:4">
      <c r="A5281" s="1" t="s">
        <v>5280</v>
      </c>
      <c r="B5281" s="5">
        <v>152.25</v>
      </c>
      <c r="C5281" s="3">
        <f t="shared" si="19"/>
        <v>1.3138014845963497E-4</v>
      </c>
      <c r="D5281" s="4">
        <v>2424960000</v>
      </c>
    </row>
    <row r="5282" spans="1:4">
      <c r="A5282" s="1" t="s">
        <v>5281</v>
      </c>
      <c r="B5282" s="5">
        <v>152.22999999999999</v>
      </c>
      <c r="C5282" s="3">
        <f t="shared" si="19"/>
        <v>-7.876599934361966E-4</v>
      </c>
      <c r="D5282" s="4">
        <v>1587177000</v>
      </c>
    </row>
    <row r="5283" spans="1:4">
      <c r="A5283" s="1" t="s">
        <v>5282</v>
      </c>
      <c r="B5283" s="5">
        <v>152.35</v>
      </c>
      <c r="C5283" s="3">
        <f t="shared" si="19"/>
        <v>3.4909761559741878E-3</v>
      </c>
      <c r="D5283" s="4">
        <v>1555443000</v>
      </c>
    </row>
    <row r="5284" spans="1:4">
      <c r="A5284" s="1" t="s">
        <v>5283</v>
      </c>
      <c r="B5284" s="5">
        <v>151.82</v>
      </c>
      <c r="C5284" s="3">
        <f t="shared" si="19"/>
        <v>8.5701100929524326E-4</v>
      </c>
      <c r="D5284" s="4">
        <v>1608047000</v>
      </c>
    </row>
    <row r="5285" spans="1:4">
      <c r="A5285" s="1" t="s">
        <v>5284</v>
      </c>
      <c r="B5285" s="5">
        <v>151.69</v>
      </c>
      <c r="C5285" s="3">
        <f t="shared" si="19"/>
        <v>5.2766967878097796E-4</v>
      </c>
      <c r="D5285" s="4">
        <v>1413795000</v>
      </c>
    </row>
    <row r="5286" spans="1:4">
      <c r="A5286" s="1" t="s">
        <v>5285</v>
      </c>
      <c r="B5286" s="5">
        <v>151.61000000000001</v>
      </c>
      <c r="C5286" s="3">
        <f t="shared" si="19"/>
        <v>6.5963060686143317E-5</v>
      </c>
      <c r="D5286" s="4">
        <v>577113000</v>
      </c>
    </row>
    <row r="5287" spans="1:4">
      <c r="A5287" s="1" t="s">
        <v>5286</v>
      </c>
      <c r="B5287" s="5">
        <v>151.6</v>
      </c>
      <c r="C5287" s="3">
        <f t="shared" si="19"/>
        <v>-3.9562178557300722E-4</v>
      </c>
      <c r="D5287" s="4">
        <v>1875942000</v>
      </c>
    </row>
    <row r="5288" spans="1:4">
      <c r="A5288" s="1" t="s">
        <v>5287</v>
      </c>
      <c r="B5288" s="5">
        <v>151.66</v>
      </c>
      <c r="C5288" s="3">
        <f t="shared" si="19"/>
        <v>-3.8097740409879957E-3</v>
      </c>
      <c r="D5288" s="4">
        <v>964651000</v>
      </c>
    </row>
    <row r="5289" spans="1:4">
      <c r="A5289" s="1" t="s">
        <v>5288</v>
      </c>
      <c r="B5289" s="5">
        <v>152.24</v>
      </c>
      <c r="C5289" s="3">
        <f t="shared" si="19"/>
        <v>-5.2521008403350901E-4</v>
      </c>
      <c r="D5289" s="4">
        <v>2270362000</v>
      </c>
    </row>
    <row r="5290" spans="1:4">
      <c r="A5290" s="1" t="s">
        <v>5289</v>
      </c>
      <c r="B5290" s="5">
        <v>152.32</v>
      </c>
      <c r="C5290" s="3">
        <f t="shared" si="19"/>
        <v>-2.7497708524290682E-3</v>
      </c>
      <c r="D5290" s="4">
        <v>2649196000</v>
      </c>
    </row>
    <row r="5291" spans="1:4">
      <c r="A5291" s="1" t="s">
        <v>5290</v>
      </c>
      <c r="B5291" s="5">
        <v>152.74</v>
      </c>
      <c r="C5291" s="3">
        <f t="shared" si="19"/>
        <v>1.1798636601993105E-3</v>
      </c>
      <c r="D5291" s="4">
        <v>2079447000</v>
      </c>
    </row>
    <row r="5292" spans="1:4">
      <c r="A5292" s="1" t="s">
        <v>5291</v>
      </c>
      <c r="B5292" s="5">
        <v>152.56</v>
      </c>
      <c r="C5292" s="3">
        <f t="shared" si="19"/>
        <v>-1.4399790548501037E-3</v>
      </c>
      <c r="D5292" s="4">
        <v>2653599000</v>
      </c>
    </row>
    <row r="5293" spans="1:4">
      <c r="A5293" s="1" t="s">
        <v>5292</v>
      </c>
      <c r="B5293" s="5">
        <v>152.78</v>
      </c>
      <c r="C5293" s="3">
        <f t="shared" si="19"/>
        <v>-3.5220453952517091E-3</v>
      </c>
      <c r="D5293" s="4">
        <v>2414436000</v>
      </c>
    </row>
    <row r="5294" spans="1:4">
      <c r="A5294" s="1" t="s">
        <v>5293</v>
      </c>
      <c r="B5294" s="5">
        <v>153.32</v>
      </c>
      <c r="C5294" s="3">
        <f t="shared" si="19"/>
        <v>9.1395743569647702E-4</v>
      </c>
      <c r="D5294" s="4">
        <v>1745747000</v>
      </c>
    </row>
    <row r="5295" spans="1:4">
      <c r="A5295" s="1" t="s">
        <v>5294</v>
      </c>
      <c r="B5295" s="5">
        <v>153.18</v>
      </c>
      <c r="C5295" s="3">
        <f t="shared" si="19"/>
        <v>-6.4859255415747824E-3</v>
      </c>
      <c r="D5295" s="4">
        <v>1844618000</v>
      </c>
    </row>
    <row r="5296" spans="1:4">
      <c r="A5296" s="1" t="s">
        <v>5295</v>
      </c>
      <c r="B5296" s="5">
        <v>154.18</v>
      </c>
      <c r="C5296" s="3">
        <f t="shared" si="19"/>
        <v>0</v>
      </c>
      <c r="D5296" s="4">
        <v>1418280000</v>
      </c>
    </row>
    <row r="5297" spans="1:4">
      <c r="A5297" s="1" t="s">
        <v>5296</v>
      </c>
      <c r="B5297" s="5">
        <v>154.18</v>
      </c>
      <c r="C5297" s="3">
        <f t="shared" si="19"/>
        <v>0</v>
      </c>
      <c r="D5297" s="4">
        <v>1939636000</v>
      </c>
    </row>
    <row r="5298" spans="1:4">
      <c r="A5298" s="1" t="s">
        <v>5297</v>
      </c>
      <c r="B5298" s="5">
        <v>154.18</v>
      </c>
      <c r="C5298" s="3">
        <f t="shared" si="19"/>
        <v>-1.0397946084724033E-2</v>
      </c>
      <c r="D5298" s="4">
        <v>1880860000</v>
      </c>
    </row>
    <row r="5299" spans="1:4">
      <c r="A5299" s="1" t="s">
        <v>5298</v>
      </c>
      <c r="B5299" s="5">
        <v>155.80000000000001</v>
      </c>
      <c r="C5299" s="3">
        <f t="shared" si="19"/>
        <v>8.3509989079478305E-4</v>
      </c>
      <c r="D5299" s="4">
        <v>3288760000</v>
      </c>
    </row>
    <row r="5300" spans="1:4">
      <c r="A5300" s="1" t="s">
        <v>5299</v>
      </c>
      <c r="B5300" s="5">
        <v>155.66999999999999</v>
      </c>
      <c r="C5300" s="3">
        <f t="shared" si="19"/>
        <v>-1.0991105463786646E-2</v>
      </c>
      <c r="D5300" s="4">
        <v>3758760000</v>
      </c>
    </row>
    <row r="5301" spans="1:4">
      <c r="A5301" s="1" t="s">
        <v>5300</v>
      </c>
      <c r="B5301" s="5">
        <v>157.4</v>
      </c>
      <c r="C5301" s="3">
        <f t="shared" si="19"/>
        <v>-7.1906143559984006E-3</v>
      </c>
      <c r="D5301" s="4">
        <v>4354320000</v>
      </c>
    </row>
    <row r="5302" spans="1:4">
      <c r="A5302" s="1" t="s">
        <v>5301</v>
      </c>
      <c r="B5302" s="5">
        <v>158.54</v>
      </c>
      <c r="C5302" s="3">
        <f t="shared" si="19"/>
        <v>4.1167901703718143E-3</v>
      </c>
      <c r="D5302" s="4">
        <v>3788820000</v>
      </c>
    </row>
    <row r="5303" spans="1:4">
      <c r="A5303" s="1" t="s">
        <v>5302</v>
      </c>
      <c r="B5303" s="5">
        <v>157.88999999999999</v>
      </c>
      <c r="C5303" s="3">
        <f t="shared" si="19"/>
        <v>8.430733857060696E-3</v>
      </c>
      <c r="D5303" s="4">
        <v>3394115000</v>
      </c>
    </row>
    <row r="5304" spans="1:4">
      <c r="A5304" s="1" t="s">
        <v>5303</v>
      </c>
      <c r="B5304" s="5">
        <v>156.57</v>
      </c>
      <c r="C5304" s="3">
        <f t="shared" si="19"/>
        <v>4.1688045151360041E-3</v>
      </c>
      <c r="D5304" s="4">
        <v>2263680000</v>
      </c>
    </row>
    <row r="5305" spans="1:4">
      <c r="A5305" s="1" t="s">
        <v>5304</v>
      </c>
      <c r="B5305" s="5">
        <v>155.91999999999999</v>
      </c>
      <c r="C5305" s="3">
        <f t="shared" si="19"/>
        <v>7.1050251905438212E-3</v>
      </c>
      <c r="D5305" s="4">
        <v>3141140000</v>
      </c>
    </row>
    <row r="5306" spans="1:4">
      <c r="A5306" s="1" t="s">
        <v>5305</v>
      </c>
      <c r="B5306" s="5">
        <v>154.82</v>
      </c>
      <c r="C5306" s="3">
        <f t="shared" si="19"/>
        <v>9.9810816100202315E-3</v>
      </c>
      <c r="D5306" s="4">
        <v>3687170000</v>
      </c>
    </row>
    <row r="5307" spans="1:4">
      <c r="A5307" s="1" t="s">
        <v>5306</v>
      </c>
      <c r="B5307" s="5">
        <v>153.29</v>
      </c>
      <c r="C5307" s="3">
        <f t="shared" si="19"/>
        <v>7.0954602194335725E-3</v>
      </c>
      <c r="D5307" s="4">
        <v>1583500000</v>
      </c>
    </row>
    <row r="5308" spans="1:4">
      <c r="A5308" s="1" t="s">
        <v>5307</v>
      </c>
      <c r="B5308" s="5">
        <v>152.21</v>
      </c>
      <c r="C5308" s="3">
        <f t="shared" si="19"/>
        <v>-2.1633669857085624E-3</v>
      </c>
      <c r="D5308" s="4">
        <v>2422300000</v>
      </c>
    </row>
    <row r="5309" spans="1:4">
      <c r="A5309" s="1" t="s">
        <v>5308</v>
      </c>
      <c r="B5309" s="5">
        <v>152.54</v>
      </c>
      <c r="C5309" s="3">
        <f t="shared" si="19"/>
        <v>-1.3747954173486609E-3</v>
      </c>
      <c r="D5309" s="4">
        <v>1725190000</v>
      </c>
    </row>
    <row r="5310" spans="1:4">
      <c r="A5310" s="1" t="s">
        <v>5309</v>
      </c>
      <c r="B5310" s="5">
        <v>152.75</v>
      </c>
      <c r="C5310" s="3">
        <f t="shared" si="19"/>
        <v>-1.3729079497908469E-3</v>
      </c>
      <c r="D5310" s="4">
        <v>2217060000</v>
      </c>
    </row>
    <row r="5311" spans="1:4">
      <c r="A5311" s="1" t="s">
        <v>5310</v>
      </c>
      <c r="B5311" s="5">
        <v>152.96</v>
      </c>
      <c r="C5311" s="3">
        <f t="shared" si="19"/>
        <v>-1.3073604392719186E-4</v>
      </c>
      <c r="D5311" s="4">
        <v>3438650000</v>
      </c>
    </row>
    <row r="5312" spans="1:4">
      <c r="A5312" s="1" t="s">
        <v>5311</v>
      </c>
      <c r="B5312" s="5">
        <v>152.97999999999999</v>
      </c>
      <c r="C5312" s="3">
        <f t="shared" si="19"/>
        <v>2.6215755669155671E-3</v>
      </c>
      <c r="D5312" s="4">
        <v>1527030000</v>
      </c>
    </row>
    <row r="5313" spans="1:4">
      <c r="A5313" s="1" t="s">
        <v>5312</v>
      </c>
      <c r="B5313" s="5">
        <v>152.58000000000001</v>
      </c>
      <c r="C5313" s="3">
        <f t="shared" si="19"/>
        <v>4.0800210581732332E-3</v>
      </c>
      <c r="D5313" s="4">
        <v>1996150000</v>
      </c>
    </row>
    <row r="5314" spans="1:4">
      <c r="A5314" s="1" t="s">
        <v>5313</v>
      </c>
      <c r="B5314" s="5">
        <v>151.96</v>
      </c>
      <c r="C5314" s="3">
        <f t="shared" si="19"/>
        <v>-6.5802461011981998E-5</v>
      </c>
      <c r="D5314" s="4">
        <v>3193950000</v>
      </c>
    </row>
    <row r="5315" spans="1:4">
      <c r="A5315" s="1" t="s">
        <v>5314</v>
      </c>
      <c r="B5315" s="5">
        <v>151.97</v>
      </c>
      <c r="C5315" s="3">
        <f t="shared" si="19"/>
        <v>-1.3143195110730673E-3</v>
      </c>
      <c r="D5315" s="4">
        <v>1860400000</v>
      </c>
    </row>
    <row r="5316" spans="1:4">
      <c r="A5316" s="1" t="s">
        <v>5315</v>
      </c>
      <c r="B5316" s="5">
        <v>152.16999999999999</v>
      </c>
      <c r="C5316" s="3">
        <f t="shared" si="19"/>
        <v>9.9555319572575841E-3</v>
      </c>
      <c r="D5316" s="4">
        <v>1784980000</v>
      </c>
    </row>
    <row r="5317" spans="1:4">
      <c r="A5317" s="1" t="s">
        <v>5316</v>
      </c>
      <c r="B5317" s="5">
        <v>150.66999999999999</v>
      </c>
      <c r="C5317" s="3">
        <f t="shared" si="19"/>
        <v>1.2703320338755117E-2</v>
      </c>
      <c r="D5317" s="4">
        <v>3795040000</v>
      </c>
    </row>
    <row r="5318" spans="1:4">
      <c r="A5318" s="1" t="s">
        <v>5317</v>
      </c>
      <c r="B5318" s="5">
        <v>148.78</v>
      </c>
      <c r="C5318" s="3">
        <f t="shared" si="19"/>
        <v>6.0528616584843234E-4</v>
      </c>
      <c r="D5318" s="4">
        <v>2306000000</v>
      </c>
    </row>
    <row r="5319" spans="1:4">
      <c r="A5319" s="1" t="s">
        <v>5318</v>
      </c>
      <c r="B5319" s="5">
        <v>148.69</v>
      </c>
      <c r="C5319" s="3">
        <f t="shared" si="19"/>
        <v>-2.2144678566636189E-3</v>
      </c>
      <c r="D5319" s="4">
        <v>1884340000</v>
      </c>
    </row>
    <row r="5320" spans="1:4">
      <c r="A5320" s="1" t="s">
        <v>5319</v>
      </c>
      <c r="B5320" s="5">
        <v>149.02000000000001</v>
      </c>
      <c r="C5320" s="3">
        <f t="shared" si="19"/>
        <v>-1.6748174448985059E-3</v>
      </c>
      <c r="D5320" s="4">
        <v>1967160000</v>
      </c>
    </row>
    <row r="5321" spans="1:4">
      <c r="A5321" s="1" t="s">
        <v>5320</v>
      </c>
      <c r="B5321" s="5">
        <v>149.27000000000001</v>
      </c>
      <c r="C5321" s="3">
        <f t="shared" si="19"/>
        <v>1.0903426791277352E-2</v>
      </c>
      <c r="D5321" s="4">
        <v>2520350000</v>
      </c>
    </row>
    <row r="5322" spans="1:4">
      <c r="A5322" s="1" t="s">
        <v>5321</v>
      </c>
      <c r="B5322" s="5">
        <v>147.66</v>
      </c>
      <c r="C5322" s="3">
        <f t="shared" si="19"/>
        <v>7.9868933032970681E-3</v>
      </c>
      <c r="D5322" s="4">
        <v>2442620000</v>
      </c>
    </row>
    <row r="5323" spans="1:4">
      <c r="A5323" s="1" t="s">
        <v>5322</v>
      </c>
      <c r="B5323" s="5">
        <v>146.49</v>
      </c>
      <c r="C5323" s="3">
        <f t="shared" si="19"/>
        <v>-4.4175615060485073E-3</v>
      </c>
      <c r="D5323" s="4">
        <v>1339380000</v>
      </c>
    </row>
    <row r="5324" spans="1:4">
      <c r="A5324" s="1" t="s">
        <v>5323</v>
      </c>
      <c r="B5324" s="5">
        <v>147.13999999999999</v>
      </c>
      <c r="C5324" s="3">
        <f t="shared" si="19"/>
        <v>-1.5061249079590335E-2</v>
      </c>
      <c r="D5324" s="4">
        <v>1412490000</v>
      </c>
    </row>
    <row r="5325" spans="1:4">
      <c r="A5325" s="1" t="s">
        <v>5324</v>
      </c>
      <c r="B5325" s="5">
        <v>149.38999999999999</v>
      </c>
      <c r="C5325" s="3">
        <f t="shared" si="19"/>
        <v>-5.5252296631607811E-3</v>
      </c>
      <c r="D5325" s="4">
        <v>2002610000</v>
      </c>
    </row>
    <row r="5326" spans="1:4">
      <c r="A5326" s="1" t="s">
        <v>5325</v>
      </c>
      <c r="B5326" s="5">
        <v>150.22</v>
      </c>
      <c r="C5326" s="3">
        <f t="shared" si="19"/>
        <v>6.9714438932832285E-3</v>
      </c>
      <c r="D5326" s="4">
        <v>4186020000</v>
      </c>
    </row>
    <row r="5327" spans="1:4">
      <c r="A5327" s="1" t="s">
        <v>5326</v>
      </c>
      <c r="B5327" s="5">
        <v>149.18</v>
      </c>
      <c r="C5327" s="3">
        <f t="shared" si="19"/>
        <v>2.932450148347478E-2</v>
      </c>
      <c r="D5327" s="4">
        <v>4261970000</v>
      </c>
    </row>
    <row r="5328" spans="1:4">
      <c r="A5328" s="1" t="s">
        <v>5327</v>
      </c>
      <c r="B5328" s="5">
        <v>144.93</v>
      </c>
      <c r="C5328" s="3">
        <f t="shared" si="19"/>
        <v>3.788312804354068E-2</v>
      </c>
      <c r="D5328" s="4">
        <v>3783550000</v>
      </c>
    </row>
    <row r="5329" spans="1:4">
      <c r="A5329" s="1" t="s">
        <v>5328</v>
      </c>
      <c r="B5329" s="5">
        <v>139.63999999999999</v>
      </c>
      <c r="C5329" s="3">
        <f t="shared" si="19"/>
        <v>-3.9680902276322198E-2</v>
      </c>
      <c r="D5329" s="4">
        <v>2709170000</v>
      </c>
    </row>
    <row r="5330" spans="1:4">
      <c r="A5330" s="1" t="s">
        <v>5329</v>
      </c>
      <c r="B5330" s="5">
        <v>145.41</v>
      </c>
      <c r="C5330" s="3">
        <f t="shared" si="19"/>
        <v>-3.4013153524214475E-2</v>
      </c>
      <c r="D5330" s="4">
        <v>1974290000</v>
      </c>
    </row>
    <row r="5331" spans="1:4">
      <c r="A5331" s="1" t="s">
        <v>5330</v>
      </c>
      <c r="B5331" s="5">
        <v>150.53</v>
      </c>
      <c r="C5331" s="3">
        <f t="shared" si="19"/>
        <v>-9.4103711503027553E-3</v>
      </c>
      <c r="D5331" s="4">
        <v>2458850000</v>
      </c>
    </row>
    <row r="5332" spans="1:4">
      <c r="A5332" s="1" t="s">
        <v>5331</v>
      </c>
      <c r="B5332" s="5">
        <v>151.96</v>
      </c>
      <c r="C5332" s="3">
        <f t="shared" si="19"/>
        <v>-2.6253609871357683E-3</v>
      </c>
      <c r="D5332" s="4">
        <v>2470780000</v>
      </c>
    </row>
    <row r="5333" spans="1:4">
      <c r="A5333" s="1" t="s">
        <v>5332</v>
      </c>
      <c r="B5333" s="5">
        <v>152.36000000000001</v>
      </c>
      <c r="C5333" s="3">
        <f t="shared" si="19"/>
        <v>-4.6384007316912492E-3</v>
      </c>
      <c r="D5333" s="4">
        <v>2363150000</v>
      </c>
    </row>
    <row r="5334" spans="1:4">
      <c r="A5334" s="1" t="s">
        <v>5333</v>
      </c>
      <c r="B5334" s="5">
        <v>153.07</v>
      </c>
      <c r="C5334" s="3">
        <f t="shared" si="19"/>
        <v>-5.6515525529427348E-3</v>
      </c>
      <c r="D5334" s="4">
        <v>4163500000</v>
      </c>
    </row>
    <row r="5335" spans="1:4">
      <c r="A5335" s="1" t="s">
        <v>5334</v>
      </c>
      <c r="B5335" s="5">
        <v>153.94</v>
      </c>
      <c r="C5335" s="3">
        <f t="shared" si="19"/>
        <v>-8.374130378768432E-3</v>
      </c>
      <c r="D5335" s="4">
        <v>1962250000</v>
      </c>
    </row>
    <row r="5336" spans="1:4">
      <c r="A5336" s="1" t="s">
        <v>5335</v>
      </c>
      <c r="B5336" s="5">
        <v>155.24</v>
      </c>
      <c r="C5336" s="3">
        <f t="shared" si="19"/>
        <v>-5.7640578967591734E-3</v>
      </c>
      <c r="D5336" s="4">
        <v>3441310000</v>
      </c>
    </row>
    <row r="5337" spans="1:4">
      <c r="A5337" s="1" t="s">
        <v>5336</v>
      </c>
      <c r="B5337" s="5">
        <v>156.13999999999999</v>
      </c>
      <c r="C5337" s="3">
        <f t="shared" si="19"/>
        <v>-1.1459322570433696E-2</v>
      </c>
      <c r="D5337" s="4">
        <v>1553450000</v>
      </c>
    </row>
    <row r="5338" spans="1:4">
      <c r="A5338" s="1" t="s">
        <v>5337</v>
      </c>
      <c r="B5338" s="5">
        <v>157.94999999999999</v>
      </c>
      <c r="C5338" s="3">
        <f t="shared" si="19"/>
        <v>7.6031172780825014E-4</v>
      </c>
      <c r="D5338" s="4">
        <v>1418100000</v>
      </c>
    </row>
    <row r="5339" spans="1:4">
      <c r="A5339" s="1" t="s">
        <v>5338</v>
      </c>
      <c r="B5339" s="5">
        <v>157.83000000000001</v>
      </c>
      <c r="C5339" s="3">
        <f t="shared" si="19"/>
        <v>-1.7859365276913355E-2</v>
      </c>
      <c r="D5339" s="4">
        <v>1667220000</v>
      </c>
    </row>
    <row r="5340" spans="1:4">
      <c r="A5340" s="1" t="s">
        <v>5339</v>
      </c>
      <c r="B5340" s="5">
        <v>160.69999999999999</v>
      </c>
      <c r="C5340" s="3">
        <f t="shared" si="19"/>
        <v>-3.7197768133913371E-3</v>
      </c>
      <c r="D5340" s="4">
        <v>1543820000</v>
      </c>
    </row>
    <row r="5341" spans="1:4">
      <c r="A5341" s="1" t="s">
        <v>5340</v>
      </c>
      <c r="B5341" s="5">
        <v>161.30000000000001</v>
      </c>
      <c r="C5341" s="3">
        <f t="shared" si="19"/>
        <v>-2.0417001794220384E-3</v>
      </c>
      <c r="D5341" s="4">
        <v>1242490000</v>
      </c>
    </row>
    <row r="5342" spans="1:4">
      <c r="A5342" s="1" t="s">
        <v>5341</v>
      </c>
      <c r="B5342" s="5">
        <v>161.63</v>
      </c>
      <c r="C5342" s="3">
        <f t="shared" si="19"/>
        <v>-2.9609524397015492E-3</v>
      </c>
      <c r="D5342" s="4">
        <v>3447280000</v>
      </c>
    </row>
    <row r="5343" spans="1:4">
      <c r="A5343" s="1" t="s">
        <v>5342</v>
      </c>
      <c r="B5343" s="5">
        <v>162.11000000000001</v>
      </c>
      <c r="C5343" s="3">
        <f t="shared" si="19"/>
        <v>-4.6051823652216621E-3</v>
      </c>
      <c r="D5343" s="4">
        <v>3714330000</v>
      </c>
    </row>
    <row r="5344" spans="1:4">
      <c r="A5344" s="1" t="s">
        <v>5343</v>
      </c>
      <c r="B5344" s="5">
        <v>162.86000000000001</v>
      </c>
      <c r="C5344" s="3">
        <f t="shared" si="19"/>
        <v>-4.3406492633122186E-3</v>
      </c>
      <c r="D5344" s="4">
        <v>1399620000</v>
      </c>
    </row>
    <row r="5345" spans="1:4">
      <c r="A5345" s="1" t="s">
        <v>5344</v>
      </c>
      <c r="B5345" s="5">
        <v>163.57</v>
      </c>
      <c r="C5345" s="3">
        <f t="shared" si="19"/>
        <v>-2.7435678575784481E-3</v>
      </c>
      <c r="D5345" s="4">
        <v>1490070000</v>
      </c>
    </row>
    <row r="5346" spans="1:4">
      <c r="A5346" s="1" t="s">
        <v>5345</v>
      </c>
      <c r="B5346" s="5">
        <v>164.02</v>
      </c>
      <c r="C5346" s="3">
        <f t="shared" si="19"/>
        <v>-1.5826637448258516E-3</v>
      </c>
      <c r="D5346" s="4">
        <v>1686070000</v>
      </c>
    </row>
    <row r="5347" spans="1:4">
      <c r="A5347" s="1" t="s">
        <v>5346</v>
      </c>
      <c r="B5347" s="5">
        <v>164.28</v>
      </c>
      <c r="C5347" s="3">
        <f t="shared" si="19"/>
        <v>-3.6509675063893315E-4</v>
      </c>
      <c r="D5347" s="4">
        <v>2920240000</v>
      </c>
    </row>
    <row r="5348" spans="1:4">
      <c r="A5348" s="1" t="s">
        <v>5347</v>
      </c>
      <c r="B5348" s="5">
        <v>164.34</v>
      </c>
      <c r="C5348" s="3">
        <f t="shared" si="19"/>
        <v>-3.4564307804256455E-3</v>
      </c>
      <c r="D5348" s="4">
        <v>2087260000</v>
      </c>
    </row>
    <row r="5349" spans="1:4">
      <c r="A5349" s="1" t="s">
        <v>5348</v>
      </c>
      <c r="B5349" s="5">
        <v>164.91</v>
      </c>
      <c r="C5349" s="3">
        <f t="shared" si="19"/>
        <v>-4.0463824133350401E-3</v>
      </c>
      <c r="D5349" s="4">
        <v>1606980000</v>
      </c>
    </row>
    <row r="5350" spans="1:4">
      <c r="A5350" s="1" t="s">
        <v>5349</v>
      </c>
      <c r="B5350" s="5">
        <v>165.58</v>
      </c>
      <c r="C5350" s="3">
        <f t="shared" si="19"/>
        <v>5.8927161168823208E-3</v>
      </c>
      <c r="D5350" s="4">
        <v>2086110000</v>
      </c>
    </row>
    <row r="5351" spans="1:4">
      <c r="A5351" s="1" t="s">
        <v>5350</v>
      </c>
      <c r="B5351" s="5">
        <v>164.61</v>
      </c>
      <c r="C5351" s="3">
        <f t="shared" si="19"/>
        <v>-4.8576112696571791E-4</v>
      </c>
      <c r="D5351" s="4">
        <v>1501120000</v>
      </c>
    </row>
    <row r="5352" spans="1:4">
      <c r="A5352" s="1" t="s">
        <v>5351</v>
      </c>
      <c r="B5352" s="5">
        <v>164.69</v>
      </c>
      <c r="C5352" s="3">
        <f t="shared" si="19"/>
        <v>-1.2142553579023879E-4</v>
      </c>
      <c r="D5352" s="4">
        <v>1323480000</v>
      </c>
    </row>
    <row r="5353" spans="1:4">
      <c r="A5353" s="1" t="s">
        <v>5352</v>
      </c>
      <c r="B5353" s="5">
        <v>164.71</v>
      </c>
      <c r="C5353" s="3">
        <f t="shared" si="19"/>
        <v>-3.508984209570961E-3</v>
      </c>
      <c r="D5353" s="4">
        <v>914900000</v>
      </c>
    </row>
    <row r="5354" spans="1:4">
      <c r="A5354" s="1" t="s">
        <v>5353</v>
      </c>
      <c r="B5354" s="5">
        <v>165.29</v>
      </c>
      <c r="C5354" s="3">
        <f t="shared" si="19"/>
        <v>-1.1481750060430126E-3</v>
      </c>
      <c r="D5354" s="4">
        <v>1901060000</v>
      </c>
    </row>
    <row r="5355" spans="1:4">
      <c r="A5355" s="1" t="s">
        <v>5354</v>
      </c>
      <c r="B5355" s="5">
        <v>165.48</v>
      </c>
      <c r="C5355" s="3">
        <f t="shared" si="19"/>
        <v>5.2241525938524188E-3</v>
      </c>
      <c r="D5355" s="4">
        <v>1494860000</v>
      </c>
    </row>
    <row r="5356" spans="1:4">
      <c r="A5356" s="1" t="s">
        <v>5355</v>
      </c>
      <c r="B5356" s="5">
        <v>164.62</v>
      </c>
      <c r="C5356" s="3">
        <f t="shared" si="19"/>
        <v>-8.25350924754506E-3</v>
      </c>
      <c r="D5356" s="4">
        <v>1915790000</v>
      </c>
    </row>
    <row r="5357" spans="1:4">
      <c r="A5357" s="1" t="s">
        <v>5356</v>
      </c>
      <c r="B5357" s="5">
        <v>165.99</v>
      </c>
      <c r="C5357" s="3">
        <f t="shared" si="19"/>
        <v>-1.9241176116889735E-3</v>
      </c>
      <c r="D5357" s="4">
        <v>1543560000</v>
      </c>
    </row>
    <row r="5358" spans="1:4">
      <c r="A5358" s="1" t="s">
        <v>5357</v>
      </c>
      <c r="B5358" s="5">
        <v>166.31</v>
      </c>
      <c r="C5358" s="3">
        <f t="shared" si="19"/>
        <v>-5.5014052502540666E-3</v>
      </c>
      <c r="D5358" s="4">
        <v>2232530000</v>
      </c>
    </row>
    <row r="5359" spans="1:4">
      <c r="A5359" s="1" t="s">
        <v>5358</v>
      </c>
      <c r="B5359" s="5">
        <v>167.23</v>
      </c>
      <c r="C5359" s="3">
        <f t="shared" si="19"/>
        <v>-7.4781886165352206E-3</v>
      </c>
      <c r="D5359" s="4">
        <v>1442780000</v>
      </c>
    </row>
    <row r="5360" spans="1:4">
      <c r="A5360" s="1" t="s">
        <v>5359</v>
      </c>
      <c r="B5360" s="5">
        <v>168.49</v>
      </c>
      <c r="C5360" s="3">
        <f t="shared" si="19"/>
        <v>-1.4223908018727001E-3</v>
      </c>
      <c r="D5360" s="4">
        <v>1431420000</v>
      </c>
    </row>
    <row r="5361" spans="1:4">
      <c r="A5361" s="1" t="s">
        <v>5360</v>
      </c>
      <c r="B5361" s="5">
        <v>168.73</v>
      </c>
      <c r="C5361" s="3">
        <f t="shared" si="19"/>
        <v>9.9359549889267776E-3</v>
      </c>
      <c r="D5361" s="4">
        <v>1608590000</v>
      </c>
    </row>
    <row r="5362" spans="1:4">
      <c r="A5362" s="1" t="s">
        <v>5361</v>
      </c>
      <c r="B5362" s="5">
        <v>167.07</v>
      </c>
      <c r="C5362" s="3">
        <f t="shared" si="19"/>
        <v>1.9278872552010228E-2</v>
      </c>
      <c r="D5362" s="4">
        <v>1799650000</v>
      </c>
    </row>
    <row r="5363" spans="1:4">
      <c r="A5363" s="1" t="s">
        <v>5362</v>
      </c>
      <c r="B5363" s="5">
        <v>163.91</v>
      </c>
      <c r="C5363" s="3">
        <f t="shared" si="19"/>
        <v>-2.1958350736917518E-2</v>
      </c>
      <c r="D5363" s="4">
        <v>3621490000</v>
      </c>
    </row>
    <row r="5364" spans="1:4">
      <c r="A5364" s="1" t="s">
        <v>5363</v>
      </c>
      <c r="B5364" s="5">
        <v>167.59</v>
      </c>
      <c r="C5364" s="3">
        <f t="shared" si="19"/>
        <v>-1.9597519597519566E-2</v>
      </c>
      <c r="D5364" s="4">
        <v>2457670000</v>
      </c>
    </row>
    <row r="5365" spans="1:4">
      <c r="A5365" s="1" t="s">
        <v>5364</v>
      </c>
      <c r="B5365" s="5">
        <v>170.94</v>
      </c>
      <c r="C5365" s="3">
        <f t="shared" si="19"/>
        <v>-8.3536373129133173E-3</v>
      </c>
      <c r="D5365" s="4">
        <v>1743910000</v>
      </c>
    </row>
    <row r="5366" spans="1:4">
      <c r="A5366" s="1" t="s">
        <v>5365</v>
      </c>
      <c r="B5366" s="5">
        <v>172.38</v>
      </c>
      <c r="C5366" s="3">
        <f t="shared" si="19"/>
        <v>4.6430644225179383E-4</v>
      </c>
      <c r="D5366" s="4">
        <v>2026980000</v>
      </c>
    </row>
    <row r="5367" spans="1:4">
      <c r="A5367" s="1" t="s">
        <v>5366</v>
      </c>
      <c r="B5367" s="5">
        <v>172.3</v>
      </c>
      <c r="C5367" s="3">
        <f t="shared" si="19"/>
        <v>-2.0850225877446149E-3</v>
      </c>
      <c r="D5367" s="4">
        <v>2287170000</v>
      </c>
    </row>
    <row r="5368" spans="1:4">
      <c r="A5368" s="1" t="s">
        <v>5367</v>
      </c>
      <c r="B5368" s="5">
        <v>172.66</v>
      </c>
      <c r="C5368" s="3">
        <f t="shared" si="19"/>
        <v>3.6621519502412106E-3</v>
      </c>
      <c r="D5368" s="4">
        <v>1338080000</v>
      </c>
    </row>
    <row r="5369" spans="1:4">
      <c r="A5369" s="1" t="s">
        <v>5368</v>
      </c>
      <c r="B5369" s="5">
        <v>172.03</v>
      </c>
      <c r="C5369" s="3">
        <f t="shared" si="19"/>
        <v>8.6778070946935768E-3</v>
      </c>
      <c r="D5369" s="4">
        <v>1746020000</v>
      </c>
    </row>
    <row r="5370" spans="1:4">
      <c r="A5370" s="1" t="s">
        <v>5369</v>
      </c>
      <c r="B5370" s="5">
        <v>170.55</v>
      </c>
      <c r="C5370" s="3">
        <f t="shared" si="19"/>
        <v>-4.7268907563025337E-3</v>
      </c>
      <c r="D5370" s="4">
        <v>1747760000</v>
      </c>
    </row>
    <row r="5371" spans="1:4">
      <c r="A5371" s="1" t="s">
        <v>5370</v>
      </c>
      <c r="B5371" s="5">
        <v>171.36</v>
      </c>
      <c r="C5371" s="3">
        <f t="shared" si="19"/>
        <v>-2.3337222870473769E-4</v>
      </c>
      <c r="D5371" s="4">
        <v>1372430000</v>
      </c>
    </row>
    <row r="5372" spans="1:4">
      <c r="A5372" s="1" t="s">
        <v>5371</v>
      </c>
      <c r="B5372" s="5">
        <v>171.4</v>
      </c>
      <c r="C5372" s="3">
        <f t="shared" si="19"/>
        <v>-9.5348165270153461E-3</v>
      </c>
      <c r="D5372" s="4">
        <v>1302170000</v>
      </c>
    </row>
    <row r="5373" spans="1:4">
      <c r="A5373" s="1" t="s">
        <v>5372</v>
      </c>
      <c r="B5373" s="5">
        <v>173.05</v>
      </c>
      <c r="C5373" s="3">
        <f t="shared" si="19"/>
        <v>-3.4660042747387365E-4</v>
      </c>
      <c r="D5373" s="4">
        <v>1233180000</v>
      </c>
    </row>
    <row r="5374" spans="1:4">
      <c r="A5374" s="1" t="s">
        <v>5373</v>
      </c>
      <c r="B5374" s="5">
        <v>173.11</v>
      </c>
      <c r="C5374" s="3">
        <f t="shared" si="19"/>
        <v>-1.8817661395454249E-2</v>
      </c>
      <c r="D5374" s="4">
        <v>3802640000</v>
      </c>
    </row>
    <row r="5375" spans="1:4">
      <c r="A5375" s="1" t="s">
        <v>5374</v>
      </c>
      <c r="B5375" s="5">
        <v>176.43</v>
      </c>
      <c r="C5375" s="3">
        <f t="shared" si="19"/>
        <v>-4.9630590491229788E-3</v>
      </c>
      <c r="D5375" s="4">
        <v>1531360000</v>
      </c>
    </row>
    <row r="5376" spans="1:4">
      <c r="A5376" s="1" t="s">
        <v>5375</v>
      </c>
      <c r="B5376" s="5">
        <v>177.31</v>
      </c>
      <c r="C5376" s="3">
        <f t="shared" si="19"/>
        <v>-4.0442622029994877E-3</v>
      </c>
      <c r="D5376" s="4">
        <v>870470000</v>
      </c>
    </row>
    <row r="5377" spans="1:4">
      <c r="A5377" s="1" t="s">
        <v>5376</v>
      </c>
      <c r="B5377" s="5">
        <v>178.03</v>
      </c>
      <c r="C5377" s="3">
        <f t="shared" si="19"/>
        <v>-3.5820227234565757E-3</v>
      </c>
      <c r="D5377" s="4">
        <v>1590050000</v>
      </c>
    </row>
    <row r="5378" spans="1:4">
      <c r="A5378" s="1" t="s">
        <v>5377</v>
      </c>
      <c r="B5378" s="5">
        <v>178.67</v>
      </c>
      <c r="C5378" s="3">
        <f t="shared" si="19"/>
        <v>-1.4530822109205797E-3</v>
      </c>
      <c r="D5378" s="4">
        <v>1198760000</v>
      </c>
    </row>
    <row r="5379" spans="1:4">
      <c r="A5379" s="1" t="s">
        <v>5378</v>
      </c>
      <c r="B5379" s="5">
        <v>178.93</v>
      </c>
      <c r="C5379" s="3">
        <f t="shared" si="19"/>
        <v>-4.7833583625339852E-3</v>
      </c>
      <c r="D5379" s="4">
        <v>1092570000</v>
      </c>
    </row>
    <row r="5380" spans="1:4">
      <c r="A5380" s="1" t="s">
        <v>5379</v>
      </c>
      <c r="B5380" s="5">
        <v>179.79</v>
      </c>
      <c r="C5380" s="3">
        <f t="shared" si="19"/>
        <v>-4.6503903006145349E-3</v>
      </c>
      <c r="D5380" s="4">
        <v>863780000</v>
      </c>
    </row>
    <row r="5381" spans="1:4">
      <c r="A5381" s="1" t="s">
        <v>5380</v>
      </c>
      <c r="B5381" s="5">
        <v>180.63</v>
      </c>
      <c r="C5381" s="3">
        <f t="shared" si="19"/>
        <v>-6.2169894366196935E-3</v>
      </c>
      <c r="D5381" s="4">
        <v>1785970000</v>
      </c>
    </row>
    <row r="5382" spans="1:4">
      <c r="A5382" s="1" t="s">
        <v>5381</v>
      </c>
      <c r="B5382" s="5">
        <v>181.76</v>
      </c>
      <c r="C5382" s="3">
        <f t="shared" si="19"/>
        <v>-3.4541367399528234E-3</v>
      </c>
      <c r="D5382" s="4">
        <v>1044300000</v>
      </c>
    </row>
    <row r="5383" spans="1:4">
      <c r="A5383" s="1" t="s">
        <v>5382</v>
      </c>
      <c r="B5383" s="5">
        <v>182.39</v>
      </c>
      <c r="C5383" s="3">
        <f t="shared" si="19"/>
        <v>-5.5613107246061293E-3</v>
      </c>
      <c r="D5383" s="4">
        <v>1298460000</v>
      </c>
    </row>
    <row r="5384" spans="1:4">
      <c r="A5384" s="1" t="s">
        <v>5383</v>
      </c>
      <c r="B5384" s="5">
        <v>183.41</v>
      </c>
      <c r="C5384" s="3">
        <f t="shared" si="19"/>
        <v>4.3637157039210211E-4</v>
      </c>
      <c r="D5384" s="4">
        <v>651250000</v>
      </c>
    </row>
    <row r="5385" spans="1:4">
      <c r="A5385" s="1" t="s">
        <v>5384</v>
      </c>
      <c r="B5385" s="5">
        <v>183.33</v>
      </c>
      <c r="C5385" s="3">
        <f t="shared" si="19"/>
        <v>3.7229674240350768E-3</v>
      </c>
      <c r="D5385" s="4">
        <v>1374750000</v>
      </c>
    </row>
    <row r="5386" spans="1:4">
      <c r="A5386" s="1" t="s">
        <v>5385</v>
      </c>
      <c r="B5386" s="5">
        <v>182.65</v>
      </c>
      <c r="C5386" s="3">
        <f t="shared" si="19"/>
        <v>-2.1851953018301321E-3</v>
      </c>
      <c r="D5386" s="4">
        <v>2784620000</v>
      </c>
    </row>
    <row r="5387" spans="1:4">
      <c r="A5387" s="1" t="s">
        <v>5386</v>
      </c>
      <c r="B5387" s="5">
        <v>183.05</v>
      </c>
      <c r="C5387" s="3">
        <f t="shared" si="19"/>
        <v>-3.9721406028947097E-3</v>
      </c>
      <c r="D5387" s="4">
        <v>1485620000</v>
      </c>
    </row>
    <row r="5388" spans="1:4">
      <c r="A5388" s="1" t="s">
        <v>5387</v>
      </c>
      <c r="B5388" s="5">
        <v>183.78</v>
      </c>
      <c r="C5388" s="3">
        <f t="shared" si="19"/>
        <v>-1.955034213098649E-3</v>
      </c>
      <c r="D5388" s="4">
        <v>2742850000</v>
      </c>
    </row>
    <row r="5389" spans="1:4">
      <c r="A5389" s="1" t="s">
        <v>5388</v>
      </c>
      <c r="B5389" s="5">
        <v>184.14</v>
      </c>
      <c r="C5389" s="3">
        <f t="shared" si="19"/>
        <v>-2.171788467804347E-4</v>
      </c>
      <c r="D5389" s="4">
        <v>2603610000</v>
      </c>
    </row>
    <row r="5390" spans="1:4">
      <c r="A5390" s="1" t="s">
        <v>5389</v>
      </c>
      <c r="B5390" s="5">
        <v>184.18</v>
      </c>
      <c r="C5390" s="3">
        <f t="shared" si="19"/>
        <v>-2.7139988058395999E-4</v>
      </c>
      <c r="D5390" s="4">
        <v>3756950000</v>
      </c>
    </row>
    <row r="5391" spans="1:4">
      <c r="A5391" s="1" t="s">
        <v>5390</v>
      </c>
      <c r="B5391" s="5">
        <v>184.23</v>
      </c>
      <c r="C5391" s="3">
        <f t="shared" si="19"/>
        <v>-3.839082945820309E-3</v>
      </c>
      <c r="D5391" s="4">
        <v>3434750000</v>
      </c>
    </row>
    <row r="5392" spans="1:4">
      <c r="A5392" s="1" t="s">
        <v>5391</v>
      </c>
      <c r="B5392" s="5">
        <v>184.94</v>
      </c>
      <c r="C5392" s="3">
        <f t="shared" si="19"/>
        <v>-5.4850505485051094E-3</v>
      </c>
      <c r="D5392" s="4">
        <v>2313580000</v>
      </c>
    </row>
    <row r="5393" spans="1:4">
      <c r="A5393" s="1" t="s">
        <v>5392</v>
      </c>
      <c r="B5393" s="5">
        <v>185.96</v>
      </c>
      <c r="C5393" s="3">
        <f t="shared" si="19"/>
        <v>0</v>
      </c>
      <c r="D5393" s="4">
        <v>3393140000</v>
      </c>
    </row>
    <row r="5394" spans="1:4">
      <c r="A5394" s="1" t="s">
        <v>5393</v>
      </c>
      <c r="B5394" s="5">
        <v>185.96</v>
      </c>
      <c r="C5394" s="3">
        <f t="shared" si="19"/>
        <v>3.1828235421049976E-3</v>
      </c>
      <c r="D5394" s="4">
        <v>4019240000</v>
      </c>
    </row>
    <row r="5395" spans="1:4">
      <c r="A5395" s="1" t="s">
        <v>5394</v>
      </c>
      <c r="B5395" s="5">
        <v>185.37</v>
      </c>
      <c r="C5395" s="3">
        <f t="shared" si="19"/>
        <v>3.4101981162714921E-3</v>
      </c>
      <c r="D5395" s="4">
        <v>4867820000</v>
      </c>
    </row>
    <row r="5396" spans="1:4">
      <c r="A5396" s="1" t="s">
        <v>5395</v>
      </c>
      <c r="B5396" s="5">
        <v>184.74</v>
      </c>
      <c r="C5396" s="3">
        <f t="shared" si="19"/>
        <v>3.2039098560955929E-3</v>
      </c>
      <c r="D5396" s="4">
        <v>2711960000</v>
      </c>
    </row>
    <row r="5397" spans="1:4">
      <c r="A5397" s="1" t="s">
        <v>5396</v>
      </c>
      <c r="B5397" s="5">
        <v>184.15</v>
      </c>
      <c r="C5397" s="3">
        <f t="shared" si="19"/>
        <v>2.5042190647286623E-3</v>
      </c>
      <c r="D5397" s="4">
        <v>2491510000</v>
      </c>
    </row>
    <row r="5398" spans="1:4">
      <c r="A5398" s="1" t="s">
        <v>5397</v>
      </c>
      <c r="B5398" s="5">
        <v>183.69</v>
      </c>
      <c r="C5398" s="3">
        <f t="shared" si="19"/>
        <v>-3.5260930888575768E-3</v>
      </c>
      <c r="D5398" s="4">
        <v>1513170000</v>
      </c>
    </row>
    <row r="5399" spans="1:4">
      <c r="A5399" s="1" t="s">
        <v>5398</v>
      </c>
      <c r="B5399" s="5">
        <v>184.34</v>
      </c>
      <c r="C5399" s="3">
        <f t="shared" si="19"/>
        <v>-2.2192151556156784E-3</v>
      </c>
      <c r="D5399" s="4">
        <v>2334080000</v>
      </c>
    </row>
    <row r="5400" spans="1:4">
      <c r="A5400" s="1" t="s">
        <v>5399</v>
      </c>
      <c r="B5400" s="5">
        <v>184.75</v>
      </c>
      <c r="C5400" s="3">
        <f t="shared" si="19"/>
        <v>6.1540137239951822E-3</v>
      </c>
      <c r="D5400" s="4">
        <v>1611040000</v>
      </c>
    </row>
    <row r="5401" spans="1:4">
      <c r="A5401" s="1" t="s">
        <v>5400</v>
      </c>
      <c r="B5401" s="5">
        <v>183.62</v>
      </c>
      <c r="C5401" s="3">
        <f t="shared" si="19"/>
        <v>-5.0392847466811524E-3</v>
      </c>
      <c r="D5401" s="4">
        <v>2657170000</v>
      </c>
    </row>
    <row r="5402" spans="1:4">
      <c r="A5402" s="1" t="s">
        <v>5401</v>
      </c>
      <c r="B5402" s="5">
        <v>184.55</v>
      </c>
      <c r="C5402" s="3">
        <f t="shared" si="19"/>
        <v>-1.2203607557672755E-2</v>
      </c>
      <c r="D5402" s="4">
        <v>6362270000</v>
      </c>
    </row>
    <row r="5403" spans="1:4">
      <c r="A5403" s="1" t="s">
        <v>5402</v>
      </c>
      <c r="B5403" s="5">
        <v>186.83</v>
      </c>
      <c r="C5403" s="3">
        <f t="shared" si="19"/>
        <v>-2.0298061001014661E-3</v>
      </c>
      <c r="D5403" s="4">
        <v>5170040000</v>
      </c>
    </row>
    <row r="5404" spans="1:4">
      <c r="A5404" s="1" t="s">
        <v>5403</v>
      </c>
      <c r="B5404" s="5">
        <v>187.21</v>
      </c>
      <c r="C5404" s="3">
        <f t="shared" si="19"/>
        <v>1.9884506428415806E-2</v>
      </c>
      <c r="D5404" s="4">
        <v>4674440000</v>
      </c>
    </row>
    <row r="5405" spans="1:4">
      <c r="A5405" s="1" t="s">
        <v>5404</v>
      </c>
      <c r="B5405" s="5">
        <v>183.56</v>
      </c>
      <c r="C5405" s="3">
        <f t="shared" si="19"/>
        <v>2.3930384336475662E-2</v>
      </c>
      <c r="D5405" s="4">
        <v>2316860000</v>
      </c>
    </row>
    <row r="5406" spans="1:4">
      <c r="A5406" s="1" t="s">
        <v>5405</v>
      </c>
      <c r="B5406" s="5">
        <v>179.27</v>
      </c>
      <c r="C5406" s="3">
        <f t="shared" si="19"/>
        <v>1.1396332863187647E-2</v>
      </c>
      <c r="D5406" s="4">
        <v>2385230000</v>
      </c>
    </row>
    <row r="5407" spans="1:4">
      <c r="A5407" s="1" t="s">
        <v>5406</v>
      </c>
      <c r="B5407" s="5">
        <v>177.25</v>
      </c>
      <c r="C5407" s="3">
        <f t="shared" si="19"/>
        <v>0</v>
      </c>
      <c r="D5407" s="4">
        <v>2280870000</v>
      </c>
    </row>
    <row r="5408" spans="1:4">
      <c r="A5408" s="1" t="s">
        <v>5407</v>
      </c>
      <c r="B5408" s="5">
        <v>177.25</v>
      </c>
      <c r="C5408" s="3">
        <f t="shared" si="19"/>
        <v>4.5907957379279201E-3</v>
      </c>
      <c r="D5408" s="4">
        <v>1818930000</v>
      </c>
    </row>
    <row r="5409" spans="1:4">
      <c r="A5409" s="1" t="s">
        <v>5408</v>
      </c>
      <c r="B5409" s="5">
        <v>176.44</v>
      </c>
      <c r="C5409" s="3">
        <f t="shared" si="19"/>
        <v>-3.3994334277621686E-4</v>
      </c>
      <c r="D5409" s="4">
        <v>1622770000</v>
      </c>
    </row>
    <row r="5410" spans="1:4">
      <c r="A5410" s="1" t="s">
        <v>5409</v>
      </c>
      <c r="B5410" s="5">
        <v>176.5</v>
      </c>
      <c r="C5410" s="3">
        <f t="shared" si="19"/>
        <v>1.7000056666856199E-4</v>
      </c>
      <c r="D5410" s="4">
        <v>2291490000</v>
      </c>
    </row>
    <row r="5411" spans="1:4">
      <c r="A5411" s="1" t="s">
        <v>5410</v>
      </c>
      <c r="B5411" s="5">
        <v>176.47</v>
      </c>
      <c r="C5411" s="3">
        <f t="shared" si="19"/>
        <v>7.0189454462450908E-3</v>
      </c>
      <c r="D5411" s="4">
        <v>1210930000</v>
      </c>
    </row>
    <row r="5412" spans="1:4">
      <c r="A5412" s="1" t="s">
        <v>5411</v>
      </c>
      <c r="B5412" s="5">
        <v>175.24</v>
      </c>
      <c r="C5412" s="3">
        <f t="shared" si="19"/>
        <v>-6.9700232334107201E-3</v>
      </c>
      <c r="D5412" s="4">
        <v>1542370000</v>
      </c>
    </row>
    <row r="5413" spans="1:4">
      <c r="A5413" s="1" t="s">
        <v>5412</v>
      </c>
      <c r="B5413" s="5">
        <v>176.47</v>
      </c>
      <c r="C5413" s="3">
        <f t="shared" si="19"/>
        <v>2.2149023171285005E-3</v>
      </c>
      <c r="D5413" s="4">
        <v>2097850000</v>
      </c>
    </row>
    <row r="5414" spans="1:4">
      <c r="A5414" s="1" t="s">
        <v>5413</v>
      </c>
      <c r="B5414" s="5">
        <v>176.08</v>
      </c>
      <c r="C5414" s="3">
        <f t="shared" si="19"/>
        <v>3.0762219437166487E-3</v>
      </c>
      <c r="D5414" s="4">
        <v>1178140000</v>
      </c>
    </row>
    <row r="5415" spans="1:4">
      <c r="A5415" s="1" t="s">
        <v>5414</v>
      </c>
      <c r="B5415" s="5">
        <v>175.54</v>
      </c>
      <c r="C5415" s="3">
        <f t="shared" si="19"/>
        <v>-1.0812041199567389E-3</v>
      </c>
      <c r="D5415" s="4">
        <v>1686190000</v>
      </c>
    </row>
    <row r="5416" spans="1:4">
      <c r="A5416" s="1" t="s">
        <v>5415</v>
      </c>
      <c r="B5416" s="5">
        <v>175.73</v>
      </c>
      <c r="C5416" s="3">
        <f t="shared" si="19"/>
        <v>-2.2757012004335472E-4</v>
      </c>
      <c r="D5416" s="4">
        <v>1698430000</v>
      </c>
    </row>
    <row r="5417" spans="1:4">
      <c r="A5417" s="1" t="s">
        <v>5416</v>
      </c>
      <c r="B5417" s="5">
        <v>175.77</v>
      </c>
      <c r="C5417" s="3">
        <f t="shared" si="19"/>
        <v>1.9952114924183259E-3</v>
      </c>
      <c r="D5417" s="4">
        <v>2213000000</v>
      </c>
    </row>
    <row r="5418" spans="1:4">
      <c r="A5418" s="1" t="s">
        <v>5417</v>
      </c>
      <c r="B5418" s="5">
        <v>175.42</v>
      </c>
      <c r="C5418" s="3">
        <f t="shared" si="19"/>
        <v>-1.1956954962136764E-3</v>
      </c>
      <c r="D5418" s="4">
        <v>2000010000</v>
      </c>
    </row>
    <row r="5419" spans="1:4">
      <c r="A5419" s="1" t="s">
        <v>5418</v>
      </c>
      <c r="B5419" s="5">
        <v>175.63</v>
      </c>
      <c r="C5419" s="3">
        <f t="shared" si="19"/>
        <v>2.0539738688879171E-3</v>
      </c>
      <c r="D5419" s="4">
        <v>1425060000</v>
      </c>
    </row>
    <row r="5420" spans="1:4">
      <c r="A5420" s="1" t="s">
        <v>5419</v>
      </c>
      <c r="B5420" s="5">
        <v>175.27</v>
      </c>
      <c r="C5420" s="3">
        <f t="shared" si="19"/>
        <v>4.5664706889669788E-4</v>
      </c>
      <c r="D5420" s="4">
        <v>1165350000</v>
      </c>
    </row>
    <row r="5421" spans="1:4">
      <c r="A5421" s="1" t="s">
        <v>5420</v>
      </c>
      <c r="B5421" s="5">
        <v>175.19</v>
      </c>
      <c r="C5421" s="3">
        <f t="shared" si="19"/>
        <v>1.772644098810626E-3</v>
      </c>
      <c r="D5421" s="4">
        <v>968830000</v>
      </c>
    </row>
    <row r="5422" spans="1:4">
      <c r="A5422" s="1" t="s">
        <v>5421</v>
      </c>
      <c r="B5422" s="5">
        <v>174.88</v>
      </c>
      <c r="C5422" s="3">
        <f t="shared" si="19"/>
        <v>1.4889474287022729E-3</v>
      </c>
      <c r="D5422" s="4">
        <v>1342320000</v>
      </c>
    </row>
    <row r="5423" spans="1:4">
      <c r="A5423" s="1" t="s">
        <v>5422</v>
      </c>
      <c r="B5423" s="5">
        <v>174.62</v>
      </c>
      <c r="C5423" s="3">
        <f t="shared" si="19"/>
        <v>-1.2582932967284308E-3</v>
      </c>
      <c r="D5423" s="4">
        <v>1904010000</v>
      </c>
    </row>
    <row r="5424" spans="1:4">
      <c r="A5424" s="1" t="s">
        <v>5423</v>
      </c>
      <c r="B5424" s="5">
        <v>174.84</v>
      </c>
      <c r="C5424" s="3">
        <f t="shared" si="19"/>
        <v>-1.0284538909839265E-3</v>
      </c>
      <c r="D5424" s="4">
        <v>1253760000</v>
      </c>
    </row>
    <row r="5425" spans="1:4">
      <c r="A5425" s="1" t="s">
        <v>5424</v>
      </c>
      <c r="B5425" s="5">
        <v>175.02</v>
      </c>
      <c r="C5425" s="3">
        <f t="shared" ref="C5425:C5679" si="20">(B5425-B5426)/B5426</f>
        <v>-8.7783881746615108E-3</v>
      </c>
      <c r="D5425" s="4">
        <v>1323930000</v>
      </c>
    </row>
    <row r="5426" spans="1:4">
      <c r="A5426" s="1" t="s">
        <v>5425</v>
      </c>
      <c r="B5426" s="5">
        <v>176.57</v>
      </c>
      <c r="C5426" s="3">
        <f t="shared" si="20"/>
        <v>-4.398082886946722E-3</v>
      </c>
      <c r="D5426" s="4">
        <v>1207190000</v>
      </c>
    </row>
    <row r="5427" spans="1:4">
      <c r="A5427" s="1" t="s">
        <v>5426</v>
      </c>
      <c r="B5427" s="5">
        <v>177.35</v>
      </c>
      <c r="C5427" s="3">
        <f t="shared" si="20"/>
        <v>-1.4638815382017865E-3</v>
      </c>
      <c r="D5427" s="4">
        <v>1692790000</v>
      </c>
    </row>
    <row r="5428" spans="1:4">
      <c r="A5428" s="1" t="s">
        <v>5427</v>
      </c>
      <c r="B5428" s="5">
        <v>177.61</v>
      </c>
      <c r="C5428" s="3">
        <f t="shared" si="20"/>
        <v>0</v>
      </c>
      <c r="D5428" s="4">
        <v>1269060000</v>
      </c>
    </row>
    <row r="5429" spans="1:4">
      <c r="A5429" s="1" t="s">
        <v>5428</v>
      </c>
      <c r="B5429" s="5">
        <v>177.61</v>
      </c>
      <c r="C5429" s="3">
        <f t="shared" si="20"/>
        <v>-1.7423561151077669E-3</v>
      </c>
      <c r="D5429" s="4">
        <v>1127480000</v>
      </c>
    </row>
    <row r="5430" spans="1:4">
      <c r="A5430" s="1" t="s">
        <v>5429</v>
      </c>
      <c r="B5430" s="5">
        <v>177.92</v>
      </c>
      <c r="C5430" s="3">
        <f t="shared" si="20"/>
        <v>-4.9217002237137795E-3</v>
      </c>
      <c r="D5430" s="4">
        <v>2132480000</v>
      </c>
    </row>
    <row r="5431" spans="1:4">
      <c r="A5431" s="1" t="s">
        <v>5430</v>
      </c>
      <c r="B5431" s="5">
        <v>178.8</v>
      </c>
      <c r="C5431" s="3">
        <f t="shared" si="20"/>
        <v>-5.5925283820764529E-5</v>
      </c>
      <c r="D5431" s="4">
        <v>1645290000</v>
      </c>
    </row>
    <row r="5432" spans="1:4">
      <c r="A5432" s="1" t="s">
        <v>5431</v>
      </c>
      <c r="B5432" s="5">
        <v>178.81</v>
      </c>
      <c r="C5432" s="3">
        <f t="shared" si="20"/>
        <v>-7.2650050296186122E-4</v>
      </c>
      <c r="D5432" s="4">
        <v>1481190000</v>
      </c>
    </row>
    <row r="5433" spans="1:4">
      <c r="A5433" s="1" t="s">
        <v>5432</v>
      </c>
      <c r="B5433" s="5">
        <v>178.94</v>
      </c>
      <c r="C5433" s="3">
        <f t="shared" si="20"/>
        <v>-8.9335566722499495E-4</v>
      </c>
      <c r="D5433" s="4">
        <v>1926870000</v>
      </c>
    </row>
    <row r="5434" spans="1:4">
      <c r="A5434" s="1" t="s">
        <v>5433</v>
      </c>
      <c r="B5434" s="5">
        <v>179.1</v>
      </c>
      <c r="C5434" s="3">
        <f t="shared" si="20"/>
        <v>-1.6165895534867721E-3</v>
      </c>
      <c r="D5434" s="4">
        <v>1591990000</v>
      </c>
    </row>
    <row r="5435" spans="1:4">
      <c r="A5435" s="1" t="s">
        <v>5434</v>
      </c>
      <c r="B5435" s="5">
        <v>179.39</v>
      </c>
      <c r="C5435" s="3">
        <f t="shared" si="20"/>
        <v>4.0859733572147644E-3</v>
      </c>
      <c r="D5435" s="4">
        <v>2179450000</v>
      </c>
    </row>
    <row r="5436" spans="1:4">
      <c r="A5436" s="1" t="s">
        <v>5435</v>
      </c>
      <c r="B5436" s="5">
        <v>178.66</v>
      </c>
      <c r="C5436" s="3">
        <f t="shared" si="20"/>
        <v>1.1195700850878993E-4</v>
      </c>
      <c r="D5436" s="4">
        <v>1801730000</v>
      </c>
    </row>
    <row r="5437" spans="1:4">
      <c r="A5437" s="1" t="s">
        <v>5436</v>
      </c>
      <c r="B5437" s="5">
        <v>178.64</v>
      </c>
      <c r="C5437" s="3">
        <f t="shared" si="20"/>
        <v>-5.6773906267394538E-3</v>
      </c>
      <c r="D5437" s="4">
        <v>3078380000</v>
      </c>
    </row>
    <row r="5438" spans="1:4">
      <c r="A5438" s="1" t="s">
        <v>5437</v>
      </c>
      <c r="B5438" s="5">
        <v>179.66</v>
      </c>
      <c r="C5438" s="3">
        <f t="shared" si="20"/>
        <v>-2.6092266696274851E-3</v>
      </c>
      <c r="D5438" s="4">
        <v>1876110000</v>
      </c>
    </row>
    <row r="5439" spans="1:4">
      <c r="A5439" s="1" t="s">
        <v>5438</v>
      </c>
      <c r="B5439" s="5">
        <v>180.13</v>
      </c>
      <c r="C5439" s="3">
        <f t="shared" si="20"/>
        <v>-2.7680894646514975E-3</v>
      </c>
      <c r="D5439" s="4">
        <v>1645170000</v>
      </c>
    </row>
    <row r="5440" spans="1:4">
      <c r="A5440" s="1" t="s">
        <v>5439</v>
      </c>
      <c r="B5440" s="5">
        <v>180.63</v>
      </c>
      <c r="C5440" s="3">
        <f t="shared" si="20"/>
        <v>2.9428095502498676E-3</v>
      </c>
      <c r="D5440" s="4">
        <v>3151640000</v>
      </c>
    </row>
    <row r="5441" spans="1:4">
      <c r="A5441" s="1" t="s">
        <v>5440</v>
      </c>
      <c r="B5441" s="5">
        <v>180.1</v>
      </c>
      <c r="C5441" s="3">
        <f t="shared" si="20"/>
        <v>4.2937601070650857E-3</v>
      </c>
      <c r="D5441" s="4">
        <v>2153200000</v>
      </c>
    </row>
    <row r="5442" spans="1:4">
      <c r="A5442" s="1" t="s">
        <v>5441</v>
      </c>
      <c r="B5442" s="5">
        <v>179.33</v>
      </c>
      <c r="C5442" s="3">
        <f t="shared" si="20"/>
        <v>1.2841987716360592E-3</v>
      </c>
      <c r="D5442" s="4">
        <v>801090000</v>
      </c>
    </row>
    <row r="5443" spans="1:4">
      <c r="A5443" s="1" t="s">
        <v>5442</v>
      </c>
      <c r="B5443" s="5">
        <v>179.1</v>
      </c>
      <c r="C5443" s="3">
        <f t="shared" si="20"/>
        <v>1.3978194017332962E-3</v>
      </c>
      <c r="D5443" s="4">
        <v>14668020000</v>
      </c>
    </row>
    <row r="5444" spans="1:4">
      <c r="A5444" s="1" t="s">
        <v>5443</v>
      </c>
      <c r="B5444" s="5">
        <v>178.85</v>
      </c>
      <c r="C5444" s="3">
        <f t="shared" si="20"/>
        <v>-6.4992778580158644E-3</v>
      </c>
      <c r="D5444" s="4">
        <v>2530430000</v>
      </c>
    </row>
    <row r="5445" spans="1:4">
      <c r="A5445" s="1" t="s">
        <v>5444</v>
      </c>
      <c r="B5445" s="5">
        <v>180.02</v>
      </c>
      <c r="C5445" s="3">
        <f t="shared" si="20"/>
        <v>-9.300533817621472E-3</v>
      </c>
      <c r="D5445" s="4">
        <v>2818270000</v>
      </c>
    </row>
    <row r="5446" spans="1:4">
      <c r="A5446" s="1" t="s">
        <v>5445</v>
      </c>
      <c r="B5446" s="5">
        <v>181.71</v>
      </c>
      <c r="C5446" s="3">
        <f t="shared" si="20"/>
        <v>-4.2742068058523814E-3</v>
      </c>
      <c r="D5446" s="4">
        <v>2373710000</v>
      </c>
    </row>
    <row r="5447" spans="1:4">
      <c r="A5447" s="1" t="s">
        <v>5446</v>
      </c>
      <c r="B5447" s="5">
        <v>182.49</v>
      </c>
      <c r="C5447" s="3">
        <f t="shared" si="20"/>
        <v>-4.9618320610686833E-3</v>
      </c>
      <c r="D5447" s="4">
        <v>1465910000</v>
      </c>
    </row>
    <row r="5448" spans="1:4">
      <c r="A5448" s="1" t="s">
        <v>5447</v>
      </c>
      <c r="B5448" s="5">
        <v>183.4</v>
      </c>
      <c r="C5448" s="3">
        <f t="shared" si="20"/>
        <v>3.0627871362940398E-3</v>
      </c>
      <c r="D5448" s="4">
        <v>2396560000</v>
      </c>
    </row>
    <row r="5449" spans="1:4">
      <c r="A5449" s="1" t="s">
        <v>5448</v>
      </c>
      <c r="B5449" s="5">
        <v>182.84</v>
      </c>
      <c r="C5449" s="3">
        <f t="shared" si="20"/>
        <v>-7.1049898890526014E-4</v>
      </c>
      <c r="D5449" s="4">
        <v>1426090000</v>
      </c>
    </row>
    <row r="5450" spans="1:4">
      <c r="A5450" s="1" t="s">
        <v>5449</v>
      </c>
      <c r="B5450" s="5">
        <v>182.97</v>
      </c>
      <c r="C5450" s="3">
        <f t="shared" si="20"/>
        <v>4.6120902651952088E-3</v>
      </c>
      <c r="D5450" s="4">
        <v>1857090000</v>
      </c>
    </row>
    <row r="5451" spans="1:4">
      <c r="A5451" s="1" t="s">
        <v>5450</v>
      </c>
      <c r="B5451" s="5">
        <v>182.13</v>
      </c>
      <c r="C5451" s="3">
        <f t="shared" si="20"/>
        <v>-2.683167232504704E-3</v>
      </c>
      <c r="D5451" s="4">
        <v>2184910000</v>
      </c>
    </row>
    <row r="5452" spans="1:4">
      <c r="A5452" s="1" t="s">
        <v>5451</v>
      </c>
      <c r="B5452" s="5">
        <v>182.62</v>
      </c>
      <c r="C5452" s="3">
        <f t="shared" si="20"/>
        <v>-5.7167746501877448E-3</v>
      </c>
      <c r="D5452" s="4">
        <v>2716710000</v>
      </c>
    </row>
    <row r="5453" spans="1:4">
      <c r="A5453" s="1" t="s">
        <v>5452</v>
      </c>
      <c r="B5453" s="5">
        <v>183.67</v>
      </c>
      <c r="C5453" s="3">
        <f t="shared" si="20"/>
        <v>1.106462622481554E-2</v>
      </c>
      <c r="D5453" s="4">
        <v>3867910000</v>
      </c>
    </row>
    <row r="5454" spans="1:4">
      <c r="A5454" s="1" t="s">
        <v>5453</v>
      </c>
      <c r="B5454" s="5">
        <v>181.66</v>
      </c>
      <c r="C5454" s="3">
        <f t="shared" si="20"/>
        <v>9.6148502195297601E-3</v>
      </c>
      <c r="D5454" s="4">
        <v>3152670000</v>
      </c>
    </row>
    <row r="5455" spans="1:4">
      <c r="A5455" s="1" t="s">
        <v>5454</v>
      </c>
      <c r="B5455" s="5">
        <v>179.93</v>
      </c>
      <c r="C5455" s="3">
        <f t="shared" si="20"/>
        <v>-1.3162946306148223E-2</v>
      </c>
      <c r="D5455" s="4">
        <v>2250800000</v>
      </c>
    </row>
    <row r="5456" spans="1:4">
      <c r="A5456" s="1" t="s">
        <v>5455</v>
      </c>
      <c r="B5456" s="5">
        <v>182.33</v>
      </c>
      <c r="C5456" s="3">
        <f t="shared" si="20"/>
        <v>-8.1597127781102095E-3</v>
      </c>
      <c r="D5456" s="4">
        <v>4168790000</v>
      </c>
    </row>
    <row r="5457" spans="1:4">
      <c r="A5457" s="1" t="s">
        <v>5456</v>
      </c>
      <c r="B5457" s="5">
        <v>183.83</v>
      </c>
      <c r="C5457" s="3">
        <f t="shared" si="20"/>
        <v>-4.65645135091226E-3</v>
      </c>
      <c r="D5457" s="4">
        <v>3619270000</v>
      </c>
    </row>
    <row r="5458" spans="1:4">
      <c r="A5458" s="1" t="s">
        <v>5457</v>
      </c>
      <c r="B5458" s="5">
        <v>184.69</v>
      </c>
      <c r="C5458" s="3">
        <f t="shared" si="20"/>
        <v>-1.6756756756756879E-3</v>
      </c>
      <c r="D5458" s="4">
        <v>2735260000</v>
      </c>
    </row>
    <row r="5459" spans="1:4">
      <c r="A5459" s="1" t="s">
        <v>5458</v>
      </c>
      <c r="B5459" s="5">
        <v>185</v>
      </c>
      <c r="C5459" s="3">
        <f t="shared" si="20"/>
        <v>-1.0006956707871807E-2</v>
      </c>
      <c r="D5459" s="4">
        <v>3098630000</v>
      </c>
    </row>
    <row r="5460" spans="1:4">
      <c r="A5460" s="1" t="s">
        <v>5459</v>
      </c>
      <c r="B5460" s="5">
        <v>186.87</v>
      </c>
      <c r="C5460" s="3">
        <f t="shared" si="20"/>
        <v>-9.4879677727127739E-3</v>
      </c>
      <c r="D5460" s="4">
        <v>3736630000</v>
      </c>
    </row>
    <row r="5461" spans="1:4">
      <c r="A5461" s="1" t="s">
        <v>5460</v>
      </c>
      <c r="B5461" s="5">
        <v>188.66</v>
      </c>
      <c r="C5461" s="3">
        <f t="shared" si="20"/>
        <v>-3.1793132683341605E-4</v>
      </c>
      <c r="D5461" s="4">
        <v>4595250000</v>
      </c>
    </row>
    <row r="5462" spans="1:4">
      <c r="A5462" s="1" t="s">
        <v>5461</v>
      </c>
      <c r="B5462" s="5">
        <v>188.72</v>
      </c>
      <c r="C5462" s="3">
        <f t="shared" si="20"/>
        <v>-2.2205773501109628E-3</v>
      </c>
      <c r="D5462" s="4">
        <v>2952450000</v>
      </c>
    </row>
    <row r="5463" spans="1:4">
      <c r="A5463" s="1" t="s">
        <v>5462</v>
      </c>
      <c r="B5463" s="5">
        <v>189.14</v>
      </c>
      <c r="C5463" s="3">
        <f t="shared" si="20"/>
        <v>-1.3727560718058043E-3</v>
      </c>
      <c r="D5463" s="4">
        <v>3263110000</v>
      </c>
    </row>
    <row r="5464" spans="1:4">
      <c r="A5464" s="1" t="s">
        <v>5463</v>
      </c>
      <c r="B5464" s="5">
        <v>189.4</v>
      </c>
      <c r="C5464" s="3">
        <f t="shared" si="20"/>
        <v>-2.4228378805436E-3</v>
      </c>
      <c r="D5464" s="4">
        <v>4525713000</v>
      </c>
    </row>
    <row r="5465" spans="1:4">
      <c r="A5465" s="1" t="s">
        <v>5464</v>
      </c>
      <c r="B5465" s="5">
        <v>189.86</v>
      </c>
      <c r="C5465" s="3">
        <f t="shared" si="20"/>
        <v>-1.8400714999211099E-3</v>
      </c>
      <c r="D5465" s="4">
        <v>2111700000</v>
      </c>
    </row>
    <row r="5466" spans="1:4">
      <c r="A5466" s="1" t="s">
        <v>5465</v>
      </c>
      <c r="B5466" s="5">
        <v>190.21</v>
      </c>
      <c r="C5466" s="3">
        <f t="shared" si="20"/>
        <v>-1.2601732738250495E-3</v>
      </c>
      <c r="D5466" s="4">
        <v>2579460000</v>
      </c>
    </row>
    <row r="5467" spans="1:4">
      <c r="A5467" s="1" t="s">
        <v>5466</v>
      </c>
      <c r="B5467" s="5">
        <v>190.45</v>
      </c>
      <c r="C5467" s="3">
        <f t="shared" si="20"/>
        <v>-4.7234176550857253E-4</v>
      </c>
      <c r="D5467" s="4">
        <v>2113300000</v>
      </c>
    </row>
    <row r="5468" spans="1:4">
      <c r="A5468" s="1" t="s">
        <v>5467</v>
      </c>
      <c r="B5468" s="5">
        <v>190.54</v>
      </c>
      <c r="C5468" s="3">
        <f t="shared" si="20"/>
        <v>-2.6234324990823951E-4</v>
      </c>
      <c r="D5468" s="4">
        <v>2512840000</v>
      </c>
    </row>
    <row r="5469" spans="1:4">
      <c r="A5469" s="1" t="s">
        <v>5468</v>
      </c>
      <c r="B5469" s="5">
        <v>190.59</v>
      </c>
      <c r="C5469" s="3">
        <f t="shared" si="20"/>
        <v>-4.3880269550227412E-3</v>
      </c>
      <c r="D5469" s="4">
        <v>3433240000</v>
      </c>
    </row>
    <row r="5470" spans="1:4">
      <c r="A5470" s="1" t="s">
        <v>5469</v>
      </c>
      <c r="B5470" s="5">
        <v>191.43</v>
      </c>
      <c r="C5470" s="3">
        <f t="shared" si="20"/>
        <v>-1.2000417405822277E-3</v>
      </c>
      <c r="D5470" s="4">
        <v>2083430000</v>
      </c>
    </row>
    <row r="5471" spans="1:4">
      <c r="A5471" s="1" t="s">
        <v>5470</v>
      </c>
      <c r="B5471" s="5">
        <v>191.66</v>
      </c>
      <c r="C5471" s="3">
        <f t="shared" si="20"/>
        <v>1.9866164784608713E-3</v>
      </c>
      <c r="D5471" s="4">
        <v>4956490000</v>
      </c>
    </row>
    <row r="5472" spans="1:4">
      <c r="A5472" s="1" t="s">
        <v>5471</v>
      </c>
      <c r="B5472" s="5">
        <v>191.28</v>
      </c>
      <c r="C5472" s="3">
        <f t="shared" si="20"/>
        <v>3.8836989608481637E-3</v>
      </c>
      <c r="D5472" s="4">
        <v>4358210000</v>
      </c>
    </row>
    <row r="5473" spans="1:4">
      <c r="A5473" s="1" t="s">
        <v>5472</v>
      </c>
      <c r="B5473" s="5">
        <v>190.54</v>
      </c>
      <c r="C5473" s="3">
        <f t="shared" si="20"/>
        <v>6.4441157828015998E-3</v>
      </c>
      <c r="D5473" s="4">
        <v>3275140000</v>
      </c>
    </row>
    <row r="5474" spans="1:4">
      <c r="A5474" s="1" t="s">
        <v>5473</v>
      </c>
      <c r="B5474" s="5">
        <v>189.32</v>
      </c>
      <c r="C5474" s="3">
        <f t="shared" si="20"/>
        <v>-3.421592883086833E-3</v>
      </c>
      <c r="D5474" s="4">
        <v>3628710000</v>
      </c>
    </row>
    <row r="5475" spans="1:4">
      <c r="A5475" s="1" t="s">
        <v>5474</v>
      </c>
      <c r="B5475" s="5">
        <v>189.97</v>
      </c>
      <c r="C5475" s="3">
        <f t="shared" si="20"/>
        <v>-1.2617633142316864E-3</v>
      </c>
      <c r="D5475" s="4">
        <v>3136490000</v>
      </c>
    </row>
    <row r="5476" spans="1:4">
      <c r="A5476" s="1" t="s">
        <v>5475</v>
      </c>
      <c r="B5476" s="5">
        <v>190.21</v>
      </c>
      <c r="C5476" s="3">
        <f t="shared" si="20"/>
        <v>-3.8753600418956831E-3</v>
      </c>
      <c r="D5476" s="4">
        <v>4285570000</v>
      </c>
    </row>
    <row r="5477" spans="1:4">
      <c r="A5477" s="1" t="s">
        <v>5476</v>
      </c>
      <c r="B5477" s="5">
        <v>190.95</v>
      </c>
      <c r="C5477" s="3">
        <f t="shared" si="20"/>
        <v>2.6191723415391801E-4</v>
      </c>
      <c r="D5477" s="4">
        <v>4662770000</v>
      </c>
    </row>
    <row r="5478" spans="1:4">
      <c r="A5478" s="1" t="s">
        <v>5477</v>
      </c>
      <c r="B5478" s="5">
        <v>190.9</v>
      </c>
      <c r="C5478" s="3">
        <f t="shared" si="20"/>
        <v>-3.1420192710516478E-4</v>
      </c>
      <c r="D5478" s="4">
        <v>4492270000</v>
      </c>
    </row>
    <row r="5479" spans="1:4">
      <c r="A5479" s="1" t="s">
        <v>5478</v>
      </c>
      <c r="B5479" s="5">
        <v>190.96</v>
      </c>
      <c r="C5479" s="3">
        <f t="shared" si="20"/>
        <v>-8.8752789744121017E-3</v>
      </c>
      <c r="D5479" s="4">
        <v>2763220000</v>
      </c>
    </row>
    <row r="5480" spans="1:4">
      <c r="A5480" s="1" t="s">
        <v>5479</v>
      </c>
      <c r="B5480" s="5">
        <v>192.67</v>
      </c>
      <c r="C5480" s="3">
        <f t="shared" si="20"/>
        <v>5.2173005686857619E-3</v>
      </c>
      <c r="D5480" s="4">
        <v>3527530000</v>
      </c>
    </row>
    <row r="5481" spans="1:4">
      <c r="A5481" s="1" t="s">
        <v>5480</v>
      </c>
      <c r="B5481" s="5">
        <v>191.67</v>
      </c>
      <c r="C5481" s="3">
        <f t="shared" si="20"/>
        <v>1.118438406752823E-2</v>
      </c>
      <c r="D5481" s="4">
        <v>2596820000</v>
      </c>
    </row>
    <row r="5482" spans="1:4">
      <c r="A5482" s="1" t="s">
        <v>5481</v>
      </c>
      <c r="B5482" s="5">
        <v>189.55</v>
      </c>
      <c r="C5482" s="3">
        <f t="shared" si="20"/>
        <v>4.3448312403964479E-3</v>
      </c>
      <c r="D5482" s="4">
        <v>3897810000</v>
      </c>
    </row>
    <row r="5483" spans="1:4">
      <c r="A5483" s="1" t="s">
        <v>5482</v>
      </c>
      <c r="B5483" s="5">
        <v>188.73</v>
      </c>
      <c r="C5483" s="3">
        <f t="shared" si="20"/>
        <v>-5.5327220992729019E-3</v>
      </c>
      <c r="D5483" s="4">
        <v>3443190000</v>
      </c>
    </row>
    <row r="5484" spans="1:4">
      <c r="A5484" s="1" t="s">
        <v>5483</v>
      </c>
      <c r="B5484" s="5">
        <v>189.78</v>
      </c>
      <c r="C5484" s="3">
        <f t="shared" si="20"/>
        <v>-9.1369498250926749E-3</v>
      </c>
      <c r="D5484" s="4">
        <v>3798840000</v>
      </c>
    </row>
    <row r="5485" spans="1:4">
      <c r="A5485" s="1" t="s">
        <v>5484</v>
      </c>
      <c r="B5485" s="5">
        <v>191.53</v>
      </c>
      <c r="C5485" s="3">
        <f t="shared" si="20"/>
        <v>-4.9872720660813956E-3</v>
      </c>
      <c r="D5485" s="4">
        <v>3182370000</v>
      </c>
    </row>
    <row r="5486" spans="1:4">
      <c r="A5486" s="1" t="s">
        <v>5485</v>
      </c>
      <c r="B5486" s="5">
        <v>192.49</v>
      </c>
      <c r="C5486" s="3">
        <f t="shared" si="20"/>
        <v>-4.653808366513146E-3</v>
      </c>
      <c r="D5486" s="4">
        <v>3813290000</v>
      </c>
    </row>
    <row r="5487" spans="1:4">
      <c r="A5487" s="1" t="s">
        <v>5486</v>
      </c>
      <c r="B5487" s="5">
        <v>193.39</v>
      </c>
      <c r="C5487" s="3">
        <f t="shared" si="20"/>
        <v>-3.4525404514068633E-3</v>
      </c>
      <c r="D5487" s="4">
        <v>2816770000</v>
      </c>
    </row>
    <row r="5488" spans="1:4">
      <c r="A5488" s="1" t="s">
        <v>5487</v>
      </c>
      <c r="B5488" s="5">
        <v>194.06</v>
      </c>
      <c r="C5488" s="3">
        <f t="shared" si="20"/>
        <v>-1.4407739014099059E-3</v>
      </c>
      <c r="D5488" s="4">
        <v>2537020000</v>
      </c>
    </row>
    <row r="5489" spans="1:4">
      <c r="A5489" s="1" t="s">
        <v>5488</v>
      </c>
      <c r="B5489" s="5">
        <v>194.34</v>
      </c>
      <c r="C5489" s="3">
        <f t="shared" si="20"/>
        <v>3.4594929519286208E-3</v>
      </c>
      <c r="D5489" s="4">
        <v>2583560000</v>
      </c>
    </row>
    <row r="5490" spans="1:4">
      <c r="A5490" s="1" t="s">
        <v>5489</v>
      </c>
      <c r="B5490" s="5">
        <v>193.67</v>
      </c>
      <c r="C5490" s="3">
        <f t="shared" si="20"/>
        <v>-7.126012508971674E-3</v>
      </c>
      <c r="D5490" s="4">
        <v>4134100000</v>
      </c>
    </row>
    <row r="5491" spans="1:4">
      <c r="A5491" s="1" t="s">
        <v>5490</v>
      </c>
      <c r="B5491" s="5">
        <v>195.06</v>
      </c>
      <c r="C5491" s="3">
        <f t="shared" si="20"/>
        <v>-1.0450487012987024E-2</v>
      </c>
      <c r="D5491" s="4">
        <v>6846470000</v>
      </c>
    </row>
    <row r="5492" spans="1:4">
      <c r="A5492" s="1" t="s">
        <v>5491</v>
      </c>
      <c r="B5492" s="5">
        <v>197.12</v>
      </c>
      <c r="C5492" s="3">
        <f t="shared" si="20"/>
        <v>-2.2776737358910192E-3</v>
      </c>
      <c r="D5492" s="4">
        <v>2019230000</v>
      </c>
    </row>
    <row r="5493" spans="1:4">
      <c r="A5493" s="1" t="s">
        <v>5492</v>
      </c>
      <c r="B5493" s="5">
        <v>197.57</v>
      </c>
      <c r="C5493" s="3">
        <f t="shared" si="20"/>
        <v>3.1989438407636615E-3</v>
      </c>
      <c r="D5493" s="4">
        <v>7977830000</v>
      </c>
    </row>
    <row r="5494" spans="1:4">
      <c r="A5494" s="1" t="s">
        <v>5493</v>
      </c>
      <c r="B5494" s="5">
        <v>196.94</v>
      </c>
      <c r="C5494" s="3">
        <f t="shared" si="20"/>
        <v>9.1207214593154399E-3</v>
      </c>
      <c r="D5494" s="4">
        <v>2766310000</v>
      </c>
    </row>
    <row r="5495" spans="1:4">
      <c r="A5495" s="1" t="s">
        <v>5494</v>
      </c>
      <c r="B5495" s="5">
        <v>195.16</v>
      </c>
      <c r="C5495" s="3">
        <f t="shared" si="20"/>
        <v>-3.2177332856631875E-3</v>
      </c>
      <c r="D5495" s="4">
        <v>3452970000</v>
      </c>
    </row>
    <row r="5496" spans="1:4">
      <c r="A5496" s="1" t="s">
        <v>5495</v>
      </c>
      <c r="B5496" s="5">
        <v>195.79</v>
      </c>
      <c r="C5496" s="3">
        <f t="shared" si="20"/>
        <v>6.684148285258794E-3</v>
      </c>
      <c r="D5496" s="4">
        <v>3328170000</v>
      </c>
    </row>
    <row r="5497" spans="1:4">
      <c r="A5497" s="1" t="s">
        <v>5496</v>
      </c>
      <c r="B5497" s="5">
        <v>194.49</v>
      </c>
      <c r="C5497" s="3">
        <f t="shared" si="20"/>
        <v>-1.4841454766487582E-2</v>
      </c>
      <c r="D5497" s="4">
        <v>5999010000</v>
      </c>
    </row>
    <row r="5498" spans="1:4">
      <c r="A5498" s="1" t="s">
        <v>5497</v>
      </c>
      <c r="B5498" s="5">
        <v>197.42</v>
      </c>
      <c r="C5498" s="3">
        <f t="shared" si="20"/>
        <v>2.895605791211548E-3</v>
      </c>
      <c r="D5498" s="4">
        <v>7557810000</v>
      </c>
    </row>
    <row r="5499" spans="1:4">
      <c r="A5499" s="1" t="s">
        <v>5498</v>
      </c>
      <c r="B5499" s="5">
        <v>196.85</v>
      </c>
      <c r="C5499" s="3">
        <f t="shared" si="20"/>
        <v>1.8049234588332543E-2</v>
      </c>
      <c r="D5499" s="4">
        <v>5672000000</v>
      </c>
    </row>
    <row r="5500" spans="1:4">
      <c r="A5500" s="1" t="s">
        <v>5499</v>
      </c>
      <c r="B5500" s="5">
        <v>193.36</v>
      </c>
      <c r="C5500" s="3">
        <f t="shared" si="20"/>
        <v>1.1032679738562163E-2</v>
      </c>
      <c r="D5500" s="4">
        <v>3193180000</v>
      </c>
    </row>
    <row r="5501" spans="1:4">
      <c r="A5501" s="1" t="s">
        <v>5500</v>
      </c>
      <c r="B5501" s="5">
        <v>191.25</v>
      </c>
      <c r="C5501" s="3">
        <f t="shared" si="20"/>
        <v>-6.080449017773556E-3</v>
      </c>
      <c r="D5501" s="4">
        <v>3071850000</v>
      </c>
    </row>
    <row r="5502" spans="1:4">
      <c r="A5502" s="1" t="s">
        <v>5501</v>
      </c>
      <c r="B5502" s="5">
        <v>192.42</v>
      </c>
      <c r="C5502" s="3">
        <f t="shared" si="20"/>
        <v>-9.675759135357816E-3</v>
      </c>
      <c r="D5502" s="4">
        <v>3081730000</v>
      </c>
    </row>
    <row r="5503" spans="1:4">
      <c r="A5503" s="1" t="s">
        <v>5502</v>
      </c>
      <c r="B5503" s="5">
        <v>194.3</v>
      </c>
      <c r="C5503" s="3">
        <f t="shared" si="20"/>
        <v>-1.295402590805173E-2</v>
      </c>
      <c r="D5503" s="4">
        <v>4466490000</v>
      </c>
    </row>
    <row r="5504" spans="1:4">
      <c r="A5504" s="1" t="s">
        <v>5503</v>
      </c>
      <c r="B5504" s="5">
        <v>196.85</v>
      </c>
      <c r="C5504" s="3">
        <f t="shared" si="20"/>
        <v>-2.6346455895020025E-3</v>
      </c>
      <c r="D5504" s="4">
        <v>3405190000</v>
      </c>
    </row>
    <row r="5505" spans="1:4">
      <c r="A5505" s="1" t="s">
        <v>5504</v>
      </c>
      <c r="B5505" s="5">
        <v>197.37</v>
      </c>
      <c r="C5505" s="3">
        <f t="shared" si="20"/>
        <v>-4.0369379825401577E-3</v>
      </c>
      <c r="D5505" s="4">
        <v>11780782000</v>
      </c>
    </row>
    <row r="5506" spans="1:4">
      <c r="A5506" s="1" t="s">
        <v>5505</v>
      </c>
      <c r="B5506" s="5">
        <v>198.17</v>
      </c>
      <c r="C5506" s="3">
        <f t="shared" si="20"/>
        <v>4.664131812420722E-3</v>
      </c>
      <c r="D5506" s="4">
        <v>3881070000</v>
      </c>
    </row>
    <row r="5507" spans="1:4">
      <c r="A5507" s="1" t="s">
        <v>5506</v>
      </c>
      <c r="B5507" s="5">
        <v>197.25</v>
      </c>
      <c r="C5507" s="3">
        <f t="shared" si="20"/>
        <v>-1.01383890099915E-4</v>
      </c>
      <c r="D5507" s="4">
        <v>5322500000</v>
      </c>
    </row>
    <row r="5508" spans="1:4">
      <c r="A5508" s="1" t="s">
        <v>5507</v>
      </c>
      <c r="B5508" s="5">
        <v>197.27</v>
      </c>
      <c r="C5508" s="3">
        <f t="shared" si="20"/>
        <v>-8.6934673366833651E-3</v>
      </c>
      <c r="D5508" s="4">
        <v>8611430000</v>
      </c>
    </row>
    <row r="5509" spans="1:4">
      <c r="A5509" s="1" t="s">
        <v>5508</v>
      </c>
      <c r="B5509" s="5">
        <v>199</v>
      </c>
      <c r="C5509" s="3">
        <f t="shared" si="20"/>
        <v>-5.9443528647784493E-3</v>
      </c>
      <c r="D5509" s="4">
        <v>5580390000</v>
      </c>
    </row>
    <row r="5510" spans="1:4">
      <c r="A5510" s="1" t="s">
        <v>5509</v>
      </c>
      <c r="B5510" s="5">
        <v>200.19</v>
      </c>
      <c r="C5510" s="3">
        <f t="shared" si="20"/>
        <v>-1.5461346633416572E-3</v>
      </c>
      <c r="D5510" s="4">
        <v>4962270000</v>
      </c>
    </row>
    <row r="5511" spans="1:4">
      <c r="A5511" s="1" t="s">
        <v>5510</v>
      </c>
      <c r="B5511" s="5">
        <v>200.5</v>
      </c>
      <c r="C5511" s="3">
        <f t="shared" si="20"/>
        <v>4.0060090135203372E-3</v>
      </c>
      <c r="D5511" s="4">
        <v>4964050000</v>
      </c>
    </row>
    <row r="5512" spans="1:4">
      <c r="A5512" s="1" t="s">
        <v>5511</v>
      </c>
      <c r="B5512" s="5">
        <v>199.7</v>
      </c>
      <c r="C5512" s="3">
        <f t="shared" si="20"/>
        <v>4.5087921446808766E-4</v>
      </c>
      <c r="D5512" s="4">
        <v>3922450000</v>
      </c>
    </row>
    <row r="5513" spans="1:4">
      <c r="A5513" s="1" t="s">
        <v>5512</v>
      </c>
      <c r="B5513" s="5">
        <v>199.61</v>
      </c>
      <c r="C5513" s="3">
        <f t="shared" si="20"/>
        <v>-1.6504951485444839E-3</v>
      </c>
      <c r="D5513" s="4">
        <v>5135610000</v>
      </c>
    </row>
    <row r="5514" spans="1:4">
      <c r="A5514" s="1" t="s">
        <v>5513</v>
      </c>
      <c r="B5514" s="5">
        <v>199.94</v>
      </c>
      <c r="C5514" s="3">
        <f t="shared" si="20"/>
        <v>-1.5979227004893298E-3</v>
      </c>
      <c r="D5514" s="4">
        <v>4575870000</v>
      </c>
    </row>
    <row r="5515" spans="1:4">
      <c r="A5515" s="1" t="s">
        <v>5514</v>
      </c>
      <c r="B5515" s="5">
        <v>200.26</v>
      </c>
      <c r="C5515" s="3">
        <f t="shared" si="20"/>
        <v>-8.9082450757201389E-3</v>
      </c>
      <c r="D5515" s="4">
        <v>4102410000</v>
      </c>
    </row>
    <row r="5516" spans="1:4">
      <c r="A5516" s="1" t="s">
        <v>5515</v>
      </c>
      <c r="B5516" s="5">
        <v>202.06</v>
      </c>
      <c r="C5516" s="3">
        <f t="shared" si="20"/>
        <v>1.227393417163463E-2</v>
      </c>
      <c r="D5516" s="4">
        <v>4175850000</v>
      </c>
    </row>
    <row r="5517" spans="1:4">
      <c r="A5517" s="1" t="s">
        <v>5516</v>
      </c>
      <c r="B5517" s="5">
        <v>199.61</v>
      </c>
      <c r="C5517" s="3">
        <f t="shared" si="20"/>
        <v>-4.4389027431420763E-3</v>
      </c>
      <c r="D5517" s="4">
        <v>3852490000</v>
      </c>
    </row>
    <row r="5518" spans="1:4">
      <c r="A5518" s="1" t="s">
        <v>5517</v>
      </c>
      <c r="B5518" s="5">
        <v>200.5</v>
      </c>
      <c r="C5518" s="3">
        <f t="shared" si="20"/>
        <v>-9.3873517786561538E-3</v>
      </c>
      <c r="D5518" s="4">
        <v>6147360000</v>
      </c>
    </row>
    <row r="5519" spans="1:4">
      <c r="A5519" s="1" t="s">
        <v>5518</v>
      </c>
      <c r="B5519" s="5">
        <v>202.4</v>
      </c>
      <c r="C5519" s="3">
        <f t="shared" si="20"/>
        <v>9.4763092269326971E-3</v>
      </c>
      <c r="D5519" s="4">
        <v>4419090000</v>
      </c>
    </row>
    <row r="5520" spans="1:4">
      <c r="A5520" s="1" t="s">
        <v>5519</v>
      </c>
      <c r="B5520" s="5">
        <v>200.5</v>
      </c>
      <c r="C5520" s="3">
        <f t="shared" si="20"/>
        <v>1.8335110975671764E-2</v>
      </c>
      <c r="D5520" s="4">
        <v>1194510000</v>
      </c>
    </row>
    <row r="5521" spans="1:4">
      <c r="A5521" s="1" t="s">
        <v>5520</v>
      </c>
      <c r="B5521" s="5">
        <v>196.89</v>
      </c>
      <c r="C5521" s="3">
        <f t="shared" si="20"/>
        <v>1.8466790813159495E-2</v>
      </c>
      <c r="D5521" s="4">
        <v>1450420000</v>
      </c>
    </row>
    <row r="5522" spans="1:4">
      <c r="A5522" s="1" t="s">
        <v>5521</v>
      </c>
      <c r="B5522" s="5">
        <v>193.32</v>
      </c>
      <c r="C5522" s="3">
        <f t="shared" si="20"/>
        <v>6.1937230000520364E-3</v>
      </c>
      <c r="D5522" s="4">
        <v>5038640000</v>
      </c>
    </row>
    <row r="5523" spans="1:4">
      <c r="A5523" s="1" t="s">
        <v>5522</v>
      </c>
      <c r="B5523" s="5">
        <v>192.13</v>
      </c>
      <c r="C5523" s="3">
        <f t="shared" si="20"/>
        <v>-1.7690065954292181E-2</v>
      </c>
      <c r="D5523" s="4">
        <v>4211730000</v>
      </c>
    </row>
    <row r="5524" spans="1:4">
      <c r="A5524" s="1" t="s">
        <v>5523</v>
      </c>
      <c r="B5524" s="5">
        <v>195.59</v>
      </c>
      <c r="C5524" s="3">
        <f t="shared" si="20"/>
        <v>-1.1022905395156024E-2</v>
      </c>
      <c r="D5524" s="4">
        <v>1878900000</v>
      </c>
    </row>
    <row r="5525" spans="1:4">
      <c r="A5525" s="1" t="s">
        <v>5524</v>
      </c>
      <c r="B5525" s="5">
        <v>197.77</v>
      </c>
      <c r="C5525" s="3">
        <f t="shared" si="20"/>
        <v>-1.4844333748443286E-2</v>
      </c>
      <c r="D5525" s="4">
        <v>3212600000</v>
      </c>
    </row>
    <row r="5526" spans="1:4">
      <c r="A5526" s="1" t="s">
        <v>5525</v>
      </c>
      <c r="B5526" s="5">
        <v>200.75</v>
      </c>
      <c r="C5526" s="3">
        <f t="shared" si="20"/>
        <v>-7.9070916728440546E-3</v>
      </c>
      <c r="D5526" s="4">
        <v>3295420000</v>
      </c>
    </row>
    <row r="5527" spans="1:4">
      <c r="A5527" s="1" t="s">
        <v>5526</v>
      </c>
      <c r="B5527" s="5">
        <v>202.35</v>
      </c>
      <c r="C5527" s="3">
        <f t="shared" si="20"/>
        <v>-7.0660974532606984E-3</v>
      </c>
      <c r="D5527" s="4">
        <v>1735120000</v>
      </c>
    </row>
    <row r="5528" spans="1:4">
      <c r="A5528" s="1" t="s">
        <v>5527</v>
      </c>
      <c r="B5528" s="5">
        <v>203.79</v>
      </c>
      <c r="C5528" s="3">
        <f t="shared" si="20"/>
        <v>1.2774529553382346E-3</v>
      </c>
      <c r="D5528" s="4">
        <v>2694040000</v>
      </c>
    </row>
    <row r="5529" spans="1:4">
      <c r="A5529" s="1" t="s">
        <v>5528</v>
      </c>
      <c r="B5529" s="5">
        <v>203.53</v>
      </c>
      <c r="C5529" s="3">
        <f t="shared" si="20"/>
        <v>-6.5892229597813079E-3</v>
      </c>
      <c r="D5529" s="4">
        <v>2461370000</v>
      </c>
    </row>
    <row r="5530" spans="1:4">
      <c r="A5530" s="1" t="s">
        <v>5529</v>
      </c>
      <c r="B5530" s="5">
        <v>204.88</v>
      </c>
      <c r="C5530" s="3">
        <f t="shared" si="20"/>
        <v>7.9700875725671784E-3</v>
      </c>
      <c r="D5530" s="4">
        <v>2654930000</v>
      </c>
    </row>
    <row r="5531" spans="1:4">
      <c r="A5531" s="1" t="s">
        <v>5530</v>
      </c>
      <c r="B5531" s="5">
        <v>203.26</v>
      </c>
      <c r="C5531" s="3">
        <f t="shared" si="20"/>
        <v>-8.8262544497001143E-3</v>
      </c>
      <c r="D5531" s="4">
        <v>2466610000</v>
      </c>
    </row>
    <row r="5532" spans="1:4">
      <c r="A5532" s="1" t="s">
        <v>5531</v>
      </c>
      <c r="B5532" s="5">
        <v>205.07</v>
      </c>
      <c r="C5532" s="3">
        <f t="shared" si="20"/>
        <v>-1.9953280124586168E-3</v>
      </c>
      <c r="D5532" s="4">
        <v>2398930000</v>
      </c>
    </row>
    <row r="5533" spans="1:4">
      <c r="A5533" s="1" t="s">
        <v>5532</v>
      </c>
      <c r="B5533" s="5">
        <v>205.48</v>
      </c>
      <c r="C5533" s="3">
        <f t="shared" si="20"/>
        <v>-9.7238428627001677E-4</v>
      </c>
      <c r="D5533" s="4">
        <v>2449210000</v>
      </c>
    </row>
    <row r="5534" spans="1:4">
      <c r="A5534" s="1" t="s">
        <v>5533</v>
      </c>
      <c r="B5534" s="5">
        <v>205.68</v>
      </c>
      <c r="C5534" s="3">
        <f t="shared" si="20"/>
        <v>-1.0249747365381817E-2</v>
      </c>
      <c r="D5534" s="4">
        <v>2978980000</v>
      </c>
    </row>
    <row r="5535" spans="1:4">
      <c r="A5535" s="1" t="s">
        <v>5534</v>
      </c>
      <c r="B5535" s="5">
        <v>207.81</v>
      </c>
      <c r="C5535" s="3">
        <f t="shared" si="20"/>
        <v>3.3314020857473817E-3</v>
      </c>
      <c r="D5535" s="4">
        <v>4038070000</v>
      </c>
    </row>
    <row r="5536" spans="1:4">
      <c r="A5536" s="1" t="s">
        <v>5535</v>
      </c>
      <c r="B5536" s="5">
        <v>207.12</v>
      </c>
      <c r="C5536" s="3">
        <f t="shared" si="20"/>
        <v>1.6440104038867323E-2</v>
      </c>
      <c r="D5536" s="4">
        <v>6687480000</v>
      </c>
    </row>
    <row r="5537" spans="1:4">
      <c r="A5537" s="1" t="s">
        <v>5536</v>
      </c>
      <c r="B5537" s="5">
        <v>203.77</v>
      </c>
      <c r="C5537" s="3">
        <f t="shared" si="20"/>
        <v>5.8924625583110508E-4</v>
      </c>
      <c r="D5537" s="4">
        <v>4826430000</v>
      </c>
    </row>
    <row r="5538" spans="1:4">
      <c r="A5538" s="1" t="s">
        <v>5537</v>
      </c>
      <c r="B5538" s="5">
        <v>203.65</v>
      </c>
      <c r="C5538" s="3">
        <f t="shared" si="20"/>
        <v>-6.682274900009777E-3</v>
      </c>
      <c r="D5538" s="4">
        <v>5476210000</v>
      </c>
    </row>
    <row r="5539" spans="1:4">
      <c r="A5539" s="1" t="s">
        <v>5538</v>
      </c>
      <c r="B5539" s="5">
        <v>205.02</v>
      </c>
      <c r="C5539" s="3">
        <f t="shared" si="20"/>
        <v>-6.2045564711585123E-3</v>
      </c>
      <c r="D5539" s="4">
        <v>7346320000</v>
      </c>
    </row>
    <row r="5540" spans="1:4">
      <c r="A5540" s="1" t="s">
        <v>5539</v>
      </c>
      <c r="B5540" s="5">
        <v>206.3</v>
      </c>
      <c r="C5540" s="3">
        <f t="shared" si="20"/>
        <v>-8.3637761968851226E-3</v>
      </c>
      <c r="D5540" s="4">
        <v>5859570000</v>
      </c>
    </row>
    <row r="5541" spans="1:4">
      <c r="A5541" s="1" t="s">
        <v>5540</v>
      </c>
      <c r="B5541" s="5">
        <v>208.04</v>
      </c>
      <c r="C5541" s="3">
        <f t="shared" si="20"/>
        <v>-4.2597999329919822E-3</v>
      </c>
      <c r="D5541" s="4">
        <v>6106310000</v>
      </c>
    </row>
    <row r="5542" spans="1:4">
      <c r="A5542" s="1" t="s">
        <v>5541</v>
      </c>
      <c r="B5542" s="5">
        <v>208.93</v>
      </c>
      <c r="C5542" s="3">
        <f t="shared" si="20"/>
        <v>-3.4818277210721636E-3</v>
      </c>
      <c r="D5542" s="4">
        <v>3970170000</v>
      </c>
    </row>
    <row r="5543" spans="1:4">
      <c r="A5543" s="1" t="s">
        <v>5542</v>
      </c>
      <c r="B5543" s="5">
        <v>209.66</v>
      </c>
      <c r="C5543" s="3">
        <f t="shared" si="20"/>
        <v>3.4939932034652264E-3</v>
      </c>
      <c r="D5543" s="4">
        <v>4753560000</v>
      </c>
    </row>
    <row r="5544" spans="1:4">
      <c r="A5544" s="1" t="s">
        <v>5543</v>
      </c>
      <c r="B5544" s="5">
        <v>208.93</v>
      </c>
      <c r="C5544" s="3">
        <f t="shared" si="20"/>
        <v>3.7955222446431273E-3</v>
      </c>
      <c r="D5544" s="4">
        <v>5300900000</v>
      </c>
    </row>
    <row r="5545" spans="1:4">
      <c r="A5545" s="1" t="s">
        <v>5544</v>
      </c>
      <c r="B5545" s="5">
        <v>208.14</v>
      </c>
      <c r="C5545" s="3">
        <f t="shared" si="20"/>
        <v>-7.865007865007892E-3</v>
      </c>
      <c r="D5545" s="4">
        <v>5057770000</v>
      </c>
    </row>
    <row r="5546" spans="1:4">
      <c r="A5546" s="1" t="s">
        <v>5545</v>
      </c>
      <c r="B5546" s="5">
        <v>209.79</v>
      </c>
      <c r="C5546" s="3">
        <f t="shared" si="20"/>
        <v>3.3958293476180385E-3</v>
      </c>
      <c r="D5546" s="4">
        <v>13207104000</v>
      </c>
    </row>
    <row r="5547" spans="1:4">
      <c r="A5547" s="1" t="s">
        <v>5546</v>
      </c>
      <c r="B5547" s="5">
        <v>209.08</v>
      </c>
      <c r="C5547" s="3">
        <f t="shared" si="20"/>
        <v>-3.526832523114959E-3</v>
      </c>
      <c r="D5547" s="4">
        <v>6545060000</v>
      </c>
    </row>
    <row r="5548" spans="1:4">
      <c r="A5548" s="1" t="s">
        <v>5547</v>
      </c>
      <c r="B5548" s="5">
        <v>209.82</v>
      </c>
      <c r="C5548" s="3">
        <f t="shared" si="20"/>
        <v>-2.8587764436822124E-4</v>
      </c>
      <c r="D5548" s="4">
        <v>7667340000</v>
      </c>
    </row>
    <row r="5549" spans="1:4">
      <c r="A5549" s="1" t="s">
        <v>5548</v>
      </c>
      <c r="B5549" s="5">
        <v>209.88</v>
      </c>
      <c r="C5549" s="3">
        <f t="shared" si="20"/>
        <v>1.2403396622459254E-3</v>
      </c>
      <c r="D5549" s="4">
        <v>6002030000</v>
      </c>
    </row>
    <row r="5550" spans="1:4">
      <c r="A5550" s="1" t="s">
        <v>5549</v>
      </c>
      <c r="B5550" s="5">
        <v>209.62</v>
      </c>
      <c r="C5550" s="3">
        <f t="shared" si="20"/>
        <v>-1.06664149518595E-2</v>
      </c>
      <c r="D5550" s="4">
        <v>8344530000</v>
      </c>
    </row>
    <row r="5551" spans="1:4">
      <c r="A5551" s="1" t="s">
        <v>5550</v>
      </c>
      <c r="B5551" s="5">
        <v>211.88</v>
      </c>
      <c r="C5551" s="3">
        <f t="shared" si="20"/>
        <v>1.4508020110126892E-2</v>
      </c>
      <c r="D5551" s="4">
        <v>6439030000</v>
      </c>
    </row>
    <row r="5552" spans="1:4">
      <c r="A5552" s="1" t="s">
        <v>5551</v>
      </c>
      <c r="B5552" s="5">
        <v>208.85</v>
      </c>
      <c r="C5552" s="3">
        <f t="shared" si="20"/>
        <v>8.6935522820573916E-3</v>
      </c>
      <c r="D5552" s="4">
        <v>5471210000</v>
      </c>
    </row>
    <row r="5553" spans="1:4">
      <c r="A5553" s="1" t="s">
        <v>5552</v>
      </c>
      <c r="B5553" s="5">
        <v>207.05</v>
      </c>
      <c r="C5553" s="3">
        <f t="shared" si="20"/>
        <v>-1.6062348524449915E-2</v>
      </c>
      <c r="D5553" s="4">
        <v>6941810000</v>
      </c>
    </row>
    <row r="5554" spans="1:4">
      <c r="A5554" s="1" t="s">
        <v>5553</v>
      </c>
      <c r="B5554" s="5">
        <v>210.43</v>
      </c>
      <c r="C5554" s="3">
        <f t="shared" si="20"/>
        <v>-1.7737945199085017E-2</v>
      </c>
      <c r="D5554" s="4">
        <v>7362140000</v>
      </c>
    </row>
    <row r="5555" spans="1:4">
      <c r="A5555" s="1" t="s">
        <v>5554</v>
      </c>
      <c r="B5555" s="5">
        <v>214.23</v>
      </c>
      <c r="C5555" s="3">
        <f t="shared" si="20"/>
        <v>6.0108006574313274E-3</v>
      </c>
      <c r="D5555" s="4">
        <v>8655380000</v>
      </c>
    </row>
    <row r="5556" spans="1:4">
      <c r="A5556" s="1" t="s">
        <v>5555</v>
      </c>
      <c r="B5556" s="5">
        <v>212.95</v>
      </c>
      <c r="C5556" s="3">
        <f t="shared" si="20"/>
        <v>1.6370752195494359E-2</v>
      </c>
      <c r="D5556" s="4">
        <v>7911020000</v>
      </c>
    </row>
    <row r="5557" spans="1:4">
      <c r="A5557" s="1" t="s">
        <v>5556</v>
      </c>
      <c r="B5557" s="5">
        <v>209.52</v>
      </c>
      <c r="C5557" s="3">
        <f t="shared" si="20"/>
        <v>4.9884881043746184E-3</v>
      </c>
      <c r="D5557" s="4">
        <v>8339470000</v>
      </c>
    </row>
    <row r="5558" spans="1:4">
      <c r="A5558" s="1" t="s">
        <v>5557</v>
      </c>
      <c r="B5558" s="5">
        <v>208.48</v>
      </c>
      <c r="C5558" s="3">
        <f t="shared" si="20"/>
        <v>6.8579155800250532E-3</v>
      </c>
      <c r="D5558" s="4">
        <v>7297360000</v>
      </c>
    </row>
    <row r="5559" spans="1:4">
      <c r="A5559" s="1" t="s">
        <v>5558</v>
      </c>
      <c r="B5559" s="5">
        <v>207.06</v>
      </c>
      <c r="C5559" s="3">
        <f t="shared" si="20"/>
        <v>6.8563092633114348E-3</v>
      </c>
      <c r="D5559" s="4">
        <v>26677980000</v>
      </c>
    </row>
    <row r="5560" spans="1:4">
      <c r="A5560" s="1" t="s">
        <v>5559</v>
      </c>
      <c r="B5560" s="5">
        <v>205.65</v>
      </c>
      <c r="C5560" s="3">
        <f t="shared" si="20"/>
        <v>1.4003254277402512E-2</v>
      </c>
      <c r="D5560" s="4">
        <v>6459140000</v>
      </c>
    </row>
    <row r="5561" spans="1:4">
      <c r="A5561" s="1" t="s">
        <v>5560</v>
      </c>
      <c r="B5561" s="5">
        <v>202.81</v>
      </c>
      <c r="C5561" s="3">
        <f t="shared" si="20"/>
        <v>8.3026747539028337E-3</v>
      </c>
      <c r="D5561" s="4">
        <v>7014250000</v>
      </c>
    </row>
    <row r="5562" spans="1:4">
      <c r="A5562" s="1" t="s">
        <v>5561</v>
      </c>
      <c r="B5562" s="5">
        <v>201.14</v>
      </c>
      <c r="C5562" s="3">
        <f t="shared" si="20"/>
        <v>-1.4397061013752691E-3</v>
      </c>
      <c r="D5562" s="4">
        <v>4356560000</v>
      </c>
    </row>
    <row r="5563" spans="1:4">
      <c r="A5563" s="1" t="s">
        <v>5562</v>
      </c>
      <c r="B5563" s="5">
        <v>201.43</v>
      </c>
      <c r="C5563" s="3">
        <f t="shared" si="20"/>
        <v>1.0636696603281343E-2</v>
      </c>
      <c r="D5563" s="4">
        <v>4512350000</v>
      </c>
    </row>
    <row r="5564" spans="1:4">
      <c r="A5564" s="1" t="s">
        <v>5563</v>
      </c>
      <c r="B5564" s="5">
        <v>199.31</v>
      </c>
      <c r="C5564" s="3">
        <f t="shared" si="20"/>
        <v>1.1109983766233754E-2</v>
      </c>
      <c r="D5564" s="4">
        <v>4298350000</v>
      </c>
    </row>
    <row r="5565" spans="1:4">
      <c r="A5565" s="1" t="s">
        <v>5564</v>
      </c>
      <c r="B5565" s="5">
        <v>197.12</v>
      </c>
      <c r="C5565" s="3">
        <f t="shared" si="20"/>
        <v>-6.6518847006651538E-3</v>
      </c>
      <c r="D5565" s="4">
        <v>2597850000</v>
      </c>
    </row>
    <row r="5566" spans="1:4">
      <c r="A5566" s="1" t="s">
        <v>5565</v>
      </c>
      <c r="B5566" s="5">
        <v>198.44</v>
      </c>
      <c r="C5566" s="3">
        <f t="shared" si="20"/>
        <v>-9.7804391217565269E-3</v>
      </c>
      <c r="D5566" s="4">
        <v>3347600000</v>
      </c>
    </row>
    <row r="5567" spans="1:4">
      <c r="A5567" s="1" t="s">
        <v>5566</v>
      </c>
      <c r="B5567" s="5">
        <v>200.4</v>
      </c>
      <c r="C5567" s="3">
        <f t="shared" si="20"/>
        <v>3.5555110421153185E-3</v>
      </c>
      <c r="D5567" s="4">
        <v>3072980000</v>
      </c>
    </row>
    <row r="5568" spans="1:4">
      <c r="A5568" s="1" t="s">
        <v>5567</v>
      </c>
      <c r="B5568" s="5">
        <v>199.69</v>
      </c>
      <c r="C5568" s="3">
        <f t="shared" si="20"/>
        <v>-3.3439808344979832E-3</v>
      </c>
      <c r="D5568" s="4">
        <v>2999680000</v>
      </c>
    </row>
    <row r="5569" spans="1:4">
      <c r="A5569" s="1" t="s">
        <v>5568</v>
      </c>
      <c r="B5569" s="5">
        <v>200.36</v>
      </c>
      <c r="C5569" s="3">
        <f t="shared" si="20"/>
        <v>-2.439631565845062E-3</v>
      </c>
      <c r="D5569" s="4">
        <v>4023060000</v>
      </c>
    </row>
    <row r="5570" spans="1:4">
      <c r="A5570" s="1" t="s">
        <v>5569</v>
      </c>
      <c r="B5570" s="5">
        <v>200.85</v>
      </c>
      <c r="C5570" s="3">
        <f t="shared" si="20"/>
        <v>1.8455706304868543E-3</v>
      </c>
      <c r="D5570" s="4">
        <v>3592160000</v>
      </c>
    </row>
    <row r="5571" spans="1:4">
      <c r="A5571" s="1" t="s">
        <v>5570</v>
      </c>
      <c r="B5571" s="5">
        <v>200.48</v>
      </c>
      <c r="C5571" s="3">
        <f t="shared" si="20"/>
        <v>9.8730606488010245E-3</v>
      </c>
      <c r="D5571" s="4">
        <v>3838300000</v>
      </c>
    </row>
    <row r="5572" spans="1:4">
      <c r="A5572" s="1" t="s">
        <v>5571</v>
      </c>
      <c r="B5572" s="5">
        <v>198.52</v>
      </c>
      <c r="C5572" s="3">
        <f t="shared" si="20"/>
        <v>-1.257735070684711E-3</v>
      </c>
      <c r="D5572" s="4">
        <v>4151280000</v>
      </c>
    </row>
    <row r="5573" spans="1:4">
      <c r="A5573" s="1" t="s">
        <v>5572</v>
      </c>
      <c r="B5573" s="5">
        <v>198.77</v>
      </c>
      <c r="C5573" s="3">
        <f t="shared" si="20"/>
        <v>-1.2960572052835363E-2</v>
      </c>
      <c r="D5573" s="4">
        <v>3201030000</v>
      </c>
    </row>
    <row r="5574" spans="1:4">
      <c r="A5574" s="1" t="s">
        <v>5573</v>
      </c>
      <c r="B5574" s="5">
        <v>201.38</v>
      </c>
      <c r="C5574" s="3">
        <f t="shared" si="20"/>
        <v>-3.8583300356153597E-3</v>
      </c>
      <c r="D5574" s="4">
        <v>4518850000</v>
      </c>
    </row>
    <row r="5575" spans="1:4">
      <c r="A5575" s="1" t="s">
        <v>5574</v>
      </c>
      <c r="B5575" s="5">
        <v>202.16</v>
      </c>
      <c r="C5575" s="3">
        <f t="shared" si="20"/>
        <v>-5.2160220450743148E-3</v>
      </c>
      <c r="D5575" s="4">
        <v>10458100000</v>
      </c>
    </row>
    <row r="5576" spans="1:4">
      <c r="A5576" s="1" t="s">
        <v>5575</v>
      </c>
      <c r="B5576" s="5">
        <v>203.22</v>
      </c>
      <c r="C5576" s="3">
        <f t="shared" si="20"/>
        <v>3.9381707197013149E-4</v>
      </c>
      <c r="D5576" s="4">
        <v>4944420000</v>
      </c>
    </row>
    <row r="5577" spans="1:4">
      <c r="A5577" s="1" t="s">
        <v>5576</v>
      </c>
      <c r="B5577" s="5">
        <v>203.14</v>
      </c>
      <c r="C5577" s="3">
        <f t="shared" si="20"/>
        <v>1.4938795903072599E-2</v>
      </c>
      <c r="D5577" s="4">
        <v>4308720000</v>
      </c>
    </row>
    <row r="5578" spans="1:4">
      <c r="A5578" s="1" t="s">
        <v>5577</v>
      </c>
      <c r="B5578" s="5">
        <v>200.15</v>
      </c>
      <c r="C5578" s="3">
        <f t="shared" si="20"/>
        <v>1.1420486128657434E-2</v>
      </c>
      <c r="D5578" s="4">
        <v>3275070000</v>
      </c>
    </row>
    <row r="5579" spans="1:4">
      <c r="A5579" s="1" t="s">
        <v>5578</v>
      </c>
      <c r="B5579" s="5">
        <v>197.89</v>
      </c>
      <c r="C5579" s="3">
        <f t="shared" si="20"/>
        <v>1.4248372712828521E-2</v>
      </c>
      <c r="D5579" s="4">
        <v>3761230000</v>
      </c>
    </row>
    <row r="5580" spans="1:4">
      <c r="A5580" s="1" t="s">
        <v>5579</v>
      </c>
      <c r="B5580" s="5">
        <v>195.11</v>
      </c>
      <c r="C5580" s="3">
        <f t="shared" si="20"/>
        <v>1.6356722404542452E-2</v>
      </c>
      <c r="D5580" s="4">
        <v>3442480000</v>
      </c>
    </row>
    <row r="5581" spans="1:4">
      <c r="A5581" s="1" t="s">
        <v>5580</v>
      </c>
      <c r="B5581" s="5">
        <v>191.97</v>
      </c>
      <c r="C5581" s="3">
        <f t="shared" si="20"/>
        <v>1.7275184144984319E-2</v>
      </c>
      <c r="D5581" s="4">
        <v>3390220000</v>
      </c>
    </row>
    <row r="5582" spans="1:4">
      <c r="A5582" s="1" t="s">
        <v>5581</v>
      </c>
      <c r="B5582" s="5">
        <v>188.71</v>
      </c>
      <c r="C5582" s="3">
        <f t="shared" si="20"/>
        <v>5.5416422443652184E-3</v>
      </c>
      <c r="D5582" s="4">
        <v>2513420000</v>
      </c>
    </row>
    <row r="5583" spans="1:4">
      <c r="A5583" s="1" t="s">
        <v>5582</v>
      </c>
      <c r="B5583" s="5">
        <v>187.67</v>
      </c>
      <c r="C5583" s="3">
        <f t="shared" si="20"/>
        <v>-8.4011412871182693E-3</v>
      </c>
      <c r="D5583" s="4">
        <v>3668190000</v>
      </c>
    </row>
    <row r="5584" spans="1:4">
      <c r="A5584" s="1" t="s">
        <v>5583</v>
      </c>
      <c r="B5584" s="5">
        <v>189.26</v>
      </c>
      <c r="C5584" s="3">
        <f t="shared" si="20"/>
        <v>1.1108172441152051E-3</v>
      </c>
      <c r="D5584" s="4">
        <v>3518080000</v>
      </c>
    </row>
    <row r="5585" spans="1:4">
      <c r="A5585" s="1" t="s">
        <v>5584</v>
      </c>
      <c r="B5585" s="5">
        <v>189.05</v>
      </c>
      <c r="C5585" s="3">
        <f t="shared" si="20"/>
        <v>1.0638297872340474E-2</v>
      </c>
      <c r="D5585" s="4">
        <v>10397820000</v>
      </c>
    </row>
    <row r="5586" spans="1:4">
      <c r="A5586" s="1" t="s">
        <v>5585</v>
      </c>
      <c r="B5586" s="5">
        <v>187.06</v>
      </c>
      <c r="C5586" s="3">
        <f t="shared" si="20"/>
        <v>-1.702574881765638E-2</v>
      </c>
      <c r="D5586" s="4">
        <v>4102360000</v>
      </c>
    </row>
    <row r="5587" spans="1:4">
      <c r="A5587" s="1" t="s">
        <v>5586</v>
      </c>
      <c r="B5587" s="5">
        <v>190.3</v>
      </c>
      <c r="C5587" s="3">
        <f t="shared" si="20"/>
        <v>-1.0863350485991866E-2</v>
      </c>
      <c r="D5587" s="4">
        <v>10425340000</v>
      </c>
    </row>
    <row r="5588" spans="1:4">
      <c r="A5588" s="1" t="s">
        <v>5587</v>
      </c>
      <c r="B5588" s="5">
        <v>192.39</v>
      </c>
      <c r="C5588" s="3">
        <f t="shared" si="20"/>
        <v>1.8098110811239812E-2</v>
      </c>
      <c r="D5588" s="4">
        <v>5471310000</v>
      </c>
    </row>
    <row r="5589" spans="1:4">
      <c r="A5589" s="1" t="s">
        <v>5588</v>
      </c>
      <c r="B5589" s="5">
        <v>188.97</v>
      </c>
      <c r="C5589" s="3">
        <f t="shared" si="20"/>
        <v>1.7828288268878608E-2</v>
      </c>
      <c r="D5589" s="4">
        <v>2630340000</v>
      </c>
    </row>
    <row r="5590" spans="1:4">
      <c r="A5590" s="1" t="s">
        <v>5589</v>
      </c>
      <c r="B5590" s="5">
        <v>185.66</v>
      </c>
      <c r="C5590" s="3">
        <f t="shared" si="20"/>
        <v>1.4979225891099986E-2</v>
      </c>
      <c r="D5590" s="4">
        <v>2340160000</v>
      </c>
    </row>
    <row r="5591" spans="1:4">
      <c r="A5591" s="1" t="s">
        <v>5590</v>
      </c>
      <c r="B5591" s="5">
        <v>182.92</v>
      </c>
      <c r="C5591" s="3">
        <f t="shared" si="20"/>
        <v>1.211752337741381E-2</v>
      </c>
      <c r="D5591" s="4">
        <v>3922710000</v>
      </c>
    </row>
    <row r="5592" spans="1:4">
      <c r="A5592" s="1" t="s">
        <v>5591</v>
      </c>
      <c r="B5592" s="5">
        <v>180.73</v>
      </c>
      <c r="C5592" s="3">
        <f t="shared" si="20"/>
        <v>-2.5938189845474552E-3</v>
      </c>
      <c r="D5592" s="4">
        <v>8879740000</v>
      </c>
    </row>
    <row r="5593" spans="1:4">
      <c r="A5593" s="1" t="s">
        <v>5592</v>
      </c>
      <c r="B5593" s="5">
        <v>181.2</v>
      </c>
      <c r="C5593" s="3">
        <f t="shared" si="20"/>
        <v>-1.0917030567685591E-2</v>
      </c>
      <c r="D5593" s="4">
        <v>4396260000</v>
      </c>
    </row>
    <row r="5594" spans="1:4">
      <c r="A5594" s="1" t="s">
        <v>5593</v>
      </c>
      <c r="B5594" s="5">
        <v>183.2</v>
      </c>
      <c r="C5594" s="3">
        <f t="shared" si="20"/>
        <v>-1.3675029611284702E-2</v>
      </c>
      <c r="D5594" s="4">
        <v>4553410000</v>
      </c>
    </row>
    <row r="5595" spans="1:4">
      <c r="A5595" s="1" t="s">
        <v>5594</v>
      </c>
      <c r="B5595" s="5">
        <v>185.74</v>
      </c>
      <c r="C5595" s="3">
        <f t="shared" si="20"/>
        <v>-1.3176070555732599E-2</v>
      </c>
      <c r="D5595" s="4">
        <v>3923180000</v>
      </c>
    </row>
    <row r="5596" spans="1:4">
      <c r="A5596" s="1" t="s">
        <v>5595</v>
      </c>
      <c r="B5596" s="5">
        <v>188.22</v>
      </c>
      <c r="C5596" s="3">
        <f t="shared" si="20"/>
        <v>-1.4451775054979531E-2</v>
      </c>
      <c r="D5596" s="4">
        <v>3787370000</v>
      </c>
    </row>
    <row r="5597" spans="1:4">
      <c r="A5597" s="1" t="s">
        <v>5596</v>
      </c>
      <c r="B5597" s="5">
        <v>190.98</v>
      </c>
      <c r="C5597" s="3">
        <f t="shared" si="20"/>
        <v>-1.3482101348210205E-2</v>
      </c>
      <c r="D5597" s="4">
        <v>6050730000</v>
      </c>
    </row>
    <row r="5598" spans="1:4">
      <c r="A5598" s="1" t="s">
        <v>5597</v>
      </c>
      <c r="B5598" s="5">
        <v>193.59</v>
      </c>
      <c r="C5598" s="3">
        <f t="shared" si="20"/>
        <v>1.3029827315541649E-2</v>
      </c>
      <c r="D5598" s="4">
        <v>12333900000</v>
      </c>
    </row>
    <row r="5599" spans="1:4">
      <c r="A5599" s="1" t="s">
        <v>5598</v>
      </c>
      <c r="B5599" s="5">
        <v>191.1</v>
      </c>
      <c r="C5599" s="3">
        <f t="shared" si="20"/>
        <v>-1.3881005211827224E-2</v>
      </c>
      <c r="D5599" s="4">
        <v>2307300000</v>
      </c>
    </row>
    <row r="5600" spans="1:4">
      <c r="A5600" s="1" t="s">
        <v>5599</v>
      </c>
      <c r="B5600" s="5">
        <v>193.79</v>
      </c>
      <c r="C5600" s="3">
        <f t="shared" si="20"/>
        <v>-1.4192695085970191E-2</v>
      </c>
      <c r="D5600" s="4">
        <v>2492230000</v>
      </c>
    </row>
    <row r="5601" spans="1:4">
      <c r="A5601" s="1" t="s">
        <v>5600</v>
      </c>
      <c r="B5601" s="5">
        <v>196.58</v>
      </c>
      <c r="C5601" s="3">
        <f t="shared" si="20"/>
        <v>-1.4735364875701672E-2</v>
      </c>
      <c r="D5601" s="4">
        <v>3614760000</v>
      </c>
    </row>
    <row r="5602" spans="1:4">
      <c r="A5602" s="1" t="s">
        <v>5601</v>
      </c>
      <c r="B5602" s="5">
        <v>199.52</v>
      </c>
      <c r="C5602" s="3">
        <f t="shared" si="20"/>
        <v>-1.6609985706540372E-2</v>
      </c>
      <c r="D5602" s="4">
        <v>2560080000</v>
      </c>
    </row>
    <row r="5603" spans="1:4">
      <c r="A5603" s="1" t="s">
        <v>5602</v>
      </c>
      <c r="B5603" s="5">
        <v>202.89</v>
      </c>
      <c r="C5603" s="3">
        <f t="shared" si="20"/>
        <v>-1.125730994152048E-2</v>
      </c>
      <c r="D5603" s="4">
        <v>1603760000</v>
      </c>
    </row>
    <row r="5604" spans="1:4">
      <c r="A5604" s="1" t="s">
        <v>5603</v>
      </c>
      <c r="B5604" s="5">
        <v>205.2</v>
      </c>
      <c r="C5604" s="3">
        <f t="shared" si="20"/>
        <v>-8.2777426108981793E-4</v>
      </c>
      <c r="D5604" s="4">
        <v>7868240000</v>
      </c>
    </row>
    <row r="5605" spans="1:4">
      <c r="A5605" s="1" t="s">
        <v>5604</v>
      </c>
      <c r="B5605" s="5">
        <v>205.37</v>
      </c>
      <c r="C5605" s="3">
        <f t="shared" si="20"/>
        <v>7.8519899887127369E-3</v>
      </c>
      <c r="D5605" s="4">
        <v>5108260000</v>
      </c>
    </row>
    <row r="5606" spans="1:4">
      <c r="A5606" s="1" t="s">
        <v>5605</v>
      </c>
      <c r="B5606" s="5">
        <v>203.77</v>
      </c>
      <c r="C5606" s="3">
        <f t="shared" si="20"/>
        <v>-3.4722222222221223E-3</v>
      </c>
      <c r="D5606" s="4">
        <v>7249870000</v>
      </c>
    </row>
    <row r="5607" spans="1:4">
      <c r="A5607" s="1" t="s">
        <v>5606</v>
      </c>
      <c r="B5607" s="5">
        <v>204.48</v>
      </c>
      <c r="C5607" s="3">
        <f t="shared" si="20"/>
        <v>-1.4791616477957223E-2</v>
      </c>
      <c r="D5607" s="4">
        <v>7668000000</v>
      </c>
    </row>
    <row r="5608" spans="1:4">
      <c r="A5608" s="1" t="s">
        <v>5607</v>
      </c>
      <c r="B5608" s="5">
        <v>207.55</v>
      </c>
      <c r="C5608" s="3">
        <f t="shared" si="20"/>
        <v>-1.5230594040614821E-2</v>
      </c>
      <c r="D5608" s="4">
        <v>15843750000</v>
      </c>
    </row>
    <row r="5609" spans="1:4">
      <c r="A5609" s="1" t="s">
        <v>5608</v>
      </c>
      <c r="B5609" s="5">
        <v>210.76</v>
      </c>
      <c r="C5609" s="3">
        <f t="shared" si="20"/>
        <v>8.3245622428474823E-3</v>
      </c>
      <c r="D5609" s="4">
        <v>3654630000</v>
      </c>
    </row>
    <row r="5610" spans="1:4">
      <c r="A5610" s="1" t="s">
        <v>5609</v>
      </c>
      <c r="B5610" s="5">
        <v>209.02</v>
      </c>
      <c r="C5610" s="3">
        <f t="shared" si="20"/>
        <v>1.4610941216445898E-2</v>
      </c>
      <c r="D5610" s="4">
        <v>9712670000</v>
      </c>
    </row>
    <row r="5611" spans="1:4">
      <c r="A5611" s="1" t="s">
        <v>5610</v>
      </c>
      <c r="B5611" s="5">
        <v>206.01</v>
      </c>
      <c r="C5611" s="3">
        <f t="shared" si="20"/>
        <v>1.3479608402617112E-2</v>
      </c>
      <c r="D5611" s="4">
        <v>9712670000</v>
      </c>
    </row>
    <row r="5612" spans="1:4">
      <c r="A5612" s="1" t="s">
        <v>5611</v>
      </c>
      <c r="B5612" s="5">
        <v>203.27</v>
      </c>
      <c r="C5612" s="3">
        <f t="shared" si="20"/>
        <v>-1.7022099714686309E-2</v>
      </c>
      <c r="D5612" s="4">
        <v>2147860000</v>
      </c>
    </row>
    <row r="5613" spans="1:4">
      <c r="A5613" s="1" t="s">
        <v>5612</v>
      </c>
      <c r="B5613" s="5">
        <v>206.79</v>
      </c>
      <c r="C5613" s="3">
        <f t="shared" si="20"/>
        <v>-1.8464021264477E-2</v>
      </c>
      <c r="D5613" s="4">
        <v>806730000</v>
      </c>
    </row>
    <row r="5614" spans="1:4">
      <c r="A5614" s="1" t="s">
        <v>5613</v>
      </c>
      <c r="B5614" s="5">
        <v>210.68</v>
      </c>
      <c r="C5614" s="3">
        <f t="shared" si="20"/>
        <v>-1.6249533059394798E-2</v>
      </c>
      <c r="D5614" s="4">
        <v>840910000</v>
      </c>
    </row>
    <row r="5615" spans="1:4">
      <c r="A5615" s="1" t="s">
        <v>5614</v>
      </c>
      <c r="B5615" s="5">
        <v>214.16</v>
      </c>
      <c r="C5615" s="3">
        <f t="shared" si="20"/>
        <v>-2.3081835598941714E-2</v>
      </c>
      <c r="D5615" s="4">
        <v>1575740000</v>
      </c>
    </row>
    <row r="5616" spans="1:4">
      <c r="A5616" s="1" t="s">
        <v>5615</v>
      </c>
      <c r="B5616" s="5">
        <v>219.22</v>
      </c>
      <c r="C5616" s="3">
        <f t="shared" si="20"/>
        <v>-1.6509645580978047E-2</v>
      </c>
      <c r="D5616" s="4">
        <v>2531950000</v>
      </c>
    </row>
    <row r="5617" spans="1:4">
      <c r="A5617" s="1" t="s">
        <v>5616</v>
      </c>
      <c r="B5617" s="5">
        <v>222.9</v>
      </c>
      <c r="C5617" s="3">
        <f t="shared" si="20"/>
        <v>-1.3498561628678836E-2</v>
      </c>
      <c r="D5617" s="4">
        <v>5599650000</v>
      </c>
    </row>
    <row r="5618" spans="1:4">
      <c r="A5618" s="1" t="s">
        <v>5617</v>
      </c>
      <c r="B5618" s="5">
        <v>225.95</v>
      </c>
      <c r="C5618" s="3">
        <f t="shared" si="20"/>
        <v>-8.0776153474691748E-3</v>
      </c>
      <c r="D5618" s="4">
        <v>9131710000</v>
      </c>
    </row>
    <row r="5619" spans="1:4">
      <c r="A5619" s="1" t="s">
        <v>5618</v>
      </c>
      <c r="B5619" s="5">
        <v>227.79</v>
      </c>
      <c r="C5619" s="3">
        <f t="shared" si="20"/>
        <v>-1.6875269745360365E-2</v>
      </c>
      <c r="D5619" s="4">
        <v>1224530000</v>
      </c>
    </row>
    <row r="5620" spans="1:4">
      <c r="A5620" s="1" t="s">
        <v>5619</v>
      </c>
      <c r="B5620" s="5">
        <v>231.7</v>
      </c>
      <c r="C5620" s="3">
        <f t="shared" si="20"/>
        <v>-1.5717926932880277E-2</v>
      </c>
      <c r="D5620" s="4">
        <v>1935090000</v>
      </c>
    </row>
    <row r="5621" spans="1:4">
      <c r="A5621" s="1" t="s">
        <v>5620</v>
      </c>
      <c r="B5621" s="5">
        <v>235.4</v>
      </c>
      <c r="C5621" s="3">
        <f t="shared" si="20"/>
        <v>-1.6174196514397977E-2</v>
      </c>
      <c r="D5621" s="4">
        <v>1234920000</v>
      </c>
    </row>
    <row r="5622" spans="1:4">
      <c r="A5622" s="1" t="s">
        <v>5621</v>
      </c>
      <c r="B5622" s="5">
        <v>239.27</v>
      </c>
      <c r="C5622" s="3">
        <f t="shared" si="20"/>
        <v>-1.4335736354273902E-2</v>
      </c>
      <c r="D5622" s="4">
        <v>2158080000</v>
      </c>
    </row>
    <row r="5623" spans="1:4">
      <c r="A5623" s="1" t="s">
        <v>5622</v>
      </c>
      <c r="B5623" s="5">
        <v>242.75</v>
      </c>
      <c r="C5623" s="3">
        <f t="shared" si="20"/>
        <v>-2.1366659947591255E-2</v>
      </c>
      <c r="D5623" s="4">
        <v>5068230000</v>
      </c>
    </row>
    <row r="5624" spans="1:4">
      <c r="A5624" s="1" t="s">
        <v>5623</v>
      </c>
      <c r="B5624" s="5">
        <v>248.05</v>
      </c>
      <c r="C5624" s="3">
        <f t="shared" si="20"/>
        <v>-1.1556086869894311E-2</v>
      </c>
      <c r="D5624" s="4">
        <v>6499860000</v>
      </c>
    </row>
    <row r="5625" spans="1:4">
      <c r="A5625" s="1" t="s">
        <v>5624</v>
      </c>
      <c r="B5625" s="5">
        <v>250.95</v>
      </c>
      <c r="C5625" s="3">
        <f t="shared" si="20"/>
        <v>1.4923562242174221E-2</v>
      </c>
      <c r="D5625" s="4">
        <v>13801620000</v>
      </c>
    </row>
    <row r="5626" spans="1:4">
      <c r="A5626" s="1" t="s">
        <v>5625</v>
      </c>
      <c r="B5626" s="5">
        <v>247.26</v>
      </c>
      <c r="C5626" s="3">
        <f t="shared" si="20"/>
        <v>-4.5622973598888353E-2</v>
      </c>
      <c r="D5626" s="4">
        <v>3282350000</v>
      </c>
    </row>
    <row r="5627" spans="1:4">
      <c r="A5627" s="1" t="s">
        <v>5626</v>
      </c>
      <c r="B5627" s="5">
        <v>259.08</v>
      </c>
      <c r="C5627" s="3">
        <f t="shared" si="20"/>
        <v>-1.5054744525547583E-2</v>
      </c>
      <c r="D5627" s="4">
        <v>894170000</v>
      </c>
    </row>
    <row r="5628" spans="1:4">
      <c r="A5628" s="1" t="s">
        <v>5627</v>
      </c>
      <c r="B5628" s="5">
        <v>263.04000000000002</v>
      </c>
      <c r="C5628" s="3">
        <f t="shared" si="20"/>
        <v>-1.7884478960534533E-2</v>
      </c>
      <c r="D5628" s="4">
        <v>1883900000</v>
      </c>
    </row>
    <row r="5629" spans="1:4">
      <c r="A5629" s="1" t="s">
        <v>5628</v>
      </c>
      <c r="B5629" s="5">
        <v>267.83</v>
      </c>
      <c r="C5629" s="3">
        <f t="shared" si="20"/>
        <v>-1.3953317134231723E-2</v>
      </c>
      <c r="D5629" s="4">
        <v>3232740000</v>
      </c>
    </row>
    <row r="5630" spans="1:4">
      <c r="A5630" s="1" t="s">
        <v>5629</v>
      </c>
      <c r="B5630" s="5">
        <v>271.62</v>
      </c>
      <c r="C5630" s="3">
        <f t="shared" si="20"/>
        <v>-1.4047696831100964E-2</v>
      </c>
      <c r="D5630" s="4">
        <v>6264530000</v>
      </c>
    </row>
    <row r="5631" spans="1:4">
      <c r="A5631" s="1" t="s">
        <v>5630</v>
      </c>
      <c r="B5631" s="5">
        <v>275.49</v>
      </c>
      <c r="C5631" s="3">
        <f t="shared" si="20"/>
        <v>-1.3111230521225035E-2</v>
      </c>
      <c r="D5631" s="4">
        <v>3319850000</v>
      </c>
    </row>
    <row r="5632" spans="1:4">
      <c r="A5632" s="1" t="s">
        <v>5631</v>
      </c>
      <c r="B5632" s="5">
        <v>279.14999999999998</v>
      </c>
      <c r="C5632" s="3">
        <f t="shared" si="20"/>
        <v>-1.3673945304218799E-2</v>
      </c>
      <c r="D5632" s="4">
        <v>679160000</v>
      </c>
    </row>
    <row r="5633" spans="1:4">
      <c r="A5633" s="1" t="s">
        <v>5632</v>
      </c>
      <c r="B5633" s="5">
        <v>283.02</v>
      </c>
      <c r="C5633" s="3">
        <f t="shared" si="20"/>
        <v>-1.9062803271870234E-2</v>
      </c>
      <c r="D5633" s="4">
        <v>1234610000</v>
      </c>
    </row>
    <row r="5634" spans="1:4">
      <c r="A5634" s="1" t="s">
        <v>5633</v>
      </c>
      <c r="B5634" s="5">
        <v>288.52</v>
      </c>
      <c r="C5634" s="3">
        <f t="shared" si="20"/>
        <v>-1.5390915605910629E-2</v>
      </c>
      <c r="D5634" s="4">
        <v>1785190000</v>
      </c>
    </row>
    <row r="5635" spans="1:4">
      <c r="A5635" s="1" t="s">
        <v>5634</v>
      </c>
      <c r="B5635" s="5">
        <v>293.02999999999997</v>
      </c>
      <c r="C5635" s="3">
        <f t="shared" si="20"/>
        <v>-1.3034691815426085E-2</v>
      </c>
      <c r="D5635" s="4">
        <v>7021540000</v>
      </c>
    </row>
    <row r="5636" spans="1:4">
      <c r="A5636" s="1" t="s">
        <v>5635</v>
      </c>
      <c r="B5636" s="5">
        <v>296.89999999999998</v>
      </c>
      <c r="C5636" s="3">
        <f t="shared" si="20"/>
        <v>1.6189204914946645E-2</v>
      </c>
      <c r="D5636" s="4">
        <v>11649900000</v>
      </c>
    </row>
    <row r="5637" spans="1:4">
      <c r="A5637" s="1" t="s">
        <v>5636</v>
      </c>
      <c r="B5637" s="5">
        <v>292.17</v>
      </c>
      <c r="C5637" s="3">
        <f t="shared" si="20"/>
        <v>-1.3305866063287283E-2</v>
      </c>
      <c r="D5637" s="4">
        <v>5971180000</v>
      </c>
    </row>
    <row r="5638" spans="1:4">
      <c r="A5638" s="1" t="s">
        <v>5637</v>
      </c>
      <c r="B5638" s="5">
        <v>296.11</v>
      </c>
      <c r="C5638" s="3">
        <f t="shared" si="20"/>
        <v>-1.6539905011790368E-2</v>
      </c>
      <c r="D5638" s="4">
        <v>13420620000</v>
      </c>
    </row>
    <row r="5639" spans="1:4">
      <c r="A5639" s="1" t="s">
        <v>5638</v>
      </c>
      <c r="B5639" s="5">
        <v>301.08999999999997</v>
      </c>
      <c r="C5639" s="3">
        <f t="shared" si="20"/>
        <v>1.7299050579450442E-2</v>
      </c>
      <c r="D5639" s="4">
        <v>4270590000</v>
      </c>
    </row>
    <row r="5640" spans="1:4">
      <c r="A5640" s="1" t="s">
        <v>5639</v>
      </c>
      <c r="B5640" s="5">
        <v>295.97000000000003</v>
      </c>
      <c r="C5640" s="3">
        <f t="shared" si="20"/>
        <v>1.8794533750989766E-2</v>
      </c>
      <c r="D5640" s="4">
        <v>1573410000</v>
      </c>
    </row>
    <row r="5641" spans="1:4">
      <c r="A5641" s="1" t="s">
        <v>5640</v>
      </c>
      <c r="B5641" s="5">
        <v>290.51</v>
      </c>
      <c r="C5641" s="3">
        <f t="shared" si="20"/>
        <v>1.9118782010804702E-2</v>
      </c>
      <c r="D5641" s="4">
        <v>2846270000</v>
      </c>
    </row>
    <row r="5642" spans="1:4">
      <c r="A5642" s="1" t="s">
        <v>5641</v>
      </c>
      <c r="B5642" s="5">
        <v>285.06</v>
      </c>
      <c r="C5642" s="3">
        <f t="shared" si="20"/>
        <v>1.7962361175588436E-2</v>
      </c>
      <c r="D5642" s="4">
        <v>1257030000</v>
      </c>
    </row>
    <row r="5643" spans="1:4">
      <c r="A5643" s="1" t="s">
        <v>5642</v>
      </c>
      <c r="B5643" s="5">
        <v>280.02999999999997</v>
      </c>
      <c r="C5643" s="3">
        <f t="shared" si="20"/>
        <v>1.8698388446287559E-2</v>
      </c>
      <c r="D5643" s="4">
        <v>1066850000</v>
      </c>
    </row>
    <row r="5644" spans="1:4">
      <c r="A5644" s="1" t="s">
        <v>5643</v>
      </c>
      <c r="B5644" s="5">
        <v>274.89</v>
      </c>
      <c r="C5644" s="3">
        <f t="shared" si="20"/>
        <v>1.8979130370315473E-2</v>
      </c>
      <c r="D5644" s="4">
        <v>1088990000</v>
      </c>
    </row>
    <row r="5645" spans="1:4">
      <c r="A5645" s="1" t="s">
        <v>5644</v>
      </c>
      <c r="B5645" s="5">
        <v>269.77</v>
      </c>
      <c r="C5645" s="3">
        <f t="shared" si="20"/>
        <v>1.788476776214017E-2</v>
      </c>
      <c r="D5645" s="4">
        <v>3547360000</v>
      </c>
    </row>
    <row r="5646" spans="1:4">
      <c r="A5646" s="1" t="s">
        <v>5645</v>
      </c>
      <c r="B5646" s="5">
        <v>265.02999999999997</v>
      </c>
      <c r="C5646" s="3">
        <f t="shared" si="20"/>
        <v>1.821045756656019E-2</v>
      </c>
      <c r="D5646" s="4">
        <v>2883840000</v>
      </c>
    </row>
    <row r="5647" spans="1:4">
      <c r="A5647" s="1" t="s">
        <v>5646</v>
      </c>
      <c r="B5647" s="5">
        <v>260.29000000000002</v>
      </c>
      <c r="C5647" s="3">
        <f t="shared" si="20"/>
        <v>1.8548229309332847E-2</v>
      </c>
      <c r="D5647" s="4">
        <v>1929380000</v>
      </c>
    </row>
    <row r="5648" spans="1:4">
      <c r="A5648" s="1" t="s">
        <v>5647</v>
      </c>
      <c r="B5648" s="5">
        <v>255.55</v>
      </c>
      <c r="C5648" s="3">
        <f t="shared" si="20"/>
        <v>1.8736296591588666E-2</v>
      </c>
      <c r="D5648" s="4">
        <v>15644820000</v>
      </c>
    </row>
    <row r="5649" spans="1:4">
      <c r="A5649" s="1" t="s">
        <v>5648</v>
      </c>
      <c r="B5649" s="5">
        <v>250.85</v>
      </c>
      <c r="C5649" s="3">
        <f t="shared" si="20"/>
        <v>1.8018749239073081E-2</v>
      </c>
      <c r="D5649" s="4">
        <v>884030000</v>
      </c>
    </row>
    <row r="5650" spans="1:4">
      <c r="A5650" s="1" t="s">
        <v>5649</v>
      </c>
      <c r="B5650" s="5">
        <v>246.41</v>
      </c>
      <c r="C5650" s="3">
        <f t="shared" si="20"/>
        <v>1.8181066898062089E-2</v>
      </c>
      <c r="D5650" s="4">
        <v>516670000</v>
      </c>
    </row>
    <row r="5651" spans="1:4">
      <c r="A5651" s="1" t="s">
        <v>5650</v>
      </c>
      <c r="B5651" s="5">
        <v>242.01</v>
      </c>
      <c r="C5651" s="3">
        <f t="shared" si="20"/>
        <v>1.8474875852200937E-2</v>
      </c>
      <c r="D5651" s="4">
        <v>865710000</v>
      </c>
    </row>
    <row r="5652" spans="1:4">
      <c r="A5652" s="1" t="s">
        <v>5651</v>
      </c>
      <c r="B5652" s="5">
        <v>237.62</v>
      </c>
      <c r="C5652" s="3">
        <f t="shared" si="20"/>
        <v>1.773171149563138E-2</v>
      </c>
      <c r="D5652" s="4">
        <v>293010000</v>
      </c>
    </row>
    <row r="5653" spans="1:4">
      <c r="A5653" s="1" t="s">
        <v>5652</v>
      </c>
      <c r="B5653" s="5">
        <v>233.48</v>
      </c>
      <c r="C5653" s="3">
        <f t="shared" si="20"/>
        <v>1.800741225201655E-2</v>
      </c>
      <c r="D5653" s="4">
        <v>336210000</v>
      </c>
    </row>
    <row r="5654" spans="1:4">
      <c r="A5654" s="1" t="s">
        <v>5653</v>
      </c>
      <c r="B5654" s="5">
        <v>229.35</v>
      </c>
      <c r="C5654" s="3">
        <f t="shared" si="20"/>
        <v>1.8111599414036419E-2</v>
      </c>
      <c r="D5654" s="4">
        <v>31538340000</v>
      </c>
    </row>
    <row r="5655" spans="1:4">
      <c r="A5655" s="1" t="s">
        <v>5654</v>
      </c>
      <c r="B5655" s="5">
        <v>225.27</v>
      </c>
      <c r="C5655" s="3">
        <f t="shared" si="20"/>
        <v>1.8491726195858593E-2</v>
      </c>
      <c r="D5655" s="4">
        <v>38330000</v>
      </c>
    </row>
    <row r="5656" spans="1:4">
      <c r="A5656" s="1" t="s">
        <v>5655</v>
      </c>
      <c r="B5656" s="5">
        <v>221.18</v>
      </c>
      <c r="C5656" s="3">
        <f t="shared" si="20"/>
        <v>1.8793182865039209E-2</v>
      </c>
      <c r="D5656" s="4">
        <v>4746200000</v>
      </c>
    </row>
    <row r="5657" spans="1:4">
      <c r="A5657" s="1" t="s">
        <v>5656</v>
      </c>
      <c r="B5657" s="5">
        <v>217.1</v>
      </c>
      <c r="C5657" s="3">
        <f t="shared" si="20"/>
        <v>6.8826309570697075E-2</v>
      </c>
      <c r="D5657" s="4">
        <v>9710780000</v>
      </c>
    </row>
    <row r="5658" spans="1:4">
      <c r="A5658" s="1" t="s">
        <v>5657</v>
      </c>
      <c r="B5658" s="5">
        <v>203.12</v>
      </c>
      <c r="C5658" s="3">
        <f t="shared" si="20"/>
        <v>-5.2125624154183529E-2</v>
      </c>
      <c r="D5658" s="4">
        <v>6663690000</v>
      </c>
    </row>
    <row r="5659" spans="1:4">
      <c r="A5659" s="1" t="s">
        <v>5658</v>
      </c>
      <c r="B5659" s="5">
        <v>214.29</v>
      </c>
      <c r="C5659" s="3">
        <f t="shared" si="20"/>
        <v>-6.448092202916271E-2</v>
      </c>
      <c r="D5659" s="4">
        <v>3539640000</v>
      </c>
    </row>
    <row r="5660" spans="1:4">
      <c r="A5660" s="1" t="s">
        <v>5659</v>
      </c>
      <c r="B5660" s="5">
        <v>229.06</v>
      </c>
      <c r="C5660" s="3">
        <f t="shared" si="20"/>
        <v>-6.299599116419867E-2</v>
      </c>
      <c r="D5660" s="4">
        <v>5227730000</v>
      </c>
    </row>
    <row r="5661" spans="1:4">
      <c r="A5661" s="1" t="s">
        <v>5660</v>
      </c>
      <c r="B5661" s="5">
        <v>244.46</v>
      </c>
      <c r="C5661" s="3">
        <f t="shared" si="20"/>
        <v>-2.1063591222168793E-2</v>
      </c>
      <c r="D5661" s="4">
        <v>5366800000</v>
      </c>
    </row>
    <row r="5662" spans="1:4">
      <c r="A5662" s="1" t="s">
        <v>5661</v>
      </c>
      <c r="B5662" s="5">
        <v>249.72</v>
      </c>
      <c r="C5662" s="3">
        <f t="shared" si="20"/>
        <v>-3.8614051973051018E-2</v>
      </c>
      <c r="D5662" s="4">
        <v>5233810000</v>
      </c>
    </row>
    <row r="5663" spans="1:4">
      <c r="A5663" s="1" t="s">
        <v>5662</v>
      </c>
      <c r="B5663" s="5">
        <v>259.75</v>
      </c>
      <c r="C5663" s="3">
        <f t="shared" si="20"/>
        <v>-4.5142079917656043E-2</v>
      </c>
      <c r="D5663" s="4">
        <v>6021410000</v>
      </c>
    </row>
    <row r="5664" spans="1:4">
      <c r="A5664" s="1" t="s">
        <v>5663</v>
      </c>
      <c r="B5664" s="5">
        <v>272.02999999999997</v>
      </c>
      <c r="C5664" s="3">
        <f t="shared" si="20"/>
        <v>-4.901781468339729E-3</v>
      </c>
      <c r="D5664" s="4">
        <v>4772350000</v>
      </c>
    </row>
    <row r="5665" spans="1:4">
      <c r="A5665" s="1" t="s">
        <v>5664</v>
      </c>
      <c r="B5665" s="5">
        <v>273.37</v>
      </c>
      <c r="C5665" s="3">
        <f t="shared" si="20"/>
        <v>2.7359164192566537E-2</v>
      </c>
      <c r="D5665" s="4">
        <v>6713230000</v>
      </c>
    </row>
    <row r="5666" spans="1:4">
      <c r="A5666" s="1" t="s">
        <v>5665</v>
      </c>
      <c r="B5666" s="5">
        <v>266.08999999999997</v>
      </c>
      <c r="C5666" s="3">
        <f t="shared" si="20"/>
        <v>-3.1131663268278518E-2</v>
      </c>
      <c r="D5666" s="4">
        <v>5606250000</v>
      </c>
    </row>
    <row r="5667" spans="1:4">
      <c r="A5667" s="1" t="s">
        <v>5666</v>
      </c>
      <c r="B5667" s="5">
        <v>274.64</v>
      </c>
      <c r="C5667" s="3">
        <f t="shared" si="20"/>
        <v>-3.5267668961641213E-2</v>
      </c>
      <c r="D5667" s="4">
        <v>6788520000</v>
      </c>
    </row>
    <row r="5668" spans="1:4">
      <c r="A5668" s="1" t="s">
        <v>5667</v>
      </c>
      <c r="B5668" s="5">
        <v>284.68</v>
      </c>
      <c r="C5668" s="3">
        <f t="shared" si="20"/>
        <v>-6.5259117082533749E-3</v>
      </c>
      <c r="D5668" s="4">
        <v>8823900000</v>
      </c>
    </row>
    <row r="5669" spans="1:4">
      <c r="A5669" s="1" t="s">
        <v>5668</v>
      </c>
      <c r="B5669" s="5">
        <v>286.55</v>
      </c>
      <c r="C5669" s="3">
        <f t="shared" si="20"/>
        <v>-6.89173381855991E-2</v>
      </c>
      <c r="D5669" s="4">
        <v>11400220000</v>
      </c>
    </row>
    <row r="5670" spans="1:4">
      <c r="A5670" s="1" t="s">
        <v>5669</v>
      </c>
      <c r="B5670" s="5">
        <v>307.76</v>
      </c>
      <c r="C5670" s="3">
        <f t="shared" si="20"/>
        <v>3.8221502546975622E-2</v>
      </c>
      <c r="D5670" s="4">
        <v>11237900000</v>
      </c>
    </row>
    <row r="5671" spans="1:4">
      <c r="A5671" s="1" t="s">
        <v>5670</v>
      </c>
      <c r="B5671" s="5">
        <v>296.43</v>
      </c>
      <c r="C5671" s="3">
        <f t="shared" si="20"/>
        <v>6.8601297764960462E-2</v>
      </c>
      <c r="D5671" s="4">
        <v>4100650000</v>
      </c>
    </row>
    <row r="5672" spans="1:4">
      <c r="A5672" s="1" t="s">
        <v>5671</v>
      </c>
      <c r="B5672" s="5">
        <v>277.39999999999998</v>
      </c>
      <c r="C5672" s="3">
        <f t="shared" si="20"/>
        <v>6.1411899751291195E-2</v>
      </c>
      <c r="D5672" s="4">
        <v>12594970000</v>
      </c>
    </row>
    <row r="5673" spans="1:4">
      <c r="A5673" s="1" t="s">
        <v>5672</v>
      </c>
      <c r="B5673" s="5">
        <v>261.35000000000002</v>
      </c>
      <c r="C5673" s="3">
        <f t="shared" si="20"/>
        <v>-6.5438941534060269E-2</v>
      </c>
      <c r="D5673" s="4">
        <v>4550630000</v>
      </c>
    </row>
    <row r="5674" spans="1:4">
      <c r="A5674" s="1" t="s">
        <v>5673</v>
      </c>
      <c r="B5674" s="5">
        <v>279.64999999999998</v>
      </c>
      <c r="C5674" s="3">
        <f t="shared" si="20"/>
        <v>-6.7926540679265401E-2</v>
      </c>
      <c r="D5674" s="4">
        <v>2351990000</v>
      </c>
    </row>
    <row r="5675" spans="1:4">
      <c r="A5675" s="1" t="s">
        <v>5674</v>
      </c>
      <c r="B5675" s="5">
        <v>300.02999999999997</v>
      </c>
      <c r="C5675" s="3">
        <f t="shared" si="20"/>
        <v>-6.5268864103682614E-2</v>
      </c>
      <c r="D5675" s="4">
        <v>7147800000</v>
      </c>
    </row>
    <row r="5676" spans="1:4">
      <c r="A5676" s="1" t="s">
        <v>5675</v>
      </c>
      <c r="B5676" s="5">
        <v>320.98</v>
      </c>
      <c r="C5676" s="3">
        <f t="shared" si="20"/>
        <v>6.1968569065343322E-2</v>
      </c>
      <c r="D5676" s="4">
        <v>7956540000</v>
      </c>
    </row>
    <row r="5677" spans="1:4">
      <c r="A5677" s="1" t="s">
        <v>5676</v>
      </c>
      <c r="B5677" s="5">
        <v>302.25</v>
      </c>
      <c r="C5677" s="3">
        <f t="shared" si="20"/>
        <v>-6.0839573687971861E-2</v>
      </c>
      <c r="D5677" s="4">
        <v>9363300000</v>
      </c>
    </row>
    <row r="5678" spans="1:4">
      <c r="A5678" s="1" t="s">
        <v>5677</v>
      </c>
      <c r="B5678" s="5">
        <v>321.83</v>
      </c>
      <c r="C5678" s="3">
        <f t="shared" si="20"/>
        <v>-6.5290000290435996E-2</v>
      </c>
      <c r="D5678" s="4">
        <v>8845770000</v>
      </c>
    </row>
    <row r="5679" spans="1:4">
      <c r="A5679" s="1" t="s">
        <v>5678</v>
      </c>
      <c r="B5679" s="5">
        <v>344.31</v>
      </c>
      <c r="C5679" s="3">
        <f t="shared" si="20"/>
        <v>-6.5238638214692876E-2</v>
      </c>
      <c r="D5679" s="4">
        <v>3750720000</v>
      </c>
    </row>
    <row r="5680" spans="1:4">
      <c r="A5680" s="1" t="s">
        <v>5679</v>
      </c>
      <c r="B5680" s="5">
        <v>368.34</v>
      </c>
      <c r="C5680" s="3">
        <f t="shared" ref="C5680:C5836" si="21">(B5680-B5681)/B5681</f>
        <v>-6.5553807905018094E-2</v>
      </c>
      <c r="D5680" s="4">
        <v>7304030000</v>
      </c>
    </row>
    <row r="5681" spans="1:4">
      <c r="A5681" s="1" t="s">
        <v>5680</v>
      </c>
      <c r="B5681" s="5">
        <v>394.18</v>
      </c>
      <c r="C5681" s="3">
        <f t="shared" si="21"/>
        <v>5.500093675561387E-2</v>
      </c>
      <c r="D5681" s="4">
        <v>12514100000</v>
      </c>
    </row>
    <row r="5682" spans="1:4">
      <c r="A5682" s="1" t="s">
        <v>5681</v>
      </c>
      <c r="B5682" s="5">
        <v>373.63</v>
      </c>
      <c r="C5682" s="3">
        <f t="shared" si="21"/>
        <v>6.5413898314750918E-2</v>
      </c>
      <c r="D5682" s="4">
        <v>14817700000</v>
      </c>
    </row>
    <row r="5683" spans="1:4">
      <c r="A5683" s="1" t="s">
        <v>5682</v>
      </c>
      <c r="B5683" s="5">
        <v>350.69</v>
      </c>
      <c r="C5683" s="3">
        <f t="shared" si="21"/>
        <v>-5.6676350333548509E-2</v>
      </c>
      <c r="D5683" s="4">
        <v>4096640000</v>
      </c>
    </row>
    <row r="5684" spans="1:4">
      <c r="A5684" s="1" t="s">
        <v>5683</v>
      </c>
      <c r="B5684" s="5">
        <v>371.76</v>
      </c>
      <c r="C5684" s="3">
        <f t="shared" si="21"/>
        <v>-6.0334150595253155E-2</v>
      </c>
      <c r="D5684" s="4">
        <v>3771040000</v>
      </c>
    </row>
    <row r="5685" spans="1:4">
      <c r="A5685" s="1" t="s">
        <v>5684</v>
      </c>
      <c r="B5685" s="5">
        <v>395.63</v>
      </c>
      <c r="C5685" s="3">
        <f t="shared" si="21"/>
        <v>-6.3508971263551539E-2</v>
      </c>
      <c r="D5685" s="4">
        <v>7261900000</v>
      </c>
    </row>
    <row r="5686" spans="1:4">
      <c r="A5686" s="1" t="s">
        <v>5685</v>
      </c>
      <c r="B5686" s="5">
        <v>422.46</v>
      </c>
      <c r="C5686" s="3">
        <f t="shared" si="21"/>
        <v>-5.1440375418191672E-2</v>
      </c>
      <c r="D5686" s="4">
        <v>6743780000</v>
      </c>
    </row>
    <row r="5687" spans="1:4">
      <c r="A5687" s="1" t="s">
        <v>5686</v>
      </c>
      <c r="B5687" s="5">
        <v>445.37</v>
      </c>
      <c r="C5687" s="3">
        <f t="shared" si="21"/>
        <v>-1.2198638188391332E-2</v>
      </c>
      <c r="D5687" s="4">
        <v>7310350000</v>
      </c>
    </row>
    <row r="5688" spans="1:4">
      <c r="A5688" s="1" t="s">
        <v>5687</v>
      </c>
      <c r="B5688" s="5">
        <v>450.87</v>
      </c>
      <c r="C5688" s="3">
        <f t="shared" si="21"/>
        <v>2.860858257477248E-2</v>
      </c>
      <c r="D5688" s="4">
        <v>10697460000</v>
      </c>
    </row>
    <row r="5689" spans="1:4">
      <c r="A5689" s="1" t="s">
        <v>5688</v>
      </c>
      <c r="B5689" s="5">
        <v>438.33</v>
      </c>
      <c r="C5689" s="3">
        <f t="shared" si="21"/>
        <v>-6.0728137656159663E-2</v>
      </c>
      <c r="D5689" s="4">
        <v>19591010000</v>
      </c>
    </row>
    <row r="5690" spans="1:4">
      <c r="A5690" s="1" t="s">
        <v>5689</v>
      </c>
      <c r="B5690" s="5">
        <v>466.67</v>
      </c>
      <c r="C5690" s="3">
        <f t="shared" si="21"/>
        <v>6.516479503332423E-2</v>
      </c>
      <c r="D5690" s="4">
        <v>4376390000</v>
      </c>
    </row>
    <row r="5691" spans="1:4">
      <c r="A5691" s="1" t="s">
        <v>5690</v>
      </c>
      <c r="B5691" s="5">
        <v>438.12</v>
      </c>
      <c r="C5691" s="3">
        <f t="shared" si="21"/>
        <v>6.4871302530199543E-2</v>
      </c>
      <c r="D5691" s="4">
        <v>7971330000</v>
      </c>
    </row>
    <row r="5692" spans="1:4">
      <c r="A5692" s="1" t="s">
        <v>5691</v>
      </c>
      <c r="B5692" s="5">
        <v>411.43</v>
      </c>
      <c r="C5692" s="3">
        <f t="shared" si="21"/>
        <v>-1.207799068337889E-2</v>
      </c>
      <c r="D5692" s="4">
        <v>7806390000</v>
      </c>
    </row>
    <row r="5693" spans="1:4">
      <c r="A5693" s="1" t="s">
        <v>5692</v>
      </c>
      <c r="B5693" s="5">
        <v>416.46</v>
      </c>
      <c r="C5693" s="3">
        <f t="shared" si="21"/>
        <v>-4.5101231284250143E-2</v>
      </c>
      <c r="D5693" s="4">
        <v>10366400000</v>
      </c>
    </row>
    <row r="5694" spans="1:4">
      <c r="A5694" s="1" t="s">
        <v>5693</v>
      </c>
      <c r="B5694" s="5">
        <v>436.13</v>
      </c>
      <c r="C5694" s="3">
        <f t="shared" si="21"/>
        <v>-7.3699636811588032E-2</v>
      </c>
      <c r="D5694" s="4">
        <v>6043850000</v>
      </c>
    </row>
    <row r="5695" spans="1:4">
      <c r="A5695" s="1" t="s">
        <v>5694</v>
      </c>
      <c r="B5695" s="5">
        <v>470.83</v>
      </c>
      <c r="C5695" s="3">
        <f t="shared" si="21"/>
        <v>-6.3825979758614565E-2</v>
      </c>
      <c r="D5695" s="4">
        <v>8362100000</v>
      </c>
    </row>
    <row r="5696" spans="1:4">
      <c r="A5696" s="1" t="s">
        <v>5695</v>
      </c>
      <c r="B5696" s="5">
        <v>502.93</v>
      </c>
      <c r="C5696" s="3">
        <f t="shared" si="21"/>
        <v>-1.9247269890795532E-2</v>
      </c>
      <c r="D5696" s="4">
        <v>18550200000</v>
      </c>
    </row>
    <row r="5697" spans="1:4">
      <c r="A5697" s="1" t="s">
        <v>5696</v>
      </c>
      <c r="B5697" s="5">
        <v>512.79999999999995</v>
      </c>
      <c r="C5697" s="3">
        <f t="shared" si="21"/>
        <v>4.4037705885945674E-2</v>
      </c>
      <c r="D5697" s="4">
        <v>22209600000</v>
      </c>
    </row>
    <row r="5698" spans="1:4">
      <c r="A5698" s="1" t="s">
        <v>5697</v>
      </c>
      <c r="B5698" s="5">
        <v>491.17</v>
      </c>
      <c r="C5698" s="3">
        <f t="shared" si="21"/>
        <v>-1.8209802510593981E-2</v>
      </c>
      <c r="D5698" s="4">
        <v>13943000000</v>
      </c>
    </row>
    <row r="5699" spans="1:4">
      <c r="A5699" s="1" t="s">
        <v>5698</v>
      </c>
      <c r="B5699" s="5">
        <v>500.28</v>
      </c>
      <c r="C5699" s="3">
        <f t="shared" si="21"/>
        <v>-5.9500310191190536E-2</v>
      </c>
      <c r="D5699" s="4">
        <v>9551500000</v>
      </c>
    </row>
    <row r="5700" spans="1:4">
      <c r="A5700" s="1" t="s">
        <v>5699</v>
      </c>
      <c r="B5700" s="5">
        <v>531.92999999999995</v>
      </c>
      <c r="C5700" s="3">
        <f t="shared" si="21"/>
        <v>-6.8489072569347179E-2</v>
      </c>
      <c r="D5700" s="4">
        <v>6020600000</v>
      </c>
    </row>
    <row r="5701" spans="1:4">
      <c r="A5701" s="1" t="s">
        <v>5700</v>
      </c>
      <c r="B5701" s="5">
        <v>571.04</v>
      </c>
      <c r="C5701" s="3">
        <f t="shared" si="21"/>
        <v>1.4280639431616277E-2</v>
      </c>
      <c r="D5701" s="4">
        <v>23570700000</v>
      </c>
    </row>
    <row r="5702" spans="1:4">
      <c r="A5702" s="1" t="s">
        <v>5701</v>
      </c>
      <c r="B5702" s="5">
        <v>563</v>
      </c>
      <c r="C5702" s="3">
        <f t="shared" si="21"/>
        <v>1.70532552930126E-2</v>
      </c>
      <c r="D5702" s="4">
        <v>26349850000</v>
      </c>
    </row>
    <row r="5703" spans="1:4">
      <c r="A5703" s="1" t="s">
        <v>5702</v>
      </c>
      <c r="B5703" s="5">
        <v>553.55999999999995</v>
      </c>
      <c r="C5703" s="3">
        <f t="shared" si="21"/>
        <v>6.7371100227526778E-2</v>
      </c>
      <c r="D5703" s="4">
        <v>12887000000</v>
      </c>
    </row>
    <row r="5704" spans="1:4">
      <c r="A5704" s="1" t="s">
        <v>5703</v>
      </c>
      <c r="B5704" s="5">
        <v>518.62</v>
      </c>
      <c r="C5704" s="3">
        <f t="shared" si="21"/>
        <v>6.6373319077188866E-2</v>
      </c>
      <c r="D5704" s="4">
        <v>12605650000</v>
      </c>
    </row>
    <row r="5705" spans="1:4">
      <c r="A5705" s="1" t="s">
        <v>5704</v>
      </c>
      <c r="B5705" s="5">
        <v>486.34</v>
      </c>
      <c r="C5705" s="3">
        <f t="shared" si="21"/>
        <v>6.6114253145688029E-2</v>
      </c>
      <c r="D5705" s="4">
        <v>6316800000</v>
      </c>
    </row>
    <row r="5706" spans="1:4">
      <c r="A5706" s="1" t="s">
        <v>5705</v>
      </c>
      <c r="B5706" s="5">
        <v>456.18</v>
      </c>
      <c r="C5706" s="3">
        <f t="shared" si="21"/>
        <v>6.5791318162702742E-2</v>
      </c>
      <c r="D5706" s="4">
        <v>10448200000</v>
      </c>
    </row>
    <row r="5707" spans="1:4">
      <c r="A5707" s="1" t="s">
        <v>5706</v>
      </c>
      <c r="B5707" s="5">
        <v>428.02</v>
      </c>
      <c r="C5707" s="3">
        <f t="shared" si="21"/>
        <v>3.375685686154995E-3</v>
      </c>
      <c r="D5707" s="4">
        <v>30458950000</v>
      </c>
    </row>
    <row r="5708" spans="1:4">
      <c r="A5708" s="1" t="s">
        <v>5707</v>
      </c>
      <c r="B5708" s="5">
        <v>426.58</v>
      </c>
      <c r="C5708" s="3">
        <f t="shared" si="21"/>
        <v>4.7578669681552239E-3</v>
      </c>
      <c r="D5708" s="4">
        <v>13300500000</v>
      </c>
    </row>
    <row r="5709" spans="1:4">
      <c r="A5709" s="1" t="s">
        <v>5708</v>
      </c>
      <c r="B5709" s="5">
        <v>424.56</v>
      </c>
      <c r="C5709" s="3">
        <f t="shared" si="21"/>
        <v>1.6204313171689081E-2</v>
      </c>
      <c r="D5709" s="4">
        <v>1684950000</v>
      </c>
    </row>
    <row r="5710" spans="1:4">
      <c r="A5710" s="1" t="s">
        <v>5709</v>
      </c>
      <c r="B5710" s="5">
        <v>417.79</v>
      </c>
      <c r="C5710" s="3">
        <f t="shared" si="21"/>
        <v>1.6446488090893725E-2</v>
      </c>
      <c r="D5710" s="4">
        <v>1535900000</v>
      </c>
    </row>
    <row r="5711" spans="1:4">
      <c r="A5711" s="1" t="s">
        <v>5710</v>
      </c>
      <c r="B5711" s="5">
        <v>411.03</v>
      </c>
      <c r="C5711" s="3">
        <f t="shared" si="21"/>
        <v>1.6746648196705047E-2</v>
      </c>
      <c r="D5711" s="4">
        <v>1165200000</v>
      </c>
    </row>
    <row r="5712" spans="1:4">
      <c r="A5712" s="1" t="s">
        <v>5711</v>
      </c>
      <c r="B5712" s="5">
        <v>404.26</v>
      </c>
      <c r="C5712" s="3">
        <f t="shared" si="21"/>
        <v>1.7006289308176079E-2</v>
      </c>
      <c r="D5712" s="4">
        <v>1066550000</v>
      </c>
    </row>
    <row r="5713" spans="1:4">
      <c r="A5713" s="1" t="s">
        <v>5712</v>
      </c>
      <c r="B5713" s="5">
        <v>397.5</v>
      </c>
      <c r="C5713" s="3">
        <f t="shared" si="21"/>
        <v>1.6936144085141231E-2</v>
      </c>
      <c r="D5713" s="4">
        <v>2395050000</v>
      </c>
    </row>
    <row r="5714" spans="1:4">
      <c r="A5714" s="1" t="s">
        <v>5713</v>
      </c>
      <c r="B5714" s="5">
        <v>390.88</v>
      </c>
      <c r="C5714" s="3">
        <f t="shared" si="21"/>
        <v>1.7492711370262311E-2</v>
      </c>
      <c r="D5714" s="4">
        <v>5588860000</v>
      </c>
    </row>
    <row r="5715" spans="1:4">
      <c r="A5715" s="1" t="s">
        <v>5714</v>
      </c>
      <c r="B5715" s="5">
        <v>384.16</v>
      </c>
      <c r="C5715" s="3">
        <f t="shared" si="21"/>
        <v>1.7831121002570061E-2</v>
      </c>
      <c r="D5715" s="4">
        <v>15045100000</v>
      </c>
    </row>
    <row r="5716" spans="1:4">
      <c r="A5716" s="1" t="s">
        <v>5715</v>
      </c>
      <c r="B5716" s="5">
        <v>377.43</v>
      </c>
      <c r="C5716" s="3">
        <f t="shared" si="21"/>
        <v>1.7605823672148909E-2</v>
      </c>
      <c r="D5716" s="4">
        <v>3344440000</v>
      </c>
    </row>
    <row r="5717" spans="1:4">
      <c r="A5717" s="1" t="s">
        <v>5716</v>
      </c>
      <c r="B5717" s="5">
        <v>370.9</v>
      </c>
      <c r="C5717" s="3">
        <f t="shared" si="21"/>
        <v>1.8200785131907638E-2</v>
      </c>
      <c r="D5717" s="4">
        <v>3636150000</v>
      </c>
    </row>
    <row r="5718" spans="1:4">
      <c r="A5718" s="1" t="s">
        <v>5717</v>
      </c>
      <c r="B5718" s="5">
        <v>364.27</v>
      </c>
      <c r="C5718" s="3">
        <f t="shared" si="21"/>
        <v>1.8509716202991765E-2</v>
      </c>
      <c r="D5718" s="4">
        <v>1440380000</v>
      </c>
    </row>
    <row r="5719" spans="1:4">
      <c r="A5719" s="1" t="s">
        <v>5718</v>
      </c>
      <c r="B5719" s="5">
        <v>357.65</v>
      </c>
      <c r="C5719" s="3">
        <f t="shared" si="21"/>
        <v>1.8771719933914358E-2</v>
      </c>
      <c r="D5719" s="4">
        <v>1174250000</v>
      </c>
    </row>
    <row r="5720" spans="1:4">
      <c r="A5720" s="1" t="s">
        <v>5719</v>
      </c>
      <c r="B5720" s="5">
        <v>351.06</v>
      </c>
      <c r="C5720" s="3">
        <f t="shared" si="21"/>
        <v>1.9130838679710785E-2</v>
      </c>
      <c r="D5720" s="4">
        <v>1273500000</v>
      </c>
    </row>
    <row r="5721" spans="1:4">
      <c r="A5721" s="1" t="s">
        <v>5720</v>
      </c>
      <c r="B5721" s="5">
        <v>344.47</v>
      </c>
      <c r="C5721" s="3">
        <f t="shared" si="21"/>
        <v>1.8087778927146459E-2</v>
      </c>
      <c r="D5721" s="4">
        <v>8343450000</v>
      </c>
    </row>
    <row r="5722" spans="1:4">
      <c r="A5722" s="1" t="s">
        <v>5721</v>
      </c>
      <c r="B5722" s="5">
        <v>338.35</v>
      </c>
      <c r="C5722" s="3">
        <f t="shared" si="21"/>
        <v>1.9126506024096455E-2</v>
      </c>
      <c r="D5722" s="4">
        <v>3572850000</v>
      </c>
    </row>
    <row r="5723" spans="1:4">
      <c r="A5723" s="1" t="s">
        <v>5722</v>
      </c>
      <c r="B5723" s="5">
        <v>332</v>
      </c>
      <c r="C5723" s="3">
        <f t="shared" si="21"/>
        <v>1.4887047962583697E-2</v>
      </c>
      <c r="D5723" s="4">
        <v>5334440000</v>
      </c>
    </row>
    <row r="5724" spans="1:4">
      <c r="A5724" s="1" t="s">
        <v>5723</v>
      </c>
      <c r="B5724" s="5">
        <v>327.13</v>
      </c>
      <c r="C5724" s="3">
        <f t="shared" si="21"/>
        <v>1.8874388762575148E-2</v>
      </c>
      <c r="D5724" s="4">
        <v>2623720000</v>
      </c>
    </row>
    <row r="5725" spans="1:4">
      <c r="A5725" s="1" t="s">
        <v>5724</v>
      </c>
      <c r="B5725" s="5">
        <v>321.07</v>
      </c>
      <c r="C5725" s="3">
        <f t="shared" si="21"/>
        <v>1.8396929615884836E-2</v>
      </c>
      <c r="D5725" s="4">
        <v>2660060000</v>
      </c>
    </row>
    <row r="5726" spans="1:4">
      <c r="A5726" s="1" t="s">
        <v>5725</v>
      </c>
      <c r="B5726" s="5">
        <v>315.27</v>
      </c>
      <c r="C5726" s="3">
        <f t="shared" si="21"/>
        <v>4.8766494549626208E-3</v>
      </c>
      <c r="D5726" s="4">
        <v>21409210000</v>
      </c>
    </row>
    <row r="5727" spans="1:4">
      <c r="A5727" s="1" t="s">
        <v>5726</v>
      </c>
      <c r="B5727" s="5">
        <v>313.74</v>
      </c>
      <c r="C5727" s="3">
        <f t="shared" si="21"/>
        <v>-1.2651057401812632E-2</v>
      </c>
      <c r="D5727" s="4">
        <v>16652380000</v>
      </c>
    </row>
    <row r="5728" spans="1:4">
      <c r="A5728" s="1" t="s">
        <v>5727</v>
      </c>
      <c r="B5728" s="5">
        <v>317.76</v>
      </c>
      <c r="C5728" s="3">
        <f t="shared" si="21"/>
        <v>1.859212719579437E-2</v>
      </c>
      <c r="D5728" s="4">
        <v>6513950000</v>
      </c>
    </row>
    <row r="5729" spans="1:4">
      <c r="A5729" s="1" t="s">
        <v>5728</v>
      </c>
      <c r="B5729" s="5">
        <v>311.95999999999998</v>
      </c>
      <c r="C5729" s="3">
        <f t="shared" si="21"/>
        <v>1.8944342827279703E-2</v>
      </c>
      <c r="D5729" s="4">
        <v>2755700000</v>
      </c>
    </row>
    <row r="5730" spans="1:4">
      <c r="A5730" s="1" t="s">
        <v>5729</v>
      </c>
      <c r="B5730" s="5">
        <v>306.16000000000003</v>
      </c>
      <c r="C5730" s="3">
        <f t="shared" si="21"/>
        <v>1.9310161139965414E-2</v>
      </c>
      <c r="D5730" s="4">
        <v>2019880000</v>
      </c>
    </row>
    <row r="5731" spans="1:4">
      <c r="A5731" s="1" t="s">
        <v>5730</v>
      </c>
      <c r="B5731" s="5">
        <v>300.36</v>
      </c>
      <c r="C5731" s="3">
        <f t="shared" si="21"/>
        <v>1.7858958283913515E-2</v>
      </c>
      <c r="D5731" s="4">
        <v>3057780000</v>
      </c>
    </row>
    <row r="5732" spans="1:4">
      <c r="A5732" s="1" t="s">
        <v>5731</v>
      </c>
      <c r="B5732" s="5">
        <v>295.08999999999997</v>
      </c>
      <c r="C5732" s="3">
        <f t="shared" si="21"/>
        <v>1.8183700227727494E-2</v>
      </c>
      <c r="D5732" s="4">
        <v>4460200000</v>
      </c>
    </row>
    <row r="5733" spans="1:4">
      <c r="A5733" s="1" t="s">
        <v>5732</v>
      </c>
      <c r="B5733" s="5">
        <v>289.82</v>
      </c>
      <c r="C5733" s="3">
        <f t="shared" si="21"/>
        <v>1.8019600266957026E-2</v>
      </c>
      <c r="D5733" s="4">
        <v>4476260000</v>
      </c>
    </row>
    <row r="5734" spans="1:4">
      <c r="A5734" s="1" t="s">
        <v>5733</v>
      </c>
      <c r="B5734" s="5">
        <v>284.69</v>
      </c>
      <c r="C5734" s="3">
        <f t="shared" si="21"/>
        <v>1.8350264701674043E-2</v>
      </c>
      <c r="D5734" s="4">
        <v>1579040000</v>
      </c>
    </row>
    <row r="5735" spans="1:4">
      <c r="A5735" s="1" t="s">
        <v>5734</v>
      </c>
      <c r="B5735" s="5">
        <v>279.56</v>
      </c>
      <c r="C5735" s="3">
        <f t="shared" si="21"/>
        <v>1.8693291549757664E-2</v>
      </c>
      <c r="D5735" s="4">
        <v>2409960000</v>
      </c>
    </row>
    <row r="5736" spans="1:4">
      <c r="A5736" s="1" t="s">
        <v>5735</v>
      </c>
      <c r="B5736" s="5">
        <v>274.43</v>
      </c>
      <c r="C5736" s="3">
        <f t="shared" si="21"/>
        <v>1.9049387300408449E-2</v>
      </c>
      <c r="D5736" s="4">
        <v>5800460000</v>
      </c>
    </row>
    <row r="5737" spans="1:4">
      <c r="A5737" s="1" t="s">
        <v>5736</v>
      </c>
      <c r="B5737" s="5">
        <v>269.3</v>
      </c>
      <c r="C5737" s="3">
        <f t="shared" si="21"/>
        <v>1.737816395919918E-2</v>
      </c>
      <c r="D5737" s="4">
        <v>1824700000</v>
      </c>
    </row>
    <row r="5738" spans="1:4">
      <c r="A5738" s="1" t="s">
        <v>5737</v>
      </c>
      <c r="B5738" s="5">
        <v>264.7</v>
      </c>
      <c r="C5738" s="3">
        <f t="shared" si="21"/>
        <v>1.7646380377532484E-2</v>
      </c>
      <c r="D5738" s="4">
        <v>3569530000</v>
      </c>
    </row>
    <row r="5739" spans="1:4">
      <c r="A5739" s="1" t="s">
        <v>5738</v>
      </c>
      <c r="B5739" s="5">
        <v>260.11</v>
      </c>
      <c r="C5739" s="3">
        <f t="shared" si="21"/>
        <v>1.9645608628659126E-3</v>
      </c>
      <c r="D5739" s="4">
        <v>3169060000</v>
      </c>
    </row>
    <row r="5740" spans="1:4">
      <c r="A5740" s="1" t="s">
        <v>5739</v>
      </c>
      <c r="B5740" s="5">
        <v>259.60000000000002</v>
      </c>
      <c r="C5740" s="3">
        <f t="shared" si="21"/>
        <v>-5.7830033319290373E-3</v>
      </c>
      <c r="D5740" s="4">
        <v>5312900000</v>
      </c>
    </row>
    <row r="5741" spans="1:4">
      <c r="A5741" s="1" t="s">
        <v>5740</v>
      </c>
      <c r="B5741" s="5">
        <v>261.11</v>
      </c>
      <c r="C5741" s="3">
        <f t="shared" si="21"/>
        <v>3.1503323216412198E-3</v>
      </c>
      <c r="D5741" s="4">
        <v>3577680000</v>
      </c>
    </row>
    <row r="5742" spans="1:4">
      <c r="A5742" s="1" t="s">
        <v>5741</v>
      </c>
      <c r="B5742" s="5">
        <v>260.29000000000002</v>
      </c>
      <c r="C5742" s="3">
        <f t="shared" si="21"/>
        <v>6.846665635154103E-3</v>
      </c>
      <c r="D5742" s="4">
        <v>7598400000</v>
      </c>
    </row>
    <row r="5743" spans="1:4">
      <c r="A5743" s="1" t="s">
        <v>5742</v>
      </c>
      <c r="B5743" s="5">
        <v>258.52</v>
      </c>
      <c r="C5743" s="3">
        <f t="shared" si="21"/>
        <v>3.1819945673263223E-3</v>
      </c>
      <c r="D5743" s="4">
        <v>4133560000</v>
      </c>
    </row>
    <row r="5744" spans="1:4">
      <c r="A5744" s="1" t="s">
        <v>5743</v>
      </c>
      <c r="B5744" s="5">
        <v>257.7</v>
      </c>
      <c r="C5744" s="3">
        <f t="shared" si="21"/>
        <v>6.6799484354856812E-3</v>
      </c>
      <c r="D5744" s="4">
        <v>5893920000</v>
      </c>
    </row>
    <row r="5745" spans="1:4">
      <c r="A5745" s="1" t="s">
        <v>5744</v>
      </c>
      <c r="B5745" s="5">
        <v>255.99</v>
      </c>
      <c r="C5745" s="3">
        <f t="shared" si="21"/>
        <v>1.3380309568108924E-2</v>
      </c>
      <c r="D5745" s="4">
        <v>5003110000</v>
      </c>
    </row>
    <row r="5746" spans="1:4">
      <c r="A5746" s="1" t="s">
        <v>5745</v>
      </c>
      <c r="B5746" s="5">
        <v>252.61</v>
      </c>
      <c r="C5746" s="3">
        <f t="shared" si="21"/>
        <v>1.8383390445474712E-2</v>
      </c>
      <c r="D5746" s="4">
        <v>5002610000</v>
      </c>
    </row>
    <row r="5747" spans="1:4">
      <c r="A5747" s="1" t="s">
        <v>5746</v>
      </c>
      <c r="B5747" s="5">
        <v>248.05</v>
      </c>
      <c r="C5747" s="3">
        <f t="shared" si="21"/>
        <v>-1.0688788736888201E-2</v>
      </c>
      <c r="D5747" s="4">
        <v>8163810000</v>
      </c>
    </row>
    <row r="5748" spans="1:4">
      <c r="A5748" s="1" t="s">
        <v>5747</v>
      </c>
      <c r="B5748" s="5">
        <v>250.73</v>
      </c>
      <c r="C5748" s="3">
        <f t="shared" si="21"/>
        <v>-1.1472953792777152E-2</v>
      </c>
      <c r="D5748" s="4">
        <v>7443460000</v>
      </c>
    </row>
    <row r="5749" spans="1:4">
      <c r="A5749" s="1" t="s">
        <v>5748</v>
      </c>
      <c r="B5749" s="5">
        <v>253.64</v>
      </c>
      <c r="C5749" s="3">
        <f t="shared" si="21"/>
        <v>4.9128367670363731E-3</v>
      </c>
      <c r="D5749" s="4">
        <v>9243410000</v>
      </c>
    </row>
    <row r="5750" spans="1:4">
      <c r="A5750" s="1" t="s">
        <v>5749</v>
      </c>
      <c r="B5750" s="5">
        <v>252.4</v>
      </c>
      <c r="C5750" s="3">
        <f t="shared" si="21"/>
        <v>-1.2558194123860599E-2</v>
      </c>
      <c r="D5750" s="4">
        <v>12868890000</v>
      </c>
    </row>
    <row r="5751" spans="1:4">
      <c r="A5751" s="1" t="s">
        <v>5750</v>
      </c>
      <c r="B5751" s="5">
        <v>255.61</v>
      </c>
      <c r="C5751" s="3">
        <f t="shared" si="21"/>
        <v>1.7474723350051808E-2</v>
      </c>
      <c r="D5751" s="4">
        <v>4469680000</v>
      </c>
    </row>
    <row r="5752" spans="1:4">
      <c r="A5752" s="1" t="s">
        <v>5751</v>
      </c>
      <c r="B5752" s="5">
        <v>251.22</v>
      </c>
      <c r="C5752" s="3">
        <f t="shared" si="21"/>
        <v>1.8115501519756834E-2</v>
      </c>
      <c r="D5752" s="4">
        <v>6569790000</v>
      </c>
    </row>
    <row r="5753" spans="1:4">
      <c r="A5753" s="1" t="s">
        <v>5752</v>
      </c>
      <c r="B5753" s="5">
        <v>246.75</v>
      </c>
      <c r="C5753" s="3">
        <f t="shared" si="21"/>
        <v>3.0895564860359808E-3</v>
      </c>
      <c r="D5753" s="4">
        <v>9919740000</v>
      </c>
    </row>
    <row r="5754" spans="1:4">
      <c r="A5754" s="1" t="s">
        <v>5753</v>
      </c>
      <c r="B5754" s="5">
        <v>245.99</v>
      </c>
      <c r="C5754" s="3">
        <f t="shared" si="21"/>
        <v>-1.2008996706562698E-2</v>
      </c>
      <c r="D5754" s="4">
        <v>1662230000</v>
      </c>
    </row>
    <row r="5755" spans="1:4">
      <c r="A5755" s="1" t="s">
        <v>5754</v>
      </c>
      <c r="B5755" s="5">
        <v>248.98</v>
      </c>
      <c r="C5755" s="3">
        <f t="shared" si="21"/>
        <v>-1.2806787994131945E-2</v>
      </c>
      <c r="D5755" s="4">
        <v>2155940000</v>
      </c>
    </row>
    <row r="5756" spans="1:4">
      <c r="A5756" s="1" t="s">
        <v>5755</v>
      </c>
      <c r="B5756" s="5">
        <v>252.21</v>
      </c>
      <c r="C5756" s="3">
        <f t="shared" si="21"/>
        <v>-1.5496916230775232E-2</v>
      </c>
      <c r="D5756" s="4">
        <v>3635110000</v>
      </c>
    </row>
    <row r="5757" spans="1:4">
      <c r="A5757" s="1" t="s">
        <v>5756</v>
      </c>
      <c r="B5757" s="5">
        <v>256.18</v>
      </c>
      <c r="C5757" s="3">
        <f t="shared" si="21"/>
        <v>-1.5260426676917051E-2</v>
      </c>
      <c r="D5757" s="4">
        <v>5730070000</v>
      </c>
    </row>
    <row r="5758" spans="1:4">
      <c r="A5758" s="1" t="s">
        <v>5757</v>
      </c>
      <c r="B5758" s="5">
        <v>260.14999999999998</v>
      </c>
      <c r="C5758" s="3">
        <f t="shared" si="21"/>
        <v>8.4638171815477415E-4</v>
      </c>
      <c r="D5758" s="4">
        <v>13056510000</v>
      </c>
    </row>
    <row r="5759" spans="1:4">
      <c r="A5759" s="1" t="s">
        <v>5758</v>
      </c>
      <c r="B5759" s="5">
        <v>259.93</v>
      </c>
      <c r="C5759" s="3">
        <f t="shared" si="21"/>
        <v>1.9493253843740191E-2</v>
      </c>
      <c r="D5759" s="4">
        <v>352600000</v>
      </c>
    </row>
    <row r="5760" spans="1:4">
      <c r="A5760" s="1" t="s">
        <v>5759</v>
      </c>
      <c r="B5760" s="5">
        <v>254.96</v>
      </c>
      <c r="C5760" s="3">
        <f t="shared" si="21"/>
        <v>1.8902609599168837E-2</v>
      </c>
      <c r="D5760" s="4">
        <v>77550000</v>
      </c>
    </row>
    <row r="5761" spans="1:4">
      <c r="A5761" s="1" t="s">
        <v>5760</v>
      </c>
      <c r="B5761" s="5">
        <v>250.23</v>
      </c>
      <c r="C5761" s="3">
        <f t="shared" si="21"/>
        <v>1.8022782750203328E-2</v>
      </c>
      <c r="D5761" s="4">
        <v>990630000</v>
      </c>
    </row>
    <row r="5762" spans="1:4">
      <c r="A5762" s="1" t="s">
        <v>5761</v>
      </c>
      <c r="B5762" s="5">
        <v>245.8</v>
      </c>
      <c r="C5762" s="3">
        <f t="shared" si="21"/>
        <v>1.8395757374875695E-2</v>
      </c>
      <c r="D5762" s="4">
        <v>312340000</v>
      </c>
    </row>
    <row r="5763" spans="1:4">
      <c r="A5763" s="1" t="s">
        <v>5762</v>
      </c>
      <c r="B5763" s="5">
        <v>241.36</v>
      </c>
      <c r="C5763" s="3">
        <f t="shared" si="21"/>
        <v>1.852555175760651E-2</v>
      </c>
      <c r="D5763" s="4">
        <v>353690000</v>
      </c>
    </row>
    <row r="5764" spans="1:4">
      <c r="A5764" s="1" t="s">
        <v>5763</v>
      </c>
      <c r="B5764" s="5">
        <v>236.97</v>
      </c>
      <c r="C5764" s="3">
        <f t="shared" si="21"/>
        <v>1.8437338834450714E-2</v>
      </c>
      <c r="D5764" s="4">
        <v>1933940000</v>
      </c>
    </row>
    <row r="5765" spans="1:4">
      <c r="A5765" s="1" t="s">
        <v>5764</v>
      </c>
      <c r="B5765" s="5">
        <v>232.68</v>
      </c>
      <c r="C5765" s="3">
        <f t="shared" si="21"/>
        <v>1.8962119553317332E-2</v>
      </c>
      <c r="D5765" s="4">
        <v>3372560000</v>
      </c>
    </row>
    <row r="5766" spans="1:4">
      <c r="A5766" s="1" t="s">
        <v>5765</v>
      </c>
      <c r="B5766" s="5">
        <v>228.35</v>
      </c>
      <c r="C5766" s="3">
        <f t="shared" si="21"/>
        <v>1.1875747773297323E-2</v>
      </c>
      <c r="D5766" s="4">
        <v>4807100000</v>
      </c>
    </row>
    <row r="5767" spans="1:4">
      <c r="A5767" s="1" t="s">
        <v>5766</v>
      </c>
      <c r="B5767" s="5">
        <v>225.67</v>
      </c>
      <c r="C5767" s="3">
        <f t="shared" si="21"/>
        <v>1.5845149673643852E-2</v>
      </c>
      <c r="D5767" s="4">
        <v>8279750000</v>
      </c>
    </row>
    <row r="5768" spans="1:4">
      <c r="A5768" s="1" t="s">
        <v>5767</v>
      </c>
      <c r="B5768" s="5">
        <v>222.15</v>
      </c>
      <c r="C5768" s="3">
        <f t="shared" si="21"/>
        <v>1.8476068219328814E-2</v>
      </c>
      <c r="D5768" s="4">
        <v>6890800000</v>
      </c>
    </row>
    <row r="5769" spans="1:4">
      <c r="A5769" s="1" t="s">
        <v>5768</v>
      </c>
      <c r="B5769" s="5">
        <v>218.12</v>
      </c>
      <c r="C5769" s="3">
        <f t="shared" si="21"/>
        <v>1.7730496453900763E-2</v>
      </c>
      <c r="D5769" s="4">
        <v>2623260000</v>
      </c>
    </row>
    <row r="5770" spans="1:4">
      <c r="A5770" s="1" t="s">
        <v>5769</v>
      </c>
      <c r="B5770" s="5">
        <v>214.32</v>
      </c>
      <c r="C5770" s="3">
        <f t="shared" si="21"/>
        <v>1.7857142857142815E-2</v>
      </c>
      <c r="D5770" s="4">
        <v>1722680000</v>
      </c>
    </row>
    <row r="5771" spans="1:4">
      <c r="A5771" s="1" t="s">
        <v>5770</v>
      </c>
      <c r="B5771" s="5">
        <v>210.56</v>
      </c>
      <c r="C5771" s="3">
        <f t="shared" si="21"/>
        <v>1.8034134313204029E-2</v>
      </c>
      <c r="D5771" s="4">
        <v>1533760000</v>
      </c>
    </row>
    <row r="5772" spans="1:4">
      <c r="A5772" s="1" t="s">
        <v>5771</v>
      </c>
      <c r="B5772" s="5">
        <v>206.83</v>
      </c>
      <c r="C5772" s="3">
        <f t="shared" si="21"/>
        <v>1.8415480821310795E-2</v>
      </c>
      <c r="D5772" s="4">
        <v>2000370000</v>
      </c>
    </row>
    <row r="5773" spans="1:4">
      <c r="A5773" s="1" t="s">
        <v>5772</v>
      </c>
      <c r="B5773" s="5">
        <v>203.09</v>
      </c>
      <c r="C5773" s="3">
        <f t="shared" si="21"/>
        <v>3.8058521154607072E-3</v>
      </c>
      <c r="D5773" s="4">
        <v>1398820000</v>
      </c>
    </row>
    <row r="5774" spans="1:4">
      <c r="A5774" s="1" t="s">
        <v>5773</v>
      </c>
      <c r="B5774" s="5">
        <v>202.32</v>
      </c>
      <c r="C5774" s="3">
        <f t="shared" si="21"/>
        <v>1.8833719407795248E-2</v>
      </c>
      <c r="D5774" s="4">
        <v>668300000</v>
      </c>
    </row>
    <row r="5775" spans="1:4">
      <c r="A5775" s="1" t="s">
        <v>5774</v>
      </c>
      <c r="B5775" s="5">
        <v>198.58</v>
      </c>
      <c r="C5775" s="3">
        <f t="shared" si="21"/>
        <v>1.9142930459327783E-2</v>
      </c>
      <c r="D5775" s="4">
        <v>1933340000</v>
      </c>
    </row>
    <row r="5776" spans="1:4">
      <c r="A5776" s="1" t="s">
        <v>5775</v>
      </c>
      <c r="B5776" s="5">
        <v>194.85</v>
      </c>
      <c r="C5776" s="3">
        <f t="shared" si="21"/>
        <v>1.956988122023955E-2</v>
      </c>
      <c r="D5776" s="4">
        <v>1304800000</v>
      </c>
    </row>
    <row r="5777" spans="1:4">
      <c r="A5777" s="1" t="s">
        <v>5776</v>
      </c>
      <c r="B5777" s="5">
        <v>191.11</v>
      </c>
      <c r="C5777" s="3">
        <f t="shared" si="21"/>
        <v>1.8601428419145128E-2</v>
      </c>
      <c r="D5777" s="4">
        <v>2865260000</v>
      </c>
    </row>
    <row r="5778" spans="1:4">
      <c r="A5778" s="1" t="s">
        <v>5777</v>
      </c>
      <c r="B5778" s="5">
        <v>187.62</v>
      </c>
      <c r="C5778" s="3">
        <f t="shared" si="21"/>
        <v>1.7020815264527402E-2</v>
      </c>
      <c r="D5778" s="4">
        <v>1601910000</v>
      </c>
    </row>
    <row r="5779" spans="1:4">
      <c r="A5779" s="1" t="s">
        <v>5778</v>
      </c>
      <c r="B5779" s="5">
        <v>184.48</v>
      </c>
      <c r="C5779" s="3">
        <f t="shared" si="21"/>
        <v>1.396064636693411E-2</v>
      </c>
      <c r="D5779" s="4">
        <v>3224400000</v>
      </c>
    </row>
    <row r="5780" spans="1:4">
      <c r="A5780" s="1" t="s">
        <v>5779</v>
      </c>
      <c r="B5780" s="5">
        <v>181.94</v>
      </c>
      <c r="C5780" s="3">
        <f t="shared" si="21"/>
        <v>3.7515171576740971E-3</v>
      </c>
      <c r="D5780" s="4">
        <v>3992230000</v>
      </c>
    </row>
    <row r="5781" spans="1:4">
      <c r="A5781" s="1" t="s">
        <v>5780</v>
      </c>
      <c r="B5781" s="5">
        <v>181.26</v>
      </c>
      <c r="C5781" s="3">
        <f t="shared" si="21"/>
        <v>1.7571436591253552E-2</v>
      </c>
      <c r="D5781" s="4">
        <v>5706930000</v>
      </c>
    </row>
    <row r="5782" spans="1:4">
      <c r="A5782" s="1" t="s">
        <v>5781</v>
      </c>
      <c r="B5782" s="5">
        <v>178.13</v>
      </c>
      <c r="C5782" s="3">
        <f t="shared" si="21"/>
        <v>1.7885714285714258E-2</v>
      </c>
      <c r="D5782" s="4">
        <v>1804070000</v>
      </c>
    </row>
    <row r="5783" spans="1:4">
      <c r="A5783" s="1" t="s">
        <v>5782</v>
      </c>
      <c r="B5783" s="5">
        <v>175</v>
      </c>
      <c r="C5783" s="3">
        <f t="shared" si="21"/>
        <v>1.8211438878221884E-2</v>
      </c>
      <c r="D5783" s="4">
        <v>840080000</v>
      </c>
    </row>
    <row r="5784" spans="1:4">
      <c r="A5784" s="1" t="s">
        <v>5783</v>
      </c>
      <c r="B5784" s="5">
        <v>171.87</v>
      </c>
      <c r="C5784" s="3">
        <f t="shared" si="21"/>
        <v>1.8609612991169412E-2</v>
      </c>
      <c r="D5784" s="4">
        <v>1272280000</v>
      </c>
    </row>
    <row r="5785" spans="1:4">
      <c r="A5785" s="1" t="s">
        <v>5784</v>
      </c>
      <c r="B5785" s="5">
        <v>168.73</v>
      </c>
      <c r="C5785" s="3">
        <f t="shared" si="21"/>
        <v>1.8900966183574851E-2</v>
      </c>
      <c r="D5785" s="4">
        <v>2121080000</v>
      </c>
    </row>
    <row r="5786" spans="1:4">
      <c r="A5786" s="1" t="s">
        <v>5785</v>
      </c>
      <c r="B5786" s="5">
        <v>165.6</v>
      </c>
      <c r="C5786" s="3">
        <f t="shared" si="21"/>
        <v>-3.4302220617439564E-3</v>
      </c>
      <c r="D5786" s="4">
        <v>2508080000</v>
      </c>
    </row>
    <row r="5787" spans="1:4">
      <c r="A5787" s="1" t="s">
        <v>5786</v>
      </c>
      <c r="B5787" s="5">
        <v>166.17</v>
      </c>
      <c r="C5787" s="3">
        <f t="shared" si="21"/>
        <v>3.9270178830351455E-3</v>
      </c>
      <c r="D5787" s="4">
        <v>3211980000</v>
      </c>
    </row>
    <row r="5788" spans="1:4">
      <c r="A5788" s="1" t="s">
        <v>5787</v>
      </c>
      <c r="B5788" s="5">
        <v>165.52</v>
      </c>
      <c r="C5788" s="3">
        <f t="shared" si="21"/>
        <v>2.119028879336579E-3</v>
      </c>
      <c r="D5788" s="4">
        <v>3705190000</v>
      </c>
    </row>
    <row r="5789" spans="1:4">
      <c r="A5789" s="1" t="s">
        <v>5788</v>
      </c>
      <c r="B5789" s="5">
        <v>165.17</v>
      </c>
      <c r="C5789" s="3">
        <f t="shared" si="21"/>
        <v>1.7307218526730558E-2</v>
      </c>
      <c r="D5789" s="4">
        <v>1779780000</v>
      </c>
    </row>
    <row r="5790" spans="1:4">
      <c r="A5790" s="1" t="s">
        <v>5789</v>
      </c>
      <c r="B5790" s="5">
        <v>162.36000000000001</v>
      </c>
      <c r="C5790" s="3">
        <f t="shared" si="21"/>
        <v>1.7293233082706888E-2</v>
      </c>
      <c r="D5790" s="4">
        <v>949110000</v>
      </c>
    </row>
    <row r="5791" spans="1:4">
      <c r="A5791" s="1" t="s">
        <v>5790</v>
      </c>
      <c r="B5791" s="5">
        <v>159.6</v>
      </c>
      <c r="C5791" s="3">
        <f t="shared" si="21"/>
        <v>1.7597551644988465E-2</v>
      </c>
      <c r="D5791" s="4">
        <v>352330000</v>
      </c>
    </row>
    <row r="5792" spans="1:4">
      <c r="A5792" s="1" t="s">
        <v>5791</v>
      </c>
      <c r="B5792" s="5">
        <v>156.84</v>
      </c>
      <c r="C5792" s="3">
        <f t="shared" si="21"/>
        <v>1.7912772585669721E-2</v>
      </c>
      <c r="D5792" s="4">
        <v>595560000</v>
      </c>
    </row>
    <row r="5793" spans="1:4">
      <c r="A5793" s="1" t="s">
        <v>5792</v>
      </c>
      <c r="B5793" s="5">
        <v>154.08000000000001</v>
      </c>
      <c r="C5793" s="3">
        <f t="shared" si="21"/>
        <v>1.8239492466296719E-2</v>
      </c>
      <c r="D5793" s="4">
        <v>1525800000</v>
      </c>
    </row>
    <row r="5794" spans="1:4">
      <c r="A5794" s="1" t="s">
        <v>5793</v>
      </c>
      <c r="B5794" s="5">
        <v>151.32</v>
      </c>
      <c r="C5794" s="3">
        <f t="shared" si="21"/>
        <v>1.8509793363397725E-2</v>
      </c>
      <c r="D5794" s="4">
        <v>744680000</v>
      </c>
    </row>
    <row r="5795" spans="1:4">
      <c r="A5795" s="1" t="s">
        <v>5794</v>
      </c>
      <c r="B5795" s="5">
        <v>148.57</v>
      </c>
      <c r="C5795" s="3">
        <f t="shared" si="21"/>
        <v>1.8789000891448814E-2</v>
      </c>
      <c r="D5795" s="4">
        <v>1422780000</v>
      </c>
    </row>
    <row r="5796" spans="1:4">
      <c r="A5796" s="1" t="s">
        <v>5795</v>
      </c>
      <c r="B5796" s="5">
        <v>145.83000000000001</v>
      </c>
      <c r="C5796" s="3">
        <f t="shared" si="21"/>
        <v>1.7442266099211609E-2</v>
      </c>
      <c r="D5796" s="4">
        <v>1951800000</v>
      </c>
    </row>
    <row r="5797" spans="1:4">
      <c r="A5797" s="1" t="s">
        <v>5796</v>
      </c>
      <c r="B5797" s="5">
        <v>143.33000000000001</v>
      </c>
      <c r="C5797" s="3">
        <f t="shared" si="21"/>
        <v>1.7679636466912872E-2</v>
      </c>
      <c r="D5797" s="4">
        <v>2264670000</v>
      </c>
    </row>
    <row r="5798" spans="1:4">
      <c r="A5798" s="1" t="s">
        <v>5797</v>
      </c>
      <c r="B5798" s="5">
        <v>140.84</v>
      </c>
      <c r="C5798" s="3">
        <f t="shared" si="21"/>
        <v>9.0993766568747605E-3</v>
      </c>
      <c r="D5798" s="4">
        <v>2354100000</v>
      </c>
    </row>
    <row r="5799" spans="1:4">
      <c r="A5799" s="1" t="s">
        <v>5798</v>
      </c>
      <c r="B5799" s="5">
        <v>139.57</v>
      </c>
      <c r="C5799" s="3">
        <f t="shared" si="21"/>
        <v>1.816457543040546E-2</v>
      </c>
      <c r="D5799" s="4">
        <v>2006570000</v>
      </c>
    </row>
    <row r="5800" spans="1:4">
      <c r="A5800" s="1" t="s">
        <v>5799</v>
      </c>
      <c r="B5800" s="5">
        <v>137.08000000000001</v>
      </c>
      <c r="C5800" s="3">
        <f t="shared" si="21"/>
        <v>3.8813621384108463E-3</v>
      </c>
      <c r="D5800" s="4">
        <v>1038880000</v>
      </c>
    </row>
    <row r="5801" spans="1:4">
      <c r="A5801" s="1" t="s">
        <v>5800</v>
      </c>
      <c r="B5801" s="5">
        <v>136.55000000000001</v>
      </c>
      <c r="C5801" s="3">
        <f t="shared" si="21"/>
        <v>1.1181872037914835E-2</v>
      </c>
      <c r="D5801" s="4">
        <v>876770000</v>
      </c>
    </row>
    <row r="5802" spans="1:4">
      <c r="A5802" s="1" t="s">
        <v>5801</v>
      </c>
      <c r="B5802" s="5">
        <v>135.04</v>
      </c>
      <c r="C5802" s="3">
        <f t="shared" si="21"/>
        <v>1.6484757245013155E-2</v>
      </c>
      <c r="D5802" s="4">
        <v>1506650000</v>
      </c>
    </row>
    <row r="5803" spans="1:4">
      <c r="A5803" s="1" t="s">
        <v>5802</v>
      </c>
      <c r="B5803" s="5">
        <v>132.85</v>
      </c>
      <c r="C5803" s="3">
        <f t="shared" si="21"/>
        <v>1.6372121490321981E-2</v>
      </c>
      <c r="D5803" s="4">
        <v>566180000</v>
      </c>
    </row>
    <row r="5804" spans="1:4">
      <c r="A5804" s="1" t="s">
        <v>5803</v>
      </c>
      <c r="B5804" s="5">
        <v>130.71</v>
      </c>
      <c r="C5804" s="3">
        <f t="shared" si="21"/>
        <v>1.6644629384771056E-2</v>
      </c>
      <c r="D5804" s="4">
        <v>595560000</v>
      </c>
    </row>
    <row r="5805" spans="1:4">
      <c r="A5805" s="1" t="s">
        <v>5804</v>
      </c>
      <c r="B5805" s="5">
        <v>128.57</v>
      </c>
      <c r="C5805" s="3">
        <f t="shared" si="21"/>
        <v>1.6765519968366865E-2</v>
      </c>
      <c r="D5805" s="4">
        <v>1058610000</v>
      </c>
    </row>
    <row r="5806" spans="1:4">
      <c r="A5806" s="1" t="s">
        <v>5805</v>
      </c>
      <c r="B5806" s="5">
        <v>126.45</v>
      </c>
      <c r="C5806" s="3">
        <f t="shared" si="21"/>
        <v>1.7051395479771612E-2</v>
      </c>
      <c r="D5806" s="4">
        <v>1161440000</v>
      </c>
    </row>
    <row r="5807" spans="1:4">
      <c r="A5807" s="1" t="s">
        <v>5806</v>
      </c>
      <c r="B5807" s="5">
        <v>124.33</v>
      </c>
      <c r="C5807" s="3">
        <f t="shared" si="21"/>
        <v>1.7347189264381023E-2</v>
      </c>
      <c r="D5807" s="4">
        <v>543190000</v>
      </c>
    </row>
    <row r="5808" spans="1:4">
      <c r="A5808" s="1" t="s">
        <v>5807</v>
      </c>
      <c r="B5808" s="5">
        <v>122.21</v>
      </c>
      <c r="C5808" s="3">
        <f t="shared" si="21"/>
        <v>8.8327554895162065E-3</v>
      </c>
      <c r="D5808" s="4">
        <v>813480000</v>
      </c>
    </row>
    <row r="5809" spans="1:4">
      <c r="A5809" s="1" t="s">
        <v>5808</v>
      </c>
      <c r="B5809" s="5">
        <v>121.14</v>
      </c>
      <c r="C5809" s="3">
        <f t="shared" si="21"/>
        <v>1.8193847171683664E-3</v>
      </c>
      <c r="D5809" s="4">
        <v>1197520000</v>
      </c>
    </row>
    <row r="5810" spans="1:4">
      <c r="A5810" s="1" t="s">
        <v>5809</v>
      </c>
      <c r="B5810" s="5">
        <v>120.92</v>
      </c>
      <c r="C5810" s="3">
        <f t="shared" si="21"/>
        <v>1.7397067351504264E-3</v>
      </c>
      <c r="D5810" s="4">
        <v>980850000</v>
      </c>
    </row>
    <row r="5811" spans="1:4">
      <c r="A5811" s="1" t="s">
        <v>5810</v>
      </c>
      <c r="B5811" s="5">
        <v>120.71</v>
      </c>
      <c r="C5811" s="3">
        <f t="shared" si="21"/>
        <v>8.5220152059486669E-3</v>
      </c>
      <c r="D5811" s="4">
        <v>1074420000</v>
      </c>
    </row>
    <row r="5812" spans="1:4">
      <c r="A5812" s="1" t="s">
        <v>5811</v>
      </c>
      <c r="B5812" s="5">
        <v>119.69</v>
      </c>
      <c r="C5812" s="3">
        <f t="shared" si="21"/>
        <v>5.9673894772230103E-3</v>
      </c>
      <c r="D5812" s="4">
        <v>1140040000</v>
      </c>
    </row>
    <row r="5813" spans="1:4">
      <c r="A5813" s="1" t="s">
        <v>5812</v>
      </c>
      <c r="B5813" s="5">
        <v>118.98</v>
      </c>
      <c r="C5813" s="3">
        <f t="shared" si="21"/>
        <v>1.8524755810036954E-3</v>
      </c>
      <c r="D5813" s="4">
        <v>1165230000</v>
      </c>
    </row>
    <row r="5814" spans="1:4">
      <c r="A5814" s="1" t="s">
        <v>5813</v>
      </c>
      <c r="B5814" s="5">
        <v>118.76</v>
      </c>
      <c r="C5814" s="3">
        <f t="shared" si="21"/>
        <v>4.6527366551054172E-3</v>
      </c>
      <c r="D5814" s="4">
        <v>1377860000</v>
      </c>
    </row>
    <row r="5815" spans="1:4">
      <c r="A5815" s="1" t="s">
        <v>5814</v>
      </c>
      <c r="B5815" s="5">
        <v>118.21</v>
      </c>
      <c r="C5815" s="3">
        <f t="shared" si="21"/>
        <v>1.6921905406545412E-4</v>
      </c>
      <c r="D5815" s="4">
        <v>845360000</v>
      </c>
    </row>
    <row r="5816" spans="1:4">
      <c r="A5816" s="1" t="s">
        <v>5815</v>
      </c>
      <c r="B5816" s="5">
        <v>118.19</v>
      </c>
      <c r="C5816" s="3">
        <f t="shared" si="21"/>
        <v>1.2707556760419474E-3</v>
      </c>
      <c r="D5816" s="4">
        <v>1328660000</v>
      </c>
    </row>
    <row r="5817" spans="1:4">
      <c r="A5817" s="1" t="s">
        <v>5816</v>
      </c>
      <c r="B5817" s="5">
        <v>118.04</v>
      </c>
      <c r="C5817" s="3">
        <f t="shared" si="21"/>
        <v>1.6884906960716817E-2</v>
      </c>
      <c r="D5817" s="4">
        <v>867060000</v>
      </c>
    </row>
    <row r="5818" spans="1:4">
      <c r="A5818" s="1" t="s">
        <v>5817</v>
      </c>
      <c r="B5818" s="5">
        <v>116.08</v>
      </c>
      <c r="C5818" s="3">
        <f t="shared" si="21"/>
        <v>1.7264043466830241E-2</v>
      </c>
      <c r="D5818" s="4">
        <v>369140000</v>
      </c>
    </row>
    <row r="5819" spans="1:4">
      <c r="A5819" s="1" t="s">
        <v>5818</v>
      </c>
      <c r="B5819" s="5">
        <v>114.11</v>
      </c>
      <c r="C5819" s="3">
        <f t="shared" si="21"/>
        <v>1.5303852655930233E-2</v>
      </c>
      <c r="D5819" s="4">
        <v>566020000</v>
      </c>
    </row>
    <row r="5820" spans="1:4">
      <c r="A5820" s="1" t="s">
        <v>5819</v>
      </c>
      <c r="B5820" s="5">
        <v>112.39</v>
      </c>
      <c r="C5820" s="3">
        <f t="shared" si="21"/>
        <v>-1.0665718602791267E-3</v>
      </c>
      <c r="D5820" s="4">
        <v>895570000</v>
      </c>
    </row>
    <row r="5821" spans="1:4">
      <c r="A5821" s="1" t="s">
        <v>5820</v>
      </c>
      <c r="B5821" s="5">
        <v>112.51</v>
      </c>
      <c r="C5821" s="3">
        <f t="shared" si="21"/>
        <v>-7.5857810708300204E-3</v>
      </c>
      <c r="D5821" s="4">
        <v>1176380000</v>
      </c>
    </row>
    <row r="5822" spans="1:4">
      <c r="A5822" s="1" t="s">
        <v>5821</v>
      </c>
      <c r="B5822" s="5">
        <v>113.37</v>
      </c>
      <c r="C5822" s="3">
        <f t="shared" si="21"/>
        <v>-1.5458098132870178E-2</v>
      </c>
      <c r="D5822" s="4">
        <v>1840190000</v>
      </c>
    </row>
    <row r="5823" spans="1:4">
      <c r="A5823" s="1" t="s">
        <v>5822</v>
      </c>
      <c r="B5823" s="5">
        <v>115.15</v>
      </c>
      <c r="C5823" s="3">
        <f t="shared" si="21"/>
        <v>-1.5811965811965763E-2</v>
      </c>
      <c r="D5823" s="4">
        <v>2478800000</v>
      </c>
    </row>
    <row r="5824" spans="1:4">
      <c r="A5824" s="1" t="s">
        <v>5823</v>
      </c>
      <c r="B5824" s="5">
        <v>117</v>
      </c>
      <c r="C5824" s="3">
        <f t="shared" si="21"/>
        <v>-1.5483002356109082E-2</v>
      </c>
      <c r="D5824" s="4">
        <v>1915040000</v>
      </c>
    </row>
    <row r="5825" spans="1:4">
      <c r="A5825" s="1" t="s">
        <v>5824</v>
      </c>
      <c r="B5825" s="5">
        <v>118.84</v>
      </c>
      <c r="C5825" s="3">
        <f t="shared" si="21"/>
        <v>-1.0087424344316605E-3</v>
      </c>
      <c r="D5825" s="4">
        <v>1919470000</v>
      </c>
    </row>
    <row r="5826" spans="1:4">
      <c r="A5826" s="1" t="s">
        <v>5825</v>
      </c>
      <c r="B5826" s="5">
        <v>118.96</v>
      </c>
      <c r="C5826" s="3">
        <f t="shared" si="21"/>
        <v>1.4670760832480373E-2</v>
      </c>
      <c r="D5826" s="4">
        <v>2208700000</v>
      </c>
    </row>
    <row r="5827" spans="1:4">
      <c r="A5827" s="1" t="s">
        <v>5826</v>
      </c>
      <c r="B5827" s="5">
        <v>117.24</v>
      </c>
      <c r="C5827" s="3">
        <f t="shared" si="21"/>
        <v>1.4889196675900268E-2</v>
      </c>
      <c r="D5827" s="4">
        <v>695560000</v>
      </c>
    </row>
    <row r="5828" spans="1:4">
      <c r="A5828" s="1" t="s">
        <v>5827</v>
      </c>
      <c r="B5828" s="5">
        <v>115.52</v>
      </c>
      <c r="C5828" s="3">
        <f t="shared" si="21"/>
        <v>1.5114235500878726E-2</v>
      </c>
      <c r="D5828" s="4">
        <v>196570000</v>
      </c>
    </row>
    <row r="5829" spans="1:4">
      <c r="A5829" s="1" t="s">
        <v>5828</v>
      </c>
      <c r="B5829" s="5">
        <v>113.8</v>
      </c>
      <c r="C5829" s="3">
        <f t="shared" si="21"/>
        <v>1.5346181299072082E-2</v>
      </c>
      <c r="D5829" s="4">
        <v>423830000</v>
      </c>
    </row>
    <row r="5830" spans="1:4">
      <c r="A5830" s="1" t="s">
        <v>5829</v>
      </c>
      <c r="B5830" s="5">
        <v>112.08</v>
      </c>
      <c r="C5830" s="3">
        <f t="shared" si="21"/>
        <v>1.5585357013410645E-2</v>
      </c>
      <c r="D5830" s="4">
        <v>212580000</v>
      </c>
    </row>
    <row r="5831" spans="1:4">
      <c r="A5831" s="1" t="s">
        <v>5830</v>
      </c>
      <c r="B5831" s="5">
        <v>110.36</v>
      </c>
      <c r="C5831" s="3">
        <f t="shared" si="21"/>
        <v>1.5832106038291594E-2</v>
      </c>
      <c r="D5831" s="4">
        <v>240280000</v>
      </c>
    </row>
    <row r="5832" spans="1:4">
      <c r="A5832" s="1" t="s">
        <v>5831</v>
      </c>
      <c r="B5832" s="5">
        <v>108.64</v>
      </c>
      <c r="C5832" s="3">
        <f t="shared" si="21"/>
        <v>1.6086793864571632E-2</v>
      </c>
      <c r="D5832" s="4">
        <v>288330000</v>
      </c>
    </row>
    <row r="5833" spans="1:4">
      <c r="A5833" s="1" t="s">
        <v>5832</v>
      </c>
      <c r="B5833" s="5">
        <v>106.92</v>
      </c>
      <c r="C5833" s="3">
        <f t="shared" si="21"/>
        <v>1.6349809885931547E-2</v>
      </c>
      <c r="D5833" s="4">
        <v>229190000</v>
      </c>
    </row>
    <row r="5834" spans="1:4">
      <c r="A5834" s="1" t="s">
        <v>5833</v>
      </c>
      <c r="B5834" s="5">
        <v>105.2</v>
      </c>
      <c r="C5834" s="3">
        <f t="shared" si="21"/>
        <v>1.760495260205076E-2</v>
      </c>
      <c r="D5834" s="4">
        <v>62600000</v>
      </c>
    </row>
    <row r="5835" spans="1:4">
      <c r="A5835" s="1" t="s">
        <v>5834</v>
      </c>
      <c r="B5835" s="5">
        <v>103.38</v>
      </c>
      <c r="C5835" s="3">
        <f t="shared" si="21"/>
        <v>1.8020679468242227E-2</v>
      </c>
      <c r="D5835" s="4">
        <v>5160000</v>
      </c>
    </row>
    <row r="5836" spans="1:4">
      <c r="A5836" s="1" t="s">
        <v>5835</v>
      </c>
      <c r="B5836" s="5">
        <v>101.55</v>
      </c>
      <c r="C5836" s="3">
        <f t="shared" si="21"/>
        <v>1.5499999999999972E-2</v>
      </c>
      <c r="D5836" s="4">
        <v>176890000</v>
      </c>
    </row>
    <row r="5837" spans="1:4">
      <c r="A5837" s="1" t="s">
        <v>5836</v>
      </c>
      <c r="B5837" s="5">
        <v>100</v>
      </c>
      <c r="C5837" s="3">
        <v>0</v>
      </c>
      <c r="D5837" s="4">
        <v>70400000</v>
      </c>
    </row>
  </sheetData>
  <conditionalFormatting sqref="C1:C5837">
    <cfRule type="cellIs" dxfId="7" priority="1" operator="greaterThan">
      <formula>0</formula>
    </cfRule>
    <cfRule type="cellIs" dxfId="6" priority="2" operator="lessThan">
      <formula>0</formula>
    </cfRule>
    <cfRule type="cellIs" dxfId="5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N56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2" max="2" width="24.83203125" customWidth="1"/>
    <col min="4" max="4" width="18.1640625" customWidth="1"/>
    <col min="76" max="76" width="22" customWidth="1"/>
    <col min="78" max="78" width="17.5" customWidth="1"/>
    <col min="79" max="92" width="17.6640625" customWidth="1"/>
  </cols>
  <sheetData>
    <row r="1" spans="1:92" ht="15.75" customHeight="1">
      <c r="A1" s="6" t="s">
        <v>5837</v>
      </c>
      <c r="B1" s="7" t="s">
        <v>5838</v>
      </c>
      <c r="C1" s="7" t="s">
        <v>5839</v>
      </c>
      <c r="D1" s="7" t="s">
        <v>5840</v>
      </c>
      <c r="E1" s="8" t="s">
        <v>5841</v>
      </c>
      <c r="F1" s="8" t="s">
        <v>5842</v>
      </c>
      <c r="G1" s="9" t="s">
        <v>5843</v>
      </c>
      <c r="H1" s="9" t="s">
        <v>5844</v>
      </c>
      <c r="I1" s="10" t="s">
        <v>5845</v>
      </c>
      <c r="J1" s="11" t="s">
        <v>5846</v>
      </c>
      <c r="K1" s="11" t="s">
        <v>5847</v>
      </c>
      <c r="L1" s="70" t="s">
        <v>5848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2" t="s">
        <v>5849</v>
      </c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3" t="s">
        <v>5850</v>
      </c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4" t="s">
        <v>5851</v>
      </c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12"/>
      <c r="BW1" s="12"/>
      <c r="BX1" s="13"/>
      <c r="BY1" s="13"/>
      <c r="BZ1" s="13"/>
      <c r="CA1" s="13"/>
      <c r="CB1" s="14"/>
      <c r="CC1" s="15"/>
      <c r="CD1" s="15" t="s">
        <v>5852</v>
      </c>
      <c r="CE1" s="15"/>
      <c r="CF1" s="15" t="s">
        <v>5853</v>
      </c>
      <c r="CG1" s="15"/>
      <c r="CH1" s="15" t="s">
        <v>5854</v>
      </c>
      <c r="CI1" s="15"/>
      <c r="CJ1" s="15" t="s">
        <v>5855</v>
      </c>
      <c r="CK1" s="14" t="s">
        <v>5856</v>
      </c>
      <c r="CL1" s="15" t="s">
        <v>5857</v>
      </c>
      <c r="CM1" s="15" t="s">
        <v>5858</v>
      </c>
      <c r="CN1" s="15" t="s">
        <v>5859</v>
      </c>
    </row>
    <row r="2" spans="1:92" ht="15.75" customHeight="1">
      <c r="A2" s="16" t="s">
        <v>5860</v>
      </c>
      <c r="B2" s="17" t="s">
        <v>5861</v>
      </c>
      <c r="C2" s="17">
        <v>11200</v>
      </c>
      <c r="D2" s="18" t="s">
        <v>5862</v>
      </c>
      <c r="E2" s="17">
        <v>0.7080683036213461</v>
      </c>
      <c r="F2" s="17">
        <v>8.8101361418773898</v>
      </c>
      <c r="G2" s="17">
        <v>1</v>
      </c>
      <c r="H2" s="16">
        <v>0.96994445059709133</v>
      </c>
      <c r="I2" s="19">
        <v>7651210</v>
      </c>
      <c r="J2" s="20">
        <f ca="1">IFERROR(__xludf.DUMMYFUNCTION("IMPORTXML(""https://sjc.com.vn/xml/tygiavang.xml"",""//root/ratelist/city[@name='Hồ Chí Minh']/item[@type='Vàng SJC 1L - 10L - 1KG']/@sell"",""en_US"") * 1000000"),78500000)</f>
        <v>78500000</v>
      </c>
      <c r="K2" s="21" t="str">
        <f ca="1">IFERROR(__xludf.DUMMYFUNCTION("IMPORTXML(""https://portal.vietcombank.com.vn/Usercontrols/TVPortal.TyGia/pXML.aspx"",""//ExrateList/Exrate[@CurrencyCode='USD']/@Sell"",""en_US"")"),"#N/A")</f>
        <v>#N/A</v>
      </c>
      <c r="L2" s="22" t="e">
        <f t="shared" ref="L2:L256" ca="1" si="0">TRANSPOSE(OFFSET(INDIRECT($BX2),0,0,11,1))</f>
        <v>#REF!</v>
      </c>
      <c r="M2" s="17">
        <v>11700</v>
      </c>
      <c r="N2" s="17">
        <v>11700</v>
      </c>
      <c r="O2" s="17">
        <v>12000</v>
      </c>
      <c r="P2" s="17">
        <v>11650</v>
      </c>
      <c r="Q2" s="17">
        <v>11200</v>
      </c>
      <c r="R2" s="17">
        <v>11300</v>
      </c>
      <c r="S2" s="17">
        <v>10550</v>
      </c>
      <c r="T2" s="17">
        <v>10850</v>
      </c>
      <c r="U2" s="17">
        <v>10800</v>
      </c>
      <c r="V2" s="17">
        <v>10300</v>
      </c>
      <c r="W2" s="16" t="e">
        <f t="shared" ref="W2:W256" ca="1" si="1">TRANSPOSE(OFFSET(INDIRECT($BY2),0,0,11,1))</f>
        <v>#REF!</v>
      </c>
      <c r="X2" s="16">
        <v>2441900</v>
      </c>
      <c r="Y2" s="16">
        <v>2255700</v>
      </c>
      <c r="Z2" s="16">
        <v>16476600</v>
      </c>
      <c r="AA2" s="16">
        <v>8013700</v>
      </c>
      <c r="AB2" s="16">
        <v>9501500</v>
      </c>
      <c r="AC2" s="16">
        <v>4444500</v>
      </c>
      <c r="AD2" s="16">
        <v>9415600</v>
      </c>
      <c r="AE2" s="16">
        <v>4066400</v>
      </c>
      <c r="AF2" s="16">
        <v>8287700</v>
      </c>
      <c r="AG2" s="23">
        <v>11608500</v>
      </c>
      <c r="AH2" s="12" t="e">
        <f t="shared" ref="AH2:AH256" ca="1" si="2">TRANSPOSE(OFFSET(INDIRECT($BZ2),0,0,20,1))</f>
        <v>#REF!</v>
      </c>
      <c r="AI2" s="23">
        <v>506200</v>
      </c>
      <c r="AJ2" s="23">
        <v>143300</v>
      </c>
      <c r="AK2" s="23">
        <v>902500</v>
      </c>
      <c r="AL2" s="23">
        <v>623900</v>
      </c>
      <c r="AM2" s="23">
        <v>61200</v>
      </c>
      <c r="AN2" s="23">
        <v>267200</v>
      </c>
      <c r="AO2" s="23">
        <v>5400</v>
      </c>
      <c r="AP2" s="23">
        <v>244700</v>
      </c>
      <c r="AQ2" s="17">
        <v>407000</v>
      </c>
      <c r="AR2" s="23">
        <v>166500</v>
      </c>
      <c r="AS2" s="23">
        <v>2700</v>
      </c>
      <c r="AT2" s="12">
        <v>599100</v>
      </c>
      <c r="AU2" s="12">
        <v>13400</v>
      </c>
      <c r="AV2" s="12">
        <v>178300</v>
      </c>
      <c r="AW2" s="12">
        <v>58900</v>
      </c>
      <c r="AX2" s="12">
        <v>43400</v>
      </c>
      <c r="AY2" s="12">
        <v>51700</v>
      </c>
      <c r="AZ2" s="12">
        <v>257600</v>
      </c>
      <c r="BA2" s="12">
        <v>138700</v>
      </c>
      <c r="BB2" s="12" t="e">
        <f t="shared" ref="BB2:BB256" ca="1" si="3">TRANSPOSE(OFFSET(INDIRECT($CA2),0,0,20,1))</f>
        <v>#REF!</v>
      </c>
      <c r="BC2" s="12">
        <v>113100</v>
      </c>
      <c r="BD2" s="23">
        <v>25800</v>
      </c>
      <c r="BE2" s="23">
        <v>67700</v>
      </c>
      <c r="BF2" s="23">
        <v>98800</v>
      </c>
      <c r="BG2" s="12">
        <v>99400</v>
      </c>
      <c r="BH2" s="12">
        <v>780800</v>
      </c>
      <c r="BI2" s="12">
        <v>779150</v>
      </c>
      <c r="BJ2" s="12">
        <v>78500</v>
      </c>
      <c r="BK2" s="12">
        <v>237700</v>
      </c>
      <c r="BL2" s="12">
        <v>76700</v>
      </c>
      <c r="BM2" s="17">
        <v>123800</v>
      </c>
      <c r="BN2" s="12">
        <v>831630</v>
      </c>
      <c r="BO2" s="12">
        <v>188600</v>
      </c>
      <c r="BP2" s="12">
        <v>39700</v>
      </c>
      <c r="BQ2" s="12">
        <v>205500</v>
      </c>
      <c r="BR2" s="12">
        <v>46365</v>
      </c>
      <c r="BS2" s="12">
        <v>142800</v>
      </c>
      <c r="BT2" s="12">
        <v>14700</v>
      </c>
      <c r="BU2" s="12">
        <v>64400</v>
      </c>
      <c r="BV2" s="12"/>
      <c r="BW2" s="12"/>
      <c r="BX2" s="22" t="e">
        <f>"'Giá'!"&amp;SUBSTITUTE($CK2, "1", COUNTA(#REF!) -10)</f>
        <v>#REF!</v>
      </c>
      <c r="BY2" s="22" t="e">
        <f>"'Khối lượng'!"&amp;SUBSTITUTE($CL2, "1", COUNTA(#REF!) -10)</f>
        <v>#REF!</v>
      </c>
      <c r="BZ2" s="22" t="e">
        <f>"'KN Mua'!"&amp;SUBSTITUTE($CM2, "1", COUNTA(#REF!) -19)</f>
        <v>#REF!</v>
      </c>
      <c r="CA2" s="15" t="e">
        <f>"'KN Bán'!"&amp;SUBSTITUTE($CN2, "1", COUNTA(#REF!) -19)</f>
        <v>#REF!</v>
      </c>
      <c r="CB2" s="14"/>
      <c r="CC2" s="14"/>
      <c r="CD2" s="14"/>
      <c r="CE2" s="14"/>
      <c r="CF2" s="14"/>
      <c r="CG2" s="14"/>
      <c r="CH2" s="14"/>
      <c r="CI2" s="14"/>
      <c r="CJ2" s="14"/>
      <c r="CK2" s="14" t="e">
        <f>ADDRESS(1,MATCH($A2,#REF!, 0))</f>
        <v>#REF!</v>
      </c>
      <c r="CL2" s="14" t="e">
        <f>ADDRESS(1,MATCH($A2,#REF!, 0))</f>
        <v>#REF!</v>
      </c>
      <c r="CM2" s="14" t="e">
        <f>ADDRESS(1,MATCH($A2,#REF!, 0))</f>
        <v>#REF!</v>
      </c>
      <c r="CN2" s="14" t="e">
        <f>ADDRESS(1,MATCH($A2,#REF!, 0))</f>
        <v>#REF!</v>
      </c>
    </row>
    <row r="3" spans="1:92" ht="15.75" customHeight="1">
      <c r="A3" s="16" t="s">
        <v>5863</v>
      </c>
      <c r="B3" s="17" t="s">
        <v>5864</v>
      </c>
      <c r="C3" s="17">
        <v>7790</v>
      </c>
      <c r="D3" s="18" t="s">
        <v>5865</v>
      </c>
      <c r="E3" s="17">
        <v>0.39189060065348003</v>
      </c>
      <c r="F3" s="17">
        <v>133.77020495394811</v>
      </c>
      <c r="G3" s="17">
        <v>0.49</v>
      </c>
      <c r="H3" s="16">
        <v>0.48178081873347645</v>
      </c>
      <c r="I3" s="19">
        <v>3600</v>
      </c>
      <c r="J3" s="24" t="e">
        <f t="array" aca="1" ref="J3" ca="1">_xludf.XLOOKUP('cấu hình'!B9,#REF!,#REF!, "Chưa có thông tin", 2)</f>
        <v>#NAME?</v>
      </c>
      <c r="K3" s="24" t="e">
        <f t="array" aca="1" ref="K3" ca="1">_xludf.XLOOKUP('cấu hình'!B9,#REF!,#REF!, "", 2)</f>
        <v>#NAME?</v>
      </c>
      <c r="L3" s="22" t="e">
        <f t="shared" ca="1" si="0"/>
        <v>#REF!</v>
      </c>
      <c r="M3" s="17">
        <v>8000</v>
      </c>
      <c r="N3" s="22">
        <v>7940</v>
      </c>
      <c r="O3" s="17">
        <v>7800</v>
      </c>
      <c r="P3" s="17">
        <v>7850</v>
      </c>
      <c r="Q3" s="17">
        <v>7790</v>
      </c>
      <c r="R3" s="17">
        <v>7690</v>
      </c>
      <c r="S3" s="17">
        <v>7520</v>
      </c>
      <c r="T3" s="17">
        <v>7440</v>
      </c>
      <c r="U3" s="17">
        <v>7450</v>
      </c>
      <c r="V3" s="17">
        <v>7460</v>
      </c>
      <c r="W3" s="16" t="e">
        <f t="shared" ca="1" si="1"/>
        <v>#REF!</v>
      </c>
      <c r="X3" s="16">
        <v>4600</v>
      </c>
      <c r="Y3" s="16">
        <v>9700</v>
      </c>
      <c r="Z3" s="16">
        <v>11900</v>
      </c>
      <c r="AA3" s="16">
        <v>200</v>
      </c>
      <c r="AB3" s="16">
        <v>2900</v>
      </c>
      <c r="AC3" s="16">
        <v>1600</v>
      </c>
      <c r="AD3" s="16">
        <v>3200</v>
      </c>
      <c r="AE3" s="16">
        <v>700</v>
      </c>
      <c r="AF3" s="25">
        <v>800</v>
      </c>
      <c r="AG3" s="23">
        <v>400</v>
      </c>
      <c r="AH3" s="12" t="e">
        <f t="shared" ca="1" si="2"/>
        <v>#REF!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3">
        <v>1000</v>
      </c>
      <c r="AP3" s="23">
        <v>0</v>
      </c>
      <c r="AQ3" s="17">
        <v>0</v>
      </c>
      <c r="AR3" s="23">
        <v>0</v>
      </c>
      <c r="AS3" s="23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 t="e">
        <f t="shared" ca="1" si="3"/>
        <v>#REF!</v>
      </c>
      <c r="BC3" s="12">
        <v>0</v>
      </c>
      <c r="BD3" s="23">
        <v>0</v>
      </c>
      <c r="BE3" s="23">
        <v>0</v>
      </c>
      <c r="BF3" s="23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/>
      <c r="BW3" s="12"/>
      <c r="BX3" s="22" t="e">
        <f>"'Giá'!"&amp;SUBSTITUTE($CK3, "1", COUNTA(#REF!) -10)</f>
        <v>#REF!</v>
      </c>
      <c r="BY3" s="22" t="e">
        <f>"'Khối lượng'!"&amp;SUBSTITUTE($CL3, "1", COUNTA(#REF!) -10)</f>
        <v>#REF!</v>
      </c>
      <c r="BZ3" s="22" t="e">
        <f>"'KN Mua'!"&amp;SUBSTITUTE($CM3, "1", COUNTA(#REF!) -19)</f>
        <v>#REF!</v>
      </c>
      <c r="CA3" s="15" t="e">
        <f>"'KN Bán'!"&amp;SUBSTITUTE($CN3, "1", COUNTA(#REF!) -19)</f>
        <v>#REF!</v>
      </c>
      <c r="CB3" s="14"/>
      <c r="CC3" s="14"/>
      <c r="CD3" s="14"/>
      <c r="CE3" s="14"/>
      <c r="CF3" s="14"/>
      <c r="CG3" s="14"/>
      <c r="CH3" s="14"/>
      <c r="CI3" s="14"/>
      <c r="CJ3" s="14"/>
      <c r="CK3" s="14" t="e">
        <f>ADDRESS(1,MATCH($A3,#REF!, 0))</f>
        <v>#REF!</v>
      </c>
      <c r="CL3" s="14" t="e">
        <f>ADDRESS(1,MATCH($A3,#REF!, 0))</f>
        <v>#REF!</v>
      </c>
      <c r="CM3" s="14" t="e">
        <f>ADDRESS(1,MATCH($A3,#REF!, 0))</f>
        <v>#REF!</v>
      </c>
      <c r="CN3" s="14" t="e">
        <f>ADDRESS(1,MATCH($A3,#REF!, 0))</f>
        <v>#REF!</v>
      </c>
    </row>
    <row r="4" spans="1:92" ht="15.75" customHeight="1">
      <c r="A4" s="16" t="s">
        <v>5866</v>
      </c>
      <c r="B4" s="17" t="s">
        <v>5867</v>
      </c>
      <c r="C4" s="17">
        <v>3430</v>
      </c>
      <c r="D4" s="18" t="s">
        <v>5868</v>
      </c>
      <c r="E4" s="17">
        <v>0.34435428080550989</v>
      </c>
      <c r="F4" s="17">
        <v>12.62027185770844</v>
      </c>
      <c r="G4" s="17">
        <v>0.5</v>
      </c>
      <c r="H4" s="16">
        <v>0.49177409095396196</v>
      </c>
      <c r="I4" s="19">
        <v>57720</v>
      </c>
      <c r="K4" s="26"/>
      <c r="L4" s="22" t="e">
        <f t="shared" ca="1" si="0"/>
        <v>#REF!</v>
      </c>
      <c r="M4" s="17">
        <v>3920</v>
      </c>
      <c r="N4" s="17">
        <v>3830</v>
      </c>
      <c r="O4" s="17">
        <v>3640</v>
      </c>
      <c r="P4" s="17">
        <v>3550</v>
      </c>
      <c r="Q4" s="17">
        <v>3430</v>
      </c>
      <c r="R4" s="17">
        <v>3550</v>
      </c>
      <c r="S4" s="17">
        <v>3340</v>
      </c>
      <c r="T4" s="17">
        <v>3460</v>
      </c>
      <c r="U4" s="17">
        <v>3440</v>
      </c>
      <c r="V4" s="17">
        <v>3470</v>
      </c>
      <c r="W4" s="16" t="e">
        <f t="shared" ca="1" si="1"/>
        <v>#REF!</v>
      </c>
      <c r="X4" s="16">
        <v>18200</v>
      </c>
      <c r="Y4" s="16">
        <v>27100</v>
      </c>
      <c r="Z4" s="16">
        <v>191700</v>
      </c>
      <c r="AA4" s="16">
        <v>109200</v>
      </c>
      <c r="AB4" s="16">
        <v>46900</v>
      </c>
      <c r="AC4" s="16">
        <v>44000</v>
      </c>
      <c r="AD4" s="16">
        <v>46200</v>
      </c>
      <c r="AE4" s="16">
        <v>28100</v>
      </c>
      <c r="AF4" s="25">
        <v>34500</v>
      </c>
      <c r="AG4" s="23">
        <v>31300</v>
      </c>
      <c r="AH4" s="12" t="e">
        <f t="shared" ca="1" si="2"/>
        <v>#REF!</v>
      </c>
      <c r="AI4" s="23">
        <v>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17">
        <v>0</v>
      </c>
      <c r="AR4" s="23">
        <v>0</v>
      </c>
      <c r="AS4" s="23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 t="e">
        <f t="shared" ca="1" si="3"/>
        <v>#REF!</v>
      </c>
      <c r="BC4" s="12">
        <v>0</v>
      </c>
      <c r="BD4" s="23">
        <v>0</v>
      </c>
      <c r="BE4" s="23">
        <v>0</v>
      </c>
      <c r="BF4" s="23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200</v>
      </c>
      <c r="BN4" s="12">
        <v>0</v>
      </c>
      <c r="BO4" s="12">
        <v>0</v>
      </c>
      <c r="BP4" s="12">
        <v>27900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/>
      <c r="BW4" s="12"/>
      <c r="BX4" s="22" t="e">
        <f>"'Giá'!"&amp;SUBSTITUTE($CK4, "1", COUNTA(#REF!) -10)</f>
        <v>#REF!</v>
      </c>
      <c r="BY4" s="22" t="e">
        <f>"'Khối lượng'!"&amp;SUBSTITUTE($CL4, "1", COUNTA(#REF!) -10)</f>
        <v>#REF!</v>
      </c>
      <c r="BZ4" s="22" t="e">
        <f>"'KN Mua'!"&amp;SUBSTITUTE($CM4, "1", COUNTA(#REF!) -19)</f>
        <v>#REF!</v>
      </c>
      <c r="CA4" s="15" t="e">
        <f>"'KN Bán'!"&amp;SUBSTITUTE($CN4, "1", COUNTA(#REF!) -19)</f>
        <v>#REF!</v>
      </c>
      <c r="CB4" s="14"/>
      <c r="CC4" s="14"/>
      <c r="CD4" s="14"/>
      <c r="CE4" s="14"/>
      <c r="CF4" s="14"/>
      <c r="CG4" s="14"/>
      <c r="CH4" s="14"/>
      <c r="CI4" s="14"/>
      <c r="CJ4" s="14"/>
      <c r="CK4" s="14" t="e">
        <f>ADDRESS(1,MATCH($A4,#REF!, 0))</f>
        <v>#REF!</v>
      </c>
      <c r="CL4" s="14" t="e">
        <f>ADDRESS(1,MATCH($A4,#REF!, 0))</f>
        <v>#REF!</v>
      </c>
      <c r="CM4" s="14" t="e">
        <f>ADDRESS(1,MATCH($A4,#REF!, 0))</f>
        <v>#REF!</v>
      </c>
      <c r="CN4" s="14" t="e">
        <f>ADDRESS(1,MATCH($A4,#REF!, 0))</f>
        <v>#REF!</v>
      </c>
    </row>
    <row r="5" spans="1:92" ht="15.75" customHeight="1">
      <c r="A5" s="16" t="s">
        <v>5869</v>
      </c>
      <c r="B5" s="17" t="s">
        <v>5870</v>
      </c>
      <c r="C5" s="17">
        <v>12200</v>
      </c>
      <c r="D5" s="18" t="s">
        <v>5871</v>
      </c>
      <c r="E5" s="17">
        <v>0.88285342564570612</v>
      </c>
      <c r="F5" s="17">
        <v>17.304442574705625</v>
      </c>
      <c r="G5" s="17">
        <v>0.49</v>
      </c>
      <c r="H5" s="16">
        <v>6.0949999999999997E-3</v>
      </c>
      <c r="I5" s="19">
        <v>1230</v>
      </c>
      <c r="K5" s="26"/>
      <c r="L5" s="22" t="e">
        <f t="shared" ca="1" si="0"/>
        <v>#REF!</v>
      </c>
      <c r="M5" s="17">
        <v>13000</v>
      </c>
      <c r="N5" s="17">
        <v>12600</v>
      </c>
      <c r="O5" s="17">
        <v>12600</v>
      </c>
      <c r="P5" s="17">
        <v>13000</v>
      </c>
      <c r="Q5" s="17">
        <v>12200</v>
      </c>
      <c r="R5" s="17">
        <v>12600</v>
      </c>
      <c r="S5" s="17">
        <v>12600</v>
      </c>
      <c r="T5" s="17">
        <v>12550</v>
      </c>
      <c r="U5" s="17">
        <v>12550</v>
      </c>
      <c r="V5" s="17">
        <v>12400</v>
      </c>
      <c r="W5" s="16" t="e">
        <f t="shared" ca="1" si="1"/>
        <v>#REF!</v>
      </c>
      <c r="X5" s="16">
        <v>2100</v>
      </c>
      <c r="Y5" s="16">
        <v>1200</v>
      </c>
      <c r="Z5" s="16">
        <v>400</v>
      </c>
      <c r="AA5" s="16">
        <v>100</v>
      </c>
      <c r="AB5" s="16">
        <v>5000</v>
      </c>
      <c r="AC5" s="16">
        <v>1100</v>
      </c>
      <c r="AD5" s="16">
        <v>2100</v>
      </c>
      <c r="AE5" s="16">
        <v>100</v>
      </c>
      <c r="AF5" s="25">
        <v>0</v>
      </c>
      <c r="AG5" s="23">
        <v>200</v>
      </c>
      <c r="AH5" s="12" t="e">
        <f t="shared" ca="1" si="2"/>
        <v>#REF!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17">
        <v>0</v>
      </c>
      <c r="AR5" s="23">
        <v>0</v>
      </c>
      <c r="AS5" s="23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 t="e">
        <f t="shared" ca="1" si="3"/>
        <v>#REF!</v>
      </c>
      <c r="BC5" s="12">
        <v>300</v>
      </c>
      <c r="BD5" s="23">
        <v>0</v>
      </c>
      <c r="BE5" s="23">
        <v>0</v>
      </c>
      <c r="BF5" s="23">
        <v>0</v>
      </c>
      <c r="BG5" s="12">
        <v>0</v>
      </c>
      <c r="BH5" s="12">
        <v>0</v>
      </c>
      <c r="BI5" s="12">
        <v>0</v>
      </c>
      <c r="BJ5" s="12">
        <v>200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100</v>
      </c>
      <c r="BR5" s="12">
        <v>0</v>
      </c>
      <c r="BS5" s="12">
        <v>0</v>
      </c>
      <c r="BT5" s="12">
        <v>0</v>
      </c>
      <c r="BU5" s="12">
        <v>0</v>
      </c>
      <c r="BV5" s="12"/>
      <c r="BW5" s="12"/>
      <c r="BX5" s="22" t="e">
        <f>"'Giá'!"&amp;SUBSTITUTE($CK5, "1", COUNTA(#REF!) -10)</f>
        <v>#REF!</v>
      </c>
      <c r="BY5" s="22" t="e">
        <f>"'Khối lượng'!"&amp;SUBSTITUTE($CL5, "1", COUNTA(#REF!) -10)</f>
        <v>#REF!</v>
      </c>
      <c r="BZ5" s="22" t="e">
        <f>"'KN Mua'!"&amp;SUBSTITUTE($CM5, "1", COUNTA(#REF!) -19)</f>
        <v>#REF!</v>
      </c>
      <c r="CA5" s="15" t="e">
        <f>"'KN Bán'!"&amp;SUBSTITUTE($CN5, "1", COUNTA(#REF!) -19)</f>
        <v>#REF!</v>
      </c>
      <c r="CB5" s="14"/>
      <c r="CC5" s="14"/>
      <c r="CD5" s="14"/>
      <c r="CE5" s="14"/>
      <c r="CF5" s="14"/>
      <c r="CG5" s="14"/>
      <c r="CH5" s="14"/>
      <c r="CI5" s="14"/>
      <c r="CJ5" s="14"/>
      <c r="CK5" s="14" t="e">
        <f>ADDRESS(1,MATCH($A5,#REF!, 0))</f>
        <v>#REF!</v>
      </c>
      <c r="CL5" s="14" t="e">
        <f>ADDRESS(1,MATCH($A5,#REF!, 0))</f>
        <v>#REF!</v>
      </c>
      <c r="CM5" s="14" t="e">
        <f>ADDRESS(1,MATCH($A5,#REF!, 0))</f>
        <v>#REF!</v>
      </c>
      <c r="CN5" s="14" t="e">
        <f>ADDRESS(1,MATCH($A5,#REF!, 0))</f>
        <v>#REF!</v>
      </c>
    </row>
    <row r="6" spans="1:92" ht="15.75" customHeight="1">
      <c r="A6" s="16" t="s">
        <v>5872</v>
      </c>
      <c r="B6" s="17" t="s">
        <v>5873</v>
      </c>
      <c r="C6" s="17">
        <v>4580</v>
      </c>
      <c r="D6" s="18" t="s">
        <v>5874</v>
      </c>
      <c r="E6" s="17">
        <v>0.37134556444132616</v>
      </c>
      <c r="F6" s="17">
        <v>66.929292427627303</v>
      </c>
      <c r="G6" s="17">
        <v>0</v>
      </c>
      <c r="H6" s="16">
        <v>0</v>
      </c>
      <c r="I6" s="19">
        <v>241080</v>
      </c>
      <c r="K6" s="26"/>
      <c r="L6" s="22" t="e">
        <f t="shared" ca="1" si="0"/>
        <v>#REF!</v>
      </c>
      <c r="M6" s="17">
        <v>4820</v>
      </c>
      <c r="N6" s="17">
        <v>4710</v>
      </c>
      <c r="O6" s="17">
        <v>4710</v>
      </c>
      <c r="P6" s="17">
        <v>4730</v>
      </c>
      <c r="Q6" s="17">
        <v>4580</v>
      </c>
      <c r="R6" s="17">
        <v>4560</v>
      </c>
      <c r="S6" s="17">
        <v>4250</v>
      </c>
      <c r="T6" s="17">
        <v>4270</v>
      </c>
      <c r="U6" s="17">
        <v>4270</v>
      </c>
      <c r="V6" s="17">
        <v>4280</v>
      </c>
      <c r="W6" s="16" t="e">
        <f t="shared" ca="1" si="1"/>
        <v>#REF!</v>
      </c>
      <c r="X6" s="16">
        <v>147800</v>
      </c>
      <c r="Y6" s="16">
        <v>176600</v>
      </c>
      <c r="Z6" s="16">
        <v>294000</v>
      </c>
      <c r="AA6" s="16">
        <v>154500</v>
      </c>
      <c r="AB6" s="16">
        <v>280000</v>
      </c>
      <c r="AC6" s="16">
        <v>312400</v>
      </c>
      <c r="AD6" s="16">
        <v>492600</v>
      </c>
      <c r="AE6" s="16">
        <v>300800</v>
      </c>
      <c r="AF6" s="25">
        <v>78800</v>
      </c>
      <c r="AG6" s="23">
        <v>173300</v>
      </c>
      <c r="AH6" s="12" t="e">
        <f t="shared" ca="1" si="2"/>
        <v>#REF!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17">
        <v>0</v>
      </c>
      <c r="AR6" s="23">
        <v>0</v>
      </c>
      <c r="AS6" s="23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 t="e">
        <f t="shared" ca="1" si="3"/>
        <v>#REF!</v>
      </c>
      <c r="BC6" s="12">
        <v>0</v>
      </c>
      <c r="BD6" s="23">
        <v>0</v>
      </c>
      <c r="BE6" s="23">
        <v>0</v>
      </c>
      <c r="BF6" s="23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/>
      <c r="BW6" s="12"/>
      <c r="BX6" s="22" t="e">
        <f>"'Giá'!"&amp;SUBSTITUTE($CK6, "1", COUNTA(#REF!) -10)</f>
        <v>#REF!</v>
      </c>
      <c r="BY6" s="22" t="e">
        <f>"'Khối lượng'!"&amp;SUBSTITUTE($CL6, "1", COUNTA(#REF!) -10)</f>
        <v>#REF!</v>
      </c>
      <c r="BZ6" s="22" t="e">
        <f>"'KN Mua'!"&amp;SUBSTITUTE($CM6, "1", COUNTA(#REF!) -19)</f>
        <v>#REF!</v>
      </c>
      <c r="CA6" s="15" t="e">
        <f>"'KN Bán'!"&amp;SUBSTITUTE($CN6, "1", COUNTA(#REF!) -19)</f>
        <v>#REF!</v>
      </c>
      <c r="CB6" s="14"/>
      <c r="CC6" s="14"/>
      <c r="CD6" s="14"/>
      <c r="CE6" s="14"/>
      <c r="CF6" s="14"/>
      <c r="CG6" s="14"/>
      <c r="CH6" s="14"/>
      <c r="CI6" s="14"/>
      <c r="CJ6" s="14"/>
      <c r="CK6" s="14" t="e">
        <f>ADDRESS(1,MATCH($A6,#REF!, 0))</f>
        <v>#REF!</v>
      </c>
      <c r="CL6" s="14" t="e">
        <f>ADDRESS(1,MATCH($A6,#REF!, 0))</f>
        <v>#REF!</v>
      </c>
      <c r="CM6" s="14" t="e">
        <f>ADDRESS(1,MATCH($A6,#REF!, 0))</f>
        <v>#REF!</v>
      </c>
      <c r="CN6" s="14" t="e">
        <f>ADDRESS(1,MATCH($A6,#REF!, 0))</f>
        <v>#REF!</v>
      </c>
    </row>
    <row r="7" spans="1:92" ht="15.75" customHeight="1">
      <c r="A7" s="16" t="s">
        <v>5875</v>
      </c>
      <c r="B7" s="17" t="s">
        <v>5876</v>
      </c>
      <c r="C7" s="17">
        <v>38800</v>
      </c>
      <c r="D7" s="18" t="s">
        <v>5865</v>
      </c>
      <c r="E7" s="17">
        <v>0.8891112334395016</v>
      </c>
      <c r="F7" s="17">
        <v>6.3188513680027389</v>
      </c>
      <c r="G7" s="17">
        <v>0.5</v>
      </c>
      <c r="H7" s="16">
        <v>0.48040519608844162</v>
      </c>
      <c r="I7" s="19">
        <v>1570</v>
      </c>
      <c r="K7" s="26"/>
      <c r="L7" s="22" t="e">
        <f t="shared" ca="1" si="0"/>
        <v>#REF!</v>
      </c>
      <c r="M7" s="17">
        <v>39900</v>
      </c>
      <c r="N7" s="17">
        <v>39900</v>
      </c>
      <c r="O7" s="17">
        <v>39500</v>
      </c>
      <c r="P7" s="17">
        <v>39500</v>
      </c>
      <c r="Q7" s="17">
        <v>38800</v>
      </c>
      <c r="R7" s="17">
        <v>38500</v>
      </c>
      <c r="S7" s="17">
        <v>38500</v>
      </c>
      <c r="T7" s="17">
        <v>38200</v>
      </c>
      <c r="U7" s="17">
        <v>38200</v>
      </c>
      <c r="V7" s="17">
        <v>38200</v>
      </c>
      <c r="W7" s="16" t="e">
        <f t="shared" ca="1" si="1"/>
        <v>#REF!</v>
      </c>
      <c r="X7" s="16">
        <v>6800</v>
      </c>
      <c r="Y7" s="16">
        <v>0</v>
      </c>
      <c r="Z7" s="16">
        <v>3700</v>
      </c>
      <c r="AA7" s="16">
        <v>1700</v>
      </c>
      <c r="AB7" s="16">
        <v>400</v>
      </c>
      <c r="AC7" s="16">
        <v>2300</v>
      </c>
      <c r="AD7" s="16">
        <v>200</v>
      </c>
      <c r="AE7" s="16">
        <v>600</v>
      </c>
      <c r="AF7" s="25">
        <v>0</v>
      </c>
      <c r="AG7" s="23">
        <v>0</v>
      </c>
      <c r="AH7" s="12" t="e">
        <f t="shared" ca="1" si="2"/>
        <v>#REF!</v>
      </c>
      <c r="AI7" s="23">
        <v>0</v>
      </c>
      <c r="AJ7" s="23">
        <v>100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17">
        <v>900</v>
      </c>
      <c r="AR7" s="23">
        <v>4200</v>
      </c>
      <c r="AS7" s="23">
        <v>0</v>
      </c>
      <c r="AT7" s="12">
        <v>2500</v>
      </c>
      <c r="AU7" s="12">
        <v>0</v>
      </c>
      <c r="AV7" s="12">
        <v>100</v>
      </c>
      <c r="AW7" s="12">
        <v>0</v>
      </c>
      <c r="AX7" s="12">
        <v>0</v>
      </c>
      <c r="AY7" s="12">
        <v>100</v>
      </c>
      <c r="AZ7" s="12">
        <v>0</v>
      </c>
      <c r="BA7" s="12">
        <v>0</v>
      </c>
      <c r="BB7" s="12" t="e">
        <f t="shared" ca="1" si="3"/>
        <v>#REF!</v>
      </c>
      <c r="BC7" s="12">
        <v>0</v>
      </c>
      <c r="BD7" s="23">
        <v>0</v>
      </c>
      <c r="BE7" s="23">
        <v>0</v>
      </c>
      <c r="BF7" s="23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200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/>
      <c r="BW7" s="12"/>
      <c r="BX7" s="22" t="e">
        <f>"'Giá'!"&amp;SUBSTITUTE($CK7, "1", COUNTA(#REF!) -10)</f>
        <v>#REF!</v>
      </c>
      <c r="BY7" s="22" t="e">
        <f>"'Khối lượng'!"&amp;SUBSTITUTE($CL7, "1", COUNTA(#REF!) -10)</f>
        <v>#REF!</v>
      </c>
      <c r="BZ7" s="22" t="e">
        <f>"'KN Mua'!"&amp;SUBSTITUTE($CM7, "1", COUNTA(#REF!) -19)</f>
        <v>#REF!</v>
      </c>
      <c r="CA7" s="15" t="e">
        <f>"'KN Bán'!"&amp;SUBSTITUTE($CN7, "1", COUNTA(#REF!) -19)</f>
        <v>#REF!</v>
      </c>
      <c r="CB7" s="14"/>
      <c r="CC7" s="14"/>
      <c r="CD7" s="14"/>
      <c r="CE7" s="14"/>
      <c r="CF7" s="14"/>
      <c r="CG7" s="14"/>
      <c r="CH7" s="14"/>
      <c r="CI7" s="14"/>
      <c r="CJ7" s="14"/>
      <c r="CK7" s="14" t="e">
        <f>ADDRESS(1,MATCH($A7,#REF!, 0))</f>
        <v>#REF!</v>
      </c>
      <c r="CL7" s="14" t="e">
        <f>ADDRESS(1,MATCH($A7,#REF!, 0))</f>
        <v>#REF!</v>
      </c>
      <c r="CM7" s="14" t="e">
        <f>ADDRESS(1,MATCH($A7,#REF!, 0))</f>
        <v>#REF!</v>
      </c>
      <c r="CN7" s="14" t="e">
        <f>ADDRESS(1,MATCH($A7,#REF!, 0))</f>
        <v>#REF!</v>
      </c>
    </row>
    <row r="8" spans="1:92" ht="15.75" customHeight="1">
      <c r="A8" s="16" t="s">
        <v>5877</v>
      </c>
      <c r="B8" s="17" t="s">
        <v>5878</v>
      </c>
      <c r="C8" s="17">
        <v>23950</v>
      </c>
      <c r="D8" s="18" t="s">
        <v>5879</v>
      </c>
      <c r="E8" s="17">
        <v>1.3885021800396022</v>
      </c>
      <c r="F8" s="17">
        <v>6.3254134324513656</v>
      </c>
      <c r="G8" s="17">
        <v>0.3</v>
      </c>
      <c r="H8" s="16">
        <v>0</v>
      </c>
      <c r="I8" s="19">
        <v>8062590</v>
      </c>
      <c r="J8" s="26"/>
      <c r="K8" s="26"/>
      <c r="L8" s="22" t="e">
        <f t="shared" ca="1" si="0"/>
        <v>#REF!</v>
      </c>
      <c r="M8" s="17">
        <v>24100</v>
      </c>
      <c r="N8" s="17">
        <v>24150</v>
      </c>
      <c r="O8" s="17">
        <v>24150</v>
      </c>
      <c r="P8" s="17">
        <v>24550</v>
      </c>
      <c r="Q8" s="17">
        <v>23950</v>
      </c>
      <c r="R8" s="17">
        <v>23950</v>
      </c>
      <c r="S8" s="17">
        <v>23200</v>
      </c>
      <c r="T8" s="17">
        <v>23500</v>
      </c>
      <c r="U8" s="17">
        <v>23400</v>
      </c>
      <c r="V8" s="17">
        <v>23250</v>
      </c>
      <c r="W8" s="16" t="e">
        <f t="shared" ca="1" si="1"/>
        <v>#REF!</v>
      </c>
      <c r="X8" s="16">
        <v>3447400</v>
      </c>
      <c r="Y8" s="16">
        <v>4102600</v>
      </c>
      <c r="Z8" s="16">
        <v>5489200</v>
      </c>
      <c r="AA8" s="16">
        <v>8548700</v>
      </c>
      <c r="AB8" s="16">
        <v>9174700</v>
      </c>
      <c r="AC8" s="16">
        <v>13706000</v>
      </c>
      <c r="AD8" s="16">
        <v>20086500</v>
      </c>
      <c r="AE8" s="16">
        <v>8020900</v>
      </c>
      <c r="AF8" s="25">
        <v>4400300</v>
      </c>
      <c r="AG8" s="23">
        <v>3649600</v>
      </c>
      <c r="AH8" s="12" t="e">
        <f t="shared" ca="1" si="2"/>
        <v>#REF!</v>
      </c>
      <c r="AI8" s="23">
        <v>1500000</v>
      </c>
      <c r="AJ8" s="23">
        <v>751000</v>
      </c>
      <c r="AK8" s="23">
        <v>300000</v>
      </c>
      <c r="AL8" s="23">
        <v>820802</v>
      </c>
      <c r="AM8" s="23">
        <v>1400000</v>
      </c>
      <c r="AN8" s="23">
        <v>1723400</v>
      </c>
      <c r="AO8" s="23">
        <v>1756000</v>
      </c>
      <c r="AP8" s="23">
        <v>0</v>
      </c>
      <c r="AQ8" s="17">
        <v>1354900</v>
      </c>
      <c r="AR8" s="23">
        <v>0</v>
      </c>
      <c r="AS8" s="23">
        <v>141107</v>
      </c>
      <c r="AT8" s="12">
        <v>1500000</v>
      </c>
      <c r="AU8" s="12">
        <v>0</v>
      </c>
      <c r="AV8" s="12">
        <v>2619315</v>
      </c>
      <c r="AW8" s="12">
        <v>100000</v>
      </c>
      <c r="AX8" s="12">
        <v>11249100</v>
      </c>
      <c r="AY8" s="12">
        <v>0</v>
      </c>
      <c r="AZ8" s="12">
        <v>555700</v>
      </c>
      <c r="BA8" s="12">
        <v>2172100</v>
      </c>
      <c r="BB8" s="12" t="e">
        <f t="shared" ca="1" si="3"/>
        <v>#REF!</v>
      </c>
      <c r="BC8" s="12">
        <v>1500002</v>
      </c>
      <c r="BD8" s="23">
        <v>751000</v>
      </c>
      <c r="BE8" s="23">
        <v>300000</v>
      </c>
      <c r="BF8" s="23">
        <v>820800</v>
      </c>
      <c r="BG8" s="12">
        <v>1400000</v>
      </c>
      <c r="BH8" s="12">
        <v>1723400</v>
      </c>
      <c r="BI8" s="12">
        <v>1756000</v>
      </c>
      <c r="BJ8" s="12">
        <v>7</v>
      </c>
      <c r="BK8" s="12">
        <v>1354900</v>
      </c>
      <c r="BL8" s="12">
        <v>0</v>
      </c>
      <c r="BM8" s="12">
        <v>141115</v>
      </c>
      <c r="BN8" s="12">
        <v>1500000</v>
      </c>
      <c r="BO8" s="12">
        <v>0</v>
      </c>
      <c r="BP8" s="12">
        <v>2619300</v>
      </c>
      <c r="BQ8" s="12">
        <v>100000</v>
      </c>
      <c r="BR8" s="12">
        <v>11249100</v>
      </c>
      <c r="BS8" s="12">
        <v>0</v>
      </c>
      <c r="BT8" s="12">
        <v>555700</v>
      </c>
      <c r="BU8" s="12">
        <v>2172100</v>
      </c>
      <c r="BV8" s="12"/>
      <c r="BW8" s="12"/>
      <c r="BX8" s="22" t="e">
        <f>"'Giá'!"&amp;SUBSTITUTE($CK8, "1", COUNTA(#REF!) -10)</f>
        <v>#REF!</v>
      </c>
      <c r="BY8" s="22" t="e">
        <f>"'Khối lượng'!"&amp;SUBSTITUTE($CL8, "1", COUNTA(#REF!) -10)</f>
        <v>#REF!</v>
      </c>
      <c r="BZ8" s="22" t="e">
        <f>"'KN Mua'!"&amp;SUBSTITUTE($CM8, "1", COUNTA(#REF!) -19)</f>
        <v>#REF!</v>
      </c>
      <c r="CA8" s="15" t="e">
        <f>"'KN Bán'!"&amp;SUBSTITUTE($CN8, "1", COUNTA(#REF!) -19)</f>
        <v>#REF!</v>
      </c>
      <c r="CB8" s="14"/>
      <c r="CC8" s="14"/>
      <c r="CD8" s="14"/>
      <c r="CE8" s="14"/>
      <c r="CF8" s="14"/>
      <c r="CG8" s="14"/>
      <c r="CH8" s="14"/>
      <c r="CI8" s="14"/>
      <c r="CJ8" s="14"/>
      <c r="CK8" s="14" t="e">
        <f>ADDRESS(1,MATCH($A8,#REF!, 0))</f>
        <v>#REF!</v>
      </c>
      <c r="CL8" s="14" t="e">
        <f>ADDRESS(1,MATCH($A8,#REF!, 0))</f>
        <v>#REF!</v>
      </c>
      <c r="CM8" s="14" t="e">
        <f>ADDRESS(1,MATCH($A8,#REF!, 0))</f>
        <v>#REF!</v>
      </c>
      <c r="CN8" s="14" t="e">
        <f>ADDRESS(1,MATCH($A8,#REF!, 0))</f>
        <v>#REF!</v>
      </c>
    </row>
    <row r="9" spans="1:92" ht="15.75" customHeight="1">
      <c r="A9" s="16" t="s">
        <v>5880</v>
      </c>
      <c r="B9" s="17" t="s">
        <v>5881</v>
      </c>
      <c r="C9" s="17">
        <v>13000</v>
      </c>
      <c r="D9" s="18" t="s">
        <v>5882</v>
      </c>
      <c r="E9" s="17">
        <v>1.080601089437051</v>
      </c>
      <c r="F9" s="17">
        <v>19.406081355677085</v>
      </c>
      <c r="G9" s="17">
        <v>0</v>
      </c>
      <c r="H9" s="16">
        <v>0</v>
      </c>
      <c r="I9" s="19">
        <v>10240</v>
      </c>
      <c r="K9" s="26"/>
      <c r="L9" s="22" t="e">
        <f t="shared" ca="1" si="0"/>
        <v>#REF!</v>
      </c>
      <c r="M9" s="17">
        <v>13900</v>
      </c>
      <c r="N9" s="17">
        <v>13900</v>
      </c>
      <c r="O9" s="17">
        <v>13900</v>
      </c>
      <c r="P9" s="17">
        <v>13800</v>
      </c>
      <c r="Q9" s="17">
        <v>13000</v>
      </c>
      <c r="R9" s="17">
        <v>13250</v>
      </c>
      <c r="S9" s="17">
        <v>12400</v>
      </c>
      <c r="T9" s="17">
        <v>13250</v>
      </c>
      <c r="U9" s="17">
        <v>13250</v>
      </c>
      <c r="V9" s="17">
        <v>13300</v>
      </c>
      <c r="W9" s="16" t="e">
        <f t="shared" ca="1" si="1"/>
        <v>#REF!</v>
      </c>
      <c r="X9" s="16">
        <v>10400</v>
      </c>
      <c r="Y9" s="16">
        <v>18300</v>
      </c>
      <c r="Z9" s="16">
        <v>9600</v>
      </c>
      <c r="AA9" s="16">
        <v>4700</v>
      </c>
      <c r="AB9" s="16">
        <v>10800</v>
      </c>
      <c r="AC9" s="16">
        <v>2900</v>
      </c>
      <c r="AD9" s="16">
        <v>17000</v>
      </c>
      <c r="AE9" s="16">
        <v>17300</v>
      </c>
      <c r="AF9" s="25">
        <v>6300</v>
      </c>
      <c r="AG9" s="23">
        <v>5100</v>
      </c>
      <c r="AH9" s="12" t="e">
        <f t="shared" ca="1" si="2"/>
        <v>#REF!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17">
        <v>0</v>
      </c>
      <c r="AR9" s="23">
        <v>0</v>
      </c>
      <c r="AS9" s="23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 t="e">
        <f t="shared" ca="1" si="3"/>
        <v>#REF!</v>
      </c>
      <c r="BC9" s="12">
        <v>0</v>
      </c>
      <c r="BD9" s="23">
        <v>0</v>
      </c>
      <c r="BE9" s="23">
        <v>0</v>
      </c>
      <c r="BF9" s="23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/>
      <c r="BW9" s="12"/>
      <c r="BX9" s="22" t="e">
        <f>"'Giá'!"&amp;SUBSTITUTE($CK9, "1", COUNTA(#REF!) -10)</f>
        <v>#REF!</v>
      </c>
      <c r="BY9" s="22" t="e">
        <f>"'Khối lượng'!"&amp;SUBSTITUTE($CL9, "1", COUNTA(#REF!) -10)</f>
        <v>#REF!</v>
      </c>
      <c r="BZ9" s="22" t="e">
        <f>"'KN Mua'!"&amp;SUBSTITUTE($CM9, "1", COUNTA(#REF!) -19)</f>
        <v>#REF!</v>
      </c>
      <c r="CA9" s="15" t="e">
        <f>"'KN Bán'!"&amp;SUBSTITUTE($CN9, "1", COUNTA(#REF!) -19)</f>
        <v>#REF!</v>
      </c>
      <c r="CB9" s="14"/>
      <c r="CC9" s="14"/>
      <c r="CD9" s="14"/>
      <c r="CE9" s="14"/>
      <c r="CF9" s="14"/>
      <c r="CG9" s="14"/>
      <c r="CH9" s="14"/>
      <c r="CI9" s="14"/>
      <c r="CJ9" s="14"/>
      <c r="CK9" s="14" t="e">
        <f>ADDRESS(1,MATCH($A9,#REF!, 0))</f>
        <v>#REF!</v>
      </c>
      <c r="CL9" s="14" t="e">
        <f>ADDRESS(1,MATCH($A9,#REF!, 0))</f>
        <v>#REF!</v>
      </c>
      <c r="CM9" s="14" t="e">
        <f>ADDRESS(1,MATCH($A9,#REF!, 0))</f>
        <v>#REF!</v>
      </c>
      <c r="CN9" s="14" t="e">
        <f>ADDRESS(1,MATCH($A9,#REF!, 0))</f>
        <v>#REF!</v>
      </c>
    </row>
    <row r="10" spans="1:92" ht="15.75" customHeight="1">
      <c r="A10" s="16" t="s">
        <v>5883</v>
      </c>
      <c r="B10" s="17" t="s">
        <v>5884</v>
      </c>
      <c r="C10" s="17">
        <v>42900</v>
      </c>
      <c r="D10" s="18" t="s">
        <v>5868</v>
      </c>
      <c r="E10" s="17">
        <v>1.5370152214684523</v>
      </c>
      <c r="F10" s="17">
        <v>12.749292349903641</v>
      </c>
      <c r="G10" s="17">
        <v>0.5</v>
      </c>
      <c r="H10" s="16">
        <v>0.114669392564253</v>
      </c>
      <c r="I10" s="19">
        <v>22900</v>
      </c>
      <c r="K10" s="26"/>
      <c r="L10" s="22" t="e">
        <f t="shared" ca="1" si="0"/>
        <v>#REF!</v>
      </c>
      <c r="M10" s="17">
        <v>44050</v>
      </c>
      <c r="N10" s="17">
        <v>44000</v>
      </c>
      <c r="O10" s="17">
        <v>44000</v>
      </c>
      <c r="P10" s="17">
        <v>44000</v>
      </c>
      <c r="Q10" s="17">
        <v>42900</v>
      </c>
      <c r="R10" s="17">
        <v>43250</v>
      </c>
      <c r="S10" s="17">
        <v>41000</v>
      </c>
      <c r="T10" s="17">
        <v>41000</v>
      </c>
      <c r="U10" s="17">
        <v>41550</v>
      </c>
      <c r="V10" s="17">
        <v>41550</v>
      </c>
      <c r="W10" s="16" t="e">
        <f t="shared" ca="1" si="1"/>
        <v>#REF!</v>
      </c>
      <c r="X10" s="16">
        <v>15700</v>
      </c>
      <c r="Y10" s="16">
        <v>1600</v>
      </c>
      <c r="Z10" s="16">
        <v>5900</v>
      </c>
      <c r="AA10" s="16">
        <v>51700</v>
      </c>
      <c r="AB10" s="16">
        <v>32000</v>
      </c>
      <c r="AC10" s="16">
        <v>13800</v>
      </c>
      <c r="AD10" s="16">
        <v>60800</v>
      </c>
      <c r="AE10" s="16">
        <v>16300</v>
      </c>
      <c r="AF10" s="25">
        <v>17800</v>
      </c>
      <c r="AG10" s="23">
        <v>13400</v>
      </c>
      <c r="AH10" s="12" t="e">
        <f t="shared" ca="1" si="2"/>
        <v>#REF!</v>
      </c>
      <c r="AI10" s="23">
        <v>0</v>
      </c>
      <c r="AJ10" s="23">
        <v>0</v>
      </c>
      <c r="AK10" s="23">
        <v>300</v>
      </c>
      <c r="AL10" s="23">
        <v>0</v>
      </c>
      <c r="AM10" s="23">
        <v>0</v>
      </c>
      <c r="AN10" s="23">
        <v>1900</v>
      </c>
      <c r="AO10" s="23">
        <v>0</v>
      </c>
      <c r="AP10" s="23">
        <v>400</v>
      </c>
      <c r="AQ10" s="17">
        <v>0</v>
      </c>
      <c r="AR10" s="23">
        <v>0</v>
      </c>
      <c r="AS10" s="23">
        <v>0</v>
      </c>
      <c r="AT10" s="12">
        <v>400</v>
      </c>
      <c r="AU10" s="12">
        <v>0</v>
      </c>
      <c r="AV10" s="12">
        <v>300</v>
      </c>
      <c r="AW10" s="12">
        <v>0</v>
      </c>
      <c r="AX10" s="12">
        <v>200</v>
      </c>
      <c r="AY10" s="12">
        <v>2800</v>
      </c>
      <c r="AZ10" s="12">
        <v>0</v>
      </c>
      <c r="BA10" s="12">
        <v>200</v>
      </c>
      <c r="BB10" s="12" t="e">
        <f t="shared" ca="1" si="3"/>
        <v>#REF!</v>
      </c>
      <c r="BC10" s="12">
        <v>0</v>
      </c>
      <c r="BD10" s="23">
        <v>900</v>
      </c>
      <c r="BE10" s="23">
        <v>300</v>
      </c>
      <c r="BF10" s="23">
        <v>500</v>
      </c>
      <c r="BG10" s="12">
        <v>0</v>
      </c>
      <c r="BH10" s="12">
        <v>300</v>
      </c>
      <c r="BI10" s="12">
        <v>0</v>
      </c>
      <c r="BJ10" s="12">
        <v>0</v>
      </c>
      <c r="BK10" s="12">
        <v>1500</v>
      </c>
      <c r="BL10" s="12">
        <v>400</v>
      </c>
      <c r="BM10" s="12">
        <v>0</v>
      </c>
      <c r="BN10" s="12">
        <v>0</v>
      </c>
      <c r="BO10" s="12">
        <v>0</v>
      </c>
      <c r="BP10" s="12">
        <v>0</v>
      </c>
      <c r="BQ10" s="12">
        <v>400</v>
      </c>
      <c r="BR10" s="12">
        <v>300</v>
      </c>
      <c r="BS10" s="12">
        <v>300</v>
      </c>
      <c r="BT10" s="12">
        <v>0</v>
      </c>
      <c r="BU10" s="12">
        <v>0</v>
      </c>
      <c r="BV10" s="12"/>
      <c r="BW10" s="12"/>
      <c r="BX10" s="22" t="e">
        <f>"'Giá'!"&amp;SUBSTITUTE($CK10, "1", COUNTA(#REF!) -10)</f>
        <v>#REF!</v>
      </c>
      <c r="BY10" s="22" t="e">
        <f>"'Khối lượng'!"&amp;SUBSTITUTE($CL10, "1", COUNTA(#REF!) -10)</f>
        <v>#REF!</v>
      </c>
      <c r="BZ10" s="22" t="e">
        <f>"'KN Mua'!"&amp;SUBSTITUTE($CM10, "1", COUNTA(#REF!) -19)</f>
        <v>#REF!</v>
      </c>
      <c r="CA10" s="15" t="e">
        <f>"'KN Bán'!"&amp;SUBSTITUTE($CN10, "1", COUNTA(#REF!) -19)</f>
        <v>#REF!</v>
      </c>
      <c r="CB10" s="14"/>
      <c r="CC10" s="14"/>
      <c r="CD10" s="14"/>
      <c r="CE10" s="14"/>
      <c r="CF10" s="14"/>
      <c r="CG10" s="14"/>
      <c r="CH10" s="14"/>
      <c r="CI10" s="14"/>
      <c r="CJ10" s="14"/>
      <c r="CK10" s="14" t="e">
        <f>ADDRESS(1,MATCH($A10,#REF!, 0))</f>
        <v>#REF!</v>
      </c>
      <c r="CL10" s="14" t="e">
        <f>ADDRESS(1,MATCH($A10,#REF!, 0))</f>
        <v>#REF!</v>
      </c>
      <c r="CM10" s="14" t="e">
        <f>ADDRESS(1,MATCH($A10,#REF!, 0))</f>
        <v>#REF!</v>
      </c>
      <c r="CN10" s="14" t="e">
        <f>ADDRESS(1,MATCH($A10,#REF!, 0))</f>
        <v>#REF!</v>
      </c>
    </row>
    <row r="11" spans="1:92" ht="15.75" customHeight="1">
      <c r="A11" s="16" t="s">
        <v>5885</v>
      </c>
      <c r="B11" s="17" t="s">
        <v>5886</v>
      </c>
      <c r="C11" s="17">
        <v>12150</v>
      </c>
      <c r="D11" s="18" t="s">
        <v>5865</v>
      </c>
      <c r="E11" s="17">
        <v>0.74805805890820665</v>
      </c>
      <c r="F11" s="17">
        <v>51.936285856223343</v>
      </c>
      <c r="G11" s="17">
        <v>0.4</v>
      </c>
      <c r="H11" s="16">
        <v>0.37268498014285328</v>
      </c>
      <c r="I11" s="19">
        <v>34510</v>
      </c>
      <c r="K11" s="26"/>
      <c r="L11" s="22" t="e">
        <f t="shared" ca="1" si="0"/>
        <v>#REF!</v>
      </c>
      <c r="M11" s="17">
        <v>12700</v>
      </c>
      <c r="N11" s="17">
        <v>12700</v>
      </c>
      <c r="O11" s="17">
        <v>12600</v>
      </c>
      <c r="P11" s="17">
        <v>12500</v>
      </c>
      <c r="Q11" s="17">
        <v>12150</v>
      </c>
      <c r="R11" s="17">
        <v>12400</v>
      </c>
      <c r="S11" s="17">
        <v>12050</v>
      </c>
      <c r="T11" s="17">
        <v>11750</v>
      </c>
      <c r="U11" s="17">
        <v>11750</v>
      </c>
      <c r="V11" s="17">
        <v>12000</v>
      </c>
      <c r="W11" s="16" t="e">
        <f t="shared" ca="1" si="1"/>
        <v>#REF!</v>
      </c>
      <c r="X11" s="16">
        <v>16700</v>
      </c>
      <c r="Y11" s="16">
        <v>28300</v>
      </c>
      <c r="Z11" s="16">
        <v>54200</v>
      </c>
      <c r="AA11" s="16">
        <v>70200</v>
      </c>
      <c r="AB11" s="16">
        <v>69300</v>
      </c>
      <c r="AC11" s="16">
        <v>15700</v>
      </c>
      <c r="AD11" s="16">
        <v>42900</v>
      </c>
      <c r="AE11" s="16">
        <v>11800</v>
      </c>
      <c r="AF11" s="25">
        <v>14300</v>
      </c>
      <c r="AG11" s="23">
        <v>21700</v>
      </c>
      <c r="AH11" s="12" t="e">
        <f t="shared" ca="1" si="2"/>
        <v>#REF!</v>
      </c>
      <c r="AI11" s="23">
        <v>100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17">
        <v>2000</v>
      </c>
      <c r="AR11" s="23">
        <v>0</v>
      </c>
      <c r="AS11" s="23">
        <v>0</v>
      </c>
      <c r="AT11" s="12">
        <v>0</v>
      </c>
      <c r="AU11" s="12">
        <v>600</v>
      </c>
      <c r="AV11" s="12">
        <v>1700</v>
      </c>
      <c r="AW11" s="12">
        <v>0</v>
      </c>
      <c r="AX11" s="12">
        <v>0</v>
      </c>
      <c r="AY11" s="12">
        <v>2000</v>
      </c>
      <c r="AZ11" s="12">
        <v>2000</v>
      </c>
      <c r="BA11" s="12">
        <v>0</v>
      </c>
      <c r="BB11" s="12" t="e">
        <f t="shared" ca="1" si="3"/>
        <v>#REF!</v>
      </c>
      <c r="BC11" s="12">
        <v>0</v>
      </c>
      <c r="BD11" s="23">
        <v>0</v>
      </c>
      <c r="BE11" s="23">
        <v>0</v>
      </c>
      <c r="BF11" s="23">
        <v>100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600</v>
      </c>
      <c r="BO11" s="12">
        <v>800</v>
      </c>
      <c r="BP11" s="12">
        <v>600</v>
      </c>
      <c r="BQ11" s="12">
        <v>0</v>
      </c>
      <c r="BR11" s="12">
        <v>300</v>
      </c>
      <c r="BS11" s="12">
        <v>1700</v>
      </c>
      <c r="BT11" s="12">
        <v>0</v>
      </c>
      <c r="BU11" s="12">
        <v>0</v>
      </c>
      <c r="BV11" s="12"/>
      <c r="BW11" s="12"/>
      <c r="BX11" s="22" t="e">
        <f>"'Giá'!"&amp;SUBSTITUTE($CK11, "1", COUNTA(#REF!) -10)</f>
        <v>#REF!</v>
      </c>
      <c r="BY11" s="22" t="e">
        <f>"'Khối lượng'!"&amp;SUBSTITUTE($CL11, "1", COUNTA(#REF!) -10)</f>
        <v>#REF!</v>
      </c>
      <c r="BZ11" s="22" t="e">
        <f>"'KN Mua'!"&amp;SUBSTITUTE($CM11, "1", COUNTA(#REF!) -19)</f>
        <v>#REF!</v>
      </c>
      <c r="CA11" s="15" t="e">
        <f>"'KN Bán'!"&amp;SUBSTITUTE($CN11, "1", COUNTA(#REF!) -19)</f>
        <v>#REF!</v>
      </c>
      <c r="CB11" s="14"/>
      <c r="CC11" s="14"/>
      <c r="CD11" s="14"/>
      <c r="CE11" s="14"/>
      <c r="CF11" s="14"/>
      <c r="CG11" s="14"/>
      <c r="CH11" s="14"/>
      <c r="CI11" s="14"/>
      <c r="CJ11" s="14"/>
      <c r="CK11" s="14" t="e">
        <f>ADDRESS(1,MATCH($A11,#REF!, 0))</f>
        <v>#REF!</v>
      </c>
      <c r="CL11" s="14" t="e">
        <f>ADDRESS(1,MATCH($A11,#REF!, 0))</f>
        <v>#REF!</v>
      </c>
      <c r="CM11" s="14" t="e">
        <f>ADDRESS(1,MATCH($A11,#REF!, 0))</f>
        <v>#REF!</v>
      </c>
      <c r="CN11" s="14" t="e">
        <f>ADDRESS(1,MATCH($A11,#REF!, 0))</f>
        <v>#REF!</v>
      </c>
    </row>
    <row r="12" spans="1:92" ht="15.75" customHeight="1">
      <c r="A12" s="16" t="s">
        <v>5887</v>
      </c>
      <c r="B12" s="17" t="s">
        <v>5888</v>
      </c>
      <c r="C12" s="17">
        <v>13600</v>
      </c>
      <c r="D12" s="18" t="s">
        <v>5889</v>
      </c>
      <c r="E12" s="17">
        <v>0.84024025407186165</v>
      </c>
      <c r="F12" s="17">
        <v>11.195905925196502</v>
      </c>
      <c r="G12" s="17">
        <v>0.65</v>
      </c>
      <c r="H12" s="16">
        <v>0.17958973029703065</v>
      </c>
      <c r="I12" s="19">
        <v>5310</v>
      </c>
      <c r="K12" s="26"/>
      <c r="L12" s="22" t="e">
        <f t="shared" ca="1" si="0"/>
        <v>#REF!</v>
      </c>
      <c r="M12" s="17">
        <v>13800</v>
      </c>
      <c r="N12" s="17">
        <v>13800</v>
      </c>
      <c r="O12" s="27">
        <v>13850</v>
      </c>
      <c r="P12" s="17">
        <v>14000</v>
      </c>
      <c r="Q12" s="17">
        <v>13600</v>
      </c>
      <c r="R12" s="17">
        <v>13150</v>
      </c>
      <c r="S12" s="17">
        <v>13600</v>
      </c>
      <c r="T12" s="17">
        <v>13000</v>
      </c>
      <c r="U12" s="17">
        <v>13000</v>
      </c>
      <c r="V12" s="17">
        <v>12800</v>
      </c>
      <c r="W12" s="16" t="e">
        <f t="shared" ca="1" si="1"/>
        <v>#REF!</v>
      </c>
      <c r="X12" s="16">
        <v>100</v>
      </c>
      <c r="Y12" s="16">
        <v>100</v>
      </c>
      <c r="Z12" s="16">
        <v>400</v>
      </c>
      <c r="AA12" s="16">
        <v>4500</v>
      </c>
      <c r="AB12" s="16">
        <v>5700</v>
      </c>
      <c r="AC12" s="16">
        <v>3500</v>
      </c>
      <c r="AD12" s="16">
        <v>400</v>
      </c>
      <c r="AE12" s="16">
        <v>23900</v>
      </c>
      <c r="AF12" s="25">
        <v>0</v>
      </c>
      <c r="AG12" s="23">
        <v>14500</v>
      </c>
      <c r="AH12" s="12" t="e">
        <f t="shared" ca="1" si="2"/>
        <v>#REF!</v>
      </c>
      <c r="AI12" s="23">
        <v>0</v>
      </c>
      <c r="AJ12" s="23">
        <v>700</v>
      </c>
      <c r="AK12" s="23">
        <v>2600</v>
      </c>
      <c r="AL12" s="23">
        <v>0</v>
      </c>
      <c r="AM12" s="23">
        <v>100</v>
      </c>
      <c r="AN12" s="23">
        <v>0</v>
      </c>
      <c r="AO12" s="23">
        <v>3700</v>
      </c>
      <c r="AP12" s="23">
        <v>0</v>
      </c>
      <c r="AQ12" s="17">
        <v>0</v>
      </c>
      <c r="AR12" s="23">
        <v>0</v>
      </c>
      <c r="AS12" s="23">
        <v>0</v>
      </c>
      <c r="AT12" s="12">
        <v>0</v>
      </c>
      <c r="AU12" s="12">
        <v>0</v>
      </c>
      <c r="AV12" s="12">
        <v>100</v>
      </c>
      <c r="AW12" s="12">
        <v>300</v>
      </c>
      <c r="AX12" s="12">
        <v>0</v>
      </c>
      <c r="AY12" s="12">
        <v>200</v>
      </c>
      <c r="AZ12" s="12">
        <v>0</v>
      </c>
      <c r="BA12" s="12">
        <v>200</v>
      </c>
      <c r="BB12" s="12" t="e">
        <f t="shared" ca="1" si="3"/>
        <v>#REF!</v>
      </c>
      <c r="BC12" s="12">
        <v>400</v>
      </c>
      <c r="BD12" s="23">
        <v>3387</v>
      </c>
      <c r="BE12" s="23">
        <v>500</v>
      </c>
      <c r="BF12" s="23">
        <v>0</v>
      </c>
      <c r="BG12" s="12">
        <v>0</v>
      </c>
      <c r="BH12" s="12">
        <v>1075</v>
      </c>
      <c r="BI12" s="12">
        <v>400</v>
      </c>
      <c r="BJ12" s="12">
        <v>200</v>
      </c>
      <c r="BK12" s="12">
        <v>0</v>
      </c>
      <c r="BL12" s="12">
        <v>0</v>
      </c>
      <c r="BM12" s="12">
        <v>100</v>
      </c>
      <c r="BN12" s="12">
        <v>200</v>
      </c>
      <c r="BO12" s="12">
        <v>500</v>
      </c>
      <c r="BP12" s="12">
        <v>3100</v>
      </c>
      <c r="BQ12" s="12">
        <v>100</v>
      </c>
      <c r="BR12" s="12">
        <v>75</v>
      </c>
      <c r="BS12" s="12">
        <v>3075</v>
      </c>
      <c r="BT12" s="12">
        <v>0</v>
      </c>
      <c r="BU12" s="12">
        <v>6400</v>
      </c>
      <c r="BV12" s="12"/>
      <c r="BW12" s="12"/>
      <c r="BX12" s="22" t="e">
        <f>"'Giá'!"&amp;SUBSTITUTE($CK12, "1", COUNTA(#REF!) -10)</f>
        <v>#REF!</v>
      </c>
      <c r="BY12" s="22" t="e">
        <f>"'Khối lượng'!"&amp;SUBSTITUTE($CL12, "1", COUNTA(#REF!) -10)</f>
        <v>#REF!</v>
      </c>
      <c r="BZ12" s="22" t="e">
        <f>"'KN Mua'!"&amp;SUBSTITUTE($CM12, "1", COUNTA(#REF!) -19)</f>
        <v>#REF!</v>
      </c>
      <c r="CA12" s="15" t="e">
        <f>"'KN Bán'!"&amp;SUBSTITUTE($CN12, "1", COUNTA(#REF!) -19)</f>
        <v>#REF!</v>
      </c>
      <c r="CB12" s="14"/>
      <c r="CC12" s="14"/>
      <c r="CD12" s="14"/>
      <c r="CE12" s="14"/>
      <c r="CF12" s="14"/>
      <c r="CG12" s="14"/>
      <c r="CH12" s="14"/>
      <c r="CI12" s="14"/>
      <c r="CJ12" s="14"/>
      <c r="CK12" s="14" t="e">
        <f>ADDRESS(1,MATCH($A12,#REF!, 0))</f>
        <v>#REF!</v>
      </c>
      <c r="CL12" s="14" t="e">
        <f>ADDRESS(1,MATCH($A12,#REF!, 0))</f>
        <v>#REF!</v>
      </c>
      <c r="CM12" s="14" t="e">
        <f>ADDRESS(1,MATCH($A12,#REF!, 0))</f>
        <v>#REF!</v>
      </c>
      <c r="CN12" s="14" t="e">
        <f>ADDRESS(1,MATCH($A12,#REF!, 0))</f>
        <v>#REF!</v>
      </c>
    </row>
    <row r="13" spans="1:92" ht="15.75" customHeight="1">
      <c r="A13" s="16" t="s">
        <v>5890</v>
      </c>
      <c r="B13" s="17" t="s">
        <v>5891</v>
      </c>
      <c r="C13" s="17">
        <v>37350</v>
      </c>
      <c r="D13" s="18" t="s">
        <v>5882</v>
      </c>
      <c r="E13" s="17">
        <v>3.1193080434591272</v>
      </c>
      <c r="F13" s="17">
        <v>8.5514182759335409</v>
      </c>
      <c r="G13" s="17">
        <v>1</v>
      </c>
      <c r="H13" s="16">
        <v>0.99155202833351774</v>
      </c>
      <c r="I13" s="19">
        <v>6260</v>
      </c>
      <c r="K13" s="26"/>
      <c r="L13" s="22" t="e">
        <f t="shared" ca="1" si="0"/>
        <v>#REF!</v>
      </c>
      <c r="M13" s="28">
        <v>32900</v>
      </c>
      <c r="N13" s="17">
        <v>33500</v>
      </c>
      <c r="O13" s="27">
        <v>35600</v>
      </c>
      <c r="P13" s="17">
        <v>37350</v>
      </c>
      <c r="Q13" s="17">
        <v>37350</v>
      </c>
      <c r="R13" s="17">
        <v>37350</v>
      </c>
      <c r="S13" s="17">
        <v>34750</v>
      </c>
      <c r="T13" s="17">
        <v>34000</v>
      </c>
      <c r="U13" s="17">
        <v>35000</v>
      </c>
      <c r="V13" s="17">
        <v>34000</v>
      </c>
      <c r="W13" s="16" t="e">
        <f t="shared" ca="1" si="1"/>
        <v>#REF!</v>
      </c>
      <c r="X13" s="16">
        <v>2300</v>
      </c>
      <c r="Y13" s="16">
        <v>4100</v>
      </c>
      <c r="Z13" s="16">
        <v>3200</v>
      </c>
      <c r="AA13" s="16">
        <v>4100</v>
      </c>
      <c r="AB13" s="16">
        <v>400</v>
      </c>
      <c r="AC13" s="16">
        <v>0</v>
      </c>
      <c r="AD13" s="16">
        <v>5700</v>
      </c>
      <c r="AE13" s="16">
        <v>1500</v>
      </c>
      <c r="AF13" s="25">
        <v>28600</v>
      </c>
      <c r="AG13" s="29">
        <v>12700</v>
      </c>
      <c r="AH13" s="12" t="e">
        <f t="shared" ca="1" si="2"/>
        <v>#REF!</v>
      </c>
      <c r="AI13" s="23">
        <v>100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17">
        <v>0</v>
      </c>
      <c r="AR13" s="23">
        <v>500</v>
      </c>
      <c r="AS13" s="23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1300</v>
      </c>
      <c r="BA13" s="12">
        <v>500</v>
      </c>
      <c r="BB13" s="12" t="e">
        <f t="shared" ca="1" si="3"/>
        <v>#REF!</v>
      </c>
      <c r="BC13" s="12">
        <v>0</v>
      </c>
      <c r="BD13" s="23">
        <v>0</v>
      </c>
      <c r="BE13" s="23">
        <v>0</v>
      </c>
      <c r="BF13" s="23">
        <v>0</v>
      </c>
      <c r="BG13" s="12">
        <v>900</v>
      </c>
      <c r="BH13" s="12">
        <v>1000</v>
      </c>
      <c r="BI13" s="12">
        <v>0</v>
      </c>
      <c r="BJ13" s="12">
        <v>100</v>
      </c>
      <c r="BK13" s="12">
        <v>500</v>
      </c>
      <c r="BL13" s="12">
        <v>0</v>
      </c>
      <c r="BM13" s="12">
        <v>0</v>
      </c>
      <c r="BN13" s="12">
        <v>0</v>
      </c>
      <c r="BO13" s="12">
        <v>100</v>
      </c>
      <c r="BP13" s="12">
        <v>200</v>
      </c>
      <c r="BQ13" s="12">
        <v>0</v>
      </c>
      <c r="BR13" s="12">
        <v>0</v>
      </c>
      <c r="BS13" s="12">
        <v>0</v>
      </c>
      <c r="BT13" s="12">
        <v>0</v>
      </c>
      <c r="BU13" s="12">
        <v>500</v>
      </c>
      <c r="BV13" s="12"/>
      <c r="BW13" s="12"/>
      <c r="BX13" s="22" t="e">
        <f>"'Giá'!"&amp;SUBSTITUTE($CK13, "1", COUNTA(#REF!) -10)</f>
        <v>#REF!</v>
      </c>
      <c r="BY13" s="22" t="e">
        <f>"'Khối lượng'!"&amp;SUBSTITUTE($CL13, "1", COUNTA(#REF!) -10)</f>
        <v>#REF!</v>
      </c>
      <c r="BZ13" s="22" t="e">
        <f>"'KN Mua'!"&amp;SUBSTITUTE($CM13, "1", COUNTA(#REF!) -19)</f>
        <v>#REF!</v>
      </c>
      <c r="CA13" s="15" t="e">
        <f>"'KN Bán'!"&amp;SUBSTITUTE($CN13, "1", COUNTA(#REF!) -19)</f>
        <v>#REF!</v>
      </c>
      <c r="CB13" s="14"/>
      <c r="CC13" s="14"/>
      <c r="CD13" s="14"/>
      <c r="CE13" s="14"/>
      <c r="CF13" s="14"/>
      <c r="CG13" s="14"/>
      <c r="CH13" s="14"/>
      <c r="CI13" s="14"/>
      <c r="CJ13" s="14"/>
      <c r="CK13" s="14" t="e">
        <f>ADDRESS(1,MATCH($A13,#REF!, 0))</f>
        <v>#REF!</v>
      </c>
      <c r="CL13" s="14" t="e">
        <f>ADDRESS(1,MATCH($A13,#REF!, 0))</f>
        <v>#REF!</v>
      </c>
      <c r="CM13" s="14" t="e">
        <f>ADDRESS(1,MATCH($A13,#REF!, 0))</f>
        <v>#REF!</v>
      </c>
      <c r="CN13" s="14" t="e">
        <f>ADDRESS(1,MATCH($A13,#REF!, 0))</f>
        <v>#REF!</v>
      </c>
    </row>
    <row r="14" spans="1:92" ht="15.75" customHeight="1">
      <c r="A14" s="16" t="s">
        <v>5892</v>
      </c>
      <c r="B14" s="17" t="s">
        <v>5893</v>
      </c>
      <c r="C14" s="17">
        <v>10750</v>
      </c>
      <c r="D14" s="18" t="s">
        <v>5868</v>
      </c>
      <c r="E14" s="17">
        <v>0.91934884992192933</v>
      </c>
      <c r="F14" s="17">
        <v>19.844968426102916</v>
      </c>
      <c r="G14" s="17">
        <v>0.5</v>
      </c>
      <c r="H14" s="16">
        <v>0.49688820800419903</v>
      </c>
      <c r="I14" s="19">
        <v>336320</v>
      </c>
      <c r="K14" s="26"/>
      <c r="L14" s="22" t="e">
        <f t="shared" ca="1" si="0"/>
        <v>#REF!</v>
      </c>
      <c r="M14" s="17">
        <v>11500</v>
      </c>
      <c r="N14" s="17">
        <v>11450</v>
      </c>
      <c r="O14" s="17">
        <v>11250</v>
      </c>
      <c r="P14" s="17">
        <v>11200</v>
      </c>
      <c r="Q14" s="17">
        <v>10750</v>
      </c>
      <c r="R14" s="17">
        <v>10950</v>
      </c>
      <c r="S14" s="17">
        <v>10550</v>
      </c>
      <c r="T14" s="17">
        <v>10750</v>
      </c>
      <c r="U14" s="17">
        <v>10900</v>
      </c>
      <c r="V14" s="17">
        <v>11400</v>
      </c>
      <c r="W14" s="16" t="e">
        <f t="shared" ca="1" si="1"/>
        <v>#REF!</v>
      </c>
      <c r="X14" s="16">
        <v>198000</v>
      </c>
      <c r="Y14" s="16">
        <v>186400</v>
      </c>
      <c r="Z14" s="16">
        <v>209400</v>
      </c>
      <c r="AA14" s="16">
        <v>182900</v>
      </c>
      <c r="AB14" s="16">
        <v>505200</v>
      </c>
      <c r="AC14" s="16">
        <v>318300</v>
      </c>
      <c r="AD14" s="16">
        <v>498100</v>
      </c>
      <c r="AE14" s="16">
        <v>219500</v>
      </c>
      <c r="AF14" s="25">
        <v>170400</v>
      </c>
      <c r="AG14" s="29">
        <v>875000</v>
      </c>
      <c r="AH14" s="12" t="e">
        <f t="shared" ca="1" si="2"/>
        <v>#REF!</v>
      </c>
      <c r="AI14" s="23">
        <v>0</v>
      </c>
      <c r="AJ14" s="23">
        <v>0</v>
      </c>
      <c r="AK14" s="23">
        <v>17200</v>
      </c>
      <c r="AL14" s="23">
        <v>0</v>
      </c>
      <c r="AM14" s="23">
        <v>27400</v>
      </c>
      <c r="AN14" s="23">
        <v>27400</v>
      </c>
      <c r="AO14" s="23">
        <v>300</v>
      </c>
      <c r="AP14" s="23">
        <v>25400</v>
      </c>
      <c r="AQ14" s="17">
        <v>1700</v>
      </c>
      <c r="AR14" s="30">
        <v>3700</v>
      </c>
      <c r="AS14" s="23">
        <v>5400</v>
      </c>
      <c r="AT14" s="12">
        <v>0</v>
      </c>
      <c r="AU14" s="12">
        <v>9800</v>
      </c>
      <c r="AV14" s="12">
        <v>0</v>
      </c>
      <c r="AW14" s="12">
        <v>32500</v>
      </c>
      <c r="AX14" s="12">
        <v>11200</v>
      </c>
      <c r="AY14" s="12">
        <v>8900</v>
      </c>
      <c r="AZ14" s="12">
        <v>0</v>
      </c>
      <c r="BA14" s="12">
        <v>94900</v>
      </c>
      <c r="BB14" s="12" t="e">
        <f t="shared" ca="1" si="3"/>
        <v>#REF!</v>
      </c>
      <c r="BC14" s="12">
        <v>0</v>
      </c>
      <c r="BD14" s="23">
        <v>11700</v>
      </c>
      <c r="BE14" s="23">
        <v>68500</v>
      </c>
      <c r="BF14" s="23">
        <v>1400</v>
      </c>
      <c r="BG14" s="12">
        <v>0</v>
      </c>
      <c r="BH14" s="12">
        <v>6600</v>
      </c>
      <c r="BI14" s="12">
        <v>0</v>
      </c>
      <c r="BJ14" s="12">
        <v>19600</v>
      </c>
      <c r="BK14" s="12">
        <v>700</v>
      </c>
      <c r="BL14" s="12">
        <v>30300</v>
      </c>
      <c r="BM14" s="12">
        <v>23000</v>
      </c>
      <c r="BN14" s="12">
        <v>19800</v>
      </c>
      <c r="BO14" s="12">
        <v>1400</v>
      </c>
      <c r="BP14" s="12">
        <v>45200</v>
      </c>
      <c r="BQ14" s="12">
        <v>0</v>
      </c>
      <c r="BR14" s="12">
        <v>9800</v>
      </c>
      <c r="BS14" s="12">
        <v>0</v>
      </c>
      <c r="BT14" s="12">
        <v>10700</v>
      </c>
      <c r="BU14" s="12">
        <v>7200</v>
      </c>
      <c r="BV14" s="12"/>
      <c r="BW14" s="12"/>
      <c r="BX14" s="22" t="e">
        <f>"'Giá'!"&amp;SUBSTITUTE($CK14, "1", COUNTA(#REF!) -10)</f>
        <v>#REF!</v>
      </c>
      <c r="BY14" s="22" t="e">
        <f>"'Khối lượng'!"&amp;SUBSTITUTE($CL14, "1", COUNTA(#REF!) -10)</f>
        <v>#REF!</v>
      </c>
      <c r="BZ14" s="22" t="e">
        <f>"'KN Mua'!"&amp;SUBSTITUTE($CM14, "1", COUNTA(#REF!) -19)</f>
        <v>#REF!</v>
      </c>
      <c r="CA14" s="15" t="e">
        <f>"'KN Bán'!"&amp;SUBSTITUTE($CN14, "1", COUNTA(#REF!) -19)</f>
        <v>#REF!</v>
      </c>
      <c r="CB14" s="14"/>
      <c r="CC14" s="14"/>
      <c r="CD14" s="14"/>
      <c r="CE14" s="14"/>
      <c r="CF14" s="14"/>
      <c r="CG14" s="14"/>
      <c r="CH14" s="14"/>
      <c r="CI14" s="14"/>
      <c r="CJ14" s="14"/>
      <c r="CK14" s="14" t="e">
        <f>ADDRESS(1,MATCH($A14,#REF!, 0))</f>
        <v>#REF!</v>
      </c>
      <c r="CL14" s="14" t="e">
        <f>ADDRESS(1,MATCH($A14,#REF!, 0))</f>
        <v>#REF!</v>
      </c>
      <c r="CM14" s="14" t="e">
        <f>ADDRESS(1,MATCH($A14,#REF!, 0))</f>
        <v>#REF!</v>
      </c>
      <c r="CN14" s="14" t="e">
        <f>ADDRESS(1,MATCH($A14,#REF!, 0))</f>
        <v>#REF!</v>
      </c>
    </row>
    <row r="15" spans="1:92" ht="15.75" customHeight="1">
      <c r="A15" s="16" t="s">
        <v>5894</v>
      </c>
      <c r="B15" s="17" t="s">
        <v>5895</v>
      </c>
      <c r="C15" s="17">
        <v>22050</v>
      </c>
      <c r="D15" s="18" t="s">
        <v>5896</v>
      </c>
      <c r="E15" s="17">
        <v>0.8842952465318632</v>
      </c>
      <c r="F15" s="17">
        <v>8.3549625153447504</v>
      </c>
      <c r="G15" s="17">
        <v>0.4</v>
      </c>
      <c r="H15" s="16">
        <v>0.35334570220736894</v>
      </c>
      <c r="I15" s="19">
        <v>978480</v>
      </c>
      <c r="K15" s="26"/>
      <c r="L15" s="22" t="e">
        <f t="shared" ca="1" si="0"/>
        <v>#REF!</v>
      </c>
      <c r="M15" s="17">
        <v>24000</v>
      </c>
      <c r="N15" s="17">
        <v>24000</v>
      </c>
      <c r="O15" s="17">
        <v>23800</v>
      </c>
      <c r="P15" s="17">
        <v>23250</v>
      </c>
      <c r="Q15" s="17">
        <v>22050</v>
      </c>
      <c r="R15" s="17">
        <v>22800</v>
      </c>
      <c r="S15" s="17">
        <v>22250</v>
      </c>
      <c r="T15" s="17">
        <v>23750</v>
      </c>
      <c r="U15" s="17">
        <v>18300</v>
      </c>
      <c r="V15" s="17">
        <v>17100</v>
      </c>
      <c r="W15" s="16" t="e">
        <f t="shared" ca="1" si="1"/>
        <v>#REF!</v>
      </c>
      <c r="X15" s="16">
        <v>573700</v>
      </c>
      <c r="Y15" s="16">
        <v>353400</v>
      </c>
      <c r="Z15" s="16">
        <v>860400</v>
      </c>
      <c r="AA15" s="16">
        <v>1041300</v>
      </c>
      <c r="AB15" s="16">
        <v>1065200</v>
      </c>
      <c r="AC15" s="16">
        <v>382100</v>
      </c>
      <c r="AD15" s="16">
        <v>1041600</v>
      </c>
      <c r="AE15" s="16">
        <v>2110200</v>
      </c>
      <c r="AF15" s="25">
        <v>596400</v>
      </c>
      <c r="AG15" s="29">
        <v>1760500</v>
      </c>
      <c r="AH15" s="12" t="e">
        <f t="shared" ca="1" si="2"/>
        <v>#REF!</v>
      </c>
      <c r="AI15" s="23">
        <v>34300</v>
      </c>
      <c r="AJ15" s="23">
        <v>19400</v>
      </c>
      <c r="AK15" s="23">
        <v>63400</v>
      </c>
      <c r="AL15" s="23">
        <v>39500</v>
      </c>
      <c r="AM15" s="23">
        <v>2900</v>
      </c>
      <c r="AN15" s="23">
        <v>58100</v>
      </c>
      <c r="AO15" s="23">
        <v>20900</v>
      </c>
      <c r="AP15" s="23">
        <v>20700</v>
      </c>
      <c r="AQ15" s="17">
        <v>87100</v>
      </c>
      <c r="AR15" s="23">
        <v>57700</v>
      </c>
      <c r="AS15" s="23">
        <v>25500</v>
      </c>
      <c r="AT15" s="12">
        <v>41900</v>
      </c>
      <c r="AU15" s="12">
        <v>60600</v>
      </c>
      <c r="AV15" s="12">
        <v>21300</v>
      </c>
      <c r="AW15" s="12">
        <v>43700</v>
      </c>
      <c r="AX15" s="12">
        <v>223200</v>
      </c>
      <c r="AY15" s="12">
        <v>474700</v>
      </c>
      <c r="AZ15" s="12">
        <v>11900</v>
      </c>
      <c r="BA15" s="12">
        <v>15900</v>
      </c>
      <c r="BB15" s="12" t="e">
        <f t="shared" ca="1" si="3"/>
        <v>#REF!</v>
      </c>
      <c r="BC15" s="12">
        <v>48300</v>
      </c>
      <c r="BD15" s="23">
        <v>21400</v>
      </c>
      <c r="BE15" s="23">
        <v>141700</v>
      </c>
      <c r="BF15" s="23">
        <v>39100</v>
      </c>
      <c r="BG15" s="12">
        <v>18900</v>
      </c>
      <c r="BH15" s="12">
        <v>36400</v>
      </c>
      <c r="BI15" s="12">
        <v>25300</v>
      </c>
      <c r="BJ15" s="12">
        <v>28700</v>
      </c>
      <c r="BK15" s="12">
        <v>53200</v>
      </c>
      <c r="BL15" s="12">
        <v>7500</v>
      </c>
      <c r="BM15" s="12">
        <v>1100</v>
      </c>
      <c r="BN15" s="12">
        <v>46800</v>
      </c>
      <c r="BO15" s="12">
        <v>21800</v>
      </c>
      <c r="BP15" s="12">
        <v>113800</v>
      </c>
      <c r="BQ15" s="12">
        <v>44500</v>
      </c>
      <c r="BR15" s="12">
        <v>20200</v>
      </c>
      <c r="BS15" s="12">
        <v>5302375</v>
      </c>
      <c r="BT15" s="12">
        <v>101825</v>
      </c>
      <c r="BU15" s="12">
        <v>240400</v>
      </c>
      <c r="BV15" s="12"/>
      <c r="BW15" s="12"/>
      <c r="BX15" s="22" t="e">
        <f>"'Giá'!"&amp;SUBSTITUTE($CK15, "1", COUNTA(#REF!) -10)</f>
        <v>#REF!</v>
      </c>
      <c r="BY15" s="22" t="e">
        <f>"'Khối lượng'!"&amp;SUBSTITUTE($CL15, "1", COUNTA(#REF!) -10)</f>
        <v>#REF!</v>
      </c>
      <c r="BZ15" s="22" t="e">
        <f>"'KN Mua'!"&amp;SUBSTITUTE($CM15, "1", COUNTA(#REF!) -19)</f>
        <v>#REF!</v>
      </c>
      <c r="CA15" s="15" t="e">
        <f>"'KN Bán'!"&amp;SUBSTITUTE($CN15, "1", COUNTA(#REF!) -19)</f>
        <v>#REF!</v>
      </c>
      <c r="CB15" s="14"/>
      <c r="CC15" s="14"/>
      <c r="CD15" s="14"/>
      <c r="CE15" s="14"/>
      <c r="CF15" s="14"/>
      <c r="CG15" s="14"/>
      <c r="CH15" s="14"/>
      <c r="CI15" s="14"/>
      <c r="CJ15" s="14"/>
      <c r="CK15" s="14" t="e">
        <f>ADDRESS(1,MATCH($A15,#REF!, 0))</f>
        <v>#REF!</v>
      </c>
      <c r="CL15" s="14" t="e">
        <f>ADDRESS(1,MATCH($A15,#REF!, 0))</f>
        <v>#REF!</v>
      </c>
      <c r="CM15" s="14" t="e">
        <f>ADDRESS(1,MATCH($A15,#REF!, 0))</f>
        <v>#REF!</v>
      </c>
      <c r="CN15" s="14" t="e">
        <f>ADDRESS(1,MATCH($A15,#REF!, 0))</f>
        <v>#REF!</v>
      </c>
    </row>
    <row r="16" spans="1:92" ht="15.75" customHeight="1">
      <c r="A16" s="16" t="s">
        <v>5897</v>
      </c>
      <c r="B16" s="17" t="s">
        <v>5898</v>
      </c>
      <c r="C16" s="17">
        <v>3080</v>
      </c>
      <c r="D16" s="18" t="s">
        <v>5865</v>
      </c>
      <c r="E16" s="17">
        <v>9.3270908327785325</v>
      </c>
      <c r="F16" s="17">
        <v>10.515558986065809</v>
      </c>
      <c r="G16" s="17">
        <v>0</v>
      </c>
      <c r="H16" s="16">
        <v>0</v>
      </c>
      <c r="I16" s="19">
        <v>151020</v>
      </c>
      <c r="K16" s="26"/>
      <c r="L16" s="22" t="e">
        <f t="shared" ca="1" si="0"/>
        <v>#REF!</v>
      </c>
      <c r="M16" s="17">
        <v>3530</v>
      </c>
      <c r="N16" s="17">
        <v>3540</v>
      </c>
      <c r="O16" s="17">
        <v>3480</v>
      </c>
      <c r="P16" s="17">
        <v>3310</v>
      </c>
      <c r="Q16" s="17">
        <v>3080</v>
      </c>
      <c r="R16" s="17">
        <v>2880</v>
      </c>
      <c r="S16" s="17">
        <v>2680</v>
      </c>
      <c r="T16" s="17">
        <v>2640</v>
      </c>
      <c r="U16" s="17">
        <v>2820</v>
      </c>
      <c r="V16" s="17">
        <v>3010</v>
      </c>
      <c r="W16" s="16" t="e">
        <f t="shared" ca="1" si="1"/>
        <v>#REF!</v>
      </c>
      <c r="X16" s="16">
        <v>59200</v>
      </c>
      <c r="Y16" s="16">
        <v>53600</v>
      </c>
      <c r="Z16" s="16">
        <v>56100</v>
      </c>
      <c r="AA16" s="16">
        <v>104400</v>
      </c>
      <c r="AB16" s="16">
        <v>317300</v>
      </c>
      <c r="AC16" s="16">
        <v>185200</v>
      </c>
      <c r="AD16" s="16">
        <v>261000</v>
      </c>
      <c r="AE16" s="16">
        <v>165400</v>
      </c>
      <c r="AF16" s="25">
        <v>96600</v>
      </c>
      <c r="AG16" s="29">
        <v>211400</v>
      </c>
      <c r="AH16" s="12" t="e">
        <f t="shared" ca="1" si="2"/>
        <v>#REF!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17">
        <v>0</v>
      </c>
      <c r="AR16" s="23">
        <v>0</v>
      </c>
      <c r="AS16" s="23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 t="e">
        <f t="shared" ca="1" si="3"/>
        <v>#REF!</v>
      </c>
      <c r="BC16" s="12">
        <v>0</v>
      </c>
      <c r="BD16" s="23">
        <v>0</v>
      </c>
      <c r="BE16" s="23">
        <v>0</v>
      </c>
      <c r="BF16" s="23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/>
      <c r="BW16" s="12"/>
      <c r="BX16" s="22" t="e">
        <f>"'Giá'!"&amp;SUBSTITUTE($CK16, "1", COUNTA(#REF!) -10)</f>
        <v>#REF!</v>
      </c>
      <c r="BY16" s="22" t="e">
        <f>"'Khối lượng'!"&amp;SUBSTITUTE($CL16, "1", COUNTA(#REF!) -10)</f>
        <v>#REF!</v>
      </c>
      <c r="BZ16" s="22" t="e">
        <f>"'KN Mua'!"&amp;SUBSTITUTE($CM16, "1", COUNTA(#REF!) -19)</f>
        <v>#REF!</v>
      </c>
      <c r="CA16" s="15" t="e">
        <f>"'KN Bán'!"&amp;SUBSTITUTE($CN16, "1", COUNTA(#REF!) -19)</f>
        <v>#REF!</v>
      </c>
      <c r="CB16" s="14"/>
      <c r="CC16" s="14"/>
      <c r="CD16" s="14"/>
      <c r="CE16" s="14"/>
      <c r="CF16" s="14"/>
      <c r="CG16" s="14"/>
      <c r="CH16" s="14"/>
      <c r="CI16" s="14"/>
      <c r="CJ16" s="14"/>
      <c r="CK16" s="14" t="e">
        <f>ADDRESS(1,MATCH($A16,#REF!, 0))</f>
        <v>#REF!</v>
      </c>
      <c r="CL16" s="14" t="e">
        <f>ADDRESS(1,MATCH($A16,#REF!, 0))</f>
        <v>#REF!</v>
      </c>
      <c r="CM16" s="14" t="e">
        <f>ADDRESS(1,MATCH($A16,#REF!, 0))</f>
        <v>#REF!</v>
      </c>
      <c r="CN16" s="14" t="e">
        <f>ADDRESS(1,MATCH($A16,#REF!, 0))</f>
        <v>#REF!</v>
      </c>
    </row>
    <row r="17" spans="1:92" ht="15.75" customHeight="1">
      <c r="A17" s="16" t="s">
        <v>5899</v>
      </c>
      <c r="B17" s="17" t="s">
        <v>5900</v>
      </c>
      <c r="C17" s="17">
        <v>16200</v>
      </c>
      <c r="D17" s="18" t="s">
        <v>5901</v>
      </c>
      <c r="E17" s="17">
        <v>1.4968678641366924</v>
      </c>
      <c r="F17" s="17">
        <v>29.461474050988855</v>
      </c>
      <c r="G17" s="17">
        <v>1</v>
      </c>
      <c r="H17" s="16">
        <v>0.99635954670761573</v>
      </c>
      <c r="I17" s="19">
        <v>981790</v>
      </c>
      <c r="K17" s="26"/>
      <c r="L17" s="22" t="e">
        <f t="shared" ca="1" si="0"/>
        <v>#REF!</v>
      </c>
      <c r="M17" s="17">
        <v>17600</v>
      </c>
      <c r="N17" s="17">
        <v>17700</v>
      </c>
      <c r="O17" s="17">
        <v>17400</v>
      </c>
      <c r="P17" s="17">
        <v>17300</v>
      </c>
      <c r="Q17" s="17">
        <v>16200</v>
      </c>
      <c r="R17" s="17">
        <v>17000</v>
      </c>
      <c r="S17" s="17">
        <v>16300</v>
      </c>
      <c r="T17" s="17">
        <v>16900</v>
      </c>
      <c r="U17" s="17">
        <v>16800</v>
      </c>
      <c r="V17" s="17">
        <v>16600</v>
      </c>
      <c r="W17" s="16" t="e">
        <f t="shared" ca="1" si="1"/>
        <v>#REF!</v>
      </c>
      <c r="X17" s="16">
        <v>430000</v>
      </c>
      <c r="Y17" s="16">
        <v>420900</v>
      </c>
      <c r="Z17" s="16">
        <v>549300</v>
      </c>
      <c r="AA17" s="16">
        <v>514300</v>
      </c>
      <c r="AB17" s="16">
        <v>3058400</v>
      </c>
      <c r="AC17" s="16">
        <v>1176700</v>
      </c>
      <c r="AD17" s="16">
        <v>1173900</v>
      </c>
      <c r="AE17" s="16">
        <v>1242300</v>
      </c>
      <c r="AF17" s="25">
        <v>517100</v>
      </c>
      <c r="AG17" s="29">
        <v>735000</v>
      </c>
      <c r="AH17" s="12" t="e">
        <f t="shared" ca="1" si="2"/>
        <v>#REF!</v>
      </c>
      <c r="AI17" s="23">
        <v>0</v>
      </c>
      <c r="AJ17" s="23">
        <v>63400</v>
      </c>
      <c r="AK17" s="23">
        <v>34500</v>
      </c>
      <c r="AL17" s="23">
        <v>0</v>
      </c>
      <c r="AM17" s="23">
        <v>4500</v>
      </c>
      <c r="AN17" s="23">
        <v>32900</v>
      </c>
      <c r="AO17" s="23">
        <v>0</v>
      </c>
      <c r="AP17" s="23">
        <v>53100</v>
      </c>
      <c r="AQ17" s="17">
        <v>100</v>
      </c>
      <c r="AR17" s="23">
        <v>100</v>
      </c>
      <c r="AS17" s="23">
        <v>3900</v>
      </c>
      <c r="AT17" s="12">
        <v>700</v>
      </c>
      <c r="AU17" s="12">
        <v>0</v>
      </c>
      <c r="AV17" s="12">
        <v>129500</v>
      </c>
      <c r="AW17" s="12">
        <v>25800</v>
      </c>
      <c r="AX17" s="12">
        <v>0</v>
      </c>
      <c r="AY17" s="12">
        <v>32500</v>
      </c>
      <c r="AZ17" s="12">
        <v>0</v>
      </c>
      <c r="BA17" s="12">
        <v>100</v>
      </c>
      <c r="BB17" s="12" t="e">
        <f t="shared" ca="1" si="3"/>
        <v>#REF!</v>
      </c>
      <c r="BC17" s="12">
        <v>5503</v>
      </c>
      <c r="BD17" s="23">
        <v>100</v>
      </c>
      <c r="BE17" s="23">
        <v>29200</v>
      </c>
      <c r="BF17" s="23">
        <v>10000</v>
      </c>
      <c r="BG17" s="12">
        <v>59900</v>
      </c>
      <c r="BH17" s="12">
        <v>109900</v>
      </c>
      <c r="BI17" s="12">
        <v>0</v>
      </c>
      <c r="BJ17" s="12">
        <v>0</v>
      </c>
      <c r="BK17" s="12">
        <v>11200</v>
      </c>
      <c r="BL17" s="12">
        <v>700</v>
      </c>
      <c r="BM17" s="12">
        <v>2700</v>
      </c>
      <c r="BN17" s="12">
        <v>9600</v>
      </c>
      <c r="BO17" s="12">
        <v>5700</v>
      </c>
      <c r="BP17" s="12">
        <v>22800</v>
      </c>
      <c r="BQ17" s="12">
        <v>29000</v>
      </c>
      <c r="BR17" s="12">
        <v>300</v>
      </c>
      <c r="BS17" s="12">
        <v>126500</v>
      </c>
      <c r="BT17" s="12">
        <v>132700</v>
      </c>
      <c r="BU17" s="12">
        <v>57508</v>
      </c>
      <c r="BV17" s="12"/>
      <c r="BW17" s="12"/>
      <c r="BX17" s="22" t="e">
        <f>"'Giá'!"&amp;SUBSTITUTE($CK17, "1", COUNTA(#REF!) -10)</f>
        <v>#REF!</v>
      </c>
      <c r="BY17" s="22" t="e">
        <f>"'Khối lượng'!"&amp;SUBSTITUTE($CL17, "1", COUNTA(#REF!) -10)</f>
        <v>#REF!</v>
      </c>
      <c r="BZ17" s="22" t="e">
        <f>"'KN Mua'!"&amp;SUBSTITUTE($CM17, "1", COUNTA(#REF!) -19)</f>
        <v>#REF!</v>
      </c>
      <c r="CA17" s="15" t="e">
        <f>"'KN Bán'!"&amp;SUBSTITUTE($CN17, "1", COUNTA(#REF!) -19)</f>
        <v>#REF!</v>
      </c>
      <c r="CB17" s="14"/>
      <c r="CC17" s="14"/>
      <c r="CD17" s="14"/>
      <c r="CE17" s="14"/>
      <c r="CF17" s="14"/>
      <c r="CG17" s="14"/>
      <c r="CH17" s="14"/>
      <c r="CI17" s="14"/>
      <c r="CJ17" s="14"/>
      <c r="CK17" s="14" t="e">
        <f>ADDRESS(1,MATCH($A17,#REF!, 0))</f>
        <v>#REF!</v>
      </c>
      <c r="CL17" s="14" t="e">
        <f>ADDRESS(1,MATCH($A17,#REF!, 0))</f>
        <v>#REF!</v>
      </c>
      <c r="CM17" s="14" t="e">
        <f>ADDRESS(1,MATCH($A17,#REF!, 0))</f>
        <v>#REF!</v>
      </c>
      <c r="CN17" s="14" t="e">
        <f>ADDRESS(1,MATCH($A17,#REF!, 0))</f>
        <v>#REF!</v>
      </c>
    </row>
    <row r="18" spans="1:92" ht="15.75" customHeight="1">
      <c r="A18" s="16" t="s">
        <v>5902</v>
      </c>
      <c r="B18" s="17" t="s">
        <v>5903</v>
      </c>
      <c r="C18" s="17">
        <v>31600</v>
      </c>
      <c r="D18" s="18" t="s">
        <v>5865</v>
      </c>
      <c r="E18" s="17">
        <v>1.3805433789890105</v>
      </c>
      <c r="F18" s="17">
        <v>113.92610970548644</v>
      </c>
      <c r="G18" s="17">
        <v>0.51</v>
      </c>
      <c r="H18" s="16">
        <v>0.50256714334858676</v>
      </c>
      <c r="I18" s="19">
        <v>1311430</v>
      </c>
      <c r="K18" s="26"/>
      <c r="L18" s="22" t="e">
        <f t="shared" ca="1" si="0"/>
        <v>#REF!</v>
      </c>
      <c r="M18" s="17">
        <v>33750</v>
      </c>
      <c r="N18" s="17">
        <v>34150</v>
      </c>
      <c r="O18" s="17">
        <v>33900</v>
      </c>
      <c r="P18" s="17">
        <v>33900</v>
      </c>
      <c r="Q18" s="17">
        <v>31600</v>
      </c>
      <c r="R18" s="17">
        <v>32400</v>
      </c>
      <c r="S18" s="17">
        <v>30150</v>
      </c>
      <c r="T18" s="17">
        <v>30850</v>
      </c>
      <c r="U18" s="17">
        <v>31300</v>
      </c>
      <c r="V18" s="17">
        <v>31300</v>
      </c>
      <c r="W18" s="16" t="e">
        <f t="shared" ca="1" si="1"/>
        <v>#REF!</v>
      </c>
      <c r="X18" s="16">
        <v>1001000</v>
      </c>
      <c r="Y18" s="16">
        <v>1013500</v>
      </c>
      <c r="Z18" s="16">
        <v>1388400</v>
      </c>
      <c r="AA18" s="16">
        <v>973700</v>
      </c>
      <c r="AB18" s="16">
        <v>2494000</v>
      </c>
      <c r="AC18" s="16">
        <v>1365900</v>
      </c>
      <c r="AD18" s="16">
        <v>1995400</v>
      </c>
      <c r="AE18" s="16">
        <v>1104100</v>
      </c>
      <c r="AF18" s="25">
        <v>726800</v>
      </c>
      <c r="AG18" s="29">
        <v>1051500</v>
      </c>
      <c r="AH18" s="12" t="e">
        <f t="shared" ca="1" si="2"/>
        <v>#REF!</v>
      </c>
      <c r="AI18" s="23">
        <v>17700</v>
      </c>
      <c r="AJ18" s="23">
        <v>29608</v>
      </c>
      <c r="AK18" s="23">
        <v>254800</v>
      </c>
      <c r="AL18" s="23">
        <v>58700</v>
      </c>
      <c r="AM18" s="23">
        <v>11900</v>
      </c>
      <c r="AN18" s="23">
        <v>129700</v>
      </c>
      <c r="AO18" s="23">
        <v>56900</v>
      </c>
      <c r="AP18" s="23">
        <v>242100</v>
      </c>
      <c r="AQ18" s="17">
        <v>84400</v>
      </c>
      <c r="AR18" s="23">
        <v>67600</v>
      </c>
      <c r="AS18" s="23">
        <v>14600</v>
      </c>
      <c r="AT18" s="12">
        <v>36000</v>
      </c>
      <c r="AU18" s="12">
        <v>0</v>
      </c>
      <c r="AV18" s="12">
        <v>39200</v>
      </c>
      <c r="AW18" s="12">
        <v>38000</v>
      </c>
      <c r="AX18" s="12">
        <v>13800</v>
      </c>
      <c r="AY18" s="12">
        <v>1800</v>
      </c>
      <c r="AZ18" s="12">
        <v>33600</v>
      </c>
      <c r="BA18" s="12">
        <v>24000</v>
      </c>
      <c r="BB18" s="12" t="e">
        <f t="shared" ca="1" si="3"/>
        <v>#REF!</v>
      </c>
      <c r="BC18" s="12">
        <v>139200</v>
      </c>
      <c r="BD18" s="23">
        <v>93500</v>
      </c>
      <c r="BE18" s="23">
        <v>71400</v>
      </c>
      <c r="BF18" s="23">
        <v>1100</v>
      </c>
      <c r="BG18" s="12">
        <v>78100</v>
      </c>
      <c r="BH18" s="12">
        <v>238600</v>
      </c>
      <c r="BI18" s="12">
        <v>60700</v>
      </c>
      <c r="BJ18" s="12">
        <v>7600</v>
      </c>
      <c r="BK18" s="12">
        <v>33500</v>
      </c>
      <c r="BL18" s="12">
        <v>19900</v>
      </c>
      <c r="BM18" s="12">
        <v>57400</v>
      </c>
      <c r="BN18" s="12">
        <v>183500</v>
      </c>
      <c r="BO18" s="12">
        <v>63360</v>
      </c>
      <c r="BP18" s="12">
        <v>14800</v>
      </c>
      <c r="BQ18" s="12">
        <v>46500</v>
      </c>
      <c r="BR18" s="12">
        <v>96600</v>
      </c>
      <c r="BS18" s="12">
        <v>25300</v>
      </c>
      <c r="BT18" s="12">
        <v>11000</v>
      </c>
      <c r="BU18" s="12">
        <v>10200</v>
      </c>
      <c r="BV18" s="12"/>
      <c r="BW18" s="12"/>
      <c r="BX18" s="22" t="e">
        <f>"'Giá'!"&amp;SUBSTITUTE($CK18, "1", COUNTA(#REF!) -10)</f>
        <v>#REF!</v>
      </c>
      <c r="BY18" s="22" t="e">
        <f>"'Khối lượng'!"&amp;SUBSTITUTE($CL18, "1", COUNTA(#REF!) -10)</f>
        <v>#REF!</v>
      </c>
      <c r="BZ18" s="22" t="e">
        <f>"'KN Mua'!"&amp;SUBSTITUTE($CM18, "1", COUNTA(#REF!) -19)</f>
        <v>#REF!</v>
      </c>
      <c r="CA18" s="15" t="e">
        <f>"'KN Bán'!"&amp;SUBSTITUTE($CN18, "1", COUNTA(#REF!) -19)</f>
        <v>#REF!</v>
      </c>
      <c r="CB18" s="14"/>
      <c r="CC18" s="14"/>
      <c r="CD18" s="14"/>
      <c r="CE18" s="14"/>
      <c r="CF18" s="14"/>
      <c r="CG18" s="14"/>
      <c r="CH18" s="14"/>
      <c r="CI18" s="14"/>
      <c r="CJ18" s="14"/>
      <c r="CK18" s="14" t="e">
        <f>ADDRESS(1,MATCH($A18,#REF!, 0))</f>
        <v>#REF!</v>
      </c>
      <c r="CL18" s="14" t="e">
        <f>ADDRESS(1,MATCH($A18,#REF!, 0))</f>
        <v>#REF!</v>
      </c>
      <c r="CM18" s="14" t="e">
        <f>ADDRESS(1,MATCH($A18,#REF!, 0))</f>
        <v>#REF!</v>
      </c>
      <c r="CN18" s="14" t="e">
        <f>ADDRESS(1,MATCH($A18,#REF!, 0))</f>
        <v>#REF!</v>
      </c>
    </row>
    <row r="19" spans="1:92" ht="15.75" customHeight="1">
      <c r="A19" s="16" t="s">
        <v>5904</v>
      </c>
      <c r="B19" s="17" t="s">
        <v>5905</v>
      </c>
      <c r="C19" s="17">
        <v>10700</v>
      </c>
      <c r="D19" s="18" t="s">
        <v>5901</v>
      </c>
      <c r="E19" s="17">
        <v>0.89914969312741655</v>
      </c>
      <c r="F19" s="17">
        <v>26.771048784305318</v>
      </c>
      <c r="G19" s="17">
        <v>1</v>
      </c>
      <c r="H19" s="16">
        <v>0.90818020889917861</v>
      </c>
      <c r="I19" s="19">
        <v>43050</v>
      </c>
      <c r="K19" s="26"/>
      <c r="L19" s="22" t="e">
        <f t="shared" ca="1" si="0"/>
        <v>#REF!</v>
      </c>
      <c r="M19" s="17">
        <v>10900</v>
      </c>
      <c r="N19" s="17">
        <v>10800</v>
      </c>
      <c r="O19" s="17">
        <v>10700</v>
      </c>
      <c r="P19" s="17">
        <v>10800</v>
      </c>
      <c r="Q19" s="17">
        <v>10700</v>
      </c>
      <c r="R19" s="17">
        <v>10700</v>
      </c>
      <c r="S19" s="17">
        <v>10400</v>
      </c>
      <c r="T19" s="17">
        <v>10500</v>
      </c>
      <c r="U19" s="17">
        <v>10500</v>
      </c>
      <c r="V19" s="17">
        <v>10400</v>
      </c>
      <c r="W19" s="16" t="e">
        <f t="shared" ca="1" si="1"/>
        <v>#REF!</v>
      </c>
      <c r="X19" s="16">
        <v>39500</v>
      </c>
      <c r="Y19" s="16">
        <v>18800</v>
      </c>
      <c r="Z19" s="16">
        <v>18500</v>
      </c>
      <c r="AA19" s="16">
        <v>23600</v>
      </c>
      <c r="AB19" s="16">
        <v>57300</v>
      </c>
      <c r="AC19" s="16">
        <v>56700</v>
      </c>
      <c r="AD19" s="16">
        <v>93200</v>
      </c>
      <c r="AE19" s="16">
        <v>43100</v>
      </c>
      <c r="AF19" s="25">
        <v>60000</v>
      </c>
      <c r="AG19" s="29">
        <v>19800</v>
      </c>
      <c r="AH19" s="12" t="e">
        <f t="shared" ca="1" si="2"/>
        <v>#REF!</v>
      </c>
      <c r="AI19" s="23">
        <v>900</v>
      </c>
      <c r="AJ19" s="23">
        <v>0</v>
      </c>
      <c r="AK19" s="23">
        <v>2000</v>
      </c>
      <c r="AL19" s="23">
        <v>1000</v>
      </c>
      <c r="AM19" s="23">
        <v>1200</v>
      </c>
      <c r="AN19" s="23">
        <v>5100</v>
      </c>
      <c r="AO19" s="23">
        <v>4300</v>
      </c>
      <c r="AP19" s="23">
        <v>1200</v>
      </c>
      <c r="AQ19" s="17">
        <v>1500</v>
      </c>
      <c r="AR19" s="23">
        <v>300</v>
      </c>
      <c r="AS19" s="23">
        <v>800</v>
      </c>
      <c r="AT19" s="12">
        <v>0</v>
      </c>
      <c r="AU19" s="12">
        <v>0</v>
      </c>
      <c r="AV19" s="12">
        <v>2000</v>
      </c>
      <c r="AW19" s="12">
        <v>200</v>
      </c>
      <c r="AX19" s="12">
        <v>4000</v>
      </c>
      <c r="AY19" s="12">
        <v>2000</v>
      </c>
      <c r="AZ19" s="12">
        <v>3600</v>
      </c>
      <c r="BA19" s="12">
        <v>0</v>
      </c>
      <c r="BB19" s="12" t="e">
        <f t="shared" ca="1" si="3"/>
        <v>#REF!</v>
      </c>
      <c r="BC19" s="12">
        <v>3200</v>
      </c>
      <c r="BD19" s="23">
        <v>1400</v>
      </c>
      <c r="BE19" s="23">
        <v>1300</v>
      </c>
      <c r="BF19" s="23">
        <v>1800</v>
      </c>
      <c r="BG19" s="12">
        <v>1000</v>
      </c>
      <c r="BH19" s="12">
        <v>300</v>
      </c>
      <c r="BI19" s="12">
        <v>1900</v>
      </c>
      <c r="BJ19" s="12">
        <v>2100</v>
      </c>
      <c r="BK19" s="12">
        <v>1300</v>
      </c>
      <c r="BL19" s="12">
        <v>7200</v>
      </c>
      <c r="BM19" s="12">
        <v>1300</v>
      </c>
      <c r="BN19" s="12">
        <v>2000</v>
      </c>
      <c r="BO19" s="12">
        <v>2500</v>
      </c>
      <c r="BP19" s="12">
        <v>3000</v>
      </c>
      <c r="BQ19" s="12">
        <v>2300</v>
      </c>
      <c r="BR19" s="12">
        <v>4800</v>
      </c>
      <c r="BS19" s="12">
        <v>1200</v>
      </c>
      <c r="BT19" s="12">
        <v>2600</v>
      </c>
      <c r="BU19" s="12">
        <v>5400</v>
      </c>
      <c r="BV19" s="12"/>
      <c r="BW19" s="12"/>
      <c r="BX19" s="22" t="e">
        <f>"'Giá'!"&amp;SUBSTITUTE($CK19, "1", COUNTA(#REF!) -10)</f>
        <v>#REF!</v>
      </c>
      <c r="BY19" s="22" t="e">
        <f>"'Khối lượng'!"&amp;SUBSTITUTE($CL19, "1", COUNTA(#REF!) -10)</f>
        <v>#REF!</v>
      </c>
      <c r="BZ19" s="22" t="e">
        <f>"'KN Mua'!"&amp;SUBSTITUTE($CM19, "1", COUNTA(#REF!) -19)</f>
        <v>#REF!</v>
      </c>
      <c r="CA19" s="15" t="e">
        <f>"'KN Bán'!"&amp;SUBSTITUTE($CN19, "1", COUNTA(#REF!) -19)</f>
        <v>#REF!</v>
      </c>
      <c r="CB19" s="14"/>
      <c r="CC19" s="14"/>
      <c r="CD19" s="14"/>
      <c r="CE19" s="14"/>
      <c r="CF19" s="14"/>
      <c r="CG19" s="14"/>
      <c r="CH19" s="14"/>
      <c r="CI19" s="14"/>
      <c r="CJ19" s="14"/>
      <c r="CK19" s="14" t="e">
        <f>ADDRESS(1,MATCH($A19,#REF!, 0))</f>
        <v>#REF!</v>
      </c>
      <c r="CL19" s="14" t="e">
        <f>ADDRESS(1,MATCH($A19,#REF!, 0))</f>
        <v>#REF!</v>
      </c>
      <c r="CM19" s="14" t="e">
        <f>ADDRESS(1,MATCH($A19,#REF!, 0))</f>
        <v>#REF!</v>
      </c>
      <c r="CN19" s="14" t="e">
        <f>ADDRESS(1,MATCH($A19,#REF!, 0))</f>
        <v>#REF!</v>
      </c>
    </row>
    <row r="20" spans="1:92" ht="15.75" customHeight="1">
      <c r="A20" s="16" t="s">
        <v>5906</v>
      </c>
      <c r="B20" s="17" t="s">
        <v>5907</v>
      </c>
      <c r="C20" s="17">
        <v>9070</v>
      </c>
      <c r="D20" s="18" t="s">
        <v>5908</v>
      </c>
      <c r="E20" s="17">
        <v>0.88597319953701203</v>
      </c>
      <c r="F20" s="17">
        <v>14.467647461666481</v>
      </c>
      <c r="G20" s="17">
        <v>0.97</v>
      </c>
      <c r="H20" s="16">
        <v>0.69584538957114617</v>
      </c>
      <c r="I20" s="19">
        <v>1872930</v>
      </c>
      <c r="K20" s="26"/>
      <c r="L20" s="22" t="e">
        <f t="shared" ca="1" si="0"/>
        <v>#REF!</v>
      </c>
      <c r="M20" s="17">
        <v>8900</v>
      </c>
      <c r="N20" s="17">
        <v>8890</v>
      </c>
      <c r="O20" s="17">
        <v>9510</v>
      </c>
      <c r="P20" s="17">
        <v>9370</v>
      </c>
      <c r="Q20" s="17">
        <v>9070</v>
      </c>
      <c r="R20" s="17">
        <v>9300</v>
      </c>
      <c r="S20" s="17">
        <v>8650</v>
      </c>
      <c r="T20" s="17">
        <v>8830</v>
      </c>
      <c r="U20" s="17">
        <v>9000</v>
      </c>
      <c r="V20" s="17">
        <v>8850</v>
      </c>
      <c r="W20" s="16" t="e">
        <f t="shared" ca="1" si="1"/>
        <v>#REF!</v>
      </c>
      <c r="X20" s="16">
        <v>733100</v>
      </c>
      <c r="Y20" s="16">
        <v>878500</v>
      </c>
      <c r="Z20" s="16">
        <v>4682300</v>
      </c>
      <c r="AA20" s="16">
        <v>1599200</v>
      </c>
      <c r="AB20" s="16">
        <v>2165000</v>
      </c>
      <c r="AC20" s="16">
        <v>1840100</v>
      </c>
      <c r="AD20" s="16">
        <v>2974500</v>
      </c>
      <c r="AE20" s="16">
        <v>1784800</v>
      </c>
      <c r="AF20" s="25">
        <v>1339200</v>
      </c>
      <c r="AG20" s="29">
        <v>732600</v>
      </c>
      <c r="AH20" s="12" t="e">
        <f t="shared" ca="1" si="2"/>
        <v>#REF!</v>
      </c>
      <c r="AI20" s="23">
        <v>975400</v>
      </c>
      <c r="AJ20" s="23">
        <v>7700</v>
      </c>
      <c r="AK20" s="23">
        <v>25900</v>
      </c>
      <c r="AL20" s="23">
        <v>14100</v>
      </c>
      <c r="AM20" s="23">
        <v>15100</v>
      </c>
      <c r="AN20" s="23">
        <v>11100</v>
      </c>
      <c r="AO20" s="23">
        <v>26700</v>
      </c>
      <c r="AP20" s="23">
        <v>89400</v>
      </c>
      <c r="AQ20" s="17">
        <v>29500</v>
      </c>
      <c r="AR20" s="23">
        <v>30900</v>
      </c>
      <c r="AS20" s="23">
        <v>1600</v>
      </c>
      <c r="AT20" s="12">
        <v>254424</v>
      </c>
      <c r="AU20" s="12">
        <v>137000</v>
      </c>
      <c r="AV20" s="12">
        <v>67200</v>
      </c>
      <c r="AW20" s="12">
        <v>0</v>
      </c>
      <c r="AX20" s="12">
        <v>900</v>
      </c>
      <c r="AY20" s="12">
        <v>2300</v>
      </c>
      <c r="AZ20" s="12">
        <v>23400</v>
      </c>
      <c r="BA20" s="12">
        <v>0</v>
      </c>
      <c r="BB20" s="12" t="e">
        <f t="shared" ca="1" si="3"/>
        <v>#REF!</v>
      </c>
      <c r="BC20" s="12">
        <v>0</v>
      </c>
      <c r="BD20" s="23">
        <v>64300</v>
      </c>
      <c r="BE20" s="23">
        <v>27800</v>
      </c>
      <c r="BF20" s="23">
        <v>405100</v>
      </c>
      <c r="BG20" s="12">
        <v>250900</v>
      </c>
      <c r="BH20" s="12">
        <v>304400</v>
      </c>
      <c r="BI20" s="12">
        <v>41000</v>
      </c>
      <c r="BJ20" s="12">
        <v>0</v>
      </c>
      <c r="BK20" s="12">
        <v>5800</v>
      </c>
      <c r="BL20" s="12">
        <v>11000</v>
      </c>
      <c r="BM20" s="12">
        <v>108800</v>
      </c>
      <c r="BN20" s="12">
        <v>27800</v>
      </c>
      <c r="BO20" s="12">
        <v>35600</v>
      </c>
      <c r="BP20" s="12">
        <v>1100</v>
      </c>
      <c r="BQ20" s="12">
        <v>59800</v>
      </c>
      <c r="BR20" s="12">
        <v>191500</v>
      </c>
      <c r="BS20" s="12">
        <v>176900</v>
      </c>
      <c r="BT20" s="12">
        <v>0</v>
      </c>
      <c r="BU20" s="12">
        <v>900</v>
      </c>
      <c r="BV20" s="12"/>
      <c r="BW20" s="12"/>
      <c r="BX20" s="22" t="e">
        <f>"'Giá'!"&amp;SUBSTITUTE($CK20, "1", COUNTA(#REF!) -10)</f>
        <v>#REF!</v>
      </c>
      <c r="BY20" s="22" t="e">
        <f>"'Khối lượng'!"&amp;SUBSTITUTE($CL20, "1", COUNTA(#REF!) -10)</f>
        <v>#REF!</v>
      </c>
      <c r="BZ20" s="22" t="e">
        <f>"'KN Mua'!"&amp;SUBSTITUTE($CM20, "1", COUNTA(#REF!) -19)</f>
        <v>#REF!</v>
      </c>
      <c r="CA20" s="15" t="e">
        <f>"'KN Bán'!"&amp;SUBSTITUTE($CN20, "1", COUNTA(#REF!) -19)</f>
        <v>#REF!</v>
      </c>
      <c r="CB20" s="14"/>
      <c r="CC20" s="14"/>
      <c r="CD20" s="14"/>
      <c r="CE20" s="14"/>
      <c r="CF20" s="14"/>
      <c r="CG20" s="14"/>
      <c r="CH20" s="14"/>
      <c r="CI20" s="14"/>
      <c r="CJ20" s="14"/>
      <c r="CK20" s="14" t="e">
        <f>ADDRESS(1,MATCH($A20,#REF!, 0))</f>
        <v>#REF!</v>
      </c>
      <c r="CL20" s="14" t="e">
        <f>ADDRESS(1,MATCH($A20,#REF!, 0))</f>
        <v>#REF!</v>
      </c>
      <c r="CM20" s="14" t="e">
        <f>ADDRESS(1,MATCH($A20,#REF!, 0))</f>
        <v>#REF!</v>
      </c>
      <c r="CN20" s="14" t="e">
        <f>ADDRESS(1,MATCH($A20,#REF!, 0))</f>
        <v>#REF!</v>
      </c>
    </row>
    <row r="21" spans="1:92" ht="15.75" customHeight="1">
      <c r="A21" s="16" t="s">
        <v>5909</v>
      </c>
      <c r="B21" s="17" t="s">
        <v>5910</v>
      </c>
      <c r="C21" s="17">
        <v>19600</v>
      </c>
      <c r="D21" s="18" t="s">
        <v>5911</v>
      </c>
      <c r="E21" s="17">
        <v>1.3471906096762645</v>
      </c>
      <c r="F21" s="17">
        <v>65.10065922356975</v>
      </c>
      <c r="G21" s="17">
        <v>0.3</v>
      </c>
      <c r="H21" s="16">
        <v>0.29265540418503921</v>
      </c>
      <c r="I21" s="19">
        <v>1140</v>
      </c>
      <c r="K21" s="26"/>
      <c r="L21" s="22" t="e">
        <f t="shared" ca="1" si="0"/>
        <v>#REF!</v>
      </c>
      <c r="M21" s="17">
        <v>19450</v>
      </c>
      <c r="N21" s="17">
        <v>19500</v>
      </c>
      <c r="O21" s="17">
        <v>19500</v>
      </c>
      <c r="P21" s="17">
        <v>19600</v>
      </c>
      <c r="Q21" s="17">
        <v>19600</v>
      </c>
      <c r="R21" s="17">
        <v>19600</v>
      </c>
      <c r="S21" s="17">
        <v>19150</v>
      </c>
      <c r="T21" s="17">
        <v>19350</v>
      </c>
      <c r="U21" s="17">
        <v>19500</v>
      </c>
      <c r="V21" s="17">
        <v>19500</v>
      </c>
      <c r="W21" s="16" t="e">
        <f t="shared" ca="1" si="1"/>
        <v>#REF!</v>
      </c>
      <c r="X21" s="16">
        <v>100</v>
      </c>
      <c r="Y21" s="16">
        <v>100</v>
      </c>
      <c r="Z21" s="16">
        <v>0</v>
      </c>
      <c r="AA21" s="16">
        <v>9400</v>
      </c>
      <c r="AB21" s="16">
        <v>0</v>
      </c>
      <c r="AC21" s="16">
        <v>100</v>
      </c>
      <c r="AD21" s="16">
        <v>1500</v>
      </c>
      <c r="AE21" s="16">
        <v>100</v>
      </c>
      <c r="AF21" s="25">
        <v>100</v>
      </c>
      <c r="AG21" s="29">
        <v>0</v>
      </c>
      <c r="AH21" s="12" t="e">
        <f t="shared" ca="1" si="2"/>
        <v>#REF!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17">
        <v>0</v>
      </c>
      <c r="AR21" s="23">
        <v>0</v>
      </c>
      <c r="AS21" s="23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 t="e">
        <f t="shared" ca="1" si="3"/>
        <v>#REF!</v>
      </c>
      <c r="BC21" s="12">
        <v>0</v>
      </c>
      <c r="BD21" s="23">
        <v>100</v>
      </c>
      <c r="BE21" s="23">
        <v>0</v>
      </c>
      <c r="BF21" s="23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/>
      <c r="BW21" s="12"/>
      <c r="BX21" s="22" t="e">
        <f>"'Giá'!"&amp;SUBSTITUTE($CK21, "1", COUNTA(#REF!) -10)</f>
        <v>#REF!</v>
      </c>
      <c r="BY21" s="22" t="e">
        <f>"'Khối lượng'!"&amp;SUBSTITUTE($CL21, "1", COUNTA(#REF!) -10)</f>
        <v>#REF!</v>
      </c>
      <c r="BZ21" s="22" t="e">
        <f>"'KN Mua'!"&amp;SUBSTITUTE($CM21, "1", COUNTA(#REF!) -19)</f>
        <v>#REF!</v>
      </c>
      <c r="CA21" s="15" t="e">
        <f>"'KN Bán'!"&amp;SUBSTITUTE($CN21, "1", COUNTA(#REF!) -19)</f>
        <v>#REF!</v>
      </c>
      <c r="CB21" s="14"/>
      <c r="CC21" s="14"/>
      <c r="CD21" s="14"/>
      <c r="CE21" s="14"/>
      <c r="CF21" s="14"/>
      <c r="CG21" s="14"/>
      <c r="CH21" s="14"/>
      <c r="CI21" s="14"/>
      <c r="CJ21" s="14"/>
      <c r="CK21" s="14" t="e">
        <f>ADDRESS(1,MATCH($A21,#REF!, 0))</f>
        <v>#REF!</v>
      </c>
      <c r="CL21" s="14" t="e">
        <f>ADDRESS(1,MATCH($A21,#REF!, 0))</f>
        <v>#REF!</v>
      </c>
      <c r="CM21" s="14" t="e">
        <f>ADDRESS(1,MATCH($A21,#REF!, 0))</f>
        <v>#REF!</v>
      </c>
      <c r="CN21" s="14" t="e">
        <f>ADDRESS(1,MATCH($A21,#REF!, 0))</f>
        <v>#REF!</v>
      </c>
    </row>
    <row r="22" spans="1:92" ht="15.75" customHeight="1">
      <c r="A22" s="16" t="s">
        <v>5912</v>
      </c>
      <c r="B22" s="17" t="s">
        <v>5913</v>
      </c>
      <c r="C22" s="17">
        <v>9230</v>
      </c>
      <c r="D22" s="18" t="s">
        <v>5865</v>
      </c>
      <c r="E22" s="17">
        <v>0.60505708177896245</v>
      </c>
      <c r="F22" s="17">
        <v>15.73671545210455</v>
      </c>
      <c r="G22" s="17">
        <v>0.45</v>
      </c>
      <c r="H22" s="16">
        <v>0.33145758833751038</v>
      </c>
      <c r="I22" s="19">
        <v>983100</v>
      </c>
      <c r="K22" s="26"/>
      <c r="L22" s="22" t="e">
        <f t="shared" ca="1" si="0"/>
        <v>#REF!</v>
      </c>
      <c r="M22" s="17">
        <v>9790</v>
      </c>
      <c r="N22" s="17">
        <v>9810</v>
      </c>
      <c r="O22" s="17">
        <v>9620</v>
      </c>
      <c r="P22" s="17">
        <v>9620</v>
      </c>
      <c r="Q22" s="17">
        <v>9230</v>
      </c>
      <c r="R22" s="17">
        <v>9240</v>
      </c>
      <c r="S22" s="17">
        <v>8600</v>
      </c>
      <c r="T22" s="17">
        <v>8720</v>
      </c>
      <c r="U22" s="17">
        <v>8830</v>
      </c>
      <c r="V22" s="17">
        <v>8810</v>
      </c>
      <c r="W22" s="16" t="e">
        <f t="shared" ca="1" si="1"/>
        <v>#REF!</v>
      </c>
      <c r="X22" s="16">
        <v>501200</v>
      </c>
      <c r="Y22" s="16">
        <v>395400</v>
      </c>
      <c r="Z22" s="16">
        <v>815700</v>
      </c>
      <c r="AA22" s="16">
        <v>1181700</v>
      </c>
      <c r="AB22" s="16">
        <v>1107500</v>
      </c>
      <c r="AC22" s="16">
        <v>946500</v>
      </c>
      <c r="AD22" s="16">
        <v>2402600</v>
      </c>
      <c r="AE22" s="16">
        <v>1250300</v>
      </c>
      <c r="AF22" s="25">
        <v>605300</v>
      </c>
      <c r="AG22" s="29">
        <v>624800</v>
      </c>
      <c r="AH22" s="12" t="e">
        <f t="shared" ca="1" si="2"/>
        <v>#REF!</v>
      </c>
      <c r="AI22" s="23">
        <v>2000</v>
      </c>
      <c r="AJ22" s="23">
        <v>3300</v>
      </c>
      <c r="AK22" s="23">
        <v>14000</v>
      </c>
      <c r="AL22" s="23">
        <v>9500</v>
      </c>
      <c r="AM22" s="23">
        <v>12100</v>
      </c>
      <c r="AN22" s="23">
        <v>35800</v>
      </c>
      <c r="AO22" s="23">
        <v>0</v>
      </c>
      <c r="AP22" s="23">
        <v>32200</v>
      </c>
      <c r="AQ22" s="17">
        <v>400</v>
      </c>
      <c r="AR22" s="23">
        <v>2000</v>
      </c>
      <c r="AS22" s="23">
        <v>800</v>
      </c>
      <c r="AT22" s="12">
        <v>1800</v>
      </c>
      <c r="AU22" s="12">
        <v>72500</v>
      </c>
      <c r="AV22" s="12">
        <v>2900</v>
      </c>
      <c r="AW22" s="12">
        <v>18400</v>
      </c>
      <c r="AX22" s="12">
        <v>37800</v>
      </c>
      <c r="AY22" s="12">
        <v>76100</v>
      </c>
      <c r="AZ22" s="12">
        <v>0</v>
      </c>
      <c r="BA22" s="12">
        <v>6700</v>
      </c>
      <c r="BB22" s="12" t="e">
        <f t="shared" ca="1" si="3"/>
        <v>#REF!</v>
      </c>
      <c r="BC22" s="12">
        <v>45500</v>
      </c>
      <c r="BD22" s="23">
        <v>310500</v>
      </c>
      <c r="BE22" s="23">
        <v>856700</v>
      </c>
      <c r="BF22" s="23">
        <v>260800</v>
      </c>
      <c r="BG22" s="12">
        <v>13000</v>
      </c>
      <c r="BH22" s="12">
        <v>0</v>
      </c>
      <c r="BI22" s="12">
        <v>6900</v>
      </c>
      <c r="BJ22" s="12">
        <v>10100</v>
      </c>
      <c r="BK22" s="12">
        <v>2500</v>
      </c>
      <c r="BL22" s="12">
        <v>10100</v>
      </c>
      <c r="BM22" s="12">
        <v>0</v>
      </c>
      <c r="BN22" s="12">
        <v>41100</v>
      </c>
      <c r="BO22" s="12">
        <v>100</v>
      </c>
      <c r="BP22" s="12">
        <v>9700</v>
      </c>
      <c r="BQ22" s="12">
        <v>12800</v>
      </c>
      <c r="BR22" s="12">
        <v>81000</v>
      </c>
      <c r="BS22" s="12">
        <v>8600</v>
      </c>
      <c r="BT22" s="12">
        <v>700</v>
      </c>
      <c r="BU22" s="12">
        <v>30100</v>
      </c>
      <c r="BV22" s="12"/>
      <c r="BW22" s="12"/>
      <c r="BX22" s="22" t="e">
        <f>"'Giá'!"&amp;SUBSTITUTE($CK22, "1", COUNTA(#REF!) -10)</f>
        <v>#REF!</v>
      </c>
      <c r="BY22" s="22" t="e">
        <f>"'Khối lượng'!"&amp;SUBSTITUTE($CL22, "1", COUNTA(#REF!) -10)</f>
        <v>#REF!</v>
      </c>
      <c r="BZ22" s="22" t="e">
        <f>"'KN Mua'!"&amp;SUBSTITUTE($CM22, "1", COUNTA(#REF!) -19)</f>
        <v>#REF!</v>
      </c>
      <c r="CA22" s="15" t="e">
        <f>"'KN Bán'!"&amp;SUBSTITUTE($CN22, "1", COUNTA(#REF!) -19)</f>
        <v>#REF!</v>
      </c>
      <c r="CB22" s="14"/>
      <c r="CC22" s="14"/>
      <c r="CD22" s="14"/>
      <c r="CE22" s="14"/>
      <c r="CF22" s="14"/>
      <c r="CG22" s="14"/>
      <c r="CH22" s="14"/>
      <c r="CI22" s="14"/>
      <c r="CJ22" s="14"/>
      <c r="CK22" s="14" t="e">
        <f>ADDRESS(1,MATCH($A22,#REF!, 0))</f>
        <v>#REF!</v>
      </c>
      <c r="CL22" s="14" t="e">
        <f>ADDRESS(1,MATCH($A22,#REF!, 0))</f>
        <v>#REF!</v>
      </c>
      <c r="CM22" s="14" t="e">
        <f>ADDRESS(1,MATCH($A22,#REF!, 0))</f>
        <v>#REF!</v>
      </c>
      <c r="CN22" s="14" t="e">
        <f>ADDRESS(1,MATCH($A22,#REF!, 0))</f>
        <v>#REF!</v>
      </c>
    </row>
    <row r="23" spans="1:92" ht="15.75" customHeight="1">
      <c r="A23" s="16" t="s">
        <v>5914</v>
      </c>
      <c r="B23" s="17" t="s">
        <v>5915</v>
      </c>
      <c r="C23" s="17">
        <v>4490</v>
      </c>
      <c r="D23" s="18" t="s">
        <v>5916</v>
      </c>
      <c r="E23" s="17">
        <v>0.59697946385980205</v>
      </c>
      <c r="F23" s="17">
        <v>38.929667284363141</v>
      </c>
      <c r="G23" s="17">
        <v>0.49</v>
      </c>
      <c r="H23" s="16">
        <v>2.6114136424844298E-4</v>
      </c>
      <c r="I23" s="19">
        <v>29890</v>
      </c>
      <c r="K23" s="26"/>
      <c r="L23" s="22" t="e">
        <f t="shared" ca="1" si="0"/>
        <v>#REF!</v>
      </c>
      <c r="M23" s="17">
        <v>4580</v>
      </c>
      <c r="N23" s="17">
        <v>4530</v>
      </c>
      <c r="O23" s="17">
        <v>4500</v>
      </c>
      <c r="P23" s="17">
        <v>4510</v>
      </c>
      <c r="Q23" s="17">
        <v>4490</v>
      </c>
      <c r="R23" s="17">
        <v>4480</v>
      </c>
      <c r="S23" s="17">
        <v>4170</v>
      </c>
      <c r="T23" s="17">
        <v>4170</v>
      </c>
      <c r="U23" s="17">
        <v>4190</v>
      </c>
      <c r="V23" s="17">
        <v>4220</v>
      </c>
      <c r="W23" s="16" t="e">
        <f t="shared" ca="1" si="1"/>
        <v>#REF!</v>
      </c>
      <c r="X23" s="16">
        <v>48600</v>
      </c>
      <c r="Y23" s="16">
        <v>8000</v>
      </c>
      <c r="Z23" s="16">
        <v>14500</v>
      </c>
      <c r="AA23" s="16">
        <v>21000</v>
      </c>
      <c r="AB23" s="16">
        <v>26400</v>
      </c>
      <c r="AC23" s="16">
        <v>15500</v>
      </c>
      <c r="AD23" s="16">
        <v>56500</v>
      </c>
      <c r="AE23" s="16">
        <v>24400</v>
      </c>
      <c r="AF23" s="25">
        <v>49300</v>
      </c>
      <c r="AG23" s="23">
        <v>34700</v>
      </c>
      <c r="AH23" s="12" t="e">
        <f t="shared" ca="1" si="2"/>
        <v>#REF!</v>
      </c>
      <c r="AI23" s="23">
        <v>0</v>
      </c>
      <c r="AJ23" s="23">
        <v>0</v>
      </c>
      <c r="AK23" s="23">
        <v>0</v>
      </c>
      <c r="AL23" s="23">
        <v>100</v>
      </c>
      <c r="AM23" s="23">
        <v>0</v>
      </c>
      <c r="AN23" s="23">
        <v>0</v>
      </c>
      <c r="AO23" s="23">
        <v>0</v>
      </c>
      <c r="AP23" s="23">
        <v>0</v>
      </c>
      <c r="AQ23" s="17">
        <v>0</v>
      </c>
      <c r="AR23" s="23">
        <v>0</v>
      </c>
      <c r="AS23" s="23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 t="e">
        <f t="shared" ca="1" si="3"/>
        <v>#REF!</v>
      </c>
      <c r="BC23" s="12">
        <v>0</v>
      </c>
      <c r="BD23" s="23">
        <v>0</v>
      </c>
      <c r="BE23" s="23">
        <v>0</v>
      </c>
      <c r="BF23" s="23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1000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/>
      <c r="BW23" s="12"/>
      <c r="BX23" s="22" t="e">
        <f>"'Giá'!"&amp;SUBSTITUTE($CK23, "1", COUNTA(#REF!) -10)</f>
        <v>#REF!</v>
      </c>
      <c r="BY23" s="22" t="e">
        <f>"'Khối lượng'!"&amp;SUBSTITUTE($CL23, "1", COUNTA(#REF!) -10)</f>
        <v>#REF!</v>
      </c>
      <c r="BZ23" s="22" t="e">
        <f>"'KN Mua'!"&amp;SUBSTITUTE($CM23, "1", COUNTA(#REF!) -19)</f>
        <v>#REF!</v>
      </c>
      <c r="CA23" s="15" t="e">
        <f>"'KN Bán'!"&amp;SUBSTITUTE($CN23, "1", COUNTA(#REF!) -19)</f>
        <v>#REF!</v>
      </c>
      <c r="CB23" s="14"/>
      <c r="CC23" s="14"/>
      <c r="CD23" s="14"/>
      <c r="CE23" s="14"/>
      <c r="CF23" s="14"/>
      <c r="CG23" s="14"/>
      <c r="CH23" s="14"/>
      <c r="CI23" s="14"/>
      <c r="CJ23" s="14"/>
      <c r="CK23" s="14" t="e">
        <f>ADDRESS(1,MATCH($A23,#REF!, 0))</f>
        <v>#REF!</v>
      </c>
      <c r="CL23" s="14" t="e">
        <f>ADDRESS(1,MATCH($A23,#REF!, 0))</f>
        <v>#REF!</v>
      </c>
      <c r="CM23" s="14" t="e">
        <f>ADDRESS(1,MATCH($A23,#REF!, 0))</f>
        <v>#REF!</v>
      </c>
      <c r="CN23" s="14" t="e">
        <f>ADDRESS(1,MATCH($A23,#REF!, 0))</f>
        <v>#REF!</v>
      </c>
    </row>
    <row r="24" spans="1:92" ht="15.75" customHeight="1">
      <c r="A24" s="16" t="s">
        <v>5917</v>
      </c>
      <c r="B24" s="17" t="s">
        <v>5918</v>
      </c>
      <c r="C24" s="17">
        <v>59200</v>
      </c>
      <c r="D24" s="18" t="s">
        <v>5874</v>
      </c>
      <c r="E24" s="17">
        <v>5.0673210534770226</v>
      </c>
      <c r="F24" s="17">
        <v>20.836477976492422</v>
      </c>
      <c r="G24" s="17">
        <v>0.49</v>
      </c>
      <c r="H24" s="16">
        <v>5.6094777777777778E-2</v>
      </c>
      <c r="I24" s="19">
        <v>15690</v>
      </c>
      <c r="K24" s="26"/>
      <c r="L24" s="22" t="e">
        <f t="shared" ca="1" si="0"/>
        <v>#REF!</v>
      </c>
      <c r="M24" s="17">
        <v>59900</v>
      </c>
      <c r="N24" s="17">
        <v>59900</v>
      </c>
      <c r="O24" s="17">
        <v>59700</v>
      </c>
      <c r="P24" s="17">
        <v>59200</v>
      </c>
      <c r="Q24" s="17">
        <v>59200</v>
      </c>
      <c r="R24" s="17">
        <v>59200</v>
      </c>
      <c r="S24" s="17">
        <v>59000</v>
      </c>
      <c r="T24" s="17">
        <v>59300</v>
      </c>
      <c r="U24" s="17">
        <v>59800</v>
      </c>
      <c r="V24" s="17">
        <v>58400</v>
      </c>
      <c r="W24" s="16" t="e">
        <f t="shared" ca="1" si="1"/>
        <v>#REF!</v>
      </c>
      <c r="X24" s="16">
        <v>2200</v>
      </c>
      <c r="Y24" s="16">
        <v>13700</v>
      </c>
      <c r="Z24" s="16">
        <v>13200</v>
      </c>
      <c r="AA24" s="16">
        <v>17600</v>
      </c>
      <c r="AB24" s="16">
        <v>39600</v>
      </c>
      <c r="AC24" s="16">
        <v>17200</v>
      </c>
      <c r="AD24" s="16">
        <v>33700</v>
      </c>
      <c r="AE24" s="16">
        <v>6500</v>
      </c>
      <c r="AF24" s="25">
        <v>2100</v>
      </c>
      <c r="AG24" s="23">
        <v>11100</v>
      </c>
      <c r="AH24" s="12" t="e">
        <f t="shared" ca="1" si="2"/>
        <v>#REF!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8500</v>
      </c>
      <c r="AP24" s="23">
        <v>0</v>
      </c>
      <c r="AQ24" s="17">
        <v>15800</v>
      </c>
      <c r="AR24" s="23">
        <v>0</v>
      </c>
      <c r="AS24" s="23">
        <v>300</v>
      </c>
      <c r="AT24" s="12">
        <v>400</v>
      </c>
      <c r="AU24" s="12">
        <v>1800</v>
      </c>
      <c r="AV24" s="12">
        <v>0</v>
      </c>
      <c r="AW24" s="12">
        <v>8000</v>
      </c>
      <c r="AX24" s="12">
        <v>100</v>
      </c>
      <c r="AY24" s="12">
        <v>0</v>
      </c>
      <c r="AZ24" s="12">
        <v>0</v>
      </c>
      <c r="BA24" s="12">
        <v>3000</v>
      </c>
      <c r="BB24" s="12" t="e">
        <f t="shared" ca="1" si="3"/>
        <v>#REF!</v>
      </c>
      <c r="BC24" s="12">
        <v>600</v>
      </c>
      <c r="BD24" s="23">
        <v>0</v>
      </c>
      <c r="BE24" s="23">
        <v>500</v>
      </c>
      <c r="BF24" s="23">
        <v>600</v>
      </c>
      <c r="BG24" s="12">
        <v>700</v>
      </c>
      <c r="BH24" s="12">
        <v>1500</v>
      </c>
      <c r="BI24" s="12">
        <v>0</v>
      </c>
      <c r="BJ24" s="12">
        <v>0</v>
      </c>
      <c r="BK24" s="12">
        <v>1400</v>
      </c>
      <c r="BL24" s="12">
        <v>0</v>
      </c>
      <c r="BM24" s="12">
        <v>0</v>
      </c>
      <c r="BN24" s="12">
        <v>0</v>
      </c>
      <c r="BO24" s="12">
        <v>0</v>
      </c>
      <c r="BP24" s="12">
        <v>300</v>
      </c>
      <c r="BQ24" s="12">
        <v>700</v>
      </c>
      <c r="BR24" s="12">
        <v>3400</v>
      </c>
      <c r="BS24" s="12">
        <v>100</v>
      </c>
      <c r="BT24" s="12">
        <v>0</v>
      </c>
      <c r="BU24" s="12">
        <v>100</v>
      </c>
      <c r="BV24" s="12"/>
      <c r="BW24" s="12"/>
      <c r="BX24" s="22" t="e">
        <f>"'Giá'!"&amp;SUBSTITUTE($CK24, "1", COUNTA(#REF!) -10)</f>
        <v>#REF!</v>
      </c>
      <c r="BY24" s="22" t="e">
        <f>"'Khối lượng'!"&amp;SUBSTITUTE($CL24, "1", COUNTA(#REF!) -10)</f>
        <v>#REF!</v>
      </c>
      <c r="BZ24" s="22" t="e">
        <f>"'KN Mua'!"&amp;SUBSTITUTE($CM24, "1", COUNTA(#REF!) -19)</f>
        <v>#REF!</v>
      </c>
      <c r="CA24" s="15" t="e">
        <f>"'KN Bán'!"&amp;SUBSTITUTE($CN24, "1", COUNTA(#REF!) -19)</f>
        <v>#REF!</v>
      </c>
      <c r="CB24" s="14"/>
      <c r="CC24" s="14"/>
      <c r="CD24" s="14"/>
      <c r="CE24" s="14"/>
      <c r="CF24" s="14"/>
      <c r="CG24" s="14"/>
      <c r="CH24" s="14"/>
      <c r="CI24" s="14"/>
      <c r="CJ24" s="14"/>
      <c r="CK24" s="14" t="e">
        <f>ADDRESS(1,MATCH($A24,#REF!, 0))</f>
        <v>#REF!</v>
      </c>
      <c r="CL24" s="14" t="e">
        <f>ADDRESS(1,MATCH($A24,#REF!, 0))</f>
        <v>#REF!</v>
      </c>
      <c r="CM24" s="14" t="e">
        <f>ADDRESS(1,MATCH($A24,#REF!, 0))</f>
        <v>#REF!</v>
      </c>
      <c r="CN24" s="14" t="e">
        <f>ADDRESS(1,MATCH($A24,#REF!, 0))</f>
        <v>#REF!</v>
      </c>
    </row>
    <row r="25" spans="1:92" ht="15.75" customHeight="1">
      <c r="A25" s="16" t="s">
        <v>5919</v>
      </c>
      <c r="B25" s="17" t="s">
        <v>5920</v>
      </c>
      <c r="C25" s="17">
        <v>17300</v>
      </c>
      <c r="D25" s="18" t="s">
        <v>5865</v>
      </c>
      <c r="E25" s="17">
        <v>2.103156298807642</v>
      </c>
      <c r="F25" s="17">
        <v>26.626082855245404</v>
      </c>
      <c r="G25" s="17">
        <v>0.3</v>
      </c>
      <c r="H25" s="16">
        <v>0.28497166377929911</v>
      </c>
      <c r="I25" s="19">
        <v>2544350</v>
      </c>
      <c r="K25" s="26"/>
      <c r="L25" s="22" t="e">
        <f t="shared" ca="1" si="0"/>
        <v>#REF!</v>
      </c>
      <c r="M25" s="17">
        <v>18800</v>
      </c>
      <c r="N25" s="17">
        <v>18800</v>
      </c>
      <c r="O25" s="17">
        <v>18700</v>
      </c>
      <c r="P25" s="17">
        <v>18250</v>
      </c>
      <c r="Q25" s="17">
        <v>17300</v>
      </c>
      <c r="R25" s="17">
        <v>17900</v>
      </c>
      <c r="S25" s="17">
        <v>17500</v>
      </c>
      <c r="T25" s="17">
        <v>18200</v>
      </c>
      <c r="U25" s="17">
        <v>18000</v>
      </c>
      <c r="V25" s="17">
        <v>18050</v>
      </c>
      <c r="W25" s="16" t="e">
        <f t="shared" ca="1" si="1"/>
        <v>#REF!</v>
      </c>
      <c r="X25" s="16">
        <v>1316000</v>
      </c>
      <c r="Y25" s="16">
        <v>1118000</v>
      </c>
      <c r="Z25" s="16">
        <v>1742500</v>
      </c>
      <c r="AA25" s="16">
        <v>2763400</v>
      </c>
      <c r="AB25" s="16">
        <v>5220000</v>
      </c>
      <c r="AC25" s="16">
        <v>2560700</v>
      </c>
      <c r="AD25" s="16">
        <v>3943400</v>
      </c>
      <c r="AE25" s="16">
        <v>3012500</v>
      </c>
      <c r="AF25" s="25">
        <v>2116700</v>
      </c>
      <c r="AG25" s="23">
        <v>1650300</v>
      </c>
      <c r="AH25" s="12" t="e">
        <f t="shared" ca="1" si="2"/>
        <v>#REF!</v>
      </c>
      <c r="AI25" s="23">
        <v>100</v>
      </c>
      <c r="AJ25" s="23">
        <v>135600</v>
      </c>
      <c r="AK25" s="23">
        <v>68700</v>
      </c>
      <c r="AL25" s="23">
        <v>123100</v>
      </c>
      <c r="AM25" s="23">
        <v>149100</v>
      </c>
      <c r="AN25" s="23">
        <v>900</v>
      </c>
      <c r="AO25" s="23">
        <v>4000</v>
      </c>
      <c r="AP25" s="23">
        <v>287000</v>
      </c>
      <c r="AQ25" s="17">
        <v>53300</v>
      </c>
      <c r="AR25" s="23">
        <v>3700</v>
      </c>
      <c r="AS25" s="23">
        <v>0</v>
      </c>
      <c r="AT25" s="12">
        <v>0</v>
      </c>
      <c r="AU25" s="12">
        <v>441500</v>
      </c>
      <c r="AV25" s="12">
        <v>133600</v>
      </c>
      <c r="AW25" s="12">
        <v>418300</v>
      </c>
      <c r="AX25" s="12">
        <v>112300</v>
      </c>
      <c r="AY25" s="12">
        <v>625900</v>
      </c>
      <c r="AZ25" s="12">
        <v>241400</v>
      </c>
      <c r="BA25" s="12">
        <v>115500</v>
      </c>
      <c r="BB25" s="12" t="e">
        <f t="shared" ca="1" si="3"/>
        <v>#REF!</v>
      </c>
      <c r="BC25" s="12">
        <v>23400</v>
      </c>
      <c r="BD25" s="23">
        <v>0</v>
      </c>
      <c r="BE25" s="23">
        <v>104600</v>
      </c>
      <c r="BF25" s="23">
        <v>60000</v>
      </c>
      <c r="BG25" s="12">
        <v>0</v>
      </c>
      <c r="BH25" s="12">
        <v>64600</v>
      </c>
      <c r="BI25" s="12">
        <v>19200</v>
      </c>
      <c r="BJ25" s="12">
        <v>56300</v>
      </c>
      <c r="BK25" s="12">
        <v>6600</v>
      </c>
      <c r="BL25" s="12">
        <v>291000</v>
      </c>
      <c r="BM25" s="12">
        <v>219200</v>
      </c>
      <c r="BN25" s="12">
        <v>48700</v>
      </c>
      <c r="BO25" s="12">
        <v>4700</v>
      </c>
      <c r="BP25" s="12">
        <v>531400</v>
      </c>
      <c r="BQ25" s="12">
        <v>8000</v>
      </c>
      <c r="BR25" s="12">
        <v>21800</v>
      </c>
      <c r="BS25" s="12">
        <v>432900</v>
      </c>
      <c r="BT25" s="12">
        <v>50300</v>
      </c>
      <c r="BU25" s="12">
        <v>181800</v>
      </c>
      <c r="BV25" s="12"/>
      <c r="BW25" s="12"/>
      <c r="BX25" s="22" t="e">
        <f>"'Giá'!"&amp;SUBSTITUTE($CK25, "1", COUNTA(#REF!) -10)</f>
        <v>#REF!</v>
      </c>
      <c r="BY25" s="22" t="e">
        <f>"'Khối lượng'!"&amp;SUBSTITUTE($CL25, "1", COUNTA(#REF!) -10)</f>
        <v>#REF!</v>
      </c>
      <c r="BZ25" s="22" t="e">
        <f>"'KN Mua'!"&amp;SUBSTITUTE($CM25, "1", COUNTA(#REF!) -19)</f>
        <v>#REF!</v>
      </c>
      <c r="CA25" s="15" t="e">
        <f>"'KN Bán'!"&amp;SUBSTITUTE($CN25, "1", COUNTA(#REF!) -19)</f>
        <v>#REF!</v>
      </c>
      <c r="CB25" s="14"/>
      <c r="CC25" s="14"/>
      <c r="CD25" s="14"/>
      <c r="CE25" s="14"/>
      <c r="CF25" s="14"/>
      <c r="CG25" s="14"/>
      <c r="CH25" s="14"/>
      <c r="CI25" s="14"/>
      <c r="CJ25" s="14"/>
      <c r="CK25" s="14" t="e">
        <f>ADDRESS(1,MATCH($A25,#REF!, 0))</f>
        <v>#REF!</v>
      </c>
      <c r="CL25" s="14" t="e">
        <f>ADDRESS(1,MATCH($A25,#REF!, 0))</f>
        <v>#REF!</v>
      </c>
      <c r="CM25" s="14" t="e">
        <f>ADDRESS(1,MATCH($A25,#REF!, 0))</f>
        <v>#REF!</v>
      </c>
      <c r="CN25" s="14" t="e">
        <f>ADDRESS(1,MATCH($A25,#REF!, 0))</f>
        <v>#REF!</v>
      </c>
    </row>
    <row r="26" spans="1:92" ht="15.75" customHeight="1">
      <c r="A26" s="16" t="s">
        <v>5921</v>
      </c>
      <c r="B26" s="17" t="s">
        <v>5922</v>
      </c>
      <c r="C26" s="17">
        <v>49500</v>
      </c>
      <c r="D26" s="18" t="s">
        <v>5865</v>
      </c>
      <c r="E26" s="17">
        <v>0.65366668393542826</v>
      </c>
      <c r="F26" s="17">
        <v>7.6482009926967898</v>
      </c>
      <c r="G26" s="17">
        <v>0.5</v>
      </c>
      <c r="H26" s="16">
        <v>0.49258183640563086</v>
      </c>
      <c r="I26" s="19">
        <v>380</v>
      </c>
      <c r="K26" s="26"/>
      <c r="L26" s="22" t="e">
        <f t="shared" ca="1" si="0"/>
        <v>#REF!</v>
      </c>
      <c r="M26" s="17">
        <v>51000</v>
      </c>
      <c r="N26" s="17">
        <v>49500</v>
      </c>
      <c r="O26" s="17">
        <v>49500</v>
      </c>
      <c r="P26" s="17">
        <v>49500</v>
      </c>
      <c r="Q26" s="17">
        <v>49500</v>
      </c>
      <c r="R26" s="17">
        <v>49500</v>
      </c>
      <c r="S26" s="17">
        <v>48700</v>
      </c>
      <c r="T26" s="17">
        <v>48700</v>
      </c>
      <c r="U26" s="17">
        <v>49950</v>
      </c>
      <c r="V26" s="17">
        <v>49800</v>
      </c>
      <c r="W26" s="16" t="e">
        <f t="shared" ca="1" si="1"/>
        <v>#REF!</v>
      </c>
      <c r="X26" s="16">
        <v>0</v>
      </c>
      <c r="Y26" s="16">
        <v>700</v>
      </c>
      <c r="Z26" s="16">
        <v>300</v>
      </c>
      <c r="AA26" s="16">
        <v>0</v>
      </c>
      <c r="AB26" s="16">
        <v>0</v>
      </c>
      <c r="AC26" s="16">
        <v>700</v>
      </c>
      <c r="AD26" s="16">
        <v>800</v>
      </c>
      <c r="AE26" s="16">
        <v>600</v>
      </c>
      <c r="AF26" s="25">
        <v>300</v>
      </c>
      <c r="AG26" s="23">
        <v>400</v>
      </c>
      <c r="AH26" s="12" t="e">
        <f t="shared" ca="1" si="2"/>
        <v>#REF!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17">
        <v>0</v>
      </c>
      <c r="AR26" s="23">
        <v>0</v>
      </c>
      <c r="AS26" s="23">
        <v>0</v>
      </c>
      <c r="AT26" s="12">
        <v>0</v>
      </c>
      <c r="AU26" s="12">
        <v>0</v>
      </c>
      <c r="AV26" s="12">
        <v>0</v>
      </c>
      <c r="AW26" s="12">
        <v>100</v>
      </c>
      <c r="AX26" s="12">
        <v>0</v>
      </c>
      <c r="AY26" s="12">
        <v>0</v>
      </c>
      <c r="AZ26" s="12">
        <v>0</v>
      </c>
      <c r="BA26" s="12">
        <v>0</v>
      </c>
      <c r="BB26" s="12" t="e">
        <f t="shared" ca="1" si="3"/>
        <v>#REF!</v>
      </c>
      <c r="BC26" s="12">
        <v>0</v>
      </c>
      <c r="BD26" s="23">
        <v>0</v>
      </c>
      <c r="BE26" s="23">
        <v>0</v>
      </c>
      <c r="BF26" s="23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700</v>
      </c>
      <c r="BS26" s="12">
        <v>600</v>
      </c>
      <c r="BT26" s="12">
        <v>0</v>
      </c>
      <c r="BU26" s="12">
        <v>0</v>
      </c>
      <c r="BV26" s="12"/>
      <c r="BW26" s="12"/>
      <c r="BX26" s="22" t="e">
        <f>"'Giá'!"&amp;SUBSTITUTE($CK26, "1", COUNTA(#REF!) -10)</f>
        <v>#REF!</v>
      </c>
      <c r="BY26" s="22" t="e">
        <f>"'Khối lượng'!"&amp;SUBSTITUTE($CL26, "1", COUNTA(#REF!) -10)</f>
        <v>#REF!</v>
      </c>
      <c r="BZ26" s="22" t="e">
        <f>"'KN Mua'!"&amp;SUBSTITUTE($CM26, "1", COUNTA(#REF!) -19)</f>
        <v>#REF!</v>
      </c>
      <c r="CA26" s="15" t="e">
        <f>"'KN Bán'!"&amp;SUBSTITUTE($CN26, "1", COUNTA(#REF!) -19)</f>
        <v>#REF!</v>
      </c>
      <c r="CB26" s="14"/>
      <c r="CC26" s="14"/>
      <c r="CD26" s="14"/>
      <c r="CE26" s="14"/>
      <c r="CF26" s="14"/>
      <c r="CG26" s="14"/>
      <c r="CH26" s="14"/>
      <c r="CI26" s="14"/>
      <c r="CJ26" s="14"/>
      <c r="CK26" s="14" t="e">
        <f>ADDRESS(1,MATCH($A26,#REF!, 0))</f>
        <v>#REF!</v>
      </c>
      <c r="CL26" s="14" t="e">
        <f>ADDRESS(1,MATCH($A26,#REF!, 0))</f>
        <v>#REF!</v>
      </c>
      <c r="CM26" s="14" t="e">
        <f>ADDRESS(1,MATCH($A26,#REF!, 0))</f>
        <v>#REF!</v>
      </c>
      <c r="CN26" s="14" t="e">
        <f>ADDRESS(1,MATCH($A26,#REF!, 0))</f>
        <v>#REF!</v>
      </c>
    </row>
    <row r="27" spans="1:92" ht="15.75" customHeight="1">
      <c r="A27" s="16" t="s">
        <v>5923</v>
      </c>
      <c r="B27" s="17" t="s">
        <v>5924</v>
      </c>
      <c r="C27" s="17">
        <v>5710</v>
      </c>
      <c r="D27" s="18" t="s">
        <v>5882</v>
      </c>
      <c r="E27" s="17">
        <v>0.62616230588068067</v>
      </c>
      <c r="F27" s="17">
        <v>45.34195990326397</v>
      </c>
      <c r="G27" s="17">
        <v>0.49</v>
      </c>
      <c r="H27" s="16">
        <v>0.47374171428571427</v>
      </c>
      <c r="I27" s="19">
        <v>37320</v>
      </c>
      <c r="K27" s="26"/>
      <c r="L27" s="22" t="e">
        <f t="shared" ca="1" si="0"/>
        <v>#REF!</v>
      </c>
      <c r="M27" s="17">
        <v>6050</v>
      </c>
      <c r="N27" s="17">
        <v>5900</v>
      </c>
      <c r="O27" s="17">
        <v>5870</v>
      </c>
      <c r="P27" s="17">
        <v>5910</v>
      </c>
      <c r="Q27" s="17">
        <v>5710</v>
      </c>
      <c r="R27" s="17">
        <v>5720</v>
      </c>
      <c r="S27" s="17">
        <v>5640</v>
      </c>
      <c r="T27" s="17">
        <v>5780</v>
      </c>
      <c r="U27" s="17">
        <v>5800</v>
      </c>
      <c r="V27" s="17">
        <v>5700</v>
      </c>
      <c r="W27" s="16" t="e">
        <f t="shared" ca="1" si="1"/>
        <v>#REF!</v>
      </c>
      <c r="X27" s="16">
        <v>96300</v>
      </c>
      <c r="Y27" s="16">
        <v>34900</v>
      </c>
      <c r="Z27" s="16">
        <v>21200</v>
      </c>
      <c r="AA27" s="16">
        <v>65800</v>
      </c>
      <c r="AB27" s="16">
        <v>50000</v>
      </c>
      <c r="AC27" s="16">
        <v>12600</v>
      </c>
      <c r="AD27" s="16">
        <v>57700</v>
      </c>
      <c r="AE27" s="16">
        <v>15200</v>
      </c>
      <c r="AF27" s="25">
        <v>13000</v>
      </c>
      <c r="AG27" s="23">
        <v>6500</v>
      </c>
      <c r="AH27" s="12" t="e">
        <f t="shared" ca="1" si="2"/>
        <v>#REF!</v>
      </c>
      <c r="AI27" s="23">
        <v>41000</v>
      </c>
      <c r="AJ27" s="23">
        <v>10000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17">
        <v>0</v>
      </c>
      <c r="AR27" s="23">
        <v>45500</v>
      </c>
      <c r="AS27" s="23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 t="e">
        <f t="shared" ca="1" si="3"/>
        <v>#REF!</v>
      </c>
      <c r="BC27" s="12">
        <v>0</v>
      </c>
      <c r="BD27" s="23">
        <v>0</v>
      </c>
      <c r="BE27" s="23">
        <v>0</v>
      </c>
      <c r="BF27" s="23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500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/>
      <c r="BW27" s="12"/>
      <c r="BX27" s="22" t="e">
        <f>"'Giá'!"&amp;SUBSTITUTE($CK27, "1", COUNTA(#REF!) -10)</f>
        <v>#REF!</v>
      </c>
      <c r="BY27" s="22" t="e">
        <f>"'Khối lượng'!"&amp;SUBSTITUTE($CL27, "1", COUNTA(#REF!) -10)</f>
        <v>#REF!</v>
      </c>
      <c r="BZ27" s="22" t="e">
        <f>"'KN Mua'!"&amp;SUBSTITUTE($CM27, "1", COUNTA(#REF!) -19)</f>
        <v>#REF!</v>
      </c>
      <c r="CA27" s="15" t="e">
        <f>"'KN Bán'!"&amp;SUBSTITUTE($CN27, "1", COUNTA(#REF!) -19)</f>
        <v>#REF!</v>
      </c>
      <c r="CB27" s="14"/>
      <c r="CC27" s="14"/>
      <c r="CD27" s="14"/>
      <c r="CE27" s="14"/>
      <c r="CF27" s="14"/>
      <c r="CG27" s="14"/>
      <c r="CH27" s="14"/>
      <c r="CI27" s="14"/>
      <c r="CJ27" s="14"/>
      <c r="CK27" s="14" t="e">
        <f>ADDRESS(1,MATCH($A27,#REF!, 0))</f>
        <v>#REF!</v>
      </c>
      <c r="CL27" s="14" t="e">
        <f>ADDRESS(1,MATCH($A27,#REF!, 0))</f>
        <v>#REF!</v>
      </c>
      <c r="CM27" s="14" t="e">
        <f>ADDRESS(1,MATCH($A27,#REF!, 0))</f>
        <v>#REF!</v>
      </c>
      <c r="CN27" s="14" t="e">
        <f>ADDRESS(1,MATCH($A27,#REF!, 0))</f>
        <v>#REF!</v>
      </c>
    </row>
    <row r="28" spans="1:92" ht="15.75" customHeight="1">
      <c r="A28" s="16" t="s">
        <v>5925</v>
      </c>
      <c r="B28" s="17" t="s">
        <v>5926</v>
      </c>
      <c r="C28" s="17">
        <v>6800</v>
      </c>
      <c r="D28" s="18" t="s">
        <v>5901</v>
      </c>
      <c r="E28" s="17">
        <v>0.58795523448768283</v>
      </c>
      <c r="F28" s="17">
        <v>66.100073966538758</v>
      </c>
      <c r="G28" s="17">
        <v>0.43</v>
      </c>
      <c r="H28" s="16">
        <v>0.4235330609265851</v>
      </c>
      <c r="I28" s="19">
        <v>9894150</v>
      </c>
      <c r="K28" s="26"/>
      <c r="L28" s="22" t="e">
        <f t="shared" ca="1" si="0"/>
        <v>#REF!</v>
      </c>
      <c r="M28" s="17">
        <v>7810</v>
      </c>
      <c r="N28" s="17">
        <v>7600</v>
      </c>
      <c r="O28" s="17">
        <v>7660</v>
      </c>
      <c r="P28" s="17">
        <v>7670</v>
      </c>
      <c r="Q28" s="17">
        <v>6800</v>
      </c>
      <c r="R28" s="17">
        <v>6780</v>
      </c>
      <c r="S28" s="17">
        <v>6310</v>
      </c>
      <c r="T28" s="17">
        <v>6390</v>
      </c>
      <c r="U28" s="17">
        <v>6390</v>
      </c>
      <c r="V28" s="17">
        <v>6480</v>
      </c>
      <c r="W28" s="16" t="e">
        <f t="shared" ca="1" si="1"/>
        <v>#REF!</v>
      </c>
      <c r="X28" s="16">
        <v>3019800</v>
      </c>
      <c r="Y28" s="16">
        <v>12418500</v>
      </c>
      <c r="Z28" s="16">
        <v>6439500</v>
      </c>
      <c r="AA28" s="16">
        <v>21312600</v>
      </c>
      <c r="AB28" s="16">
        <v>6222800</v>
      </c>
      <c r="AC28" s="16">
        <v>7715700</v>
      </c>
      <c r="AD28" s="16">
        <v>13359400</v>
      </c>
      <c r="AE28" s="16">
        <v>7734500</v>
      </c>
      <c r="AF28" s="25">
        <v>7075500</v>
      </c>
      <c r="AG28" s="23">
        <v>13643200</v>
      </c>
      <c r="AH28" s="12" t="e">
        <f t="shared" ca="1" si="2"/>
        <v>#REF!</v>
      </c>
      <c r="AI28" s="23">
        <v>22300</v>
      </c>
      <c r="AJ28" s="23">
        <v>14800</v>
      </c>
      <c r="AK28" s="23">
        <v>171510</v>
      </c>
      <c r="AL28" s="23">
        <v>229500</v>
      </c>
      <c r="AM28" s="23">
        <v>12700</v>
      </c>
      <c r="AN28" s="23">
        <v>180900</v>
      </c>
      <c r="AO28" s="23">
        <v>236130</v>
      </c>
      <c r="AP28" s="23">
        <v>233700</v>
      </c>
      <c r="AQ28" s="17">
        <v>4100</v>
      </c>
      <c r="AR28" s="23">
        <v>34800</v>
      </c>
      <c r="AS28" s="23">
        <v>6500</v>
      </c>
      <c r="AT28" s="12">
        <v>574330</v>
      </c>
      <c r="AU28" s="12">
        <v>1530900</v>
      </c>
      <c r="AV28" s="12">
        <v>28900</v>
      </c>
      <c r="AW28" s="12">
        <v>218200</v>
      </c>
      <c r="AX28" s="12">
        <v>42700</v>
      </c>
      <c r="AY28" s="12">
        <v>498700</v>
      </c>
      <c r="AZ28" s="12">
        <v>800</v>
      </c>
      <c r="BA28" s="12">
        <v>39900</v>
      </c>
      <c r="BB28" s="12" t="e">
        <f t="shared" ca="1" si="3"/>
        <v>#REF!</v>
      </c>
      <c r="BC28" s="12">
        <v>105240</v>
      </c>
      <c r="BD28" s="23">
        <v>310900</v>
      </c>
      <c r="BE28" s="23">
        <v>10290</v>
      </c>
      <c r="BF28" s="23">
        <v>51200</v>
      </c>
      <c r="BG28" s="12">
        <v>9700</v>
      </c>
      <c r="BH28" s="12">
        <v>128500</v>
      </c>
      <c r="BI28" s="12">
        <v>191571</v>
      </c>
      <c r="BJ28" s="12">
        <v>39600</v>
      </c>
      <c r="BK28" s="12">
        <v>102600</v>
      </c>
      <c r="BL28" s="12">
        <v>14300</v>
      </c>
      <c r="BM28" s="12">
        <v>231900</v>
      </c>
      <c r="BN28" s="12">
        <v>1200</v>
      </c>
      <c r="BO28" s="12">
        <v>90600</v>
      </c>
      <c r="BP28" s="12">
        <v>79100</v>
      </c>
      <c r="BQ28" s="12">
        <v>600200</v>
      </c>
      <c r="BR28" s="12">
        <v>1492622</v>
      </c>
      <c r="BS28" s="12">
        <v>142000</v>
      </c>
      <c r="BT28" s="12">
        <v>144300</v>
      </c>
      <c r="BU28" s="12">
        <v>5500</v>
      </c>
      <c r="BV28" s="12"/>
      <c r="BW28" s="12"/>
      <c r="BX28" s="22" t="e">
        <f>"'Giá'!"&amp;SUBSTITUTE($CK28, "1", COUNTA(#REF!) -10)</f>
        <v>#REF!</v>
      </c>
      <c r="BY28" s="22" t="e">
        <f>"'Khối lượng'!"&amp;SUBSTITUTE($CL28, "1", COUNTA(#REF!) -10)</f>
        <v>#REF!</v>
      </c>
      <c r="BZ28" s="22" t="e">
        <f>"'KN Mua'!"&amp;SUBSTITUTE($CM28, "1", COUNTA(#REF!) -19)</f>
        <v>#REF!</v>
      </c>
      <c r="CA28" s="15" t="e">
        <f>"'KN Bán'!"&amp;SUBSTITUTE($CN28, "1", COUNTA(#REF!) -19)</f>
        <v>#REF!</v>
      </c>
      <c r="CB28" s="14"/>
      <c r="CC28" s="14"/>
      <c r="CD28" s="14"/>
      <c r="CE28" s="14"/>
      <c r="CF28" s="14"/>
      <c r="CG28" s="14"/>
      <c r="CH28" s="14"/>
      <c r="CI28" s="14"/>
      <c r="CJ28" s="14"/>
      <c r="CK28" s="14" t="e">
        <f>ADDRESS(1,MATCH($A28,#REF!, 0))</f>
        <v>#REF!</v>
      </c>
      <c r="CL28" s="14" t="e">
        <f>ADDRESS(1,MATCH($A28,#REF!, 0))</f>
        <v>#REF!</v>
      </c>
      <c r="CM28" s="14" t="e">
        <f>ADDRESS(1,MATCH($A28,#REF!, 0))</f>
        <v>#REF!</v>
      </c>
      <c r="CN28" s="14" t="e">
        <f>ADDRESS(1,MATCH($A28,#REF!, 0))</f>
        <v>#REF!</v>
      </c>
    </row>
    <row r="29" spans="1:92" ht="15.75" customHeight="1">
      <c r="A29" s="16" t="s">
        <v>5927</v>
      </c>
      <c r="B29" s="17" t="s">
        <v>5928</v>
      </c>
      <c r="C29" s="17">
        <v>67900</v>
      </c>
      <c r="D29" s="18" t="s">
        <v>5896</v>
      </c>
      <c r="E29" s="17">
        <v>3.914962525462224</v>
      </c>
      <c r="F29" s="17">
        <v>26.743429672462153</v>
      </c>
      <c r="G29" s="17">
        <v>0.49</v>
      </c>
      <c r="H29" s="16">
        <v>0.47130606859903379</v>
      </c>
      <c r="I29" s="19">
        <v>1233830</v>
      </c>
      <c r="K29" s="26"/>
      <c r="L29" s="22" t="e">
        <f t="shared" ca="1" si="0"/>
        <v>#REF!</v>
      </c>
      <c r="M29" s="17">
        <v>72500</v>
      </c>
      <c r="N29" s="17">
        <v>73300</v>
      </c>
      <c r="O29" s="17">
        <v>73300</v>
      </c>
      <c r="P29" s="17">
        <v>73000</v>
      </c>
      <c r="Q29" s="17">
        <v>67900</v>
      </c>
      <c r="R29" s="17">
        <v>68800</v>
      </c>
      <c r="S29" s="17">
        <v>67500</v>
      </c>
      <c r="T29" s="17">
        <v>71000</v>
      </c>
      <c r="U29" s="17">
        <v>72000</v>
      </c>
      <c r="V29" s="17">
        <v>71500</v>
      </c>
      <c r="W29" s="16" t="e">
        <f t="shared" ca="1" si="1"/>
        <v>#REF!</v>
      </c>
      <c r="X29" s="16">
        <v>1909300</v>
      </c>
      <c r="Y29" s="16">
        <v>796500</v>
      </c>
      <c r="Z29" s="16">
        <v>829900</v>
      </c>
      <c r="AA29" s="16">
        <v>836100</v>
      </c>
      <c r="AB29" s="16">
        <v>2297100</v>
      </c>
      <c r="AC29" s="16">
        <v>1409500</v>
      </c>
      <c r="AD29" s="16">
        <v>1281800</v>
      </c>
      <c r="AE29" s="16">
        <v>1152400</v>
      </c>
      <c r="AF29" s="25">
        <v>897400</v>
      </c>
      <c r="AG29" s="23">
        <v>928300</v>
      </c>
      <c r="AH29" s="12" t="e">
        <f t="shared" ca="1" si="2"/>
        <v>#REF!</v>
      </c>
      <c r="AI29" s="23">
        <v>244400</v>
      </c>
      <c r="AJ29" s="23">
        <v>308100</v>
      </c>
      <c r="AK29" s="23">
        <v>237500</v>
      </c>
      <c r="AL29" s="23">
        <v>230300</v>
      </c>
      <c r="AM29" s="23">
        <v>183203</v>
      </c>
      <c r="AN29" s="23">
        <v>293700</v>
      </c>
      <c r="AO29" s="23">
        <v>656100</v>
      </c>
      <c r="AP29" s="23">
        <v>341200</v>
      </c>
      <c r="AQ29" s="17">
        <v>176100</v>
      </c>
      <c r="AR29" s="23">
        <v>469500</v>
      </c>
      <c r="AS29" s="23">
        <v>258700</v>
      </c>
      <c r="AT29" s="12">
        <v>320900</v>
      </c>
      <c r="AU29" s="12">
        <v>301200</v>
      </c>
      <c r="AV29" s="12">
        <v>296000</v>
      </c>
      <c r="AW29" s="12">
        <v>269250</v>
      </c>
      <c r="AX29" s="12">
        <v>410450</v>
      </c>
      <c r="AY29" s="12">
        <v>424000</v>
      </c>
      <c r="AZ29" s="12">
        <v>353000</v>
      </c>
      <c r="BA29" s="12">
        <v>309150</v>
      </c>
      <c r="BB29" s="12" t="e">
        <f t="shared" ca="1" si="3"/>
        <v>#REF!</v>
      </c>
      <c r="BC29" s="12">
        <v>30200</v>
      </c>
      <c r="BD29" s="23">
        <v>77800</v>
      </c>
      <c r="BE29" s="23">
        <v>140900</v>
      </c>
      <c r="BF29" s="23">
        <v>163100</v>
      </c>
      <c r="BG29" s="12">
        <v>29400</v>
      </c>
      <c r="BH29" s="12">
        <v>79000</v>
      </c>
      <c r="BI29" s="12">
        <v>167800</v>
      </c>
      <c r="BJ29" s="12">
        <v>93500</v>
      </c>
      <c r="BK29" s="12">
        <v>26500</v>
      </c>
      <c r="BL29" s="12">
        <v>19303</v>
      </c>
      <c r="BM29" s="12">
        <v>2400</v>
      </c>
      <c r="BN29" s="12">
        <v>9000</v>
      </c>
      <c r="BO29" s="12">
        <v>132900</v>
      </c>
      <c r="BP29" s="12">
        <v>220500</v>
      </c>
      <c r="BQ29" s="12">
        <v>103300</v>
      </c>
      <c r="BR29" s="12">
        <v>18300</v>
      </c>
      <c r="BS29" s="12">
        <v>48000</v>
      </c>
      <c r="BT29" s="12">
        <v>95200</v>
      </c>
      <c r="BU29" s="12">
        <v>104900</v>
      </c>
      <c r="BV29" s="12"/>
      <c r="BW29" s="12"/>
      <c r="BX29" s="22" t="e">
        <f>"'Giá'!"&amp;SUBSTITUTE($CK29, "1", COUNTA(#REF!) -10)</f>
        <v>#REF!</v>
      </c>
      <c r="BY29" s="22" t="e">
        <f>"'Khối lượng'!"&amp;SUBSTITUTE($CL29, "1", COUNTA(#REF!) -10)</f>
        <v>#REF!</v>
      </c>
      <c r="BZ29" s="22" t="e">
        <f>"'KN Mua'!"&amp;SUBSTITUTE($CM29, "1", COUNTA(#REF!) -19)</f>
        <v>#REF!</v>
      </c>
      <c r="CA29" s="15" t="e">
        <f>"'KN Bán'!"&amp;SUBSTITUTE($CN29, "1", COUNTA(#REF!) -19)</f>
        <v>#REF!</v>
      </c>
      <c r="CB29" s="14"/>
      <c r="CC29" s="14"/>
      <c r="CD29" s="14"/>
      <c r="CE29" s="14"/>
      <c r="CF29" s="14"/>
      <c r="CG29" s="14"/>
      <c r="CH29" s="14"/>
      <c r="CI29" s="14"/>
      <c r="CJ29" s="14"/>
      <c r="CK29" s="14" t="e">
        <f>ADDRESS(1,MATCH($A29,#REF!, 0))</f>
        <v>#REF!</v>
      </c>
      <c r="CL29" s="14" t="e">
        <f>ADDRESS(1,MATCH($A29,#REF!, 0))</f>
        <v>#REF!</v>
      </c>
      <c r="CM29" s="14" t="e">
        <f>ADDRESS(1,MATCH($A29,#REF!, 0))</f>
        <v>#REF!</v>
      </c>
      <c r="CN29" s="14" t="e">
        <f>ADDRESS(1,MATCH($A29,#REF!, 0))</f>
        <v>#REF!</v>
      </c>
    </row>
    <row r="30" spans="1:92" ht="15.75" customHeight="1">
      <c r="A30" s="16" t="s">
        <v>5929</v>
      </c>
      <c r="B30" s="17" t="s">
        <v>5930</v>
      </c>
      <c r="C30" s="17">
        <v>44950</v>
      </c>
      <c r="D30" s="18" t="s">
        <v>5862</v>
      </c>
      <c r="E30" s="17">
        <v>2.0568892222818973</v>
      </c>
      <c r="F30" s="17">
        <v>6.8346169439209223</v>
      </c>
      <c r="G30" s="17">
        <v>0.5</v>
      </c>
      <c r="H30" s="16">
        <v>0.44884426850528059</v>
      </c>
      <c r="I30" s="19">
        <v>1038050</v>
      </c>
      <c r="K30" s="26"/>
      <c r="L30" s="22" t="e">
        <f t="shared" ca="1" si="0"/>
        <v>#REF!</v>
      </c>
      <c r="M30" s="17">
        <v>44500</v>
      </c>
      <c r="N30" s="17">
        <v>47600</v>
      </c>
      <c r="O30" s="17">
        <v>48700</v>
      </c>
      <c r="P30" s="17">
        <v>48300</v>
      </c>
      <c r="Q30" s="17">
        <v>44950</v>
      </c>
      <c r="R30" s="17">
        <v>46700</v>
      </c>
      <c r="S30" s="17">
        <v>43450</v>
      </c>
      <c r="T30" s="17">
        <v>44300</v>
      </c>
      <c r="U30" s="17">
        <v>44150</v>
      </c>
      <c r="V30" s="17">
        <v>41800</v>
      </c>
      <c r="W30" s="16" t="e">
        <f t="shared" ca="1" si="1"/>
        <v>#REF!</v>
      </c>
      <c r="X30" s="16">
        <v>365200</v>
      </c>
      <c r="Y30" s="16">
        <v>1726800</v>
      </c>
      <c r="Z30" s="16">
        <v>1319500</v>
      </c>
      <c r="AA30" s="16">
        <v>659000</v>
      </c>
      <c r="AB30" s="16">
        <v>1435800</v>
      </c>
      <c r="AC30" s="16">
        <v>1637100</v>
      </c>
      <c r="AD30" s="16">
        <v>1213400</v>
      </c>
      <c r="AE30" s="16">
        <v>657300</v>
      </c>
      <c r="AF30" s="25">
        <v>663500</v>
      </c>
      <c r="AG30" s="23">
        <v>702900</v>
      </c>
      <c r="AH30" s="12" t="e">
        <f t="shared" ca="1" si="2"/>
        <v>#REF!</v>
      </c>
      <c r="AI30" s="23">
        <v>48900</v>
      </c>
      <c r="AJ30" s="23">
        <v>1600</v>
      </c>
      <c r="AK30" s="23">
        <v>63300</v>
      </c>
      <c r="AL30" s="23">
        <v>260600</v>
      </c>
      <c r="AM30" s="23">
        <v>11700</v>
      </c>
      <c r="AN30" s="23">
        <v>16100</v>
      </c>
      <c r="AO30" s="23">
        <v>6600</v>
      </c>
      <c r="AP30" s="23">
        <v>85600</v>
      </c>
      <c r="AQ30" s="17">
        <v>122100</v>
      </c>
      <c r="AR30" s="23">
        <v>0</v>
      </c>
      <c r="AS30" s="23">
        <v>95600</v>
      </c>
      <c r="AT30" s="12">
        <v>101800</v>
      </c>
      <c r="AU30" s="12">
        <v>30100</v>
      </c>
      <c r="AV30" s="12">
        <v>131100</v>
      </c>
      <c r="AW30" s="12">
        <v>155500</v>
      </c>
      <c r="AX30" s="12">
        <v>3100</v>
      </c>
      <c r="AY30" s="12">
        <v>15500</v>
      </c>
      <c r="AZ30" s="12">
        <v>15300</v>
      </c>
      <c r="BA30" s="12">
        <v>30000</v>
      </c>
      <c r="BB30" s="12" t="e">
        <f t="shared" ca="1" si="3"/>
        <v>#REF!</v>
      </c>
      <c r="BC30" s="12">
        <v>31300</v>
      </c>
      <c r="BD30" s="23">
        <v>92300</v>
      </c>
      <c r="BE30" s="23">
        <v>400500</v>
      </c>
      <c r="BF30" s="23">
        <v>50200</v>
      </c>
      <c r="BG30" s="12">
        <v>61700</v>
      </c>
      <c r="BH30" s="12">
        <v>31800</v>
      </c>
      <c r="BI30" s="12">
        <v>139100</v>
      </c>
      <c r="BJ30" s="12">
        <v>111200</v>
      </c>
      <c r="BK30" s="12">
        <v>21800</v>
      </c>
      <c r="BL30" s="12">
        <v>76900</v>
      </c>
      <c r="BM30" s="12">
        <v>34500</v>
      </c>
      <c r="BN30" s="12">
        <v>103300</v>
      </c>
      <c r="BO30" s="12">
        <v>33800</v>
      </c>
      <c r="BP30" s="12">
        <v>178600</v>
      </c>
      <c r="BQ30" s="12">
        <v>86100</v>
      </c>
      <c r="BR30" s="12">
        <v>166300</v>
      </c>
      <c r="BS30" s="12">
        <v>129400</v>
      </c>
      <c r="BT30" s="12">
        <v>178800</v>
      </c>
      <c r="BU30" s="12">
        <v>139700</v>
      </c>
      <c r="BV30" s="12"/>
      <c r="BW30" s="12"/>
      <c r="BX30" s="22" t="e">
        <f>"'Giá'!"&amp;SUBSTITUTE($CK30, "1", COUNTA(#REF!) -10)</f>
        <v>#REF!</v>
      </c>
      <c r="BY30" s="22" t="e">
        <f>"'Khối lượng'!"&amp;SUBSTITUTE($CL30, "1", COUNTA(#REF!) -10)</f>
        <v>#REF!</v>
      </c>
      <c r="BZ30" s="22" t="e">
        <f>"'KN Mua'!"&amp;SUBSTITUTE($CM30, "1", COUNTA(#REF!) -19)</f>
        <v>#REF!</v>
      </c>
      <c r="CA30" s="15" t="e">
        <f>"'KN Bán'!"&amp;SUBSTITUTE($CN30, "1", COUNTA(#REF!) -19)</f>
        <v>#REF!</v>
      </c>
      <c r="CB30" s="14"/>
      <c r="CC30" s="14"/>
      <c r="CD30" s="14"/>
      <c r="CE30" s="14"/>
      <c r="CF30" s="14"/>
      <c r="CG30" s="14"/>
      <c r="CH30" s="14"/>
      <c r="CI30" s="14"/>
      <c r="CJ30" s="14"/>
      <c r="CK30" s="14" t="e">
        <f>ADDRESS(1,MATCH($A30,#REF!, 0))</f>
        <v>#REF!</v>
      </c>
      <c r="CL30" s="14" t="e">
        <f>ADDRESS(1,MATCH($A30,#REF!, 0))</f>
        <v>#REF!</v>
      </c>
      <c r="CM30" s="14" t="e">
        <f>ADDRESS(1,MATCH($A30,#REF!, 0))</f>
        <v>#REF!</v>
      </c>
      <c r="CN30" s="14" t="e">
        <f>ADDRESS(1,MATCH($A30,#REF!, 0))</f>
        <v>#REF!</v>
      </c>
    </row>
    <row r="31" spans="1:92" ht="15.75" customHeight="1">
      <c r="A31" s="16" t="s">
        <v>5931</v>
      </c>
      <c r="B31" s="17" t="s">
        <v>5932</v>
      </c>
      <c r="C31" s="17">
        <v>38500</v>
      </c>
      <c r="D31" s="18" t="s">
        <v>5933</v>
      </c>
      <c r="E31" s="17">
        <v>1.9893783713953868</v>
      </c>
      <c r="F31" s="17">
        <v>29.73418684640103</v>
      </c>
      <c r="G31" s="17">
        <v>0.49</v>
      </c>
      <c r="H31" s="16">
        <v>0.31432950388265746</v>
      </c>
      <c r="I31" s="19">
        <v>1140</v>
      </c>
      <c r="K31" s="26"/>
      <c r="L31" s="22" t="e">
        <f t="shared" ca="1" si="0"/>
        <v>#REF!</v>
      </c>
      <c r="M31" s="17">
        <v>38500</v>
      </c>
      <c r="N31" s="17">
        <v>38500</v>
      </c>
      <c r="O31" s="17">
        <v>38500</v>
      </c>
      <c r="P31" s="17">
        <v>38500</v>
      </c>
      <c r="Q31" s="17">
        <v>38500</v>
      </c>
      <c r="R31" s="17">
        <v>39100</v>
      </c>
      <c r="S31" s="17">
        <v>38000</v>
      </c>
      <c r="T31" s="17">
        <v>38000</v>
      </c>
      <c r="U31" s="17">
        <v>38000</v>
      </c>
      <c r="V31" s="17">
        <v>38000</v>
      </c>
      <c r="W31" s="16" t="e">
        <f t="shared" ca="1" si="1"/>
        <v>#REF!</v>
      </c>
      <c r="X31" s="16">
        <v>1100</v>
      </c>
      <c r="Y31" s="16">
        <v>0</v>
      </c>
      <c r="Z31" s="16">
        <v>1100</v>
      </c>
      <c r="AA31" s="16">
        <v>200</v>
      </c>
      <c r="AB31" s="16">
        <v>2500</v>
      </c>
      <c r="AC31" s="16">
        <v>1100</v>
      </c>
      <c r="AD31" s="16">
        <v>3300</v>
      </c>
      <c r="AE31" s="16">
        <v>1800</v>
      </c>
      <c r="AF31" s="25">
        <v>0</v>
      </c>
      <c r="AG31" s="23">
        <v>300</v>
      </c>
      <c r="AH31" s="12" t="e">
        <f t="shared" ca="1" si="2"/>
        <v>#REF!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100</v>
      </c>
      <c r="AP31" s="23">
        <v>0</v>
      </c>
      <c r="AQ31" s="17">
        <v>0</v>
      </c>
      <c r="AR31" s="23">
        <v>0</v>
      </c>
      <c r="AS31" s="23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100</v>
      </c>
      <c r="AY31" s="12">
        <v>100</v>
      </c>
      <c r="AZ31" s="12">
        <v>0</v>
      </c>
      <c r="BA31" s="12">
        <v>100</v>
      </c>
      <c r="BB31" s="12" t="e">
        <f t="shared" ca="1" si="3"/>
        <v>#REF!</v>
      </c>
      <c r="BC31" s="12">
        <v>0</v>
      </c>
      <c r="BD31" s="23">
        <v>0</v>
      </c>
      <c r="BE31" s="23">
        <v>0</v>
      </c>
      <c r="BF31" s="23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/>
      <c r="BW31" s="12"/>
      <c r="BX31" s="22" t="e">
        <f>"'Giá'!"&amp;SUBSTITUTE($CK31, "1", COUNTA(#REF!) -10)</f>
        <v>#REF!</v>
      </c>
      <c r="BY31" s="22" t="e">
        <f>"'Khối lượng'!"&amp;SUBSTITUTE($CL31, "1", COUNTA(#REF!) -10)</f>
        <v>#REF!</v>
      </c>
      <c r="BZ31" s="22" t="e">
        <f>"'KN Mua'!"&amp;SUBSTITUTE($CM31, "1", COUNTA(#REF!) -19)</f>
        <v>#REF!</v>
      </c>
      <c r="CA31" s="15" t="e">
        <f>"'KN Bán'!"&amp;SUBSTITUTE($CN31, "1", COUNTA(#REF!) -19)</f>
        <v>#REF!</v>
      </c>
      <c r="CB31" s="14"/>
      <c r="CC31" s="14"/>
      <c r="CD31" s="14"/>
      <c r="CE31" s="14"/>
      <c r="CF31" s="14"/>
      <c r="CG31" s="14"/>
      <c r="CH31" s="14"/>
      <c r="CI31" s="14"/>
      <c r="CJ31" s="14"/>
      <c r="CK31" s="14" t="e">
        <f>ADDRESS(1,MATCH($A31,#REF!, 0))</f>
        <v>#REF!</v>
      </c>
      <c r="CL31" s="14" t="e">
        <f>ADDRESS(1,MATCH($A31,#REF!, 0))</f>
        <v>#REF!</v>
      </c>
      <c r="CM31" s="14" t="e">
        <f>ADDRESS(1,MATCH($A31,#REF!, 0))</f>
        <v>#REF!</v>
      </c>
      <c r="CN31" s="14" t="e">
        <f>ADDRESS(1,MATCH($A31,#REF!, 0))</f>
        <v>#REF!</v>
      </c>
    </row>
    <row r="32" spans="1:92" ht="15.75" customHeight="1">
      <c r="A32" s="16" t="s">
        <v>5934</v>
      </c>
      <c r="B32" s="17" t="s">
        <v>5935</v>
      </c>
      <c r="C32" s="17">
        <v>37700</v>
      </c>
      <c r="D32" s="18" t="s">
        <v>5936</v>
      </c>
      <c r="E32" s="17">
        <v>1.5642910274191055</v>
      </c>
      <c r="F32" s="17">
        <v>8.4855277637886477</v>
      </c>
      <c r="G32" s="17">
        <v>0.49</v>
      </c>
      <c r="H32" s="16">
        <v>3.8236969012523735E-2</v>
      </c>
      <c r="I32" s="19">
        <v>47220</v>
      </c>
      <c r="K32" s="26"/>
      <c r="L32" s="22" t="e">
        <f t="shared" ca="1" si="0"/>
        <v>#REF!</v>
      </c>
      <c r="M32" s="17">
        <v>37450</v>
      </c>
      <c r="N32" s="17">
        <v>37450</v>
      </c>
      <c r="O32" s="17">
        <v>37800</v>
      </c>
      <c r="P32" s="17">
        <v>37700</v>
      </c>
      <c r="Q32" s="17">
        <v>37700</v>
      </c>
      <c r="R32" s="17">
        <v>37500</v>
      </c>
      <c r="S32" s="17">
        <v>34900</v>
      </c>
      <c r="T32" s="17">
        <v>36500</v>
      </c>
      <c r="U32" s="17">
        <v>36100</v>
      </c>
      <c r="V32" s="17">
        <v>36400</v>
      </c>
      <c r="W32" s="16" t="e">
        <f t="shared" ca="1" si="1"/>
        <v>#REF!</v>
      </c>
      <c r="X32" s="16">
        <v>14500</v>
      </c>
      <c r="Y32" s="16">
        <v>54900</v>
      </c>
      <c r="Z32" s="16">
        <v>24400</v>
      </c>
      <c r="AA32" s="16">
        <v>33500</v>
      </c>
      <c r="AB32" s="16">
        <v>55300</v>
      </c>
      <c r="AC32" s="16">
        <v>54600</v>
      </c>
      <c r="AD32" s="16">
        <v>97200</v>
      </c>
      <c r="AE32" s="16">
        <v>85400</v>
      </c>
      <c r="AF32" s="25">
        <v>42600</v>
      </c>
      <c r="AG32" s="23">
        <v>9800</v>
      </c>
      <c r="AH32" s="12" t="e">
        <f t="shared" ca="1" si="2"/>
        <v>#REF!</v>
      </c>
      <c r="AI32" s="23">
        <v>28800</v>
      </c>
      <c r="AJ32" s="23">
        <v>33100</v>
      </c>
      <c r="AK32" s="23">
        <v>41200</v>
      </c>
      <c r="AL32" s="23">
        <v>18900</v>
      </c>
      <c r="AM32" s="23">
        <v>10100</v>
      </c>
      <c r="AN32" s="23">
        <v>400</v>
      </c>
      <c r="AO32" s="23">
        <v>32700</v>
      </c>
      <c r="AP32" s="23">
        <v>68800</v>
      </c>
      <c r="AQ32" s="17">
        <v>8000</v>
      </c>
      <c r="AR32" s="23">
        <v>5600</v>
      </c>
      <c r="AS32" s="23">
        <v>24000</v>
      </c>
      <c r="AT32" s="12">
        <v>16700</v>
      </c>
      <c r="AU32" s="12">
        <v>900</v>
      </c>
      <c r="AV32" s="12">
        <v>600</v>
      </c>
      <c r="AW32" s="12">
        <v>2300</v>
      </c>
      <c r="AX32" s="12">
        <v>17800</v>
      </c>
      <c r="AY32" s="12">
        <v>19800</v>
      </c>
      <c r="AZ32" s="12">
        <v>2700</v>
      </c>
      <c r="BA32" s="12">
        <v>100</v>
      </c>
      <c r="BB32" s="12" t="e">
        <f t="shared" ca="1" si="3"/>
        <v>#REF!</v>
      </c>
      <c r="BC32" s="12">
        <v>2100</v>
      </c>
      <c r="BD32" s="23">
        <v>100</v>
      </c>
      <c r="BE32" s="23">
        <v>20000</v>
      </c>
      <c r="BF32" s="23">
        <v>300</v>
      </c>
      <c r="BG32" s="12">
        <v>0</v>
      </c>
      <c r="BH32" s="12">
        <v>54700</v>
      </c>
      <c r="BI32" s="12">
        <v>200</v>
      </c>
      <c r="BJ32" s="12">
        <v>19100</v>
      </c>
      <c r="BK32" s="12">
        <v>2600</v>
      </c>
      <c r="BL32" s="12">
        <v>100</v>
      </c>
      <c r="BM32" s="12">
        <v>14200</v>
      </c>
      <c r="BN32" s="12">
        <v>600</v>
      </c>
      <c r="BO32" s="12">
        <v>100</v>
      </c>
      <c r="BP32" s="12">
        <v>8300</v>
      </c>
      <c r="BQ32" s="12">
        <v>23200</v>
      </c>
      <c r="BR32" s="12">
        <v>4000</v>
      </c>
      <c r="BS32" s="12">
        <v>12500</v>
      </c>
      <c r="BT32" s="12">
        <v>0</v>
      </c>
      <c r="BU32" s="12">
        <v>100</v>
      </c>
      <c r="BV32" s="12"/>
      <c r="BW32" s="12"/>
      <c r="BX32" s="22" t="e">
        <f>"'Giá'!"&amp;SUBSTITUTE($CK32, "1", COUNTA(#REF!) -10)</f>
        <v>#REF!</v>
      </c>
      <c r="BY32" s="22" t="e">
        <f>"'Khối lượng'!"&amp;SUBSTITUTE($CL32, "1", COUNTA(#REF!) -10)</f>
        <v>#REF!</v>
      </c>
      <c r="BZ32" s="22" t="e">
        <f>"'KN Mua'!"&amp;SUBSTITUTE($CM32, "1", COUNTA(#REF!) -19)</f>
        <v>#REF!</v>
      </c>
      <c r="CA32" s="15" t="e">
        <f>"'KN Bán'!"&amp;SUBSTITUTE($CN32, "1", COUNTA(#REF!) -19)</f>
        <v>#REF!</v>
      </c>
      <c r="CB32" s="14"/>
      <c r="CC32" s="14"/>
      <c r="CD32" s="14"/>
      <c r="CE32" s="14"/>
      <c r="CF32" s="14"/>
      <c r="CG32" s="14"/>
      <c r="CH32" s="14"/>
      <c r="CI32" s="14"/>
      <c r="CJ32" s="14"/>
      <c r="CK32" s="14" t="e">
        <f>ADDRESS(1,MATCH($A32,#REF!, 0))</f>
        <v>#REF!</v>
      </c>
      <c r="CL32" s="14" t="e">
        <f>ADDRESS(1,MATCH($A32,#REF!, 0))</f>
        <v>#REF!</v>
      </c>
      <c r="CM32" s="14" t="e">
        <f>ADDRESS(1,MATCH($A32,#REF!, 0))</f>
        <v>#REF!</v>
      </c>
      <c r="CN32" s="14" t="e">
        <f>ADDRESS(1,MATCH($A32,#REF!, 0))</f>
        <v>#REF!</v>
      </c>
    </row>
    <row r="33" spans="1:92" ht="15.75" customHeight="1">
      <c r="A33" s="16" t="s">
        <v>5937</v>
      </c>
      <c r="B33" s="17" t="s">
        <v>5938</v>
      </c>
      <c r="C33" s="17">
        <v>46800</v>
      </c>
      <c r="D33" s="18" t="s">
        <v>5879</v>
      </c>
      <c r="E33" s="17">
        <v>2.0224646976935716</v>
      </c>
      <c r="F33" s="17">
        <v>11.481388782770301</v>
      </c>
      <c r="G33" s="17">
        <v>0.3</v>
      </c>
      <c r="H33" s="16">
        <v>0.12730164038858852</v>
      </c>
      <c r="I33" s="19">
        <v>2161950</v>
      </c>
      <c r="K33" s="26"/>
      <c r="L33" s="22" t="e">
        <f t="shared" ca="1" si="0"/>
        <v>#REF!</v>
      </c>
      <c r="M33" s="17">
        <v>46250</v>
      </c>
      <c r="N33" s="17">
        <v>47100</v>
      </c>
      <c r="O33" s="17">
        <v>46800</v>
      </c>
      <c r="P33" s="17">
        <v>47600</v>
      </c>
      <c r="Q33" s="17">
        <v>46800</v>
      </c>
      <c r="R33" s="17">
        <v>47750</v>
      </c>
      <c r="S33" s="17">
        <v>46100</v>
      </c>
      <c r="T33" s="17">
        <v>46750</v>
      </c>
      <c r="U33" s="17">
        <v>46400</v>
      </c>
      <c r="V33" s="17">
        <v>46000</v>
      </c>
      <c r="W33" s="16" t="e">
        <f t="shared" ca="1" si="1"/>
        <v>#REF!</v>
      </c>
      <c r="X33" s="16">
        <v>1238300</v>
      </c>
      <c r="Y33" s="16">
        <v>1045400</v>
      </c>
      <c r="Z33" s="16">
        <v>2282100</v>
      </c>
      <c r="AA33" s="16">
        <v>3161200</v>
      </c>
      <c r="AB33" s="16">
        <v>3825500</v>
      </c>
      <c r="AC33" s="16">
        <v>1968800</v>
      </c>
      <c r="AD33" s="16">
        <v>2723100</v>
      </c>
      <c r="AE33" s="16">
        <v>1806100</v>
      </c>
      <c r="AF33" s="25">
        <v>2145000</v>
      </c>
      <c r="AG33" s="23">
        <v>1424000</v>
      </c>
      <c r="AH33" s="12" t="e">
        <f t="shared" ca="1" si="2"/>
        <v>#REF!</v>
      </c>
      <c r="AI33" s="23">
        <v>687200</v>
      </c>
      <c r="AJ33" s="23">
        <v>472100</v>
      </c>
      <c r="AK33" s="23">
        <v>2751600</v>
      </c>
      <c r="AL33" s="23">
        <v>361003</v>
      </c>
      <c r="AM33" s="23">
        <v>10600</v>
      </c>
      <c r="AN33" s="23">
        <v>620000</v>
      </c>
      <c r="AO33" s="23">
        <v>1314200</v>
      </c>
      <c r="AP33" s="23">
        <v>1203400</v>
      </c>
      <c r="AQ33" s="17">
        <v>634475</v>
      </c>
      <c r="AR33" s="23">
        <v>1902000</v>
      </c>
      <c r="AS33" s="23">
        <v>325200</v>
      </c>
      <c r="AT33" s="12">
        <v>793872</v>
      </c>
      <c r="AU33" s="12">
        <v>640000</v>
      </c>
      <c r="AV33" s="12">
        <v>1226940</v>
      </c>
      <c r="AW33" s="12">
        <v>912800</v>
      </c>
      <c r="AX33" s="12">
        <v>681600</v>
      </c>
      <c r="AY33" s="12">
        <v>719114</v>
      </c>
      <c r="AZ33" s="12">
        <v>463400</v>
      </c>
      <c r="BA33" s="12">
        <v>238200</v>
      </c>
      <c r="BB33" s="12" t="e">
        <f t="shared" ca="1" si="3"/>
        <v>#REF!</v>
      </c>
      <c r="BC33" s="12">
        <v>2319820</v>
      </c>
      <c r="BD33" s="23">
        <v>768331</v>
      </c>
      <c r="BE33" s="23">
        <v>787087</v>
      </c>
      <c r="BF33" s="23">
        <v>795736</v>
      </c>
      <c r="BG33" s="12">
        <v>328665</v>
      </c>
      <c r="BH33" s="12">
        <v>921552</v>
      </c>
      <c r="BI33" s="12">
        <v>746037</v>
      </c>
      <c r="BJ33" s="12">
        <v>1783852</v>
      </c>
      <c r="BK33" s="12">
        <v>241271</v>
      </c>
      <c r="BL33" s="12">
        <v>370900</v>
      </c>
      <c r="BM33" s="12">
        <v>87600</v>
      </c>
      <c r="BN33" s="12">
        <v>617527</v>
      </c>
      <c r="BO33" s="12">
        <v>433500</v>
      </c>
      <c r="BP33" s="12">
        <v>430612</v>
      </c>
      <c r="BQ33" s="12">
        <v>151943</v>
      </c>
      <c r="BR33" s="12">
        <v>264854</v>
      </c>
      <c r="BS33" s="12">
        <v>739500</v>
      </c>
      <c r="BT33" s="12">
        <v>1498595</v>
      </c>
      <c r="BU33" s="12">
        <v>435000</v>
      </c>
      <c r="BV33" s="12"/>
      <c r="BW33" s="12"/>
      <c r="BX33" s="22" t="e">
        <f>"'Giá'!"&amp;SUBSTITUTE($CK33, "1", COUNTA(#REF!) -10)</f>
        <v>#REF!</v>
      </c>
      <c r="BY33" s="22" t="e">
        <f>"'Khối lượng'!"&amp;SUBSTITUTE($CL33, "1", COUNTA(#REF!) -10)</f>
        <v>#REF!</v>
      </c>
      <c r="BZ33" s="22" t="e">
        <f>"'KN Mua'!"&amp;SUBSTITUTE($CM33, "1", COUNTA(#REF!) -19)</f>
        <v>#REF!</v>
      </c>
      <c r="CA33" s="15" t="e">
        <f>"'KN Bán'!"&amp;SUBSTITUTE($CN33, "1", COUNTA(#REF!) -19)</f>
        <v>#REF!</v>
      </c>
      <c r="CB33" s="14"/>
      <c r="CC33" s="14"/>
      <c r="CD33" s="14"/>
      <c r="CE33" s="14"/>
      <c r="CF33" s="14"/>
      <c r="CG33" s="14"/>
      <c r="CH33" s="14"/>
      <c r="CI33" s="14"/>
      <c r="CJ33" s="14"/>
      <c r="CK33" s="14" t="e">
        <f>ADDRESS(1,MATCH($A33,#REF!, 0))</f>
        <v>#REF!</v>
      </c>
      <c r="CL33" s="14" t="e">
        <f>ADDRESS(1,MATCH($A33,#REF!, 0))</f>
        <v>#REF!</v>
      </c>
      <c r="CM33" s="14" t="e">
        <f>ADDRESS(1,MATCH($A33,#REF!, 0))</f>
        <v>#REF!</v>
      </c>
      <c r="CN33" s="14" t="e">
        <f>ADDRESS(1,MATCH($A33,#REF!, 0))</f>
        <v>#REF!</v>
      </c>
    </row>
    <row r="34" spans="1:92" ht="15.75" customHeight="1">
      <c r="A34" s="16" t="s">
        <v>5939</v>
      </c>
      <c r="B34" s="17" t="s">
        <v>5940</v>
      </c>
      <c r="C34" s="17">
        <v>3830</v>
      </c>
      <c r="D34" s="18" t="s">
        <v>5868</v>
      </c>
      <c r="E34" s="17">
        <v>0.36148621622475657</v>
      </c>
      <c r="F34" s="17">
        <v>21.31718558713423</v>
      </c>
      <c r="G34" s="17">
        <v>0.5</v>
      </c>
      <c r="H34" s="16">
        <v>0.49887032387819302</v>
      </c>
      <c r="I34" s="19">
        <v>207130</v>
      </c>
      <c r="K34" s="26"/>
      <c r="L34" s="22" t="e">
        <f t="shared" ca="1" si="0"/>
        <v>#REF!</v>
      </c>
      <c r="M34" s="17">
        <v>3860</v>
      </c>
      <c r="N34" s="17">
        <v>4020</v>
      </c>
      <c r="O34" s="17">
        <v>3900</v>
      </c>
      <c r="P34" s="17">
        <v>3870</v>
      </c>
      <c r="Q34" s="17">
        <v>3830</v>
      </c>
      <c r="R34" s="17">
        <v>3800</v>
      </c>
      <c r="S34" s="17">
        <v>3700</v>
      </c>
      <c r="T34" s="17">
        <v>3720</v>
      </c>
      <c r="U34" s="17">
        <v>3700</v>
      </c>
      <c r="V34" s="17">
        <v>3720</v>
      </c>
      <c r="W34" s="16" t="e">
        <f t="shared" ca="1" si="1"/>
        <v>#REF!</v>
      </c>
      <c r="X34" s="16">
        <v>617200</v>
      </c>
      <c r="Y34" s="16">
        <v>675000</v>
      </c>
      <c r="Z34" s="16">
        <v>74400</v>
      </c>
      <c r="AA34" s="16">
        <v>109400</v>
      </c>
      <c r="AB34" s="16">
        <v>109500</v>
      </c>
      <c r="AC34" s="16">
        <v>94300</v>
      </c>
      <c r="AD34" s="16">
        <v>210800</v>
      </c>
      <c r="AE34" s="16">
        <v>84200</v>
      </c>
      <c r="AF34" s="25">
        <v>71300</v>
      </c>
      <c r="AG34" s="23">
        <v>25200</v>
      </c>
      <c r="AH34" s="12" t="e">
        <f t="shared" ca="1" si="2"/>
        <v>#REF!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1000</v>
      </c>
      <c r="AO34" s="23">
        <v>13700</v>
      </c>
      <c r="AP34" s="23">
        <v>0</v>
      </c>
      <c r="AQ34" s="17">
        <v>0</v>
      </c>
      <c r="AR34" s="23">
        <v>0</v>
      </c>
      <c r="AS34" s="23">
        <v>0</v>
      </c>
      <c r="AT34" s="12">
        <v>1600</v>
      </c>
      <c r="AU34" s="12">
        <v>0</v>
      </c>
      <c r="AV34" s="12">
        <v>0</v>
      </c>
      <c r="AW34" s="12">
        <v>0</v>
      </c>
      <c r="AX34" s="12">
        <v>6100</v>
      </c>
      <c r="AY34" s="12">
        <v>0</v>
      </c>
      <c r="AZ34" s="12">
        <v>1900</v>
      </c>
      <c r="BA34" s="12">
        <v>0</v>
      </c>
      <c r="BB34" s="12" t="e">
        <f t="shared" ca="1" si="3"/>
        <v>#REF!</v>
      </c>
      <c r="BC34" s="12">
        <v>0</v>
      </c>
      <c r="BD34" s="23">
        <v>0</v>
      </c>
      <c r="BE34" s="23">
        <v>7900</v>
      </c>
      <c r="BF34" s="23">
        <v>8100</v>
      </c>
      <c r="BG34" s="12">
        <v>1600</v>
      </c>
      <c r="BH34" s="12">
        <v>13600</v>
      </c>
      <c r="BI34" s="12">
        <v>0</v>
      </c>
      <c r="BJ34" s="12">
        <v>0</v>
      </c>
      <c r="BK34" s="12">
        <v>5400</v>
      </c>
      <c r="BL34" s="12">
        <v>2100</v>
      </c>
      <c r="BM34" s="12">
        <v>12200</v>
      </c>
      <c r="BN34" s="12">
        <v>0</v>
      </c>
      <c r="BO34" s="12">
        <v>0</v>
      </c>
      <c r="BP34" s="12">
        <v>0</v>
      </c>
      <c r="BQ34" s="12">
        <v>1600</v>
      </c>
      <c r="BR34" s="12">
        <v>0</v>
      </c>
      <c r="BS34" s="12">
        <v>625</v>
      </c>
      <c r="BT34" s="12">
        <v>0</v>
      </c>
      <c r="BU34" s="12">
        <v>0</v>
      </c>
      <c r="BV34" s="12"/>
      <c r="BW34" s="12"/>
      <c r="BX34" s="22" t="e">
        <f>"'Giá'!"&amp;SUBSTITUTE($CK34, "1", COUNTA(#REF!) -10)</f>
        <v>#REF!</v>
      </c>
      <c r="BY34" s="22" t="e">
        <f>"'Khối lượng'!"&amp;SUBSTITUTE($CL34, "1", COUNTA(#REF!) -10)</f>
        <v>#REF!</v>
      </c>
      <c r="BZ34" s="22" t="e">
        <f>"'KN Mua'!"&amp;SUBSTITUTE($CM34, "1", COUNTA(#REF!) -19)</f>
        <v>#REF!</v>
      </c>
      <c r="CA34" s="15" t="e">
        <f>"'KN Bán'!"&amp;SUBSTITUTE($CN34, "1", COUNTA(#REF!) -19)</f>
        <v>#REF!</v>
      </c>
      <c r="CB34" s="14"/>
      <c r="CC34" s="14"/>
      <c r="CD34" s="14"/>
      <c r="CE34" s="14"/>
      <c r="CF34" s="14"/>
      <c r="CG34" s="14"/>
      <c r="CH34" s="14"/>
      <c r="CI34" s="14"/>
      <c r="CJ34" s="14"/>
      <c r="CK34" s="14" t="e">
        <f>ADDRESS(1,MATCH($A34,#REF!, 0))</f>
        <v>#REF!</v>
      </c>
      <c r="CL34" s="14" t="e">
        <f>ADDRESS(1,MATCH($A34,#REF!, 0))</f>
        <v>#REF!</v>
      </c>
      <c r="CM34" s="14" t="e">
        <f>ADDRESS(1,MATCH($A34,#REF!, 0))</f>
        <v>#REF!</v>
      </c>
      <c r="CN34" s="14" t="e">
        <f>ADDRESS(1,MATCH($A34,#REF!, 0))</f>
        <v>#REF!</v>
      </c>
    </row>
    <row r="35" spans="1:92" ht="15.75" customHeight="1">
      <c r="A35" s="16" t="s">
        <v>5941</v>
      </c>
      <c r="B35" s="17" t="s">
        <v>5942</v>
      </c>
      <c r="C35" s="17">
        <v>19000</v>
      </c>
      <c r="D35" s="18" t="s">
        <v>5943</v>
      </c>
      <c r="E35" s="17">
        <v>1.2016677572988357</v>
      </c>
      <c r="F35" s="17">
        <v>10.071012632345777</v>
      </c>
      <c r="G35" s="17">
        <v>0.49</v>
      </c>
      <c r="H35" s="16">
        <v>0.4398080956181214</v>
      </c>
      <c r="I35" s="19">
        <v>179780</v>
      </c>
      <c r="K35" s="26"/>
      <c r="L35" s="22" t="e">
        <f t="shared" ca="1" si="0"/>
        <v>#REF!</v>
      </c>
      <c r="M35" s="17">
        <v>18000</v>
      </c>
      <c r="N35" s="17">
        <v>17950</v>
      </c>
      <c r="O35" s="17">
        <v>18000</v>
      </c>
      <c r="P35" s="17">
        <v>19250</v>
      </c>
      <c r="Q35" s="17">
        <v>19000</v>
      </c>
      <c r="R35" s="17">
        <v>19150</v>
      </c>
      <c r="S35" s="17">
        <v>18600</v>
      </c>
      <c r="T35" s="17">
        <v>18900</v>
      </c>
      <c r="U35" s="17">
        <v>20200</v>
      </c>
      <c r="V35" s="17">
        <v>21600</v>
      </c>
      <c r="W35" s="16" t="e">
        <f t="shared" ca="1" si="1"/>
        <v>#REF!</v>
      </c>
      <c r="X35" s="16">
        <v>20900</v>
      </c>
      <c r="Y35" s="16">
        <v>21900</v>
      </c>
      <c r="Z35" s="16">
        <v>23400</v>
      </c>
      <c r="AA35" s="16">
        <v>342900</v>
      </c>
      <c r="AB35" s="16">
        <v>119600</v>
      </c>
      <c r="AC35" s="16">
        <v>175900</v>
      </c>
      <c r="AD35" s="16">
        <v>199000</v>
      </c>
      <c r="AE35" s="16">
        <v>110700</v>
      </c>
      <c r="AF35" s="25">
        <v>343000</v>
      </c>
      <c r="AG35" s="23">
        <v>440500</v>
      </c>
      <c r="AH35" s="12" t="e">
        <f t="shared" ca="1" si="2"/>
        <v>#REF!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600</v>
      </c>
      <c r="AO35" s="23">
        <v>0</v>
      </c>
      <c r="AP35" s="23">
        <v>0</v>
      </c>
      <c r="AQ35" s="17">
        <v>300</v>
      </c>
      <c r="AR35" s="23">
        <v>0</v>
      </c>
      <c r="AS35" s="23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500</v>
      </c>
      <c r="AY35" s="12">
        <v>0</v>
      </c>
      <c r="AZ35" s="12">
        <v>0</v>
      </c>
      <c r="BA35" s="12">
        <v>0</v>
      </c>
      <c r="BB35" s="12" t="e">
        <f t="shared" ca="1" si="3"/>
        <v>#REF!</v>
      </c>
      <c r="BC35" s="12">
        <v>100</v>
      </c>
      <c r="BD35" s="23">
        <v>100</v>
      </c>
      <c r="BE35" s="23">
        <v>0</v>
      </c>
      <c r="BF35" s="23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300</v>
      </c>
      <c r="BL35" s="12">
        <v>1700</v>
      </c>
      <c r="BM35" s="12">
        <v>760</v>
      </c>
      <c r="BN35" s="12">
        <v>0</v>
      </c>
      <c r="BO35" s="12">
        <v>4600</v>
      </c>
      <c r="BP35" s="12">
        <v>0</v>
      </c>
      <c r="BQ35" s="12">
        <v>0</v>
      </c>
      <c r="BR35" s="12">
        <v>3600</v>
      </c>
      <c r="BS35" s="12">
        <v>200</v>
      </c>
      <c r="BT35" s="12">
        <v>200</v>
      </c>
      <c r="BU35" s="12">
        <v>5100</v>
      </c>
      <c r="BV35" s="12"/>
      <c r="BW35" s="12"/>
      <c r="BX35" s="22" t="e">
        <f>"'Giá'!"&amp;SUBSTITUTE($CK35, "1", COUNTA(#REF!) -10)</f>
        <v>#REF!</v>
      </c>
      <c r="BY35" s="22" t="e">
        <f>"'Khối lượng'!"&amp;SUBSTITUTE($CL35, "1", COUNTA(#REF!) -10)</f>
        <v>#REF!</v>
      </c>
      <c r="BZ35" s="22" t="e">
        <f>"'KN Mua'!"&amp;SUBSTITUTE($CM35, "1", COUNTA(#REF!) -19)</f>
        <v>#REF!</v>
      </c>
      <c r="CA35" s="15" t="e">
        <f>"'KN Bán'!"&amp;SUBSTITUTE($CN35, "1", COUNTA(#REF!) -19)</f>
        <v>#REF!</v>
      </c>
      <c r="CB35" s="14"/>
      <c r="CC35" s="14"/>
      <c r="CD35" s="14"/>
      <c r="CE35" s="14"/>
      <c r="CF35" s="14"/>
      <c r="CG35" s="14"/>
      <c r="CH35" s="14"/>
      <c r="CI35" s="14"/>
      <c r="CJ35" s="14"/>
      <c r="CK35" s="14" t="e">
        <f>ADDRESS(1,MATCH($A35,#REF!, 0))</f>
        <v>#REF!</v>
      </c>
      <c r="CL35" s="14" t="e">
        <f>ADDRESS(1,MATCH($A35,#REF!, 0))</f>
        <v>#REF!</v>
      </c>
      <c r="CM35" s="14" t="e">
        <f>ADDRESS(1,MATCH($A35,#REF!, 0))</f>
        <v>#REF!</v>
      </c>
      <c r="CN35" s="14" t="e">
        <f>ADDRESS(1,MATCH($A35,#REF!, 0))</f>
        <v>#REF!</v>
      </c>
    </row>
    <row r="36" spans="1:92" ht="15.75" customHeight="1">
      <c r="A36" s="16" t="s">
        <v>5944</v>
      </c>
      <c r="B36" s="17" t="s">
        <v>5945</v>
      </c>
      <c r="C36" s="17">
        <v>23600</v>
      </c>
      <c r="D36" s="18" t="s">
        <v>5936</v>
      </c>
      <c r="E36" s="17">
        <v>1.0362152259238595</v>
      </c>
      <c r="F36" s="17">
        <v>8.4954642378261891</v>
      </c>
      <c r="G36" s="17">
        <v>0.49</v>
      </c>
      <c r="H36" s="16">
        <v>0.18400645955437658</v>
      </c>
      <c r="I36" s="19">
        <v>134080</v>
      </c>
      <c r="K36" s="26"/>
      <c r="L36" s="22" t="e">
        <f t="shared" ca="1" si="0"/>
        <v>#REF!</v>
      </c>
      <c r="M36" s="17">
        <v>24350</v>
      </c>
      <c r="N36" s="17">
        <v>24500</v>
      </c>
      <c r="O36" s="17">
        <v>24450</v>
      </c>
      <c r="P36" s="17">
        <v>24450</v>
      </c>
      <c r="Q36" s="17">
        <v>23600</v>
      </c>
      <c r="R36" s="17">
        <v>23800</v>
      </c>
      <c r="S36" s="17">
        <v>22700</v>
      </c>
      <c r="T36" s="17">
        <v>23250</v>
      </c>
      <c r="U36" s="17">
        <v>23300</v>
      </c>
      <c r="V36" s="17">
        <v>23350</v>
      </c>
      <c r="W36" s="16" t="e">
        <f t="shared" ca="1" si="1"/>
        <v>#REF!</v>
      </c>
      <c r="X36" s="16">
        <v>97900</v>
      </c>
      <c r="Y36" s="16">
        <v>146300</v>
      </c>
      <c r="Z36" s="16">
        <v>65300</v>
      </c>
      <c r="AA36" s="16">
        <v>95100</v>
      </c>
      <c r="AB36" s="16">
        <v>215800</v>
      </c>
      <c r="AC36" s="16">
        <v>109600</v>
      </c>
      <c r="AD36" s="16">
        <v>376000</v>
      </c>
      <c r="AE36" s="16">
        <v>59100</v>
      </c>
      <c r="AF36" s="25">
        <v>97200</v>
      </c>
      <c r="AG36" s="23">
        <v>78500</v>
      </c>
      <c r="AH36" s="12" t="e">
        <f t="shared" ca="1" si="2"/>
        <v>#REF!</v>
      </c>
      <c r="AI36" s="23">
        <v>40700</v>
      </c>
      <c r="AJ36" s="23">
        <v>66900</v>
      </c>
      <c r="AK36" s="23">
        <v>47300</v>
      </c>
      <c r="AL36" s="23">
        <v>126800</v>
      </c>
      <c r="AM36" s="23">
        <v>800</v>
      </c>
      <c r="AN36" s="23">
        <v>12500</v>
      </c>
      <c r="AO36" s="23">
        <v>17200</v>
      </c>
      <c r="AP36" s="23">
        <v>28700</v>
      </c>
      <c r="AQ36" s="17">
        <v>7900</v>
      </c>
      <c r="AR36" s="23">
        <v>19800</v>
      </c>
      <c r="AS36" s="23">
        <v>30000</v>
      </c>
      <c r="AT36" s="12">
        <v>5300</v>
      </c>
      <c r="AU36" s="12">
        <v>1000</v>
      </c>
      <c r="AV36" s="12">
        <v>0</v>
      </c>
      <c r="AW36" s="12">
        <v>5100</v>
      </c>
      <c r="AX36" s="12">
        <v>24300</v>
      </c>
      <c r="AY36" s="12">
        <v>6700</v>
      </c>
      <c r="AZ36" s="12">
        <v>18700</v>
      </c>
      <c r="BA36" s="12">
        <v>5000</v>
      </c>
      <c r="BB36" s="12" t="e">
        <f t="shared" ca="1" si="3"/>
        <v>#REF!</v>
      </c>
      <c r="BC36" s="12">
        <v>8128</v>
      </c>
      <c r="BD36" s="23">
        <v>5500</v>
      </c>
      <c r="BE36" s="23">
        <v>54700</v>
      </c>
      <c r="BF36" s="23">
        <v>21700</v>
      </c>
      <c r="BG36" s="12">
        <v>5400</v>
      </c>
      <c r="BH36" s="12">
        <v>69000</v>
      </c>
      <c r="BI36" s="12">
        <v>54300</v>
      </c>
      <c r="BJ36" s="12">
        <v>53400</v>
      </c>
      <c r="BK36" s="12">
        <v>20400</v>
      </c>
      <c r="BL36" s="12">
        <v>5200</v>
      </c>
      <c r="BM36" s="12">
        <v>49311</v>
      </c>
      <c r="BN36" s="12">
        <v>9000</v>
      </c>
      <c r="BO36" s="12">
        <v>7200</v>
      </c>
      <c r="BP36" s="12">
        <v>14300</v>
      </c>
      <c r="BQ36" s="12">
        <v>45218</v>
      </c>
      <c r="BR36" s="12">
        <v>163869</v>
      </c>
      <c r="BS36" s="12">
        <v>2522</v>
      </c>
      <c r="BT36" s="12">
        <v>19000</v>
      </c>
      <c r="BU36" s="12">
        <v>14200</v>
      </c>
      <c r="BV36" s="12"/>
      <c r="BW36" s="12"/>
      <c r="BX36" s="22" t="e">
        <f>"'Giá'!"&amp;SUBSTITUTE($CK36, "1", COUNTA(#REF!) -10)</f>
        <v>#REF!</v>
      </c>
      <c r="BY36" s="22" t="e">
        <f>"'Khối lượng'!"&amp;SUBSTITUTE($CL36, "1", COUNTA(#REF!) -10)</f>
        <v>#REF!</v>
      </c>
      <c r="BZ36" s="22" t="e">
        <f>"'KN Mua'!"&amp;SUBSTITUTE($CM36, "1", COUNTA(#REF!) -19)</f>
        <v>#REF!</v>
      </c>
      <c r="CA36" s="15" t="e">
        <f>"'KN Bán'!"&amp;SUBSTITUTE($CN36, "1", COUNTA(#REF!) -19)</f>
        <v>#REF!</v>
      </c>
      <c r="CB36" s="14"/>
      <c r="CC36" s="14"/>
      <c r="CD36" s="14"/>
      <c r="CE36" s="14"/>
      <c r="CF36" s="14"/>
      <c r="CG36" s="14"/>
      <c r="CH36" s="14"/>
      <c r="CI36" s="14"/>
      <c r="CJ36" s="14"/>
      <c r="CK36" s="14" t="e">
        <f>ADDRESS(1,MATCH($A36,#REF!, 0))</f>
        <v>#REF!</v>
      </c>
      <c r="CL36" s="14" t="e">
        <f>ADDRESS(1,MATCH($A36,#REF!, 0))</f>
        <v>#REF!</v>
      </c>
      <c r="CM36" s="14" t="e">
        <f>ADDRESS(1,MATCH($A36,#REF!, 0))</f>
        <v>#REF!</v>
      </c>
      <c r="CN36" s="14" t="e">
        <f>ADDRESS(1,MATCH($A36,#REF!, 0))</f>
        <v>#REF!</v>
      </c>
    </row>
    <row r="37" spans="1:92" ht="15.75" customHeight="1">
      <c r="A37" s="16" t="s">
        <v>5946</v>
      </c>
      <c r="B37" s="17" t="s">
        <v>5947</v>
      </c>
      <c r="C37" s="17">
        <v>95800</v>
      </c>
      <c r="D37" s="18" t="s">
        <v>5882</v>
      </c>
      <c r="E37" s="17">
        <v>2.868690091612649</v>
      </c>
      <c r="F37" s="17">
        <v>8.1263642499187405</v>
      </c>
      <c r="G37" s="17">
        <v>1</v>
      </c>
      <c r="H37" s="16">
        <v>0.17499199679339125</v>
      </c>
      <c r="I37" s="19">
        <v>139780</v>
      </c>
      <c r="K37" s="26"/>
      <c r="L37" s="22" t="e">
        <f t="shared" ca="1" si="0"/>
        <v>#REF!</v>
      </c>
      <c r="M37" s="17">
        <v>94400</v>
      </c>
      <c r="N37" s="17">
        <v>96100</v>
      </c>
      <c r="O37" s="17">
        <v>95700</v>
      </c>
      <c r="P37" s="17">
        <v>96800</v>
      </c>
      <c r="Q37" s="17">
        <v>95800</v>
      </c>
      <c r="R37" s="17">
        <v>95800</v>
      </c>
      <c r="S37" s="17">
        <v>91000</v>
      </c>
      <c r="T37" s="17">
        <v>93000</v>
      </c>
      <c r="U37" s="17">
        <v>92900</v>
      </c>
      <c r="V37" s="17">
        <v>92900</v>
      </c>
      <c r="W37" s="16" t="e">
        <f t="shared" ca="1" si="1"/>
        <v>#REF!</v>
      </c>
      <c r="X37" s="16">
        <v>98100</v>
      </c>
      <c r="Y37" s="16">
        <v>147900</v>
      </c>
      <c r="Z37" s="16">
        <v>134500</v>
      </c>
      <c r="AA37" s="16">
        <v>123800</v>
      </c>
      <c r="AB37" s="16">
        <v>231300</v>
      </c>
      <c r="AC37" s="16">
        <v>172300</v>
      </c>
      <c r="AD37" s="16">
        <v>226600</v>
      </c>
      <c r="AE37" s="16">
        <v>114300</v>
      </c>
      <c r="AF37" s="25">
        <v>57900</v>
      </c>
      <c r="AG37" s="23">
        <v>91100</v>
      </c>
      <c r="AH37" s="12" t="e">
        <f t="shared" ca="1" si="2"/>
        <v>#REF!</v>
      </c>
      <c r="AI37" s="23">
        <v>910</v>
      </c>
      <c r="AJ37" s="23">
        <v>2100</v>
      </c>
      <c r="AK37" s="23">
        <v>80300</v>
      </c>
      <c r="AL37" s="23">
        <v>40000</v>
      </c>
      <c r="AM37" s="23">
        <v>108100</v>
      </c>
      <c r="AN37" s="23">
        <v>1800</v>
      </c>
      <c r="AO37" s="23">
        <v>9200</v>
      </c>
      <c r="AP37" s="23">
        <v>27000</v>
      </c>
      <c r="AQ37" s="17">
        <v>1200</v>
      </c>
      <c r="AR37" s="23">
        <v>13400</v>
      </c>
      <c r="AS37" s="23">
        <v>6900</v>
      </c>
      <c r="AT37" s="12">
        <v>5800</v>
      </c>
      <c r="AU37" s="12">
        <v>2300</v>
      </c>
      <c r="AV37" s="12">
        <v>11800</v>
      </c>
      <c r="AW37" s="12">
        <v>21200</v>
      </c>
      <c r="AX37" s="12">
        <v>8100</v>
      </c>
      <c r="AY37" s="12">
        <v>7000</v>
      </c>
      <c r="AZ37" s="12">
        <v>9000</v>
      </c>
      <c r="BA37" s="12">
        <v>27000</v>
      </c>
      <c r="BB37" s="12" t="e">
        <f t="shared" ca="1" si="3"/>
        <v>#REF!</v>
      </c>
      <c r="BC37" s="12">
        <v>53900</v>
      </c>
      <c r="BD37" s="23">
        <v>33600</v>
      </c>
      <c r="BE37" s="23">
        <v>207100</v>
      </c>
      <c r="BF37" s="23">
        <v>27600</v>
      </c>
      <c r="BG37" s="12">
        <v>152000</v>
      </c>
      <c r="BH37" s="12">
        <v>68700</v>
      </c>
      <c r="BI37" s="12">
        <v>70200</v>
      </c>
      <c r="BJ37" s="12">
        <v>87100</v>
      </c>
      <c r="BK37" s="12">
        <v>5900</v>
      </c>
      <c r="BL37" s="12">
        <v>25400</v>
      </c>
      <c r="BM37" s="12">
        <v>41500</v>
      </c>
      <c r="BN37" s="12">
        <v>43400</v>
      </c>
      <c r="BO37" s="12">
        <v>2600</v>
      </c>
      <c r="BP37" s="12">
        <v>60400</v>
      </c>
      <c r="BQ37" s="12">
        <v>36100</v>
      </c>
      <c r="BR37" s="12">
        <v>41900</v>
      </c>
      <c r="BS37" s="12">
        <v>33000</v>
      </c>
      <c r="BT37" s="12">
        <v>26400</v>
      </c>
      <c r="BU37" s="12">
        <v>26700</v>
      </c>
      <c r="BV37" s="12"/>
      <c r="BW37" s="12"/>
      <c r="BX37" s="22" t="e">
        <f>"'Giá'!"&amp;SUBSTITUTE($CK37, "1", COUNTA(#REF!) -10)</f>
        <v>#REF!</v>
      </c>
      <c r="BY37" s="22" t="e">
        <f>"'Khối lượng'!"&amp;SUBSTITUTE($CL37, "1", COUNTA(#REF!) -10)</f>
        <v>#REF!</v>
      </c>
      <c r="BZ37" s="22" t="e">
        <f>"'KN Mua'!"&amp;SUBSTITUTE($CM37, "1", COUNTA(#REF!) -19)</f>
        <v>#REF!</v>
      </c>
      <c r="CA37" s="15" t="e">
        <f>"'KN Bán'!"&amp;SUBSTITUTE($CN37, "1", COUNTA(#REF!) -19)</f>
        <v>#REF!</v>
      </c>
      <c r="CB37" s="14"/>
      <c r="CC37" s="14"/>
      <c r="CD37" s="14"/>
      <c r="CE37" s="14"/>
      <c r="CF37" s="14"/>
      <c r="CG37" s="14"/>
      <c r="CH37" s="14"/>
      <c r="CI37" s="14"/>
      <c r="CJ37" s="14"/>
      <c r="CK37" s="14" t="e">
        <f>ADDRESS(1,MATCH($A37,#REF!, 0))</f>
        <v>#REF!</v>
      </c>
      <c r="CL37" s="14" t="e">
        <f>ADDRESS(1,MATCH($A37,#REF!, 0))</f>
        <v>#REF!</v>
      </c>
      <c r="CM37" s="14" t="e">
        <f>ADDRESS(1,MATCH($A37,#REF!, 0))</f>
        <v>#REF!</v>
      </c>
      <c r="CN37" s="14" t="e">
        <f>ADDRESS(1,MATCH($A37,#REF!, 0))</f>
        <v>#REF!</v>
      </c>
    </row>
    <row r="38" spans="1:92" ht="15.75" customHeight="1">
      <c r="A38" s="16" t="s">
        <v>5948</v>
      </c>
      <c r="B38" s="17" t="s">
        <v>5949</v>
      </c>
      <c r="C38" s="17">
        <v>13850</v>
      </c>
      <c r="D38" s="18" t="s">
        <v>5862</v>
      </c>
      <c r="E38" s="17">
        <v>0.75504879108741885</v>
      </c>
      <c r="F38" s="17">
        <v>6.9262817532024368</v>
      </c>
      <c r="G38" s="17">
        <v>0.5</v>
      </c>
      <c r="H38" s="16">
        <v>0.49231430116710334</v>
      </c>
      <c r="I38" s="19">
        <v>33500</v>
      </c>
      <c r="K38" s="26"/>
      <c r="L38" s="22" t="e">
        <f t="shared" ca="1" si="0"/>
        <v>#REF!</v>
      </c>
      <c r="M38" s="17">
        <v>14100</v>
      </c>
      <c r="N38" s="17">
        <v>14100</v>
      </c>
      <c r="O38" s="17">
        <v>14100</v>
      </c>
      <c r="P38" s="17">
        <v>14100</v>
      </c>
      <c r="Q38" s="17">
        <v>13850</v>
      </c>
      <c r="R38" s="17">
        <v>14000</v>
      </c>
      <c r="S38" s="17">
        <v>12500</v>
      </c>
      <c r="T38" s="17">
        <v>12400</v>
      </c>
      <c r="U38" s="17">
        <v>12150</v>
      </c>
      <c r="V38" s="17">
        <v>12250</v>
      </c>
      <c r="W38" s="16" t="e">
        <f t="shared" ca="1" si="1"/>
        <v>#REF!</v>
      </c>
      <c r="X38" s="16">
        <v>22400</v>
      </c>
      <c r="Y38" s="16">
        <v>52800</v>
      </c>
      <c r="Z38" s="16">
        <v>34700</v>
      </c>
      <c r="AA38" s="16">
        <v>48700</v>
      </c>
      <c r="AB38" s="16">
        <v>18800</v>
      </c>
      <c r="AC38" s="16">
        <v>48600</v>
      </c>
      <c r="AD38" s="16">
        <v>49000</v>
      </c>
      <c r="AE38" s="16">
        <v>15100</v>
      </c>
      <c r="AF38" s="25">
        <v>4200</v>
      </c>
      <c r="AG38" s="23">
        <v>40700</v>
      </c>
      <c r="AH38" s="12" t="e">
        <f t="shared" ca="1" si="2"/>
        <v>#REF!</v>
      </c>
      <c r="AI38" s="23">
        <v>0</v>
      </c>
      <c r="AJ38" s="23">
        <v>300</v>
      </c>
      <c r="AK38" s="23">
        <v>0</v>
      </c>
      <c r="AL38" s="23">
        <v>0</v>
      </c>
      <c r="AM38" s="23">
        <v>600</v>
      </c>
      <c r="AN38" s="23">
        <v>300</v>
      </c>
      <c r="AO38" s="23">
        <v>0</v>
      </c>
      <c r="AP38" s="23">
        <v>1100</v>
      </c>
      <c r="AQ38" s="17">
        <v>100</v>
      </c>
      <c r="AR38" s="23">
        <v>500</v>
      </c>
      <c r="AS38" s="23">
        <v>7600</v>
      </c>
      <c r="AT38" s="12">
        <v>0</v>
      </c>
      <c r="AU38" s="12">
        <v>0</v>
      </c>
      <c r="AV38" s="12">
        <v>100</v>
      </c>
      <c r="AW38" s="12">
        <v>700</v>
      </c>
      <c r="AX38" s="12">
        <v>600</v>
      </c>
      <c r="AY38" s="12">
        <v>300</v>
      </c>
      <c r="AZ38" s="12">
        <v>500</v>
      </c>
      <c r="BA38" s="12">
        <v>0</v>
      </c>
      <c r="BB38" s="12" t="e">
        <f t="shared" ca="1" si="3"/>
        <v>#REF!</v>
      </c>
      <c r="BC38" s="12">
        <v>0</v>
      </c>
      <c r="BD38" s="23">
        <v>0</v>
      </c>
      <c r="BE38" s="23">
        <v>0</v>
      </c>
      <c r="BF38" s="23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900</v>
      </c>
      <c r="BT38" s="12">
        <v>0</v>
      </c>
      <c r="BU38" s="12">
        <v>0</v>
      </c>
      <c r="BV38" s="12"/>
      <c r="BW38" s="12"/>
      <c r="BX38" s="22" t="e">
        <f>"'Giá'!"&amp;SUBSTITUTE($CK38, "1", COUNTA(#REF!) -10)</f>
        <v>#REF!</v>
      </c>
      <c r="BY38" s="22" t="e">
        <f>"'Khối lượng'!"&amp;SUBSTITUTE($CL38, "1", COUNTA(#REF!) -10)</f>
        <v>#REF!</v>
      </c>
      <c r="BZ38" s="22" t="e">
        <f>"'KN Mua'!"&amp;SUBSTITUTE($CM38, "1", COUNTA(#REF!) -19)</f>
        <v>#REF!</v>
      </c>
      <c r="CA38" s="15" t="e">
        <f>"'KN Bán'!"&amp;SUBSTITUTE($CN38, "1", COUNTA(#REF!) -19)</f>
        <v>#REF!</v>
      </c>
      <c r="CB38" s="14"/>
      <c r="CC38" s="14"/>
      <c r="CD38" s="14"/>
      <c r="CE38" s="14"/>
      <c r="CF38" s="14"/>
      <c r="CG38" s="14"/>
      <c r="CH38" s="14"/>
      <c r="CI38" s="14"/>
      <c r="CJ38" s="14"/>
      <c r="CK38" s="14" t="e">
        <f>ADDRESS(1,MATCH($A38,#REF!, 0))</f>
        <v>#REF!</v>
      </c>
      <c r="CL38" s="14" t="e">
        <f>ADDRESS(1,MATCH($A38,#REF!, 0))</f>
        <v>#REF!</v>
      </c>
      <c r="CM38" s="14" t="e">
        <f>ADDRESS(1,MATCH($A38,#REF!, 0))</f>
        <v>#REF!</v>
      </c>
      <c r="CN38" s="14" t="e">
        <f>ADDRESS(1,MATCH($A38,#REF!, 0))</f>
        <v>#REF!</v>
      </c>
    </row>
    <row r="39" spans="1:92" ht="15.75" customHeight="1">
      <c r="A39" s="16" t="s">
        <v>5950</v>
      </c>
      <c r="B39" s="17" t="s">
        <v>5951</v>
      </c>
      <c r="C39" s="17">
        <v>40300</v>
      </c>
      <c r="D39" s="18" t="s">
        <v>5901</v>
      </c>
      <c r="E39" s="17">
        <v>2.0825808698032571</v>
      </c>
      <c r="F39" s="17">
        <v>23.271445428346563</v>
      </c>
      <c r="G39" s="17">
        <v>1</v>
      </c>
      <c r="H39" s="16">
        <v>0.59855007887563649</v>
      </c>
      <c r="I39" s="19">
        <v>716270</v>
      </c>
      <c r="K39" s="26"/>
      <c r="L39" s="22" t="e">
        <f t="shared" ca="1" si="0"/>
        <v>#REF!</v>
      </c>
      <c r="M39" s="17">
        <v>42850</v>
      </c>
      <c r="N39" s="17">
        <v>43300</v>
      </c>
      <c r="O39" s="17">
        <v>42650</v>
      </c>
      <c r="P39" s="17">
        <v>43000</v>
      </c>
      <c r="Q39" s="17">
        <v>40300</v>
      </c>
      <c r="R39" s="17">
        <v>43100</v>
      </c>
      <c r="S39" s="17">
        <v>43300</v>
      </c>
      <c r="T39" s="17">
        <v>46300</v>
      </c>
      <c r="U39" s="17">
        <v>47000</v>
      </c>
      <c r="V39" s="17">
        <v>45800</v>
      </c>
      <c r="W39" s="16" t="e">
        <f t="shared" ca="1" si="1"/>
        <v>#REF!</v>
      </c>
      <c r="X39" s="16">
        <v>277500</v>
      </c>
      <c r="Y39" s="16">
        <v>309700</v>
      </c>
      <c r="Z39" s="16">
        <v>231300</v>
      </c>
      <c r="AA39" s="16">
        <v>339800</v>
      </c>
      <c r="AB39" s="16">
        <v>602700</v>
      </c>
      <c r="AC39" s="16">
        <v>778200</v>
      </c>
      <c r="AD39" s="16">
        <v>1405500</v>
      </c>
      <c r="AE39" s="16">
        <v>1514700</v>
      </c>
      <c r="AF39" s="25">
        <v>808200</v>
      </c>
      <c r="AG39" s="23">
        <v>895100</v>
      </c>
      <c r="AH39" s="12" t="e">
        <f t="shared" ca="1" si="2"/>
        <v>#REF!</v>
      </c>
      <c r="AI39" s="23">
        <v>100</v>
      </c>
      <c r="AJ39" s="23">
        <v>0</v>
      </c>
      <c r="AK39" s="23">
        <v>800</v>
      </c>
      <c r="AL39" s="23">
        <v>4200</v>
      </c>
      <c r="AM39" s="23">
        <v>10100</v>
      </c>
      <c r="AN39" s="23">
        <v>19100</v>
      </c>
      <c r="AO39" s="23">
        <v>40512</v>
      </c>
      <c r="AP39" s="23">
        <v>202500</v>
      </c>
      <c r="AQ39" s="17">
        <v>90900</v>
      </c>
      <c r="AR39" s="23">
        <v>100</v>
      </c>
      <c r="AS39" s="23">
        <v>4000</v>
      </c>
      <c r="AT39" s="12">
        <v>3767</v>
      </c>
      <c r="AU39" s="12">
        <v>51600</v>
      </c>
      <c r="AV39" s="12">
        <v>24050</v>
      </c>
      <c r="AW39" s="12">
        <v>52400</v>
      </c>
      <c r="AX39" s="12">
        <v>174200</v>
      </c>
      <c r="AY39" s="12">
        <v>38500</v>
      </c>
      <c r="AZ39" s="12">
        <v>80800</v>
      </c>
      <c r="BA39" s="12">
        <v>600</v>
      </c>
      <c r="BB39" s="12" t="e">
        <f t="shared" ca="1" si="3"/>
        <v>#REF!</v>
      </c>
      <c r="BC39" s="12">
        <v>21200</v>
      </c>
      <c r="BD39" s="23">
        <v>2800</v>
      </c>
      <c r="BE39" s="23">
        <v>14100</v>
      </c>
      <c r="BF39" s="23">
        <v>0</v>
      </c>
      <c r="BG39" s="12">
        <v>2000</v>
      </c>
      <c r="BH39" s="12">
        <v>800</v>
      </c>
      <c r="BI39" s="12">
        <v>2600</v>
      </c>
      <c r="BJ39" s="12">
        <v>9600</v>
      </c>
      <c r="BK39" s="12">
        <v>8600</v>
      </c>
      <c r="BL39" s="12">
        <v>48800</v>
      </c>
      <c r="BM39" s="12">
        <v>109500</v>
      </c>
      <c r="BN39" s="12">
        <v>45100</v>
      </c>
      <c r="BO39" s="12">
        <v>28200</v>
      </c>
      <c r="BP39" s="12">
        <v>16700</v>
      </c>
      <c r="BQ39" s="12">
        <v>4700</v>
      </c>
      <c r="BR39" s="12">
        <v>2600</v>
      </c>
      <c r="BS39" s="12">
        <v>34600</v>
      </c>
      <c r="BT39" s="12">
        <v>42300</v>
      </c>
      <c r="BU39" s="12">
        <v>98800</v>
      </c>
      <c r="BV39" s="12"/>
      <c r="BW39" s="12"/>
      <c r="BX39" s="22" t="e">
        <f>"'Giá'!"&amp;SUBSTITUTE($CK39, "1", COUNTA(#REF!) -10)</f>
        <v>#REF!</v>
      </c>
      <c r="BY39" s="22" t="e">
        <f>"'Khối lượng'!"&amp;SUBSTITUTE($CL39, "1", COUNTA(#REF!) -10)</f>
        <v>#REF!</v>
      </c>
      <c r="BZ39" s="22" t="e">
        <f>"'KN Mua'!"&amp;SUBSTITUTE($CM39, "1", COUNTA(#REF!) -19)</f>
        <v>#REF!</v>
      </c>
      <c r="CA39" s="15" t="e">
        <f>"'KN Bán'!"&amp;SUBSTITUTE($CN39, "1", COUNTA(#REF!) -19)</f>
        <v>#REF!</v>
      </c>
      <c r="CB39" s="14"/>
      <c r="CC39" s="14"/>
      <c r="CD39" s="14"/>
      <c r="CE39" s="14"/>
      <c r="CF39" s="14"/>
      <c r="CG39" s="14"/>
      <c r="CH39" s="14"/>
      <c r="CI39" s="14"/>
      <c r="CJ39" s="14"/>
      <c r="CK39" s="14" t="e">
        <f>ADDRESS(1,MATCH($A39,#REF!, 0))</f>
        <v>#REF!</v>
      </c>
      <c r="CL39" s="14" t="e">
        <f>ADDRESS(1,MATCH($A39,#REF!, 0))</f>
        <v>#REF!</v>
      </c>
      <c r="CM39" s="14" t="e">
        <f>ADDRESS(1,MATCH($A39,#REF!, 0))</f>
        <v>#REF!</v>
      </c>
      <c r="CN39" s="14" t="e">
        <f>ADDRESS(1,MATCH($A39,#REF!, 0))</f>
        <v>#REF!</v>
      </c>
    </row>
    <row r="40" spans="1:92" ht="15.75" customHeight="1">
      <c r="A40" s="16" t="s">
        <v>5952</v>
      </c>
      <c r="B40" s="17" t="s">
        <v>5953</v>
      </c>
      <c r="C40" s="17">
        <v>13050</v>
      </c>
      <c r="D40" s="18" t="s">
        <v>5954</v>
      </c>
      <c r="E40" s="17">
        <v>0.73694565127472034</v>
      </c>
      <c r="F40" s="17">
        <v>17.859036561410576</v>
      </c>
      <c r="G40" s="17">
        <v>0.49</v>
      </c>
      <c r="H40" s="16">
        <v>0.40409723967357519</v>
      </c>
      <c r="I40" s="19">
        <v>19510</v>
      </c>
      <c r="K40" s="26"/>
      <c r="L40" s="22" t="e">
        <f t="shared" ca="1" si="0"/>
        <v>#REF!</v>
      </c>
      <c r="M40" s="17">
        <v>13150</v>
      </c>
      <c r="N40" s="17">
        <v>13150</v>
      </c>
      <c r="O40" s="17">
        <v>13050</v>
      </c>
      <c r="P40" s="17">
        <v>13150</v>
      </c>
      <c r="Q40" s="17">
        <v>13050</v>
      </c>
      <c r="R40" s="17">
        <v>13050</v>
      </c>
      <c r="S40" s="17">
        <v>12600</v>
      </c>
      <c r="T40" s="17">
        <v>12650</v>
      </c>
      <c r="U40" s="17">
        <v>12750</v>
      </c>
      <c r="V40" s="17">
        <v>12700</v>
      </c>
      <c r="W40" s="16" t="e">
        <f t="shared" ca="1" si="1"/>
        <v>#REF!</v>
      </c>
      <c r="X40" s="16">
        <v>34600</v>
      </c>
      <c r="Y40" s="16">
        <v>4000</v>
      </c>
      <c r="Z40" s="16">
        <v>14600</v>
      </c>
      <c r="AA40" s="16">
        <v>23000</v>
      </c>
      <c r="AB40" s="16">
        <v>20800</v>
      </c>
      <c r="AC40" s="16">
        <v>16000</v>
      </c>
      <c r="AD40" s="16">
        <v>25100</v>
      </c>
      <c r="AE40" s="16">
        <v>41200</v>
      </c>
      <c r="AF40" s="25">
        <v>7700</v>
      </c>
      <c r="AG40" s="23">
        <v>8100</v>
      </c>
      <c r="AH40" s="12" t="e">
        <f t="shared" ca="1" si="2"/>
        <v>#REF!</v>
      </c>
      <c r="AI40" s="23">
        <v>0</v>
      </c>
      <c r="AJ40" s="23">
        <v>0</v>
      </c>
      <c r="AK40" s="23">
        <v>15000</v>
      </c>
      <c r="AL40" s="23">
        <v>0</v>
      </c>
      <c r="AM40" s="23">
        <v>0</v>
      </c>
      <c r="AN40" s="23">
        <v>100</v>
      </c>
      <c r="AO40" s="23">
        <v>0</v>
      </c>
      <c r="AP40" s="23">
        <v>0</v>
      </c>
      <c r="AQ40" s="17">
        <v>0</v>
      </c>
      <c r="AR40" s="23">
        <v>0</v>
      </c>
      <c r="AS40" s="23">
        <v>25</v>
      </c>
      <c r="AT40" s="12">
        <v>0</v>
      </c>
      <c r="AU40" s="12">
        <v>0</v>
      </c>
      <c r="AV40" s="12">
        <v>0</v>
      </c>
      <c r="AW40" s="12">
        <v>0</v>
      </c>
      <c r="AX40" s="12">
        <v>1900</v>
      </c>
      <c r="AY40" s="12">
        <v>0</v>
      </c>
      <c r="AZ40" s="12">
        <v>0</v>
      </c>
      <c r="BA40" s="12">
        <v>0</v>
      </c>
      <c r="BB40" s="12" t="e">
        <f t="shared" ca="1" si="3"/>
        <v>#REF!</v>
      </c>
      <c r="BC40" s="12">
        <v>0</v>
      </c>
      <c r="BD40" s="23">
        <v>5500</v>
      </c>
      <c r="BE40" s="23">
        <v>0</v>
      </c>
      <c r="BF40" s="23">
        <v>1200</v>
      </c>
      <c r="BG40" s="12">
        <v>4100</v>
      </c>
      <c r="BH40" s="12">
        <v>1900</v>
      </c>
      <c r="BI40" s="12">
        <v>1500</v>
      </c>
      <c r="BJ40" s="12">
        <v>700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900</v>
      </c>
      <c r="BV40" s="12"/>
      <c r="BW40" s="12"/>
      <c r="BX40" s="22" t="e">
        <f>"'Giá'!"&amp;SUBSTITUTE($CK40, "1", COUNTA(#REF!) -10)</f>
        <v>#REF!</v>
      </c>
      <c r="BY40" s="22" t="e">
        <f>"'Khối lượng'!"&amp;SUBSTITUTE($CL40, "1", COUNTA(#REF!) -10)</f>
        <v>#REF!</v>
      </c>
      <c r="BZ40" s="22" t="e">
        <f>"'KN Mua'!"&amp;SUBSTITUTE($CM40, "1", COUNTA(#REF!) -19)</f>
        <v>#REF!</v>
      </c>
      <c r="CA40" s="15" t="e">
        <f>"'KN Bán'!"&amp;SUBSTITUTE($CN40, "1", COUNTA(#REF!) -19)</f>
        <v>#REF!</v>
      </c>
      <c r="CB40" s="14"/>
      <c r="CC40" s="14"/>
      <c r="CD40" s="14"/>
      <c r="CE40" s="14"/>
      <c r="CF40" s="14"/>
      <c r="CG40" s="14"/>
      <c r="CH40" s="14"/>
      <c r="CI40" s="14"/>
      <c r="CJ40" s="14"/>
      <c r="CK40" s="14" t="e">
        <f>ADDRESS(1,MATCH($A40,#REF!, 0))</f>
        <v>#REF!</v>
      </c>
      <c r="CL40" s="14" t="e">
        <f>ADDRESS(1,MATCH($A40,#REF!, 0))</f>
        <v>#REF!</v>
      </c>
      <c r="CM40" s="14" t="e">
        <f>ADDRESS(1,MATCH($A40,#REF!, 0))</f>
        <v>#REF!</v>
      </c>
      <c r="CN40" s="14" t="e">
        <f>ADDRESS(1,MATCH($A40,#REF!, 0))</f>
        <v>#REF!</v>
      </c>
    </row>
    <row r="41" spans="1:92" ht="15.75" customHeight="1">
      <c r="A41" s="16" t="s">
        <v>5955</v>
      </c>
      <c r="B41" s="17" t="s">
        <v>5956</v>
      </c>
      <c r="C41" s="17">
        <v>34000</v>
      </c>
      <c r="D41" s="18" t="s">
        <v>5874</v>
      </c>
      <c r="E41" s="17">
        <v>1.1263511421606345</v>
      </c>
      <c r="F41" s="17">
        <v>10.278075672387761</v>
      </c>
      <c r="G41" s="17">
        <v>0</v>
      </c>
      <c r="H41" s="16">
        <v>0</v>
      </c>
      <c r="I41" s="19">
        <v>10</v>
      </c>
      <c r="K41" s="26"/>
      <c r="L41" s="22" t="e">
        <f t="shared" ca="1" si="0"/>
        <v>#REF!</v>
      </c>
      <c r="M41" s="17">
        <v>34000</v>
      </c>
      <c r="N41" s="17">
        <v>34000</v>
      </c>
      <c r="O41" s="17">
        <v>34000</v>
      </c>
      <c r="P41" s="17">
        <v>34000</v>
      </c>
      <c r="Q41" s="17">
        <v>34000</v>
      </c>
      <c r="R41" s="17">
        <v>34000</v>
      </c>
      <c r="S41" s="17">
        <v>34000</v>
      </c>
      <c r="T41" s="17">
        <v>34000</v>
      </c>
      <c r="U41" s="17">
        <v>34000</v>
      </c>
      <c r="V41" s="17">
        <v>34000</v>
      </c>
      <c r="W41" s="16" t="e">
        <f t="shared" ca="1" si="1"/>
        <v>#REF!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100</v>
      </c>
      <c r="AD41" s="16">
        <v>0</v>
      </c>
      <c r="AE41" s="16">
        <v>0</v>
      </c>
      <c r="AF41" s="25">
        <v>0</v>
      </c>
      <c r="AG41" s="23">
        <v>0</v>
      </c>
      <c r="AH41" s="12" t="e">
        <f t="shared" ca="1" si="2"/>
        <v>#REF!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17">
        <v>0</v>
      </c>
      <c r="AR41" s="23">
        <v>0</v>
      </c>
      <c r="AS41" s="23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 t="e">
        <f t="shared" ca="1" si="3"/>
        <v>#REF!</v>
      </c>
      <c r="BC41" s="12">
        <v>0</v>
      </c>
      <c r="BD41" s="23">
        <v>0</v>
      </c>
      <c r="BE41" s="23">
        <v>0</v>
      </c>
      <c r="BF41" s="23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/>
      <c r="BW41" s="12"/>
      <c r="BX41" s="22" t="e">
        <f>"'Giá'!"&amp;SUBSTITUTE($CK41, "1", COUNTA(#REF!) -10)</f>
        <v>#REF!</v>
      </c>
      <c r="BY41" s="22" t="e">
        <f>"'Khối lượng'!"&amp;SUBSTITUTE($CL41, "1", COUNTA(#REF!) -10)</f>
        <v>#REF!</v>
      </c>
      <c r="BZ41" s="22" t="e">
        <f>"'KN Mua'!"&amp;SUBSTITUTE($CM41, "1", COUNTA(#REF!) -19)</f>
        <v>#REF!</v>
      </c>
      <c r="CA41" s="15" t="e">
        <f>"'KN Bán'!"&amp;SUBSTITUTE($CN41, "1", COUNTA(#REF!) -19)</f>
        <v>#REF!</v>
      </c>
      <c r="CB41" s="14"/>
      <c r="CC41" s="14"/>
      <c r="CD41" s="14"/>
      <c r="CE41" s="14"/>
      <c r="CF41" s="14"/>
      <c r="CG41" s="14"/>
      <c r="CH41" s="14"/>
      <c r="CI41" s="14"/>
      <c r="CJ41" s="14"/>
      <c r="CK41" s="14" t="e">
        <f>ADDRESS(1,MATCH($A41,#REF!, 0))</f>
        <v>#REF!</v>
      </c>
      <c r="CL41" s="14" t="e">
        <f>ADDRESS(1,MATCH($A41,#REF!, 0))</f>
        <v>#REF!</v>
      </c>
      <c r="CM41" s="14" t="e">
        <f>ADDRESS(1,MATCH($A41,#REF!, 0))</f>
        <v>#REF!</v>
      </c>
      <c r="CN41" s="14" t="e">
        <f>ADDRESS(1,MATCH($A41,#REF!, 0))</f>
        <v>#REF!</v>
      </c>
    </row>
    <row r="42" spans="1:92" ht="15.75" customHeight="1">
      <c r="A42" s="16" t="s">
        <v>5957</v>
      </c>
      <c r="B42" s="17" t="s">
        <v>5958</v>
      </c>
      <c r="C42" s="17">
        <v>42800</v>
      </c>
      <c r="D42" s="18" t="s">
        <v>5959</v>
      </c>
      <c r="E42" s="17">
        <v>1.4198924297060909</v>
      </c>
      <c r="F42" s="17">
        <v>17.522845859400803</v>
      </c>
      <c r="G42" s="17">
        <v>0.49</v>
      </c>
      <c r="H42" s="16">
        <v>0.22567033253475707</v>
      </c>
      <c r="I42" s="19">
        <v>534790</v>
      </c>
      <c r="K42" s="26"/>
      <c r="L42" s="22" t="e">
        <f t="shared" ca="1" si="0"/>
        <v>#REF!</v>
      </c>
      <c r="M42" s="17">
        <v>43200</v>
      </c>
      <c r="N42" s="17">
        <v>43350</v>
      </c>
      <c r="O42" s="17">
        <v>43000</v>
      </c>
      <c r="P42" s="17">
        <v>43600</v>
      </c>
      <c r="Q42" s="17">
        <v>42800</v>
      </c>
      <c r="R42" s="17">
        <v>43500</v>
      </c>
      <c r="S42" s="17">
        <v>41900</v>
      </c>
      <c r="T42" s="17">
        <v>42350</v>
      </c>
      <c r="U42" s="17">
        <v>42300</v>
      </c>
      <c r="V42" s="17">
        <v>42600</v>
      </c>
      <c r="W42" s="16" t="e">
        <f t="shared" ca="1" si="1"/>
        <v>#REF!</v>
      </c>
      <c r="X42" s="16">
        <v>430600</v>
      </c>
      <c r="Y42" s="16">
        <v>325000</v>
      </c>
      <c r="Z42" s="16">
        <v>427200</v>
      </c>
      <c r="AA42" s="16">
        <v>635800</v>
      </c>
      <c r="AB42" s="16">
        <v>627000</v>
      </c>
      <c r="AC42" s="16">
        <v>635300</v>
      </c>
      <c r="AD42" s="16">
        <v>990500</v>
      </c>
      <c r="AE42" s="16">
        <v>541300</v>
      </c>
      <c r="AF42" s="25">
        <v>308200</v>
      </c>
      <c r="AG42" s="23">
        <v>427000</v>
      </c>
      <c r="AH42" s="12" t="e">
        <f t="shared" ca="1" si="2"/>
        <v>#REF!</v>
      </c>
      <c r="AI42" s="23">
        <v>48800</v>
      </c>
      <c r="AJ42" s="23">
        <v>37800</v>
      </c>
      <c r="AK42" s="23">
        <v>46600</v>
      </c>
      <c r="AL42" s="23">
        <v>26600</v>
      </c>
      <c r="AM42" s="23">
        <v>17150</v>
      </c>
      <c r="AN42" s="23">
        <v>22900</v>
      </c>
      <c r="AO42" s="23">
        <v>166300</v>
      </c>
      <c r="AP42" s="23">
        <v>80500</v>
      </c>
      <c r="AQ42" s="17">
        <v>179100</v>
      </c>
      <c r="AR42" s="23">
        <v>12800</v>
      </c>
      <c r="AS42" s="23">
        <v>6300</v>
      </c>
      <c r="AT42" s="12">
        <v>13200</v>
      </c>
      <c r="AU42" s="12">
        <v>29785</v>
      </c>
      <c r="AV42" s="12">
        <v>85400</v>
      </c>
      <c r="AW42" s="12">
        <v>242700</v>
      </c>
      <c r="AX42" s="12">
        <v>236000</v>
      </c>
      <c r="AY42" s="12">
        <v>27800</v>
      </c>
      <c r="AZ42" s="12">
        <v>15300</v>
      </c>
      <c r="BA42" s="12">
        <v>1100</v>
      </c>
      <c r="BB42" s="12" t="e">
        <f t="shared" ca="1" si="3"/>
        <v>#REF!</v>
      </c>
      <c r="BC42" s="12">
        <v>16601</v>
      </c>
      <c r="BD42" s="23">
        <v>47706</v>
      </c>
      <c r="BE42" s="23">
        <v>58990</v>
      </c>
      <c r="BF42" s="23">
        <v>14860</v>
      </c>
      <c r="BG42" s="12">
        <v>50710</v>
      </c>
      <c r="BH42" s="12">
        <v>41620</v>
      </c>
      <c r="BI42" s="12">
        <v>52928</v>
      </c>
      <c r="BJ42" s="12">
        <v>349500</v>
      </c>
      <c r="BK42" s="12">
        <v>11260</v>
      </c>
      <c r="BL42" s="12">
        <v>35027</v>
      </c>
      <c r="BM42" s="12">
        <v>28333</v>
      </c>
      <c r="BN42" s="12">
        <v>60100</v>
      </c>
      <c r="BO42" s="12">
        <v>29420</v>
      </c>
      <c r="BP42" s="12">
        <v>20200</v>
      </c>
      <c r="BQ42" s="12">
        <v>21800</v>
      </c>
      <c r="BR42" s="12">
        <v>67860</v>
      </c>
      <c r="BS42" s="12">
        <v>31900</v>
      </c>
      <c r="BT42" s="12">
        <v>12480</v>
      </c>
      <c r="BU42" s="12">
        <v>69100</v>
      </c>
      <c r="BV42" s="12"/>
      <c r="BW42" s="12"/>
      <c r="BX42" s="22" t="e">
        <f>"'Giá'!"&amp;SUBSTITUTE($CK42, "1", COUNTA(#REF!) -10)</f>
        <v>#REF!</v>
      </c>
      <c r="BY42" s="22" t="e">
        <f>"'Khối lượng'!"&amp;SUBSTITUTE($CL42, "1", COUNTA(#REF!) -10)</f>
        <v>#REF!</v>
      </c>
      <c r="BZ42" s="22" t="e">
        <f>"'KN Mua'!"&amp;SUBSTITUTE($CM42, "1", COUNTA(#REF!) -19)</f>
        <v>#REF!</v>
      </c>
      <c r="CA42" s="15" t="e">
        <f>"'KN Bán'!"&amp;SUBSTITUTE($CN42, "1", COUNTA(#REF!) -19)</f>
        <v>#REF!</v>
      </c>
      <c r="CB42" s="14"/>
      <c r="CC42" s="14"/>
      <c r="CD42" s="14"/>
      <c r="CE42" s="14"/>
      <c r="CF42" s="14"/>
      <c r="CG42" s="14"/>
      <c r="CH42" s="14"/>
      <c r="CI42" s="14"/>
      <c r="CJ42" s="14"/>
      <c r="CK42" s="14" t="e">
        <f>ADDRESS(1,MATCH($A42,#REF!, 0))</f>
        <v>#REF!</v>
      </c>
      <c r="CL42" s="14" t="e">
        <f>ADDRESS(1,MATCH($A42,#REF!, 0))</f>
        <v>#REF!</v>
      </c>
      <c r="CM42" s="14" t="e">
        <f>ADDRESS(1,MATCH($A42,#REF!, 0))</f>
        <v>#REF!</v>
      </c>
      <c r="CN42" s="14" t="e">
        <f>ADDRESS(1,MATCH($A42,#REF!, 0))</f>
        <v>#REF!</v>
      </c>
    </row>
    <row r="43" spans="1:92" ht="15.75" customHeight="1">
      <c r="A43" s="16" t="s">
        <v>5960</v>
      </c>
      <c r="B43" s="17" t="s">
        <v>5961</v>
      </c>
      <c r="C43" s="17">
        <v>41500</v>
      </c>
      <c r="D43" s="18" t="s">
        <v>5916</v>
      </c>
      <c r="E43" s="17">
        <v>1.8480997965698693</v>
      </c>
      <c r="F43" s="17">
        <v>14.592164041227036</v>
      </c>
      <c r="G43" s="17">
        <v>0.49</v>
      </c>
      <c r="H43" s="16">
        <v>0.37138539352791172</v>
      </c>
      <c r="I43" s="19">
        <v>267400</v>
      </c>
      <c r="K43" s="26"/>
      <c r="L43" s="22" t="e">
        <f t="shared" ca="1" si="0"/>
        <v>#REF!</v>
      </c>
      <c r="M43" s="17">
        <v>42950</v>
      </c>
      <c r="N43" s="17">
        <v>42650</v>
      </c>
      <c r="O43" s="17">
        <v>41900</v>
      </c>
      <c r="P43" s="17">
        <v>42550</v>
      </c>
      <c r="Q43" s="17">
        <v>41500</v>
      </c>
      <c r="R43" s="17">
        <v>42500</v>
      </c>
      <c r="S43" s="17">
        <v>41000</v>
      </c>
      <c r="T43" s="17">
        <v>42000</v>
      </c>
      <c r="U43" s="17">
        <v>43000</v>
      </c>
      <c r="V43" s="17">
        <v>42100</v>
      </c>
      <c r="W43" s="16" t="e">
        <f t="shared" ca="1" si="1"/>
        <v>#REF!</v>
      </c>
      <c r="X43" s="16">
        <v>202500</v>
      </c>
      <c r="Y43" s="16">
        <v>206100</v>
      </c>
      <c r="Z43" s="16">
        <v>154300</v>
      </c>
      <c r="AA43" s="16">
        <v>276100</v>
      </c>
      <c r="AB43" s="16">
        <v>300400</v>
      </c>
      <c r="AC43" s="16">
        <v>202600</v>
      </c>
      <c r="AD43" s="16">
        <v>312600</v>
      </c>
      <c r="AE43" s="16">
        <v>260900</v>
      </c>
      <c r="AF43" s="25">
        <v>540100</v>
      </c>
      <c r="AG43" s="23">
        <v>218400</v>
      </c>
      <c r="AH43" s="12" t="e">
        <f t="shared" ca="1" si="2"/>
        <v>#REF!</v>
      </c>
      <c r="AI43" s="23">
        <v>27600</v>
      </c>
      <c r="AJ43" s="23">
        <v>700</v>
      </c>
      <c r="AK43" s="23">
        <v>17500</v>
      </c>
      <c r="AL43" s="23">
        <v>49900</v>
      </c>
      <c r="AM43" s="23">
        <v>88620</v>
      </c>
      <c r="AN43" s="23">
        <v>18200</v>
      </c>
      <c r="AO43" s="23">
        <v>101500</v>
      </c>
      <c r="AP43" s="23">
        <v>55200</v>
      </c>
      <c r="AQ43" s="17">
        <v>39000</v>
      </c>
      <c r="AR43" s="23">
        <v>2200</v>
      </c>
      <c r="AS43" s="23">
        <v>2110</v>
      </c>
      <c r="AT43" s="12">
        <v>6900</v>
      </c>
      <c r="AU43" s="12">
        <v>5200</v>
      </c>
      <c r="AV43" s="12">
        <v>76600</v>
      </c>
      <c r="AW43" s="12">
        <v>44700</v>
      </c>
      <c r="AX43" s="12">
        <v>1200</v>
      </c>
      <c r="AY43" s="12">
        <v>11600</v>
      </c>
      <c r="AZ43" s="12">
        <v>352000</v>
      </c>
      <c r="BA43" s="12">
        <v>6900</v>
      </c>
      <c r="BB43" s="12" t="e">
        <f t="shared" ca="1" si="3"/>
        <v>#REF!</v>
      </c>
      <c r="BC43" s="12">
        <v>30600</v>
      </c>
      <c r="BD43" s="23">
        <v>41404</v>
      </c>
      <c r="BE43" s="23">
        <v>94460</v>
      </c>
      <c r="BF43" s="23">
        <v>6900</v>
      </c>
      <c r="BG43" s="12">
        <v>2700</v>
      </c>
      <c r="BH43" s="12">
        <v>21400</v>
      </c>
      <c r="BI43" s="12">
        <v>6300</v>
      </c>
      <c r="BJ43" s="12">
        <v>5127</v>
      </c>
      <c r="BK43" s="12">
        <v>3550</v>
      </c>
      <c r="BL43" s="12">
        <v>20000</v>
      </c>
      <c r="BM43" s="12">
        <v>6100</v>
      </c>
      <c r="BN43" s="12">
        <v>14626</v>
      </c>
      <c r="BO43" s="12">
        <v>39228</v>
      </c>
      <c r="BP43" s="12">
        <v>182448</v>
      </c>
      <c r="BQ43" s="12">
        <v>6720</v>
      </c>
      <c r="BR43" s="12">
        <v>20692</v>
      </c>
      <c r="BS43" s="12">
        <v>19100</v>
      </c>
      <c r="BT43" s="12">
        <v>81892</v>
      </c>
      <c r="BU43" s="12">
        <v>12814</v>
      </c>
      <c r="BV43" s="12"/>
      <c r="BW43" s="12"/>
      <c r="BX43" s="22" t="e">
        <f>"'Giá'!"&amp;SUBSTITUTE($CK43, "1", COUNTA(#REF!) -10)</f>
        <v>#REF!</v>
      </c>
      <c r="BY43" s="22" t="e">
        <f>"'Khối lượng'!"&amp;SUBSTITUTE($CL43, "1", COUNTA(#REF!) -10)</f>
        <v>#REF!</v>
      </c>
      <c r="BZ43" s="22" t="e">
        <f>"'KN Mua'!"&amp;SUBSTITUTE($CM43, "1", COUNTA(#REF!) -19)</f>
        <v>#REF!</v>
      </c>
      <c r="CA43" s="15" t="e">
        <f>"'KN Bán'!"&amp;SUBSTITUTE($CN43, "1", COUNTA(#REF!) -19)</f>
        <v>#REF!</v>
      </c>
      <c r="CB43" s="14"/>
      <c r="CC43" s="14"/>
      <c r="CD43" s="14"/>
      <c r="CE43" s="14"/>
      <c r="CF43" s="14"/>
      <c r="CG43" s="14"/>
      <c r="CH43" s="14"/>
      <c r="CI43" s="14"/>
      <c r="CJ43" s="14"/>
      <c r="CK43" s="14" t="e">
        <f>ADDRESS(1,MATCH($A43,#REF!, 0))</f>
        <v>#REF!</v>
      </c>
      <c r="CL43" s="14" t="e">
        <f>ADDRESS(1,MATCH($A43,#REF!, 0))</f>
        <v>#REF!</v>
      </c>
      <c r="CM43" s="14" t="e">
        <f>ADDRESS(1,MATCH($A43,#REF!, 0))</f>
        <v>#REF!</v>
      </c>
      <c r="CN43" s="14" t="e">
        <f>ADDRESS(1,MATCH($A43,#REF!, 0))</f>
        <v>#REF!</v>
      </c>
    </row>
    <row r="44" spans="1:92" ht="15.75" customHeight="1">
      <c r="A44" s="16" t="s">
        <v>5962</v>
      </c>
      <c r="B44" s="17" t="s">
        <v>5963</v>
      </c>
      <c r="C44" s="17">
        <v>17400</v>
      </c>
      <c r="D44" s="18" t="s">
        <v>5882</v>
      </c>
      <c r="E44" s="17">
        <v>0.48794423059270409</v>
      </c>
      <c r="F44" s="17">
        <v>975.50426276837254</v>
      </c>
      <c r="G44" s="17">
        <v>0.5</v>
      </c>
      <c r="H44" s="16">
        <v>0.48883513765169928</v>
      </c>
      <c r="I44" s="19">
        <v>11010</v>
      </c>
      <c r="K44" s="26"/>
      <c r="L44" s="22" t="e">
        <f t="shared" ca="1" si="0"/>
        <v>#REF!</v>
      </c>
      <c r="M44" s="17">
        <v>17150</v>
      </c>
      <c r="N44" s="17">
        <v>17500</v>
      </c>
      <c r="O44" s="17">
        <v>17450</v>
      </c>
      <c r="P44" s="17">
        <v>17400</v>
      </c>
      <c r="Q44" s="17">
        <v>17400</v>
      </c>
      <c r="R44" s="17">
        <v>17400</v>
      </c>
      <c r="S44" s="17">
        <v>17200</v>
      </c>
      <c r="T44" s="17">
        <v>17000</v>
      </c>
      <c r="U44" s="17">
        <v>17100</v>
      </c>
      <c r="V44" s="17">
        <v>17400</v>
      </c>
      <c r="W44" s="16" t="e">
        <f t="shared" ca="1" si="1"/>
        <v>#REF!</v>
      </c>
      <c r="X44" s="16">
        <v>23000</v>
      </c>
      <c r="Y44" s="16">
        <v>28300</v>
      </c>
      <c r="Z44" s="16">
        <v>1200</v>
      </c>
      <c r="AA44" s="16">
        <v>6700</v>
      </c>
      <c r="AB44" s="16">
        <v>12400</v>
      </c>
      <c r="AC44" s="16">
        <v>4000</v>
      </c>
      <c r="AD44" s="16">
        <v>4200</v>
      </c>
      <c r="AE44" s="16">
        <v>4700</v>
      </c>
      <c r="AF44" s="25">
        <v>2000</v>
      </c>
      <c r="AG44" s="23">
        <v>23600</v>
      </c>
      <c r="AH44" s="12" t="e">
        <f t="shared" ca="1" si="2"/>
        <v>#REF!</v>
      </c>
      <c r="AI44" s="23">
        <v>0</v>
      </c>
      <c r="AJ44" s="23">
        <v>0</v>
      </c>
      <c r="AK44" s="23">
        <v>0</v>
      </c>
      <c r="AL44" s="23">
        <v>600</v>
      </c>
      <c r="AM44" s="23">
        <v>0</v>
      </c>
      <c r="AN44" s="23">
        <v>0</v>
      </c>
      <c r="AO44" s="23">
        <v>0</v>
      </c>
      <c r="AP44" s="23">
        <v>0</v>
      </c>
      <c r="AQ44" s="17">
        <v>0</v>
      </c>
      <c r="AR44" s="23">
        <v>0</v>
      </c>
      <c r="AS44" s="23">
        <v>0</v>
      </c>
      <c r="AT44" s="12">
        <v>0</v>
      </c>
      <c r="AU44" s="12">
        <v>0</v>
      </c>
      <c r="AV44" s="12">
        <v>700</v>
      </c>
      <c r="AW44" s="12">
        <v>500</v>
      </c>
      <c r="AX44" s="12">
        <v>0</v>
      </c>
      <c r="AY44" s="12">
        <v>0</v>
      </c>
      <c r="AZ44" s="12">
        <v>0</v>
      </c>
      <c r="BA44" s="12">
        <v>100</v>
      </c>
      <c r="BB44" s="12" t="e">
        <f t="shared" ca="1" si="3"/>
        <v>#REF!</v>
      </c>
      <c r="BC44" s="12">
        <v>300</v>
      </c>
      <c r="BD44" s="23">
        <v>400</v>
      </c>
      <c r="BE44" s="23">
        <v>600</v>
      </c>
      <c r="BF44" s="23">
        <v>0</v>
      </c>
      <c r="BG44" s="12">
        <v>0</v>
      </c>
      <c r="BH44" s="12">
        <v>0</v>
      </c>
      <c r="BI44" s="12">
        <v>100</v>
      </c>
      <c r="BJ44" s="12">
        <v>1400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200</v>
      </c>
      <c r="BT44" s="12">
        <v>0</v>
      </c>
      <c r="BU44" s="12">
        <v>0</v>
      </c>
      <c r="BV44" s="12"/>
      <c r="BW44" s="12"/>
      <c r="BX44" s="22" t="e">
        <f>"'Giá'!"&amp;SUBSTITUTE($CK44, "1", COUNTA(#REF!) -10)</f>
        <v>#REF!</v>
      </c>
      <c r="BY44" s="22" t="e">
        <f>"'Khối lượng'!"&amp;SUBSTITUTE($CL44, "1", COUNTA(#REF!) -10)</f>
        <v>#REF!</v>
      </c>
      <c r="BZ44" s="22" t="e">
        <f>"'KN Mua'!"&amp;SUBSTITUTE($CM44, "1", COUNTA(#REF!) -19)</f>
        <v>#REF!</v>
      </c>
      <c r="CA44" s="15" t="e">
        <f>"'KN Bán'!"&amp;SUBSTITUTE($CN44, "1", COUNTA(#REF!) -19)</f>
        <v>#REF!</v>
      </c>
      <c r="CB44" s="14"/>
      <c r="CC44" s="14"/>
      <c r="CD44" s="14"/>
      <c r="CE44" s="14"/>
      <c r="CF44" s="14"/>
      <c r="CG44" s="14"/>
      <c r="CH44" s="14"/>
      <c r="CI44" s="14"/>
      <c r="CJ44" s="14"/>
      <c r="CK44" s="14" t="e">
        <f>ADDRESS(1,MATCH($A44,#REF!, 0))</f>
        <v>#REF!</v>
      </c>
      <c r="CL44" s="14" t="e">
        <f>ADDRESS(1,MATCH($A44,#REF!, 0))</f>
        <v>#REF!</v>
      </c>
      <c r="CM44" s="14" t="e">
        <f>ADDRESS(1,MATCH($A44,#REF!, 0))</f>
        <v>#REF!</v>
      </c>
      <c r="CN44" s="14" t="e">
        <f>ADDRESS(1,MATCH($A44,#REF!, 0))</f>
        <v>#REF!</v>
      </c>
    </row>
    <row r="45" spans="1:92" ht="15.75" customHeight="1">
      <c r="A45" s="16" t="s">
        <v>5964</v>
      </c>
      <c r="B45" s="17" t="s">
        <v>5965</v>
      </c>
      <c r="C45" s="17">
        <v>5730</v>
      </c>
      <c r="D45" s="18" t="s">
        <v>5882</v>
      </c>
      <c r="E45" s="17">
        <v>0.51816989654476697</v>
      </c>
      <c r="F45" s="17">
        <v>14.169406173853742</v>
      </c>
      <c r="G45" s="17">
        <v>0</v>
      </c>
      <c r="H45" s="16">
        <v>0</v>
      </c>
      <c r="I45" s="19">
        <v>26580</v>
      </c>
      <c r="K45" s="26"/>
      <c r="L45" s="22" t="e">
        <f t="shared" ca="1" si="0"/>
        <v>#REF!</v>
      </c>
      <c r="M45" s="17">
        <v>6040</v>
      </c>
      <c r="N45" s="17">
        <v>6090</v>
      </c>
      <c r="O45" s="17">
        <v>6070</v>
      </c>
      <c r="P45" s="17">
        <v>6010</v>
      </c>
      <c r="Q45" s="17">
        <v>5730</v>
      </c>
      <c r="R45" s="17">
        <v>5800</v>
      </c>
      <c r="S45" s="17">
        <v>5660</v>
      </c>
      <c r="T45" s="17">
        <v>5780</v>
      </c>
      <c r="U45" s="17">
        <v>5780</v>
      </c>
      <c r="V45" s="17">
        <v>5890</v>
      </c>
      <c r="W45" s="16" t="e">
        <f t="shared" ca="1" si="1"/>
        <v>#REF!</v>
      </c>
      <c r="X45" s="16">
        <v>12400</v>
      </c>
      <c r="Y45" s="16">
        <v>26500</v>
      </c>
      <c r="Z45" s="16">
        <v>14000</v>
      </c>
      <c r="AA45" s="16">
        <v>22000</v>
      </c>
      <c r="AB45" s="16">
        <v>20900</v>
      </c>
      <c r="AC45" s="16">
        <v>17900</v>
      </c>
      <c r="AD45" s="16">
        <v>14400</v>
      </c>
      <c r="AE45" s="16">
        <v>27000</v>
      </c>
      <c r="AF45" s="25">
        <v>68400</v>
      </c>
      <c r="AG45" s="23">
        <v>42300</v>
      </c>
      <c r="AH45" s="12" t="e">
        <f t="shared" ca="1" si="2"/>
        <v>#REF!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17">
        <v>0</v>
      </c>
      <c r="AR45" s="23">
        <v>0</v>
      </c>
      <c r="AS45" s="23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 t="e">
        <f t="shared" ca="1" si="3"/>
        <v>#REF!</v>
      </c>
      <c r="BC45" s="12">
        <v>0</v>
      </c>
      <c r="BD45" s="23">
        <v>0</v>
      </c>
      <c r="BE45" s="23">
        <v>0</v>
      </c>
      <c r="BF45" s="23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/>
      <c r="BW45" s="12"/>
      <c r="BX45" s="22" t="e">
        <f>"'Giá'!"&amp;SUBSTITUTE($CK45, "1", COUNTA(#REF!) -10)</f>
        <v>#REF!</v>
      </c>
      <c r="BY45" s="22" t="e">
        <f>"'Khối lượng'!"&amp;SUBSTITUTE($CL45, "1", COUNTA(#REF!) -10)</f>
        <v>#REF!</v>
      </c>
      <c r="BZ45" s="22" t="e">
        <f>"'KN Mua'!"&amp;SUBSTITUTE($CM45, "1", COUNTA(#REF!) -19)</f>
        <v>#REF!</v>
      </c>
      <c r="CA45" s="15" t="e">
        <f>"'KN Bán'!"&amp;SUBSTITUTE($CN45, "1", COUNTA(#REF!) -19)</f>
        <v>#REF!</v>
      </c>
      <c r="CB45" s="14"/>
      <c r="CC45" s="14"/>
      <c r="CD45" s="14"/>
      <c r="CE45" s="14"/>
      <c r="CF45" s="14"/>
      <c r="CG45" s="14"/>
      <c r="CH45" s="14"/>
      <c r="CI45" s="14"/>
      <c r="CJ45" s="14"/>
      <c r="CK45" s="14" t="e">
        <f>ADDRESS(1,MATCH($A45,#REF!, 0))</f>
        <v>#REF!</v>
      </c>
      <c r="CL45" s="14" t="e">
        <f>ADDRESS(1,MATCH($A45,#REF!, 0))</f>
        <v>#REF!</v>
      </c>
      <c r="CM45" s="14" t="e">
        <f>ADDRESS(1,MATCH($A45,#REF!, 0))</f>
        <v>#REF!</v>
      </c>
      <c r="CN45" s="14" t="e">
        <f>ADDRESS(1,MATCH($A45,#REF!, 0))</f>
        <v>#REF!</v>
      </c>
    </row>
    <row r="46" spans="1:92" ht="15.75" customHeight="1">
      <c r="A46" s="16" t="s">
        <v>5966</v>
      </c>
      <c r="B46" s="17" t="s">
        <v>5967</v>
      </c>
      <c r="C46" s="17">
        <v>21050</v>
      </c>
      <c r="D46" s="18" t="s">
        <v>5968</v>
      </c>
      <c r="E46" s="17">
        <v>3.1091155729537632</v>
      </c>
      <c r="F46" s="17">
        <v>9.3821192250639047</v>
      </c>
      <c r="H46" s="16"/>
      <c r="I46" s="19">
        <v>11060</v>
      </c>
      <c r="K46" s="26"/>
      <c r="L46" s="22" t="e">
        <f t="shared" ca="1" si="0"/>
        <v>#REF!</v>
      </c>
      <c r="M46" s="17">
        <v>21000</v>
      </c>
      <c r="N46" s="17">
        <v>22300</v>
      </c>
      <c r="O46" s="17">
        <v>22300</v>
      </c>
      <c r="P46" s="17">
        <v>22300</v>
      </c>
      <c r="Q46" s="17">
        <v>21050</v>
      </c>
      <c r="R46" s="17">
        <v>21000</v>
      </c>
      <c r="S46" s="17">
        <v>21000</v>
      </c>
      <c r="T46" s="17">
        <v>21300</v>
      </c>
      <c r="U46" s="17">
        <v>21000</v>
      </c>
      <c r="V46" s="17">
        <v>21000</v>
      </c>
      <c r="W46" s="16" t="e">
        <f t="shared" ca="1" si="1"/>
        <v>#REF!</v>
      </c>
      <c r="X46" s="16">
        <v>3000</v>
      </c>
      <c r="Y46" s="16">
        <v>400</v>
      </c>
      <c r="Z46" s="16">
        <v>0</v>
      </c>
      <c r="AA46" s="16">
        <v>0</v>
      </c>
      <c r="AB46" s="16">
        <v>2700</v>
      </c>
      <c r="AC46" s="16">
        <v>2400</v>
      </c>
      <c r="AD46" s="16">
        <v>200</v>
      </c>
      <c r="AE46" s="16">
        <v>100</v>
      </c>
      <c r="AF46" s="25">
        <v>200</v>
      </c>
      <c r="AG46" s="23">
        <v>0</v>
      </c>
      <c r="AH46" s="12" t="e">
        <f t="shared" ca="1" si="2"/>
        <v>#REF!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17">
        <v>0</v>
      </c>
      <c r="AR46" s="23">
        <v>0</v>
      </c>
      <c r="AS46" s="23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 t="e">
        <f t="shared" ca="1" si="3"/>
        <v>#REF!</v>
      </c>
      <c r="BC46" s="12">
        <v>0</v>
      </c>
      <c r="BD46" s="23">
        <v>0</v>
      </c>
      <c r="BE46" s="23">
        <v>0</v>
      </c>
      <c r="BF46" s="23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/>
      <c r="BW46" s="12"/>
      <c r="BX46" s="22" t="e">
        <f>"'Giá'!"&amp;SUBSTITUTE($CK46, "1", COUNTA(#REF!) -10)</f>
        <v>#REF!</v>
      </c>
      <c r="BY46" s="22" t="e">
        <f>"'Khối lượng'!"&amp;SUBSTITUTE($CL46, "1", COUNTA(#REF!) -10)</f>
        <v>#REF!</v>
      </c>
      <c r="BZ46" s="22" t="e">
        <f>"'KN Mua'!"&amp;SUBSTITUTE($CM46, "1", COUNTA(#REF!) -19)</f>
        <v>#REF!</v>
      </c>
      <c r="CA46" s="15" t="e">
        <f>"'KN Bán'!"&amp;SUBSTITUTE($CN46, "1", COUNTA(#REF!) -19)</f>
        <v>#REF!</v>
      </c>
      <c r="CB46" s="14"/>
      <c r="CC46" s="14"/>
      <c r="CD46" s="14"/>
      <c r="CE46" s="14"/>
      <c r="CF46" s="14"/>
      <c r="CG46" s="14"/>
      <c r="CH46" s="14"/>
      <c r="CI46" s="14"/>
      <c r="CJ46" s="14"/>
      <c r="CK46" s="14" t="e">
        <f>ADDRESS(1,MATCH($A46,#REF!, 0))</f>
        <v>#REF!</v>
      </c>
      <c r="CL46" s="14" t="e">
        <f>ADDRESS(1,MATCH($A46,#REF!, 0))</f>
        <v>#REF!</v>
      </c>
      <c r="CM46" s="14" t="e">
        <f>ADDRESS(1,MATCH($A46,#REF!, 0))</f>
        <v>#REF!</v>
      </c>
      <c r="CN46" s="14" t="e">
        <f>ADDRESS(1,MATCH($A46,#REF!, 0))</f>
        <v>#REF!</v>
      </c>
    </row>
    <row r="47" spans="1:92" ht="15.75" customHeight="1">
      <c r="A47" s="16" t="s">
        <v>5969</v>
      </c>
      <c r="B47" s="17" t="s">
        <v>5970</v>
      </c>
      <c r="C47" s="17">
        <v>9000</v>
      </c>
      <c r="D47" s="18" t="s">
        <v>5916</v>
      </c>
      <c r="E47" s="17">
        <v>1.3856335195161456</v>
      </c>
      <c r="F47" s="17">
        <v>9.0026771640320256</v>
      </c>
      <c r="G47" s="17">
        <v>0</v>
      </c>
      <c r="H47" s="16">
        <v>0</v>
      </c>
      <c r="I47" s="19">
        <v>900</v>
      </c>
      <c r="K47" s="26"/>
      <c r="L47" s="22" t="e">
        <f t="shared" ca="1" si="0"/>
        <v>#REF!</v>
      </c>
      <c r="M47" s="17">
        <v>9780</v>
      </c>
      <c r="N47" s="17">
        <v>9800</v>
      </c>
      <c r="O47" s="17">
        <v>9670</v>
      </c>
      <c r="P47" s="17">
        <v>9630</v>
      </c>
      <c r="Q47" s="17">
        <v>9000</v>
      </c>
      <c r="R47" s="17">
        <v>9000</v>
      </c>
      <c r="S47" s="17">
        <v>8370</v>
      </c>
      <c r="T47" s="17">
        <v>8500</v>
      </c>
      <c r="U47" s="17">
        <v>8560</v>
      </c>
      <c r="V47" s="17">
        <v>8360</v>
      </c>
      <c r="W47" s="16" t="e">
        <f t="shared" ca="1" si="1"/>
        <v>#REF!</v>
      </c>
      <c r="X47" s="16">
        <v>232600</v>
      </c>
      <c r="Y47" s="16">
        <v>499200</v>
      </c>
      <c r="Z47" s="16">
        <v>349400</v>
      </c>
      <c r="AA47" s="16">
        <v>320700</v>
      </c>
      <c r="AB47" s="16">
        <v>799600</v>
      </c>
      <c r="AC47" s="16">
        <v>622200</v>
      </c>
      <c r="AD47" s="16">
        <v>998900</v>
      </c>
      <c r="AE47" s="16">
        <v>696500</v>
      </c>
      <c r="AF47" s="25">
        <v>313900</v>
      </c>
      <c r="AG47" s="23">
        <v>387000</v>
      </c>
      <c r="AH47" s="12" t="e">
        <f t="shared" ca="1" si="2"/>
        <v>#REF!</v>
      </c>
      <c r="AI47" s="23">
        <v>51100</v>
      </c>
      <c r="AJ47" s="23">
        <v>72200</v>
      </c>
      <c r="AK47" s="23">
        <v>159400</v>
      </c>
      <c r="AL47" s="23">
        <v>150500</v>
      </c>
      <c r="AM47" s="23">
        <v>7100</v>
      </c>
      <c r="AN47" s="23">
        <v>40600</v>
      </c>
      <c r="AO47" s="23">
        <v>3300</v>
      </c>
      <c r="AP47" s="23">
        <v>75800</v>
      </c>
      <c r="AQ47" s="17">
        <v>28300</v>
      </c>
      <c r="AR47" s="23">
        <v>600</v>
      </c>
      <c r="AS47" s="23">
        <v>3200</v>
      </c>
      <c r="AT47" s="12">
        <v>2700</v>
      </c>
      <c r="AU47" s="12">
        <v>300</v>
      </c>
      <c r="AV47" s="12">
        <v>21500</v>
      </c>
      <c r="AW47" s="12">
        <v>81800</v>
      </c>
      <c r="AX47" s="12">
        <v>26500</v>
      </c>
      <c r="AY47" s="12">
        <v>56100</v>
      </c>
      <c r="AZ47" s="12">
        <v>24000</v>
      </c>
      <c r="BA47" s="12">
        <v>39200</v>
      </c>
      <c r="BB47" s="12" t="e">
        <f t="shared" ca="1" si="3"/>
        <v>#REF!</v>
      </c>
      <c r="BC47" s="12">
        <v>165000</v>
      </c>
      <c r="BD47" s="23">
        <v>87700</v>
      </c>
      <c r="BE47" s="23">
        <v>30000</v>
      </c>
      <c r="BF47" s="23">
        <v>51205</v>
      </c>
      <c r="BG47" s="12">
        <v>92700</v>
      </c>
      <c r="BH47" s="12">
        <v>265900</v>
      </c>
      <c r="BI47" s="12">
        <v>187900</v>
      </c>
      <c r="BJ47" s="12">
        <v>400</v>
      </c>
      <c r="BK47" s="12">
        <v>54000</v>
      </c>
      <c r="BL47" s="12">
        <v>30800</v>
      </c>
      <c r="BM47" s="12">
        <v>74900</v>
      </c>
      <c r="BN47" s="12">
        <v>14745</v>
      </c>
      <c r="BO47" s="12">
        <v>11700</v>
      </c>
      <c r="BP47" s="12">
        <v>7800</v>
      </c>
      <c r="BQ47" s="12">
        <v>1800</v>
      </c>
      <c r="BR47" s="12">
        <v>7</v>
      </c>
      <c r="BS47" s="12">
        <v>700</v>
      </c>
      <c r="BT47" s="12">
        <v>42100</v>
      </c>
      <c r="BU47" s="12">
        <v>57800</v>
      </c>
      <c r="BV47" s="12"/>
      <c r="BW47" s="12"/>
      <c r="BX47" s="22" t="e">
        <f>"'Giá'!"&amp;SUBSTITUTE($CK47, "1", COUNTA(#REF!) -10)</f>
        <v>#REF!</v>
      </c>
      <c r="BY47" s="22" t="e">
        <f>"'Khối lượng'!"&amp;SUBSTITUTE($CL47, "1", COUNTA(#REF!) -10)</f>
        <v>#REF!</v>
      </c>
      <c r="BZ47" s="22" t="e">
        <f>"'KN Mua'!"&amp;SUBSTITUTE($CM47, "1", COUNTA(#REF!) -19)</f>
        <v>#REF!</v>
      </c>
      <c r="CA47" s="15" t="e">
        <f>"'KN Bán'!"&amp;SUBSTITUTE($CN47, "1", COUNTA(#REF!) -19)</f>
        <v>#REF!</v>
      </c>
      <c r="CB47" s="14"/>
      <c r="CC47" s="14"/>
      <c r="CD47" s="14"/>
      <c r="CE47" s="14"/>
      <c r="CF47" s="14"/>
      <c r="CG47" s="14"/>
      <c r="CH47" s="14"/>
      <c r="CI47" s="14"/>
      <c r="CJ47" s="14"/>
      <c r="CK47" s="14" t="e">
        <f>ADDRESS(1,MATCH($A47,#REF!, 0))</f>
        <v>#REF!</v>
      </c>
      <c r="CL47" s="14" t="e">
        <f>ADDRESS(1,MATCH($A47,#REF!, 0))</f>
        <v>#REF!</v>
      </c>
      <c r="CM47" s="14" t="e">
        <f>ADDRESS(1,MATCH($A47,#REF!, 0))</f>
        <v>#REF!</v>
      </c>
      <c r="CN47" s="14" t="e">
        <f>ADDRESS(1,MATCH($A47,#REF!, 0))</f>
        <v>#REF!</v>
      </c>
    </row>
    <row r="48" spans="1:92" ht="15.75" customHeight="1">
      <c r="A48" s="16" t="s">
        <v>5971</v>
      </c>
      <c r="B48" s="17" t="s">
        <v>5972</v>
      </c>
      <c r="C48" s="17">
        <v>19000</v>
      </c>
      <c r="D48" s="18" t="s">
        <v>5896</v>
      </c>
      <c r="E48" s="17">
        <v>0.70212762074182034</v>
      </c>
      <c r="F48" s="17">
        <v>8.4231294922123148</v>
      </c>
      <c r="G48" s="17">
        <v>0.5</v>
      </c>
      <c r="H48" s="16">
        <v>0.48620550008374758</v>
      </c>
      <c r="I48" s="19">
        <v>522000</v>
      </c>
      <c r="K48" s="26"/>
      <c r="L48" s="22" t="e">
        <f t="shared" ca="1" si="0"/>
        <v>#REF!</v>
      </c>
      <c r="M48" s="17">
        <v>19350</v>
      </c>
      <c r="N48" s="17">
        <v>19250</v>
      </c>
      <c r="O48" s="17">
        <v>19050</v>
      </c>
      <c r="P48" s="17">
        <v>19100</v>
      </c>
      <c r="Q48" s="17">
        <v>19000</v>
      </c>
      <c r="R48" s="17">
        <v>18900</v>
      </c>
      <c r="S48" s="17">
        <v>18500</v>
      </c>
      <c r="T48" s="17">
        <v>18550</v>
      </c>
      <c r="U48" s="17">
        <v>18500</v>
      </c>
      <c r="V48" s="17">
        <v>18500</v>
      </c>
      <c r="W48" s="16" t="e">
        <f t="shared" ca="1" si="1"/>
        <v>#REF!</v>
      </c>
      <c r="X48" s="16">
        <v>513500</v>
      </c>
      <c r="Y48" s="16">
        <v>529200</v>
      </c>
      <c r="Z48" s="16">
        <v>527800</v>
      </c>
      <c r="AA48" s="16">
        <v>478700</v>
      </c>
      <c r="AB48" s="16">
        <v>491100</v>
      </c>
      <c r="AC48" s="16">
        <v>437400</v>
      </c>
      <c r="AD48" s="16">
        <v>386600</v>
      </c>
      <c r="AE48" s="16">
        <v>493300</v>
      </c>
      <c r="AF48" s="25">
        <v>484100</v>
      </c>
      <c r="AG48" s="23">
        <v>532800</v>
      </c>
      <c r="AH48" s="12" t="e">
        <f t="shared" ca="1" si="2"/>
        <v>#REF!</v>
      </c>
      <c r="AI48" s="23">
        <v>22600</v>
      </c>
      <c r="AJ48" s="23">
        <v>15300</v>
      </c>
      <c r="AK48" s="23">
        <v>0</v>
      </c>
      <c r="AL48" s="23">
        <v>200</v>
      </c>
      <c r="AM48" s="23">
        <v>0</v>
      </c>
      <c r="AN48" s="23">
        <v>0</v>
      </c>
      <c r="AO48" s="23">
        <v>0</v>
      </c>
      <c r="AP48" s="23">
        <v>0</v>
      </c>
      <c r="AQ48" s="17">
        <v>13700</v>
      </c>
      <c r="AR48" s="23">
        <v>9000</v>
      </c>
      <c r="AS48" s="23">
        <v>23800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2700</v>
      </c>
      <c r="AZ48" s="12">
        <v>1700</v>
      </c>
      <c r="BA48" s="12">
        <v>10100</v>
      </c>
      <c r="BB48" s="12" t="e">
        <f t="shared" ca="1" si="3"/>
        <v>#REF!</v>
      </c>
      <c r="BC48" s="12">
        <v>1000</v>
      </c>
      <c r="BD48" s="23">
        <v>2000</v>
      </c>
      <c r="BE48" s="23">
        <v>19800</v>
      </c>
      <c r="BF48" s="23">
        <v>45300</v>
      </c>
      <c r="BG48" s="12">
        <v>27500</v>
      </c>
      <c r="BH48" s="12">
        <v>48100</v>
      </c>
      <c r="BI48" s="12">
        <v>50400</v>
      </c>
      <c r="BJ48" s="12">
        <v>2700</v>
      </c>
      <c r="BK48" s="12">
        <v>0</v>
      </c>
      <c r="BL48" s="12">
        <v>900</v>
      </c>
      <c r="BM48" s="12">
        <v>7700</v>
      </c>
      <c r="BN48" s="12">
        <v>35700</v>
      </c>
      <c r="BO48" s="12">
        <v>23300</v>
      </c>
      <c r="BP48" s="12">
        <v>46600</v>
      </c>
      <c r="BQ48" s="12">
        <v>2500</v>
      </c>
      <c r="BR48" s="12">
        <v>24300</v>
      </c>
      <c r="BS48" s="12">
        <v>11500</v>
      </c>
      <c r="BT48" s="12">
        <v>29700</v>
      </c>
      <c r="BU48" s="12">
        <v>8700</v>
      </c>
      <c r="BV48" s="12"/>
      <c r="BW48" s="12"/>
      <c r="BX48" s="22" t="e">
        <f>"'Giá'!"&amp;SUBSTITUTE($CK48, "1", COUNTA(#REF!) -10)</f>
        <v>#REF!</v>
      </c>
      <c r="BY48" s="22" t="e">
        <f>"'Khối lượng'!"&amp;SUBSTITUTE($CL48, "1", COUNTA(#REF!) -10)</f>
        <v>#REF!</v>
      </c>
      <c r="BZ48" s="22" t="e">
        <f>"'KN Mua'!"&amp;SUBSTITUTE($CM48, "1", COUNTA(#REF!) -19)</f>
        <v>#REF!</v>
      </c>
      <c r="CA48" s="15" t="e">
        <f>"'KN Bán'!"&amp;SUBSTITUTE($CN48, "1", COUNTA(#REF!) -19)</f>
        <v>#REF!</v>
      </c>
      <c r="CB48" s="14"/>
      <c r="CC48" s="14"/>
      <c r="CD48" s="14"/>
      <c r="CE48" s="14"/>
      <c r="CF48" s="14"/>
      <c r="CG48" s="14"/>
      <c r="CH48" s="14"/>
      <c r="CI48" s="14"/>
      <c r="CJ48" s="14"/>
      <c r="CK48" s="14" t="e">
        <f>ADDRESS(1,MATCH($A48,#REF!, 0))</f>
        <v>#REF!</v>
      </c>
      <c r="CL48" s="14" t="e">
        <f>ADDRESS(1,MATCH($A48,#REF!, 0))</f>
        <v>#REF!</v>
      </c>
      <c r="CM48" s="14" t="e">
        <f>ADDRESS(1,MATCH($A48,#REF!, 0))</f>
        <v>#REF!</v>
      </c>
      <c r="CN48" s="14" t="e">
        <f>ADDRESS(1,MATCH($A48,#REF!, 0))</f>
        <v>#REF!</v>
      </c>
    </row>
    <row r="49" spans="1:92" ht="15.75" customHeight="1">
      <c r="A49" s="16" t="s">
        <v>5973</v>
      </c>
      <c r="B49" s="17" t="s">
        <v>5974</v>
      </c>
      <c r="C49" s="17">
        <v>34500</v>
      </c>
      <c r="D49" s="18" t="s">
        <v>5882</v>
      </c>
      <c r="E49" s="17">
        <v>1.2901697159958254</v>
      </c>
      <c r="F49" s="17">
        <v>16.4951926291481</v>
      </c>
      <c r="G49" s="17">
        <v>0.49</v>
      </c>
      <c r="H49" s="16">
        <v>0.46268909016788429</v>
      </c>
      <c r="I49" s="19">
        <v>487450</v>
      </c>
      <c r="K49" s="26"/>
      <c r="L49" s="22" t="e">
        <f t="shared" ca="1" si="0"/>
        <v>#REF!</v>
      </c>
      <c r="M49" s="17">
        <v>34900</v>
      </c>
      <c r="N49" s="17">
        <v>34800</v>
      </c>
      <c r="O49" s="17">
        <v>34800</v>
      </c>
      <c r="P49" s="17">
        <v>34500</v>
      </c>
      <c r="Q49" s="17">
        <v>34500</v>
      </c>
      <c r="R49" s="17">
        <v>34450</v>
      </c>
      <c r="S49" s="17">
        <v>34000</v>
      </c>
      <c r="T49" s="17">
        <v>34350</v>
      </c>
      <c r="U49" s="17">
        <v>34350</v>
      </c>
      <c r="V49" s="17">
        <v>34900</v>
      </c>
      <c r="W49" s="16" t="e">
        <f t="shared" ca="1" si="1"/>
        <v>#REF!</v>
      </c>
      <c r="X49" s="16">
        <v>3200</v>
      </c>
      <c r="Y49" s="16">
        <v>5700</v>
      </c>
      <c r="Z49" s="16">
        <v>13100</v>
      </c>
      <c r="AA49" s="16">
        <v>10400</v>
      </c>
      <c r="AB49" s="16">
        <v>7500</v>
      </c>
      <c r="AC49" s="16">
        <v>12800</v>
      </c>
      <c r="AD49" s="16">
        <v>7200</v>
      </c>
      <c r="AE49" s="16">
        <v>26700</v>
      </c>
      <c r="AF49" s="25">
        <v>2900</v>
      </c>
      <c r="AG49" s="23">
        <v>30000</v>
      </c>
      <c r="AH49" s="12" t="e">
        <f t="shared" ca="1" si="2"/>
        <v>#REF!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17">
        <v>0</v>
      </c>
      <c r="AR49" s="23">
        <v>0</v>
      </c>
      <c r="AS49" s="23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 t="e">
        <f t="shared" ca="1" si="3"/>
        <v>#REF!</v>
      </c>
      <c r="BC49" s="12">
        <v>0</v>
      </c>
      <c r="BD49" s="23">
        <v>0</v>
      </c>
      <c r="BE49" s="23">
        <v>0</v>
      </c>
      <c r="BF49" s="23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99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/>
      <c r="BW49" s="12"/>
      <c r="BX49" s="22" t="e">
        <f>"'Giá'!"&amp;SUBSTITUTE($CK49, "1", COUNTA(#REF!) -10)</f>
        <v>#REF!</v>
      </c>
      <c r="BY49" s="22" t="e">
        <f>"'Khối lượng'!"&amp;SUBSTITUTE($CL49, "1", COUNTA(#REF!) -10)</f>
        <v>#REF!</v>
      </c>
      <c r="BZ49" s="22" t="e">
        <f>"'KN Mua'!"&amp;SUBSTITUTE($CM49, "1", COUNTA(#REF!) -19)</f>
        <v>#REF!</v>
      </c>
      <c r="CA49" s="15" t="e">
        <f>"'KN Bán'!"&amp;SUBSTITUTE($CN49, "1", COUNTA(#REF!) -19)</f>
        <v>#REF!</v>
      </c>
      <c r="CB49" s="14"/>
      <c r="CC49" s="14"/>
      <c r="CD49" s="14"/>
      <c r="CE49" s="14"/>
      <c r="CF49" s="14"/>
      <c r="CG49" s="14"/>
      <c r="CH49" s="14"/>
      <c r="CI49" s="14"/>
      <c r="CJ49" s="14"/>
      <c r="CK49" s="14" t="e">
        <f>ADDRESS(1,MATCH($A49,#REF!, 0))</f>
        <v>#REF!</v>
      </c>
      <c r="CL49" s="14" t="e">
        <f>ADDRESS(1,MATCH($A49,#REF!, 0))</f>
        <v>#REF!</v>
      </c>
      <c r="CM49" s="14" t="e">
        <f>ADDRESS(1,MATCH($A49,#REF!, 0))</f>
        <v>#REF!</v>
      </c>
      <c r="CN49" s="14" t="e">
        <f>ADDRESS(1,MATCH($A49,#REF!, 0))</f>
        <v>#REF!</v>
      </c>
    </row>
    <row r="50" spans="1:92" ht="15.75" customHeight="1">
      <c r="A50" s="16" t="s">
        <v>5975</v>
      </c>
      <c r="B50" s="17" t="s">
        <v>5976</v>
      </c>
      <c r="C50" s="17">
        <v>5330</v>
      </c>
      <c r="D50" s="18" t="s">
        <v>5954</v>
      </c>
      <c r="E50" s="17">
        <v>2.5697364277724999</v>
      </c>
      <c r="F50" s="17">
        <v>18.829890959824599</v>
      </c>
      <c r="G50" s="17">
        <v>0</v>
      </c>
      <c r="H50" s="16">
        <v>0</v>
      </c>
      <c r="I50" s="19">
        <v>11950</v>
      </c>
      <c r="K50" s="26"/>
      <c r="L50" s="22" t="e">
        <f t="shared" ca="1" si="0"/>
        <v>#REF!</v>
      </c>
      <c r="M50" s="17">
        <v>5060</v>
      </c>
      <c r="N50" s="17">
        <v>5080</v>
      </c>
      <c r="O50" s="17">
        <v>5160</v>
      </c>
      <c r="P50" s="17">
        <v>5440</v>
      </c>
      <c r="Q50" s="17">
        <v>5330</v>
      </c>
      <c r="R50" s="17">
        <v>5290</v>
      </c>
      <c r="S50" s="17">
        <v>5090</v>
      </c>
      <c r="T50" s="17">
        <v>5090</v>
      </c>
      <c r="U50" s="17">
        <v>5150</v>
      </c>
      <c r="V50" s="17">
        <v>5250</v>
      </c>
      <c r="W50" s="16" t="e">
        <f t="shared" ca="1" si="1"/>
        <v>#REF!</v>
      </c>
      <c r="X50" s="16">
        <v>55900</v>
      </c>
      <c r="Y50" s="16">
        <v>52000</v>
      </c>
      <c r="Z50" s="16">
        <v>139000</v>
      </c>
      <c r="AA50" s="16">
        <v>268900</v>
      </c>
      <c r="AB50" s="16">
        <v>56400</v>
      </c>
      <c r="AC50" s="16">
        <v>68800</v>
      </c>
      <c r="AD50" s="16">
        <v>92000</v>
      </c>
      <c r="AE50" s="16">
        <v>67400</v>
      </c>
      <c r="AF50" s="25">
        <v>73900</v>
      </c>
      <c r="AG50" s="23">
        <v>63500</v>
      </c>
      <c r="AH50" s="12" t="e">
        <f t="shared" ca="1" si="2"/>
        <v>#REF!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17">
        <v>0</v>
      </c>
      <c r="AR50" s="23">
        <v>0</v>
      </c>
      <c r="AS50" s="23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 t="e">
        <f t="shared" ca="1" si="3"/>
        <v>#REF!</v>
      </c>
      <c r="BC50" s="12">
        <v>0</v>
      </c>
      <c r="BD50" s="23">
        <v>0</v>
      </c>
      <c r="BE50" s="23">
        <v>0</v>
      </c>
      <c r="BF50" s="23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/>
      <c r="BW50" s="12"/>
      <c r="BX50" s="22" t="e">
        <f>"'Giá'!"&amp;SUBSTITUTE($CK50, "1", COUNTA(#REF!) -10)</f>
        <v>#REF!</v>
      </c>
      <c r="BY50" s="22" t="e">
        <f>"'Khối lượng'!"&amp;SUBSTITUTE($CL50, "1", COUNTA(#REF!) -10)</f>
        <v>#REF!</v>
      </c>
      <c r="BZ50" s="22" t="e">
        <f>"'KN Mua'!"&amp;SUBSTITUTE($CM50, "1", COUNTA(#REF!) -19)</f>
        <v>#REF!</v>
      </c>
      <c r="CA50" s="15" t="e">
        <f>"'KN Bán'!"&amp;SUBSTITUTE($CN50, "1", COUNTA(#REF!) -19)</f>
        <v>#REF!</v>
      </c>
      <c r="CB50" s="14"/>
      <c r="CC50" s="14"/>
      <c r="CD50" s="14"/>
      <c r="CE50" s="14"/>
      <c r="CF50" s="14"/>
      <c r="CG50" s="14"/>
      <c r="CH50" s="14"/>
      <c r="CI50" s="14"/>
      <c r="CJ50" s="14"/>
      <c r="CK50" s="14" t="e">
        <f>ADDRESS(1,MATCH($A50,#REF!, 0))</f>
        <v>#REF!</v>
      </c>
      <c r="CL50" s="14" t="e">
        <f>ADDRESS(1,MATCH($A50,#REF!, 0))</f>
        <v>#REF!</v>
      </c>
      <c r="CM50" s="14" t="e">
        <f>ADDRESS(1,MATCH($A50,#REF!, 0))</f>
        <v>#REF!</v>
      </c>
      <c r="CN50" s="14" t="e">
        <f>ADDRESS(1,MATCH($A50,#REF!, 0))</f>
        <v>#REF!</v>
      </c>
    </row>
    <row r="51" spans="1:92" ht="15.75" customHeight="1">
      <c r="A51" s="16" t="s">
        <v>5977</v>
      </c>
      <c r="B51" s="17" t="s">
        <v>5978</v>
      </c>
      <c r="C51" s="17">
        <v>14550</v>
      </c>
      <c r="D51" s="18" t="s">
        <v>5882</v>
      </c>
      <c r="E51" s="17">
        <v>5.9851247782580463</v>
      </c>
      <c r="F51" s="17">
        <v>40.25803687193806</v>
      </c>
      <c r="G51" s="17">
        <v>0</v>
      </c>
      <c r="H51" s="16">
        <v>0</v>
      </c>
      <c r="I51" s="19">
        <v>93780</v>
      </c>
      <c r="K51" s="26"/>
      <c r="L51" s="22" t="e">
        <f t="shared" ca="1" si="0"/>
        <v>#REF!</v>
      </c>
      <c r="M51" s="17">
        <v>15350</v>
      </c>
      <c r="N51" s="17">
        <v>15350</v>
      </c>
      <c r="O51" s="17">
        <v>15300</v>
      </c>
      <c r="P51" s="17">
        <v>15400</v>
      </c>
      <c r="Q51" s="17">
        <v>14550</v>
      </c>
      <c r="R51" s="17">
        <v>14600</v>
      </c>
      <c r="S51" s="17">
        <v>13600</v>
      </c>
      <c r="T51" s="17">
        <v>14200</v>
      </c>
      <c r="U51" s="17">
        <v>14250</v>
      </c>
      <c r="V51" s="17">
        <v>14450</v>
      </c>
      <c r="W51" s="16" t="e">
        <f t="shared" ca="1" si="1"/>
        <v>#REF!</v>
      </c>
      <c r="X51" s="16">
        <v>1874800</v>
      </c>
      <c r="Y51" s="16">
        <v>2128100</v>
      </c>
      <c r="Z51" s="16">
        <v>1931900</v>
      </c>
      <c r="AA51" s="16">
        <v>1548100</v>
      </c>
      <c r="AB51" s="16">
        <v>5282900</v>
      </c>
      <c r="AC51" s="16">
        <v>2766600</v>
      </c>
      <c r="AD51" s="16">
        <v>6290900</v>
      </c>
      <c r="AE51" s="16">
        <v>4215800</v>
      </c>
      <c r="AF51" s="25">
        <v>1709500</v>
      </c>
      <c r="AG51" s="23">
        <v>5507800</v>
      </c>
      <c r="AH51" s="12" t="e">
        <f t="shared" ca="1" si="2"/>
        <v>#REF!</v>
      </c>
      <c r="AI51" s="23">
        <v>9400</v>
      </c>
      <c r="AJ51" s="23">
        <v>80700</v>
      </c>
      <c r="AK51" s="23">
        <v>55000</v>
      </c>
      <c r="AL51" s="23">
        <v>339100</v>
      </c>
      <c r="AM51" s="23">
        <v>18100</v>
      </c>
      <c r="AN51" s="23">
        <v>13100</v>
      </c>
      <c r="AO51" s="23">
        <v>8600</v>
      </c>
      <c r="AP51" s="23">
        <v>176300</v>
      </c>
      <c r="AQ51" s="17">
        <v>36900</v>
      </c>
      <c r="AR51" s="23">
        <v>17000</v>
      </c>
      <c r="AS51" s="23">
        <v>45100</v>
      </c>
      <c r="AT51" s="12">
        <v>14800</v>
      </c>
      <c r="AU51" s="12">
        <v>59400</v>
      </c>
      <c r="AV51" s="12">
        <v>45400</v>
      </c>
      <c r="AW51" s="12">
        <v>155400</v>
      </c>
      <c r="AX51" s="12">
        <v>19900</v>
      </c>
      <c r="AY51" s="12">
        <v>215300</v>
      </c>
      <c r="AZ51" s="12">
        <v>41200</v>
      </c>
      <c r="BA51" s="12">
        <v>130500</v>
      </c>
      <c r="BB51" s="12" t="e">
        <f t="shared" ca="1" si="3"/>
        <v>#REF!</v>
      </c>
      <c r="BC51" s="12">
        <v>0</v>
      </c>
      <c r="BD51" s="23">
        <v>392200</v>
      </c>
      <c r="BE51" s="23">
        <v>177160</v>
      </c>
      <c r="BF51" s="23">
        <v>1000</v>
      </c>
      <c r="BG51" s="12">
        <v>46600</v>
      </c>
      <c r="BH51" s="12">
        <v>20100</v>
      </c>
      <c r="BI51" s="12">
        <v>205655</v>
      </c>
      <c r="BJ51" s="12">
        <v>9800</v>
      </c>
      <c r="BK51" s="12">
        <v>38800</v>
      </c>
      <c r="BL51" s="12">
        <v>10912</v>
      </c>
      <c r="BM51" s="12">
        <v>2800</v>
      </c>
      <c r="BN51" s="12">
        <v>29050</v>
      </c>
      <c r="BO51" s="12">
        <v>33000</v>
      </c>
      <c r="BP51" s="12">
        <v>324110</v>
      </c>
      <c r="BQ51" s="12">
        <v>66900</v>
      </c>
      <c r="BR51" s="12">
        <v>138100</v>
      </c>
      <c r="BS51" s="12">
        <v>84500</v>
      </c>
      <c r="BT51" s="12">
        <v>148000</v>
      </c>
      <c r="BU51" s="12">
        <v>3000</v>
      </c>
      <c r="BV51" s="12"/>
      <c r="BW51" s="12"/>
      <c r="BX51" s="22" t="e">
        <f>"'Giá'!"&amp;SUBSTITUTE($CK51, "1", COUNTA(#REF!) -10)</f>
        <v>#REF!</v>
      </c>
      <c r="BY51" s="22" t="e">
        <f>"'Khối lượng'!"&amp;SUBSTITUTE($CL51, "1", COUNTA(#REF!) -10)</f>
        <v>#REF!</v>
      </c>
      <c r="BZ51" s="22" t="e">
        <f>"'KN Mua'!"&amp;SUBSTITUTE($CM51, "1", COUNTA(#REF!) -19)</f>
        <v>#REF!</v>
      </c>
      <c r="CA51" s="15" t="e">
        <f>"'KN Bán'!"&amp;SUBSTITUTE($CN51, "1", COUNTA(#REF!) -19)</f>
        <v>#REF!</v>
      </c>
      <c r="CB51" s="14"/>
      <c r="CC51" s="14"/>
      <c r="CD51" s="14"/>
      <c r="CE51" s="14"/>
      <c r="CF51" s="14"/>
      <c r="CG51" s="14"/>
      <c r="CH51" s="14"/>
      <c r="CI51" s="14"/>
      <c r="CJ51" s="14"/>
      <c r="CK51" s="14" t="e">
        <f>ADDRESS(1,MATCH($A51,#REF!, 0))</f>
        <v>#REF!</v>
      </c>
      <c r="CL51" s="14" t="e">
        <f>ADDRESS(1,MATCH($A51,#REF!, 0))</f>
        <v>#REF!</v>
      </c>
      <c r="CM51" s="14" t="e">
        <f>ADDRESS(1,MATCH($A51,#REF!, 0))</f>
        <v>#REF!</v>
      </c>
      <c r="CN51" s="14" t="e">
        <f>ADDRESS(1,MATCH($A51,#REF!, 0))</f>
        <v>#REF!</v>
      </c>
    </row>
    <row r="52" spans="1:92" ht="14">
      <c r="A52" s="16" t="s">
        <v>5979</v>
      </c>
      <c r="B52" s="17" t="s">
        <v>5980</v>
      </c>
      <c r="C52" s="17">
        <v>24300</v>
      </c>
      <c r="D52" s="18" t="s">
        <v>5882</v>
      </c>
      <c r="E52" s="17">
        <v>0.73645608705819321</v>
      </c>
      <c r="F52" s="17">
        <v>11.004213953010185</v>
      </c>
      <c r="G52" s="17">
        <v>0.36</v>
      </c>
      <c r="H52" s="16">
        <v>0.31192357795311088</v>
      </c>
      <c r="I52" s="19">
        <v>3325640</v>
      </c>
      <c r="K52" s="26"/>
      <c r="L52" s="22" t="e">
        <f t="shared" ca="1" si="0"/>
        <v>#REF!</v>
      </c>
      <c r="M52" s="17">
        <v>24100</v>
      </c>
      <c r="N52" s="17">
        <v>24250</v>
      </c>
      <c r="O52" s="17">
        <v>24400</v>
      </c>
      <c r="P52" s="17">
        <v>24450</v>
      </c>
      <c r="Q52" s="17">
        <v>24300</v>
      </c>
      <c r="R52" s="17">
        <v>24350</v>
      </c>
      <c r="S52" s="17">
        <v>23750</v>
      </c>
      <c r="T52" s="17">
        <v>23800</v>
      </c>
      <c r="U52" s="17">
        <v>23750</v>
      </c>
      <c r="V52" s="17">
        <v>23800</v>
      </c>
      <c r="W52" s="16" t="e">
        <f t="shared" ca="1" si="1"/>
        <v>#REF!</v>
      </c>
      <c r="X52" s="16">
        <v>230900</v>
      </c>
      <c r="Y52" s="16">
        <v>237300</v>
      </c>
      <c r="Z52" s="16">
        <v>199000</v>
      </c>
      <c r="AA52" s="16">
        <v>186600</v>
      </c>
      <c r="AB52" s="16">
        <v>141700</v>
      </c>
      <c r="AC52" s="16">
        <v>163700</v>
      </c>
      <c r="AD52" s="16">
        <v>188800</v>
      </c>
      <c r="AE52" s="16">
        <v>108900</v>
      </c>
      <c r="AF52" s="25">
        <v>130400</v>
      </c>
      <c r="AG52" s="23">
        <v>207300</v>
      </c>
      <c r="AH52" s="12" t="e">
        <f t="shared" ca="1" si="2"/>
        <v>#REF!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17">
        <v>0</v>
      </c>
      <c r="AR52" s="23">
        <v>0</v>
      </c>
      <c r="AS52" s="23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 t="e">
        <f t="shared" ca="1" si="3"/>
        <v>#REF!</v>
      </c>
      <c r="BC52" s="12">
        <v>0</v>
      </c>
      <c r="BD52" s="23">
        <v>0</v>
      </c>
      <c r="BE52" s="23">
        <v>0</v>
      </c>
      <c r="BF52" s="23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/>
      <c r="BW52" s="12"/>
      <c r="BX52" s="22" t="e">
        <f>"'Giá'!"&amp;SUBSTITUTE($CK52, "1", COUNTA(#REF!) -10)</f>
        <v>#REF!</v>
      </c>
      <c r="BY52" s="22" t="e">
        <f>"'Khối lượng'!"&amp;SUBSTITUTE($CL52, "1", COUNTA(#REF!) -10)</f>
        <v>#REF!</v>
      </c>
      <c r="BZ52" s="22" t="e">
        <f>"'KN Mua'!"&amp;SUBSTITUTE($CM52, "1", COUNTA(#REF!) -19)</f>
        <v>#REF!</v>
      </c>
      <c r="CA52" s="15" t="e">
        <f>"'KN Bán'!"&amp;SUBSTITUTE($CN52, "1", COUNTA(#REF!) -19)</f>
        <v>#REF!</v>
      </c>
      <c r="CB52" s="14"/>
      <c r="CC52" s="14"/>
      <c r="CD52" s="14"/>
      <c r="CE52" s="14"/>
      <c r="CF52" s="14"/>
      <c r="CG52" s="14"/>
      <c r="CH52" s="14"/>
      <c r="CI52" s="14"/>
      <c r="CJ52" s="14"/>
      <c r="CK52" s="14" t="e">
        <f>ADDRESS(1,MATCH($A52,#REF!, 0))</f>
        <v>#REF!</v>
      </c>
      <c r="CL52" s="14" t="e">
        <f>ADDRESS(1,MATCH($A52,#REF!, 0))</f>
        <v>#REF!</v>
      </c>
      <c r="CM52" s="14" t="e">
        <f>ADDRESS(1,MATCH($A52,#REF!, 0))</f>
        <v>#REF!</v>
      </c>
      <c r="CN52" s="14" t="e">
        <f>ADDRESS(1,MATCH($A52,#REF!, 0))</f>
        <v>#REF!</v>
      </c>
    </row>
    <row r="53" spans="1:92" ht="14">
      <c r="A53" s="16" t="s">
        <v>5981</v>
      </c>
      <c r="B53" s="17" t="s">
        <v>5982</v>
      </c>
      <c r="C53" s="17">
        <v>46700</v>
      </c>
      <c r="D53" s="18" t="s">
        <v>5896</v>
      </c>
      <c r="E53" s="17">
        <v>1.6568637266215278</v>
      </c>
      <c r="F53" s="17">
        <v>14.179188861298769</v>
      </c>
      <c r="G53" s="17">
        <v>0</v>
      </c>
      <c r="H53" s="16">
        <v>0</v>
      </c>
      <c r="I53" s="19">
        <v>179460</v>
      </c>
      <c r="K53" s="26"/>
      <c r="L53" s="22" t="e">
        <f t="shared" ca="1" si="0"/>
        <v>#REF!</v>
      </c>
      <c r="M53" s="17">
        <v>46950</v>
      </c>
      <c r="N53" s="17">
        <v>47000</v>
      </c>
      <c r="O53" s="17">
        <v>46850</v>
      </c>
      <c r="P53" s="17">
        <v>46850</v>
      </c>
      <c r="Q53" s="17">
        <v>46700</v>
      </c>
      <c r="R53" s="17">
        <v>46500</v>
      </c>
      <c r="S53" s="17">
        <v>46300</v>
      </c>
      <c r="T53" s="17">
        <v>46000</v>
      </c>
      <c r="U53" s="17">
        <v>45400</v>
      </c>
      <c r="V53" s="17">
        <v>45400</v>
      </c>
      <c r="W53" s="16" t="e">
        <f t="shared" ca="1" si="1"/>
        <v>#REF!</v>
      </c>
      <c r="X53" s="16">
        <v>2800</v>
      </c>
      <c r="Y53" s="16">
        <v>400</v>
      </c>
      <c r="Z53" s="16">
        <v>9800</v>
      </c>
      <c r="AA53" s="16">
        <v>1100</v>
      </c>
      <c r="AB53" s="16">
        <v>7900</v>
      </c>
      <c r="AC53" s="16">
        <v>4500</v>
      </c>
      <c r="AD53" s="16">
        <v>2900</v>
      </c>
      <c r="AE53" s="16">
        <v>1900</v>
      </c>
      <c r="AF53" s="25">
        <v>11500</v>
      </c>
      <c r="AG53" s="23">
        <v>6200</v>
      </c>
      <c r="AH53" s="12" t="e">
        <f t="shared" ca="1" si="2"/>
        <v>#REF!</v>
      </c>
      <c r="AI53" s="23">
        <v>100</v>
      </c>
      <c r="AJ53" s="23">
        <v>1000</v>
      </c>
      <c r="AK53" s="23">
        <v>200</v>
      </c>
      <c r="AL53" s="23">
        <v>0</v>
      </c>
      <c r="AM53" s="23">
        <v>100</v>
      </c>
      <c r="AN53" s="23">
        <v>0</v>
      </c>
      <c r="AO53" s="23">
        <v>0</v>
      </c>
      <c r="AP53" s="23">
        <v>0</v>
      </c>
      <c r="AQ53" s="17">
        <v>100</v>
      </c>
      <c r="AR53" s="23">
        <v>0</v>
      </c>
      <c r="AS53" s="23">
        <v>200</v>
      </c>
      <c r="AT53" s="12">
        <v>300</v>
      </c>
      <c r="AU53" s="12">
        <v>0</v>
      </c>
      <c r="AV53" s="12">
        <v>0</v>
      </c>
      <c r="AW53" s="12">
        <v>0</v>
      </c>
      <c r="AX53" s="12">
        <v>0</v>
      </c>
      <c r="AY53" s="12">
        <v>100</v>
      </c>
      <c r="AZ53" s="12">
        <v>0</v>
      </c>
      <c r="BA53" s="12">
        <v>0</v>
      </c>
      <c r="BB53" s="12" t="e">
        <f t="shared" ca="1" si="3"/>
        <v>#REF!</v>
      </c>
      <c r="BC53" s="12">
        <v>200</v>
      </c>
      <c r="BD53" s="23">
        <v>600</v>
      </c>
      <c r="BE53" s="23">
        <v>0</v>
      </c>
      <c r="BF53" s="23">
        <v>0</v>
      </c>
      <c r="BG53" s="12">
        <v>100</v>
      </c>
      <c r="BH53" s="12">
        <v>300</v>
      </c>
      <c r="BI53" s="12">
        <v>0</v>
      </c>
      <c r="BJ53" s="12">
        <v>1600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400</v>
      </c>
      <c r="BS53" s="12">
        <v>200</v>
      </c>
      <c r="BT53" s="12">
        <v>400</v>
      </c>
      <c r="BU53" s="12">
        <v>0</v>
      </c>
      <c r="BV53" s="12"/>
      <c r="BW53" s="12"/>
      <c r="BX53" s="22" t="e">
        <f>"'Giá'!"&amp;SUBSTITUTE($CK53, "1", COUNTA(#REF!) -10)</f>
        <v>#REF!</v>
      </c>
      <c r="BY53" s="22" t="e">
        <f>"'Khối lượng'!"&amp;SUBSTITUTE($CL53, "1", COUNTA(#REF!) -10)</f>
        <v>#REF!</v>
      </c>
      <c r="BZ53" s="22" t="e">
        <f>"'KN Mua'!"&amp;SUBSTITUTE($CM53, "1", COUNTA(#REF!) -19)</f>
        <v>#REF!</v>
      </c>
      <c r="CA53" s="15" t="e">
        <f>"'KN Bán'!"&amp;SUBSTITUTE($CN53, "1", COUNTA(#REF!) -19)</f>
        <v>#REF!</v>
      </c>
      <c r="CB53" s="14"/>
      <c r="CC53" s="14"/>
      <c r="CD53" s="14"/>
      <c r="CE53" s="14"/>
      <c r="CF53" s="14"/>
      <c r="CG53" s="14"/>
      <c r="CH53" s="14"/>
      <c r="CI53" s="14"/>
      <c r="CJ53" s="14"/>
      <c r="CK53" s="14" t="e">
        <f>ADDRESS(1,MATCH($A53,#REF!, 0))</f>
        <v>#REF!</v>
      </c>
      <c r="CL53" s="14" t="e">
        <f>ADDRESS(1,MATCH($A53,#REF!, 0))</f>
        <v>#REF!</v>
      </c>
      <c r="CM53" s="14" t="e">
        <f>ADDRESS(1,MATCH($A53,#REF!, 0))</f>
        <v>#REF!</v>
      </c>
      <c r="CN53" s="14" t="e">
        <f>ADDRESS(1,MATCH($A53,#REF!, 0))</f>
        <v>#REF!</v>
      </c>
    </row>
    <row r="54" spans="1:92" ht="14">
      <c r="A54" s="16" t="s">
        <v>5983</v>
      </c>
      <c r="B54" s="17" t="s">
        <v>5984</v>
      </c>
      <c r="C54" s="17">
        <v>42100</v>
      </c>
      <c r="D54" s="18" t="s">
        <v>5985</v>
      </c>
      <c r="E54" s="17">
        <v>1.4213413832961415</v>
      </c>
      <c r="F54" s="17">
        <v>7.5172467016029527</v>
      </c>
      <c r="G54" s="17">
        <v>0.49</v>
      </c>
      <c r="H54" s="16">
        <v>0.46739090743316541</v>
      </c>
      <c r="I54" s="19">
        <v>4900</v>
      </c>
      <c r="K54" s="26"/>
      <c r="L54" s="22" t="e">
        <f t="shared" ca="1" si="0"/>
        <v>#REF!</v>
      </c>
      <c r="M54" s="17">
        <v>41100</v>
      </c>
      <c r="N54" s="17">
        <v>41600</v>
      </c>
      <c r="O54" s="17">
        <v>41800</v>
      </c>
      <c r="P54" s="17">
        <v>40650</v>
      </c>
      <c r="Q54" s="17">
        <v>42100</v>
      </c>
      <c r="R54" s="17">
        <v>39500</v>
      </c>
      <c r="S54" s="17">
        <v>40000</v>
      </c>
      <c r="T54" s="17">
        <v>40100</v>
      </c>
      <c r="U54" s="17">
        <v>41000</v>
      </c>
      <c r="V54" s="17">
        <v>41950</v>
      </c>
      <c r="W54" s="16" t="e">
        <f t="shared" ca="1" si="1"/>
        <v>#REF!</v>
      </c>
      <c r="X54" s="16">
        <v>400</v>
      </c>
      <c r="Y54" s="16">
        <v>4200</v>
      </c>
      <c r="Z54" s="16">
        <v>4000</v>
      </c>
      <c r="AA54" s="16">
        <v>1200</v>
      </c>
      <c r="AB54" s="16">
        <v>1600</v>
      </c>
      <c r="AC54" s="16">
        <v>200</v>
      </c>
      <c r="AD54" s="16">
        <v>3500</v>
      </c>
      <c r="AE54" s="16">
        <v>1400</v>
      </c>
      <c r="AF54" s="25">
        <v>3000</v>
      </c>
      <c r="AG54" s="23">
        <v>500</v>
      </c>
      <c r="AH54" s="12" t="e">
        <f t="shared" ca="1" si="2"/>
        <v>#REF!</v>
      </c>
      <c r="AI54" s="23">
        <v>0</v>
      </c>
      <c r="AJ54" s="23">
        <v>0</v>
      </c>
      <c r="AK54" s="23">
        <v>0</v>
      </c>
      <c r="AL54" s="23">
        <v>0</v>
      </c>
      <c r="AM54" s="23">
        <v>500</v>
      </c>
      <c r="AN54" s="23">
        <v>0</v>
      </c>
      <c r="AO54" s="23">
        <v>0</v>
      </c>
      <c r="AP54" s="23">
        <v>0</v>
      </c>
      <c r="AQ54" s="17">
        <v>0</v>
      </c>
      <c r="AR54" s="23">
        <v>0</v>
      </c>
      <c r="AS54" s="23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 t="e">
        <f t="shared" ca="1" si="3"/>
        <v>#REF!</v>
      </c>
      <c r="BC54" s="12">
        <v>0</v>
      </c>
      <c r="BD54" s="23">
        <v>0</v>
      </c>
      <c r="BE54" s="23">
        <v>200</v>
      </c>
      <c r="BF54" s="23">
        <v>300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500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/>
      <c r="BW54" s="12"/>
      <c r="BX54" s="22" t="e">
        <f>"'Giá'!"&amp;SUBSTITUTE($CK54, "1", COUNTA(#REF!) -10)</f>
        <v>#REF!</v>
      </c>
      <c r="BY54" s="22" t="e">
        <f>"'Khối lượng'!"&amp;SUBSTITUTE($CL54, "1", COUNTA(#REF!) -10)</f>
        <v>#REF!</v>
      </c>
      <c r="BZ54" s="22" t="e">
        <f>"'KN Mua'!"&amp;SUBSTITUTE($CM54, "1", COUNTA(#REF!) -19)</f>
        <v>#REF!</v>
      </c>
      <c r="CA54" s="15" t="e">
        <f>"'KN Bán'!"&amp;SUBSTITUTE($CN54, "1", COUNTA(#REF!) -19)</f>
        <v>#REF!</v>
      </c>
      <c r="CB54" s="14"/>
      <c r="CC54" s="14"/>
      <c r="CD54" s="14"/>
      <c r="CE54" s="14"/>
      <c r="CF54" s="14"/>
      <c r="CG54" s="14"/>
      <c r="CH54" s="14"/>
      <c r="CI54" s="14"/>
      <c r="CJ54" s="14"/>
      <c r="CK54" s="14" t="e">
        <f>ADDRESS(1,MATCH($A54,#REF!, 0))</f>
        <v>#REF!</v>
      </c>
      <c r="CL54" s="14" t="e">
        <f>ADDRESS(1,MATCH($A54,#REF!, 0))</f>
        <v>#REF!</v>
      </c>
      <c r="CM54" s="14" t="e">
        <f>ADDRESS(1,MATCH($A54,#REF!, 0))</f>
        <v>#REF!</v>
      </c>
      <c r="CN54" s="14" t="e">
        <f>ADDRESS(1,MATCH($A54,#REF!, 0))</f>
        <v>#REF!</v>
      </c>
    </row>
    <row r="55" spans="1:92" ht="14">
      <c r="A55" s="16" t="s">
        <v>5986</v>
      </c>
      <c r="B55" s="17" t="s">
        <v>5987</v>
      </c>
      <c r="C55" s="17">
        <v>49200</v>
      </c>
      <c r="D55" s="18" t="s">
        <v>5911</v>
      </c>
      <c r="E55" s="17">
        <v>2.557822581456656</v>
      </c>
      <c r="F55" s="17">
        <v>14.960411698461757</v>
      </c>
      <c r="G55" s="17">
        <v>0.49</v>
      </c>
      <c r="H55" s="16">
        <v>0.38244702941176473</v>
      </c>
      <c r="I55" s="19">
        <v>2000</v>
      </c>
      <c r="K55" s="26"/>
      <c r="L55" s="22" t="e">
        <f t="shared" ca="1" si="0"/>
        <v>#REF!</v>
      </c>
      <c r="M55" s="17">
        <v>46000</v>
      </c>
      <c r="N55" s="17">
        <v>46000</v>
      </c>
      <c r="O55" s="17">
        <v>49200</v>
      </c>
      <c r="P55" s="17">
        <v>49200</v>
      </c>
      <c r="Q55" s="17">
        <v>49200</v>
      </c>
      <c r="R55" s="17">
        <v>49200</v>
      </c>
      <c r="S55" s="17">
        <v>49200</v>
      </c>
      <c r="T55" s="17">
        <v>49200</v>
      </c>
      <c r="U55" s="17">
        <v>49200</v>
      </c>
      <c r="V55" s="17">
        <v>49200</v>
      </c>
      <c r="W55" s="16" t="e">
        <f t="shared" ca="1" si="1"/>
        <v>#REF!</v>
      </c>
      <c r="X55" s="16">
        <v>0</v>
      </c>
      <c r="Y55" s="16">
        <v>0</v>
      </c>
      <c r="Z55" s="16">
        <v>100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25">
        <v>0</v>
      </c>
      <c r="AG55" s="23">
        <v>0</v>
      </c>
      <c r="AH55" s="12" t="e">
        <f t="shared" ca="1" si="2"/>
        <v>#REF!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17">
        <v>0</v>
      </c>
      <c r="AR55" s="23">
        <v>0</v>
      </c>
      <c r="AS55" s="23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 t="e">
        <f t="shared" ca="1" si="3"/>
        <v>#REF!</v>
      </c>
      <c r="BC55" s="12">
        <v>0</v>
      </c>
      <c r="BD55" s="23">
        <v>0</v>
      </c>
      <c r="BE55" s="23">
        <v>0</v>
      </c>
      <c r="BF55" s="23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/>
      <c r="BW55" s="12"/>
      <c r="BX55" s="22" t="e">
        <f>"'Giá'!"&amp;SUBSTITUTE($CK55, "1", COUNTA(#REF!) -10)</f>
        <v>#REF!</v>
      </c>
      <c r="BY55" s="22" t="e">
        <f>"'Khối lượng'!"&amp;SUBSTITUTE($CL55, "1", COUNTA(#REF!) -10)</f>
        <v>#REF!</v>
      </c>
      <c r="BZ55" s="22" t="e">
        <f>"'KN Mua'!"&amp;SUBSTITUTE($CM55, "1", COUNTA(#REF!) -19)</f>
        <v>#REF!</v>
      </c>
      <c r="CA55" s="15" t="e">
        <f>"'KN Bán'!"&amp;SUBSTITUTE($CN55, "1", COUNTA(#REF!) -19)</f>
        <v>#REF!</v>
      </c>
      <c r="CB55" s="14"/>
      <c r="CC55" s="14"/>
      <c r="CD55" s="14"/>
      <c r="CE55" s="14"/>
      <c r="CF55" s="14"/>
      <c r="CG55" s="14"/>
      <c r="CH55" s="14"/>
      <c r="CI55" s="14"/>
      <c r="CJ55" s="14"/>
      <c r="CK55" s="14" t="e">
        <f>ADDRESS(1,MATCH($A55,#REF!, 0))</f>
        <v>#REF!</v>
      </c>
      <c r="CL55" s="14" t="e">
        <f>ADDRESS(1,MATCH($A55,#REF!, 0))</f>
        <v>#REF!</v>
      </c>
      <c r="CM55" s="14" t="e">
        <f>ADDRESS(1,MATCH($A55,#REF!, 0))</f>
        <v>#REF!</v>
      </c>
      <c r="CN55" s="14" t="e">
        <f>ADDRESS(1,MATCH($A55,#REF!, 0))</f>
        <v>#REF!</v>
      </c>
    </row>
    <row r="56" spans="1:92" ht="14">
      <c r="A56" s="16" t="s">
        <v>5988</v>
      </c>
      <c r="B56" s="17" t="s">
        <v>5989</v>
      </c>
      <c r="C56" s="17">
        <v>51200</v>
      </c>
      <c r="D56" s="18" t="s">
        <v>5916</v>
      </c>
      <c r="E56" s="17">
        <v>2.7854928011849474</v>
      </c>
      <c r="F56" s="17">
        <v>13.53956759509825</v>
      </c>
      <c r="G56" s="17">
        <v>0.49</v>
      </c>
      <c r="H56" s="16">
        <v>0.4420392307692308</v>
      </c>
      <c r="I56" s="19">
        <v>10</v>
      </c>
      <c r="K56" s="26"/>
      <c r="L56" s="22" t="e">
        <f t="shared" ca="1" si="0"/>
        <v>#REF!</v>
      </c>
      <c r="M56" s="17">
        <v>56500</v>
      </c>
      <c r="N56" s="17">
        <v>56600</v>
      </c>
      <c r="O56" s="17">
        <v>55400</v>
      </c>
      <c r="P56" s="17">
        <v>55000</v>
      </c>
      <c r="Q56" s="17">
        <v>51200</v>
      </c>
      <c r="R56" s="17">
        <v>52300</v>
      </c>
      <c r="S56" s="17">
        <v>48650</v>
      </c>
      <c r="T56" s="17">
        <v>50100</v>
      </c>
      <c r="U56" s="17">
        <v>51000</v>
      </c>
      <c r="V56" s="17">
        <v>48700</v>
      </c>
      <c r="W56" s="16" t="e">
        <f t="shared" ca="1" si="1"/>
        <v>#REF!</v>
      </c>
      <c r="X56" s="16">
        <v>1103700</v>
      </c>
      <c r="Y56" s="16">
        <v>878000</v>
      </c>
      <c r="Z56" s="16">
        <v>940800</v>
      </c>
      <c r="AA56" s="16">
        <v>647300</v>
      </c>
      <c r="AB56" s="16">
        <v>1318900</v>
      </c>
      <c r="AC56" s="16">
        <v>824600</v>
      </c>
      <c r="AD56" s="16">
        <v>1537900</v>
      </c>
      <c r="AE56" s="16">
        <v>688100</v>
      </c>
      <c r="AF56" s="25">
        <v>586200</v>
      </c>
      <c r="AG56" s="23">
        <v>928300</v>
      </c>
      <c r="AH56" s="12" t="e">
        <f t="shared" ca="1" si="2"/>
        <v>#REF!</v>
      </c>
      <c r="AI56" s="23">
        <v>18672</v>
      </c>
      <c r="AJ56" s="23">
        <v>126100</v>
      </c>
      <c r="AK56" s="23">
        <v>324730</v>
      </c>
      <c r="AL56" s="23">
        <v>916321</v>
      </c>
      <c r="AM56" s="23">
        <v>83000</v>
      </c>
      <c r="AN56" s="23">
        <v>368896</v>
      </c>
      <c r="AO56" s="23">
        <v>104503</v>
      </c>
      <c r="AP56" s="23">
        <v>142000</v>
      </c>
      <c r="AQ56" s="17">
        <v>978309</v>
      </c>
      <c r="AR56" s="23">
        <v>64300</v>
      </c>
      <c r="AS56" s="23">
        <v>14400</v>
      </c>
      <c r="AT56" s="12">
        <v>17700</v>
      </c>
      <c r="AU56" s="12">
        <v>6912</v>
      </c>
      <c r="AV56" s="12">
        <v>1015630</v>
      </c>
      <c r="AW56" s="12">
        <v>217300</v>
      </c>
      <c r="AX56" s="12">
        <v>187700</v>
      </c>
      <c r="AY56" s="12">
        <v>98800</v>
      </c>
      <c r="AZ56" s="12">
        <v>139700</v>
      </c>
      <c r="BA56" s="12">
        <v>752700</v>
      </c>
      <c r="BB56" s="12" t="e">
        <f t="shared" ca="1" si="3"/>
        <v>#REF!</v>
      </c>
      <c r="BC56" s="12">
        <v>185800</v>
      </c>
      <c r="BD56" s="23">
        <v>58562</v>
      </c>
      <c r="BE56" s="23">
        <v>32200</v>
      </c>
      <c r="BF56" s="23">
        <v>625800</v>
      </c>
      <c r="BG56" s="12">
        <v>185600</v>
      </c>
      <c r="BH56" s="12">
        <v>29507</v>
      </c>
      <c r="BI56" s="12">
        <v>84088</v>
      </c>
      <c r="BJ56" s="12">
        <v>94358</v>
      </c>
      <c r="BK56" s="12">
        <v>1134500</v>
      </c>
      <c r="BL56" s="12">
        <v>103800</v>
      </c>
      <c r="BM56" s="12">
        <v>357200</v>
      </c>
      <c r="BN56" s="12">
        <v>201398</v>
      </c>
      <c r="BO56" s="12">
        <v>116516</v>
      </c>
      <c r="BP56" s="12">
        <v>1127063</v>
      </c>
      <c r="BQ56" s="12">
        <v>24400</v>
      </c>
      <c r="BR56" s="12">
        <v>78300</v>
      </c>
      <c r="BS56" s="12">
        <v>55644</v>
      </c>
      <c r="BT56" s="12">
        <v>55800</v>
      </c>
      <c r="BU56" s="12">
        <v>1090583</v>
      </c>
      <c r="BV56" s="12"/>
      <c r="BW56" s="12"/>
      <c r="BX56" s="22" t="e">
        <f>"'Giá'!"&amp;SUBSTITUTE($CK56, "1", COUNTA(#REF!) -10)</f>
        <v>#REF!</v>
      </c>
      <c r="BY56" s="22" t="e">
        <f>"'Khối lượng'!"&amp;SUBSTITUTE($CL56, "1", COUNTA(#REF!) -10)</f>
        <v>#REF!</v>
      </c>
      <c r="BZ56" s="22" t="e">
        <f>"'KN Mua'!"&amp;SUBSTITUTE($CM56, "1", COUNTA(#REF!) -19)</f>
        <v>#REF!</v>
      </c>
      <c r="CA56" s="15" t="e">
        <f>"'KN Bán'!"&amp;SUBSTITUTE($CN56, "1", COUNTA(#REF!) -19)</f>
        <v>#REF!</v>
      </c>
      <c r="CB56" s="14"/>
      <c r="CC56" s="14"/>
      <c r="CD56" s="14"/>
      <c r="CE56" s="14"/>
      <c r="CF56" s="14"/>
      <c r="CG56" s="14"/>
      <c r="CH56" s="14"/>
      <c r="CI56" s="14"/>
      <c r="CJ56" s="14"/>
      <c r="CK56" s="14" t="e">
        <f>ADDRESS(1,MATCH($A56,#REF!, 0))</f>
        <v>#REF!</v>
      </c>
      <c r="CL56" s="14" t="e">
        <f>ADDRESS(1,MATCH($A56,#REF!, 0))</f>
        <v>#REF!</v>
      </c>
      <c r="CM56" s="14" t="e">
        <f>ADDRESS(1,MATCH($A56,#REF!, 0))</f>
        <v>#REF!</v>
      </c>
      <c r="CN56" s="14" t="e">
        <f>ADDRESS(1,MATCH($A56,#REF!, 0))</f>
        <v>#REF!</v>
      </c>
    </row>
    <row r="57" spans="1:92" ht="14">
      <c r="A57" s="16" t="s">
        <v>5990</v>
      </c>
      <c r="B57" s="17" t="s">
        <v>5991</v>
      </c>
      <c r="C57" s="17">
        <v>9750</v>
      </c>
      <c r="D57" s="18" t="s">
        <v>5992</v>
      </c>
      <c r="E57" s="17">
        <v>3.4093413505746457</v>
      </c>
      <c r="F57" s="17">
        <v>28.596891333266271</v>
      </c>
      <c r="G57" s="17">
        <v>0.5</v>
      </c>
      <c r="H57" s="16">
        <v>6.4528646606089271E-2</v>
      </c>
      <c r="I57" s="19">
        <v>945380</v>
      </c>
      <c r="K57" s="26"/>
      <c r="L57" s="22" t="e">
        <f t="shared" ca="1" si="0"/>
        <v>#REF!</v>
      </c>
      <c r="M57" s="17">
        <v>9530</v>
      </c>
      <c r="N57" s="17">
        <v>10000</v>
      </c>
      <c r="O57" s="17">
        <v>9700</v>
      </c>
      <c r="P57" s="17">
        <v>9750</v>
      </c>
      <c r="Q57" s="17">
        <v>9750</v>
      </c>
      <c r="R57" s="17">
        <v>9900</v>
      </c>
      <c r="S57" s="17">
        <v>9900</v>
      </c>
      <c r="T57" s="17">
        <v>9900</v>
      </c>
      <c r="U57" s="17">
        <v>9900</v>
      </c>
      <c r="V57" s="17">
        <v>9900</v>
      </c>
      <c r="W57" s="16" t="e">
        <f t="shared" ca="1" si="1"/>
        <v>#REF!</v>
      </c>
      <c r="X57" s="16">
        <v>0</v>
      </c>
      <c r="Y57" s="16">
        <v>100</v>
      </c>
      <c r="Z57" s="16">
        <v>600</v>
      </c>
      <c r="AA57" s="16">
        <v>300</v>
      </c>
      <c r="AB57" s="16">
        <v>0</v>
      </c>
      <c r="AC57" s="16">
        <v>100</v>
      </c>
      <c r="AD57" s="16">
        <v>0</v>
      </c>
      <c r="AE57" s="16">
        <v>0</v>
      </c>
      <c r="AF57" s="25">
        <v>0</v>
      </c>
      <c r="AG57" s="23">
        <v>0</v>
      </c>
      <c r="AH57" s="12" t="e">
        <f t="shared" ca="1" si="2"/>
        <v>#REF!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17">
        <v>0</v>
      </c>
      <c r="AR57" s="23">
        <v>0</v>
      </c>
      <c r="AS57" s="23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 t="e">
        <f t="shared" ca="1" si="3"/>
        <v>#REF!</v>
      </c>
      <c r="BC57" s="12">
        <v>0</v>
      </c>
      <c r="BD57" s="23">
        <v>0</v>
      </c>
      <c r="BE57" s="23">
        <v>0</v>
      </c>
      <c r="BF57" s="23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/>
      <c r="BW57" s="12"/>
      <c r="BX57" s="22" t="e">
        <f>"'Giá'!"&amp;SUBSTITUTE($CK57, "1", COUNTA(#REF!) -10)</f>
        <v>#REF!</v>
      </c>
      <c r="BY57" s="22" t="e">
        <f>"'Khối lượng'!"&amp;SUBSTITUTE($CL57, "1", COUNTA(#REF!) -10)</f>
        <v>#REF!</v>
      </c>
      <c r="BZ57" s="22" t="e">
        <f>"'KN Mua'!"&amp;SUBSTITUTE($CM57, "1", COUNTA(#REF!) -19)</f>
        <v>#REF!</v>
      </c>
      <c r="CA57" s="15" t="e">
        <f>"'KN Bán'!"&amp;SUBSTITUTE($CN57, "1", COUNTA(#REF!) -19)</f>
        <v>#REF!</v>
      </c>
      <c r="CB57" s="14"/>
      <c r="CC57" s="14"/>
      <c r="CD57" s="14"/>
      <c r="CE57" s="14"/>
      <c r="CF57" s="14"/>
      <c r="CG57" s="14"/>
      <c r="CH57" s="14"/>
      <c r="CI57" s="14"/>
      <c r="CJ57" s="14"/>
      <c r="CK57" s="14" t="e">
        <f>ADDRESS(1,MATCH($A57,#REF!, 0))</f>
        <v>#REF!</v>
      </c>
      <c r="CL57" s="14" t="e">
        <f>ADDRESS(1,MATCH($A57,#REF!, 0))</f>
        <v>#REF!</v>
      </c>
      <c r="CM57" s="14" t="e">
        <f>ADDRESS(1,MATCH($A57,#REF!, 0))</f>
        <v>#REF!</v>
      </c>
      <c r="CN57" s="14" t="e">
        <f>ADDRESS(1,MATCH($A57,#REF!, 0))</f>
        <v>#REF!</v>
      </c>
    </row>
    <row r="58" spans="1:92" ht="14">
      <c r="A58" s="16" t="s">
        <v>5993</v>
      </c>
      <c r="B58" s="17" t="s">
        <v>5994</v>
      </c>
      <c r="C58" s="17">
        <v>8800</v>
      </c>
      <c r="D58" s="18" t="s">
        <v>5874</v>
      </c>
      <c r="E58" s="17">
        <v>0.75821248876953029</v>
      </c>
      <c r="F58" s="17">
        <v>23.393280149077377</v>
      </c>
      <c r="G58" s="17">
        <v>0</v>
      </c>
      <c r="H58" s="16">
        <v>0</v>
      </c>
      <c r="I58" s="19">
        <v>110</v>
      </c>
      <c r="K58" s="26"/>
      <c r="L58" s="22" t="e">
        <f t="shared" ca="1" si="0"/>
        <v>#REF!</v>
      </c>
      <c r="M58" s="17">
        <v>10400</v>
      </c>
      <c r="N58" s="17">
        <v>10300</v>
      </c>
      <c r="O58" s="17">
        <v>9580</v>
      </c>
      <c r="P58" s="17">
        <v>9390</v>
      </c>
      <c r="Q58" s="17">
        <v>8800</v>
      </c>
      <c r="R58" s="17">
        <v>8890</v>
      </c>
      <c r="S58" s="17">
        <v>8270</v>
      </c>
      <c r="T58" s="17">
        <v>8390</v>
      </c>
      <c r="U58" s="17">
        <v>8500</v>
      </c>
      <c r="V58" s="17">
        <v>8400</v>
      </c>
      <c r="W58" s="16" t="e">
        <f t="shared" ca="1" si="1"/>
        <v>#REF!</v>
      </c>
      <c r="X58" s="16">
        <v>365100</v>
      </c>
      <c r="Y58" s="16">
        <v>378800</v>
      </c>
      <c r="Z58" s="16">
        <v>4193900</v>
      </c>
      <c r="AA58" s="16">
        <v>678800</v>
      </c>
      <c r="AB58" s="16">
        <v>1217200</v>
      </c>
      <c r="AC58" s="16">
        <v>445000</v>
      </c>
      <c r="AD58" s="16">
        <v>1042300</v>
      </c>
      <c r="AE58" s="16">
        <v>741300</v>
      </c>
      <c r="AF58" s="25">
        <v>293200</v>
      </c>
      <c r="AG58" s="23">
        <v>365700</v>
      </c>
      <c r="AH58" s="12" t="e">
        <f t="shared" ca="1" si="2"/>
        <v>#REF!</v>
      </c>
      <c r="AI58" s="23">
        <v>8900</v>
      </c>
      <c r="AJ58" s="23">
        <v>15500</v>
      </c>
      <c r="AK58" s="23">
        <v>301800</v>
      </c>
      <c r="AL58" s="23">
        <v>247000</v>
      </c>
      <c r="AM58" s="23">
        <v>4900</v>
      </c>
      <c r="AN58" s="23">
        <v>288400</v>
      </c>
      <c r="AO58" s="23">
        <v>131000</v>
      </c>
      <c r="AP58" s="23">
        <v>315700</v>
      </c>
      <c r="AQ58" s="17">
        <v>30300</v>
      </c>
      <c r="AR58" s="23">
        <v>2000</v>
      </c>
      <c r="AS58" s="23">
        <v>3700</v>
      </c>
      <c r="AT58" s="12">
        <v>579800</v>
      </c>
      <c r="AU58" s="12">
        <v>48800</v>
      </c>
      <c r="AV58" s="12">
        <v>138900</v>
      </c>
      <c r="AW58" s="12">
        <v>52200</v>
      </c>
      <c r="AX58" s="12">
        <v>195700</v>
      </c>
      <c r="AY58" s="12">
        <v>115500</v>
      </c>
      <c r="AZ58" s="12">
        <v>25000</v>
      </c>
      <c r="BA58" s="12">
        <v>100</v>
      </c>
      <c r="BB58" s="12" t="e">
        <f t="shared" ca="1" si="3"/>
        <v>#REF!</v>
      </c>
      <c r="BC58" s="12">
        <v>162500</v>
      </c>
      <c r="BD58" s="23">
        <v>130500</v>
      </c>
      <c r="BE58" s="23">
        <v>140388</v>
      </c>
      <c r="BF58" s="23">
        <v>17300</v>
      </c>
      <c r="BG58" s="12">
        <v>16300</v>
      </c>
      <c r="BH58" s="12">
        <v>149800</v>
      </c>
      <c r="BI58" s="12">
        <v>109700</v>
      </c>
      <c r="BJ58" s="12">
        <v>80300</v>
      </c>
      <c r="BK58" s="12">
        <v>25124</v>
      </c>
      <c r="BL58" s="12">
        <v>56500</v>
      </c>
      <c r="BM58" s="12">
        <v>51400</v>
      </c>
      <c r="BN58" s="12">
        <v>478450</v>
      </c>
      <c r="BO58" s="12">
        <v>11000</v>
      </c>
      <c r="BP58" s="12">
        <v>17440</v>
      </c>
      <c r="BQ58" s="12">
        <v>76800</v>
      </c>
      <c r="BR58" s="12">
        <v>81900</v>
      </c>
      <c r="BS58" s="12">
        <v>39100</v>
      </c>
      <c r="BT58" s="12">
        <v>26700</v>
      </c>
      <c r="BU58" s="12">
        <v>57700</v>
      </c>
      <c r="BV58" s="12"/>
      <c r="BW58" s="12"/>
      <c r="BX58" s="22" t="e">
        <f>"'Giá'!"&amp;SUBSTITUTE($CK58, "1", COUNTA(#REF!) -10)</f>
        <v>#REF!</v>
      </c>
      <c r="BY58" s="22" t="e">
        <f>"'Khối lượng'!"&amp;SUBSTITUTE($CL58, "1", COUNTA(#REF!) -10)</f>
        <v>#REF!</v>
      </c>
      <c r="BZ58" s="22" t="e">
        <f>"'KN Mua'!"&amp;SUBSTITUTE($CM58, "1", COUNTA(#REF!) -19)</f>
        <v>#REF!</v>
      </c>
      <c r="CA58" s="15" t="e">
        <f>"'KN Bán'!"&amp;SUBSTITUTE($CN58, "1", COUNTA(#REF!) -19)</f>
        <v>#REF!</v>
      </c>
      <c r="CB58" s="14"/>
      <c r="CC58" s="14"/>
      <c r="CD58" s="14"/>
      <c r="CE58" s="14"/>
      <c r="CF58" s="14"/>
      <c r="CG58" s="14"/>
      <c r="CH58" s="14"/>
      <c r="CI58" s="14"/>
      <c r="CJ58" s="14"/>
      <c r="CK58" s="14" t="e">
        <f>ADDRESS(1,MATCH($A58,#REF!, 0))</f>
        <v>#REF!</v>
      </c>
      <c r="CL58" s="14" t="e">
        <f>ADDRESS(1,MATCH($A58,#REF!, 0))</f>
        <v>#REF!</v>
      </c>
      <c r="CM58" s="14" t="e">
        <f>ADDRESS(1,MATCH($A58,#REF!, 0))</f>
        <v>#REF!</v>
      </c>
      <c r="CN58" s="14" t="e">
        <f>ADDRESS(1,MATCH($A58,#REF!, 0))</f>
        <v>#REF!</v>
      </c>
    </row>
    <row r="59" spans="1:92" ht="14">
      <c r="A59" s="16" t="s">
        <v>5995</v>
      </c>
      <c r="B59" s="17" t="s">
        <v>5996</v>
      </c>
      <c r="C59" s="17">
        <v>36600</v>
      </c>
      <c r="D59" s="18" t="s">
        <v>5865</v>
      </c>
      <c r="E59" s="17">
        <v>0.73542899925954375</v>
      </c>
      <c r="F59" s="17">
        <v>17.815626273951807</v>
      </c>
      <c r="G59" s="17">
        <v>0.5</v>
      </c>
      <c r="H59" s="16">
        <v>0.33586919752590289</v>
      </c>
      <c r="I59" s="19">
        <v>972130</v>
      </c>
      <c r="K59" s="26"/>
      <c r="L59" s="22" t="e">
        <f t="shared" ca="1" si="0"/>
        <v>#REF!</v>
      </c>
      <c r="M59" s="17">
        <v>39200</v>
      </c>
      <c r="N59" s="17">
        <v>38750</v>
      </c>
      <c r="O59" s="17">
        <v>38500</v>
      </c>
      <c r="P59" s="17">
        <v>37750</v>
      </c>
      <c r="Q59" s="17">
        <v>36600</v>
      </c>
      <c r="R59" s="17">
        <v>37000</v>
      </c>
      <c r="S59" s="17">
        <v>34450</v>
      </c>
      <c r="T59" s="17">
        <v>35100</v>
      </c>
      <c r="U59" s="17">
        <v>35600</v>
      </c>
      <c r="V59" s="17">
        <v>35650</v>
      </c>
      <c r="W59" s="16" t="e">
        <f t="shared" ca="1" si="1"/>
        <v>#REF!</v>
      </c>
      <c r="X59" s="16">
        <v>647900</v>
      </c>
      <c r="Y59" s="16">
        <v>690600</v>
      </c>
      <c r="Z59" s="16">
        <v>728300</v>
      </c>
      <c r="AA59" s="16">
        <v>504900</v>
      </c>
      <c r="AB59" s="16">
        <v>994000</v>
      </c>
      <c r="AC59" s="16">
        <v>586100</v>
      </c>
      <c r="AD59" s="16">
        <v>878500</v>
      </c>
      <c r="AE59" s="16">
        <v>425600</v>
      </c>
      <c r="AF59" s="25">
        <v>244200</v>
      </c>
      <c r="AG59" s="23">
        <v>501800</v>
      </c>
      <c r="AH59" s="12" t="e">
        <f t="shared" ca="1" si="2"/>
        <v>#REF!</v>
      </c>
      <c r="AI59" s="23">
        <v>58400</v>
      </c>
      <c r="AJ59" s="23">
        <v>1100</v>
      </c>
      <c r="AK59" s="23">
        <v>19180</v>
      </c>
      <c r="AL59" s="23">
        <v>24500</v>
      </c>
      <c r="AM59" s="23">
        <v>106100</v>
      </c>
      <c r="AN59" s="23">
        <v>129500</v>
      </c>
      <c r="AO59" s="23">
        <v>38200</v>
      </c>
      <c r="AP59" s="23">
        <v>112900</v>
      </c>
      <c r="AQ59" s="17">
        <v>125100</v>
      </c>
      <c r="AR59" s="23">
        <v>48900</v>
      </c>
      <c r="AS59" s="23">
        <v>51400</v>
      </c>
      <c r="AT59" s="12">
        <v>42500</v>
      </c>
      <c r="AU59" s="12">
        <v>18600</v>
      </c>
      <c r="AV59" s="12">
        <v>100900</v>
      </c>
      <c r="AW59" s="12">
        <v>47000</v>
      </c>
      <c r="AX59" s="12">
        <v>18000</v>
      </c>
      <c r="AY59" s="12">
        <v>4400</v>
      </c>
      <c r="AZ59" s="12">
        <v>12200</v>
      </c>
      <c r="BA59" s="12">
        <v>1000</v>
      </c>
      <c r="BB59" s="12" t="e">
        <f t="shared" ca="1" si="3"/>
        <v>#REF!</v>
      </c>
      <c r="BC59" s="12">
        <v>2200</v>
      </c>
      <c r="BD59" s="23">
        <v>7000</v>
      </c>
      <c r="BE59" s="23">
        <v>26700</v>
      </c>
      <c r="BF59" s="23">
        <v>26100</v>
      </c>
      <c r="BG59" s="12">
        <v>51000</v>
      </c>
      <c r="BH59" s="12">
        <v>18100</v>
      </c>
      <c r="BI59" s="12">
        <v>23100</v>
      </c>
      <c r="BJ59" s="12">
        <v>63700</v>
      </c>
      <c r="BK59" s="12">
        <v>65500</v>
      </c>
      <c r="BL59" s="12">
        <v>16600</v>
      </c>
      <c r="BM59" s="12">
        <v>113100</v>
      </c>
      <c r="BN59" s="12">
        <v>61600</v>
      </c>
      <c r="BO59" s="12">
        <v>32200</v>
      </c>
      <c r="BP59" s="12">
        <v>32400</v>
      </c>
      <c r="BQ59" s="12">
        <v>66500</v>
      </c>
      <c r="BR59" s="12">
        <v>74700</v>
      </c>
      <c r="BS59" s="12">
        <v>145500</v>
      </c>
      <c r="BT59" s="12">
        <v>27100</v>
      </c>
      <c r="BU59" s="12">
        <v>45100</v>
      </c>
      <c r="BV59" s="12"/>
      <c r="BW59" s="12"/>
      <c r="BX59" s="22" t="e">
        <f>"'Giá'!"&amp;SUBSTITUTE($CK59, "1", COUNTA(#REF!) -10)</f>
        <v>#REF!</v>
      </c>
      <c r="BY59" s="22" t="e">
        <f>"'Khối lượng'!"&amp;SUBSTITUTE($CL59, "1", COUNTA(#REF!) -10)</f>
        <v>#REF!</v>
      </c>
      <c r="BZ59" s="22" t="e">
        <f>"'KN Mua'!"&amp;SUBSTITUTE($CM59, "1", COUNTA(#REF!) -19)</f>
        <v>#REF!</v>
      </c>
      <c r="CA59" s="15" t="e">
        <f>"'KN Bán'!"&amp;SUBSTITUTE($CN59, "1", COUNTA(#REF!) -19)</f>
        <v>#REF!</v>
      </c>
      <c r="CB59" s="14"/>
      <c r="CC59" s="14"/>
      <c r="CD59" s="14"/>
      <c r="CE59" s="14"/>
      <c r="CF59" s="14"/>
      <c r="CG59" s="14"/>
      <c r="CH59" s="14"/>
      <c r="CI59" s="14"/>
      <c r="CJ59" s="14"/>
      <c r="CK59" s="14" t="e">
        <f>ADDRESS(1,MATCH($A59,#REF!, 0))</f>
        <v>#REF!</v>
      </c>
      <c r="CL59" s="14" t="e">
        <f>ADDRESS(1,MATCH($A59,#REF!, 0))</f>
        <v>#REF!</v>
      </c>
      <c r="CM59" s="14" t="e">
        <f>ADDRESS(1,MATCH($A59,#REF!, 0))</f>
        <v>#REF!</v>
      </c>
      <c r="CN59" s="14" t="e">
        <f>ADDRESS(1,MATCH($A59,#REF!, 0))</f>
        <v>#REF!</v>
      </c>
    </row>
    <row r="60" spans="1:92" ht="14">
      <c r="A60" s="16" t="s">
        <v>5997</v>
      </c>
      <c r="B60" s="17" t="s">
        <v>5998</v>
      </c>
      <c r="C60" s="17">
        <v>28000</v>
      </c>
      <c r="D60" s="18" t="s">
        <v>5916</v>
      </c>
      <c r="E60" s="17">
        <v>2.0972883942997882</v>
      </c>
      <c r="F60" s="17">
        <v>11.181358672384837</v>
      </c>
      <c r="G60" s="17">
        <v>0.49</v>
      </c>
      <c r="H60" s="16">
        <v>0.44595832576558864</v>
      </c>
      <c r="I60" s="19">
        <v>620190</v>
      </c>
      <c r="K60" s="26"/>
      <c r="L60" s="22" t="e">
        <f t="shared" ca="1" si="0"/>
        <v>#REF!</v>
      </c>
      <c r="M60" s="17">
        <v>29450</v>
      </c>
      <c r="N60" s="17">
        <v>29450</v>
      </c>
      <c r="O60" s="17">
        <v>29450</v>
      </c>
      <c r="P60" s="17">
        <v>29450</v>
      </c>
      <c r="Q60" s="17">
        <v>28000</v>
      </c>
      <c r="R60" s="17">
        <v>27100</v>
      </c>
      <c r="S60" s="17">
        <v>28900</v>
      </c>
      <c r="T60" s="17">
        <v>28900</v>
      </c>
      <c r="U60" s="17">
        <v>27850</v>
      </c>
      <c r="V60" s="17">
        <v>28900</v>
      </c>
      <c r="W60" s="16" t="e">
        <f t="shared" ca="1" si="1"/>
        <v>#REF!</v>
      </c>
      <c r="X60" s="16">
        <v>0</v>
      </c>
      <c r="Y60" s="16">
        <v>0</v>
      </c>
      <c r="Z60" s="16">
        <v>0</v>
      </c>
      <c r="AA60" s="16">
        <v>0</v>
      </c>
      <c r="AB60" s="16">
        <v>500</v>
      </c>
      <c r="AC60" s="16">
        <v>200</v>
      </c>
      <c r="AD60" s="16">
        <v>400</v>
      </c>
      <c r="AE60" s="16">
        <v>0</v>
      </c>
      <c r="AF60" s="25">
        <v>1100</v>
      </c>
      <c r="AG60" s="23">
        <v>500</v>
      </c>
      <c r="AH60" s="12" t="e">
        <f t="shared" ca="1" si="2"/>
        <v>#REF!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17">
        <v>0</v>
      </c>
      <c r="AR60" s="23">
        <v>0</v>
      </c>
      <c r="AS60" s="23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 t="e">
        <f t="shared" ca="1" si="3"/>
        <v>#REF!</v>
      </c>
      <c r="BC60" s="12">
        <v>0</v>
      </c>
      <c r="BD60" s="23">
        <v>0</v>
      </c>
      <c r="BE60" s="23">
        <v>0</v>
      </c>
      <c r="BF60" s="23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/>
      <c r="BW60" s="12"/>
      <c r="BX60" s="22" t="e">
        <f>"'Giá'!"&amp;SUBSTITUTE($CK60, "1", COUNTA(#REF!) -10)</f>
        <v>#REF!</v>
      </c>
      <c r="BY60" s="22" t="e">
        <f>"'Khối lượng'!"&amp;SUBSTITUTE($CL60, "1", COUNTA(#REF!) -10)</f>
        <v>#REF!</v>
      </c>
      <c r="BZ60" s="22" t="e">
        <f>"'KN Mua'!"&amp;SUBSTITUTE($CM60, "1", COUNTA(#REF!) -19)</f>
        <v>#REF!</v>
      </c>
      <c r="CA60" s="15" t="e">
        <f>"'KN Bán'!"&amp;SUBSTITUTE($CN60, "1", COUNTA(#REF!) -19)</f>
        <v>#REF!</v>
      </c>
      <c r="CB60" s="14"/>
      <c r="CC60" s="14"/>
      <c r="CD60" s="14"/>
      <c r="CE60" s="14"/>
      <c r="CF60" s="14"/>
      <c r="CG60" s="14"/>
      <c r="CH60" s="14"/>
      <c r="CI60" s="14"/>
      <c r="CJ60" s="14"/>
      <c r="CK60" s="14" t="e">
        <f>ADDRESS(1,MATCH($A60,#REF!, 0))</f>
        <v>#REF!</v>
      </c>
      <c r="CL60" s="14" t="e">
        <f>ADDRESS(1,MATCH($A60,#REF!, 0))</f>
        <v>#REF!</v>
      </c>
      <c r="CM60" s="14" t="e">
        <f>ADDRESS(1,MATCH($A60,#REF!, 0))</f>
        <v>#REF!</v>
      </c>
      <c r="CN60" s="14" t="e">
        <f>ADDRESS(1,MATCH($A60,#REF!, 0))</f>
        <v>#REF!</v>
      </c>
    </row>
    <row r="61" spans="1:92" ht="14">
      <c r="A61" s="16" t="s">
        <v>5999</v>
      </c>
      <c r="B61" s="17" t="s">
        <v>6000</v>
      </c>
      <c r="C61" s="17">
        <v>7100</v>
      </c>
      <c r="D61" s="18" t="s">
        <v>5874</v>
      </c>
      <c r="E61" s="17">
        <v>0.98041534881059977</v>
      </c>
      <c r="F61" s="17">
        <v>9.7143636579092174</v>
      </c>
      <c r="G61" s="17">
        <v>0.49</v>
      </c>
      <c r="H61" s="16">
        <v>0.48790655769700897</v>
      </c>
      <c r="I61" s="19">
        <v>270</v>
      </c>
      <c r="K61" s="26"/>
      <c r="L61" s="22" t="e">
        <f t="shared" ca="1" si="0"/>
        <v>#REF!</v>
      </c>
      <c r="M61" s="17">
        <v>6490</v>
      </c>
      <c r="N61" s="17">
        <v>6490</v>
      </c>
      <c r="O61" s="17">
        <v>6490</v>
      </c>
      <c r="P61" s="17">
        <v>6940</v>
      </c>
      <c r="Q61" s="17">
        <v>7100</v>
      </c>
      <c r="R61" s="17">
        <v>6990</v>
      </c>
      <c r="S61" s="17">
        <v>6590</v>
      </c>
      <c r="T61" s="17">
        <v>6680</v>
      </c>
      <c r="U61" s="17">
        <v>6600</v>
      </c>
      <c r="V61" s="17">
        <v>6620</v>
      </c>
      <c r="W61" s="16" t="e">
        <f t="shared" ca="1" si="1"/>
        <v>#REF!</v>
      </c>
      <c r="X61" s="16">
        <v>32000</v>
      </c>
      <c r="Y61" s="16">
        <v>30700</v>
      </c>
      <c r="Z61" s="16">
        <v>65600</v>
      </c>
      <c r="AA61" s="16">
        <v>272900</v>
      </c>
      <c r="AB61" s="16">
        <v>380400</v>
      </c>
      <c r="AC61" s="16">
        <v>201300</v>
      </c>
      <c r="AD61" s="16">
        <v>398100</v>
      </c>
      <c r="AE61" s="16">
        <v>22000</v>
      </c>
      <c r="AF61" s="25">
        <v>25000</v>
      </c>
      <c r="AG61" s="23">
        <v>102200</v>
      </c>
      <c r="AH61" s="12" t="e">
        <f t="shared" ca="1" si="2"/>
        <v>#REF!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17">
        <v>0</v>
      </c>
      <c r="AR61" s="23">
        <v>0</v>
      </c>
      <c r="AS61" s="23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 t="e">
        <f t="shared" ca="1" si="3"/>
        <v>#REF!</v>
      </c>
      <c r="BC61" s="12">
        <v>0</v>
      </c>
      <c r="BD61" s="23">
        <v>0</v>
      </c>
      <c r="BE61" s="23">
        <v>0</v>
      </c>
      <c r="BF61" s="23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/>
      <c r="BW61" s="12"/>
      <c r="BX61" s="22" t="e">
        <f>"'Giá'!"&amp;SUBSTITUTE($CK61, "1", COUNTA(#REF!) -10)</f>
        <v>#REF!</v>
      </c>
      <c r="BY61" s="22" t="e">
        <f>"'Khối lượng'!"&amp;SUBSTITUTE($CL61, "1", COUNTA(#REF!) -10)</f>
        <v>#REF!</v>
      </c>
      <c r="BZ61" s="22" t="e">
        <f>"'KN Mua'!"&amp;SUBSTITUTE($CM61, "1", COUNTA(#REF!) -19)</f>
        <v>#REF!</v>
      </c>
      <c r="CA61" s="15" t="e">
        <f>"'KN Bán'!"&amp;SUBSTITUTE($CN61, "1", COUNTA(#REF!) -19)</f>
        <v>#REF!</v>
      </c>
      <c r="CB61" s="14"/>
      <c r="CC61" s="14"/>
      <c r="CD61" s="14"/>
      <c r="CE61" s="14"/>
      <c r="CF61" s="14"/>
      <c r="CG61" s="14"/>
      <c r="CH61" s="14"/>
      <c r="CI61" s="14"/>
      <c r="CJ61" s="14"/>
      <c r="CK61" s="14" t="e">
        <f>ADDRESS(1,MATCH($A61,#REF!, 0))</f>
        <v>#REF!</v>
      </c>
      <c r="CL61" s="14" t="e">
        <f>ADDRESS(1,MATCH($A61,#REF!, 0))</f>
        <v>#REF!</v>
      </c>
      <c r="CM61" s="14" t="e">
        <f>ADDRESS(1,MATCH($A61,#REF!, 0))</f>
        <v>#REF!</v>
      </c>
      <c r="CN61" s="14" t="e">
        <f>ADDRESS(1,MATCH($A61,#REF!, 0))</f>
        <v>#REF!</v>
      </c>
    </row>
    <row r="62" spans="1:92" ht="14">
      <c r="A62" s="16" t="s">
        <v>6001</v>
      </c>
      <c r="B62" s="17" t="s">
        <v>6002</v>
      </c>
      <c r="C62" s="17">
        <v>6830</v>
      </c>
      <c r="D62" s="18" t="s">
        <v>5882</v>
      </c>
      <c r="E62" s="17">
        <v>0.53447803448468056</v>
      </c>
      <c r="F62" s="17">
        <v>6.9201850358073216</v>
      </c>
      <c r="G62" s="17">
        <v>0</v>
      </c>
      <c r="H62" s="16">
        <v>0</v>
      </c>
      <c r="I62" s="19">
        <v>153020</v>
      </c>
      <c r="K62" s="26"/>
      <c r="L62" s="22" t="e">
        <f t="shared" ca="1" si="0"/>
        <v>#REF!</v>
      </c>
      <c r="M62" s="17">
        <v>6850</v>
      </c>
      <c r="N62" s="17">
        <v>6890</v>
      </c>
      <c r="O62" s="17">
        <v>6780</v>
      </c>
      <c r="P62" s="17">
        <v>6890</v>
      </c>
      <c r="Q62" s="17">
        <v>6830</v>
      </c>
      <c r="R62" s="17">
        <v>7080</v>
      </c>
      <c r="S62" s="17">
        <v>6710</v>
      </c>
      <c r="T62" s="17">
        <v>6860</v>
      </c>
      <c r="U62" s="17">
        <v>6970</v>
      </c>
      <c r="V62" s="17">
        <v>7030</v>
      </c>
      <c r="W62" s="16" t="e">
        <f t="shared" ca="1" si="1"/>
        <v>#REF!</v>
      </c>
      <c r="X62" s="16">
        <v>51100</v>
      </c>
      <c r="Y62" s="16">
        <v>72500</v>
      </c>
      <c r="Z62" s="16">
        <v>43300</v>
      </c>
      <c r="AA62" s="16">
        <v>83000</v>
      </c>
      <c r="AB62" s="16">
        <v>188100</v>
      </c>
      <c r="AC62" s="16">
        <v>504700</v>
      </c>
      <c r="AD62" s="16">
        <v>188900</v>
      </c>
      <c r="AE62" s="16">
        <v>94600</v>
      </c>
      <c r="AF62" s="25">
        <v>139300</v>
      </c>
      <c r="AG62" s="23">
        <v>57500</v>
      </c>
      <c r="AH62" s="12" t="e">
        <f t="shared" ca="1" si="2"/>
        <v>#REF!</v>
      </c>
      <c r="AI62" s="23">
        <v>0</v>
      </c>
      <c r="AJ62" s="23">
        <v>0</v>
      </c>
      <c r="AK62" s="23">
        <v>5000</v>
      </c>
      <c r="AL62" s="23">
        <v>0</v>
      </c>
      <c r="AM62" s="23">
        <v>0</v>
      </c>
      <c r="AN62" s="23">
        <v>11500</v>
      </c>
      <c r="AO62" s="23">
        <v>1000</v>
      </c>
      <c r="AP62" s="23">
        <v>1500</v>
      </c>
      <c r="AQ62" s="17">
        <v>0</v>
      </c>
      <c r="AR62" s="23">
        <v>0</v>
      </c>
      <c r="AS62" s="23">
        <v>600</v>
      </c>
      <c r="AT62" s="12">
        <v>400</v>
      </c>
      <c r="AU62" s="12">
        <v>600</v>
      </c>
      <c r="AV62" s="12">
        <v>900</v>
      </c>
      <c r="AW62" s="12">
        <v>11700</v>
      </c>
      <c r="AX62" s="12">
        <v>3200</v>
      </c>
      <c r="AY62" s="12">
        <v>0</v>
      </c>
      <c r="AZ62" s="12">
        <v>0</v>
      </c>
      <c r="BA62" s="12">
        <v>0</v>
      </c>
      <c r="BB62" s="12" t="e">
        <f t="shared" ca="1" si="3"/>
        <v>#REF!</v>
      </c>
      <c r="BC62" s="12">
        <v>8470</v>
      </c>
      <c r="BD62" s="23">
        <v>200</v>
      </c>
      <c r="BE62" s="23">
        <v>9900</v>
      </c>
      <c r="BF62" s="23">
        <v>0</v>
      </c>
      <c r="BG62" s="12">
        <v>0</v>
      </c>
      <c r="BH62" s="12">
        <v>8000</v>
      </c>
      <c r="BI62" s="12">
        <v>0</v>
      </c>
      <c r="BJ62" s="12">
        <v>0</v>
      </c>
      <c r="BK62" s="12">
        <v>0</v>
      </c>
      <c r="BL62" s="12">
        <v>1600</v>
      </c>
      <c r="BM62" s="12">
        <v>1300</v>
      </c>
      <c r="BN62" s="12">
        <v>1300</v>
      </c>
      <c r="BO62" s="12">
        <v>600</v>
      </c>
      <c r="BP62" s="12">
        <v>31000</v>
      </c>
      <c r="BQ62" s="12">
        <v>72000</v>
      </c>
      <c r="BR62" s="12">
        <v>10600</v>
      </c>
      <c r="BS62" s="12">
        <v>900</v>
      </c>
      <c r="BT62" s="12">
        <v>11700</v>
      </c>
      <c r="BU62" s="12">
        <v>100</v>
      </c>
      <c r="BV62" s="12"/>
      <c r="BW62" s="12"/>
      <c r="BX62" s="22" t="e">
        <f>"'Giá'!"&amp;SUBSTITUTE($CK62, "1", COUNTA(#REF!) -10)</f>
        <v>#REF!</v>
      </c>
      <c r="BY62" s="22" t="e">
        <f>"'Khối lượng'!"&amp;SUBSTITUTE($CL62, "1", COUNTA(#REF!) -10)</f>
        <v>#REF!</v>
      </c>
      <c r="BZ62" s="22" t="e">
        <f>"'KN Mua'!"&amp;SUBSTITUTE($CM62, "1", COUNTA(#REF!) -19)</f>
        <v>#REF!</v>
      </c>
      <c r="CA62" s="15" t="e">
        <f>"'KN Bán'!"&amp;SUBSTITUTE($CN62, "1", COUNTA(#REF!) -19)</f>
        <v>#REF!</v>
      </c>
      <c r="CB62" s="14"/>
      <c r="CC62" s="14"/>
      <c r="CD62" s="14"/>
      <c r="CE62" s="14"/>
      <c r="CF62" s="14"/>
      <c r="CG62" s="14"/>
      <c r="CH62" s="14"/>
      <c r="CI62" s="14"/>
      <c r="CJ62" s="14"/>
      <c r="CK62" s="14" t="e">
        <f>ADDRESS(1,MATCH($A62,#REF!, 0))</f>
        <v>#REF!</v>
      </c>
      <c r="CL62" s="14" t="e">
        <f>ADDRESS(1,MATCH($A62,#REF!, 0))</f>
        <v>#REF!</v>
      </c>
      <c r="CM62" s="14" t="e">
        <f>ADDRESS(1,MATCH($A62,#REF!, 0))</f>
        <v>#REF!</v>
      </c>
      <c r="CN62" s="14" t="e">
        <f>ADDRESS(1,MATCH($A62,#REF!, 0))</f>
        <v>#REF!</v>
      </c>
    </row>
    <row r="63" spans="1:92" ht="14">
      <c r="A63" s="16" t="s">
        <v>6003</v>
      </c>
      <c r="B63" s="17" t="s">
        <v>6004</v>
      </c>
      <c r="C63" s="17">
        <v>13200</v>
      </c>
      <c r="D63" s="18" t="s">
        <v>5896</v>
      </c>
      <c r="E63" s="17">
        <v>0.58347843964247359</v>
      </c>
      <c r="F63" s="17">
        <v>188.80712979253747</v>
      </c>
      <c r="G63" s="17">
        <v>0.41</v>
      </c>
      <c r="H63" s="16">
        <v>0.37783385946387621</v>
      </c>
      <c r="I63" s="19">
        <v>142300</v>
      </c>
      <c r="K63" s="26"/>
      <c r="L63" s="22" t="e">
        <f t="shared" ca="1" si="0"/>
        <v>#REF!</v>
      </c>
      <c r="M63" s="17">
        <v>13850</v>
      </c>
      <c r="N63" s="17">
        <v>13700</v>
      </c>
      <c r="O63" s="17">
        <v>13200</v>
      </c>
      <c r="P63" s="17">
        <v>13600</v>
      </c>
      <c r="Q63" s="17">
        <v>13200</v>
      </c>
      <c r="R63" s="17">
        <v>13100</v>
      </c>
      <c r="S63" s="17">
        <v>12350</v>
      </c>
      <c r="T63" s="17">
        <v>12850</v>
      </c>
      <c r="U63" s="17">
        <v>12850</v>
      </c>
      <c r="V63" s="17">
        <v>12800</v>
      </c>
      <c r="W63" s="16" t="e">
        <f t="shared" ca="1" si="1"/>
        <v>#REF!</v>
      </c>
      <c r="X63" s="16">
        <v>479800</v>
      </c>
      <c r="Y63" s="16">
        <v>192700</v>
      </c>
      <c r="Z63" s="16">
        <v>492900</v>
      </c>
      <c r="AA63" s="16">
        <v>235400</v>
      </c>
      <c r="AB63" s="16">
        <v>359100</v>
      </c>
      <c r="AC63" s="16">
        <v>319600</v>
      </c>
      <c r="AD63" s="16">
        <v>386200</v>
      </c>
      <c r="AE63" s="16">
        <v>102500</v>
      </c>
      <c r="AF63" s="25">
        <v>137100</v>
      </c>
      <c r="AG63" s="23">
        <v>142700</v>
      </c>
      <c r="AH63" s="12" t="e">
        <f t="shared" ca="1" si="2"/>
        <v>#REF!</v>
      </c>
      <c r="AI63" s="23">
        <v>0</v>
      </c>
      <c r="AJ63" s="23">
        <v>1700</v>
      </c>
      <c r="AK63" s="23">
        <v>2400</v>
      </c>
      <c r="AL63" s="23">
        <v>700</v>
      </c>
      <c r="AM63" s="23">
        <v>4100</v>
      </c>
      <c r="AN63" s="23">
        <v>3900</v>
      </c>
      <c r="AO63" s="23">
        <v>0</v>
      </c>
      <c r="AP63" s="23">
        <v>0</v>
      </c>
      <c r="AQ63" s="17">
        <v>5600</v>
      </c>
      <c r="AR63" s="23">
        <v>0</v>
      </c>
      <c r="AS63" s="23">
        <v>0</v>
      </c>
      <c r="AT63" s="12">
        <v>3600</v>
      </c>
      <c r="AU63" s="12">
        <v>5000</v>
      </c>
      <c r="AV63" s="12">
        <v>3100</v>
      </c>
      <c r="AW63" s="12">
        <v>2600</v>
      </c>
      <c r="AX63" s="12">
        <v>33200</v>
      </c>
      <c r="AY63" s="12">
        <v>0</v>
      </c>
      <c r="AZ63" s="12">
        <v>0</v>
      </c>
      <c r="BA63" s="12">
        <v>0</v>
      </c>
      <c r="BB63" s="12" t="e">
        <f t="shared" ca="1" si="3"/>
        <v>#REF!</v>
      </c>
      <c r="BC63" s="12">
        <v>2502</v>
      </c>
      <c r="BD63" s="23">
        <v>100</v>
      </c>
      <c r="BE63" s="23">
        <v>4900</v>
      </c>
      <c r="BF63" s="23">
        <v>0</v>
      </c>
      <c r="BG63" s="12">
        <v>0</v>
      </c>
      <c r="BH63" s="12">
        <v>4100</v>
      </c>
      <c r="BI63" s="12">
        <v>400</v>
      </c>
      <c r="BJ63" s="12">
        <v>4100</v>
      </c>
      <c r="BK63" s="12">
        <v>800</v>
      </c>
      <c r="BL63" s="12">
        <v>2900</v>
      </c>
      <c r="BM63" s="12">
        <v>0</v>
      </c>
      <c r="BN63" s="12">
        <v>0</v>
      </c>
      <c r="BO63" s="12">
        <v>2300</v>
      </c>
      <c r="BP63" s="12">
        <v>3300</v>
      </c>
      <c r="BQ63" s="12">
        <v>3600</v>
      </c>
      <c r="BR63" s="12">
        <v>5000</v>
      </c>
      <c r="BS63" s="12">
        <v>3400</v>
      </c>
      <c r="BT63" s="12">
        <v>1000</v>
      </c>
      <c r="BU63" s="12">
        <v>0</v>
      </c>
      <c r="BV63" s="12"/>
      <c r="BW63" s="12"/>
      <c r="BX63" s="22" t="e">
        <f>"'Giá'!"&amp;SUBSTITUTE($CK63, "1", COUNTA(#REF!) -10)</f>
        <v>#REF!</v>
      </c>
      <c r="BY63" s="22" t="e">
        <f>"'Khối lượng'!"&amp;SUBSTITUTE($CL63, "1", COUNTA(#REF!) -10)</f>
        <v>#REF!</v>
      </c>
      <c r="BZ63" s="22" t="e">
        <f>"'KN Mua'!"&amp;SUBSTITUTE($CM63, "1", COUNTA(#REF!) -19)</f>
        <v>#REF!</v>
      </c>
      <c r="CA63" s="15" t="e">
        <f>"'KN Bán'!"&amp;SUBSTITUTE($CN63, "1", COUNTA(#REF!) -19)</f>
        <v>#REF!</v>
      </c>
      <c r="CB63" s="14"/>
      <c r="CC63" s="14"/>
      <c r="CD63" s="14"/>
      <c r="CE63" s="14"/>
      <c r="CF63" s="14"/>
      <c r="CG63" s="14"/>
      <c r="CH63" s="14"/>
      <c r="CI63" s="14"/>
      <c r="CJ63" s="14"/>
      <c r="CK63" s="14" t="e">
        <f>ADDRESS(1,MATCH($A63,#REF!, 0))</f>
        <v>#REF!</v>
      </c>
      <c r="CL63" s="14" t="e">
        <f>ADDRESS(1,MATCH($A63,#REF!, 0))</f>
        <v>#REF!</v>
      </c>
      <c r="CM63" s="14" t="e">
        <f>ADDRESS(1,MATCH($A63,#REF!, 0))</f>
        <v>#REF!</v>
      </c>
      <c r="CN63" s="14" t="e">
        <f>ADDRESS(1,MATCH($A63,#REF!, 0))</f>
        <v>#REF!</v>
      </c>
    </row>
    <row r="64" spans="1:92" ht="14">
      <c r="A64" s="16" t="s">
        <v>6005</v>
      </c>
      <c r="B64" s="17" t="s">
        <v>6006</v>
      </c>
      <c r="C64" s="17">
        <v>36800</v>
      </c>
      <c r="D64" s="18" t="s">
        <v>6007</v>
      </c>
      <c r="E64" s="17">
        <v>0.9981118748988943</v>
      </c>
      <c r="F64" s="17">
        <v>15.910687454794086</v>
      </c>
      <c r="G64" s="17">
        <v>0.5</v>
      </c>
      <c r="H64" s="16">
        <v>0.49287208643328545</v>
      </c>
      <c r="I64" s="19">
        <v>284800</v>
      </c>
      <c r="K64" s="26"/>
      <c r="L64" s="22" t="e">
        <f t="shared" ca="1" si="0"/>
        <v>#REF!</v>
      </c>
      <c r="M64" s="17">
        <v>38200</v>
      </c>
      <c r="N64" s="17">
        <v>39000</v>
      </c>
      <c r="O64" s="17">
        <v>39000</v>
      </c>
      <c r="P64" s="17">
        <v>37600</v>
      </c>
      <c r="Q64" s="17">
        <v>36800</v>
      </c>
      <c r="R64" s="17">
        <v>38150</v>
      </c>
      <c r="S64" s="17">
        <v>35500</v>
      </c>
      <c r="T64" s="17">
        <v>36250</v>
      </c>
      <c r="U64" s="17">
        <v>37600</v>
      </c>
      <c r="V64" s="17">
        <v>36500</v>
      </c>
      <c r="W64" s="16" t="e">
        <f t="shared" ca="1" si="1"/>
        <v>#REF!</v>
      </c>
      <c r="X64" s="16">
        <v>948900</v>
      </c>
      <c r="Y64" s="16">
        <v>1567200</v>
      </c>
      <c r="Z64" s="16">
        <v>1105000</v>
      </c>
      <c r="AA64" s="16">
        <v>1110900</v>
      </c>
      <c r="AB64" s="16">
        <v>1942200</v>
      </c>
      <c r="AC64" s="16">
        <v>987300</v>
      </c>
      <c r="AD64" s="16">
        <v>1169300</v>
      </c>
      <c r="AE64" s="16">
        <v>983300</v>
      </c>
      <c r="AF64" s="25">
        <v>968300</v>
      </c>
      <c r="AG64" s="23">
        <v>1014400</v>
      </c>
      <c r="AH64" s="12" t="e">
        <f t="shared" ca="1" si="2"/>
        <v>#REF!</v>
      </c>
      <c r="AI64" s="23">
        <v>329900</v>
      </c>
      <c r="AJ64" s="23">
        <v>17500</v>
      </c>
      <c r="AK64" s="23">
        <v>293500</v>
      </c>
      <c r="AL64" s="23">
        <v>345300</v>
      </c>
      <c r="AM64" s="23">
        <v>7300</v>
      </c>
      <c r="AN64" s="23">
        <v>35000</v>
      </c>
      <c r="AO64" s="23">
        <v>137000</v>
      </c>
      <c r="AP64" s="23">
        <v>280300</v>
      </c>
      <c r="AQ64" s="17">
        <v>216400</v>
      </c>
      <c r="AR64" s="23">
        <v>145800</v>
      </c>
      <c r="AS64" s="23">
        <v>22400</v>
      </c>
      <c r="AT64" s="12">
        <v>46300</v>
      </c>
      <c r="AU64" s="12">
        <v>4050</v>
      </c>
      <c r="AV64" s="12">
        <v>380400</v>
      </c>
      <c r="AW64" s="12">
        <v>18600</v>
      </c>
      <c r="AX64" s="12">
        <v>14600</v>
      </c>
      <c r="AY64" s="12">
        <v>26400</v>
      </c>
      <c r="AZ64" s="12">
        <v>12200</v>
      </c>
      <c r="BA64" s="12">
        <v>400</v>
      </c>
      <c r="BB64" s="12" t="e">
        <f t="shared" ca="1" si="3"/>
        <v>#REF!</v>
      </c>
      <c r="BC64" s="12">
        <v>75500</v>
      </c>
      <c r="BD64" s="23">
        <v>163800</v>
      </c>
      <c r="BE64" s="23">
        <v>169700</v>
      </c>
      <c r="BF64" s="23">
        <v>142100</v>
      </c>
      <c r="BG64" s="12">
        <v>149000</v>
      </c>
      <c r="BH64" s="12">
        <v>357700</v>
      </c>
      <c r="BI64" s="12">
        <v>423700</v>
      </c>
      <c r="BJ64" s="12">
        <v>44500</v>
      </c>
      <c r="BK64" s="12">
        <v>39550</v>
      </c>
      <c r="BL64" s="12">
        <v>11400</v>
      </c>
      <c r="BM64" s="12">
        <v>211600</v>
      </c>
      <c r="BN64" s="12">
        <v>44300</v>
      </c>
      <c r="BO64" s="12">
        <v>152200</v>
      </c>
      <c r="BP64" s="12">
        <v>192600</v>
      </c>
      <c r="BQ64" s="12">
        <v>33000</v>
      </c>
      <c r="BR64" s="12">
        <v>75500</v>
      </c>
      <c r="BS64" s="12">
        <v>240900</v>
      </c>
      <c r="BT64" s="12">
        <v>57600</v>
      </c>
      <c r="BU64" s="12">
        <v>138500</v>
      </c>
      <c r="BV64" s="12"/>
      <c r="BW64" s="12"/>
      <c r="BX64" s="22" t="e">
        <f>"'Giá'!"&amp;SUBSTITUTE($CK64, "1", COUNTA(#REF!) -10)</f>
        <v>#REF!</v>
      </c>
      <c r="BY64" s="22" t="e">
        <f>"'Khối lượng'!"&amp;SUBSTITUTE($CL64, "1", COUNTA(#REF!) -10)</f>
        <v>#REF!</v>
      </c>
      <c r="BZ64" s="22" t="e">
        <f>"'KN Mua'!"&amp;SUBSTITUTE($CM64, "1", COUNTA(#REF!) -19)</f>
        <v>#REF!</v>
      </c>
      <c r="CA64" s="15" t="e">
        <f>"'KN Bán'!"&amp;SUBSTITUTE($CN64, "1", COUNTA(#REF!) -19)</f>
        <v>#REF!</v>
      </c>
      <c r="CB64" s="14"/>
      <c r="CC64" s="14"/>
      <c r="CD64" s="14"/>
      <c r="CE64" s="14"/>
      <c r="CF64" s="14"/>
      <c r="CG64" s="14"/>
      <c r="CH64" s="14"/>
      <c r="CI64" s="14"/>
      <c r="CJ64" s="14"/>
      <c r="CK64" s="14" t="e">
        <f>ADDRESS(1,MATCH($A64,#REF!, 0))</f>
        <v>#REF!</v>
      </c>
      <c r="CL64" s="14" t="e">
        <f>ADDRESS(1,MATCH($A64,#REF!, 0))</f>
        <v>#REF!</v>
      </c>
      <c r="CM64" s="14" t="e">
        <f>ADDRESS(1,MATCH($A64,#REF!, 0))</f>
        <v>#REF!</v>
      </c>
      <c r="CN64" s="14" t="e">
        <f>ADDRESS(1,MATCH($A64,#REF!, 0))</f>
        <v>#REF!</v>
      </c>
    </row>
    <row r="65" spans="1:92" ht="14">
      <c r="A65" s="16" t="s">
        <v>6008</v>
      </c>
      <c r="B65" s="17" t="s">
        <v>6009</v>
      </c>
      <c r="C65" s="17">
        <v>64500</v>
      </c>
      <c r="D65" s="18" t="s">
        <v>5862</v>
      </c>
      <c r="E65" s="17">
        <v>2.7691499418190331</v>
      </c>
      <c r="F65" s="17">
        <v>19.022972615572957</v>
      </c>
      <c r="G65" s="17">
        <v>0.5</v>
      </c>
      <c r="H65" s="16">
        <v>0.45812345910507979</v>
      </c>
      <c r="I65" s="19">
        <v>1179680</v>
      </c>
      <c r="K65" s="26"/>
      <c r="L65" s="22" t="e">
        <f t="shared" ca="1" si="0"/>
        <v>#REF!</v>
      </c>
      <c r="M65" s="17">
        <v>67200</v>
      </c>
      <c r="N65" s="17">
        <v>67400</v>
      </c>
      <c r="O65" s="17">
        <v>67200</v>
      </c>
      <c r="P65" s="17">
        <v>65000</v>
      </c>
      <c r="Q65" s="17">
        <v>64500</v>
      </c>
      <c r="R65" s="17">
        <v>63700</v>
      </c>
      <c r="S65" s="17">
        <v>59300</v>
      </c>
      <c r="T65" s="17">
        <v>60100</v>
      </c>
      <c r="U65" s="17">
        <v>60300</v>
      </c>
      <c r="V65" s="17">
        <v>60500</v>
      </c>
      <c r="W65" s="16" t="e">
        <f t="shared" ca="1" si="1"/>
        <v>#REF!</v>
      </c>
      <c r="X65" s="16">
        <v>398300</v>
      </c>
      <c r="Y65" s="16">
        <v>250500</v>
      </c>
      <c r="Z65" s="16">
        <v>482700</v>
      </c>
      <c r="AA65" s="16">
        <v>1154600</v>
      </c>
      <c r="AB65" s="16">
        <v>1267900</v>
      </c>
      <c r="AC65" s="16">
        <v>742200</v>
      </c>
      <c r="AD65" s="16">
        <v>1709900</v>
      </c>
      <c r="AE65" s="16">
        <v>960100</v>
      </c>
      <c r="AF65" s="25">
        <v>432200</v>
      </c>
      <c r="AG65" s="23">
        <v>749300</v>
      </c>
      <c r="AH65" s="12" t="e">
        <f t="shared" ca="1" si="2"/>
        <v>#REF!</v>
      </c>
      <c r="AI65" s="23">
        <v>100</v>
      </c>
      <c r="AJ65" s="23">
        <v>1200</v>
      </c>
      <c r="AK65" s="23">
        <v>5300</v>
      </c>
      <c r="AL65" s="23">
        <v>38860</v>
      </c>
      <c r="AM65" s="23">
        <v>10300</v>
      </c>
      <c r="AN65" s="23">
        <v>11200</v>
      </c>
      <c r="AO65" s="23">
        <v>1900</v>
      </c>
      <c r="AP65" s="23">
        <v>39400</v>
      </c>
      <c r="AQ65" s="17">
        <v>10100</v>
      </c>
      <c r="AR65" s="23">
        <v>17400</v>
      </c>
      <c r="AS65" s="23">
        <v>11700</v>
      </c>
      <c r="AT65" s="12">
        <v>10810</v>
      </c>
      <c r="AU65" s="12">
        <v>28200</v>
      </c>
      <c r="AV65" s="12">
        <v>19400</v>
      </c>
      <c r="AW65" s="12">
        <v>26100</v>
      </c>
      <c r="AX65" s="12">
        <v>900</v>
      </c>
      <c r="AY65" s="12">
        <v>188500</v>
      </c>
      <c r="AZ65" s="12">
        <v>48000</v>
      </c>
      <c r="BA65" s="12">
        <v>24900</v>
      </c>
      <c r="BB65" s="12" t="e">
        <f t="shared" ca="1" si="3"/>
        <v>#REF!</v>
      </c>
      <c r="BC65" s="12">
        <v>5467</v>
      </c>
      <c r="BD65" s="23">
        <v>5600</v>
      </c>
      <c r="BE65" s="23">
        <v>33500</v>
      </c>
      <c r="BF65" s="23">
        <v>30300</v>
      </c>
      <c r="BG65" s="12">
        <v>68000</v>
      </c>
      <c r="BH65" s="12">
        <v>174601</v>
      </c>
      <c r="BI65" s="12">
        <v>101325</v>
      </c>
      <c r="BJ65" s="12">
        <v>10700</v>
      </c>
      <c r="BK65" s="12">
        <v>24600</v>
      </c>
      <c r="BL65" s="12">
        <v>600</v>
      </c>
      <c r="BM65" s="12">
        <v>12600</v>
      </c>
      <c r="BN65" s="12">
        <v>22500</v>
      </c>
      <c r="BO65" s="12">
        <v>38000</v>
      </c>
      <c r="BP65" s="12">
        <v>62400</v>
      </c>
      <c r="BQ65" s="12">
        <v>60800</v>
      </c>
      <c r="BR65" s="12">
        <v>5170</v>
      </c>
      <c r="BS65" s="12">
        <v>18366</v>
      </c>
      <c r="BT65" s="12">
        <v>64600</v>
      </c>
      <c r="BU65" s="12">
        <v>47500</v>
      </c>
      <c r="BV65" s="12"/>
      <c r="BW65" s="12"/>
      <c r="BX65" s="22" t="e">
        <f>"'Giá'!"&amp;SUBSTITUTE($CK65, "1", COUNTA(#REF!) -10)</f>
        <v>#REF!</v>
      </c>
      <c r="BY65" s="22" t="e">
        <f>"'Khối lượng'!"&amp;SUBSTITUTE($CL65, "1", COUNTA(#REF!) -10)</f>
        <v>#REF!</v>
      </c>
      <c r="BZ65" s="22" t="e">
        <f>"'KN Mua'!"&amp;SUBSTITUTE($CM65, "1", COUNTA(#REF!) -19)</f>
        <v>#REF!</v>
      </c>
      <c r="CA65" s="15" t="e">
        <f>"'KN Bán'!"&amp;SUBSTITUTE($CN65, "1", COUNTA(#REF!) -19)</f>
        <v>#REF!</v>
      </c>
      <c r="CB65" s="14"/>
      <c r="CC65" s="14"/>
      <c r="CD65" s="14"/>
      <c r="CE65" s="14"/>
      <c r="CF65" s="14"/>
      <c r="CG65" s="14"/>
      <c r="CH65" s="14"/>
      <c r="CI65" s="14"/>
      <c r="CJ65" s="14"/>
      <c r="CK65" s="14" t="e">
        <f>ADDRESS(1,MATCH($A65,#REF!, 0))</f>
        <v>#REF!</v>
      </c>
      <c r="CL65" s="14" t="e">
        <f>ADDRESS(1,MATCH($A65,#REF!, 0))</f>
        <v>#REF!</v>
      </c>
      <c r="CM65" s="14" t="e">
        <f>ADDRESS(1,MATCH($A65,#REF!, 0))</f>
        <v>#REF!</v>
      </c>
      <c r="CN65" s="14" t="e">
        <f>ADDRESS(1,MATCH($A65,#REF!, 0))</f>
        <v>#REF!</v>
      </c>
    </row>
    <row r="66" spans="1:92" ht="14">
      <c r="A66" s="16" t="s">
        <v>6010</v>
      </c>
      <c r="B66" s="17" t="s">
        <v>6011</v>
      </c>
      <c r="C66" s="17">
        <v>30850</v>
      </c>
      <c r="D66" s="18" t="s">
        <v>5882</v>
      </c>
      <c r="E66" s="17">
        <v>0.70458611885296696</v>
      </c>
      <c r="F66" s="17">
        <v>20.191056796253399</v>
      </c>
      <c r="G66" s="17">
        <v>0.48</v>
      </c>
      <c r="H66" s="16">
        <v>1.9174589380936576E-2</v>
      </c>
      <c r="I66" s="19">
        <v>814770</v>
      </c>
      <c r="K66" s="26"/>
      <c r="L66" s="22" t="e">
        <f t="shared" ca="1" si="0"/>
        <v>#REF!</v>
      </c>
      <c r="M66" s="17">
        <v>31200</v>
      </c>
      <c r="N66" s="17">
        <v>31200</v>
      </c>
      <c r="O66" s="17">
        <v>31200</v>
      </c>
      <c r="P66" s="17">
        <v>31150</v>
      </c>
      <c r="Q66" s="17">
        <v>30850</v>
      </c>
      <c r="R66" s="17">
        <v>30450</v>
      </c>
      <c r="S66" s="17">
        <v>30050</v>
      </c>
      <c r="T66" s="17">
        <v>30050</v>
      </c>
      <c r="U66" s="17">
        <v>30000</v>
      </c>
      <c r="V66" s="17">
        <v>30150</v>
      </c>
      <c r="W66" s="16" t="e">
        <f t="shared" ca="1" si="1"/>
        <v>#REF!</v>
      </c>
      <c r="X66" s="16">
        <v>116000</v>
      </c>
      <c r="Y66" s="16">
        <v>24500</v>
      </c>
      <c r="Z66" s="16">
        <v>89600</v>
      </c>
      <c r="AA66" s="16">
        <v>54800</v>
      </c>
      <c r="AB66" s="16">
        <v>118000</v>
      </c>
      <c r="AC66" s="16">
        <v>111100</v>
      </c>
      <c r="AD66" s="16">
        <v>170800</v>
      </c>
      <c r="AE66" s="16">
        <v>114800</v>
      </c>
      <c r="AF66" s="25">
        <v>173400</v>
      </c>
      <c r="AG66" s="23">
        <v>45000</v>
      </c>
      <c r="AH66" s="12" t="e">
        <f t="shared" ca="1" si="2"/>
        <v>#REF!</v>
      </c>
      <c r="AI66" s="23">
        <v>0</v>
      </c>
      <c r="AJ66" s="23">
        <v>0</v>
      </c>
      <c r="AK66" s="23">
        <v>0</v>
      </c>
      <c r="AL66" s="23">
        <v>4700</v>
      </c>
      <c r="AM66" s="23">
        <v>3600</v>
      </c>
      <c r="AN66" s="23">
        <v>0</v>
      </c>
      <c r="AO66" s="23">
        <v>0</v>
      </c>
      <c r="AP66" s="23">
        <v>0</v>
      </c>
      <c r="AQ66" s="17">
        <v>0</v>
      </c>
      <c r="AR66" s="23">
        <v>27200</v>
      </c>
      <c r="AS66" s="23">
        <v>300</v>
      </c>
      <c r="AT66" s="12">
        <v>9900</v>
      </c>
      <c r="AU66" s="12">
        <v>0</v>
      </c>
      <c r="AV66" s="12">
        <v>800</v>
      </c>
      <c r="AW66" s="12">
        <v>0</v>
      </c>
      <c r="AX66" s="12">
        <v>200</v>
      </c>
      <c r="AY66" s="12">
        <v>23600</v>
      </c>
      <c r="AZ66" s="12">
        <v>28500</v>
      </c>
      <c r="BA66" s="12">
        <v>0</v>
      </c>
      <c r="BB66" s="12" t="e">
        <f t="shared" ca="1" si="3"/>
        <v>#REF!</v>
      </c>
      <c r="BC66" s="12">
        <v>16700</v>
      </c>
      <c r="BD66" s="23">
        <v>77800</v>
      </c>
      <c r="BE66" s="23">
        <v>24000</v>
      </c>
      <c r="BF66" s="23">
        <v>8300</v>
      </c>
      <c r="BG66" s="12">
        <v>11900</v>
      </c>
      <c r="BH66" s="12">
        <v>5400</v>
      </c>
      <c r="BI66" s="12">
        <v>15100</v>
      </c>
      <c r="BJ66" s="12">
        <v>10800</v>
      </c>
      <c r="BK66" s="12">
        <v>4300</v>
      </c>
      <c r="BL66" s="12">
        <v>4400</v>
      </c>
      <c r="BM66" s="12">
        <v>1500</v>
      </c>
      <c r="BN66" s="12">
        <v>4700</v>
      </c>
      <c r="BO66" s="12">
        <v>13200</v>
      </c>
      <c r="BP66" s="12">
        <v>28700</v>
      </c>
      <c r="BQ66" s="12">
        <v>12700</v>
      </c>
      <c r="BR66" s="12">
        <v>4300</v>
      </c>
      <c r="BS66" s="12">
        <v>7611</v>
      </c>
      <c r="BT66" s="12">
        <v>3500</v>
      </c>
      <c r="BU66" s="12">
        <v>800</v>
      </c>
      <c r="BV66" s="12"/>
      <c r="BW66" s="12"/>
      <c r="BX66" s="22" t="e">
        <f>"'Giá'!"&amp;SUBSTITUTE($CK66, "1", COUNTA(#REF!) -10)</f>
        <v>#REF!</v>
      </c>
      <c r="BY66" s="22" t="e">
        <f>"'Khối lượng'!"&amp;SUBSTITUTE($CL66, "1", COUNTA(#REF!) -10)</f>
        <v>#REF!</v>
      </c>
      <c r="BZ66" s="22" t="e">
        <f>"'KN Mua'!"&amp;SUBSTITUTE($CM66, "1", COUNTA(#REF!) -19)</f>
        <v>#REF!</v>
      </c>
      <c r="CA66" s="15" t="e">
        <f>"'KN Bán'!"&amp;SUBSTITUTE($CN66, "1", COUNTA(#REF!) -19)</f>
        <v>#REF!</v>
      </c>
      <c r="CB66" s="14"/>
      <c r="CC66" s="14"/>
      <c r="CD66" s="14"/>
      <c r="CE66" s="14"/>
      <c r="CF66" s="14"/>
      <c r="CG66" s="14"/>
      <c r="CH66" s="14"/>
      <c r="CI66" s="14"/>
      <c r="CJ66" s="14"/>
      <c r="CK66" s="14" t="e">
        <f>ADDRESS(1,MATCH($A66,#REF!, 0))</f>
        <v>#REF!</v>
      </c>
      <c r="CL66" s="14" t="e">
        <f>ADDRESS(1,MATCH($A66,#REF!, 0))</f>
        <v>#REF!</v>
      </c>
      <c r="CM66" s="14" t="e">
        <f>ADDRESS(1,MATCH($A66,#REF!, 0))</f>
        <v>#REF!</v>
      </c>
      <c r="CN66" s="14" t="e">
        <f>ADDRESS(1,MATCH($A66,#REF!, 0))</f>
        <v>#REF!</v>
      </c>
    </row>
    <row r="67" spans="1:92" ht="14">
      <c r="A67" s="16" t="s">
        <v>6012</v>
      </c>
      <c r="B67" s="17" t="s">
        <v>6013</v>
      </c>
      <c r="C67" s="17">
        <v>31450</v>
      </c>
      <c r="D67" s="18" t="s">
        <v>6007</v>
      </c>
      <c r="E67" s="17">
        <v>2.6994166650148568</v>
      </c>
      <c r="F67" s="17">
        <v>68.113562166384781</v>
      </c>
      <c r="G67" s="17">
        <v>0.49</v>
      </c>
      <c r="H67" s="16">
        <v>0.4585563959016844</v>
      </c>
      <c r="I67" s="19">
        <v>101800</v>
      </c>
      <c r="K67" s="26"/>
      <c r="L67" s="22" t="e">
        <f t="shared" ca="1" si="0"/>
        <v>#REF!</v>
      </c>
      <c r="M67" s="17">
        <v>32050</v>
      </c>
      <c r="N67" s="17">
        <v>32100</v>
      </c>
      <c r="O67" s="17">
        <v>32000</v>
      </c>
      <c r="P67" s="17">
        <v>32000</v>
      </c>
      <c r="Q67" s="17">
        <v>31450</v>
      </c>
      <c r="R67" s="17">
        <v>31550</v>
      </c>
      <c r="S67" s="17">
        <v>30150</v>
      </c>
      <c r="T67" s="17">
        <v>30550</v>
      </c>
      <c r="U67" s="17">
        <v>30200</v>
      </c>
      <c r="V67" s="17">
        <v>30200</v>
      </c>
      <c r="W67" s="16" t="e">
        <f t="shared" ca="1" si="1"/>
        <v>#REF!</v>
      </c>
      <c r="X67" s="16">
        <v>3281100</v>
      </c>
      <c r="Y67" s="16">
        <v>3120200</v>
      </c>
      <c r="Z67" s="16">
        <v>4284300</v>
      </c>
      <c r="AA67" s="16">
        <v>6542400</v>
      </c>
      <c r="AB67" s="16">
        <v>8811100</v>
      </c>
      <c r="AC67" s="16">
        <v>10408500</v>
      </c>
      <c r="AD67" s="16">
        <v>10630500</v>
      </c>
      <c r="AE67" s="16">
        <v>4871100</v>
      </c>
      <c r="AF67" s="25">
        <v>3892500</v>
      </c>
      <c r="AG67" s="23">
        <v>5155000</v>
      </c>
      <c r="AH67" s="12" t="e">
        <f t="shared" ca="1" si="2"/>
        <v>#REF!</v>
      </c>
      <c r="AI67" s="23">
        <v>137700</v>
      </c>
      <c r="AJ67" s="23">
        <v>609100</v>
      </c>
      <c r="AK67" s="23">
        <v>2387200</v>
      </c>
      <c r="AL67" s="23">
        <v>2828600</v>
      </c>
      <c r="AM67" s="23">
        <v>177350</v>
      </c>
      <c r="AN67" s="23">
        <v>393100</v>
      </c>
      <c r="AO67" s="23">
        <v>916400</v>
      </c>
      <c r="AP67" s="23">
        <v>1860600</v>
      </c>
      <c r="AQ67" s="17">
        <v>2963300</v>
      </c>
      <c r="AR67" s="23">
        <v>582300</v>
      </c>
      <c r="AS67" s="23">
        <v>8500</v>
      </c>
      <c r="AT67" s="12">
        <v>131300</v>
      </c>
      <c r="AU67" s="12">
        <v>415900</v>
      </c>
      <c r="AV67" s="12">
        <v>3725540</v>
      </c>
      <c r="AW67" s="12">
        <v>1372800</v>
      </c>
      <c r="AX67" s="12">
        <v>887000</v>
      </c>
      <c r="AY67" s="12">
        <v>885109</v>
      </c>
      <c r="AZ67" s="12">
        <v>811500</v>
      </c>
      <c r="BA67" s="12">
        <v>3885200</v>
      </c>
      <c r="BB67" s="12" t="e">
        <f t="shared" ca="1" si="3"/>
        <v>#REF!</v>
      </c>
      <c r="BC67" s="12">
        <v>77170</v>
      </c>
      <c r="BD67" s="23">
        <v>194980</v>
      </c>
      <c r="BE67" s="23">
        <v>564081</v>
      </c>
      <c r="BF67" s="23">
        <v>1920200</v>
      </c>
      <c r="BG67" s="12">
        <v>316480</v>
      </c>
      <c r="BH67" s="12">
        <v>598500</v>
      </c>
      <c r="BI67" s="12">
        <v>873011</v>
      </c>
      <c r="BJ67" s="12">
        <v>2178500</v>
      </c>
      <c r="BK67" s="12">
        <v>2791664</v>
      </c>
      <c r="BL67" s="12">
        <v>52500</v>
      </c>
      <c r="BM67" s="12">
        <v>129300</v>
      </c>
      <c r="BN67" s="12">
        <v>523369</v>
      </c>
      <c r="BO67" s="12">
        <v>2216940</v>
      </c>
      <c r="BP67" s="12">
        <v>4896000</v>
      </c>
      <c r="BQ67" s="12">
        <v>2474540</v>
      </c>
      <c r="BR67" s="12">
        <v>985124</v>
      </c>
      <c r="BS67" s="12">
        <v>2584300</v>
      </c>
      <c r="BT67" s="12">
        <v>1337603</v>
      </c>
      <c r="BU67" s="12">
        <v>4758100</v>
      </c>
      <c r="BV67" s="12"/>
      <c r="BW67" s="12"/>
      <c r="BX67" s="22" t="e">
        <f>"'Giá'!"&amp;SUBSTITUTE($CK67, "1", COUNTA(#REF!) -10)</f>
        <v>#REF!</v>
      </c>
      <c r="BY67" s="22" t="e">
        <f>"'Khối lượng'!"&amp;SUBSTITUTE($CL67, "1", COUNTA(#REF!) -10)</f>
        <v>#REF!</v>
      </c>
      <c r="BZ67" s="22" t="e">
        <f>"'KN Mua'!"&amp;SUBSTITUTE($CM67, "1", COUNTA(#REF!) -19)</f>
        <v>#REF!</v>
      </c>
      <c r="CA67" s="15" t="e">
        <f>"'KN Bán'!"&amp;SUBSTITUTE($CN67, "1", COUNTA(#REF!) -19)</f>
        <v>#REF!</v>
      </c>
      <c r="CB67" s="14"/>
      <c r="CC67" s="14"/>
      <c r="CD67" s="14"/>
      <c r="CE67" s="14"/>
      <c r="CF67" s="14"/>
      <c r="CG67" s="14"/>
      <c r="CH67" s="14"/>
      <c r="CI67" s="14"/>
      <c r="CJ67" s="14"/>
      <c r="CK67" s="14" t="e">
        <f>ADDRESS(1,MATCH($A67,#REF!, 0))</f>
        <v>#REF!</v>
      </c>
      <c r="CL67" s="14" t="e">
        <f>ADDRESS(1,MATCH($A67,#REF!, 0))</f>
        <v>#REF!</v>
      </c>
      <c r="CM67" s="14" t="e">
        <f>ADDRESS(1,MATCH($A67,#REF!, 0))</f>
        <v>#REF!</v>
      </c>
      <c r="CN67" s="14" t="e">
        <f>ADDRESS(1,MATCH($A67,#REF!, 0))</f>
        <v>#REF!</v>
      </c>
    </row>
    <row r="68" spans="1:92" ht="14">
      <c r="A68" s="16" t="s">
        <v>6014</v>
      </c>
      <c r="B68" s="17" t="s">
        <v>6015</v>
      </c>
      <c r="C68" s="17">
        <v>16300</v>
      </c>
      <c r="D68" s="18" t="s">
        <v>5879</v>
      </c>
      <c r="E68" s="17">
        <v>1.2008538548720118</v>
      </c>
      <c r="F68" s="17">
        <v>7.9862365707005907</v>
      </c>
      <c r="G68" s="17">
        <v>0.3</v>
      </c>
      <c r="H68" s="16">
        <v>3.8476145718619716E-2</v>
      </c>
      <c r="I68" s="19">
        <v>6099670</v>
      </c>
      <c r="J68" s="31"/>
      <c r="K68" s="26"/>
      <c r="L68" s="22" t="e">
        <f t="shared" ca="1" si="0"/>
        <v>#REF!</v>
      </c>
      <c r="M68" s="17">
        <v>16700</v>
      </c>
      <c r="N68" s="17">
        <v>16850</v>
      </c>
      <c r="O68" s="17">
        <v>16700</v>
      </c>
      <c r="P68" s="17">
        <v>16350</v>
      </c>
      <c r="Q68" s="17">
        <v>16300</v>
      </c>
      <c r="R68" s="17">
        <v>16300</v>
      </c>
      <c r="S68" s="17">
        <v>15200</v>
      </c>
      <c r="T68" s="17">
        <v>15650</v>
      </c>
      <c r="U68" s="17">
        <v>15800</v>
      </c>
      <c r="V68" s="17">
        <v>15850</v>
      </c>
      <c r="W68" s="16" t="e">
        <f t="shared" ca="1" si="1"/>
        <v>#REF!</v>
      </c>
      <c r="X68" s="16">
        <v>85700</v>
      </c>
      <c r="Y68" s="16">
        <v>125500</v>
      </c>
      <c r="Z68" s="16">
        <v>176000</v>
      </c>
      <c r="AA68" s="16">
        <v>241600</v>
      </c>
      <c r="AB68" s="16">
        <v>455900</v>
      </c>
      <c r="AC68" s="16">
        <v>210300</v>
      </c>
      <c r="AD68" s="16">
        <v>941600</v>
      </c>
      <c r="AE68" s="16">
        <v>668500</v>
      </c>
      <c r="AF68" s="25">
        <v>240200</v>
      </c>
      <c r="AG68" s="23">
        <v>292600</v>
      </c>
      <c r="AH68" s="12" t="e">
        <f t="shared" ca="1" si="2"/>
        <v>#REF!</v>
      </c>
      <c r="AI68" s="23">
        <v>0</v>
      </c>
      <c r="AJ68" s="23">
        <v>0</v>
      </c>
      <c r="AK68" s="23">
        <v>0</v>
      </c>
      <c r="AL68" s="23">
        <v>0</v>
      </c>
      <c r="AM68" s="23">
        <v>12100</v>
      </c>
      <c r="AN68" s="23">
        <v>0</v>
      </c>
      <c r="AO68" s="23">
        <v>8900</v>
      </c>
      <c r="AP68" s="23">
        <v>64800</v>
      </c>
      <c r="AQ68" s="17">
        <v>1700</v>
      </c>
      <c r="AR68" s="23">
        <v>4000</v>
      </c>
      <c r="AS68" s="23">
        <v>9600</v>
      </c>
      <c r="AT68" s="12">
        <v>0</v>
      </c>
      <c r="AU68" s="12">
        <v>0</v>
      </c>
      <c r="AV68" s="12">
        <v>200</v>
      </c>
      <c r="AW68" s="12">
        <v>9700</v>
      </c>
      <c r="AX68" s="12">
        <v>2500</v>
      </c>
      <c r="AY68" s="12">
        <v>2300</v>
      </c>
      <c r="AZ68" s="12">
        <v>0</v>
      </c>
      <c r="BA68" s="12">
        <v>9200</v>
      </c>
      <c r="BB68" s="12" t="e">
        <f t="shared" ca="1" si="3"/>
        <v>#REF!</v>
      </c>
      <c r="BC68" s="12">
        <v>0</v>
      </c>
      <c r="BD68" s="23">
        <v>18900</v>
      </c>
      <c r="BE68" s="23">
        <v>19200</v>
      </c>
      <c r="BF68" s="23">
        <v>2300</v>
      </c>
      <c r="BG68" s="12">
        <v>44700</v>
      </c>
      <c r="BH68" s="12">
        <v>21500</v>
      </c>
      <c r="BI68" s="12">
        <v>59600</v>
      </c>
      <c r="BJ68" s="12">
        <v>1400</v>
      </c>
      <c r="BK68" s="12">
        <v>2900</v>
      </c>
      <c r="BL68" s="12">
        <v>0</v>
      </c>
      <c r="BM68" s="12">
        <v>800</v>
      </c>
      <c r="BN68" s="12">
        <v>5800</v>
      </c>
      <c r="BO68" s="12">
        <v>300</v>
      </c>
      <c r="BP68" s="12">
        <v>92900</v>
      </c>
      <c r="BQ68" s="12">
        <v>19000</v>
      </c>
      <c r="BR68" s="12">
        <v>38900</v>
      </c>
      <c r="BS68" s="12">
        <v>0</v>
      </c>
      <c r="BT68" s="12">
        <v>3400</v>
      </c>
      <c r="BU68" s="12">
        <v>11100</v>
      </c>
      <c r="BV68" s="12"/>
      <c r="BW68" s="12"/>
      <c r="BX68" s="22" t="e">
        <f>"'Giá'!"&amp;SUBSTITUTE($CK68, "1", COUNTA(#REF!) -10)</f>
        <v>#REF!</v>
      </c>
      <c r="BY68" s="22" t="e">
        <f>"'Khối lượng'!"&amp;SUBSTITUTE($CL68, "1", COUNTA(#REF!) -10)</f>
        <v>#REF!</v>
      </c>
      <c r="BZ68" s="22" t="e">
        <f>"'KN Mua'!"&amp;SUBSTITUTE($CM68, "1", COUNTA(#REF!) -19)</f>
        <v>#REF!</v>
      </c>
      <c r="CA68" s="15" t="e">
        <f>"'KN Bán'!"&amp;SUBSTITUTE($CN68, "1", COUNTA(#REF!) -19)</f>
        <v>#REF!</v>
      </c>
      <c r="CB68" s="14"/>
      <c r="CC68" s="14"/>
      <c r="CD68" s="14"/>
      <c r="CE68" s="14"/>
      <c r="CF68" s="14"/>
      <c r="CG68" s="14"/>
      <c r="CH68" s="14"/>
      <c r="CI68" s="14"/>
      <c r="CJ68" s="14"/>
      <c r="CK68" s="14" t="e">
        <f>ADDRESS(1,MATCH($A68,#REF!, 0))</f>
        <v>#REF!</v>
      </c>
      <c r="CL68" s="14" t="e">
        <f>ADDRESS(1,MATCH($A68,#REF!, 0))</f>
        <v>#REF!</v>
      </c>
      <c r="CM68" s="14" t="e">
        <f>ADDRESS(1,MATCH($A68,#REF!, 0))</f>
        <v>#REF!</v>
      </c>
      <c r="CN68" s="14" t="e">
        <f>ADDRESS(1,MATCH($A68,#REF!, 0))</f>
        <v>#REF!</v>
      </c>
    </row>
    <row r="69" spans="1:92" ht="14">
      <c r="A69" s="16" t="s">
        <v>6016</v>
      </c>
      <c r="B69" s="17" t="s">
        <v>6017</v>
      </c>
      <c r="C69" s="17">
        <v>123500</v>
      </c>
      <c r="D69" s="18" t="s">
        <v>5882</v>
      </c>
      <c r="E69" s="17">
        <v>0.69215604229605643</v>
      </c>
      <c r="F69" s="17">
        <v>10.893347943260927</v>
      </c>
      <c r="G69" s="17">
        <v>0.49</v>
      </c>
      <c r="H69" s="16">
        <v>0.4815926895996519</v>
      </c>
      <c r="I69" s="19">
        <v>343790</v>
      </c>
      <c r="J69" s="31"/>
      <c r="K69" s="26"/>
      <c r="L69" s="22" t="e">
        <f t="shared" ca="1" si="0"/>
        <v>#REF!</v>
      </c>
      <c r="M69" s="17">
        <v>133000</v>
      </c>
      <c r="N69" s="17">
        <v>131500</v>
      </c>
      <c r="O69" s="17">
        <v>130500</v>
      </c>
      <c r="P69" s="17">
        <v>126000</v>
      </c>
      <c r="Q69" s="17">
        <v>123500</v>
      </c>
      <c r="R69" s="17">
        <v>124000</v>
      </c>
      <c r="S69" s="17">
        <v>115600</v>
      </c>
      <c r="T69" s="17">
        <v>119300</v>
      </c>
      <c r="U69" s="17">
        <v>119000</v>
      </c>
      <c r="V69" s="17">
        <v>117900</v>
      </c>
      <c r="W69" s="16" t="e">
        <f t="shared" ca="1" si="1"/>
        <v>#REF!</v>
      </c>
      <c r="X69" s="16">
        <v>455500</v>
      </c>
      <c r="Y69" s="16">
        <v>184200</v>
      </c>
      <c r="Z69" s="16">
        <v>326700</v>
      </c>
      <c r="AA69" s="16">
        <v>409000</v>
      </c>
      <c r="AB69" s="16">
        <v>588800</v>
      </c>
      <c r="AC69" s="16">
        <v>551800</v>
      </c>
      <c r="AD69" s="16">
        <v>591400</v>
      </c>
      <c r="AE69" s="16">
        <v>605500</v>
      </c>
      <c r="AF69" s="25">
        <v>294700</v>
      </c>
      <c r="AG69" s="23">
        <v>299600</v>
      </c>
      <c r="AH69" s="12" t="e">
        <f t="shared" ca="1" si="2"/>
        <v>#REF!</v>
      </c>
      <c r="AI69" s="23">
        <v>7900</v>
      </c>
      <c r="AJ69" s="23">
        <v>10900</v>
      </c>
      <c r="AK69" s="23">
        <v>8760</v>
      </c>
      <c r="AL69" s="23">
        <v>22850</v>
      </c>
      <c r="AM69" s="23">
        <v>1100</v>
      </c>
      <c r="AN69" s="23">
        <v>101900</v>
      </c>
      <c r="AO69" s="23">
        <v>76300</v>
      </c>
      <c r="AP69" s="23">
        <v>108812</v>
      </c>
      <c r="AQ69" s="17">
        <v>8300</v>
      </c>
      <c r="AR69" s="23">
        <v>189300</v>
      </c>
      <c r="AS69" s="23">
        <v>4300</v>
      </c>
      <c r="AT69" s="12">
        <v>6800</v>
      </c>
      <c r="AU69" s="12">
        <v>5200</v>
      </c>
      <c r="AV69" s="12">
        <v>29550</v>
      </c>
      <c r="AW69" s="12">
        <v>184650</v>
      </c>
      <c r="AX69" s="12">
        <v>24610</v>
      </c>
      <c r="AY69" s="12">
        <v>262100</v>
      </c>
      <c r="AZ69" s="12">
        <v>61600</v>
      </c>
      <c r="BA69" s="12">
        <v>64300</v>
      </c>
      <c r="BB69" s="12" t="e">
        <f t="shared" ca="1" si="3"/>
        <v>#REF!</v>
      </c>
      <c r="BC69" s="12">
        <v>1400</v>
      </c>
      <c r="BD69" s="23">
        <v>21150</v>
      </c>
      <c r="BE69" s="23">
        <v>236400</v>
      </c>
      <c r="BF69" s="23">
        <v>216100</v>
      </c>
      <c r="BG69" s="12">
        <v>1400</v>
      </c>
      <c r="BH69" s="12">
        <v>64200</v>
      </c>
      <c r="BI69" s="12">
        <v>107900</v>
      </c>
      <c r="BJ69" s="12">
        <v>203300</v>
      </c>
      <c r="BK69" s="12">
        <v>112500</v>
      </c>
      <c r="BL69" s="12">
        <v>66900</v>
      </c>
      <c r="BM69" s="12">
        <v>63700</v>
      </c>
      <c r="BN69" s="12">
        <v>89300</v>
      </c>
      <c r="BO69" s="12">
        <v>129500</v>
      </c>
      <c r="BP69" s="12">
        <v>212500</v>
      </c>
      <c r="BQ69" s="12">
        <v>79400</v>
      </c>
      <c r="BR69" s="12">
        <v>238900</v>
      </c>
      <c r="BS69" s="12">
        <v>86200</v>
      </c>
      <c r="BT69" s="12">
        <v>126800</v>
      </c>
      <c r="BU69" s="12">
        <v>86500</v>
      </c>
      <c r="BV69" s="12"/>
      <c r="BW69" s="12"/>
      <c r="BX69" s="22" t="e">
        <f>"'Giá'!"&amp;SUBSTITUTE($CK69, "1", COUNTA(#REF!) -10)</f>
        <v>#REF!</v>
      </c>
      <c r="BY69" s="22" t="e">
        <f>"'Khối lượng'!"&amp;SUBSTITUTE($CL69, "1", COUNTA(#REF!) -10)</f>
        <v>#REF!</v>
      </c>
      <c r="BZ69" s="22" t="e">
        <f>"'KN Mua'!"&amp;SUBSTITUTE($CM69, "1", COUNTA(#REF!) -19)</f>
        <v>#REF!</v>
      </c>
      <c r="CA69" s="15" t="e">
        <f>"'KN Bán'!"&amp;SUBSTITUTE($CN69, "1", COUNTA(#REF!) -19)</f>
        <v>#REF!</v>
      </c>
      <c r="CB69" s="14"/>
      <c r="CC69" s="14"/>
      <c r="CD69" s="14"/>
      <c r="CE69" s="14"/>
      <c r="CF69" s="14"/>
      <c r="CG69" s="14"/>
      <c r="CH69" s="14"/>
      <c r="CI69" s="14"/>
      <c r="CJ69" s="14"/>
      <c r="CK69" s="14" t="e">
        <f>ADDRESS(1,MATCH($A69,#REF!, 0))</f>
        <v>#REF!</v>
      </c>
      <c r="CL69" s="14" t="e">
        <f>ADDRESS(1,MATCH($A69,#REF!, 0))</f>
        <v>#REF!</v>
      </c>
      <c r="CM69" s="14" t="e">
        <f>ADDRESS(1,MATCH($A69,#REF!, 0))</f>
        <v>#REF!</v>
      </c>
      <c r="CN69" s="14" t="e">
        <f>ADDRESS(1,MATCH($A69,#REF!, 0))</f>
        <v>#REF!</v>
      </c>
    </row>
    <row r="70" spans="1:92" ht="14">
      <c r="A70" s="16" t="s">
        <v>6018</v>
      </c>
      <c r="B70" s="17" t="s">
        <v>6019</v>
      </c>
      <c r="C70" s="17">
        <v>32450</v>
      </c>
      <c r="D70" s="18" t="s">
        <v>5882</v>
      </c>
      <c r="E70" s="17">
        <v>7.1978470350434014</v>
      </c>
      <c r="F70" s="17">
        <v>25.68712083944903</v>
      </c>
      <c r="G70" s="17">
        <v>0.49</v>
      </c>
      <c r="H70" s="16">
        <v>0.39296210679991367</v>
      </c>
      <c r="I70" s="19">
        <v>430720</v>
      </c>
      <c r="J70" s="31"/>
      <c r="K70" s="26"/>
      <c r="L70" s="22" t="e">
        <f t="shared" ca="1" si="0"/>
        <v>#REF!</v>
      </c>
      <c r="M70" s="17">
        <v>35150</v>
      </c>
      <c r="N70" s="17">
        <v>35900</v>
      </c>
      <c r="O70" s="17">
        <v>35200</v>
      </c>
      <c r="P70" s="17">
        <v>34850</v>
      </c>
      <c r="Q70" s="17">
        <v>32450</v>
      </c>
      <c r="R70" s="17">
        <v>34700</v>
      </c>
      <c r="S70" s="17">
        <v>34600</v>
      </c>
      <c r="T70" s="17">
        <v>36550</v>
      </c>
      <c r="U70" s="17">
        <v>36000</v>
      </c>
      <c r="V70" s="17">
        <v>34950</v>
      </c>
      <c r="W70" s="16" t="e">
        <f t="shared" ca="1" si="1"/>
        <v>#REF!</v>
      </c>
      <c r="X70" s="16">
        <v>1257300</v>
      </c>
      <c r="Y70" s="16">
        <v>989100</v>
      </c>
      <c r="Z70" s="16">
        <v>851100</v>
      </c>
      <c r="AA70" s="16">
        <v>961800</v>
      </c>
      <c r="AB70" s="16">
        <v>2953600</v>
      </c>
      <c r="AC70" s="16">
        <v>2480100</v>
      </c>
      <c r="AD70" s="16">
        <v>2966900</v>
      </c>
      <c r="AE70" s="16">
        <v>2494900</v>
      </c>
      <c r="AF70" s="25">
        <v>1962200</v>
      </c>
      <c r="AG70" s="23">
        <v>2143100</v>
      </c>
      <c r="AH70" s="12" t="e">
        <f t="shared" ca="1" si="2"/>
        <v>#REF!</v>
      </c>
      <c r="AI70" s="23">
        <v>1000</v>
      </c>
      <c r="AJ70" s="23">
        <v>60200</v>
      </c>
      <c r="AK70" s="23">
        <v>8100</v>
      </c>
      <c r="AL70" s="23">
        <v>4500</v>
      </c>
      <c r="AM70" s="23">
        <v>62800</v>
      </c>
      <c r="AN70" s="23">
        <v>49400</v>
      </c>
      <c r="AO70" s="23">
        <v>140800</v>
      </c>
      <c r="AP70" s="23">
        <v>185100</v>
      </c>
      <c r="AQ70" s="17">
        <v>27600</v>
      </c>
      <c r="AR70" s="23">
        <v>0</v>
      </c>
      <c r="AS70" s="23">
        <v>0</v>
      </c>
      <c r="AT70" s="12">
        <v>0</v>
      </c>
      <c r="AU70" s="12">
        <v>5500</v>
      </c>
      <c r="AV70" s="12">
        <v>89000</v>
      </c>
      <c r="AW70" s="12">
        <v>370800</v>
      </c>
      <c r="AX70" s="12">
        <v>168400</v>
      </c>
      <c r="AY70" s="12">
        <v>2300</v>
      </c>
      <c r="AZ70" s="12">
        <v>5600</v>
      </c>
      <c r="BA70" s="12">
        <v>0</v>
      </c>
      <c r="BB70" s="12" t="e">
        <f t="shared" ca="1" si="3"/>
        <v>#REF!</v>
      </c>
      <c r="BC70" s="12">
        <v>44700</v>
      </c>
      <c r="BD70" s="23">
        <v>4500</v>
      </c>
      <c r="BE70" s="23">
        <v>294600</v>
      </c>
      <c r="BF70" s="23">
        <v>25500</v>
      </c>
      <c r="BG70" s="12">
        <v>130500</v>
      </c>
      <c r="BH70" s="12">
        <v>129300</v>
      </c>
      <c r="BI70" s="12">
        <v>51100</v>
      </c>
      <c r="BJ70" s="12">
        <v>45700</v>
      </c>
      <c r="BK70" s="12">
        <v>97700</v>
      </c>
      <c r="BL70" s="12">
        <v>438400</v>
      </c>
      <c r="BM70" s="12">
        <v>49100</v>
      </c>
      <c r="BN70" s="12">
        <v>75200</v>
      </c>
      <c r="BO70" s="12">
        <v>28700</v>
      </c>
      <c r="BP70" s="12">
        <v>77100</v>
      </c>
      <c r="BQ70" s="12">
        <v>0</v>
      </c>
      <c r="BR70" s="12">
        <v>75300</v>
      </c>
      <c r="BS70" s="12">
        <v>88900</v>
      </c>
      <c r="BT70" s="12">
        <v>380000</v>
      </c>
      <c r="BU70" s="12">
        <v>173700</v>
      </c>
      <c r="BV70" s="12"/>
      <c r="BW70" s="12"/>
      <c r="BX70" s="22" t="e">
        <f>"'Giá'!"&amp;SUBSTITUTE($CK70, "1", COUNTA(#REF!) -10)</f>
        <v>#REF!</v>
      </c>
      <c r="BY70" s="22" t="e">
        <f>"'Khối lượng'!"&amp;SUBSTITUTE($CL70, "1", COUNTA(#REF!) -10)</f>
        <v>#REF!</v>
      </c>
      <c r="BZ70" s="22" t="e">
        <f>"'KN Mua'!"&amp;SUBSTITUTE($CM70, "1", COUNTA(#REF!) -19)</f>
        <v>#REF!</v>
      </c>
      <c r="CA70" s="15" t="e">
        <f>"'KN Bán'!"&amp;SUBSTITUTE($CN70, "1", COUNTA(#REF!) -19)</f>
        <v>#REF!</v>
      </c>
      <c r="CB70" s="14"/>
      <c r="CC70" s="14"/>
      <c r="CD70" s="14"/>
      <c r="CE70" s="14"/>
      <c r="CF70" s="14"/>
      <c r="CG70" s="14"/>
      <c r="CH70" s="14"/>
      <c r="CI70" s="14"/>
      <c r="CJ70" s="14"/>
      <c r="CK70" s="14" t="e">
        <f>ADDRESS(1,MATCH($A70,#REF!, 0))</f>
        <v>#REF!</v>
      </c>
      <c r="CL70" s="14" t="e">
        <f>ADDRESS(1,MATCH($A70,#REF!, 0))</f>
        <v>#REF!</v>
      </c>
      <c r="CM70" s="14" t="e">
        <f>ADDRESS(1,MATCH($A70,#REF!, 0))</f>
        <v>#REF!</v>
      </c>
      <c r="CN70" s="14" t="e">
        <f>ADDRESS(1,MATCH($A70,#REF!, 0))</f>
        <v>#REF!</v>
      </c>
    </row>
    <row r="71" spans="1:92" ht="14">
      <c r="A71" s="16" t="s">
        <v>6020</v>
      </c>
      <c r="B71" s="17" t="s">
        <v>6021</v>
      </c>
      <c r="C71" s="17">
        <v>26900</v>
      </c>
      <c r="D71" s="18" t="s">
        <v>5901</v>
      </c>
      <c r="E71" s="17">
        <v>2.4175757466441952</v>
      </c>
      <c r="F71" s="17">
        <v>23.568968655268097</v>
      </c>
      <c r="G71" s="17">
        <v>0.49</v>
      </c>
      <c r="H71" s="16">
        <v>0.47952925618224207</v>
      </c>
      <c r="I71" s="19">
        <v>1906010</v>
      </c>
      <c r="J71" s="31"/>
      <c r="K71" s="26"/>
      <c r="L71" s="22" t="e">
        <f t="shared" ca="1" si="0"/>
        <v>#REF!</v>
      </c>
      <c r="M71" s="17">
        <v>27900</v>
      </c>
      <c r="N71" s="17">
        <v>28450</v>
      </c>
      <c r="O71" s="17">
        <v>28450</v>
      </c>
      <c r="P71" s="17">
        <v>27000</v>
      </c>
      <c r="Q71" s="17">
        <v>26900</v>
      </c>
      <c r="R71" s="17">
        <v>27900</v>
      </c>
      <c r="S71" s="17">
        <v>27900</v>
      </c>
      <c r="T71" s="17">
        <v>28450</v>
      </c>
      <c r="U71" s="17">
        <v>28450</v>
      </c>
      <c r="V71" s="17">
        <v>26650</v>
      </c>
      <c r="W71" s="16" t="e">
        <f t="shared" ca="1" si="1"/>
        <v>#REF!</v>
      </c>
      <c r="X71" s="16">
        <v>3200</v>
      </c>
      <c r="Y71" s="16">
        <v>4100</v>
      </c>
      <c r="Z71" s="16">
        <v>0</v>
      </c>
      <c r="AA71" s="16">
        <v>2100</v>
      </c>
      <c r="AB71" s="16">
        <v>600</v>
      </c>
      <c r="AC71" s="16">
        <v>5700</v>
      </c>
      <c r="AD71" s="16">
        <v>0</v>
      </c>
      <c r="AE71" s="16">
        <v>500</v>
      </c>
      <c r="AF71" s="25">
        <v>0</v>
      </c>
      <c r="AG71" s="23">
        <v>100</v>
      </c>
      <c r="AH71" s="12" t="e">
        <f t="shared" ca="1" si="2"/>
        <v>#REF!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17">
        <v>0</v>
      </c>
      <c r="AR71" s="23">
        <v>100</v>
      </c>
      <c r="AS71" s="23">
        <v>0</v>
      </c>
      <c r="AT71" s="12">
        <v>0</v>
      </c>
      <c r="AU71" s="12">
        <v>0</v>
      </c>
      <c r="AV71" s="12">
        <v>100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 t="e">
        <f t="shared" ca="1" si="3"/>
        <v>#REF!</v>
      </c>
      <c r="BC71" s="12">
        <v>0</v>
      </c>
      <c r="BD71" s="23">
        <v>0</v>
      </c>
      <c r="BE71" s="23">
        <v>0</v>
      </c>
      <c r="BF71" s="23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500</v>
      </c>
      <c r="BP71" s="12">
        <v>0</v>
      </c>
      <c r="BQ71" s="12">
        <v>4000</v>
      </c>
      <c r="BR71" s="12">
        <v>0</v>
      </c>
      <c r="BS71" s="12">
        <v>0</v>
      </c>
      <c r="BT71" s="12">
        <v>0</v>
      </c>
      <c r="BU71" s="12">
        <v>0</v>
      </c>
      <c r="BV71" s="12"/>
      <c r="BW71" s="12"/>
      <c r="BX71" s="22" t="e">
        <f>"'Giá'!"&amp;SUBSTITUTE($CK71, "1", COUNTA(#REF!) -10)</f>
        <v>#REF!</v>
      </c>
      <c r="BY71" s="22" t="e">
        <f>"'Khối lượng'!"&amp;SUBSTITUTE($CL71, "1", COUNTA(#REF!) -10)</f>
        <v>#REF!</v>
      </c>
      <c r="BZ71" s="22" t="e">
        <f>"'KN Mua'!"&amp;SUBSTITUTE($CM71, "1", COUNTA(#REF!) -19)</f>
        <v>#REF!</v>
      </c>
      <c r="CA71" s="15" t="e">
        <f>"'KN Bán'!"&amp;SUBSTITUTE($CN71, "1", COUNTA(#REF!) -19)</f>
        <v>#REF!</v>
      </c>
      <c r="CB71" s="14"/>
      <c r="CC71" s="14"/>
      <c r="CD71" s="14"/>
      <c r="CE71" s="14"/>
      <c r="CF71" s="14"/>
      <c r="CG71" s="14"/>
      <c r="CH71" s="14"/>
      <c r="CI71" s="14"/>
      <c r="CJ71" s="14"/>
      <c r="CK71" s="14" t="e">
        <f>ADDRESS(1,MATCH($A71,#REF!, 0))</f>
        <v>#REF!</v>
      </c>
      <c r="CL71" s="14" t="e">
        <f>ADDRESS(1,MATCH($A71,#REF!, 0))</f>
        <v>#REF!</v>
      </c>
      <c r="CM71" s="14" t="e">
        <f>ADDRESS(1,MATCH($A71,#REF!, 0))</f>
        <v>#REF!</v>
      </c>
      <c r="CN71" s="14" t="e">
        <f>ADDRESS(1,MATCH($A71,#REF!, 0))</f>
        <v>#REF!</v>
      </c>
    </row>
    <row r="72" spans="1:92" ht="14">
      <c r="A72" s="16" t="s">
        <v>6022</v>
      </c>
      <c r="B72" s="17" t="s">
        <v>6023</v>
      </c>
      <c r="C72" s="17">
        <v>40800</v>
      </c>
      <c r="D72" s="18" t="s">
        <v>5882</v>
      </c>
      <c r="E72" s="17">
        <v>1.0279317360375724</v>
      </c>
      <c r="F72" s="17">
        <v>16.917076246995588</v>
      </c>
      <c r="G72" s="17">
        <v>0.5</v>
      </c>
      <c r="H72" s="16">
        <v>0.49526810294883306</v>
      </c>
      <c r="I72" s="19">
        <v>1630</v>
      </c>
      <c r="J72" s="31"/>
      <c r="K72" s="26"/>
      <c r="L72" s="22" t="e">
        <f t="shared" ca="1" si="0"/>
        <v>#REF!</v>
      </c>
      <c r="M72" s="17">
        <v>44900</v>
      </c>
      <c r="N72" s="17">
        <v>44000</v>
      </c>
      <c r="O72" s="17">
        <v>43800</v>
      </c>
      <c r="P72" s="17">
        <v>43050</v>
      </c>
      <c r="Q72" s="17">
        <v>40800</v>
      </c>
      <c r="R72" s="17">
        <v>40000</v>
      </c>
      <c r="S72" s="17">
        <v>39000</v>
      </c>
      <c r="T72" s="17">
        <v>39500</v>
      </c>
      <c r="U72" s="17">
        <v>39400</v>
      </c>
      <c r="V72" s="17">
        <v>39250</v>
      </c>
      <c r="W72" s="16" t="e">
        <f t="shared" ca="1" si="1"/>
        <v>#REF!</v>
      </c>
      <c r="X72" s="16">
        <v>13300</v>
      </c>
      <c r="Y72" s="16">
        <v>43000</v>
      </c>
      <c r="Z72" s="16">
        <v>13400</v>
      </c>
      <c r="AA72" s="16">
        <v>10600</v>
      </c>
      <c r="AB72" s="16">
        <v>128300</v>
      </c>
      <c r="AC72" s="16">
        <v>28000</v>
      </c>
      <c r="AD72" s="16">
        <v>35400</v>
      </c>
      <c r="AE72" s="16">
        <v>37600</v>
      </c>
      <c r="AF72" s="25">
        <v>20100</v>
      </c>
      <c r="AG72" s="23">
        <v>6700</v>
      </c>
      <c r="AH72" s="12" t="e">
        <f t="shared" ca="1" si="2"/>
        <v>#REF!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300</v>
      </c>
      <c r="AQ72" s="17">
        <v>100</v>
      </c>
      <c r="AR72" s="23">
        <v>100</v>
      </c>
      <c r="AS72" s="23">
        <v>300</v>
      </c>
      <c r="AT72" s="12">
        <v>0</v>
      </c>
      <c r="AU72" s="12">
        <v>0</v>
      </c>
      <c r="AV72" s="12">
        <v>2500</v>
      </c>
      <c r="AW72" s="12">
        <v>2000</v>
      </c>
      <c r="AX72" s="12">
        <v>1200</v>
      </c>
      <c r="AY72" s="12">
        <v>100</v>
      </c>
      <c r="AZ72" s="12">
        <v>100</v>
      </c>
      <c r="BA72" s="12">
        <v>0</v>
      </c>
      <c r="BB72" s="12" t="e">
        <f t="shared" ca="1" si="3"/>
        <v>#REF!</v>
      </c>
      <c r="BC72" s="12">
        <v>0</v>
      </c>
      <c r="BD72" s="23">
        <v>0</v>
      </c>
      <c r="BE72" s="23">
        <v>5900</v>
      </c>
      <c r="BF72" s="23">
        <v>500</v>
      </c>
      <c r="BG72" s="12">
        <v>1300</v>
      </c>
      <c r="BH72" s="12">
        <v>500</v>
      </c>
      <c r="BI72" s="12">
        <v>1600</v>
      </c>
      <c r="BJ72" s="12">
        <v>600</v>
      </c>
      <c r="BK72" s="12">
        <v>300</v>
      </c>
      <c r="BL72" s="12">
        <v>300</v>
      </c>
      <c r="BM72" s="12">
        <v>800</v>
      </c>
      <c r="BN72" s="12">
        <v>100</v>
      </c>
      <c r="BO72" s="12">
        <v>0</v>
      </c>
      <c r="BP72" s="12">
        <v>1100</v>
      </c>
      <c r="BQ72" s="12">
        <v>0</v>
      </c>
      <c r="BR72" s="12">
        <v>100</v>
      </c>
      <c r="BS72" s="12">
        <v>1400</v>
      </c>
      <c r="BT72" s="12">
        <v>2100</v>
      </c>
      <c r="BU72" s="12">
        <v>900</v>
      </c>
      <c r="BV72" s="12"/>
      <c r="BW72" s="12"/>
      <c r="BX72" s="22" t="e">
        <f>"'Giá'!"&amp;SUBSTITUTE($CK72, "1", COUNTA(#REF!) -10)</f>
        <v>#REF!</v>
      </c>
      <c r="BY72" s="22" t="e">
        <f>"'Khối lượng'!"&amp;SUBSTITUTE($CL72, "1", COUNTA(#REF!) -10)</f>
        <v>#REF!</v>
      </c>
      <c r="BZ72" s="22" t="e">
        <f>"'KN Mua'!"&amp;SUBSTITUTE($CM72, "1", COUNTA(#REF!) -19)</f>
        <v>#REF!</v>
      </c>
      <c r="CA72" s="15" t="e">
        <f>"'KN Bán'!"&amp;SUBSTITUTE($CN72, "1", COUNTA(#REF!) -19)</f>
        <v>#REF!</v>
      </c>
      <c r="CB72" s="14"/>
      <c r="CC72" s="14"/>
      <c r="CD72" s="14"/>
      <c r="CE72" s="14"/>
      <c r="CF72" s="14"/>
      <c r="CG72" s="14"/>
      <c r="CH72" s="14"/>
      <c r="CI72" s="14"/>
      <c r="CJ72" s="14"/>
      <c r="CK72" s="14" t="e">
        <f>ADDRESS(1,MATCH($A72,#REF!, 0))</f>
        <v>#REF!</v>
      </c>
      <c r="CL72" s="14" t="e">
        <f>ADDRESS(1,MATCH($A72,#REF!, 0))</f>
        <v>#REF!</v>
      </c>
      <c r="CM72" s="14" t="e">
        <f>ADDRESS(1,MATCH($A72,#REF!, 0))</f>
        <v>#REF!</v>
      </c>
      <c r="CN72" s="14" t="e">
        <f>ADDRESS(1,MATCH($A72,#REF!, 0))</f>
        <v>#REF!</v>
      </c>
    </row>
    <row r="73" spans="1:92" ht="14">
      <c r="A73" s="16" t="s">
        <v>6024</v>
      </c>
      <c r="B73" s="17" t="s">
        <v>6025</v>
      </c>
      <c r="C73" s="17">
        <v>1850</v>
      </c>
      <c r="D73" s="18" t="s">
        <v>5896</v>
      </c>
      <c r="E73" s="17">
        <v>1.2754296053992782</v>
      </c>
      <c r="F73" s="17">
        <v>91.445955885233815</v>
      </c>
      <c r="G73" s="17">
        <v>0.5</v>
      </c>
      <c r="H73" s="16">
        <v>0.49302746453213714</v>
      </c>
      <c r="I73" s="19">
        <v>33640</v>
      </c>
      <c r="J73" s="31"/>
      <c r="K73" s="26"/>
      <c r="L73" s="22" t="e">
        <f t="shared" ca="1" si="0"/>
        <v>#REF!</v>
      </c>
      <c r="M73" s="17">
        <v>1890</v>
      </c>
      <c r="N73" s="17">
        <v>1800</v>
      </c>
      <c r="O73" s="17">
        <v>1870</v>
      </c>
      <c r="P73" s="17">
        <v>1850</v>
      </c>
      <c r="Q73" s="17">
        <v>1850</v>
      </c>
      <c r="R73" s="17">
        <v>1830</v>
      </c>
      <c r="S73" s="17">
        <v>1710</v>
      </c>
      <c r="T73" s="17">
        <v>1740</v>
      </c>
      <c r="U73" s="17">
        <v>1770</v>
      </c>
      <c r="V73" s="17">
        <v>1780</v>
      </c>
      <c r="W73" s="16" t="e">
        <f t="shared" ca="1" si="1"/>
        <v>#REF!</v>
      </c>
      <c r="X73" s="16">
        <v>706400</v>
      </c>
      <c r="Y73" s="16">
        <v>202700</v>
      </c>
      <c r="Z73" s="16">
        <v>232600</v>
      </c>
      <c r="AA73" s="16">
        <v>127900</v>
      </c>
      <c r="AB73" s="16">
        <v>199100</v>
      </c>
      <c r="AC73" s="16">
        <v>90500</v>
      </c>
      <c r="AD73" s="16">
        <v>119000</v>
      </c>
      <c r="AE73" s="16">
        <v>56600</v>
      </c>
      <c r="AF73" s="25">
        <v>279300</v>
      </c>
      <c r="AG73" s="23">
        <v>148500</v>
      </c>
      <c r="AH73" s="12" t="e">
        <f t="shared" ca="1" si="2"/>
        <v>#REF!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17">
        <v>1000</v>
      </c>
      <c r="AR73" s="23">
        <v>0</v>
      </c>
      <c r="AS73" s="23">
        <v>0</v>
      </c>
      <c r="AT73" s="12">
        <v>0</v>
      </c>
      <c r="AU73" s="12">
        <v>2000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 t="e">
        <f t="shared" ca="1" si="3"/>
        <v>#REF!</v>
      </c>
      <c r="BC73" s="12">
        <v>0</v>
      </c>
      <c r="BD73" s="23">
        <v>0</v>
      </c>
      <c r="BE73" s="23">
        <v>0</v>
      </c>
      <c r="BF73" s="23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/>
      <c r="BW73" s="12"/>
      <c r="BX73" s="22" t="e">
        <f>"'Giá'!"&amp;SUBSTITUTE($CK73, "1", COUNTA(#REF!) -10)</f>
        <v>#REF!</v>
      </c>
      <c r="BY73" s="22" t="e">
        <f>"'Khối lượng'!"&amp;SUBSTITUTE($CL73, "1", COUNTA(#REF!) -10)</f>
        <v>#REF!</v>
      </c>
      <c r="BZ73" s="22" t="e">
        <f>"'KN Mua'!"&amp;SUBSTITUTE($CM73, "1", COUNTA(#REF!) -19)</f>
        <v>#REF!</v>
      </c>
      <c r="CA73" s="15" t="e">
        <f>"'KN Bán'!"&amp;SUBSTITUTE($CN73, "1", COUNTA(#REF!) -19)</f>
        <v>#REF!</v>
      </c>
      <c r="CB73" s="14"/>
      <c r="CC73" s="14"/>
      <c r="CD73" s="14"/>
      <c r="CE73" s="14"/>
      <c r="CF73" s="14"/>
      <c r="CG73" s="14"/>
      <c r="CH73" s="14"/>
      <c r="CI73" s="14"/>
      <c r="CJ73" s="14"/>
      <c r="CK73" s="14" t="e">
        <f>ADDRESS(1,MATCH($A73,#REF!, 0))</f>
        <v>#REF!</v>
      </c>
      <c r="CL73" s="14" t="e">
        <f>ADDRESS(1,MATCH($A73,#REF!, 0))</f>
        <v>#REF!</v>
      </c>
      <c r="CM73" s="14" t="e">
        <f>ADDRESS(1,MATCH($A73,#REF!, 0))</f>
        <v>#REF!</v>
      </c>
      <c r="CN73" s="14" t="e">
        <f>ADDRESS(1,MATCH($A73,#REF!, 0))</f>
        <v>#REF!</v>
      </c>
    </row>
    <row r="74" spans="1:92" ht="14">
      <c r="A74" s="16" t="s">
        <v>6026</v>
      </c>
      <c r="B74" s="17" t="s">
        <v>6027</v>
      </c>
      <c r="C74" s="17">
        <v>3530</v>
      </c>
      <c r="D74" s="18" t="s">
        <v>5862</v>
      </c>
      <c r="E74" s="17">
        <v>0.31210294649105785</v>
      </c>
      <c r="F74" s="17">
        <v>33.25689570437553</v>
      </c>
      <c r="G74" s="17">
        <v>0.49</v>
      </c>
      <c r="H74" s="16">
        <v>0.48135950339449579</v>
      </c>
      <c r="I74" s="19">
        <v>216260</v>
      </c>
      <c r="J74" s="31"/>
      <c r="K74" s="26"/>
      <c r="L74" s="22" t="e">
        <f t="shared" ca="1" si="0"/>
        <v>#REF!</v>
      </c>
      <c r="M74" s="17">
        <v>3600</v>
      </c>
      <c r="N74" s="17">
        <v>3620</v>
      </c>
      <c r="O74" s="17">
        <v>3590</v>
      </c>
      <c r="P74" s="17">
        <v>3620</v>
      </c>
      <c r="Q74" s="17">
        <v>3530</v>
      </c>
      <c r="R74" s="17">
        <v>3490</v>
      </c>
      <c r="S74" s="17">
        <v>3310</v>
      </c>
      <c r="T74" s="17">
        <v>3410</v>
      </c>
      <c r="U74" s="17">
        <v>3410</v>
      </c>
      <c r="V74" s="17">
        <v>3370</v>
      </c>
      <c r="W74" s="16" t="e">
        <f t="shared" ca="1" si="1"/>
        <v>#REF!</v>
      </c>
      <c r="X74" s="16">
        <v>59900</v>
      </c>
      <c r="Y74" s="16">
        <v>46000</v>
      </c>
      <c r="Z74" s="16">
        <v>52900</v>
      </c>
      <c r="AA74" s="16">
        <v>118100</v>
      </c>
      <c r="AB74" s="16">
        <v>173400</v>
      </c>
      <c r="AC74" s="16">
        <v>92400</v>
      </c>
      <c r="AD74" s="16">
        <v>119000</v>
      </c>
      <c r="AE74" s="16">
        <v>113800</v>
      </c>
      <c r="AF74" s="25">
        <v>56700</v>
      </c>
      <c r="AG74" s="23">
        <v>52400</v>
      </c>
      <c r="AH74" s="12" t="e">
        <f t="shared" ca="1" si="2"/>
        <v>#REF!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17">
        <v>0</v>
      </c>
      <c r="AR74" s="23">
        <v>0</v>
      </c>
      <c r="AS74" s="23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 t="e">
        <f t="shared" ca="1" si="3"/>
        <v>#REF!</v>
      </c>
      <c r="BC74" s="12">
        <v>0</v>
      </c>
      <c r="BD74" s="23">
        <v>0</v>
      </c>
      <c r="BE74" s="23">
        <v>0</v>
      </c>
      <c r="BF74" s="23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/>
      <c r="BW74" s="12"/>
      <c r="BX74" s="22" t="e">
        <f>"'Giá'!"&amp;SUBSTITUTE($CK74, "1", COUNTA(#REF!) -10)</f>
        <v>#REF!</v>
      </c>
      <c r="BY74" s="22" t="e">
        <f>"'Khối lượng'!"&amp;SUBSTITUTE($CL74, "1", COUNTA(#REF!) -10)</f>
        <v>#REF!</v>
      </c>
      <c r="BZ74" s="22" t="e">
        <f>"'KN Mua'!"&amp;SUBSTITUTE($CM74, "1", COUNTA(#REF!) -19)</f>
        <v>#REF!</v>
      </c>
      <c r="CA74" s="15" t="e">
        <f>"'KN Bán'!"&amp;SUBSTITUTE($CN74, "1", COUNTA(#REF!) -19)</f>
        <v>#REF!</v>
      </c>
      <c r="CB74" s="14"/>
      <c r="CC74" s="14"/>
      <c r="CD74" s="14"/>
      <c r="CE74" s="14"/>
      <c r="CF74" s="14"/>
      <c r="CG74" s="14"/>
      <c r="CH74" s="14"/>
      <c r="CI74" s="14"/>
      <c r="CJ74" s="14"/>
      <c r="CK74" s="14" t="e">
        <f>ADDRESS(1,MATCH($A74,#REF!, 0))</f>
        <v>#REF!</v>
      </c>
      <c r="CL74" s="14" t="e">
        <f>ADDRESS(1,MATCH($A74,#REF!, 0))</f>
        <v>#REF!</v>
      </c>
      <c r="CM74" s="14" t="e">
        <f>ADDRESS(1,MATCH($A74,#REF!, 0))</f>
        <v>#REF!</v>
      </c>
      <c r="CN74" s="14" t="e">
        <f>ADDRESS(1,MATCH($A74,#REF!, 0))</f>
        <v>#REF!</v>
      </c>
    </row>
    <row r="75" spans="1:92" ht="14">
      <c r="A75" s="16" t="s">
        <v>6028</v>
      </c>
      <c r="B75" s="17" t="s">
        <v>6029</v>
      </c>
      <c r="C75" s="17">
        <v>8150</v>
      </c>
      <c r="D75" s="18" t="s">
        <v>6030</v>
      </c>
      <c r="E75" s="17">
        <v>0.31022185995971929</v>
      </c>
      <c r="F75" s="17">
        <v>138.87018015139353</v>
      </c>
      <c r="G75" s="17">
        <v>0</v>
      </c>
      <c r="H75" s="16">
        <v>0</v>
      </c>
      <c r="I75" s="19">
        <v>88460</v>
      </c>
      <c r="J75" s="31"/>
      <c r="K75" s="26"/>
      <c r="L75" s="22" t="e">
        <f t="shared" ca="1" si="0"/>
        <v>#REF!</v>
      </c>
      <c r="M75" s="17">
        <v>8250</v>
      </c>
      <c r="N75" s="17">
        <v>8160</v>
      </c>
      <c r="O75" s="17">
        <v>8160</v>
      </c>
      <c r="P75" s="17">
        <v>8160</v>
      </c>
      <c r="Q75" s="17">
        <v>8150</v>
      </c>
      <c r="R75" s="17">
        <v>8140</v>
      </c>
      <c r="S75" s="17">
        <v>8100</v>
      </c>
      <c r="T75" s="17">
        <v>8000</v>
      </c>
      <c r="U75" s="17">
        <v>7910</v>
      </c>
      <c r="V75" s="17">
        <v>7840</v>
      </c>
      <c r="W75" s="16" t="e">
        <f t="shared" ca="1" si="1"/>
        <v>#REF!</v>
      </c>
      <c r="X75" s="16">
        <v>1600</v>
      </c>
      <c r="Y75" s="16">
        <v>1000</v>
      </c>
      <c r="Z75" s="16">
        <v>1500</v>
      </c>
      <c r="AA75" s="16">
        <v>0</v>
      </c>
      <c r="AB75" s="16">
        <v>200</v>
      </c>
      <c r="AC75" s="16">
        <v>300</v>
      </c>
      <c r="AD75" s="16">
        <v>200</v>
      </c>
      <c r="AE75" s="16">
        <v>1600</v>
      </c>
      <c r="AF75" s="25">
        <v>1400</v>
      </c>
      <c r="AG75" s="23">
        <v>1100</v>
      </c>
      <c r="AH75" s="12" t="e">
        <f t="shared" ca="1" si="2"/>
        <v>#REF!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17">
        <v>0</v>
      </c>
      <c r="AR75" s="23">
        <v>0</v>
      </c>
      <c r="AS75" s="23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 t="e">
        <f t="shared" ca="1" si="3"/>
        <v>#REF!</v>
      </c>
      <c r="BC75" s="12">
        <v>0</v>
      </c>
      <c r="BD75" s="23">
        <v>0</v>
      </c>
      <c r="BE75" s="23">
        <v>0</v>
      </c>
      <c r="BF75" s="23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/>
      <c r="BW75" s="12"/>
      <c r="BX75" s="22" t="e">
        <f>"'Giá'!"&amp;SUBSTITUTE($CK75, "1", COUNTA(#REF!) -10)</f>
        <v>#REF!</v>
      </c>
      <c r="BY75" s="22" t="e">
        <f>"'Khối lượng'!"&amp;SUBSTITUTE($CL75, "1", COUNTA(#REF!) -10)</f>
        <v>#REF!</v>
      </c>
      <c r="BZ75" s="22" t="e">
        <f>"'KN Mua'!"&amp;SUBSTITUTE($CM75, "1", COUNTA(#REF!) -19)</f>
        <v>#REF!</v>
      </c>
      <c r="CA75" s="15" t="e">
        <f>"'KN Bán'!"&amp;SUBSTITUTE($CN75, "1", COUNTA(#REF!) -19)</f>
        <v>#REF!</v>
      </c>
      <c r="CB75" s="14"/>
      <c r="CC75" s="14"/>
      <c r="CD75" s="14"/>
      <c r="CE75" s="14"/>
      <c r="CF75" s="14"/>
      <c r="CG75" s="14"/>
      <c r="CH75" s="14"/>
      <c r="CI75" s="14"/>
      <c r="CJ75" s="14"/>
      <c r="CK75" s="14" t="e">
        <f>ADDRESS(1,MATCH($A75,#REF!, 0))</f>
        <v>#REF!</v>
      </c>
      <c r="CL75" s="14" t="e">
        <f>ADDRESS(1,MATCH($A75,#REF!, 0))</f>
        <v>#REF!</v>
      </c>
      <c r="CM75" s="14" t="e">
        <f>ADDRESS(1,MATCH($A75,#REF!, 0))</f>
        <v>#REF!</v>
      </c>
      <c r="CN75" s="14" t="e">
        <f>ADDRESS(1,MATCH($A75,#REF!, 0))</f>
        <v>#REF!</v>
      </c>
    </row>
    <row r="76" spans="1:92" ht="14">
      <c r="A76" s="16" t="s">
        <v>6031</v>
      </c>
      <c r="B76" s="17" t="s">
        <v>6032</v>
      </c>
      <c r="C76" s="17">
        <v>26250</v>
      </c>
      <c r="D76" s="18" t="s">
        <v>5865</v>
      </c>
      <c r="E76" s="17">
        <v>0.62309689740787744</v>
      </c>
      <c r="F76" s="17">
        <v>8.2980479820594617</v>
      </c>
      <c r="G76" s="17">
        <v>0</v>
      </c>
      <c r="H76" s="16">
        <v>0</v>
      </c>
      <c r="I76" s="19">
        <v>890</v>
      </c>
      <c r="J76" s="31"/>
      <c r="K76" s="26"/>
      <c r="L76" s="22" t="e">
        <f t="shared" ca="1" si="0"/>
        <v>#REF!</v>
      </c>
      <c r="M76" s="17">
        <v>28100</v>
      </c>
      <c r="N76" s="17">
        <v>28000</v>
      </c>
      <c r="O76" s="17">
        <v>26050</v>
      </c>
      <c r="P76" s="17">
        <v>25650</v>
      </c>
      <c r="Q76" s="17">
        <v>26250</v>
      </c>
      <c r="R76" s="17">
        <v>28050</v>
      </c>
      <c r="S76" s="17">
        <v>27000</v>
      </c>
      <c r="T76" s="17">
        <v>27900</v>
      </c>
      <c r="U76" s="17">
        <v>27650</v>
      </c>
      <c r="V76" s="17">
        <v>27000</v>
      </c>
      <c r="W76" s="16" t="e">
        <f t="shared" ca="1" si="1"/>
        <v>#REF!</v>
      </c>
      <c r="X76" s="16">
        <v>6916900</v>
      </c>
      <c r="Y76" s="16">
        <v>3678000</v>
      </c>
      <c r="Z76" s="16">
        <v>13457500</v>
      </c>
      <c r="AA76" s="16">
        <v>3962400</v>
      </c>
      <c r="AB76" s="16">
        <v>6557900</v>
      </c>
      <c r="AC76" s="16">
        <v>10624100</v>
      </c>
      <c r="AD76" s="16">
        <v>8304700</v>
      </c>
      <c r="AE76" s="16">
        <v>7867600</v>
      </c>
      <c r="AF76" s="25">
        <v>5271000</v>
      </c>
      <c r="AG76" s="23">
        <v>6174000</v>
      </c>
      <c r="AH76" s="12" t="e">
        <f t="shared" ca="1" si="2"/>
        <v>#REF!</v>
      </c>
      <c r="AI76" s="23">
        <v>4025</v>
      </c>
      <c r="AJ76" s="23">
        <v>2800</v>
      </c>
      <c r="AK76" s="23">
        <v>96600</v>
      </c>
      <c r="AL76" s="23">
        <v>216100</v>
      </c>
      <c r="AM76" s="23">
        <v>77400</v>
      </c>
      <c r="AN76" s="23">
        <v>165400</v>
      </c>
      <c r="AO76" s="23">
        <v>740300</v>
      </c>
      <c r="AP76" s="23">
        <v>1424900</v>
      </c>
      <c r="AQ76" s="17">
        <v>139200</v>
      </c>
      <c r="AR76" s="23">
        <v>414900</v>
      </c>
      <c r="AS76" s="23">
        <v>103500</v>
      </c>
      <c r="AT76" s="12">
        <v>203944</v>
      </c>
      <c r="AU76" s="12">
        <v>178600</v>
      </c>
      <c r="AV76" s="12">
        <v>2275234</v>
      </c>
      <c r="AW76" s="12">
        <v>427200</v>
      </c>
      <c r="AX76" s="12">
        <v>313500</v>
      </c>
      <c r="AY76" s="12">
        <v>603600</v>
      </c>
      <c r="AZ76" s="12">
        <v>105300</v>
      </c>
      <c r="BA76" s="12">
        <v>51600</v>
      </c>
      <c r="BB76" s="12" t="e">
        <f t="shared" ca="1" si="3"/>
        <v>#REF!</v>
      </c>
      <c r="BC76" s="12">
        <v>885300</v>
      </c>
      <c r="BD76" s="23">
        <v>5400</v>
      </c>
      <c r="BE76" s="23">
        <v>89300</v>
      </c>
      <c r="BF76" s="23">
        <v>5800</v>
      </c>
      <c r="BG76" s="12">
        <v>1600</v>
      </c>
      <c r="BH76" s="12">
        <v>62900</v>
      </c>
      <c r="BI76" s="12">
        <v>689400</v>
      </c>
      <c r="BJ76" s="12">
        <v>8400</v>
      </c>
      <c r="BK76" s="12">
        <v>160106</v>
      </c>
      <c r="BL76" s="12">
        <v>597000</v>
      </c>
      <c r="BM76" s="12">
        <v>1004300</v>
      </c>
      <c r="BN76" s="12">
        <v>643500</v>
      </c>
      <c r="BO76" s="12">
        <v>72700</v>
      </c>
      <c r="BP76" s="12">
        <v>96630</v>
      </c>
      <c r="BQ76" s="12">
        <v>204000</v>
      </c>
      <c r="BR76" s="12">
        <v>133400</v>
      </c>
      <c r="BS76" s="12">
        <v>368780</v>
      </c>
      <c r="BT76" s="12">
        <v>135200</v>
      </c>
      <c r="BU76" s="12">
        <v>683200</v>
      </c>
      <c r="BV76" s="12"/>
      <c r="BW76" s="12"/>
      <c r="BX76" s="22" t="e">
        <f>"'Giá'!"&amp;SUBSTITUTE($CK76, "1", COUNTA(#REF!) -10)</f>
        <v>#REF!</v>
      </c>
      <c r="BY76" s="22" t="e">
        <f>"'Khối lượng'!"&amp;SUBSTITUTE($CL76, "1", COUNTA(#REF!) -10)</f>
        <v>#REF!</v>
      </c>
      <c r="BZ76" s="22" t="e">
        <f>"'KN Mua'!"&amp;SUBSTITUTE($CM76, "1", COUNTA(#REF!) -19)</f>
        <v>#REF!</v>
      </c>
      <c r="CA76" s="15" t="e">
        <f>"'KN Bán'!"&amp;SUBSTITUTE($CN76, "1", COUNTA(#REF!) -19)</f>
        <v>#REF!</v>
      </c>
      <c r="CB76" s="14"/>
      <c r="CC76" s="14"/>
      <c r="CD76" s="14"/>
      <c r="CE76" s="14"/>
      <c r="CF76" s="14"/>
      <c r="CG76" s="14"/>
      <c r="CH76" s="14"/>
      <c r="CI76" s="14"/>
      <c r="CJ76" s="14"/>
      <c r="CK76" s="14" t="e">
        <f>ADDRESS(1,MATCH($A76,#REF!, 0))</f>
        <v>#REF!</v>
      </c>
      <c r="CL76" s="14" t="e">
        <f>ADDRESS(1,MATCH($A76,#REF!, 0))</f>
        <v>#REF!</v>
      </c>
      <c r="CM76" s="14" t="e">
        <f>ADDRESS(1,MATCH($A76,#REF!, 0))</f>
        <v>#REF!</v>
      </c>
      <c r="CN76" s="14" t="e">
        <f>ADDRESS(1,MATCH($A76,#REF!, 0))</f>
        <v>#REF!</v>
      </c>
    </row>
    <row r="77" spans="1:92" ht="14">
      <c r="A77" s="16" t="s">
        <v>6033</v>
      </c>
      <c r="B77" s="17" t="s">
        <v>6034</v>
      </c>
      <c r="C77" s="17">
        <v>41950</v>
      </c>
      <c r="D77" s="18" t="s">
        <v>5865</v>
      </c>
      <c r="E77" s="17">
        <v>1.4295465211836957</v>
      </c>
      <c r="F77" s="17">
        <v>36.766185740124371</v>
      </c>
      <c r="G77" s="17">
        <v>0.37</v>
      </c>
      <c r="H77" s="16">
        <v>0.27416563179599956</v>
      </c>
      <c r="I77" s="19">
        <v>7281410</v>
      </c>
      <c r="J77" s="31"/>
      <c r="K77" s="26"/>
      <c r="L77" s="22" t="e">
        <f t="shared" ca="1" si="0"/>
        <v>#REF!</v>
      </c>
      <c r="M77" s="17">
        <v>42400</v>
      </c>
      <c r="N77" s="17">
        <v>41900</v>
      </c>
      <c r="O77" s="17">
        <v>41800</v>
      </c>
      <c r="P77" s="17">
        <v>42150</v>
      </c>
      <c r="Q77" s="17">
        <v>41950</v>
      </c>
      <c r="R77" s="17">
        <v>41600</v>
      </c>
      <c r="S77" s="17">
        <v>41000</v>
      </c>
      <c r="T77" s="17">
        <v>41000</v>
      </c>
      <c r="U77" s="17">
        <v>41000</v>
      </c>
      <c r="V77" s="17">
        <v>40100</v>
      </c>
      <c r="W77" s="16" t="e">
        <f t="shared" ca="1" si="1"/>
        <v>#REF!</v>
      </c>
      <c r="X77" s="16">
        <v>18100</v>
      </c>
      <c r="Y77" s="16">
        <v>40700</v>
      </c>
      <c r="Z77" s="16">
        <v>40800</v>
      </c>
      <c r="AA77" s="16">
        <v>55800</v>
      </c>
      <c r="AB77" s="16">
        <v>60400</v>
      </c>
      <c r="AC77" s="16">
        <v>30900</v>
      </c>
      <c r="AD77" s="16">
        <v>38400</v>
      </c>
      <c r="AE77" s="16">
        <v>20100</v>
      </c>
      <c r="AF77" s="25">
        <v>24700</v>
      </c>
      <c r="AG77" s="23">
        <v>43100</v>
      </c>
      <c r="AH77" s="12" t="e">
        <f t="shared" ca="1" si="2"/>
        <v>#REF!</v>
      </c>
      <c r="AI77" s="23">
        <v>1300</v>
      </c>
      <c r="AJ77" s="23">
        <v>400</v>
      </c>
      <c r="AK77" s="23">
        <v>200</v>
      </c>
      <c r="AL77" s="23">
        <v>8000</v>
      </c>
      <c r="AM77" s="23">
        <v>16600</v>
      </c>
      <c r="AN77" s="23">
        <v>2700</v>
      </c>
      <c r="AO77" s="23">
        <v>400</v>
      </c>
      <c r="AP77" s="23">
        <v>0</v>
      </c>
      <c r="AQ77" s="17">
        <v>7200</v>
      </c>
      <c r="AR77" s="23">
        <v>0</v>
      </c>
      <c r="AS77" s="23">
        <v>0</v>
      </c>
      <c r="AT77" s="12">
        <v>0</v>
      </c>
      <c r="AU77" s="12">
        <v>35000</v>
      </c>
      <c r="AV77" s="12">
        <v>100</v>
      </c>
      <c r="AW77" s="12">
        <v>6000</v>
      </c>
      <c r="AX77" s="12">
        <v>100</v>
      </c>
      <c r="AY77" s="12">
        <v>0</v>
      </c>
      <c r="AZ77" s="12">
        <v>2000</v>
      </c>
      <c r="BA77" s="12">
        <v>0</v>
      </c>
      <c r="BB77" s="12" t="e">
        <f t="shared" ca="1" si="3"/>
        <v>#REF!</v>
      </c>
      <c r="BC77" s="12">
        <v>0</v>
      </c>
      <c r="BD77" s="23">
        <v>0</v>
      </c>
      <c r="BE77" s="23">
        <v>14200</v>
      </c>
      <c r="BF77" s="23">
        <v>1200</v>
      </c>
      <c r="BG77" s="12">
        <v>800</v>
      </c>
      <c r="BH77" s="12">
        <v>1200</v>
      </c>
      <c r="BI77" s="12">
        <v>0</v>
      </c>
      <c r="BJ77" s="12">
        <v>400</v>
      </c>
      <c r="BK77" s="12">
        <v>8700</v>
      </c>
      <c r="BL77" s="12">
        <v>1000</v>
      </c>
      <c r="BM77" s="12">
        <v>1600</v>
      </c>
      <c r="BN77" s="12">
        <v>1500</v>
      </c>
      <c r="BO77" s="12">
        <v>1100</v>
      </c>
      <c r="BP77" s="12">
        <v>900</v>
      </c>
      <c r="BQ77" s="12">
        <v>100</v>
      </c>
      <c r="BR77" s="12">
        <v>0</v>
      </c>
      <c r="BS77" s="12">
        <v>900</v>
      </c>
      <c r="BT77" s="12">
        <v>1800</v>
      </c>
      <c r="BU77" s="12">
        <v>302</v>
      </c>
      <c r="BV77" s="12"/>
      <c r="BW77" s="12"/>
      <c r="BX77" s="22" t="e">
        <f>"'Giá'!"&amp;SUBSTITUTE($CK77, "1", COUNTA(#REF!) -10)</f>
        <v>#REF!</v>
      </c>
      <c r="BY77" s="22" t="e">
        <f>"'Khối lượng'!"&amp;SUBSTITUTE($CL77, "1", COUNTA(#REF!) -10)</f>
        <v>#REF!</v>
      </c>
      <c r="BZ77" s="22" t="e">
        <f>"'KN Mua'!"&amp;SUBSTITUTE($CM77, "1", COUNTA(#REF!) -19)</f>
        <v>#REF!</v>
      </c>
      <c r="CA77" s="15" t="e">
        <f>"'KN Bán'!"&amp;SUBSTITUTE($CN77, "1", COUNTA(#REF!) -19)</f>
        <v>#REF!</v>
      </c>
      <c r="CB77" s="14"/>
      <c r="CC77" s="14"/>
      <c r="CD77" s="14"/>
      <c r="CE77" s="14"/>
      <c r="CF77" s="14"/>
      <c r="CG77" s="14"/>
      <c r="CH77" s="14"/>
      <c r="CI77" s="14"/>
      <c r="CJ77" s="14"/>
      <c r="CK77" s="14" t="e">
        <f>ADDRESS(1,MATCH($A77,#REF!, 0))</f>
        <v>#REF!</v>
      </c>
      <c r="CL77" s="14" t="e">
        <f>ADDRESS(1,MATCH($A77,#REF!, 0))</f>
        <v>#REF!</v>
      </c>
      <c r="CM77" s="14" t="e">
        <f>ADDRESS(1,MATCH($A77,#REF!, 0))</f>
        <v>#REF!</v>
      </c>
      <c r="CN77" s="14" t="e">
        <f>ADDRESS(1,MATCH($A77,#REF!, 0))</f>
        <v>#REF!</v>
      </c>
    </row>
    <row r="78" spans="1:92" ht="14">
      <c r="A78" s="16" t="s">
        <v>6035</v>
      </c>
      <c r="B78" s="17" t="s">
        <v>6036</v>
      </c>
      <c r="C78" s="17">
        <v>12500</v>
      </c>
      <c r="D78" s="18" t="s">
        <v>6037</v>
      </c>
      <c r="E78" s="17">
        <v>2.3905735531498529</v>
      </c>
      <c r="F78" s="17">
        <v>14.108363776993357</v>
      </c>
      <c r="G78" s="17">
        <v>1</v>
      </c>
      <c r="H78" s="16">
        <v>0.86740684993961192</v>
      </c>
      <c r="I78" s="19">
        <v>37300</v>
      </c>
      <c r="J78" s="31"/>
      <c r="K78" s="26"/>
      <c r="L78" s="22" t="e">
        <f t="shared" ca="1" si="0"/>
        <v>#REF!</v>
      </c>
      <c r="M78" s="17">
        <v>12250</v>
      </c>
      <c r="N78" s="17">
        <v>12000</v>
      </c>
      <c r="O78" s="17">
        <v>12250</v>
      </c>
      <c r="P78" s="17">
        <v>12200</v>
      </c>
      <c r="Q78" s="17">
        <v>12500</v>
      </c>
      <c r="R78" s="17">
        <v>12350</v>
      </c>
      <c r="S78" s="17">
        <v>11900</v>
      </c>
      <c r="T78" s="17">
        <v>12100</v>
      </c>
      <c r="U78" s="17">
        <v>12100</v>
      </c>
      <c r="V78" s="17">
        <v>11900</v>
      </c>
      <c r="W78" s="16" t="e">
        <f t="shared" ca="1" si="1"/>
        <v>#REF!</v>
      </c>
      <c r="X78" s="16">
        <v>2300</v>
      </c>
      <c r="Y78" s="16">
        <v>3700</v>
      </c>
      <c r="Z78" s="16">
        <v>12600</v>
      </c>
      <c r="AA78" s="16">
        <v>3300</v>
      </c>
      <c r="AB78" s="16">
        <v>6400</v>
      </c>
      <c r="AC78" s="16">
        <v>2000</v>
      </c>
      <c r="AD78" s="16">
        <v>8500</v>
      </c>
      <c r="AE78" s="16">
        <v>3900</v>
      </c>
      <c r="AF78" s="25">
        <v>1400</v>
      </c>
      <c r="AG78" s="23">
        <v>6800</v>
      </c>
      <c r="AH78" s="12" t="e">
        <f t="shared" ca="1" si="2"/>
        <v>#REF!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17">
        <v>0</v>
      </c>
      <c r="AR78" s="23">
        <v>0</v>
      </c>
      <c r="AS78" s="23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 t="e">
        <f t="shared" ca="1" si="3"/>
        <v>#REF!</v>
      </c>
      <c r="BC78" s="12">
        <v>0</v>
      </c>
      <c r="BD78" s="23">
        <v>0</v>
      </c>
      <c r="BE78" s="23">
        <v>0</v>
      </c>
      <c r="BF78" s="23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/>
      <c r="BW78" s="12"/>
      <c r="BX78" s="22" t="e">
        <f>"'Giá'!"&amp;SUBSTITUTE($CK78, "1", COUNTA(#REF!) -10)</f>
        <v>#REF!</v>
      </c>
      <c r="BY78" s="22" t="e">
        <f>"'Khối lượng'!"&amp;SUBSTITUTE($CL78, "1", COUNTA(#REF!) -10)</f>
        <v>#REF!</v>
      </c>
      <c r="BZ78" s="22" t="e">
        <f>"'KN Mua'!"&amp;SUBSTITUTE($CM78, "1", COUNTA(#REF!) -19)</f>
        <v>#REF!</v>
      </c>
      <c r="CA78" s="15" t="e">
        <f>"'KN Bán'!"&amp;SUBSTITUTE($CN78, "1", COUNTA(#REF!) -19)</f>
        <v>#REF!</v>
      </c>
      <c r="CB78" s="14"/>
      <c r="CC78" s="14"/>
      <c r="CD78" s="14"/>
      <c r="CE78" s="14"/>
      <c r="CF78" s="14"/>
      <c r="CG78" s="14"/>
      <c r="CH78" s="14"/>
      <c r="CI78" s="14"/>
      <c r="CJ78" s="14"/>
      <c r="CK78" s="14" t="e">
        <f>ADDRESS(1,MATCH($A78,#REF!, 0))</f>
        <v>#REF!</v>
      </c>
      <c r="CL78" s="14" t="e">
        <f>ADDRESS(1,MATCH($A78,#REF!, 0))</f>
        <v>#REF!</v>
      </c>
      <c r="CM78" s="14" t="e">
        <f>ADDRESS(1,MATCH($A78,#REF!, 0))</f>
        <v>#REF!</v>
      </c>
      <c r="CN78" s="14" t="e">
        <f>ADDRESS(1,MATCH($A78,#REF!, 0))</f>
        <v>#REF!</v>
      </c>
    </row>
    <row r="79" spans="1:92" ht="14">
      <c r="A79" s="16" t="s">
        <v>6038</v>
      </c>
      <c r="B79" s="17" t="s">
        <v>6039</v>
      </c>
      <c r="C79" s="17">
        <v>10650</v>
      </c>
      <c r="D79" s="18" t="s">
        <v>6037</v>
      </c>
      <c r="E79" s="17">
        <v>0.86819075738154117</v>
      </c>
      <c r="F79" s="17">
        <v>16.773730630896662</v>
      </c>
      <c r="G79" s="17">
        <v>0</v>
      </c>
      <c r="H79" s="16">
        <v>0</v>
      </c>
      <c r="I79" s="19">
        <v>5090</v>
      </c>
      <c r="J79" s="31"/>
      <c r="K79" s="26"/>
      <c r="L79" s="22" t="e">
        <f t="shared" ca="1" si="0"/>
        <v>#REF!</v>
      </c>
      <c r="M79" s="17">
        <v>10300</v>
      </c>
      <c r="N79" s="17">
        <v>11000</v>
      </c>
      <c r="O79" s="17">
        <v>11150</v>
      </c>
      <c r="P79" s="17">
        <v>11000</v>
      </c>
      <c r="Q79" s="17">
        <v>10650</v>
      </c>
      <c r="R79" s="17">
        <v>10850</v>
      </c>
      <c r="S79" s="17">
        <v>10300</v>
      </c>
      <c r="T79" s="17">
        <v>10600</v>
      </c>
      <c r="U79" s="17">
        <v>10650</v>
      </c>
      <c r="V79" s="17">
        <v>10350</v>
      </c>
      <c r="W79" s="16" t="e">
        <f t="shared" ca="1" si="1"/>
        <v>#REF!</v>
      </c>
      <c r="X79" s="16">
        <v>53700</v>
      </c>
      <c r="Y79" s="16">
        <v>302900</v>
      </c>
      <c r="Z79" s="16">
        <v>494300</v>
      </c>
      <c r="AA79" s="16">
        <v>235500</v>
      </c>
      <c r="AB79" s="16">
        <v>305500</v>
      </c>
      <c r="AC79" s="16">
        <v>252400</v>
      </c>
      <c r="AD79" s="16">
        <v>340400</v>
      </c>
      <c r="AE79" s="16">
        <v>141700</v>
      </c>
      <c r="AF79" s="25">
        <v>41500</v>
      </c>
      <c r="AG79" s="23">
        <v>186800</v>
      </c>
      <c r="AH79" s="12" t="e">
        <f t="shared" ca="1" si="2"/>
        <v>#REF!</v>
      </c>
      <c r="AI79" s="23">
        <v>100</v>
      </c>
      <c r="AJ79" s="23">
        <v>12200</v>
      </c>
      <c r="AK79" s="23">
        <v>4000</v>
      </c>
      <c r="AL79" s="23">
        <v>3800</v>
      </c>
      <c r="AM79" s="23">
        <v>4300</v>
      </c>
      <c r="AN79" s="23">
        <v>0</v>
      </c>
      <c r="AO79" s="23">
        <v>0</v>
      </c>
      <c r="AP79" s="23">
        <v>4300</v>
      </c>
      <c r="AQ79" s="17">
        <v>900</v>
      </c>
      <c r="AR79" s="23">
        <v>0</v>
      </c>
      <c r="AS79" s="23">
        <v>100</v>
      </c>
      <c r="AT79" s="12">
        <v>300</v>
      </c>
      <c r="AU79" s="12">
        <v>200</v>
      </c>
      <c r="AV79" s="12">
        <v>7200</v>
      </c>
      <c r="AW79" s="12">
        <v>21800</v>
      </c>
      <c r="AX79" s="12">
        <v>0</v>
      </c>
      <c r="AY79" s="12">
        <v>0</v>
      </c>
      <c r="AZ79" s="12">
        <v>6400</v>
      </c>
      <c r="BA79" s="12">
        <v>0</v>
      </c>
      <c r="BB79" s="12" t="e">
        <f t="shared" ca="1" si="3"/>
        <v>#REF!</v>
      </c>
      <c r="BC79" s="12">
        <v>300</v>
      </c>
      <c r="BD79" s="23">
        <v>0</v>
      </c>
      <c r="BE79" s="23">
        <v>5100</v>
      </c>
      <c r="BF79" s="23">
        <v>2200</v>
      </c>
      <c r="BG79" s="12">
        <v>6700</v>
      </c>
      <c r="BH79" s="12">
        <v>13500</v>
      </c>
      <c r="BI79" s="12">
        <v>4400</v>
      </c>
      <c r="BJ79" s="12">
        <v>4000</v>
      </c>
      <c r="BK79" s="12">
        <v>2500</v>
      </c>
      <c r="BL79" s="12">
        <v>4000</v>
      </c>
      <c r="BM79" s="12">
        <v>4500</v>
      </c>
      <c r="BN79" s="12">
        <v>25300</v>
      </c>
      <c r="BO79" s="12">
        <v>0</v>
      </c>
      <c r="BP79" s="12">
        <v>6800</v>
      </c>
      <c r="BQ79" s="12">
        <v>4500</v>
      </c>
      <c r="BR79" s="12">
        <v>12100</v>
      </c>
      <c r="BS79" s="12">
        <v>7000</v>
      </c>
      <c r="BT79" s="12">
        <v>2900</v>
      </c>
      <c r="BU79" s="12">
        <v>900</v>
      </c>
      <c r="BV79" s="12"/>
      <c r="BW79" s="12"/>
      <c r="BX79" s="22" t="e">
        <f>"'Giá'!"&amp;SUBSTITUTE($CK79, "1", COUNTA(#REF!) -10)</f>
        <v>#REF!</v>
      </c>
      <c r="BY79" s="22" t="e">
        <f>"'Khối lượng'!"&amp;SUBSTITUTE($CL79, "1", COUNTA(#REF!) -10)</f>
        <v>#REF!</v>
      </c>
      <c r="BZ79" s="22" t="e">
        <f>"'KN Mua'!"&amp;SUBSTITUTE($CM79, "1", COUNTA(#REF!) -19)</f>
        <v>#REF!</v>
      </c>
      <c r="CA79" s="15" t="e">
        <f>"'KN Bán'!"&amp;SUBSTITUTE($CN79, "1", COUNTA(#REF!) -19)</f>
        <v>#REF!</v>
      </c>
      <c r="CB79" s="14"/>
      <c r="CC79" s="14"/>
      <c r="CD79" s="14"/>
      <c r="CE79" s="14"/>
      <c r="CF79" s="14"/>
      <c r="CG79" s="14"/>
      <c r="CH79" s="14"/>
      <c r="CI79" s="14"/>
      <c r="CJ79" s="14"/>
      <c r="CK79" s="14" t="e">
        <f>ADDRESS(1,MATCH($A79,#REF!, 0))</f>
        <v>#REF!</v>
      </c>
      <c r="CL79" s="14" t="e">
        <f>ADDRESS(1,MATCH($A79,#REF!, 0))</f>
        <v>#REF!</v>
      </c>
      <c r="CM79" s="14" t="e">
        <f>ADDRESS(1,MATCH($A79,#REF!, 0))</f>
        <v>#REF!</v>
      </c>
      <c r="CN79" s="14" t="e">
        <f>ADDRESS(1,MATCH($A79,#REF!, 0))</f>
        <v>#REF!</v>
      </c>
    </row>
    <row r="80" spans="1:92" ht="14">
      <c r="A80" s="16" t="s">
        <v>6040</v>
      </c>
      <c r="B80" s="17" t="s">
        <v>6041</v>
      </c>
      <c r="C80" s="17">
        <v>26550</v>
      </c>
      <c r="D80" s="18" t="s">
        <v>5882</v>
      </c>
      <c r="E80" s="17">
        <v>0.85603109155491319</v>
      </c>
      <c r="F80" s="17">
        <v>3.5020640787089365</v>
      </c>
      <c r="G80" s="17">
        <v>0.5</v>
      </c>
      <c r="H80" s="16">
        <v>0.49672627013603482</v>
      </c>
      <c r="I80" s="19">
        <v>235470</v>
      </c>
      <c r="J80" s="31"/>
      <c r="K80" s="26"/>
      <c r="L80" s="22" t="e">
        <f t="shared" ca="1" si="0"/>
        <v>#REF!</v>
      </c>
      <c r="M80" s="17">
        <v>28350</v>
      </c>
      <c r="N80" s="17">
        <v>28400</v>
      </c>
      <c r="O80" s="17">
        <v>27300</v>
      </c>
      <c r="P80" s="17">
        <v>26750</v>
      </c>
      <c r="Q80" s="17">
        <v>26550</v>
      </c>
      <c r="R80" s="17">
        <v>27000</v>
      </c>
      <c r="S80" s="17">
        <v>26000</v>
      </c>
      <c r="T80" s="17">
        <v>26150</v>
      </c>
      <c r="U80" s="17">
        <v>26150</v>
      </c>
      <c r="V80" s="17">
        <v>25050</v>
      </c>
      <c r="W80" s="16" t="e">
        <f t="shared" ca="1" si="1"/>
        <v>#REF!</v>
      </c>
      <c r="X80" s="16">
        <v>146100</v>
      </c>
      <c r="Y80" s="16">
        <v>376000</v>
      </c>
      <c r="Z80" s="16">
        <v>459700</v>
      </c>
      <c r="AA80" s="16">
        <v>306000</v>
      </c>
      <c r="AB80" s="16">
        <v>407700</v>
      </c>
      <c r="AC80" s="16">
        <v>406300</v>
      </c>
      <c r="AD80" s="16">
        <v>389700</v>
      </c>
      <c r="AE80" s="16">
        <v>182800</v>
      </c>
      <c r="AF80" s="25">
        <v>168500</v>
      </c>
      <c r="AG80" s="23">
        <v>121200</v>
      </c>
      <c r="AH80" s="12" t="e">
        <f t="shared" ca="1" si="2"/>
        <v>#REF!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17">
        <v>0</v>
      </c>
      <c r="AR80" s="23">
        <v>0</v>
      </c>
      <c r="AS80" s="23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 t="e">
        <f t="shared" ca="1" si="3"/>
        <v>#REF!</v>
      </c>
      <c r="BC80" s="12">
        <v>0</v>
      </c>
      <c r="BD80" s="23">
        <v>0</v>
      </c>
      <c r="BE80" s="23">
        <v>0</v>
      </c>
      <c r="BF80" s="23">
        <v>13900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/>
      <c r="BW80" s="12"/>
      <c r="BX80" s="22" t="e">
        <f>"'Giá'!"&amp;SUBSTITUTE($CK80, "1", COUNTA(#REF!) -10)</f>
        <v>#REF!</v>
      </c>
      <c r="BY80" s="22" t="e">
        <f>"'Khối lượng'!"&amp;SUBSTITUTE($CL80, "1", COUNTA(#REF!) -10)</f>
        <v>#REF!</v>
      </c>
      <c r="BZ80" s="22" t="e">
        <f>"'KN Mua'!"&amp;SUBSTITUTE($CM80, "1", COUNTA(#REF!) -19)</f>
        <v>#REF!</v>
      </c>
      <c r="CA80" s="15" t="e">
        <f>"'KN Bán'!"&amp;SUBSTITUTE($CN80, "1", COUNTA(#REF!) -19)</f>
        <v>#REF!</v>
      </c>
      <c r="CB80" s="14"/>
      <c r="CC80" s="14"/>
      <c r="CD80" s="14"/>
      <c r="CE80" s="14"/>
      <c r="CF80" s="14"/>
      <c r="CG80" s="14"/>
      <c r="CH80" s="14"/>
      <c r="CI80" s="14"/>
      <c r="CJ80" s="14"/>
      <c r="CK80" s="14" t="e">
        <f>ADDRESS(1,MATCH($A80,#REF!, 0))</f>
        <v>#REF!</v>
      </c>
      <c r="CL80" s="14" t="e">
        <f>ADDRESS(1,MATCH($A80,#REF!, 0))</f>
        <v>#REF!</v>
      </c>
      <c r="CM80" s="14" t="e">
        <f>ADDRESS(1,MATCH($A80,#REF!, 0))</f>
        <v>#REF!</v>
      </c>
      <c r="CN80" s="14" t="e">
        <f>ADDRESS(1,MATCH($A80,#REF!, 0))</f>
        <v>#REF!</v>
      </c>
    </row>
    <row r="81" spans="1:92" ht="14">
      <c r="A81" s="16" t="s">
        <v>6042</v>
      </c>
      <c r="B81" s="17" t="s">
        <v>6043</v>
      </c>
      <c r="C81" s="17">
        <v>35650</v>
      </c>
      <c r="D81" s="18" t="s">
        <v>6037</v>
      </c>
      <c r="E81" s="17">
        <v>1.2501365203922252</v>
      </c>
      <c r="F81" s="17">
        <v>29.200137714844178</v>
      </c>
      <c r="G81" s="17">
        <v>0</v>
      </c>
      <c r="H81" s="16">
        <v>0</v>
      </c>
      <c r="I81" s="19">
        <v>296400</v>
      </c>
      <c r="J81" s="31"/>
      <c r="K81" s="26"/>
      <c r="L81" s="22" t="e">
        <f t="shared" ca="1" si="0"/>
        <v>#REF!</v>
      </c>
      <c r="M81" s="17">
        <v>36300</v>
      </c>
      <c r="N81" s="17">
        <v>37950</v>
      </c>
      <c r="O81" s="17">
        <v>37700</v>
      </c>
      <c r="P81" s="17">
        <v>37100</v>
      </c>
      <c r="Q81" s="17">
        <v>35650</v>
      </c>
      <c r="R81" s="17">
        <v>36850</v>
      </c>
      <c r="S81" s="17">
        <v>34500</v>
      </c>
      <c r="T81" s="17">
        <v>35500</v>
      </c>
      <c r="U81" s="17">
        <v>36200</v>
      </c>
      <c r="V81" s="17">
        <v>35700</v>
      </c>
      <c r="W81" s="16" t="e">
        <f t="shared" ca="1" si="1"/>
        <v>#REF!</v>
      </c>
      <c r="X81" s="16">
        <v>2917300</v>
      </c>
      <c r="Y81" s="16">
        <v>7820700</v>
      </c>
      <c r="Z81" s="16">
        <v>3320800</v>
      </c>
      <c r="AA81" s="16">
        <v>3667800</v>
      </c>
      <c r="AB81" s="16">
        <v>6053400</v>
      </c>
      <c r="AC81" s="16">
        <v>4117300</v>
      </c>
      <c r="AD81" s="16">
        <v>5446100</v>
      </c>
      <c r="AE81" s="16">
        <v>3177100</v>
      </c>
      <c r="AF81" s="25">
        <v>4118700</v>
      </c>
      <c r="AG81" s="23">
        <v>2845700</v>
      </c>
      <c r="AH81" s="12" t="e">
        <f t="shared" ca="1" si="2"/>
        <v>#REF!</v>
      </c>
      <c r="AI81" s="23">
        <v>6400</v>
      </c>
      <c r="AJ81" s="23">
        <v>41300</v>
      </c>
      <c r="AK81" s="23">
        <v>536800</v>
      </c>
      <c r="AL81" s="23">
        <v>619400</v>
      </c>
      <c r="AM81" s="23">
        <v>8400</v>
      </c>
      <c r="AN81" s="23">
        <v>740800</v>
      </c>
      <c r="AO81" s="23">
        <v>443900</v>
      </c>
      <c r="AP81" s="23">
        <v>741600</v>
      </c>
      <c r="AQ81" s="17">
        <v>170300</v>
      </c>
      <c r="AR81" s="23">
        <v>48200</v>
      </c>
      <c r="AS81" s="23">
        <v>110300</v>
      </c>
      <c r="AT81" s="12">
        <v>1300</v>
      </c>
      <c r="AU81" s="12">
        <v>2900</v>
      </c>
      <c r="AV81" s="12">
        <v>335800</v>
      </c>
      <c r="AW81" s="12">
        <v>99300</v>
      </c>
      <c r="AX81" s="12">
        <v>32300</v>
      </c>
      <c r="AY81" s="12">
        <v>44900</v>
      </c>
      <c r="AZ81" s="12">
        <v>30000</v>
      </c>
      <c r="BA81" s="12">
        <v>15400</v>
      </c>
      <c r="BB81" s="12" t="e">
        <f t="shared" ca="1" si="3"/>
        <v>#REF!</v>
      </c>
      <c r="BC81" s="12">
        <v>714600</v>
      </c>
      <c r="BD81" s="23">
        <v>565000</v>
      </c>
      <c r="BE81" s="23">
        <v>826600</v>
      </c>
      <c r="BF81" s="23">
        <v>206600</v>
      </c>
      <c r="BG81" s="12">
        <v>495600</v>
      </c>
      <c r="BH81" s="12">
        <v>304100</v>
      </c>
      <c r="BI81" s="12">
        <v>203900</v>
      </c>
      <c r="BJ81" s="12">
        <v>120800</v>
      </c>
      <c r="BK81" s="12">
        <v>135300</v>
      </c>
      <c r="BL81" s="12">
        <v>232400</v>
      </c>
      <c r="BM81" s="12">
        <v>1150900</v>
      </c>
      <c r="BN81" s="12">
        <v>743400</v>
      </c>
      <c r="BO81" s="12">
        <v>161500</v>
      </c>
      <c r="BP81" s="12">
        <v>38300</v>
      </c>
      <c r="BQ81" s="12">
        <v>82200</v>
      </c>
      <c r="BR81" s="12">
        <v>531500</v>
      </c>
      <c r="BS81" s="12">
        <v>196300</v>
      </c>
      <c r="BT81" s="12">
        <v>98500</v>
      </c>
      <c r="BU81" s="12">
        <v>166300</v>
      </c>
      <c r="BV81" s="12"/>
      <c r="BW81" s="12"/>
      <c r="BX81" s="22" t="e">
        <f>"'Giá'!"&amp;SUBSTITUTE($CK81, "1", COUNTA(#REF!) -10)</f>
        <v>#REF!</v>
      </c>
      <c r="BY81" s="22" t="e">
        <f>"'Khối lượng'!"&amp;SUBSTITUTE($CL81, "1", COUNTA(#REF!) -10)</f>
        <v>#REF!</v>
      </c>
      <c r="BZ81" s="22" t="e">
        <f>"'KN Mua'!"&amp;SUBSTITUTE($CM81, "1", COUNTA(#REF!) -19)</f>
        <v>#REF!</v>
      </c>
      <c r="CA81" s="15" t="e">
        <f>"'KN Bán'!"&amp;SUBSTITUTE($CN81, "1", COUNTA(#REF!) -19)</f>
        <v>#REF!</v>
      </c>
      <c r="CB81" s="14"/>
      <c r="CC81" s="14"/>
      <c r="CD81" s="14"/>
      <c r="CE81" s="14"/>
      <c r="CF81" s="14"/>
      <c r="CG81" s="14"/>
      <c r="CH81" s="14"/>
      <c r="CI81" s="14"/>
      <c r="CJ81" s="14"/>
      <c r="CK81" s="14" t="e">
        <f>ADDRESS(1,MATCH($A81,#REF!, 0))</f>
        <v>#REF!</v>
      </c>
      <c r="CL81" s="14" t="e">
        <f>ADDRESS(1,MATCH($A81,#REF!, 0))</f>
        <v>#REF!</v>
      </c>
      <c r="CM81" s="14" t="e">
        <f>ADDRESS(1,MATCH($A81,#REF!, 0))</f>
        <v>#REF!</v>
      </c>
      <c r="CN81" s="14" t="e">
        <f>ADDRESS(1,MATCH($A81,#REF!, 0))</f>
        <v>#REF!</v>
      </c>
    </row>
    <row r="82" spans="1:92" ht="14">
      <c r="A82" s="16" t="s">
        <v>6044</v>
      </c>
      <c r="B82" s="17" t="s">
        <v>6045</v>
      </c>
      <c r="C82" s="17">
        <v>106000</v>
      </c>
      <c r="D82" s="18" t="s">
        <v>5862</v>
      </c>
      <c r="E82" s="17">
        <v>1.9388468789267592</v>
      </c>
      <c r="F82" s="17">
        <v>12.757808743670473</v>
      </c>
      <c r="G82" s="17">
        <v>0.49</v>
      </c>
      <c r="H82" s="16">
        <v>0.41573493199848888</v>
      </c>
      <c r="I82" s="19">
        <v>4348490</v>
      </c>
      <c r="J82" s="31"/>
      <c r="K82" s="26"/>
      <c r="L82" s="22" t="e">
        <f t="shared" ca="1" si="0"/>
        <v>#REF!</v>
      </c>
      <c r="M82" s="17">
        <v>113200</v>
      </c>
      <c r="N82" s="17">
        <v>113000</v>
      </c>
      <c r="O82" s="17">
        <v>112400</v>
      </c>
      <c r="P82" s="17">
        <v>112000</v>
      </c>
      <c r="Q82" s="17">
        <v>106000</v>
      </c>
      <c r="R82" s="17">
        <v>107100</v>
      </c>
      <c r="S82" s="17">
        <v>101200</v>
      </c>
      <c r="T82" s="17">
        <v>106000</v>
      </c>
      <c r="U82" s="17">
        <v>106000</v>
      </c>
      <c r="V82" s="17">
        <v>104000</v>
      </c>
      <c r="W82" s="16" t="e">
        <f t="shared" ca="1" si="1"/>
        <v>#REF!</v>
      </c>
      <c r="X82" s="16">
        <v>2595600</v>
      </c>
      <c r="Y82" s="16">
        <v>1096300</v>
      </c>
      <c r="Z82" s="16">
        <v>1722200</v>
      </c>
      <c r="AA82" s="16">
        <v>1343300</v>
      </c>
      <c r="AB82" s="16">
        <v>3156300</v>
      </c>
      <c r="AC82" s="16">
        <v>3225100</v>
      </c>
      <c r="AD82" s="16">
        <v>3326700</v>
      </c>
      <c r="AE82" s="16">
        <v>2451500</v>
      </c>
      <c r="AF82" s="25">
        <v>1543800</v>
      </c>
      <c r="AG82" s="23">
        <v>2029500</v>
      </c>
      <c r="AH82" s="12" t="e">
        <f t="shared" ca="1" si="2"/>
        <v>#REF!</v>
      </c>
      <c r="AI82" s="23">
        <v>311004</v>
      </c>
      <c r="AJ82" s="23">
        <v>259010</v>
      </c>
      <c r="AK82" s="23">
        <v>419160</v>
      </c>
      <c r="AL82" s="23">
        <v>306419</v>
      </c>
      <c r="AM82" s="23">
        <v>225820</v>
      </c>
      <c r="AN82" s="23">
        <v>520646</v>
      </c>
      <c r="AO82" s="23">
        <v>652170</v>
      </c>
      <c r="AP82" s="23">
        <v>173020</v>
      </c>
      <c r="AQ82" s="17">
        <v>186970</v>
      </c>
      <c r="AR82" s="23">
        <v>76810</v>
      </c>
      <c r="AS82" s="23">
        <v>77310</v>
      </c>
      <c r="AT82" s="12">
        <v>168040</v>
      </c>
      <c r="AU82" s="12">
        <v>373435</v>
      </c>
      <c r="AV82" s="12">
        <v>239225</v>
      </c>
      <c r="AW82" s="12">
        <v>678510</v>
      </c>
      <c r="AX82" s="12">
        <v>530530</v>
      </c>
      <c r="AY82" s="12">
        <v>536400</v>
      </c>
      <c r="AZ82" s="12">
        <v>331520</v>
      </c>
      <c r="BA82" s="12">
        <v>311320</v>
      </c>
      <c r="BB82" s="12" t="e">
        <f t="shared" ca="1" si="3"/>
        <v>#REF!</v>
      </c>
      <c r="BC82" s="12">
        <v>636700</v>
      </c>
      <c r="BD82" s="23">
        <v>283700</v>
      </c>
      <c r="BE82" s="23">
        <v>275252</v>
      </c>
      <c r="BF82" s="23">
        <v>595510</v>
      </c>
      <c r="BG82" s="12">
        <v>171300</v>
      </c>
      <c r="BH82" s="12">
        <v>1362700</v>
      </c>
      <c r="BI82" s="12">
        <v>1818200</v>
      </c>
      <c r="BJ82" s="12">
        <v>1231400</v>
      </c>
      <c r="BK82" s="12">
        <v>103210</v>
      </c>
      <c r="BL82" s="12">
        <v>847700</v>
      </c>
      <c r="BM82" s="12">
        <v>48900</v>
      </c>
      <c r="BN82" s="12">
        <v>73600</v>
      </c>
      <c r="BO82" s="12">
        <v>251910</v>
      </c>
      <c r="BP82" s="12">
        <v>230400</v>
      </c>
      <c r="BQ82" s="12">
        <v>114900</v>
      </c>
      <c r="BR82" s="12">
        <v>352200</v>
      </c>
      <c r="BS82" s="12">
        <v>54000</v>
      </c>
      <c r="BT82" s="12">
        <v>376400</v>
      </c>
      <c r="BU82" s="12">
        <v>714280</v>
      </c>
      <c r="BV82" s="12"/>
      <c r="BW82" s="12"/>
      <c r="BX82" s="22" t="e">
        <f>"'Giá'!"&amp;SUBSTITUTE($CK82, "1", COUNTA(#REF!) -10)</f>
        <v>#REF!</v>
      </c>
      <c r="BY82" s="22" t="e">
        <f>"'Khối lượng'!"&amp;SUBSTITUTE($CL82, "1", COUNTA(#REF!) -10)</f>
        <v>#REF!</v>
      </c>
      <c r="BZ82" s="22" t="e">
        <f>"'KN Mua'!"&amp;SUBSTITUTE($CM82, "1", COUNTA(#REF!) -19)</f>
        <v>#REF!</v>
      </c>
      <c r="CA82" s="15" t="e">
        <f>"'KN Bán'!"&amp;SUBSTITUTE($CN82, "1", COUNTA(#REF!) -19)</f>
        <v>#REF!</v>
      </c>
      <c r="CB82" s="14"/>
      <c r="CC82" s="14"/>
      <c r="CD82" s="14"/>
      <c r="CE82" s="14"/>
      <c r="CF82" s="14"/>
      <c r="CG82" s="14"/>
      <c r="CH82" s="14"/>
      <c r="CI82" s="14"/>
      <c r="CJ82" s="14"/>
      <c r="CK82" s="14" t="e">
        <f>ADDRESS(1,MATCH($A82,#REF!, 0))</f>
        <v>#REF!</v>
      </c>
      <c r="CL82" s="14" t="e">
        <f>ADDRESS(1,MATCH($A82,#REF!, 0))</f>
        <v>#REF!</v>
      </c>
      <c r="CM82" s="14" t="e">
        <f>ADDRESS(1,MATCH($A82,#REF!, 0))</f>
        <v>#REF!</v>
      </c>
      <c r="CN82" s="14" t="e">
        <f>ADDRESS(1,MATCH($A82,#REF!, 0))</f>
        <v>#REF!</v>
      </c>
    </row>
    <row r="83" spans="1:92" ht="14">
      <c r="A83" s="16" t="s">
        <v>6046</v>
      </c>
      <c r="B83" s="17" t="s">
        <v>6047</v>
      </c>
      <c r="C83" s="17">
        <v>55600</v>
      </c>
      <c r="D83" s="18" t="s">
        <v>5862</v>
      </c>
      <c r="E83" s="17">
        <v>3.0333639612490644</v>
      </c>
      <c r="F83" s="17">
        <v>13.183640539582159</v>
      </c>
      <c r="G83" s="17">
        <v>0.49</v>
      </c>
      <c r="H83" s="16">
        <v>0.30661234904738854</v>
      </c>
      <c r="I83" s="19">
        <v>2249030</v>
      </c>
      <c r="J83" s="31"/>
      <c r="K83" s="26"/>
      <c r="L83" s="22" t="e">
        <f t="shared" ca="1" si="0"/>
        <v>#REF!</v>
      </c>
      <c r="M83" s="17">
        <v>60300</v>
      </c>
      <c r="N83" s="17">
        <v>60400</v>
      </c>
      <c r="O83" s="17">
        <v>59800</v>
      </c>
      <c r="P83" s="17">
        <v>59400</v>
      </c>
      <c r="Q83" s="17">
        <v>55600</v>
      </c>
      <c r="R83" s="17">
        <v>57800</v>
      </c>
      <c r="S83" s="17">
        <v>54300</v>
      </c>
      <c r="T83" s="17">
        <v>56000</v>
      </c>
      <c r="U83" s="17">
        <v>55900</v>
      </c>
      <c r="V83" s="17">
        <v>55900</v>
      </c>
      <c r="W83" s="16" t="e">
        <f t="shared" ca="1" si="1"/>
        <v>#REF!</v>
      </c>
      <c r="X83" s="16">
        <v>1724900</v>
      </c>
      <c r="Y83" s="16">
        <v>1563800</v>
      </c>
      <c r="Z83" s="16">
        <v>1259400</v>
      </c>
      <c r="AA83" s="16">
        <v>1171100</v>
      </c>
      <c r="AB83" s="16">
        <v>3359200</v>
      </c>
      <c r="AC83" s="16">
        <v>1665800</v>
      </c>
      <c r="AD83" s="16">
        <v>2491500</v>
      </c>
      <c r="AE83" s="16">
        <v>1872600</v>
      </c>
      <c r="AF83" s="25">
        <v>929600</v>
      </c>
      <c r="AG83" s="23">
        <v>1353600</v>
      </c>
      <c r="AH83" s="12" t="e">
        <f t="shared" ca="1" si="2"/>
        <v>#REF!</v>
      </c>
      <c r="AI83" s="23">
        <v>21000</v>
      </c>
      <c r="AJ83" s="23">
        <v>39700</v>
      </c>
      <c r="AK83" s="23">
        <v>673900</v>
      </c>
      <c r="AL83" s="23">
        <v>44300</v>
      </c>
      <c r="AM83" s="23">
        <v>271800</v>
      </c>
      <c r="AN83" s="23">
        <v>442400</v>
      </c>
      <c r="AO83" s="23">
        <v>8600</v>
      </c>
      <c r="AP83" s="23">
        <v>421100</v>
      </c>
      <c r="AQ83" s="17">
        <v>6900</v>
      </c>
      <c r="AR83" s="23">
        <v>532700</v>
      </c>
      <c r="AS83" s="23">
        <v>420620</v>
      </c>
      <c r="AT83" s="12">
        <v>88800</v>
      </c>
      <c r="AU83" s="12">
        <v>1780</v>
      </c>
      <c r="AV83" s="12">
        <v>116000</v>
      </c>
      <c r="AW83" s="12">
        <v>303700</v>
      </c>
      <c r="AX83" s="12">
        <v>330700</v>
      </c>
      <c r="AY83" s="12">
        <v>466800</v>
      </c>
      <c r="AZ83" s="12">
        <v>24700</v>
      </c>
      <c r="BA83" s="12">
        <v>36700</v>
      </c>
      <c r="BB83" s="12" t="e">
        <f t="shared" ca="1" si="3"/>
        <v>#REF!</v>
      </c>
      <c r="BC83" s="12">
        <v>46100</v>
      </c>
      <c r="BD83" s="23">
        <v>47400</v>
      </c>
      <c r="BE83" s="23">
        <v>249500</v>
      </c>
      <c r="BF83" s="23">
        <v>174700</v>
      </c>
      <c r="BG83" s="12">
        <v>166600</v>
      </c>
      <c r="BH83" s="12">
        <v>159560</v>
      </c>
      <c r="BI83" s="12">
        <v>150140</v>
      </c>
      <c r="BJ83" s="12">
        <v>999700</v>
      </c>
      <c r="BK83" s="12">
        <v>122840</v>
      </c>
      <c r="BL83" s="12">
        <v>378360</v>
      </c>
      <c r="BM83" s="12">
        <v>420200</v>
      </c>
      <c r="BN83" s="12">
        <v>25800</v>
      </c>
      <c r="BO83" s="12">
        <v>101500</v>
      </c>
      <c r="BP83" s="12">
        <v>64460</v>
      </c>
      <c r="BQ83" s="12">
        <v>4700</v>
      </c>
      <c r="BR83" s="12">
        <v>37867</v>
      </c>
      <c r="BS83" s="12">
        <v>692040</v>
      </c>
      <c r="BT83" s="12">
        <v>336820</v>
      </c>
      <c r="BU83" s="12">
        <v>316300</v>
      </c>
      <c r="BV83" s="12"/>
      <c r="BW83" s="12"/>
      <c r="BX83" s="22" t="e">
        <f>"'Giá'!"&amp;SUBSTITUTE($CK83, "1", COUNTA(#REF!) -10)</f>
        <v>#REF!</v>
      </c>
      <c r="BY83" s="22" t="e">
        <f>"'Khối lượng'!"&amp;SUBSTITUTE($CL83, "1", COUNTA(#REF!) -10)</f>
        <v>#REF!</v>
      </c>
      <c r="BZ83" s="22" t="e">
        <f>"'KN Mua'!"&amp;SUBSTITUTE($CM83, "1", COUNTA(#REF!) -19)</f>
        <v>#REF!</v>
      </c>
      <c r="CA83" s="15" t="e">
        <f>"'KN Bán'!"&amp;SUBSTITUTE($CN83, "1", COUNTA(#REF!) -19)</f>
        <v>#REF!</v>
      </c>
      <c r="CB83" s="14"/>
      <c r="CC83" s="14"/>
      <c r="CD83" s="14"/>
      <c r="CE83" s="14"/>
      <c r="CF83" s="14"/>
      <c r="CG83" s="14"/>
      <c r="CH83" s="14"/>
      <c r="CI83" s="14"/>
      <c r="CJ83" s="14"/>
      <c r="CK83" s="14" t="e">
        <f>ADDRESS(1,MATCH($A83,#REF!, 0))</f>
        <v>#REF!</v>
      </c>
      <c r="CL83" s="14" t="e">
        <f>ADDRESS(1,MATCH($A83,#REF!, 0))</f>
        <v>#REF!</v>
      </c>
      <c r="CM83" s="14" t="e">
        <f>ADDRESS(1,MATCH($A83,#REF!, 0))</f>
        <v>#REF!</v>
      </c>
      <c r="CN83" s="14" t="e">
        <f>ADDRESS(1,MATCH($A83,#REF!, 0))</f>
        <v>#REF!</v>
      </c>
    </row>
    <row r="84" spans="1:92" ht="14">
      <c r="A84" s="16" t="s">
        <v>6048</v>
      </c>
      <c r="B84" s="17" t="s">
        <v>6049</v>
      </c>
      <c r="C84" s="17">
        <v>41000</v>
      </c>
      <c r="D84" s="18" t="s">
        <v>5874</v>
      </c>
      <c r="E84" s="17">
        <v>3.3637833116518951</v>
      </c>
      <c r="F84" s="17">
        <v>24.985022968732803</v>
      </c>
      <c r="G84" s="17">
        <v>0.49</v>
      </c>
      <c r="H84" s="16">
        <v>0.24086236954670939</v>
      </c>
      <c r="I84" s="19">
        <v>1739150</v>
      </c>
      <c r="J84" s="31"/>
      <c r="K84" s="26"/>
      <c r="L84" s="22" t="e">
        <f t="shared" ca="1" si="0"/>
        <v>#REF!</v>
      </c>
      <c r="M84" s="17">
        <v>41500</v>
      </c>
      <c r="N84" s="17">
        <v>41600</v>
      </c>
      <c r="O84" s="17">
        <v>41600</v>
      </c>
      <c r="P84" s="17">
        <v>41600</v>
      </c>
      <c r="Q84" s="17">
        <v>41000</v>
      </c>
      <c r="R84" s="17">
        <v>41350</v>
      </c>
      <c r="S84" s="17">
        <v>39000</v>
      </c>
      <c r="T84" s="17">
        <v>39900</v>
      </c>
      <c r="U84" s="17">
        <v>40200</v>
      </c>
      <c r="V84" s="17">
        <v>39900</v>
      </c>
      <c r="W84" s="16" t="e">
        <f t="shared" ca="1" si="1"/>
        <v>#REF!</v>
      </c>
      <c r="X84" s="16">
        <v>25800</v>
      </c>
      <c r="Y84" s="16">
        <v>12300</v>
      </c>
      <c r="Z84" s="16">
        <v>28600</v>
      </c>
      <c r="AA84" s="16">
        <v>27200</v>
      </c>
      <c r="AB84" s="16">
        <v>48600</v>
      </c>
      <c r="AC84" s="16">
        <v>33600</v>
      </c>
      <c r="AD84" s="16">
        <v>104200</v>
      </c>
      <c r="AE84" s="16">
        <v>37200</v>
      </c>
      <c r="AF84" s="25">
        <v>10700</v>
      </c>
      <c r="AG84" s="23">
        <v>14400</v>
      </c>
      <c r="AH84" s="12" t="e">
        <f t="shared" ca="1" si="2"/>
        <v>#REF!</v>
      </c>
      <c r="AI84" s="23">
        <v>11200</v>
      </c>
      <c r="AJ84" s="23">
        <v>3200</v>
      </c>
      <c r="AK84" s="23">
        <v>0</v>
      </c>
      <c r="AL84" s="23">
        <v>1600</v>
      </c>
      <c r="AM84" s="23">
        <v>2000</v>
      </c>
      <c r="AN84" s="23">
        <v>400</v>
      </c>
      <c r="AO84" s="23">
        <v>4800</v>
      </c>
      <c r="AP84" s="23">
        <v>2300</v>
      </c>
      <c r="AQ84" s="17">
        <v>2400</v>
      </c>
      <c r="AR84" s="23">
        <v>1000</v>
      </c>
      <c r="AS84" s="23">
        <v>1300</v>
      </c>
      <c r="AT84" s="12">
        <v>2400</v>
      </c>
      <c r="AU84" s="12">
        <v>1000</v>
      </c>
      <c r="AV84" s="12">
        <v>600</v>
      </c>
      <c r="AW84" s="12">
        <v>2000</v>
      </c>
      <c r="AX84" s="12">
        <v>1400</v>
      </c>
      <c r="AY84" s="12">
        <v>1800</v>
      </c>
      <c r="AZ84" s="12">
        <v>0</v>
      </c>
      <c r="BA84" s="12">
        <v>200</v>
      </c>
      <c r="BB84" s="12" t="e">
        <f t="shared" ca="1" si="3"/>
        <v>#REF!</v>
      </c>
      <c r="BC84" s="12">
        <v>0</v>
      </c>
      <c r="BD84" s="23">
        <v>2800</v>
      </c>
      <c r="BE84" s="23">
        <v>0</v>
      </c>
      <c r="BF84" s="23">
        <v>300</v>
      </c>
      <c r="BG84" s="12">
        <v>5409</v>
      </c>
      <c r="BH84" s="12">
        <v>1700</v>
      </c>
      <c r="BI84" s="12">
        <v>400</v>
      </c>
      <c r="BJ84" s="12">
        <v>1000</v>
      </c>
      <c r="BK84" s="12">
        <v>0</v>
      </c>
      <c r="BL84" s="12">
        <v>300</v>
      </c>
      <c r="BM84" s="12">
        <v>1400</v>
      </c>
      <c r="BN84" s="12">
        <v>300</v>
      </c>
      <c r="BO84" s="12">
        <v>0</v>
      </c>
      <c r="BP84" s="12">
        <v>12600</v>
      </c>
      <c r="BQ84" s="12">
        <v>3700</v>
      </c>
      <c r="BR84" s="12">
        <v>1200</v>
      </c>
      <c r="BS84" s="12">
        <v>900</v>
      </c>
      <c r="BT84" s="12">
        <v>100</v>
      </c>
      <c r="BU84" s="12">
        <v>500</v>
      </c>
      <c r="BV84" s="12"/>
      <c r="BW84" s="12"/>
      <c r="BX84" s="22" t="e">
        <f>"'Giá'!"&amp;SUBSTITUTE($CK84, "1", COUNTA(#REF!) -10)</f>
        <v>#REF!</v>
      </c>
      <c r="BY84" s="22" t="e">
        <f>"'Khối lượng'!"&amp;SUBSTITUTE($CL84, "1", COUNTA(#REF!) -10)</f>
        <v>#REF!</v>
      </c>
      <c r="BZ84" s="22" t="e">
        <f>"'KN Mua'!"&amp;SUBSTITUTE($CM84, "1", COUNTA(#REF!) -19)</f>
        <v>#REF!</v>
      </c>
      <c r="CA84" s="15" t="e">
        <f>"'KN Bán'!"&amp;SUBSTITUTE($CN84, "1", COUNTA(#REF!) -19)</f>
        <v>#REF!</v>
      </c>
      <c r="CB84" s="14"/>
      <c r="CC84" s="14"/>
      <c r="CD84" s="14"/>
      <c r="CE84" s="14"/>
      <c r="CF84" s="14"/>
      <c r="CG84" s="14"/>
      <c r="CH84" s="14"/>
      <c r="CI84" s="14"/>
      <c r="CJ84" s="14"/>
      <c r="CK84" s="14" t="e">
        <f>ADDRESS(1,MATCH($A84,#REF!, 0))</f>
        <v>#REF!</v>
      </c>
      <c r="CL84" s="14" t="e">
        <f>ADDRESS(1,MATCH($A84,#REF!, 0))</f>
        <v>#REF!</v>
      </c>
      <c r="CM84" s="14" t="e">
        <f>ADDRESS(1,MATCH($A84,#REF!, 0))</f>
        <v>#REF!</v>
      </c>
      <c r="CN84" s="14" t="e">
        <f>ADDRESS(1,MATCH($A84,#REF!, 0))</f>
        <v>#REF!</v>
      </c>
    </row>
    <row r="85" spans="1:92" ht="14">
      <c r="A85" s="16" t="s">
        <v>6050</v>
      </c>
      <c r="B85" s="17" t="s">
        <v>6051</v>
      </c>
      <c r="C85" s="17">
        <v>38600</v>
      </c>
      <c r="D85" s="18" t="s">
        <v>5882</v>
      </c>
      <c r="E85" s="17">
        <v>1.5705648645472121</v>
      </c>
      <c r="F85" s="17">
        <v>8.0418093009185228</v>
      </c>
      <c r="G85" s="17">
        <v>0.49</v>
      </c>
      <c r="H85" s="16">
        <v>0.36206676928608078</v>
      </c>
      <c r="I85" s="19">
        <v>34260</v>
      </c>
      <c r="J85" s="31"/>
      <c r="K85" s="26"/>
      <c r="L85" s="22" t="e">
        <f t="shared" ca="1" si="0"/>
        <v>#REF!</v>
      </c>
      <c r="M85" s="17">
        <v>38700</v>
      </c>
      <c r="N85" s="17">
        <v>38750</v>
      </c>
      <c r="O85" s="17">
        <v>39100</v>
      </c>
      <c r="P85" s="17">
        <v>39100</v>
      </c>
      <c r="Q85" s="17">
        <v>38600</v>
      </c>
      <c r="R85" s="17">
        <v>38200</v>
      </c>
      <c r="S85" s="17">
        <v>37250</v>
      </c>
      <c r="T85" s="17">
        <v>36600</v>
      </c>
      <c r="U85" s="17">
        <v>36800</v>
      </c>
      <c r="V85" s="17">
        <v>36900</v>
      </c>
      <c r="W85" s="16" t="e">
        <f t="shared" ca="1" si="1"/>
        <v>#REF!</v>
      </c>
      <c r="X85" s="16">
        <v>41600</v>
      </c>
      <c r="Y85" s="16">
        <v>29600</v>
      </c>
      <c r="Z85" s="16">
        <v>52800</v>
      </c>
      <c r="AA85" s="16">
        <v>162400</v>
      </c>
      <c r="AB85" s="16">
        <v>153400</v>
      </c>
      <c r="AC85" s="16">
        <v>112400</v>
      </c>
      <c r="AD85" s="16">
        <v>376700</v>
      </c>
      <c r="AE85" s="16">
        <v>639600</v>
      </c>
      <c r="AF85" s="25">
        <v>44400</v>
      </c>
      <c r="AG85" s="23">
        <v>247100</v>
      </c>
      <c r="AH85" s="12" t="e">
        <f t="shared" ca="1" si="2"/>
        <v>#REF!</v>
      </c>
      <c r="AI85" s="23">
        <v>7600</v>
      </c>
      <c r="AJ85" s="23">
        <v>11200</v>
      </c>
      <c r="AK85" s="23">
        <v>13500</v>
      </c>
      <c r="AL85" s="23">
        <v>1503</v>
      </c>
      <c r="AM85" s="23">
        <v>12940</v>
      </c>
      <c r="AN85" s="23">
        <v>4800</v>
      </c>
      <c r="AO85" s="23">
        <v>0</v>
      </c>
      <c r="AP85" s="23">
        <v>1100</v>
      </c>
      <c r="AQ85" s="17">
        <v>1100</v>
      </c>
      <c r="AR85" s="23">
        <v>500</v>
      </c>
      <c r="AS85" s="23">
        <v>200</v>
      </c>
      <c r="AT85" s="12">
        <v>400</v>
      </c>
      <c r="AU85" s="12">
        <v>22900</v>
      </c>
      <c r="AV85" s="12">
        <v>3600</v>
      </c>
      <c r="AW85" s="12">
        <v>7200</v>
      </c>
      <c r="AX85" s="12">
        <v>5000</v>
      </c>
      <c r="AY85" s="12">
        <v>1900</v>
      </c>
      <c r="AZ85" s="12">
        <v>0</v>
      </c>
      <c r="BA85" s="12">
        <v>400</v>
      </c>
      <c r="BB85" s="12" t="e">
        <f t="shared" ca="1" si="3"/>
        <v>#REF!</v>
      </c>
      <c r="BC85" s="12">
        <v>7500</v>
      </c>
      <c r="BD85" s="23">
        <v>101008</v>
      </c>
      <c r="BE85" s="23">
        <v>102800</v>
      </c>
      <c r="BF85" s="23">
        <v>81590</v>
      </c>
      <c r="BG85" s="12">
        <v>300</v>
      </c>
      <c r="BH85" s="12">
        <v>400</v>
      </c>
      <c r="BI85" s="12">
        <v>10400</v>
      </c>
      <c r="BJ85" s="12">
        <v>1806</v>
      </c>
      <c r="BK85" s="12">
        <v>2600</v>
      </c>
      <c r="BL85" s="12">
        <v>0</v>
      </c>
      <c r="BM85" s="12">
        <v>0</v>
      </c>
      <c r="BN85" s="12">
        <v>1200</v>
      </c>
      <c r="BO85" s="12">
        <v>300</v>
      </c>
      <c r="BP85" s="12">
        <v>0</v>
      </c>
      <c r="BQ85" s="12">
        <v>12300</v>
      </c>
      <c r="BR85" s="12">
        <v>85400</v>
      </c>
      <c r="BS85" s="12">
        <v>298800</v>
      </c>
      <c r="BT85" s="12">
        <v>1900</v>
      </c>
      <c r="BU85" s="12">
        <v>8600</v>
      </c>
      <c r="BV85" s="12"/>
      <c r="BW85" s="12"/>
      <c r="BX85" s="22" t="e">
        <f>"'Giá'!"&amp;SUBSTITUTE($CK85, "1", COUNTA(#REF!) -10)</f>
        <v>#REF!</v>
      </c>
      <c r="BY85" s="22" t="e">
        <f>"'Khối lượng'!"&amp;SUBSTITUTE($CL85, "1", COUNTA(#REF!) -10)</f>
        <v>#REF!</v>
      </c>
      <c r="BZ85" s="22" t="e">
        <f>"'KN Mua'!"&amp;SUBSTITUTE($CM85, "1", COUNTA(#REF!) -19)</f>
        <v>#REF!</v>
      </c>
      <c r="CA85" s="15" t="e">
        <f>"'KN Bán'!"&amp;SUBSTITUTE($CN85, "1", COUNTA(#REF!) -19)</f>
        <v>#REF!</v>
      </c>
      <c r="CB85" s="14"/>
      <c r="CC85" s="14"/>
      <c r="CD85" s="14"/>
      <c r="CE85" s="14"/>
      <c r="CF85" s="14"/>
      <c r="CG85" s="14"/>
      <c r="CH85" s="14"/>
      <c r="CI85" s="14"/>
      <c r="CJ85" s="14"/>
      <c r="CK85" s="14" t="e">
        <f>ADDRESS(1,MATCH($A85,#REF!, 0))</f>
        <v>#REF!</v>
      </c>
      <c r="CL85" s="14" t="e">
        <f>ADDRESS(1,MATCH($A85,#REF!, 0))</f>
        <v>#REF!</v>
      </c>
      <c r="CM85" s="14" t="e">
        <f>ADDRESS(1,MATCH($A85,#REF!, 0))</f>
        <v>#REF!</v>
      </c>
      <c r="CN85" s="14" t="e">
        <f>ADDRESS(1,MATCH($A85,#REF!, 0))</f>
        <v>#REF!</v>
      </c>
    </row>
    <row r="86" spans="1:92" ht="14">
      <c r="A86" s="16" t="s">
        <v>6052</v>
      </c>
      <c r="B86" s="17" t="s">
        <v>6053</v>
      </c>
      <c r="C86" s="17">
        <v>113000</v>
      </c>
      <c r="D86" s="18" t="s">
        <v>6054</v>
      </c>
      <c r="E86" s="17">
        <v>1.5839282991782084</v>
      </c>
      <c r="F86" s="17">
        <v>10.662896218566223</v>
      </c>
      <c r="G86" s="17">
        <v>0.5</v>
      </c>
      <c r="H86" s="16">
        <v>0.10601345348482766</v>
      </c>
      <c r="I86" s="19">
        <v>186000</v>
      </c>
      <c r="J86" s="31"/>
      <c r="K86" s="26"/>
      <c r="L86" s="22" t="e">
        <f t="shared" ca="1" si="0"/>
        <v>#REF!</v>
      </c>
      <c r="M86" s="17">
        <v>112000</v>
      </c>
      <c r="N86" s="17">
        <v>112400</v>
      </c>
      <c r="O86" s="17">
        <v>112500</v>
      </c>
      <c r="P86" s="17">
        <v>113800</v>
      </c>
      <c r="Q86" s="17">
        <v>113000</v>
      </c>
      <c r="R86" s="17">
        <v>112800</v>
      </c>
      <c r="S86" s="17">
        <v>111100</v>
      </c>
      <c r="T86" s="17">
        <v>111300</v>
      </c>
      <c r="U86" s="17">
        <v>111000</v>
      </c>
      <c r="V86" s="17">
        <v>107400</v>
      </c>
      <c r="W86" s="16" t="e">
        <f t="shared" ca="1" si="1"/>
        <v>#REF!</v>
      </c>
      <c r="X86" s="16">
        <v>23000</v>
      </c>
      <c r="Y86" s="16">
        <v>24000</v>
      </c>
      <c r="Z86" s="16">
        <v>17700</v>
      </c>
      <c r="AA86" s="16">
        <v>23100</v>
      </c>
      <c r="AB86" s="16">
        <v>24600</v>
      </c>
      <c r="AC86" s="16">
        <v>21400</v>
      </c>
      <c r="AD86" s="16">
        <v>52100</v>
      </c>
      <c r="AE86" s="16">
        <v>53600</v>
      </c>
      <c r="AF86" s="25">
        <v>33500</v>
      </c>
      <c r="AG86" s="23">
        <v>12700</v>
      </c>
      <c r="AH86" s="12" t="e">
        <f t="shared" ca="1" si="2"/>
        <v>#REF!</v>
      </c>
      <c r="AI86" s="23">
        <v>1500</v>
      </c>
      <c r="AJ86" s="23">
        <v>2600</v>
      </c>
      <c r="AK86" s="23">
        <v>200</v>
      </c>
      <c r="AL86" s="23">
        <v>2600</v>
      </c>
      <c r="AM86" s="23">
        <v>2200</v>
      </c>
      <c r="AN86" s="23">
        <v>800</v>
      </c>
      <c r="AO86" s="23">
        <v>3800</v>
      </c>
      <c r="AP86" s="23">
        <v>1300</v>
      </c>
      <c r="AQ86" s="17">
        <v>0</v>
      </c>
      <c r="AR86" s="23">
        <v>200</v>
      </c>
      <c r="AS86" s="23">
        <v>500</v>
      </c>
      <c r="AT86" s="12">
        <v>800</v>
      </c>
      <c r="AU86" s="12">
        <v>2200</v>
      </c>
      <c r="AV86" s="12">
        <v>800</v>
      </c>
      <c r="AW86" s="12">
        <v>903</v>
      </c>
      <c r="AX86" s="12">
        <v>300</v>
      </c>
      <c r="AY86" s="12">
        <v>400</v>
      </c>
      <c r="AZ86" s="12">
        <v>400</v>
      </c>
      <c r="BA86" s="12">
        <v>0</v>
      </c>
      <c r="BB86" s="12" t="e">
        <f t="shared" ca="1" si="3"/>
        <v>#REF!</v>
      </c>
      <c r="BC86" s="12">
        <v>22400</v>
      </c>
      <c r="BD86" s="23">
        <v>11800</v>
      </c>
      <c r="BE86" s="23">
        <v>1200</v>
      </c>
      <c r="BF86" s="23">
        <v>1900</v>
      </c>
      <c r="BG86" s="12">
        <v>1000</v>
      </c>
      <c r="BH86" s="12">
        <v>800</v>
      </c>
      <c r="BI86" s="12">
        <v>1500</v>
      </c>
      <c r="BJ86" s="12">
        <v>3200</v>
      </c>
      <c r="BK86" s="12">
        <v>2100</v>
      </c>
      <c r="BL86" s="12">
        <v>500</v>
      </c>
      <c r="BM86" s="12">
        <v>8923</v>
      </c>
      <c r="BN86" s="12">
        <v>730</v>
      </c>
      <c r="BO86" s="12">
        <v>2700</v>
      </c>
      <c r="BP86" s="12">
        <v>700</v>
      </c>
      <c r="BQ86" s="12">
        <v>400</v>
      </c>
      <c r="BR86" s="12">
        <v>11400</v>
      </c>
      <c r="BS86" s="12">
        <v>0</v>
      </c>
      <c r="BT86" s="12">
        <v>0</v>
      </c>
      <c r="BU86" s="12">
        <v>2300</v>
      </c>
      <c r="BV86" s="12"/>
      <c r="BW86" s="12"/>
      <c r="BX86" s="22" t="e">
        <f>"'Giá'!"&amp;SUBSTITUTE($CK86, "1", COUNTA(#REF!) -10)</f>
        <v>#REF!</v>
      </c>
      <c r="BY86" s="22" t="e">
        <f>"'Khối lượng'!"&amp;SUBSTITUTE($CL86, "1", COUNTA(#REF!) -10)</f>
        <v>#REF!</v>
      </c>
      <c r="BZ86" s="22" t="e">
        <f>"'KN Mua'!"&amp;SUBSTITUTE($CM86, "1", COUNTA(#REF!) -19)</f>
        <v>#REF!</v>
      </c>
      <c r="CA86" s="15" t="e">
        <f>"'KN Bán'!"&amp;SUBSTITUTE($CN86, "1", COUNTA(#REF!) -19)</f>
        <v>#REF!</v>
      </c>
      <c r="CB86" s="14"/>
      <c r="CC86" s="14"/>
      <c r="CD86" s="14"/>
      <c r="CE86" s="14"/>
      <c r="CF86" s="14"/>
      <c r="CG86" s="14"/>
      <c r="CH86" s="14"/>
      <c r="CI86" s="14"/>
      <c r="CJ86" s="14"/>
      <c r="CK86" s="14" t="e">
        <f>ADDRESS(1,MATCH($A86,#REF!, 0))</f>
        <v>#REF!</v>
      </c>
      <c r="CL86" s="14" t="e">
        <f>ADDRESS(1,MATCH($A86,#REF!, 0))</f>
        <v>#REF!</v>
      </c>
      <c r="CM86" s="14" t="e">
        <f>ADDRESS(1,MATCH($A86,#REF!, 0))</f>
        <v>#REF!</v>
      </c>
      <c r="CN86" s="14" t="e">
        <f>ADDRESS(1,MATCH($A86,#REF!, 0))</f>
        <v>#REF!</v>
      </c>
    </row>
    <row r="87" spans="1:92" ht="14">
      <c r="A87" s="16" t="s">
        <v>6055</v>
      </c>
      <c r="B87" s="17" t="s">
        <v>6056</v>
      </c>
      <c r="C87" s="17">
        <v>9160</v>
      </c>
      <c r="D87" s="18" t="s">
        <v>6037</v>
      </c>
      <c r="E87" s="17">
        <v>3.3045530032517716</v>
      </c>
      <c r="F87" s="17">
        <v>16.695509075299885</v>
      </c>
      <c r="G87" s="17">
        <v>1</v>
      </c>
      <c r="H87" s="16">
        <v>0.46220584179686991</v>
      </c>
      <c r="I87" s="19">
        <v>28570</v>
      </c>
      <c r="J87" s="31"/>
      <c r="K87" s="26"/>
      <c r="L87" s="22" t="e">
        <f t="shared" ca="1" si="0"/>
        <v>#REF!</v>
      </c>
      <c r="M87" s="17">
        <v>9390</v>
      </c>
      <c r="N87" s="17">
        <v>9350</v>
      </c>
      <c r="O87" s="17">
        <v>9250</v>
      </c>
      <c r="P87" s="17">
        <v>9280</v>
      </c>
      <c r="Q87" s="17">
        <v>9160</v>
      </c>
      <c r="R87" s="17">
        <v>9150</v>
      </c>
      <c r="S87" s="17">
        <v>9100</v>
      </c>
      <c r="T87" s="17">
        <v>9120</v>
      </c>
      <c r="U87" s="17">
        <v>9150</v>
      </c>
      <c r="V87" s="17">
        <v>9190</v>
      </c>
      <c r="W87" s="16" t="e">
        <f t="shared" ca="1" si="1"/>
        <v>#REF!</v>
      </c>
      <c r="X87" s="16">
        <v>24700</v>
      </c>
      <c r="Y87" s="16">
        <v>39900</v>
      </c>
      <c r="Z87" s="16">
        <v>31900</v>
      </c>
      <c r="AA87" s="16">
        <v>35100</v>
      </c>
      <c r="AB87" s="16">
        <v>27000</v>
      </c>
      <c r="AC87" s="16">
        <v>18300</v>
      </c>
      <c r="AD87" s="16">
        <v>20100</v>
      </c>
      <c r="AE87" s="16">
        <v>26400</v>
      </c>
      <c r="AF87" s="25">
        <v>30300</v>
      </c>
      <c r="AG87" s="23">
        <v>25900</v>
      </c>
      <c r="AH87" s="12" t="e">
        <f t="shared" ca="1" si="2"/>
        <v>#REF!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17">
        <v>0</v>
      </c>
      <c r="AR87" s="23">
        <v>0</v>
      </c>
      <c r="AS87" s="23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 t="e">
        <f t="shared" ca="1" si="3"/>
        <v>#REF!</v>
      </c>
      <c r="BC87" s="12">
        <v>0</v>
      </c>
      <c r="BD87" s="23">
        <v>0</v>
      </c>
      <c r="BE87" s="23">
        <v>0</v>
      </c>
      <c r="BF87" s="23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/>
      <c r="BW87" s="12"/>
      <c r="BX87" s="22" t="e">
        <f>"'Giá'!"&amp;SUBSTITUTE($CK87, "1", COUNTA(#REF!) -10)</f>
        <v>#REF!</v>
      </c>
      <c r="BY87" s="22" t="e">
        <f>"'Khối lượng'!"&amp;SUBSTITUTE($CL87, "1", COUNTA(#REF!) -10)</f>
        <v>#REF!</v>
      </c>
      <c r="BZ87" s="22" t="e">
        <f>"'KN Mua'!"&amp;SUBSTITUTE($CM87, "1", COUNTA(#REF!) -19)</f>
        <v>#REF!</v>
      </c>
      <c r="CA87" s="15" t="e">
        <f>"'KN Bán'!"&amp;SUBSTITUTE($CN87, "1", COUNTA(#REF!) -19)</f>
        <v>#REF!</v>
      </c>
      <c r="CB87" s="14"/>
      <c r="CC87" s="14"/>
      <c r="CD87" s="14"/>
      <c r="CE87" s="14"/>
      <c r="CF87" s="14"/>
      <c r="CG87" s="14"/>
      <c r="CH87" s="14"/>
      <c r="CI87" s="14"/>
      <c r="CJ87" s="14"/>
      <c r="CK87" s="14" t="e">
        <f>ADDRESS(1,MATCH($A87,#REF!, 0))</f>
        <v>#REF!</v>
      </c>
      <c r="CL87" s="14" t="e">
        <f>ADDRESS(1,MATCH($A87,#REF!, 0))</f>
        <v>#REF!</v>
      </c>
      <c r="CM87" s="14" t="e">
        <f>ADDRESS(1,MATCH($A87,#REF!, 0))</f>
        <v>#REF!</v>
      </c>
      <c r="CN87" s="14" t="e">
        <f>ADDRESS(1,MATCH($A87,#REF!, 0))</f>
        <v>#REF!</v>
      </c>
    </row>
    <row r="88" spans="1:92" ht="14">
      <c r="A88" s="16" t="s">
        <v>6057</v>
      </c>
      <c r="B88" s="17" t="s">
        <v>6058</v>
      </c>
      <c r="C88" s="17">
        <v>23350</v>
      </c>
      <c r="D88" s="18" t="s">
        <v>5943</v>
      </c>
      <c r="E88" s="17">
        <v>0.81040527965230036</v>
      </c>
      <c r="F88" s="17">
        <v>35.016855712302515</v>
      </c>
      <c r="G88" s="17">
        <v>0</v>
      </c>
      <c r="H88" s="16">
        <v>0</v>
      </c>
      <c r="I88" s="19">
        <v>27960</v>
      </c>
      <c r="J88" s="31"/>
      <c r="K88" s="26"/>
      <c r="L88" s="22" t="e">
        <f t="shared" ca="1" si="0"/>
        <v>#REF!</v>
      </c>
      <c r="M88" s="17">
        <v>24300</v>
      </c>
      <c r="N88" s="17">
        <v>24500</v>
      </c>
      <c r="O88" s="17">
        <v>24300</v>
      </c>
      <c r="P88" s="17">
        <v>24450</v>
      </c>
      <c r="Q88" s="17">
        <v>23350</v>
      </c>
      <c r="R88" s="17">
        <v>23900</v>
      </c>
      <c r="S88" s="17">
        <v>22550</v>
      </c>
      <c r="T88" s="17">
        <v>22800</v>
      </c>
      <c r="U88" s="17">
        <v>23000</v>
      </c>
      <c r="V88" s="17">
        <v>22900</v>
      </c>
      <c r="W88" s="16" t="e">
        <f t="shared" ca="1" si="1"/>
        <v>#REF!</v>
      </c>
      <c r="X88" s="16">
        <v>5500900</v>
      </c>
      <c r="Y88" s="16">
        <v>8713400</v>
      </c>
      <c r="Z88" s="16">
        <v>6133100</v>
      </c>
      <c r="AA88" s="16">
        <v>6756000</v>
      </c>
      <c r="AB88" s="16">
        <v>14146400</v>
      </c>
      <c r="AC88" s="16">
        <v>10272000</v>
      </c>
      <c r="AD88" s="16">
        <v>19505800</v>
      </c>
      <c r="AE88" s="16">
        <v>9612800</v>
      </c>
      <c r="AF88" s="25">
        <v>7076900</v>
      </c>
      <c r="AG88" s="23">
        <v>8715500</v>
      </c>
      <c r="AH88" s="12" t="e">
        <f t="shared" ca="1" si="2"/>
        <v>#REF!</v>
      </c>
      <c r="AI88" s="23">
        <v>347303</v>
      </c>
      <c r="AJ88" s="23">
        <v>7100</v>
      </c>
      <c r="AK88" s="23">
        <v>965600</v>
      </c>
      <c r="AL88" s="23">
        <v>339800</v>
      </c>
      <c r="AM88" s="23">
        <v>77100</v>
      </c>
      <c r="AN88" s="23">
        <v>557900</v>
      </c>
      <c r="AO88" s="23">
        <v>2000</v>
      </c>
      <c r="AP88" s="23">
        <v>303300</v>
      </c>
      <c r="AQ88" s="17">
        <v>15800</v>
      </c>
      <c r="AR88" s="23">
        <v>23820</v>
      </c>
      <c r="AS88" s="23">
        <v>45300</v>
      </c>
      <c r="AT88" s="12">
        <v>8304</v>
      </c>
      <c r="AU88" s="12">
        <v>86500</v>
      </c>
      <c r="AV88" s="12">
        <v>7300</v>
      </c>
      <c r="AW88" s="12">
        <v>369000</v>
      </c>
      <c r="AX88" s="12">
        <v>6900</v>
      </c>
      <c r="AY88" s="12">
        <v>46100</v>
      </c>
      <c r="AZ88" s="12">
        <v>26500</v>
      </c>
      <c r="BA88" s="12">
        <v>165600</v>
      </c>
      <c r="BB88" s="12" t="e">
        <f t="shared" ca="1" si="3"/>
        <v>#REF!</v>
      </c>
      <c r="BC88" s="12">
        <v>21000</v>
      </c>
      <c r="BD88" s="23">
        <v>137300</v>
      </c>
      <c r="BE88" s="23">
        <v>731700</v>
      </c>
      <c r="BF88" s="23">
        <v>402800</v>
      </c>
      <c r="BG88" s="12">
        <v>160900</v>
      </c>
      <c r="BH88" s="12">
        <v>105400</v>
      </c>
      <c r="BI88" s="12">
        <v>245700</v>
      </c>
      <c r="BJ88" s="12">
        <v>612600</v>
      </c>
      <c r="BK88" s="12">
        <v>697500</v>
      </c>
      <c r="BL88" s="12">
        <v>270200</v>
      </c>
      <c r="BM88" s="12">
        <v>388200</v>
      </c>
      <c r="BN88" s="12">
        <v>103000</v>
      </c>
      <c r="BO88" s="12">
        <v>48800</v>
      </c>
      <c r="BP88" s="12">
        <v>85300</v>
      </c>
      <c r="BQ88" s="12">
        <v>83000</v>
      </c>
      <c r="BR88" s="12">
        <v>50900</v>
      </c>
      <c r="BS88" s="12">
        <v>27300</v>
      </c>
      <c r="BT88" s="12">
        <v>381600</v>
      </c>
      <c r="BU88" s="12">
        <v>28000</v>
      </c>
      <c r="BV88" s="12"/>
      <c r="BW88" s="12"/>
      <c r="BX88" s="22" t="e">
        <f>"'Giá'!"&amp;SUBSTITUTE($CK88, "1", COUNTA(#REF!) -10)</f>
        <v>#REF!</v>
      </c>
      <c r="BY88" s="22" t="e">
        <f>"'Khối lượng'!"&amp;SUBSTITUTE($CL88, "1", COUNTA(#REF!) -10)</f>
        <v>#REF!</v>
      </c>
      <c r="BZ88" s="22" t="e">
        <f>"'KN Mua'!"&amp;SUBSTITUTE($CM88, "1", COUNTA(#REF!) -19)</f>
        <v>#REF!</v>
      </c>
      <c r="CA88" s="15" t="e">
        <f>"'KN Bán'!"&amp;SUBSTITUTE($CN88, "1", COUNTA(#REF!) -19)</f>
        <v>#REF!</v>
      </c>
      <c r="CB88" s="14"/>
      <c r="CC88" s="14"/>
      <c r="CD88" s="14"/>
      <c r="CE88" s="14"/>
      <c r="CF88" s="14"/>
      <c r="CG88" s="14"/>
      <c r="CH88" s="14"/>
      <c r="CI88" s="14"/>
      <c r="CJ88" s="14"/>
      <c r="CK88" s="14" t="e">
        <f>ADDRESS(1,MATCH($A88,#REF!, 0))</f>
        <v>#REF!</v>
      </c>
      <c r="CL88" s="14" t="e">
        <f>ADDRESS(1,MATCH($A88,#REF!, 0))</f>
        <v>#REF!</v>
      </c>
      <c r="CM88" s="14" t="e">
        <f>ADDRESS(1,MATCH($A88,#REF!, 0))</f>
        <v>#REF!</v>
      </c>
      <c r="CN88" s="14" t="e">
        <f>ADDRESS(1,MATCH($A88,#REF!, 0))</f>
        <v>#REF!</v>
      </c>
    </row>
    <row r="89" spans="1:92" ht="14">
      <c r="A89" s="16" t="s">
        <v>6059</v>
      </c>
      <c r="B89" s="17" t="s">
        <v>6060</v>
      </c>
      <c r="C89" s="17">
        <v>1700</v>
      </c>
      <c r="D89" s="18" t="s">
        <v>5896</v>
      </c>
      <c r="E89" s="17">
        <v>1.8256837935932975</v>
      </c>
      <c r="F89" s="17">
        <v>150.97315450957763</v>
      </c>
      <c r="G89" s="17">
        <v>0.49</v>
      </c>
      <c r="H89" s="16">
        <v>0.45017120752388456</v>
      </c>
      <c r="I89" s="19">
        <v>9643280</v>
      </c>
      <c r="J89" s="31"/>
      <c r="K89" s="26"/>
      <c r="L89" s="22" t="e">
        <f t="shared" ca="1" si="0"/>
        <v>#REF!</v>
      </c>
      <c r="M89" s="17">
        <v>1810</v>
      </c>
      <c r="N89" s="17">
        <v>1690</v>
      </c>
      <c r="O89" s="17">
        <v>1620</v>
      </c>
      <c r="P89" s="17">
        <v>1730</v>
      </c>
      <c r="Q89" s="17">
        <v>1700</v>
      </c>
      <c r="R89" s="17">
        <v>1720</v>
      </c>
      <c r="S89" s="17">
        <v>1620</v>
      </c>
      <c r="T89" s="17">
        <v>1730</v>
      </c>
      <c r="U89" s="17">
        <v>1850</v>
      </c>
      <c r="V89" s="17">
        <v>1970</v>
      </c>
      <c r="W89" s="16" t="e">
        <f t="shared" ca="1" si="1"/>
        <v>#REF!</v>
      </c>
      <c r="X89" s="16">
        <v>690700</v>
      </c>
      <c r="Y89" s="16">
        <v>3133800</v>
      </c>
      <c r="Z89" s="16">
        <v>1082900</v>
      </c>
      <c r="AA89" s="16">
        <v>1519400</v>
      </c>
      <c r="AB89" s="16">
        <v>727000</v>
      </c>
      <c r="AC89" s="16">
        <v>1631500</v>
      </c>
      <c r="AD89" s="16">
        <v>908900</v>
      </c>
      <c r="AE89" s="16">
        <v>1427700</v>
      </c>
      <c r="AF89" s="25">
        <v>362300</v>
      </c>
      <c r="AG89" s="23">
        <v>669600</v>
      </c>
      <c r="AH89" s="12" t="e">
        <f t="shared" ca="1" si="2"/>
        <v>#REF!</v>
      </c>
      <c r="AI89" s="23">
        <v>0</v>
      </c>
      <c r="AJ89" s="23">
        <v>10000</v>
      </c>
      <c r="AK89" s="23">
        <v>15100</v>
      </c>
      <c r="AL89" s="23">
        <v>19000</v>
      </c>
      <c r="AM89" s="23">
        <v>13200</v>
      </c>
      <c r="AN89" s="23">
        <v>100</v>
      </c>
      <c r="AO89" s="23">
        <v>88600</v>
      </c>
      <c r="AP89" s="23">
        <v>1900</v>
      </c>
      <c r="AQ89" s="17">
        <v>12500</v>
      </c>
      <c r="AR89" s="23">
        <v>0</v>
      </c>
      <c r="AS89" s="23">
        <v>0</v>
      </c>
      <c r="AT89" s="12">
        <v>73900</v>
      </c>
      <c r="AU89" s="12">
        <v>4800</v>
      </c>
      <c r="AV89" s="12">
        <v>0</v>
      </c>
      <c r="AW89" s="12">
        <v>12600</v>
      </c>
      <c r="AX89" s="12">
        <v>6900</v>
      </c>
      <c r="AY89" s="12">
        <v>77500</v>
      </c>
      <c r="AZ89" s="12">
        <v>0</v>
      </c>
      <c r="BA89" s="12">
        <v>0</v>
      </c>
      <c r="BB89" s="12" t="e">
        <f t="shared" ca="1" si="3"/>
        <v>#REF!</v>
      </c>
      <c r="BC89" s="12">
        <v>46800</v>
      </c>
      <c r="BD89" s="23">
        <v>18700</v>
      </c>
      <c r="BE89" s="23">
        <v>34900</v>
      </c>
      <c r="BF89" s="23">
        <v>4000</v>
      </c>
      <c r="BG89" s="12">
        <v>1200</v>
      </c>
      <c r="BH89" s="12">
        <v>92900</v>
      </c>
      <c r="BI89" s="12">
        <v>133000</v>
      </c>
      <c r="BJ89" s="12">
        <v>13100</v>
      </c>
      <c r="BK89" s="12">
        <v>0</v>
      </c>
      <c r="BL89" s="12">
        <v>0</v>
      </c>
      <c r="BM89" s="12">
        <v>90200</v>
      </c>
      <c r="BN89" s="12">
        <v>11500</v>
      </c>
      <c r="BO89" s="12">
        <v>0</v>
      </c>
      <c r="BP89" s="12">
        <v>0</v>
      </c>
      <c r="BQ89" s="12">
        <v>58100</v>
      </c>
      <c r="BR89" s="12">
        <v>20200</v>
      </c>
      <c r="BS89" s="12">
        <v>0</v>
      </c>
      <c r="BT89" s="12">
        <v>0</v>
      </c>
      <c r="BU89" s="12">
        <v>300</v>
      </c>
      <c r="BV89" s="12"/>
      <c r="BW89" s="12"/>
      <c r="BX89" s="22" t="e">
        <f>"'Giá'!"&amp;SUBSTITUTE($CK89, "1", COUNTA(#REF!) -10)</f>
        <v>#REF!</v>
      </c>
      <c r="BY89" s="22" t="e">
        <f>"'Khối lượng'!"&amp;SUBSTITUTE($CL89, "1", COUNTA(#REF!) -10)</f>
        <v>#REF!</v>
      </c>
      <c r="BZ89" s="22" t="e">
        <f>"'KN Mua'!"&amp;SUBSTITUTE($CM89, "1", COUNTA(#REF!) -19)</f>
        <v>#REF!</v>
      </c>
      <c r="CA89" s="15" t="e">
        <f>"'KN Bán'!"&amp;SUBSTITUTE($CN89, "1", COUNTA(#REF!) -19)</f>
        <v>#REF!</v>
      </c>
      <c r="CB89" s="14"/>
      <c r="CC89" s="14"/>
      <c r="CD89" s="14"/>
      <c r="CE89" s="14"/>
      <c r="CF89" s="14"/>
      <c r="CG89" s="14"/>
      <c r="CH89" s="14"/>
      <c r="CI89" s="14"/>
      <c r="CJ89" s="14"/>
      <c r="CK89" s="14" t="e">
        <f>ADDRESS(1,MATCH($A89,#REF!, 0))</f>
        <v>#REF!</v>
      </c>
      <c r="CL89" s="14" t="e">
        <f>ADDRESS(1,MATCH($A89,#REF!, 0))</f>
        <v>#REF!</v>
      </c>
      <c r="CM89" s="14" t="e">
        <f>ADDRESS(1,MATCH($A89,#REF!, 0))</f>
        <v>#REF!</v>
      </c>
      <c r="CN89" s="14" t="e">
        <f>ADDRESS(1,MATCH($A89,#REF!, 0))</f>
        <v>#REF!</v>
      </c>
    </row>
    <row r="90" spans="1:92" ht="14">
      <c r="A90" s="16" t="s">
        <v>6061</v>
      </c>
      <c r="B90" s="17" t="s">
        <v>6062</v>
      </c>
      <c r="C90" s="17">
        <v>67500</v>
      </c>
      <c r="D90" s="18" t="s">
        <v>6054</v>
      </c>
      <c r="E90" s="17">
        <v>1.3686552812157309</v>
      </c>
      <c r="F90" s="17">
        <v>129.39721427920696</v>
      </c>
      <c r="G90" s="17">
        <v>0.49</v>
      </c>
      <c r="H90" s="16">
        <v>0.47747522198744496</v>
      </c>
      <c r="I90" s="19">
        <v>1215380</v>
      </c>
      <c r="J90" s="31"/>
      <c r="K90" s="26"/>
      <c r="L90" s="22" t="e">
        <f t="shared" ca="1" si="0"/>
        <v>#REF!</v>
      </c>
      <c r="M90" s="17">
        <v>70000</v>
      </c>
      <c r="N90" s="17">
        <v>69800</v>
      </c>
      <c r="O90" s="17">
        <v>69800</v>
      </c>
      <c r="P90" s="17">
        <v>69800</v>
      </c>
      <c r="Q90" s="17">
        <v>67500</v>
      </c>
      <c r="R90" s="17">
        <v>70000</v>
      </c>
      <c r="S90" s="17">
        <v>69100</v>
      </c>
      <c r="T90" s="17">
        <v>69000</v>
      </c>
      <c r="U90" s="17">
        <v>69000</v>
      </c>
      <c r="V90" s="17">
        <v>69800</v>
      </c>
      <c r="W90" s="16" t="e">
        <f t="shared" ca="1" si="1"/>
        <v>#REF!</v>
      </c>
      <c r="X90" s="16">
        <v>1800</v>
      </c>
      <c r="Y90" s="16">
        <v>5400</v>
      </c>
      <c r="Z90" s="16">
        <v>0</v>
      </c>
      <c r="AA90" s="16">
        <v>1300</v>
      </c>
      <c r="AB90" s="16">
        <v>200</v>
      </c>
      <c r="AC90" s="16">
        <v>1100</v>
      </c>
      <c r="AD90" s="16">
        <v>500</v>
      </c>
      <c r="AE90" s="16">
        <v>1500</v>
      </c>
      <c r="AF90" s="25">
        <v>0</v>
      </c>
      <c r="AG90" s="23">
        <v>300</v>
      </c>
      <c r="AH90" s="12" t="e">
        <f t="shared" ca="1" si="2"/>
        <v>#REF!</v>
      </c>
      <c r="AI90" s="23">
        <v>0</v>
      </c>
      <c r="AJ90" s="23">
        <v>100</v>
      </c>
      <c r="AK90" s="23">
        <v>0</v>
      </c>
      <c r="AL90" s="23">
        <v>2000</v>
      </c>
      <c r="AM90" s="23">
        <v>0</v>
      </c>
      <c r="AN90" s="23">
        <v>200</v>
      </c>
      <c r="AO90" s="23">
        <v>0</v>
      </c>
      <c r="AP90" s="23">
        <v>300</v>
      </c>
      <c r="AQ90" s="17">
        <v>0</v>
      </c>
      <c r="AR90" s="23">
        <v>0</v>
      </c>
      <c r="AS90" s="23">
        <v>0</v>
      </c>
      <c r="AT90" s="12">
        <v>0</v>
      </c>
      <c r="AU90" s="12">
        <v>0</v>
      </c>
      <c r="AV90" s="12">
        <v>0</v>
      </c>
      <c r="AW90" s="12">
        <v>200</v>
      </c>
      <c r="AX90" s="12">
        <v>0</v>
      </c>
      <c r="AY90" s="12">
        <v>0</v>
      </c>
      <c r="AZ90" s="12">
        <v>0</v>
      </c>
      <c r="BA90" s="12">
        <v>0</v>
      </c>
      <c r="BB90" s="12" t="e">
        <f t="shared" ca="1" si="3"/>
        <v>#REF!</v>
      </c>
      <c r="BC90" s="12">
        <v>300</v>
      </c>
      <c r="BD90" s="23">
        <v>800</v>
      </c>
      <c r="BE90" s="23">
        <v>200</v>
      </c>
      <c r="BF90" s="23">
        <v>0</v>
      </c>
      <c r="BG90" s="12">
        <v>100</v>
      </c>
      <c r="BH90" s="12">
        <v>0</v>
      </c>
      <c r="BI90" s="12">
        <v>0</v>
      </c>
      <c r="BJ90" s="12">
        <v>300</v>
      </c>
      <c r="BK90" s="12">
        <v>0</v>
      </c>
      <c r="BL90" s="12">
        <v>0</v>
      </c>
      <c r="BM90" s="12">
        <v>102</v>
      </c>
      <c r="BN90" s="12">
        <v>0</v>
      </c>
      <c r="BO90" s="12">
        <v>200</v>
      </c>
      <c r="BP90" s="12">
        <v>0</v>
      </c>
      <c r="BQ90" s="12">
        <v>100</v>
      </c>
      <c r="BR90" s="12">
        <v>0</v>
      </c>
      <c r="BS90" s="12">
        <v>500</v>
      </c>
      <c r="BT90" s="12">
        <v>0</v>
      </c>
      <c r="BU90" s="12">
        <v>0</v>
      </c>
      <c r="BV90" s="12"/>
      <c r="BW90" s="12"/>
      <c r="BX90" s="22" t="e">
        <f>"'Giá'!"&amp;SUBSTITUTE($CK90, "1", COUNTA(#REF!) -10)</f>
        <v>#REF!</v>
      </c>
      <c r="BY90" s="22" t="e">
        <f>"'Khối lượng'!"&amp;SUBSTITUTE($CL90, "1", COUNTA(#REF!) -10)</f>
        <v>#REF!</v>
      </c>
      <c r="BZ90" s="22" t="e">
        <f>"'KN Mua'!"&amp;SUBSTITUTE($CM90, "1", COUNTA(#REF!) -19)</f>
        <v>#REF!</v>
      </c>
      <c r="CA90" s="15" t="e">
        <f>"'KN Bán'!"&amp;SUBSTITUTE($CN90, "1", COUNTA(#REF!) -19)</f>
        <v>#REF!</v>
      </c>
      <c r="CB90" s="14"/>
      <c r="CC90" s="14"/>
      <c r="CD90" s="14"/>
      <c r="CE90" s="14"/>
      <c r="CF90" s="14"/>
      <c r="CG90" s="14"/>
      <c r="CH90" s="14"/>
      <c r="CI90" s="14"/>
      <c r="CJ90" s="14"/>
      <c r="CK90" s="14" t="e">
        <f>ADDRESS(1,MATCH($A90,#REF!, 0))</f>
        <v>#REF!</v>
      </c>
      <c r="CL90" s="14" t="e">
        <f>ADDRESS(1,MATCH($A90,#REF!, 0))</f>
        <v>#REF!</v>
      </c>
      <c r="CM90" s="14" t="e">
        <f>ADDRESS(1,MATCH($A90,#REF!, 0))</f>
        <v>#REF!</v>
      </c>
      <c r="CN90" s="14" t="e">
        <f>ADDRESS(1,MATCH($A90,#REF!, 0))</f>
        <v>#REF!</v>
      </c>
    </row>
    <row r="91" spans="1:92" ht="14">
      <c r="A91" s="16" t="s">
        <v>6063</v>
      </c>
      <c r="B91" s="17" t="s">
        <v>6064</v>
      </c>
      <c r="C91" s="17">
        <v>48200</v>
      </c>
      <c r="D91" s="18" t="s">
        <v>6037</v>
      </c>
      <c r="E91" s="17">
        <v>1.6128605085563255</v>
      </c>
      <c r="F91" s="17">
        <v>12.39957398172151</v>
      </c>
      <c r="G91" s="17">
        <v>1</v>
      </c>
      <c r="H91" s="16">
        <v>0.43501516738984547</v>
      </c>
      <c r="I91" s="19">
        <v>1210</v>
      </c>
      <c r="J91" s="31"/>
      <c r="K91" s="26"/>
      <c r="L91" s="22" t="e">
        <f t="shared" ca="1" si="0"/>
        <v>#REF!</v>
      </c>
      <c r="M91" s="17">
        <v>51700</v>
      </c>
      <c r="N91" s="17">
        <v>52100</v>
      </c>
      <c r="O91" s="17">
        <v>51600</v>
      </c>
      <c r="P91" s="17">
        <v>51800</v>
      </c>
      <c r="Q91" s="17">
        <v>48200</v>
      </c>
      <c r="R91" s="17">
        <v>49000</v>
      </c>
      <c r="S91" s="17">
        <v>45600</v>
      </c>
      <c r="T91" s="17">
        <v>47750</v>
      </c>
      <c r="U91" s="17">
        <v>47950</v>
      </c>
      <c r="V91" s="17">
        <v>47900</v>
      </c>
      <c r="W91" s="16" t="e">
        <f t="shared" ca="1" si="1"/>
        <v>#REF!</v>
      </c>
      <c r="X91" s="16">
        <v>824900</v>
      </c>
      <c r="Y91" s="16">
        <v>564900</v>
      </c>
      <c r="Z91" s="16">
        <v>793800</v>
      </c>
      <c r="AA91" s="16">
        <v>528100</v>
      </c>
      <c r="AB91" s="16">
        <v>1580600</v>
      </c>
      <c r="AC91" s="16">
        <v>880700</v>
      </c>
      <c r="AD91" s="16">
        <v>927800</v>
      </c>
      <c r="AE91" s="16">
        <v>616500</v>
      </c>
      <c r="AF91" s="25">
        <v>482200</v>
      </c>
      <c r="AG91" s="23">
        <v>679300</v>
      </c>
      <c r="AH91" s="12" t="e">
        <f t="shared" ca="1" si="2"/>
        <v>#REF!</v>
      </c>
      <c r="AI91" s="23">
        <v>48500</v>
      </c>
      <c r="AJ91" s="23">
        <v>97300</v>
      </c>
      <c r="AK91" s="23">
        <v>50200</v>
      </c>
      <c r="AL91" s="23">
        <v>87800</v>
      </c>
      <c r="AM91" s="23">
        <v>29800</v>
      </c>
      <c r="AN91" s="23">
        <v>186000</v>
      </c>
      <c r="AO91" s="23">
        <v>148900</v>
      </c>
      <c r="AP91" s="23">
        <v>202800</v>
      </c>
      <c r="AQ91" s="17">
        <v>42200</v>
      </c>
      <c r="AR91" s="23">
        <v>1600</v>
      </c>
      <c r="AS91" s="23">
        <v>0</v>
      </c>
      <c r="AT91" s="12">
        <v>10800</v>
      </c>
      <c r="AU91" s="12">
        <v>11400</v>
      </c>
      <c r="AV91" s="12">
        <v>100</v>
      </c>
      <c r="AW91" s="12">
        <v>28500</v>
      </c>
      <c r="AX91" s="12">
        <v>9000</v>
      </c>
      <c r="AY91" s="12">
        <v>13600</v>
      </c>
      <c r="AZ91" s="12">
        <v>5600</v>
      </c>
      <c r="BA91" s="12">
        <v>8700</v>
      </c>
      <c r="BB91" s="12" t="e">
        <f t="shared" ca="1" si="3"/>
        <v>#REF!</v>
      </c>
      <c r="BC91" s="12">
        <v>9800</v>
      </c>
      <c r="BD91" s="23">
        <v>21000</v>
      </c>
      <c r="BE91" s="23">
        <v>50000</v>
      </c>
      <c r="BF91" s="23">
        <v>54500</v>
      </c>
      <c r="BG91" s="12">
        <v>76800</v>
      </c>
      <c r="BH91" s="12">
        <v>40700</v>
      </c>
      <c r="BI91" s="12">
        <v>109800</v>
      </c>
      <c r="BJ91" s="12">
        <v>10200</v>
      </c>
      <c r="BK91" s="12">
        <v>22700</v>
      </c>
      <c r="BL91" s="12">
        <v>138200</v>
      </c>
      <c r="BM91" s="12">
        <v>190200</v>
      </c>
      <c r="BN91" s="12">
        <v>165900</v>
      </c>
      <c r="BO91" s="12">
        <v>26500</v>
      </c>
      <c r="BP91" s="12">
        <v>10000</v>
      </c>
      <c r="BQ91" s="12">
        <v>10800</v>
      </c>
      <c r="BR91" s="12">
        <v>1100</v>
      </c>
      <c r="BS91" s="12">
        <v>300</v>
      </c>
      <c r="BT91" s="12">
        <v>28200</v>
      </c>
      <c r="BU91" s="12">
        <v>9000</v>
      </c>
      <c r="BV91" s="12"/>
      <c r="BW91" s="12"/>
      <c r="BX91" s="22" t="e">
        <f>"'Giá'!"&amp;SUBSTITUTE($CK91, "1", COUNTA(#REF!) -10)</f>
        <v>#REF!</v>
      </c>
      <c r="BY91" s="22" t="e">
        <f>"'Khối lượng'!"&amp;SUBSTITUTE($CL91, "1", COUNTA(#REF!) -10)</f>
        <v>#REF!</v>
      </c>
      <c r="BZ91" s="22" t="e">
        <f>"'KN Mua'!"&amp;SUBSTITUTE($CM91, "1", COUNTA(#REF!) -19)</f>
        <v>#REF!</v>
      </c>
      <c r="CA91" s="15" t="e">
        <f>"'KN Bán'!"&amp;SUBSTITUTE($CN91, "1", COUNTA(#REF!) -19)</f>
        <v>#REF!</v>
      </c>
      <c r="CB91" s="14"/>
      <c r="CC91" s="14"/>
      <c r="CD91" s="14"/>
      <c r="CE91" s="14"/>
      <c r="CF91" s="14"/>
      <c r="CG91" s="14"/>
      <c r="CH91" s="14"/>
      <c r="CI91" s="14"/>
      <c r="CJ91" s="14"/>
      <c r="CK91" s="14" t="e">
        <f>ADDRESS(1,MATCH($A91,#REF!, 0))</f>
        <v>#REF!</v>
      </c>
      <c r="CL91" s="14" t="e">
        <f>ADDRESS(1,MATCH($A91,#REF!, 0))</f>
        <v>#REF!</v>
      </c>
      <c r="CM91" s="14" t="e">
        <f>ADDRESS(1,MATCH($A91,#REF!, 0))</f>
        <v>#REF!</v>
      </c>
      <c r="CN91" s="14" t="e">
        <f>ADDRESS(1,MATCH($A91,#REF!, 0))</f>
        <v>#REF!</v>
      </c>
    </row>
    <row r="92" spans="1:92" ht="14">
      <c r="A92" s="16" t="s">
        <v>6065</v>
      </c>
      <c r="B92" s="17" t="s">
        <v>6066</v>
      </c>
      <c r="C92" s="17">
        <v>34450</v>
      </c>
      <c r="D92" s="18" t="s">
        <v>5882</v>
      </c>
      <c r="E92" s="17">
        <v>1.6742635795897813</v>
      </c>
      <c r="F92" s="17">
        <v>13.262405589076758</v>
      </c>
      <c r="G92" s="17">
        <v>0.49</v>
      </c>
      <c r="H92" s="16">
        <v>0.42573487107543651</v>
      </c>
      <c r="I92" s="19">
        <v>787880</v>
      </c>
      <c r="J92" s="31"/>
      <c r="K92" s="26"/>
      <c r="L92" s="22" t="e">
        <f t="shared" ca="1" si="0"/>
        <v>#REF!</v>
      </c>
      <c r="M92" s="17">
        <v>35300</v>
      </c>
      <c r="N92" s="17">
        <v>35950</v>
      </c>
      <c r="O92" s="17">
        <v>35450</v>
      </c>
      <c r="P92" s="17">
        <v>35300</v>
      </c>
      <c r="Q92" s="17">
        <v>34450</v>
      </c>
      <c r="R92" s="17">
        <v>35000</v>
      </c>
      <c r="S92" s="17">
        <v>32700</v>
      </c>
      <c r="T92" s="17">
        <v>33650</v>
      </c>
      <c r="U92" s="17">
        <v>34800</v>
      </c>
      <c r="V92" s="17">
        <v>34750</v>
      </c>
      <c r="W92" s="16" t="e">
        <f t="shared" ca="1" si="1"/>
        <v>#REF!</v>
      </c>
      <c r="X92" s="16">
        <v>908700</v>
      </c>
      <c r="Y92" s="16">
        <v>2305200</v>
      </c>
      <c r="Z92" s="16">
        <v>1123700</v>
      </c>
      <c r="AA92" s="16">
        <v>1484200</v>
      </c>
      <c r="AB92" s="16">
        <v>3896300</v>
      </c>
      <c r="AC92" s="16">
        <v>1593900</v>
      </c>
      <c r="AD92" s="16">
        <v>3324700</v>
      </c>
      <c r="AE92" s="16">
        <v>2188900</v>
      </c>
      <c r="AF92" s="25">
        <v>1898400</v>
      </c>
      <c r="AG92" s="23">
        <v>1844900</v>
      </c>
      <c r="AH92" s="12" t="e">
        <f t="shared" ca="1" si="2"/>
        <v>#REF!</v>
      </c>
      <c r="AI92" s="23">
        <v>66400</v>
      </c>
      <c r="AJ92" s="23">
        <v>8900</v>
      </c>
      <c r="AK92" s="23">
        <v>190800</v>
      </c>
      <c r="AL92" s="23">
        <v>64200</v>
      </c>
      <c r="AM92" s="23">
        <v>15400</v>
      </c>
      <c r="AN92" s="23">
        <v>27300</v>
      </c>
      <c r="AO92" s="23">
        <v>3300</v>
      </c>
      <c r="AP92" s="23">
        <v>102800</v>
      </c>
      <c r="AQ92" s="17">
        <v>70900</v>
      </c>
      <c r="AR92" s="23">
        <v>20000</v>
      </c>
      <c r="AS92" s="23">
        <v>96700</v>
      </c>
      <c r="AT92" s="12">
        <v>6200</v>
      </c>
      <c r="AU92" s="12">
        <v>2400</v>
      </c>
      <c r="AV92" s="12">
        <v>110000</v>
      </c>
      <c r="AW92" s="12">
        <v>40200</v>
      </c>
      <c r="AX92" s="12">
        <v>30300</v>
      </c>
      <c r="AY92" s="12">
        <v>43700</v>
      </c>
      <c r="AZ92" s="12">
        <v>656900</v>
      </c>
      <c r="BA92" s="12">
        <v>503500</v>
      </c>
      <c r="BB92" s="12" t="e">
        <f t="shared" ca="1" si="3"/>
        <v>#REF!</v>
      </c>
      <c r="BC92" s="12">
        <v>115600</v>
      </c>
      <c r="BD92" s="23">
        <v>136400</v>
      </c>
      <c r="BE92" s="23">
        <v>271000</v>
      </c>
      <c r="BF92" s="23">
        <v>204000</v>
      </c>
      <c r="BG92" s="12">
        <v>293200</v>
      </c>
      <c r="BH92" s="12">
        <v>212700</v>
      </c>
      <c r="BI92" s="12">
        <v>111000</v>
      </c>
      <c r="BJ92" s="12">
        <v>23100</v>
      </c>
      <c r="BK92" s="12">
        <v>100700</v>
      </c>
      <c r="BL92" s="12">
        <v>76250</v>
      </c>
      <c r="BM92" s="12">
        <v>124400</v>
      </c>
      <c r="BN92" s="12">
        <v>193300</v>
      </c>
      <c r="BO92" s="12">
        <v>77400</v>
      </c>
      <c r="BP92" s="12">
        <v>192500</v>
      </c>
      <c r="BQ92" s="12">
        <v>24400</v>
      </c>
      <c r="BR92" s="12">
        <v>185500</v>
      </c>
      <c r="BS92" s="12">
        <v>285400</v>
      </c>
      <c r="BT92" s="12">
        <v>69300</v>
      </c>
      <c r="BU92" s="12">
        <v>79700</v>
      </c>
      <c r="BV92" s="12"/>
      <c r="BW92" s="12"/>
      <c r="BX92" s="22" t="e">
        <f>"'Giá'!"&amp;SUBSTITUTE($CK92, "1", COUNTA(#REF!) -10)</f>
        <v>#REF!</v>
      </c>
      <c r="BY92" s="22" t="e">
        <f>"'Khối lượng'!"&amp;SUBSTITUTE($CL92, "1", COUNTA(#REF!) -10)</f>
        <v>#REF!</v>
      </c>
      <c r="BZ92" s="22" t="e">
        <f>"'KN Mua'!"&amp;SUBSTITUTE($CM92, "1", COUNTA(#REF!) -19)</f>
        <v>#REF!</v>
      </c>
      <c r="CA92" s="15" t="e">
        <f>"'KN Bán'!"&amp;SUBSTITUTE($CN92, "1", COUNTA(#REF!) -19)</f>
        <v>#REF!</v>
      </c>
      <c r="CB92" s="14"/>
      <c r="CC92" s="14"/>
      <c r="CD92" s="14"/>
      <c r="CE92" s="14"/>
      <c r="CF92" s="14"/>
      <c r="CG92" s="14"/>
      <c r="CH92" s="14"/>
      <c r="CI92" s="14"/>
      <c r="CJ92" s="14"/>
      <c r="CK92" s="14" t="e">
        <f>ADDRESS(1,MATCH($A92,#REF!, 0))</f>
        <v>#REF!</v>
      </c>
      <c r="CL92" s="14" t="e">
        <f>ADDRESS(1,MATCH($A92,#REF!, 0))</f>
        <v>#REF!</v>
      </c>
      <c r="CM92" s="14" t="e">
        <f>ADDRESS(1,MATCH($A92,#REF!, 0))</f>
        <v>#REF!</v>
      </c>
      <c r="CN92" s="14" t="e">
        <f>ADDRESS(1,MATCH($A92,#REF!, 0))</f>
        <v>#REF!</v>
      </c>
    </row>
    <row r="93" spans="1:92" ht="14">
      <c r="A93" s="16" t="s">
        <v>6067</v>
      </c>
      <c r="B93" s="17" t="s">
        <v>6068</v>
      </c>
      <c r="C93" s="17">
        <v>39800</v>
      </c>
      <c r="D93" s="18" t="s">
        <v>5862</v>
      </c>
      <c r="E93" s="17">
        <v>1.1524400207587635</v>
      </c>
      <c r="F93" s="17">
        <v>20.403947522567133</v>
      </c>
      <c r="G93" s="17">
        <v>0.49</v>
      </c>
      <c r="H93" s="16">
        <v>0.4103249207971385</v>
      </c>
      <c r="I93" s="19">
        <v>2056890</v>
      </c>
      <c r="J93" s="31"/>
      <c r="K93" s="26"/>
      <c r="L93" s="22" t="e">
        <f t="shared" ca="1" si="0"/>
        <v>#REF!</v>
      </c>
      <c r="M93" s="17">
        <v>42000</v>
      </c>
      <c r="N93" s="17">
        <v>42200</v>
      </c>
      <c r="O93" s="17">
        <v>41850</v>
      </c>
      <c r="P93" s="17">
        <v>40600</v>
      </c>
      <c r="Q93" s="17">
        <v>39800</v>
      </c>
      <c r="R93" s="17">
        <v>40000</v>
      </c>
      <c r="S93" s="17">
        <v>38000</v>
      </c>
      <c r="T93" s="17">
        <v>39000</v>
      </c>
      <c r="U93" s="17">
        <v>39650</v>
      </c>
      <c r="V93" s="17">
        <v>39150</v>
      </c>
      <c r="W93" s="16" t="e">
        <f t="shared" ca="1" si="1"/>
        <v>#REF!</v>
      </c>
      <c r="X93" s="16">
        <v>259300</v>
      </c>
      <c r="Y93" s="16">
        <v>210600</v>
      </c>
      <c r="Z93" s="16">
        <v>293400</v>
      </c>
      <c r="AA93" s="16">
        <v>418000</v>
      </c>
      <c r="AB93" s="16">
        <v>816100</v>
      </c>
      <c r="AC93" s="16">
        <v>260200</v>
      </c>
      <c r="AD93" s="16">
        <v>607800</v>
      </c>
      <c r="AE93" s="16">
        <v>286200</v>
      </c>
      <c r="AF93" s="25">
        <v>143900</v>
      </c>
      <c r="AG93" s="23">
        <v>148100</v>
      </c>
      <c r="AH93" s="12" t="e">
        <f t="shared" ca="1" si="2"/>
        <v>#REF!</v>
      </c>
      <c r="AI93" s="23">
        <v>89900</v>
      </c>
      <c r="AJ93" s="23">
        <v>28000</v>
      </c>
      <c r="AK93" s="23">
        <v>18200</v>
      </c>
      <c r="AL93" s="23">
        <v>40600</v>
      </c>
      <c r="AM93" s="23">
        <v>2020</v>
      </c>
      <c r="AN93" s="23">
        <v>2900</v>
      </c>
      <c r="AO93" s="23">
        <v>5900</v>
      </c>
      <c r="AP93" s="23">
        <v>102200</v>
      </c>
      <c r="AQ93" s="17">
        <v>1600</v>
      </c>
      <c r="AR93" s="23">
        <v>50300</v>
      </c>
      <c r="AS93" s="23">
        <v>6500</v>
      </c>
      <c r="AT93" s="12">
        <v>12600</v>
      </c>
      <c r="AU93" s="12">
        <v>1000</v>
      </c>
      <c r="AV93" s="12">
        <v>48800</v>
      </c>
      <c r="AW93" s="12">
        <v>11000</v>
      </c>
      <c r="AX93" s="12">
        <v>3300</v>
      </c>
      <c r="AY93" s="12">
        <v>27300</v>
      </c>
      <c r="AZ93" s="12">
        <v>8800</v>
      </c>
      <c r="BA93" s="12">
        <v>300</v>
      </c>
      <c r="BB93" s="12" t="e">
        <f t="shared" ca="1" si="3"/>
        <v>#REF!</v>
      </c>
      <c r="BC93" s="12">
        <v>27600</v>
      </c>
      <c r="BD93" s="23">
        <v>45500</v>
      </c>
      <c r="BE93" s="23">
        <v>85100</v>
      </c>
      <c r="BF93" s="23">
        <v>16000</v>
      </c>
      <c r="BG93" s="12">
        <v>36100</v>
      </c>
      <c r="BH93" s="12">
        <v>17200</v>
      </c>
      <c r="BI93" s="12">
        <v>22500</v>
      </c>
      <c r="BJ93" s="12">
        <v>5200</v>
      </c>
      <c r="BK93" s="12">
        <v>24200</v>
      </c>
      <c r="BL93" s="12">
        <v>11020</v>
      </c>
      <c r="BM93" s="12">
        <v>10800</v>
      </c>
      <c r="BN93" s="12">
        <v>21800</v>
      </c>
      <c r="BO93" s="12">
        <v>61700</v>
      </c>
      <c r="BP93" s="12">
        <v>16900</v>
      </c>
      <c r="BQ93" s="12">
        <v>1600</v>
      </c>
      <c r="BR93" s="12">
        <v>76400</v>
      </c>
      <c r="BS93" s="12">
        <v>22400</v>
      </c>
      <c r="BT93" s="12">
        <v>8200</v>
      </c>
      <c r="BU93" s="12">
        <v>15800</v>
      </c>
      <c r="BV93" s="12"/>
      <c r="BW93" s="12"/>
      <c r="BX93" s="22" t="e">
        <f>"'Giá'!"&amp;SUBSTITUTE($CK93, "1", COUNTA(#REF!) -10)</f>
        <v>#REF!</v>
      </c>
      <c r="BY93" s="22" t="e">
        <f>"'Khối lượng'!"&amp;SUBSTITUTE($CL93, "1", COUNTA(#REF!) -10)</f>
        <v>#REF!</v>
      </c>
      <c r="BZ93" s="22" t="e">
        <f>"'KN Mua'!"&amp;SUBSTITUTE($CM93, "1", COUNTA(#REF!) -19)</f>
        <v>#REF!</v>
      </c>
      <c r="CA93" s="15" t="e">
        <f>"'KN Bán'!"&amp;SUBSTITUTE($CN93, "1", COUNTA(#REF!) -19)</f>
        <v>#REF!</v>
      </c>
      <c r="CB93" s="14"/>
      <c r="CC93" s="14"/>
      <c r="CD93" s="14"/>
      <c r="CE93" s="14"/>
      <c r="CF93" s="14"/>
      <c r="CG93" s="14"/>
      <c r="CH93" s="14"/>
      <c r="CI93" s="14"/>
      <c r="CJ93" s="14"/>
      <c r="CK93" s="14" t="e">
        <f>ADDRESS(1,MATCH($A93,#REF!, 0))</f>
        <v>#REF!</v>
      </c>
      <c r="CL93" s="14" t="e">
        <f>ADDRESS(1,MATCH($A93,#REF!, 0))</f>
        <v>#REF!</v>
      </c>
      <c r="CM93" s="14" t="e">
        <f>ADDRESS(1,MATCH($A93,#REF!, 0))</f>
        <v>#REF!</v>
      </c>
      <c r="CN93" s="14" t="e">
        <f>ADDRESS(1,MATCH($A93,#REF!, 0))</f>
        <v>#REF!</v>
      </c>
    </row>
    <row r="94" spans="1:92" ht="14">
      <c r="A94" s="16" t="s">
        <v>6069</v>
      </c>
      <c r="B94" s="17" t="s">
        <v>6070</v>
      </c>
      <c r="C94" s="17">
        <v>14000</v>
      </c>
      <c r="D94" s="18" t="s">
        <v>5862</v>
      </c>
      <c r="E94" s="17">
        <v>1.4566685527243359</v>
      </c>
      <c r="F94" s="17">
        <v>13.744359414329653</v>
      </c>
      <c r="G94" s="17">
        <v>0.5</v>
      </c>
      <c r="H94" s="16">
        <v>0.44503934192706823</v>
      </c>
      <c r="I94" s="19">
        <v>344360</v>
      </c>
      <c r="J94" s="31"/>
      <c r="K94" s="26"/>
      <c r="L94" s="22" t="e">
        <f t="shared" ca="1" si="0"/>
        <v>#REF!</v>
      </c>
      <c r="M94" s="17">
        <v>14400</v>
      </c>
      <c r="N94" s="17">
        <v>14000</v>
      </c>
      <c r="O94" s="17">
        <v>14000</v>
      </c>
      <c r="P94" s="17">
        <v>14000</v>
      </c>
      <c r="Q94" s="17">
        <v>14000</v>
      </c>
      <c r="R94" s="17">
        <v>13900</v>
      </c>
      <c r="S94" s="17">
        <v>13500</v>
      </c>
      <c r="T94" s="17">
        <v>13550</v>
      </c>
      <c r="U94" s="17">
        <v>13650</v>
      </c>
      <c r="V94" s="17">
        <v>13450</v>
      </c>
      <c r="W94" s="16" t="e">
        <f t="shared" ca="1" si="1"/>
        <v>#REF!</v>
      </c>
      <c r="X94" s="16">
        <v>11600</v>
      </c>
      <c r="Y94" s="16">
        <v>66900</v>
      </c>
      <c r="Z94" s="16">
        <v>11400</v>
      </c>
      <c r="AA94" s="16">
        <v>18900</v>
      </c>
      <c r="AB94" s="16">
        <v>39000</v>
      </c>
      <c r="AC94" s="16">
        <v>4700</v>
      </c>
      <c r="AD94" s="16">
        <v>24100</v>
      </c>
      <c r="AE94" s="16">
        <v>31700</v>
      </c>
      <c r="AF94" s="25">
        <v>5200</v>
      </c>
      <c r="AG94" s="23">
        <v>6900</v>
      </c>
      <c r="AH94" s="12" t="e">
        <f t="shared" ca="1" si="2"/>
        <v>#REF!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17">
        <v>0</v>
      </c>
      <c r="AR94" s="23">
        <v>0</v>
      </c>
      <c r="AS94" s="23">
        <v>0</v>
      </c>
      <c r="AT94" s="12">
        <v>0</v>
      </c>
      <c r="AU94" s="12">
        <v>0</v>
      </c>
      <c r="AV94" s="12">
        <v>500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 t="e">
        <f t="shared" ca="1" si="3"/>
        <v>#REF!</v>
      </c>
      <c r="BC94" s="12">
        <v>200</v>
      </c>
      <c r="BD94" s="23">
        <v>0</v>
      </c>
      <c r="BE94" s="23">
        <v>0</v>
      </c>
      <c r="BF94" s="23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300</v>
      </c>
      <c r="BM94" s="12">
        <v>300</v>
      </c>
      <c r="BN94" s="12">
        <v>0</v>
      </c>
      <c r="BO94" s="12">
        <v>2700</v>
      </c>
      <c r="BP94" s="12">
        <v>500</v>
      </c>
      <c r="BQ94" s="12">
        <v>100</v>
      </c>
      <c r="BR94" s="12">
        <v>3100</v>
      </c>
      <c r="BS94" s="12">
        <v>0</v>
      </c>
      <c r="BT94" s="12">
        <v>0</v>
      </c>
      <c r="BU94" s="12">
        <v>0</v>
      </c>
      <c r="BV94" s="12"/>
      <c r="BW94" s="12"/>
      <c r="BX94" s="22" t="e">
        <f>"'Giá'!"&amp;SUBSTITUTE($CK94, "1", COUNTA(#REF!) -10)</f>
        <v>#REF!</v>
      </c>
      <c r="BY94" s="22" t="e">
        <f>"'Khối lượng'!"&amp;SUBSTITUTE($CL94, "1", COUNTA(#REF!) -10)</f>
        <v>#REF!</v>
      </c>
      <c r="BZ94" s="22" t="e">
        <f>"'KN Mua'!"&amp;SUBSTITUTE($CM94, "1", COUNTA(#REF!) -19)</f>
        <v>#REF!</v>
      </c>
      <c r="CA94" s="15" t="e">
        <f>"'KN Bán'!"&amp;SUBSTITUTE($CN94, "1", COUNTA(#REF!) -19)</f>
        <v>#REF!</v>
      </c>
      <c r="CB94" s="14"/>
      <c r="CC94" s="14"/>
      <c r="CD94" s="14"/>
      <c r="CE94" s="14"/>
      <c r="CF94" s="14"/>
      <c r="CG94" s="14"/>
      <c r="CH94" s="14"/>
      <c r="CI94" s="14"/>
      <c r="CJ94" s="14"/>
      <c r="CK94" s="14" t="e">
        <f>ADDRESS(1,MATCH($A94,#REF!, 0))</f>
        <v>#REF!</v>
      </c>
      <c r="CL94" s="14" t="e">
        <f>ADDRESS(1,MATCH($A94,#REF!, 0))</f>
        <v>#REF!</v>
      </c>
      <c r="CM94" s="14" t="e">
        <f>ADDRESS(1,MATCH($A94,#REF!, 0))</f>
        <v>#REF!</v>
      </c>
      <c r="CN94" s="14" t="e">
        <f>ADDRESS(1,MATCH($A94,#REF!, 0))</f>
        <v>#REF!</v>
      </c>
    </row>
    <row r="95" spans="1:92" ht="14">
      <c r="A95" s="16" t="s">
        <v>6071</v>
      </c>
      <c r="B95" s="17" t="s">
        <v>6072</v>
      </c>
      <c r="C95" s="17">
        <v>33800</v>
      </c>
      <c r="D95" s="18" t="s">
        <v>6073</v>
      </c>
      <c r="E95" s="17">
        <v>0.41711074616510174</v>
      </c>
      <c r="F95" s="17">
        <v>73.469532359068637</v>
      </c>
      <c r="G95" s="17">
        <v>0.49</v>
      </c>
      <c r="H95" s="16">
        <v>0.4834637468809132</v>
      </c>
      <c r="I95" s="19">
        <v>22040</v>
      </c>
      <c r="J95" s="31"/>
      <c r="K95" s="26"/>
      <c r="L95" s="22" t="e">
        <f t="shared" ca="1" si="0"/>
        <v>#REF!</v>
      </c>
      <c r="M95" s="17">
        <v>34500</v>
      </c>
      <c r="N95" s="17">
        <v>34750</v>
      </c>
      <c r="O95" s="17">
        <v>35000</v>
      </c>
      <c r="P95" s="17">
        <v>34900</v>
      </c>
      <c r="Q95" s="17">
        <v>33800</v>
      </c>
      <c r="R95" s="17">
        <v>33900</v>
      </c>
      <c r="S95" s="17">
        <v>31850</v>
      </c>
      <c r="T95" s="17">
        <v>32300</v>
      </c>
      <c r="U95" s="17">
        <v>32100</v>
      </c>
      <c r="V95" s="17">
        <v>32000</v>
      </c>
      <c r="W95" s="16" t="e">
        <f t="shared" ca="1" si="1"/>
        <v>#REF!</v>
      </c>
      <c r="X95" s="16">
        <v>242500</v>
      </c>
      <c r="Y95" s="16">
        <v>446100</v>
      </c>
      <c r="Z95" s="16">
        <v>779000</v>
      </c>
      <c r="AA95" s="16">
        <v>478600</v>
      </c>
      <c r="AB95" s="16">
        <v>943800</v>
      </c>
      <c r="AC95" s="16">
        <v>499000</v>
      </c>
      <c r="AD95" s="16">
        <v>902100</v>
      </c>
      <c r="AE95" s="16">
        <v>417500</v>
      </c>
      <c r="AF95" s="25">
        <v>289400</v>
      </c>
      <c r="AG95" s="23">
        <v>313300</v>
      </c>
      <c r="AH95" s="12" t="e">
        <f t="shared" ca="1" si="2"/>
        <v>#REF!</v>
      </c>
      <c r="AI95" s="23">
        <v>77100</v>
      </c>
      <c r="AJ95" s="23">
        <v>8100</v>
      </c>
      <c r="AK95" s="23">
        <v>76100</v>
      </c>
      <c r="AL95" s="23">
        <v>120900</v>
      </c>
      <c r="AM95" s="23">
        <v>37500</v>
      </c>
      <c r="AN95" s="23">
        <v>60100</v>
      </c>
      <c r="AO95" s="23">
        <v>40000</v>
      </c>
      <c r="AP95" s="23">
        <v>52800</v>
      </c>
      <c r="AQ95" s="17">
        <v>21100</v>
      </c>
      <c r="AR95" s="23">
        <v>25300</v>
      </c>
      <c r="AS95" s="23">
        <v>17700</v>
      </c>
      <c r="AT95" s="12">
        <v>32000</v>
      </c>
      <c r="AU95" s="12">
        <v>19200</v>
      </c>
      <c r="AV95" s="12">
        <v>64600</v>
      </c>
      <c r="AW95" s="12">
        <v>31500</v>
      </c>
      <c r="AX95" s="12">
        <v>20000</v>
      </c>
      <c r="AY95" s="12">
        <v>23900</v>
      </c>
      <c r="AZ95" s="12">
        <v>9700</v>
      </c>
      <c r="BA95" s="12">
        <v>30300</v>
      </c>
      <c r="BB95" s="12" t="e">
        <f t="shared" ca="1" si="3"/>
        <v>#REF!</v>
      </c>
      <c r="BC95" s="12">
        <v>67600</v>
      </c>
      <c r="BD95" s="23">
        <v>40800</v>
      </c>
      <c r="BE95" s="23">
        <v>234500</v>
      </c>
      <c r="BF95" s="23">
        <v>62200</v>
      </c>
      <c r="BG95" s="12">
        <v>8700</v>
      </c>
      <c r="BH95" s="12">
        <v>31200</v>
      </c>
      <c r="BI95" s="12">
        <v>140200</v>
      </c>
      <c r="BJ95" s="12">
        <v>9100</v>
      </c>
      <c r="BK95" s="12">
        <v>39300</v>
      </c>
      <c r="BL95" s="12">
        <v>7700</v>
      </c>
      <c r="BM95" s="12">
        <v>52006</v>
      </c>
      <c r="BN95" s="12">
        <v>19800</v>
      </c>
      <c r="BO95" s="12">
        <v>2500</v>
      </c>
      <c r="BP95" s="12">
        <v>36700</v>
      </c>
      <c r="BQ95" s="12">
        <v>86300</v>
      </c>
      <c r="BR95" s="12">
        <v>36200</v>
      </c>
      <c r="BS95" s="12">
        <v>34900</v>
      </c>
      <c r="BT95" s="12">
        <v>10400</v>
      </c>
      <c r="BU95" s="12">
        <v>81300</v>
      </c>
      <c r="BV95" s="12"/>
      <c r="BW95" s="12"/>
      <c r="BX95" s="22" t="e">
        <f>"'Giá'!"&amp;SUBSTITUTE($CK95, "1", COUNTA(#REF!) -10)</f>
        <v>#REF!</v>
      </c>
      <c r="BY95" s="22" t="e">
        <f>"'Khối lượng'!"&amp;SUBSTITUTE($CL95, "1", COUNTA(#REF!) -10)</f>
        <v>#REF!</v>
      </c>
      <c r="BZ95" s="22" t="e">
        <f>"'KN Mua'!"&amp;SUBSTITUTE($CM95, "1", COUNTA(#REF!) -19)</f>
        <v>#REF!</v>
      </c>
      <c r="CA95" s="15" t="e">
        <f>"'KN Bán'!"&amp;SUBSTITUTE($CN95, "1", COUNTA(#REF!) -19)</f>
        <v>#REF!</v>
      </c>
      <c r="CB95" s="14"/>
      <c r="CC95" s="14"/>
      <c r="CD95" s="14"/>
      <c r="CE95" s="14"/>
      <c r="CF95" s="14"/>
      <c r="CG95" s="14"/>
      <c r="CH95" s="14"/>
      <c r="CI95" s="14"/>
      <c r="CJ95" s="14"/>
      <c r="CK95" s="14" t="e">
        <f>ADDRESS(1,MATCH($A95,#REF!, 0))</f>
        <v>#REF!</v>
      </c>
      <c r="CL95" s="14" t="e">
        <f>ADDRESS(1,MATCH($A95,#REF!, 0))</f>
        <v>#REF!</v>
      </c>
      <c r="CM95" s="14" t="e">
        <f>ADDRESS(1,MATCH($A95,#REF!, 0))</f>
        <v>#REF!</v>
      </c>
      <c r="CN95" s="14" t="e">
        <f>ADDRESS(1,MATCH($A95,#REF!, 0))</f>
        <v>#REF!</v>
      </c>
    </row>
    <row r="96" spans="1:92" ht="14">
      <c r="A96" s="16" t="s">
        <v>6074</v>
      </c>
      <c r="B96" s="17" t="s">
        <v>6075</v>
      </c>
      <c r="C96" s="17">
        <v>2500</v>
      </c>
      <c r="D96" s="18" t="s">
        <v>6007</v>
      </c>
      <c r="E96" s="17">
        <v>2.0328519403955845</v>
      </c>
      <c r="F96" s="17">
        <v>12.750968804889499</v>
      </c>
      <c r="G96" s="17">
        <v>0.49</v>
      </c>
      <c r="H96" s="16">
        <v>0.3730406029903966</v>
      </c>
      <c r="I96" s="19">
        <v>531130</v>
      </c>
      <c r="J96" s="31"/>
      <c r="K96" s="26"/>
      <c r="L96" s="22" t="e">
        <f t="shared" ca="1" si="0"/>
        <v>#REF!</v>
      </c>
      <c r="M96" s="17">
        <v>2770</v>
      </c>
      <c r="N96" s="17">
        <v>2680</v>
      </c>
      <c r="O96" s="17">
        <v>2500</v>
      </c>
      <c r="P96" s="17">
        <v>2610</v>
      </c>
      <c r="Q96" s="17">
        <v>2500</v>
      </c>
      <c r="R96" s="17">
        <v>2500</v>
      </c>
      <c r="S96" s="17">
        <v>2370</v>
      </c>
      <c r="T96" s="17">
        <v>2400</v>
      </c>
      <c r="U96" s="17">
        <v>2490</v>
      </c>
      <c r="V96" s="17">
        <v>2420</v>
      </c>
      <c r="W96" s="16" t="e">
        <f t="shared" ca="1" si="1"/>
        <v>#REF!</v>
      </c>
      <c r="X96" s="16">
        <v>474000</v>
      </c>
      <c r="Y96" s="16">
        <v>383100</v>
      </c>
      <c r="Z96" s="16">
        <v>1917000</v>
      </c>
      <c r="AA96" s="16">
        <v>1329300</v>
      </c>
      <c r="AB96" s="16">
        <v>918400</v>
      </c>
      <c r="AC96" s="16">
        <v>332000</v>
      </c>
      <c r="AD96" s="16">
        <v>1057900</v>
      </c>
      <c r="AE96" s="16">
        <v>227000</v>
      </c>
      <c r="AF96" s="25">
        <v>1213700</v>
      </c>
      <c r="AG96" s="23">
        <v>448200</v>
      </c>
      <c r="AH96" s="12" t="e">
        <f t="shared" ca="1" si="2"/>
        <v>#REF!</v>
      </c>
      <c r="AI96" s="23">
        <v>0</v>
      </c>
      <c r="AJ96" s="23">
        <v>0</v>
      </c>
      <c r="AK96" s="23">
        <v>0</v>
      </c>
      <c r="AL96" s="23">
        <v>0</v>
      </c>
      <c r="AM96" s="23">
        <v>15000</v>
      </c>
      <c r="AN96" s="23">
        <v>6800</v>
      </c>
      <c r="AO96" s="23">
        <v>800</v>
      </c>
      <c r="AP96" s="23">
        <v>0</v>
      </c>
      <c r="AQ96" s="17">
        <v>1300</v>
      </c>
      <c r="AR96" s="23">
        <v>0</v>
      </c>
      <c r="AS96" s="23">
        <v>5200</v>
      </c>
      <c r="AT96" s="12">
        <v>20900</v>
      </c>
      <c r="AU96" s="12">
        <v>11900</v>
      </c>
      <c r="AV96" s="12">
        <v>2000</v>
      </c>
      <c r="AW96" s="12">
        <v>8900</v>
      </c>
      <c r="AX96" s="12">
        <v>5700</v>
      </c>
      <c r="AY96" s="12">
        <v>10500</v>
      </c>
      <c r="AZ96" s="12">
        <v>5300</v>
      </c>
      <c r="BA96" s="12">
        <v>0</v>
      </c>
      <c r="BB96" s="12" t="e">
        <f t="shared" ca="1" si="3"/>
        <v>#REF!</v>
      </c>
      <c r="BC96" s="12">
        <v>0</v>
      </c>
      <c r="BD96" s="23">
        <v>4200</v>
      </c>
      <c r="BE96" s="23">
        <v>5600</v>
      </c>
      <c r="BF96" s="23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800</v>
      </c>
      <c r="BL96" s="12">
        <v>0</v>
      </c>
      <c r="BM96" s="12">
        <v>0</v>
      </c>
      <c r="BN96" s="12">
        <v>0</v>
      </c>
      <c r="BO96" s="12">
        <v>0</v>
      </c>
      <c r="BP96" s="12">
        <v>1300</v>
      </c>
      <c r="BQ96" s="12">
        <v>100</v>
      </c>
      <c r="BR96" s="12">
        <v>11900</v>
      </c>
      <c r="BS96" s="12">
        <v>700</v>
      </c>
      <c r="BT96" s="12">
        <v>1800</v>
      </c>
      <c r="BU96" s="12">
        <v>11200</v>
      </c>
      <c r="BV96" s="12"/>
      <c r="BW96" s="12"/>
      <c r="BX96" s="22" t="e">
        <f>"'Giá'!"&amp;SUBSTITUTE($CK96, "1", COUNTA(#REF!) -10)</f>
        <v>#REF!</v>
      </c>
      <c r="BY96" s="22" t="e">
        <f>"'Khối lượng'!"&amp;SUBSTITUTE($CL96, "1", COUNTA(#REF!) -10)</f>
        <v>#REF!</v>
      </c>
      <c r="BZ96" s="22" t="e">
        <f>"'KN Mua'!"&amp;SUBSTITUTE($CM96, "1", COUNTA(#REF!) -19)</f>
        <v>#REF!</v>
      </c>
      <c r="CA96" s="15" t="e">
        <f>"'KN Bán'!"&amp;SUBSTITUTE($CN96, "1", COUNTA(#REF!) -19)</f>
        <v>#REF!</v>
      </c>
      <c r="CB96" s="14"/>
      <c r="CC96" s="14"/>
      <c r="CD96" s="14"/>
      <c r="CE96" s="14"/>
      <c r="CF96" s="14"/>
      <c r="CG96" s="14"/>
      <c r="CH96" s="14"/>
      <c r="CI96" s="14"/>
      <c r="CJ96" s="14"/>
      <c r="CK96" s="14" t="e">
        <f>ADDRESS(1,MATCH($A96,#REF!, 0))</f>
        <v>#REF!</v>
      </c>
      <c r="CL96" s="14" t="e">
        <f>ADDRESS(1,MATCH($A96,#REF!, 0))</f>
        <v>#REF!</v>
      </c>
      <c r="CM96" s="14" t="e">
        <f>ADDRESS(1,MATCH($A96,#REF!, 0))</f>
        <v>#REF!</v>
      </c>
      <c r="CN96" s="14" t="e">
        <f>ADDRESS(1,MATCH($A96,#REF!, 0))</f>
        <v>#REF!</v>
      </c>
    </row>
    <row r="97" spans="1:92" ht="14">
      <c r="A97" s="16" t="s">
        <v>6076</v>
      </c>
      <c r="B97" s="17" t="s">
        <v>6077</v>
      </c>
      <c r="C97" s="17">
        <v>63600</v>
      </c>
      <c r="D97" s="18" t="s">
        <v>5896</v>
      </c>
      <c r="E97" s="17">
        <v>0.20496287852440395</v>
      </c>
      <c r="F97" s="17">
        <v>9387.8341047012527</v>
      </c>
      <c r="G97" s="17">
        <v>0.5</v>
      </c>
      <c r="H97" s="16">
        <v>0.49110905003950583</v>
      </c>
      <c r="I97" s="19">
        <v>830060</v>
      </c>
      <c r="J97" s="31"/>
      <c r="K97" s="26"/>
      <c r="L97" s="22" t="e">
        <f t="shared" ca="1" si="0"/>
        <v>#REF!</v>
      </c>
      <c r="M97" s="17">
        <v>64500</v>
      </c>
      <c r="N97" s="17">
        <v>65000</v>
      </c>
      <c r="O97" s="17">
        <v>64400</v>
      </c>
      <c r="P97" s="17">
        <v>64000</v>
      </c>
      <c r="Q97" s="17">
        <v>63600</v>
      </c>
      <c r="R97" s="17">
        <v>62100</v>
      </c>
      <c r="S97" s="17">
        <v>62500</v>
      </c>
      <c r="T97" s="17">
        <v>63100</v>
      </c>
      <c r="U97" s="17">
        <v>63200</v>
      </c>
      <c r="V97" s="17">
        <v>63400</v>
      </c>
      <c r="W97" s="16" t="e">
        <f t="shared" ca="1" si="1"/>
        <v>#REF!</v>
      </c>
      <c r="X97" s="16">
        <v>1100</v>
      </c>
      <c r="Y97" s="16">
        <v>6700</v>
      </c>
      <c r="Z97" s="16">
        <v>2100</v>
      </c>
      <c r="AA97" s="16">
        <v>2600</v>
      </c>
      <c r="AB97" s="16">
        <v>4700</v>
      </c>
      <c r="AC97" s="16">
        <v>11200</v>
      </c>
      <c r="AD97" s="16">
        <v>3200</v>
      </c>
      <c r="AE97" s="16">
        <v>2400</v>
      </c>
      <c r="AF97" s="25">
        <v>4400</v>
      </c>
      <c r="AG97" s="23">
        <v>7000</v>
      </c>
      <c r="AH97" s="12" t="e">
        <f t="shared" ca="1" si="2"/>
        <v>#REF!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17">
        <v>0</v>
      </c>
      <c r="AR97" s="23">
        <v>0</v>
      </c>
      <c r="AS97" s="23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 t="e">
        <f t="shared" ca="1" si="3"/>
        <v>#REF!</v>
      </c>
      <c r="BC97" s="12">
        <v>0</v>
      </c>
      <c r="BD97" s="23">
        <v>0</v>
      </c>
      <c r="BE97" s="23">
        <v>0</v>
      </c>
      <c r="BF97" s="23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500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/>
      <c r="BW97" s="12"/>
      <c r="BX97" s="22" t="e">
        <f>"'Giá'!"&amp;SUBSTITUTE($CK97, "1", COUNTA(#REF!) -10)</f>
        <v>#REF!</v>
      </c>
      <c r="BY97" s="22" t="e">
        <f>"'Khối lượng'!"&amp;SUBSTITUTE($CL97, "1", COUNTA(#REF!) -10)</f>
        <v>#REF!</v>
      </c>
      <c r="BZ97" s="22" t="e">
        <f>"'KN Mua'!"&amp;SUBSTITUTE($CM97, "1", COUNTA(#REF!) -19)</f>
        <v>#REF!</v>
      </c>
      <c r="CA97" s="15" t="e">
        <f>"'KN Bán'!"&amp;SUBSTITUTE($CN97, "1", COUNTA(#REF!) -19)</f>
        <v>#REF!</v>
      </c>
      <c r="CB97" s="14"/>
      <c r="CC97" s="14"/>
      <c r="CD97" s="14"/>
      <c r="CE97" s="14"/>
      <c r="CF97" s="14"/>
      <c r="CG97" s="14"/>
      <c r="CH97" s="14"/>
      <c r="CI97" s="14"/>
      <c r="CJ97" s="14"/>
      <c r="CK97" s="14" t="e">
        <f>ADDRESS(1,MATCH($A97,#REF!, 0))</f>
        <v>#REF!</v>
      </c>
      <c r="CL97" s="14" t="e">
        <f>ADDRESS(1,MATCH($A97,#REF!, 0))</f>
        <v>#REF!</v>
      </c>
      <c r="CM97" s="14" t="e">
        <f>ADDRESS(1,MATCH($A97,#REF!, 0))</f>
        <v>#REF!</v>
      </c>
      <c r="CN97" s="14" t="e">
        <f>ADDRESS(1,MATCH($A97,#REF!, 0))</f>
        <v>#REF!</v>
      </c>
    </row>
    <row r="98" spans="1:92" ht="14">
      <c r="A98" s="16" t="s">
        <v>6078</v>
      </c>
      <c r="B98" s="17" t="s">
        <v>6079</v>
      </c>
      <c r="C98" s="17">
        <v>24900</v>
      </c>
      <c r="D98" s="18" t="s">
        <v>5954</v>
      </c>
      <c r="E98" s="17">
        <v>4.9878326765383516</v>
      </c>
      <c r="F98" s="17">
        <v>11.590532557161037</v>
      </c>
      <c r="G98" s="17">
        <v>0</v>
      </c>
      <c r="H98" s="16">
        <v>0</v>
      </c>
      <c r="I98" s="19">
        <v>4540</v>
      </c>
      <c r="J98" s="31"/>
      <c r="K98" s="26"/>
      <c r="L98" s="22" t="e">
        <f t="shared" ca="1" si="0"/>
        <v>#REF!</v>
      </c>
      <c r="M98" s="17">
        <v>25650</v>
      </c>
      <c r="N98" s="17">
        <v>25800</v>
      </c>
      <c r="O98" s="17">
        <v>25650</v>
      </c>
      <c r="P98" s="17">
        <v>25600</v>
      </c>
      <c r="Q98" s="17">
        <v>24900</v>
      </c>
      <c r="R98" s="17">
        <v>25250</v>
      </c>
      <c r="S98" s="17">
        <v>23800</v>
      </c>
      <c r="T98" s="17">
        <v>24600</v>
      </c>
      <c r="U98" s="17">
        <v>24750</v>
      </c>
      <c r="V98" s="17">
        <v>24700</v>
      </c>
      <c r="W98" s="16" t="e">
        <f t="shared" ca="1" si="1"/>
        <v>#REF!</v>
      </c>
      <c r="X98" s="16">
        <v>342500</v>
      </c>
      <c r="Y98" s="16">
        <v>323400</v>
      </c>
      <c r="Z98" s="16">
        <v>225500</v>
      </c>
      <c r="AA98" s="16">
        <v>185300</v>
      </c>
      <c r="AB98" s="16">
        <v>239800</v>
      </c>
      <c r="AC98" s="16">
        <v>300700</v>
      </c>
      <c r="AD98" s="16">
        <v>327000</v>
      </c>
      <c r="AE98" s="16">
        <v>474900</v>
      </c>
      <c r="AF98" s="25">
        <v>218900</v>
      </c>
      <c r="AG98" s="23">
        <v>167000</v>
      </c>
      <c r="AH98" s="12" t="e">
        <f t="shared" ca="1" si="2"/>
        <v>#REF!</v>
      </c>
      <c r="AI98" s="23">
        <v>1200</v>
      </c>
      <c r="AJ98" s="23">
        <v>1800</v>
      </c>
      <c r="AK98" s="23">
        <v>3000</v>
      </c>
      <c r="AL98" s="23">
        <v>7900</v>
      </c>
      <c r="AM98" s="23">
        <v>0</v>
      </c>
      <c r="AN98" s="23">
        <v>200</v>
      </c>
      <c r="AO98" s="23">
        <v>3000</v>
      </c>
      <c r="AP98" s="23">
        <v>2000</v>
      </c>
      <c r="AQ98" s="17">
        <v>43200</v>
      </c>
      <c r="AR98" s="23">
        <v>21400</v>
      </c>
      <c r="AS98" s="23">
        <v>6200</v>
      </c>
      <c r="AT98" s="12">
        <v>700</v>
      </c>
      <c r="AU98" s="12">
        <v>1000</v>
      </c>
      <c r="AV98" s="12">
        <v>1000</v>
      </c>
      <c r="AW98" s="12">
        <v>0</v>
      </c>
      <c r="AX98" s="12">
        <v>0</v>
      </c>
      <c r="AY98" s="12">
        <v>25300</v>
      </c>
      <c r="AZ98" s="12">
        <v>0</v>
      </c>
      <c r="BA98" s="12">
        <v>500</v>
      </c>
      <c r="BB98" s="12" t="e">
        <f t="shared" ca="1" si="3"/>
        <v>#REF!</v>
      </c>
      <c r="BC98" s="12">
        <v>0</v>
      </c>
      <c r="BD98" s="23">
        <v>0</v>
      </c>
      <c r="BE98" s="23">
        <v>0</v>
      </c>
      <c r="BF98" s="23">
        <v>0</v>
      </c>
      <c r="BG98" s="12">
        <v>0</v>
      </c>
      <c r="BH98" s="12">
        <v>4000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5000</v>
      </c>
      <c r="BO98" s="12">
        <v>33500</v>
      </c>
      <c r="BP98" s="12">
        <v>22700</v>
      </c>
      <c r="BQ98" s="12">
        <v>0</v>
      </c>
      <c r="BR98" s="12">
        <v>10000</v>
      </c>
      <c r="BS98" s="12">
        <v>0</v>
      </c>
      <c r="BT98" s="12">
        <v>0</v>
      </c>
      <c r="BU98" s="12">
        <v>0</v>
      </c>
      <c r="BV98" s="12"/>
      <c r="BW98" s="12"/>
      <c r="BX98" s="22" t="e">
        <f>"'Giá'!"&amp;SUBSTITUTE($CK98, "1", COUNTA(#REF!) -10)</f>
        <v>#REF!</v>
      </c>
      <c r="BY98" s="22" t="e">
        <f>"'Khối lượng'!"&amp;SUBSTITUTE($CL98, "1", COUNTA(#REF!) -10)</f>
        <v>#REF!</v>
      </c>
      <c r="BZ98" s="22" t="e">
        <f>"'KN Mua'!"&amp;SUBSTITUTE($CM98, "1", COUNTA(#REF!) -19)</f>
        <v>#REF!</v>
      </c>
      <c r="CA98" s="15" t="e">
        <f>"'KN Bán'!"&amp;SUBSTITUTE($CN98, "1", COUNTA(#REF!) -19)</f>
        <v>#REF!</v>
      </c>
      <c r="CB98" s="14"/>
      <c r="CC98" s="14"/>
      <c r="CD98" s="14"/>
      <c r="CE98" s="14"/>
      <c r="CF98" s="14"/>
      <c r="CG98" s="14"/>
      <c r="CH98" s="14"/>
      <c r="CI98" s="14"/>
      <c r="CJ98" s="14"/>
      <c r="CK98" s="14" t="e">
        <f>ADDRESS(1,MATCH($A98,#REF!, 0))</f>
        <v>#REF!</v>
      </c>
      <c r="CL98" s="14" t="e">
        <f>ADDRESS(1,MATCH($A98,#REF!, 0))</f>
        <v>#REF!</v>
      </c>
      <c r="CM98" s="14" t="e">
        <f>ADDRESS(1,MATCH($A98,#REF!, 0))</f>
        <v>#REF!</v>
      </c>
      <c r="CN98" s="14" t="e">
        <f>ADDRESS(1,MATCH($A98,#REF!, 0))</f>
        <v>#REF!</v>
      </c>
    </row>
    <row r="99" spans="1:92" ht="14">
      <c r="A99" s="16" t="s">
        <v>6080</v>
      </c>
      <c r="B99" s="17" t="s">
        <v>6081</v>
      </c>
      <c r="C99" s="17">
        <v>55400</v>
      </c>
      <c r="D99" s="18" t="s">
        <v>6030</v>
      </c>
      <c r="E99" s="17">
        <v>2.141470113877133</v>
      </c>
      <c r="F99" s="17">
        <v>6.5277791503746645</v>
      </c>
      <c r="G99" s="17">
        <v>0.49</v>
      </c>
      <c r="H99" s="16">
        <v>0.32196764895234292</v>
      </c>
      <c r="I99" s="19">
        <v>13450</v>
      </c>
      <c r="J99" s="31"/>
      <c r="K99" s="26"/>
      <c r="L99" s="22" t="e">
        <f t="shared" ca="1" si="0"/>
        <v>#REF!</v>
      </c>
      <c r="M99" s="17">
        <v>55500</v>
      </c>
      <c r="N99" s="17">
        <v>56400</v>
      </c>
      <c r="O99" s="17">
        <v>56400</v>
      </c>
      <c r="P99" s="17">
        <v>55600</v>
      </c>
      <c r="Q99" s="17">
        <v>55400</v>
      </c>
      <c r="R99" s="17">
        <v>55400</v>
      </c>
      <c r="S99" s="17">
        <v>54500</v>
      </c>
      <c r="T99" s="17">
        <v>54300</v>
      </c>
      <c r="U99" s="17">
        <v>54400</v>
      </c>
      <c r="V99" s="17">
        <v>54500</v>
      </c>
      <c r="W99" s="16" t="e">
        <f t="shared" ca="1" si="1"/>
        <v>#REF!</v>
      </c>
      <c r="X99" s="16">
        <v>10600</v>
      </c>
      <c r="Y99" s="16">
        <v>10500</v>
      </c>
      <c r="Z99" s="16">
        <v>5400</v>
      </c>
      <c r="AA99" s="16">
        <v>19300</v>
      </c>
      <c r="AB99" s="16">
        <v>7300</v>
      </c>
      <c r="AC99" s="16">
        <v>8800</v>
      </c>
      <c r="AD99" s="16">
        <v>17000</v>
      </c>
      <c r="AE99" s="16">
        <v>40300</v>
      </c>
      <c r="AF99" s="25">
        <v>10000</v>
      </c>
      <c r="AG99" s="23">
        <v>5300</v>
      </c>
      <c r="AH99" s="12" t="e">
        <f t="shared" ca="1" si="2"/>
        <v>#REF!</v>
      </c>
      <c r="AI99" s="23">
        <v>100</v>
      </c>
      <c r="AJ99" s="23">
        <v>0</v>
      </c>
      <c r="AK99" s="23">
        <v>0</v>
      </c>
      <c r="AL99" s="23">
        <v>0</v>
      </c>
      <c r="AM99" s="23">
        <v>0</v>
      </c>
      <c r="AN99" s="23">
        <v>300</v>
      </c>
      <c r="AO99" s="23">
        <v>0</v>
      </c>
      <c r="AP99" s="23">
        <v>0</v>
      </c>
      <c r="AQ99" s="17">
        <v>0</v>
      </c>
      <c r="AR99" s="23">
        <v>1000</v>
      </c>
      <c r="AS99" s="23">
        <v>1700</v>
      </c>
      <c r="AT99" s="12">
        <v>101</v>
      </c>
      <c r="AU99" s="12">
        <v>3000</v>
      </c>
      <c r="AV99" s="12">
        <v>100</v>
      </c>
      <c r="AW99" s="12">
        <v>1500</v>
      </c>
      <c r="AX99" s="12">
        <v>1000</v>
      </c>
      <c r="AY99" s="12">
        <v>4600</v>
      </c>
      <c r="AZ99" s="12">
        <v>0</v>
      </c>
      <c r="BA99" s="12">
        <v>0</v>
      </c>
      <c r="BB99" s="12" t="e">
        <f t="shared" ca="1" si="3"/>
        <v>#REF!</v>
      </c>
      <c r="BC99" s="12">
        <v>600</v>
      </c>
      <c r="BD99" s="23">
        <v>1400</v>
      </c>
      <c r="BE99" s="23">
        <v>0</v>
      </c>
      <c r="BF99" s="23">
        <v>400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13900</v>
      </c>
      <c r="BP99" s="12">
        <v>0</v>
      </c>
      <c r="BQ99" s="12">
        <v>1000</v>
      </c>
      <c r="BR99" s="12">
        <v>300</v>
      </c>
      <c r="BS99" s="12">
        <v>29300</v>
      </c>
      <c r="BT99" s="12">
        <v>4200</v>
      </c>
      <c r="BU99" s="12">
        <v>0</v>
      </c>
      <c r="BV99" s="12"/>
      <c r="BW99" s="12"/>
      <c r="BX99" s="22" t="e">
        <f>"'Giá'!"&amp;SUBSTITUTE($CK99, "1", COUNTA(#REF!) -10)</f>
        <v>#REF!</v>
      </c>
      <c r="BY99" s="22" t="e">
        <f>"'Khối lượng'!"&amp;SUBSTITUTE($CL99, "1", COUNTA(#REF!) -10)</f>
        <v>#REF!</v>
      </c>
      <c r="BZ99" s="22" t="e">
        <f>"'KN Mua'!"&amp;SUBSTITUTE($CM99, "1", COUNTA(#REF!) -19)</f>
        <v>#REF!</v>
      </c>
      <c r="CA99" s="15" t="e">
        <f>"'KN Bán'!"&amp;SUBSTITUTE($CN99, "1", COUNTA(#REF!) -19)</f>
        <v>#REF!</v>
      </c>
      <c r="CB99" s="14"/>
      <c r="CC99" s="14"/>
      <c r="CD99" s="14"/>
      <c r="CE99" s="14"/>
      <c r="CF99" s="14"/>
      <c r="CG99" s="14"/>
      <c r="CH99" s="14"/>
      <c r="CI99" s="14"/>
      <c r="CJ99" s="14"/>
      <c r="CK99" s="14" t="e">
        <f>ADDRESS(1,MATCH($A99,#REF!, 0))</f>
        <v>#REF!</v>
      </c>
      <c r="CL99" s="14" t="e">
        <f>ADDRESS(1,MATCH($A99,#REF!, 0))</f>
        <v>#REF!</v>
      </c>
      <c r="CM99" s="14" t="e">
        <f>ADDRESS(1,MATCH($A99,#REF!, 0))</f>
        <v>#REF!</v>
      </c>
      <c r="CN99" s="14" t="e">
        <f>ADDRESS(1,MATCH($A99,#REF!, 0))</f>
        <v>#REF!</v>
      </c>
    </row>
    <row r="100" spans="1:92" ht="14">
      <c r="A100" s="16" t="s">
        <v>6082</v>
      </c>
      <c r="B100" s="17" t="s">
        <v>6083</v>
      </c>
      <c r="C100" s="17">
        <v>3890</v>
      </c>
      <c r="D100" s="18" t="s">
        <v>5896</v>
      </c>
      <c r="E100" s="17">
        <v>0.34812476339483522</v>
      </c>
      <c r="F100" s="17">
        <v>51.45388667428967</v>
      </c>
      <c r="G100" s="17">
        <v>0.49</v>
      </c>
      <c r="H100" s="16">
        <v>0.48803061955393606</v>
      </c>
      <c r="I100" s="19">
        <v>23740</v>
      </c>
      <c r="J100" s="31"/>
      <c r="K100" s="26"/>
      <c r="L100" s="22" t="e">
        <f t="shared" ca="1" si="0"/>
        <v>#REF!</v>
      </c>
      <c r="M100" s="17">
        <v>4050</v>
      </c>
      <c r="N100" s="17">
        <v>4080</v>
      </c>
      <c r="O100" s="17">
        <v>4050</v>
      </c>
      <c r="P100" s="17">
        <v>3950</v>
      </c>
      <c r="Q100" s="17">
        <v>3890</v>
      </c>
      <c r="R100" s="17">
        <v>3850</v>
      </c>
      <c r="S100" s="17">
        <v>3900</v>
      </c>
      <c r="T100" s="17">
        <v>3950</v>
      </c>
      <c r="U100" s="17">
        <v>3940</v>
      </c>
      <c r="V100" s="17">
        <v>3920</v>
      </c>
      <c r="W100" s="16" t="e">
        <f t="shared" ca="1" si="1"/>
        <v>#REF!</v>
      </c>
      <c r="X100" s="16">
        <v>12200</v>
      </c>
      <c r="Y100" s="16">
        <v>36700</v>
      </c>
      <c r="Z100" s="16">
        <v>4600</v>
      </c>
      <c r="AA100" s="16">
        <v>57100</v>
      </c>
      <c r="AB100" s="16">
        <v>45400</v>
      </c>
      <c r="AC100" s="16">
        <v>15100</v>
      </c>
      <c r="AD100" s="16">
        <v>31300</v>
      </c>
      <c r="AE100" s="16">
        <v>27400</v>
      </c>
      <c r="AF100" s="25">
        <v>4300</v>
      </c>
      <c r="AG100" s="23">
        <v>3300</v>
      </c>
      <c r="AH100" s="12" t="e">
        <f t="shared" ca="1" si="2"/>
        <v>#REF!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17">
        <v>0</v>
      </c>
      <c r="AR100" s="23">
        <v>0</v>
      </c>
      <c r="AS100" s="23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 t="e">
        <f t="shared" ca="1" si="3"/>
        <v>#REF!</v>
      </c>
      <c r="BC100" s="12">
        <v>0</v>
      </c>
      <c r="BD100" s="23">
        <v>0</v>
      </c>
      <c r="BE100" s="23">
        <v>0</v>
      </c>
      <c r="BF100" s="23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600</v>
      </c>
      <c r="BS100" s="12">
        <v>0</v>
      </c>
      <c r="BT100" s="12">
        <v>0</v>
      </c>
      <c r="BU100" s="12">
        <v>0</v>
      </c>
      <c r="BV100" s="12"/>
      <c r="BW100" s="12"/>
      <c r="BX100" s="22" t="e">
        <f>"'Giá'!"&amp;SUBSTITUTE($CK100, "1", COUNTA(#REF!) -10)</f>
        <v>#REF!</v>
      </c>
      <c r="BY100" s="22" t="e">
        <f>"'Khối lượng'!"&amp;SUBSTITUTE($CL100, "1", COUNTA(#REF!) -10)</f>
        <v>#REF!</v>
      </c>
      <c r="BZ100" s="22" t="e">
        <f>"'KN Mua'!"&amp;SUBSTITUTE($CM100, "1", COUNTA(#REF!) -19)</f>
        <v>#REF!</v>
      </c>
      <c r="CA100" s="15" t="e">
        <f>"'KN Bán'!"&amp;SUBSTITUTE($CN100, "1", COUNTA(#REF!) -19)</f>
        <v>#REF!</v>
      </c>
      <c r="CB100" s="14"/>
      <c r="CC100" s="14"/>
      <c r="CD100" s="14"/>
      <c r="CE100" s="14"/>
      <c r="CF100" s="14"/>
      <c r="CG100" s="14"/>
      <c r="CH100" s="14"/>
      <c r="CI100" s="14"/>
      <c r="CJ100" s="14"/>
      <c r="CK100" s="14" t="e">
        <f>ADDRESS(1,MATCH($A100,#REF!, 0))</f>
        <v>#REF!</v>
      </c>
      <c r="CL100" s="14" t="e">
        <f>ADDRESS(1,MATCH($A100,#REF!, 0))</f>
        <v>#REF!</v>
      </c>
      <c r="CM100" s="14" t="e">
        <f>ADDRESS(1,MATCH($A100,#REF!, 0))</f>
        <v>#REF!</v>
      </c>
      <c r="CN100" s="14" t="e">
        <f>ADDRESS(1,MATCH($A100,#REF!, 0))</f>
        <v>#REF!</v>
      </c>
    </row>
    <row r="101" spans="1:92" ht="14">
      <c r="A101" s="16" t="s">
        <v>6084</v>
      </c>
      <c r="B101" s="17" t="s">
        <v>6085</v>
      </c>
      <c r="C101" s="17">
        <v>13400</v>
      </c>
      <c r="D101" s="18" t="s">
        <v>6086</v>
      </c>
      <c r="E101" s="17">
        <v>1.054375137109103</v>
      </c>
      <c r="F101" s="17">
        <v>312.6163267681506</v>
      </c>
      <c r="G101" s="17">
        <v>0.49</v>
      </c>
      <c r="H101" s="16">
        <v>0.48999355487739649</v>
      </c>
      <c r="I101" s="19">
        <v>420</v>
      </c>
      <c r="J101" s="31"/>
      <c r="K101" s="26"/>
      <c r="L101" s="22" t="e">
        <f t="shared" ca="1" si="0"/>
        <v>#REF!</v>
      </c>
      <c r="M101" s="17">
        <v>13400</v>
      </c>
      <c r="N101" s="17">
        <v>13600</v>
      </c>
      <c r="O101" s="17">
        <v>13600</v>
      </c>
      <c r="P101" s="17">
        <v>13650</v>
      </c>
      <c r="Q101" s="17">
        <v>13400</v>
      </c>
      <c r="R101" s="17">
        <v>13400</v>
      </c>
      <c r="S101" s="17">
        <v>13000</v>
      </c>
      <c r="T101" s="17">
        <v>13200</v>
      </c>
      <c r="U101" s="17">
        <v>13200</v>
      </c>
      <c r="V101" s="17">
        <v>13300</v>
      </c>
      <c r="W101" s="16" t="e">
        <f t="shared" ca="1" si="1"/>
        <v>#REF!</v>
      </c>
      <c r="X101" s="16">
        <v>300</v>
      </c>
      <c r="Y101" s="16">
        <v>200</v>
      </c>
      <c r="Z101" s="16">
        <v>200</v>
      </c>
      <c r="AA101" s="16">
        <v>2800</v>
      </c>
      <c r="AB101" s="16">
        <v>200</v>
      </c>
      <c r="AC101" s="16">
        <v>0</v>
      </c>
      <c r="AD101" s="16">
        <v>100</v>
      </c>
      <c r="AE101" s="16">
        <v>200</v>
      </c>
      <c r="AF101" s="25">
        <v>0</v>
      </c>
      <c r="AG101" s="23">
        <v>200</v>
      </c>
      <c r="AH101" s="12" t="e">
        <f t="shared" ca="1" si="2"/>
        <v>#REF!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17">
        <v>0</v>
      </c>
      <c r="AR101" s="23">
        <v>0</v>
      </c>
      <c r="AS101" s="23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 t="e">
        <f t="shared" ca="1" si="3"/>
        <v>#REF!</v>
      </c>
      <c r="BC101" s="12">
        <v>0</v>
      </c>
      <c r="BD101" s="23">
        <v>0</v>
      </c>
      <c r="BE101" s="23">
        <v>0</v>
      </c>
      <c r="BF101" s="23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/>
      <c r="BW101" s="12"/>
      <c r="BX101" s="22" t="e">
        <f>"'Giá'!"&amp;SUBSTITUTE($CK101, "1", COUNTA(#REF!) -10)</f>
        <v>#REF!</v>
      </c>
      <c r="BY101" s="22" t="e">
        <f>"'Khối lượng'!"&amp;SUBSTITUTE($CL101, "1", COUNTA(#REF!) -10)</f>
        <v>#REF!</v>
      </c>
      <c r="BZ101" s="22" t="e">
        <f>"'KN Mua'!"&amp;SUBSTITUTE($CM101, "1", COUNTA(#REF!) -19)</f>
        <v>#REF!</v>
      </c>
      <c r="CA101" s="15" t="e">
        <f>"'KN Bán'!"&amp;SUBSTITUTE($CN101, "1", COUNTA(#REF!) -19)</f>
        <v>#REF!</v>
      </c>
      <c r="CB101" s="14"/>
      <c r="CC101" s="14"/>
      <c r="CD101" s="14"/>
      <c r="CE101" s="14"/>
      <c r="CF101" s="14"/>
      <c r="CG101" s="14"/>
      <c r="CH101" s="14"/>
      <c r="CI101" s="14"/>
      <c r="CJ101" s="14"/>
      <c r="CK101" s="14" t="e">
        <f>ADDRESS(1,MATCH($A101,#REF!, 0))</f>
        <v>#REF!</v>
      </c>
      <c r="CL101" s="14" t="e">
        <f>ADDRESS(1,MATCH($A101,#REF!, 0))</f>
        <v>#REF!</v>
      </c>
      <c r="CM101" s="14" t="e">
        <f>ADDRESS(1,MATCH($A101,#REF!, 0))</f>
        <v>#REF!</v>
      </c>
      <c r="CN101" s="14" t="e">
        <f>ADDRESS(1,MATCH($A101,#REF!, 0))</f>
        <v>#REF!</v>
      </c>
    </row>
    <row r="102" spans="1:92" ht="14">
      <c r="A102" s="16" t="s">
        <v>6087</v>
      </c>
      <c r="B102" s="17" t="s">
        <v>6088</v>
      </c>
      <c r="C102" s="17">
        <v>19550</v>
      </c>
      <c r="D102" s="18" t="s">
        <v>5862</v>
      </c>
      <c r="E102" s="17">
        <v>1.3067709775464007</v>
      </c>
      <c r="F102" s="17">
        <v>13.582405477953776</v>
      </c>
      <c r="G102" s="17">
        <v>0.49</v>
      </c>
      <c r="H102" s="16">
        <v>0.48772948862953303</v>
      </c>
      <c r="I102" s="19">
        <v>0</v>
      </c>
      <c r="J102" s="31"/>
      <c r="K102" s="26"/>
      <c r="L102" s="22" t="e">
        <f t="shared" ca="1" si="0"/>
        <v>#REF!</v>
      </c>
      <c r="M102" s="17">
        <v>19550</v>
      </c>
      <c r="N102" s="17">
        <v>19550</v>
      </c>
      <c r="O102" s="17">
        <v>19550</v>
      </c>
      <c r="P102" s="17">
        <v>19550</v>
      </c>
      <c r="Q102" s="17">
        <v>19550</v>
      </c>
      <c r="R102" s="17">
        <v>19550</v>
      </c>
      <c r="S102" s="17">
        <v>19550</v>
      </c>
      <c r="T102" s="17">
        <v>19550</v>
      </c>
      <c r="U102" s="17">
        <v>19550</v>
      </c>
      <c r="V102" s="17">
        <v>19550</v>
      </c>
      <c r="W102" s="16" t="e">
        <f t="shared" ca="1" si="1"/>
        <v>#REF!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25">
        <v>0</v>
      </c>
      <c r="AG102" s="23">
        <v>0</v>
      </c>
      <c r="AH102" s="12" t="e">
        <f t="shared" ca="1" si="2"/>
        <v>#REF!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17">
        <v>0</v>
      </c>
      <c r="AR102" s="23">
        <v>0</v>
      </c>
      <c r="AS102" s="23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 t="e">
        <f t="shared" ca="1" si="3"/>
        <v>#REF!</v>
      </c>
      <c r="BC102" s="12">
        <v>0</v>
      </c>
      <c r="BD102" s="23">
        <v>0</v>
      </c>
      <c r="BE102" s="23">
        <v>0</v>
      </c>
      <c r="BF102" s="23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/>
      <c r="BW102" s="12"/>
      <c r="BX102" s="22" t="e">
        <f>"'Giá'!"&amp;SUBSTITUTE($CK102, "1", COUNTA(#REF!) -10)</f>
        <v>#REF!</v>
      </c>
      <c r="BY102" s="22" t="e">
        <f>"'Khối lượng'!"&amp;SUBSTITUTE($CL102, "1", COUNTA(#REF!) -10)</f>
        <v>#REF!</v>
      </c>
      <c r="BZ102" s="22" t="e">
        <f>"'KN Mua'!"&amp;SUBSTITUTE($CM102, "1", COUNTA(#REF!) -19)</f>
        <v>#REF!</v>
      </c>
      <c r="CA102" s="15" t="e">
        <f>"'KN Bán'!"&amp;SUBSTITUTE($CN102, "1", COUNTA(#REF!) -19)</f>
        <v>#REF!</v>
      </c>
      <c r="CB102" s="14"/>
      <c r="CC102" s="14"/>
      <c r="CD102" s="14"/>
      <c r="CE102" s="14"/>
      <c r="CF102" s="14"/>
      <c r="CG102" s="14"/>
      <c r="CH102" s="14"/>
      <c r="CI102" s="14"/>
      <c r="CJ102" s="14"/>
      <c r="CK102" s="14" t="e">
        <f>ADDRESS(1,MATCH($A102,#REF!, 0))</f>
        <v>#REF!</v>
      </c>
      <c r="CL102" s="14" t="e">
        <f>ADDRESS(1,MATCH($A102,#REF!, 0))</f>
        <v>#REF!</v>
      </c>
      <c r="CM102" s="14" t="e">
        <f>ADDRESS(1,MATCH($A102,#REF!, 0))</f>
        <v>#REF!</v>
      </c>
      <c r="CN102" s="14" t="e">
        <f>ADDRESS(1,MATCH($A102,#REF!, 0))</f>
        <v>#REF!</v>
      </c>
    </row>
    <row r="103" spans="1:92" ht="14">
      <c r="A103" s="16" t="s">
        <v>6089</v>
      </c>
      <c r="B103" s="17" t="s">
        <v>6090</v>
      </c>
      <c r="C103" s="17">
        <v>74600</v>
      </c>
      <c r="D103" s="18" t="s">
        <v>5911</v>
      </c>
      <c r="E103" s="17">
        <v>2.322479280295159</v>
      </c>
      <c r="F103" s="17">
        <v>11.964188076002255</v>
      </c>
      <c r="G103" s="17">
        <v>0.49</v>
      </c>
      <c r="H103" s="16">
        <v>0.34853794999999999</v>
      </c>
      <c r="I103" s="19">
        <v>4110</v>
      </c>
      <c r="J103" s="31"/>
      <c r="K103" s="26"/>
      <c r="L103" s="22" t="e">
        <f t="shared" ca="1" si="0"/>
        <v>#REF!</v>
      </c>
      <c r="M103" s="17">
        <v>74600</v>
      </c>
      <c r="N103" s="17">
        <v>74700</v>
      </c>
      <c r="O103" s="17">
        <v>75800</v>
      </c>
      <c r="P103" s="17">
        <v>75800</v>
      </c>
      <c r="Q103" s="17">
        <v>74600</v>
      </c>
      <c r="R103" s="17">
        <v>74200</v>
      </c>
      <c r="S103" s="17">
        <v>73500</v>
      </c>
      <c r="T103" s="17">
        <v>74400</v>
      </c>
      <c r="U103" s="17">
        <v>74400</v>
      </c>
      <c r="V103" s="17">
        <v>75400</v>
      </c>
      <c r="W103" s="16" t="e">
        <f t="shared" ca="1" si="1"/>
        <v>#REF!</v>
      </c>
      <c r="X103" s="16">
        <v>2700</v>
      </c>
      <c r="Y103" s="16">
        <v>3600</v>
      </c>
      <c r="Z103" s="16">
        <v>4500</v>
      </c>
      <c r="AA103" s="16">
        <v>900</v>
      </c>
      <c r="AB103" s="16">
        <v>2100</v>
      </c>
      <c r="AC103" s="16">
        <v>3700</v>
      </c>
      <c r="AD103" s="16">
        <v>5700</v>
      </c>
      <c r="AE103" s="16">
        <v>14900</v>
      </c>
      <c r="AF103" s="25">
        <v>1300</v>
      </c>
      <c r="AG103" s="23">
        <v>1700</v>
      </c>
      <c r="AH103" s="12" t="e">
        <f t="shared" ca="1" si="2"/>
        <v>#REF!</v>
      </c>
      <c r="AI103" s="23">
        <v>100</v>
      </c>
      <c r="AJ103" s="23">
        <v>3200</v>
      </c>
      <c r="AK103" s="23">
        <v>0</v>
      </c>
      <c r="AL103" s="23">
        <v>0</v>
      </c>
      <c r="AM103" s="23">
        <v>600</v>
      </c>
      <c r="AN103" s="23">
        <v>0</v>
      </c>
      <c r="AO103" s="23">
        <v>1400</v>
      </c>
      <c r="AP103" s="23">
        <v>0</v>
      </c>
      <c r="AQ103" s="17">
        <v>100</v>
      </c>
      <c r="AR103" s="23">
        <v>100</v>
      </c>
      <c r="AS103" s="23">
        <v>0</v>
      </c>
      <c r="AT103" s="12">
        <v>0</v>
      </c>
      <c r="AU103" s="12">
        <v>0</v>
      </c>
      <c r="AV103" s="12">
        <v>0</v>
      </c>
      <c r="AW103" s="12">
        <v>100</v>
      </c>
      <c r="AX103" s="12">
        <v>300</v>
      </c>
      <c r="AY103" s="12">
        <v>400</v>
      </c>
      <c r="AZ103" s="12">
        <v>0</v>
      </c>
      <c r="BA103" s="12">
        <v>0</v>
      </c>
      <c r="BB103" s="12" t="e">
        <f t="shared" ca="1" si="3"/>
        <v>#REF!</v>
      </c>
      <c r="BC103" s="12">
        <v>0</v>
      </c>
      <c r="BD103" s="23">
        <v>100</v>
      </c>
      <c r="BE103" s="23">
        <v>0</v>
      </c>
      <c r="BF103" s="23">
        <v>100</v>
      </c>
      <c r="BG103" s="12">
        <v>300</v>
      </c>
      <c r="BH103" s="12">
        <v>300</v>
      </c>
      <c r="BI103" s="12">
        <v>25000</v>
      </c>
      <c r="BJ103" s="12">
        <v>4750</v>
      </c>
      <c r="BK103" s="12">
        <v>0</v>
      </c>
      <c r="BL103" s="12">
        <v>0</v>
      </c>
      <c r="BM103" s="12">
        <v>0</v>
      </c>
      <c r="BN103" s="12">
        <v>1200</v>
      </c>
      <c r="BO103" s="12">
        <v>0</v>
      </c>
      <c r="BP103" s="12">
        <v>0</v>
      </c>
      <c r="BQ103" s="12">
        <v>100</v>
      </c>
      <c r="BR103" s="12">
        <v>200</v>
      </c>
      <c r="BS103" s="12">
        <v>100</v>
      </c>
      <c r="BT103" s="12">
        <v>0</v>
      </c>
      <c r="BU103" s="12">
        <v>0</v>
      </c>
      <c r="BV103" s="12"/>
      <c r="BW103" s="12"/>
      <c r="BX103" s="22" t="e">
        <f>"'Giá'!"&amp;SUBSTITUTE($CK103, "1", COUNTA(#REF!) -10)</f>
        <v>#REF!</v>
      </c>
      <c r="BY103" s="22" t="e">
        <f>"'Khối lượng'!"&amp;SUBSTITUTE($CL103, "1", COUNTA(#REF!) -10)</f>
        <v>#REF!</v>
      </c>
      <c r="BZ103" s="22" t="e">
        <f>"'KN Mua'!"&amp;SUBSTITUTE($CM103, "1", COUNTA(#REF!) -19)</f>
        <v>#REF!</v>
      </c>
      <c r="CA103" s="15" t="e">
        <f>"'KN Bán'!"&amp;SUBSTITUTE($CN103, "1", COUNTA(#REF!) -19)</f>
        <v>#REF!</v>
      </c>
      <c r="CB103" s="14"/>
      <c r="CC103" s="14"/>
      <c r="CD103" s="14"/>
      <c r="CE103" s="14"/>
      <c r="CF103" s="14"/>
      <c r="CG103" s="14"/>
      <c r="CH103" s="14"/>
      <c r="CI103" s="14"/>
      <c r="CJ103" s="14"/>
      <c r="CK103" s="14" t="e">
        <f>ADDRESS(1,MATCH($A103,#REF!, 0))</f>
        <v>#REF!</v>
      </c>
      <c r="CL103" s="14" t="e">
        <f>ADDRESS(1,MATCH($A103,#REF!, 0))</f>
        <v>#REF!</v>
      </c>
      <c r="CM103" s="14" t="e">
        <f>ADDRESS(1,MATCH($A103,#REF!, 0))</f>
        <v>#REF!</v>
      </c>
      <c r="CN103" s="14" t="e">
        <f>ADDRESS(1,MATCH($A103,#REF!, 0))</f>
        <v>#REF!</v>
      </c>
    </row>
    <row r="104" spans="1:92" ht="14">
      <c r="A104" s="16" t="s">
        <v>6091</v>
      </c>
      <c r="B104" s="17" t="s">
        <v>6092</v>
      </c>
      <c r="C104" s="17">
        <v>13050</v>
      </c>
      <c r="D104" s="18" t="s">
        <v>5896</v>
      </c>
      <c r="E104" s="17">
        <v>0.87956767975798855</v>
      </c>
      <c r="F104" s="17">
        <v>52.232409894311587</v>
      </c>
      <c r="G104" s="17">
        <v>0.5</v>
      </c>
      <c r="H104" s="16">
        <v>0.34817836989095624</v>
      </c>
      <c r="I104" s="19">
        <v>6978730</v>
      </c>
      <c r="J104" s="31"/>
      <c r="K104" s="26"/>
      <c r="L104" s="22" t="e">
        <f t="shared" ca="1" si="0"/>
        <v>#REF!</v>
      </c>
      <c r="M104" s="17">
        <v>14100</v>
      </c>
      <c r="N104" s="17">
        <v>13950</v>
      </c>
      <c r="O104" s="17">
        <v>13700</v>
      </c>
      <c r="P104" s="17">
        <v>13850</v>
      </c>
      <c r="Q104" s="17">
        <v>13050</v>
      </c>
      <c r="R104" s="17">
        <v>13100</v>
      </c>
      <c r="S104" s="17">
        <v>12200</v>
      </c>
      <c r="T104" s="17">
        <v>12900</v>
      </c>
      <c r="U104" s="17">
        <v>13200</v>
      </c>
      <c r="V104" s="17">
        <v>13000</v>
      </c>
      <c r="W104" s="16" t="e">
        <f t="shared" ca="1" si="1"/>
        <v>#REF!</v>
      </c>
      <c r="X104" s="16">
        <v>6920700</v>
      </c>
      <c r="Y104" s="16">
        <v>4859600</v>
      </c>
      <c r="Z104" s="16">
        <v>7637700</v>
      </c>
      <c r="AA104" s="16">
        <v>3915900</v>
      </c>
      <c r="AB104" s="16">
        <v>8922200</v>
      </c>
      <c r="AC104" s="16">
        <v>8578000</v>
      </c>
      <c r="AD104" s="16">
        <v>11369600</v>
      </c>
      <c r="AE104" s="16">
        <v>7126700</v>
      </c>
      <c r="AF104" s="25">
        <v>4849500</v>
      </c>
      <c r="AG104" s="23">
        <v>5607400</v>
      </c>
      <c r="AH104" s="12" t="e">
        <f t="shared" ca="1" si="2"/>
        <v>#REF!</v>
      </c>
      <c r="AI104" s="23">
        <v>8900</v>
      </c>
      <c r="AJ104" s="23">
        <v>15400</v>
      </c>
      <c r="AK104" s="23">
        <v>571700</v>
      </c>
      <c r="AL104" s="23">
        <v>502100</v>
      </c>
      <c r="AM104" s="23">
        <v>35800</v>
      </c>
      <c r="AN104" s="23">
        <v>1021600</v>
      </c>
      <c r="AO104" s="23">
        <v>355900</v>
      </c>
      <c r="AP104" s="23">
        <v>109900</v>
      </c>
      <c r="AQ104" s="17">
        <v>301000</v>
      </c>
      <c r="AR104" s="23">
        <v>6000</v>
      </c>
      <c r="AS104" s="23">
        <v>256300</v>
      </c>
      <c r="AT104" s="12">
        <v>228100</v>
      </c>
      <c r="AU104" s="12">
        <v>159500</v>
      </c>
      <c r="AV104" s="12">
        <v>275000</v>
      </c>
      <c r="AW104" s="12">
        <v>40000</v>
      </c>
      <c r="AX104" s="12">
        <v>80200</v>
      </c>
      <c r="AY104" s="12">
        <v>698900</v>
      </c>
      <c r="AZ104" s="12">
        <v>316300</v>
      </c>
      <c r="BA104" s="12">
        <v>126500</v>
      </c>
      <c r="BB104" s="12" t="e">
        <f t="shared" ca="1" si="3"/>
        <v>#REF!</v>
      </c>
      <c r="BC104" s="12">
        <v>547005</v>
      </c>
      <c r="BD104" s="23">
        <v>933874</v>
      </c>
      <c r="BE104" s="23">
        <v>1022166</v>
      </c>
      <c r="BF104" s="23">
        <v>0</v>
      </c>
      <c r="BG104" s="12">
        <v>3352400</v>
      </c>
      <c r="BH104" s="12">
        <v>3010500</v>
      </c>
      <c r="BI104" s="12">
        <v>2174300</v>
      </c>
      <c r="BJ104" s="12">
        <v>359000</v>
      </c>
      <c r="BK104" s="12">
        <v>1542000</v>
      </c>
      <c r="BL104" s="12">
        <v>2408400</v>
      </c>
      <c r="BM104" s="12">
        <v>95409</v>
      </c>
      <c r="BN104" s="12">
        <v>1389200</v>
      </c>
      <c r="BO104" s="12">
        <v>200500</v>
      </c>
      <c r="BP104" s="12">
        <v>659900</v>
      </c>
      <c r="BQ104" s="12">
        <v>2719350</v>
      </c>
      <c r="BR104" s="12">
        <v>377825</v>
      </c>
      <c r="BS104" s="12">
        <v>100280</v>
      </c>
      <c r="BT104" s="12">
        <v>37500</v>
      </c>
      <c r="BU104" s="12">
        <v>96600</v>
      </c>
      <c r="BV104" s="12"/>
      <c r="BW104" s="12"/>
      <c r="BX104" s="22" t="e">
        <f>"'Giá'!"&amp;SUBSTITUTE($CK104, "1", COUNTA(#REF!) -10)</f>
        <v>#REF!</v>
      </c>
      <c r="BY104" s="22" t="e">
        <f>"'Khối lượng'!"&amp;SUBSTITUTE($CL104, "1", COUNTA(#REF!) -10)</f>
        <v>#REF!</v>
      </c>
      <c r="BZ104" s="22" t="e">
        <f>"'KN Mua'!"&amp;SUBSTITUTE($CM104, "1", COUNTA(#REF!) -19)</f>
        <v>#REF!</v>
      </c>
      <c r="CA104" s="15" t="e">
        <f>"'KN Bán'!"&amp;SUBSTITUTE($CN104, "1", COUNTA(#REF!) -19)</f>
        <v>#REF!</v>
      </c>
      <c r="CB104" s="14"/>
      <c r="CC104" s="14"/>
      <c r="CD104" s="14"/>
      <c r="CE104" s="14"/>
      <c r="CF104" s="14"/>
      <c r="CG104" s="14"/>
      <c r="CH104" s="14"/>
      <c r="CI104" s="14"/>
      <c r="CJ104" s="14"/>
      <c r="CK104" s="14" t="e">
        <f>ADDRESS(1,MATCH($A104,#REF!, 0))</f>
        <v>#REF!</v>
      </c>
      <c r="CL104" s="14" t="e">
        <f>ADDRESS(1,MATCH($A104,#REF!, 0))</f>
        <v>#REF!</v>
      </c>
      <c r="CM104" s="14" t="e">
        <f>ADDRESS(1,MATCH($A104,#REF!, 0))</f>
        <v>#REF!</v>
      </c>
      <c r="CN104" s="14" t="e">
        <f>ADDRESS(1,MATCH($A104,#REF!, 0))</f>
        <v>#REF!</v>
      </c>
    </row>
    <row r="105" spans="1:92" ht="14">
      <c r="A105" s="16" t="s">
        <v>6093</v>
      </c>
      <c r="B105" s="17" t="s">
        <v>6094</v>
      </c>
      <c r="C105" s="17">
        <v>5600</v>
      </c>
      <c r="D105" s="18" t="s">
        <v>5896</v>
      </c>
      <c r="E105" s="17">
        <v>0.53186456509336466</v>
      </c>
      <c r="F105" s="17">
        <v>33.33255844961672</v>
      </c>
      <c r="G105" s="17">
        <v>0.5</v>
      </c>
      <c r="H105" s="16">
        <v>0.32385133631535845</v>
      </c>
      <c r="I105" s="19">
        <v>1014600</v>
      </c>
      <c r="J105" s="31"/>
      <c r="K105" s="26"/>
      <c r="L105" s="22" t="e">
        <f t="shared" ca="1" si="0"/>
        <v>#REF!</v>
      </c>
      <c r="M105" s="17">
        <v>5600</v>
      </c>
      <c r="N105" s="17">
        <v>5630</v>
      </c>
      <c r="O105" s="17">
        <v>5600</v>
      </c>
      <c r="P105" s="17">
        <v>5850</v>
      </c>
      <c r="Q105" s="17">
        <v>5600</v>
      </c>
      <c r="R105" s="17">
        <v>5600</v>
      </c>
      <c r="S105" s="17">
        <v>5210</v>
      </c>
      <c r="T105" s="17">
        <v>5400</v>
      </c>
      <c r="U105" s="17">
        <v>5600</v>
      </c>
      <c r="V105" s="17">
        <v>5500</v>
      </c>
      <c r="W105" s="16" t="e">
        <f t="shared" ca="1" si="1"/>
        <v>#REF!</v>
      </c>
      <c r="X105" s="16">
        <v>630200</v>
      </c>
      <c r="Y105" s="16">
        <v>822600</v>
      </c>
      <c r="Z105" s="16">
        <v>978600</v>
      </c>
      <c r="AA105" s="16">
        <v>1827800</v>
      </c>
      <c r="AB105" s="16">
        <v>1109600</v>
      </c>
      <c r="AC105" s="16">
        <v>844400</v>
      </c>
      <c r="AD105" s="16">
        <v>1826200</v>
      </c>
      <c r="AE105" s="16">
        <v>727100</v>
      </c>
      <c r="AF105" s="25">
        <v>809300</v>
      </c>
      <c r="AG105" s="23">
        <v>570200</v>
      </c>
      <c r="AH105" s="12" t="e">
        <f t="shared" ca="1" si="2"/>
        <v>#REF!</v>
      </c>
      <c r="AI105" s="23">
        <v>94600</v>
      </c>
      <c r="AJ105" s="23">
        <v>160600</v>
      </c>
      <c r="AK105" s="23">
        <v>862100</v>
      </c>
      <c r="AL105" s="23">
        <v>155200</v>
      </c>
      <c r="AM105" s="23">
        <v>500</v>
      </c>
      <c r="AN105" s="23">
        <v>32700</v>
      </c>
      <c r="AO105" s="23">
        <v>5200</v>
      </c>
      <c r="AP105" s="23">
        <v>95400</v>
      </c>
      <c r="AQ105" s="17">
        <v>21500</v>
      </c>
      <c r="AR105" s="23">
        <v>26300</v>
      </c>
      <c r="AS105" s="23">
        <v>167000</v>
      </c>
      <c r="AT105" s="12">
        <v>89400</v>
      </c>
      <c r="AU105" s="12">
        <v>603700</v>
      </c>
      <c r="AV105" s="12">
        <v>2500</v>
      </c>
      <c r="AW105" s="12">
        <v>0</v>
      </c>
      <c r="AX105" s="12">
        <v>56500</v>
      </c>
      <c r="AY105" s="12">
        <v>86200</v>
      </c>
      <c r="AZ105" s="12">
        <v>148090</v>
      </c>
      <c r="BA105" s="12">
        <v>60925</v>
      </c>
      <c r="BB105" s="12" t="e">
        <f t="shared" ca="1" si="3"/>
        <v>#REF!</v>
      </c>
      <c r="BC105" s="12">
        <v>681000</v>
      </c>
      <c r="BD105" s="23">
        <v>683900</v>
      </c>
      <c r="BE105" s="23">
        <v>429400</v>
      </c>
      <c r="BF105" s="23">
        <v>7216</v>
      </c>
      <c r="BG105" s="12">
        <v>137900</v>
      </c>
      <c r="BH105" s="12">
        <v>295100</v>
      </c>
      <c r="BI105" s="12">
        <v>153300</v>
      </c>
      <c r="BJ105" s="12">
        <v>222300</v>
      </c>
      <c r="BK105" s="12">
        <v>29200</v>
      </c>
      <c r="BL105" s="12">
        <v>5300</v>
      </c>
      <c r="BM105" s="12">
        <v>7900</v>
      </c>
      <c r="BN105" s="12">
        <v>25200</v>
      </c>
      <c r="BO105" s="12">
        <v>4800</v>
      </c>
      <c r="BP105" s="12">
        <v>224500</v>
      </c>
      <c r="BQ105" s="12">
        <v>68400</v>
      </c>
      <c r="BR105" s="12">
        <v>689600</v>
      </c>
      <c r="BS105" s="12">
        <v>26500</v>
      </c>
      <c r="BT105" s="12">
        <v>3000</v>
      </c>
      <c r="BU105" s="12">
        <v>3000</v>
      </c>
      <c r="BV105" s="12"/>
      <c r="BW105" s="12"/>
      <c r="BX105" s="22" t="e">
        <f>"'Giá'!"&amp;SUBSTITUTE($CK105, "1", COUNTA(#REF!) -10)</f>
        <v>#REF!</v>
      </c>
      <c r="BY105" s="22" t="e">
        <f>"'Khối lượng'!"&amp;SUBSTITUTE($CL105, "1", COUNTA(#REF!) -10)</f>
        <v>#REF!</v>
      </c>
      <c r="BZ105" s="22" t="e">
        <f>"'KN Mua'!"&amp;SUBSTITUTE($CM105, "1", COUNTA(#REF!) -19)</f>
        <v>#REF!</v>
      </c>
      <c r="CA105" s="15" t="e">
        <f>"'KN Bán'!"&amp;SUBSTITUTE($CN105, "1", COUNTA(#REF!) -19)</f>
        <v>#REF!</v>
      </c>
      <c r="CB105" s="14"/>
      <c r="CC105" s="14"/>
      <c r="CD105" s="14"/>
      <c r="CE105" s="14"/>
      <c r="CF105" s="14"/>
      <c r="CG105" s="14"/>
      <c r="CH105" s="14"/>
      <c r="CI105" s="14"/>
      <c r="CJ105" s="14"/>
      <c r="CK105" s="14" t="e">
        <f>ADDRESS(1,MATCH($A105,#REF!, 0))</f>
        <v>#REF!</v>
      </c>
      <c r="CL105" s="14" t="e">
        <f>ADDRESS(1,MATCH($A105,#REF!, 0))</f>
        <v>#REF!</v>
      </c>
      <c r="CM105" s="14" t="e">
        <f>ADDRESS(1,MATCH($A105,#REF!, 0))</f>
        <v>#REF!</v>
      </c>
      <c r="CN105" s="14" t="e">
        <f>ADDRESS(1,MATCH($A105,#REF!, 0))</f>
        <v>#REF!</v>
      </c>
    </row>
    <row r="106" spans="1:92" ht="14">
      <c r="A106" s="16" t="s">
        <v>6095</v>
      </c>
      <c r="B106" s="17" t="s">
        <v>6096</v>
      </c>
      <c r="C106" s="17">
        <v>4690</v>
      </c>
      <c r="D106" s="18" t="s">
        <v>5882</v>
      </c>
      <c r="E106" s="17">
        <v>0.45332730633124946</v>
      </c>
      <c r="F106" s="17">
        <v>383.24852938054846</v>
      </c>
      <c r="G106" s="17">
        <v>0.49</v>
      </c>
      <c r="H106" s="16">
        <v>0.48314646464646466</v>
      </c>
      <c r="I106" s="19">
        <v>5190</v>
      </c>
      <c r="J106" s="31"/>
      <c r="K106" s="26"/>
      <c r="L106" s="22" t="e">
        <f t="shared" ca="1" si="0"/>
        <v>#REF!</v>
      </c>
      <c r="M106" s="17">
        <v>4950</v>
      </c>
      <c r="N106" s="17">
        <v>5000</v>
      </c>
      <c r="O106" s="17">
        <v>4650</v>
      </c>
      <c r="P106" s="17">
        <v>4690</v>
      </c>
      <c r="Q106" s="17">
        <v>4690</v>
      </c>
      <c r="R106" s="17">
        <v>4940</v>
      </c>
      <c r="S106" s="17">
        <v>4900</v>
      </c>
      <c r="T106" s="17">
        <v>4870</v>
      </c>
      <c r="U106" s="17">
        <v>4930</v>
      </c>
      <c r="V106" s="17">
        <v>4590</v>
      </c>
      <c r="W106" s="16" t="e">
        <f t="shared" ca="1" si="1"/>
        <v>#REF!</v>
      </c>
      <c r="X106" s="16">
        <v>14500</v>
      </c>
      <c r="Y106" s="16">
        <v>2700</v>
      </c>
      <c r="Z106" s="16">
        <v>5600</v>
      </c>
      <c r="AA106" s="16">
        <v>5000</v>
      </c>
      <c r="AB106" s="16">
        <v>6700</v>
      </c>
      <c r="AC106" s="16">
        <v>3900</v>
      </c>
      <c r="AD106" s="16">
        <v>3000</v>
      </c>
      <c r="AE106" s="16">
        <v>700</v>
      </c>
      <c r="AF106" s="25">
        <v>1400</v>
      </c>
      <c r="AG106" s="23">
        <v>8400</v>
      </c>
      <c r="AH106" s="12" t="e">
        <f t="shared" ca="1" si="2"/>
        <v>#REF!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17">
        <v>0</v>
      </c>
      <c r="AR106" s="23">
        <v>0</v>
      </c>
      <c r="AS106" s="23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 t="e">
        <f t="shared" ca="1" si="3"/>
        <v>#REF!</v>
      </c>
      <c r="BC106" s="12">
        <v>0</v>
      </c>
      <c r="BD106" s="23">
        <v>0</v>
      </c>
      <c r="BE106" s="23">
        <v>0</v>
      </c>
      <c r="BF106" s="23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/>
      <c r="BW106" s="12"/>
      <c r="BX106" s="22" t="e">
        <f>"'Giá'!"&amp;SUBSTITUTE($CK106, "1", COUNTA(#REF!) -10)</f>
        <v>#REF!</v>
      </c>
      <c r="BY106" s="22" t="e">
        <f>"'Khối lượng'!"&amp;SUBSTITUTE($CL106, "1", COUNTA(#REF!) -10)</f>
        <v>#REF!</v>
      </c>
      <c r="BZ106" s="22" t="e">
        <f>"'KN Mua'!"&amp;SUBSTITUTE($CM106, "1", COUNTA(#REF!) -19)</f>
        <v>#REF!</v>
      </c>
      <c r="CA106" s="15" t="e">
        <f>"'KN Bán'!"&amp;SUBSTITUTE($CN106, "1", COUNTA(#REF!) -19)</f>
        <v>#REF!</v>
      </c>
      <c r="CB106" s="14"/>
      <c r="CC106" s="14"/>
      <c r="CD106" s="14"/>
      <c r="CE106" s="14"/>
      <c r="CF106" s="14"/>
      <c r="CG106" s="14"/>
      <c r="CH106" s="14"/>
      <c r="CI106" s="14"/>
      <c r="CJ106" s="14"/>
      <c r="CK106" s="14" t="e">
        <f>ADDRESS(1,MATCH($A106,#REF!, 0))</f>
        <v>#REF!</v>
      </c>
      <c r="CL106" s="14" t="e">
        <f>ADDRESS(1,MATCH($A106,#REF!, 0))</f>
        <v>#REF!</v>
      </c>
      <c r="CM106" s="14" t="e">
        <f>ADDRESS(1,MATCH($A106,#REF!, 0))</f>
        <v>#REF!</v>
      </c>
      <c r="CN106" s="14" t="e">
        <f>ADDRESS(1,MATCH($A106,#REF!, 0))</f>
        <v>#REF!</v>
      </c>
    </row>
    <row r="107" spans="1:92" ht="14">
      <c r="A107" s="16" t="s">
        <v>6097</v>
      </c>
      <c r="B107" s="17" t="s">
        <v>6098</v>
      </c>
      <c r="C107" s="17">
        <v>18000</v>
      </c>
      <c r="D107" s="18" t="s">
        <v>5879</v>
      </c>
      <c r="E107" s="17">
        <v>1.3599821198773534</v>
      </c>
      <c r="F107" s="17">
        <v>14.412690140355135</v>
      </c>
      <c r="G107" s="17">
        <v>0.3</v>
      </c>
      <c r="H107" s="16">
        <v>0.27129179937627634</v>
      </c>
      <c r="I107" s="19">
        <v>4043620</v>
      </c>
      <c r="J107" s="31"/>
      <c r="K107" s="26"/>
      <c r="L107" s="22" t="e">
        <f t="shared" ca="1" si="0"/>
        <v>#REF!</v>
      </c>
      <c r="M107" s="17">
        <v>18450</v>
      </c>
      <c r="N107" s="17">
        <v>18250</v>
      </c>
      <c r="O107" s="17">
        <v>18250</v>
      </c>
      <c r="P107" s="17">
        <v>18200</v>
      </c>
      <c r="Q107" s="17">
        <v>18000</v>
      </c>
      <c r="R107" s="17">
        <v>18050</v>
      </c>
      <c r="S107" s="17">
        <v>18100</v>
      </c>
      <c r="T107" s="17">
        <v>18400</v>
      </c>
      <c r="U107" s="17">
        <v>18400</v>
      </c>
      <c r="V107" s="17">
        <v>18350</v>
      </c>
      <c r="W107" s="16" t="e">
        <f t="shared" ca="1" si="1"/>
        <v>#REF!</v>
      </c>
      <c r="X107" s="16">
        <v>2212500</v>
      </c>
      <c r="Y107" s="16">
        <v>2072700</v>
      </c>
      <c r="Z107" s="16">
        <v>2110400</v>
      </c>
      <c r="AA107" s="16">
        <v>4044100</v>
      </c>
      <c r="AB107" s="16">
        <v>5016400</v>
      </c>
      <c r="AC107" s="16">
        <v>2737800</v>
      </c>
      <c r="AD107" s="16">
        <v>8137000</v>
      </c>
      <c r="AE107" s="16">
        <v>1699300</v>
      </c>
      <c r="AF107" s="25">
        <v>1098500</v>
      </c>
      <c r="AG107" s="23">
        <v>11307500</v>
      </c>
      <c r="AH107" s="12" t="e">
        <f t="shared" ca="1" si="2"/>
        <v>#REF!</v>
      </c>
      <c r="AI107" s="23">
        <v>3200</v>
      </c>
      <c r="AJ107" s="23">
        <v>31600</v>
      </c>
      <c r="AK107" s="23">
        <v>257700</v>
      </c>
      <c r="AL107" s="23">
        <v>53000</v>
      </c>
      <c r="AM107" s="23">
        <v>61200</v>
      </c>
      <c r="AN107" s="23">
        <v>59500</v>
      </c>
      <c r="AO107" s="23">
        <v>0</v>
      </c>
      <c r="AP107" s="23">
        <v>304100</v>
      </c>
      <c r="AQ107" s="17">
        <v>37800</v>
      </c>
      <c r="AR107" s="23">
        <v>53700</v>
      </c>
      <c r="AS107" s="23">
        <v>20900</v>
      </c>
      <c r="AT107" s="12">
        <v>224900</v>
      </c>
      <c r="AU107" s="12">
        <v>63400</v>
      </c>
      <c r="AV107" s="12">
        <v>19200</v>
      </c>
      <c r="AW107" s="12">
        <v>50700</v>
      </c>
      <c r="AX107" s="12">
        <v>92700</v>
      </c>
      <c r="AY107" s="12">
        <v>73000</v>
      </c>
      <c r="AZ107" s="12">
        <v>700</v>
      </c>
      <c r="BA107" s="12">
        <v>11800</v>
      </c>
      <c r="BB107" s="12" t="e">
        <f t="shared" ca="1" si="3"/>
        <v>#REF!</v>
      </c>
      <c r="BC107" s="12">
        <v>211900</v>
      </c>
      <c r="BD107" s="23">
        <v>43300</v>
      </c>
      <c r="BE107" s="23">
        <v>178800</v>
      </c>
      <c r="BF107" s="23">
        <v>202600</v>
      </c>
      <c r="BG107" s="12">
        <v>132300</v>
      </c>
      <c r="BH107" s="12">
        <v>401000</v>
      </c>
      <c r="BI107" s="12">
        <v>346700</v>
      </c>
      <c r="BJ107" s="12">
        <v>103700</v>
      </c>
      <c r="BK107" s="12">
        <v>86501</v>
      </c>
      <c r="BL107" s="12">
        <v>117500</v>
      </c>
      <c r="BM107" s="12">
        <v>88300</v>
      </c>
      <c r="BN107" s="12">
        <v>146600</v>
      </c>
      <c r="BO107" s="12">
        <v>26000</v>
      </c>
      <c r="BP107" s="12">
        <v>247200</v>
      </c>
      <c r="BQ107" s="12">
        <v>126600</v>
      </c>
      <c r="BR107" s="12">
        <v>224616</v>
      </c>
      <c r="BS107" s="12">
        <v>86900</v>
      </c>
      <c r="BT107" s="12">
        <v>35400</v>
      </c>
      <c r="BU107" s="12">
        <v>134100</v>
      </c>
      <c r="BV107" s="12"/>
      <c r="BW107" s="12"/>
      <c r="BX107" s="22" t="e">
        <f>"'Giá'!"&amp;SUBSTITUTE($CK107, "1", COUNTA(#REF!) -10)</f>
        <v>#REF!</v>
      </c>
      <c r="BY107" s="22" t="e">
        <f>"'Khối lượng'!"&amp;SUBSTITUTE($CL107, "1", COUNTA(#REF!) -10)</f>
        <v>#REF!</v>
      </c>
      <c r="BZ107" s="22" t="e">
        <f>"'KN Mua'!"&amp;SUBSTITUTE($CM107, "1", COUNTA(#REF!) -19)</f>
        <v>#REF!</v>
      </c>
      <c r="CA107" s="15" t="e">
        <f>"'KN Bán'!"&amp;SUBSTITUTE($CN107, "1", COUNTA(#REF!) -19)</f>
        <v>#REF!</v>
      </c>
      <c r="CB107" s="14"/>
      <c r="CC107" s="14"/>
      <c r="CD107" s="14"/>
      <c r="CE107" s="14"/>
      <c r="CF107" s="14"/>
      <c r="CG107" s="14"/>
      <c r="CH107" s="14"/>
      <c r="CI107" s="14"/>
      <c r="CJ107" s="14"/>
      <c r="CK107" s="14" t="e">
        <f>ADDRESS(1,MATCH($A107,#REF!, 0))</f>
        <v>#REF!</v>
      </c>
      <c r="CL107" s="14" t="e">
        <f>ADDRESS(1,MATCH($A107,#REF!, 0))</f>
        <v>#REF!</v>
      </c>
      <c r="CM107" s="14" t="e">
        <f>ADDRESS(1,MATCH($A107,#REF!, 0))</f>
        <v>#REF!</v>
      </c>
      <c r="CN107" s="14" t="e">
        <f>ADDRESS(1,MATCH($A107,#REF!, 0))</f>
        <v>#REF!</v>
      </c>
    </row>
    <row r="108" spans="1:92" ht="14">
      <c r="A108" s="16" t="s">
        <v>6099</v>
      </c>
      <c r="B108" s="17" t="s">
        <v>6100</v>
      </c>
      <c r="C108" s="17">
        <v>22500</v>
      </c>
      <c r="D108" s="18" t="s">
        <v>6101</v>
      </c>
      <c r="E108" s="17">
        <v>1.9168662432833874</v>
      </c>
      <c r="F108" s="17">
        <v>23.266159805577974</v>
      </c>
      <c r="G108" s="17">
        <v>0.49</v>
      </c>
      <c r="H108" s="16">
        <v>0.46612844408824355</v>
      </c>
      <c r="I108" s="19">
        <v>679800</v>
      </c>
      <c r="J108" s="31"/>
      <c r="K108" s="26"/>
      <c r="L108" s="22" t="e">
        <f t="shared" ca="1" si="0"/>
        <v>#REF!</v>
      </c>
      <c r="M108" s="17">
        <v>23550</v>
      </c>
      <c r="N108" s="17">
        <v>24300</v>
      </c>
      <c r="O108" s="17">
        <v>24100</v>
      </c>
      <c r="P108" s="17">
        <v>24050</v>
      </c>
      <c r="Q108" s="17">
        <v>22500</v>
      </c>
      <c r="R108" s="17">
        <v>23400</v>
      </c>
      <c r="S108" s="17">
        <v>21850</v>
      </c>
      <c r="T108" s="17">
        <v>22400</v>
      </c>
      <c r="U108" s="17">
        <v>22500</v>
      </c>
      <c r="V108" s="17">
        <v>22550</v>
      </c>
      <c r="W108" s="16" t="e">
        <f t="shared" ca="1" si="1"/>
        <v>#REF!</v>
      </c>
      <c r="X108" s="16">
        <v>418400</v>
      </c>
      <c r="Y108" s="16">
        <v>632700</v>
      </c>
      <c r="Z108" s="16">
        <v>632200</v>
      </c>
      <c r="AA108" s="16">
        <v>642700</v>
      </c>
      <c r="AB108" s="16">
        <v>956400</v>
      </c>
      <c r="AC108" s="16">
        <v>629000</v>
      </c>
      <c r="AD108" s="16">
        <v>1185500</v>
      </c>
      <c r="AE108" s="16">
        <v>689700</v>
      </c>
      <c r="AF108" s="25">
        <v>497900</v>
      </c>
      <c r="AG108" s="23">
        <v>513500</v>
      </c>
      <c r="AH108" s="12" t="e">
        <f t="shared" ca="1" si="2"/>
        <v>#REF!</v>
      </c>
      <c r="AI108" s="23">
        <v>18600</v>
      </c>
      <c r="AJ108" s="23">
        <v>47000</v>
      </c>
      <c r="AK108" s="23">
        <v>132700</v>
      </c>
      <c r="AL108" s="23">
        <v>505700</v>
      </c>
      <c r="AM108" s="23">
        <v>28700</v>
      </c>
      <c r="AN108" s="23">
        <v>106909</v>
      </c>
      <c r="AO108" s="23">
        <v>5400</v>
      </c>
      <c r="AP108" s="23">
        <v>251700</v>
      </c>
      <c r="AQ108" s="17">
        <v>53500</v>
      </c>
      <c r="AR108" s="23">
        <v>200</v>
      </c>
      <c r="AS108" s="23">
        <v>200</v>
      </c>
      <c r="AT108" s="12">
        <v>2100</v>
      </c>
      <c r="AU108" s="12">
        <v>3000</v>
      </c>
      <c r="AV108" s="12">
        <v>32200</v>
      </c>
      <c r="AW108" s="12">
        <v>128200</v>
      </c>
      <c r="AX108" s="12">
        <v>7500</v>
      </c>
      <c r="AY108" s="12">
        <v>23200</v>
      </c>
      <c r="AZ108" s="12">
        <v>31800</v>
      </c>
      <c r="BA108" s="12">
        <v>50400</v>
      </c>
      <c r="BB108" s="12" t="e">
        <f t="shared" ca="1" si="3"/>
        <v>#REF!</v>
      </c>
      <c r="BC108" s="12">
        <v>109300</v>
      </c>
      <c r="BD108" s="23">
        <v>7400</v>
      </c>
      <c r="BE108" s="23">
        <v>59500</v>
      </c>
      <c r="BF108" s="23">
        <v>113200</v>
      </c>
      <c r="BG108" s="12">
        <v>7100</v>
      </c>
      <c r="BH108" s="12">
        <v>106200</v>
      </c>
      <c r="BI108" s="12">
        <v>292800</v>
      </c>
      <c r="BJ108" s="12">
        <v>59600</v>
      </c>
      <c r="BK108" s="12">
        <v>23800</v>
      </c>
      <c r="BL108" s="12">
        <v>45600</v>
      </c>
      <c r="BM108" s="12">
        <v>65700</v>
      </c>
      <c r="BN108" s="12">
        <v>195900</v>
      </c>
      <c r="BO108" s="12">
        <v>103800</v>
      </c>
      <c r="BP108" s="12">
        <v>152900</v>
      </c>
      <c r="BQ108" s="12">
        <v>0</v>
      </c>
      <c r="BR108" s="12">
        <v>89200</v>
      </c>
      <c r="BS108" s="12">
        <v>55300</v>
      </c>
      <c r="BT108" s="12">
        <v>53300</v>
      </c>
      <c r="BU108" s="12">
        <v>25200</v>
      </c>
      <c r="BV108" s="12"/>
      <c r="BW108" s="12"/>
      <c r="BX108" s="22" t="e">
        <f>"'Giá'!"&amp;SUBSTITUTE($CK108, "1", COUNTA(#REF!) -10)</f>
        <v>#REF!</v>
      </c>
      <c r="BY108" s="22" t="e">
        <f>"'Khối lượng'!"&amp;SUBSTITUTE($CL108, "1", COUNTA(#REF!) -10)</f>
        <v>#REF!</v>
      </c>
      <c r="BZ108" s="22" t="e">
        <f>"'KN Mua'!"&amp;SUBSTITUTE($CM108, "1", COUNTA(#REF!) -19)</f>
        <v>#REF!</v>
      </c>
      <c r="CA108" s="15" t="e">
        <f>"'KN Bán'!"&amp;SUBSTITUTE($CN108, "1", COUNTA(#REF!) -19)</f>
        <v>#REF!</v>
      </c>
      <c r="CB108" s="14"/>
      <c r="CC108" s="14"/>
      <c r="CD108" s="14"/>
      <c r="CE108" s="14"/>
      <c r="CF108" s="14"/>
      <c r="CG108" s="14"/>
      <c r="CH108" s="14"/>
      <c r="CI108" s="14"/>
      <c r="CJ108" s="14"/>
      <c r="CK108" s="14" t="e">
        <f>ADDRESS(1,MATCH($A108,#REF!, 0))</f>
        <v>#REF!</v>
      </c>
      <c r="CL108" s="14" t="e">
        <f>ADDRESS(1,MATCH($A108,#REF!, 0))</f>
        <v>#REF!</v>
      </c>
      <c r="CM108" s="14" t="e">
        <f>ADDRESS(1,MATCH($A108,#REF!, 0))</f>
        <v>#REF!</v>
      </c>
      <c r="CN108" s="14" t="e">
        <f>ADDRESS(1,MATCH($A108,#REF!, 0))</f>
        <v>#REF!</v>
      </c>
    </row>
    <row r="109" spans="1:92" ht="14">
      <c r="A109" s="16" t="s">
        <v>6102</v>
      </c>
      <c r="B109" s="17" t="s">
        <v>6103</v>
      </c>
      <c r="C109" s="17">
        <v>13150</v>
      </c>
      <c r="D109" s="18" t="s">
        <v>5868</v>
      </c>
      <c r="E109" s="17">
        <v>0.58232186136465702</v>
      </c>
      <c r="F109" s="17">
        <v>9448.1793056501756</v>
      </c>
      <c r="G109" s="17">
        <v>0.93</v>
      </c>
      <c r="H109" s="16">
        <v>0.36423169976818831</v>
      </c>
      <c r="I109" s="19">
        <v>71330</v>
      </c>
      <c r="J109" s="31"/>
      <c r="K109" s="26"/>
      <c r="L109" s="22" t="e">
        <f t="shared" ca="1" si="0"/>
        <v>#REF!</v>
      </c>
      <c r="M109" s="17">
        <v>14000</v>
      </c>
      <c r="N109" s="17">
        <v>14000</v>
      </c>
      <c r="O109" s="17">
        <v>13800</v>
      </c>
      <c r="P109" s="17">
        <v>13700</v>
      </c>
      <c r="Q109" s="17">
        <v>13150</v>
      </c>
      <c r="R109" s="17">
        <v>13300</v>
      </c>
      <c r="S109" s="17">
        <v>12400</v>
      </c>
      <c r="T109" s="17">
        <v>12550</v>
      </c>
      <c r="U109" s="17">
        <v>12700</v>
      </c>
      <c r="V109" s="17">
        <v>12400</v>
      </c>
      <c r="W109" s="16" t="e">
        <f t="shared" ca="1" si="1"/>
        <v>#REF!</v>
      </c>
      <c r="X109" s="16">
        <v>17900</v>
      </c>
      <c r="Y109" s="16">
        <v>20300</v>
      </c>
      <c r="Z109" s="16">
        <v>187600</v>
      </c>
      <c r="AA109" s="16">
        <v>76700</v>
      </c>
      <c r="AB109" s="16">
        <v>74500</v>
      </c>
      <c r="AC109" s="16">
        <v>20700</v>
      </c>
      <c r="AD109" s="16">
        <v>100900</v>
      </c>
      <c r="AE109" s="16">
        <v>58000</v>
      </c>
      <c r="AF109" s="25">
        <v>51200</v>
      </c>
      <c r="AG109" s="23">
        <v>105500</v>
      </c>
      <c r="AH109" s="12" t="e">
        <f t="shared" ca="1" si="2"/>
        <v>#REF!</v>
      </c>
      <c r="AI109" s="23">
        <v>21700</v>
      </c>
      <c r="AJ109" s="23">
        <v>16800</v>
      </c>
      <c r="AK109" s="23">
        <v>17100</v>
      </c>
      <c r="AL109" s="23">
        <v>29000</v>
      </c>
      <c r="AM109" s="23">
        <v>18000</v>
      </c>
      <c r="AN109" s="23">
        <v>2600</v>
      </c>
      <c r="AO109" s="23">
        <v>27200</v>
      </c>
      <c r="AP109" s="23">
        <v>28900</v>
      </c>
      <c r="AQ109" s="17">
        <v>4400</v>
      </c>
      <c r="AR109" s="23">
        <v>6400</v>
      </c>
      <c r="AS109" s="23">
        <v>12400</v>
      </c>
      <c r="AT109" s="12">
        <v>1200</v>
      </c>
      <c r="AU109" s="12">
        <v>32900</v>
      </c>
      <c r="AV109" s="12">
        <v>600</v>
      </c>
      <c r="AW109" s="12">
        <v>2200</v>
      </c>
      <c r="AX109" s="12">
        <v>2700</v>
      </c>
      <c r="AY109" s="12">
        <v>0</v>
      </c>
      <c r="AZ109" s="12">
        <v>15000</v>
      </c>
      <c r="BA109" s="12">
        <v>49000</v>
      </c>
      <c r="BB109" s="12" t="e">
        <f t="shared" ca="1" si="3"/>
        <v>#REF!</v>
      </c>
      <c r="BC109" s="12">
        <v>3200</v>
      </c>
      <c r="BD109" s="23">
        <v>100</v>
      </c>
      <c r="BE109" s="23">
        <v>0</v>
      </c>
      <c r="BF109" s="23">
        <v>100</v>
      </c>
      <c r="BG109" s="12">
        <v>0</v>
      </c>
      <c r="BH109" s="12">
        <v>5200</v>
      </c>
      <c r="BI109" s="12">
        <v>0</v>
      </c>
      <c r="BJ109" s="12">
        <v>200</v>
      </c>
      <c r="BK109" s="12">
        <v>9600</v>
      </c>
      <c r="BL109" s="12">
        <v>700</v>
      </c>
      <c r="BM109" s="12">
        <v>3300</v>
      </c>
      <c r="BN109" s="12">
        <v>6700</v>
      </c>
      <c r="BO109" s="12">
        <v>2800</v>
      </c>
      <c r="BP109" s="12">
        <v>1400</v>
      </c>
      <c r="BQ109" s="12">
        <v>1600</v>
      </c>
      <c r="BR109" s="12">
        <v>1500</v>
      </c>
      <c r="BS109" s="12">
        <v>10000</v>
      </c>
      <c r="BT109" s="12">
        <v>500</v>
      </c>
      <c r="BU109" s="12">
        <v>1600</v>
      </c>
      <c r="BV109" s="12"/>
      <c r="BW109" s="12"/>
      <c r="BX109" s="22" t="e">
        <f>"'Giá'!"&amp;SUBSTITUTE($CK109, "1", COUNTA(#REF!) -10)</f>
        <v>#REF!</v>
      </c>
      <c r="BY109" s="22" t="e">
        <f>"'Khối lượng'!"&amp;SUBSTITUTE($CL109, "1", COUNTA(#REF!) -10)</f>
        <v>#REF!</v>
      </c>
      <c r="BZ109" s="22" t="e">
        <f>"'KN Mua'!"&amp;SUBSTITUTE($CM109, "1", COUNTA(#REF!) -19)</f>
        <v>#REF!</v>
      </c>
      <c r="CA109" s="15" t="e">
        <f>"'KN Bán'!"&amp;SUBSTITUTE($CN109, "1", COUNTA(#REF!) -19)</f>
        <v>#REF!</v>
      </c>
      <c r="CB109" s="14"/>
      <c r="CC109" s="14"/>
      <c r="CD109" s="14"/>
      <c r="CE109" s="14"/>
      <c r="CF109" s="14"/>
      <c r="CG109" s="14"/>
      <c r="CH109" s="14"/>
      <c r="CI109" s="14"/>
      <c r="CJ109" s="14"/>
      <c r="CK109" s="14" t="e">
        <f>ADDRESS(1,MATCH($A109,#REF!, 0))</f>
        <v>#REF!</v>
      </c>
      <c r="CL109" s="14" t="e">
        <f>ADDRESS(1,MATCH($A109,#REF!, 0))</f>
        <v>#REF!</v>
      </c>
      <c r="CM109" s="14" t="e">
        <f>ADDRESS(1,MATCH($A109,#REF!, 0))</f>
        <v>#REF!</v>
      </c>
      <c r="CN109" s="14" t="e">
        <f>ADDRESS(1,MATCH($A109,#REF!, 0))</f>
        <v>#REF!</v>
      </c>
    </row>
    <row r="110" spans="1:92" ht="14">
      <c r="A110" s="16" t="s">
        <v>6104</v>
      </c>
      <c r="B110" s="17" t="s">
        <v>6105</v>
      </c>
      <c r="C110" s="17">
        <v>12000</v>
      </c>
      <c r="D110" s="18" t="s">
        <v>5901</v>
      </c>
      <c r="E110" s="17">
        <v>0.94435886692141957</v>
      </c>
      <c r="F110" s="17">
        <v>19.660662026215839</v>
      </c>
      <c r="G110" s="17">
        <v>0.15</v>
      </c>
      <c r="H110" s="16">
        <v>0.12450200074252506</v>
      </c>
      <c r="I110" s="19">
        <v>4511310</v>
      </c>
      <c r="J110" s="31"/>
      <c r="K110" s="26"/>
      <c r="L110" s="22" t="e">
        <f t="shared" ca="1" si="0"/>
        <v>#REF!</v>
      </c>
      <c r="M110" s="17">
        <v>13100</v>
      </c>
      <c r="N110" s="17">
        <v>13100</v>
      </c>
      <c r="O110" s="17">
        <v>12700</v>
      </c>
      <c r="P110" s="17">
        <v>12900</v>
      </c>
      <c r="Q110" s="17">
        <v>12000</v>
      </c>
      <c r="R110" s="17">
        <v>12200</v>
      </c>
      <c r="S110" s="17">
        <v>11350</v>
      </c>
      <c r="T110" s="17">
        <v>11550</v>
      </c>
      <c r="U110" s="17">
        <v>11450</v>
      </c>
      <c r="V110" s="17">
        <v>11650</v>
      </c>
      <c r="W110" s="16" t="e">
        <f t="shared" ca="1" si="1"/>
        <v>#REF!</v>
      </c>
      <c r="X110" s="16">
        <v>1930800</v>
      </c>
      <c r="Y110" s="16">
        <v>2239700</v>
      </c>
      <c r="Z110" s="16">
        <v>5067600</v>
      </c>
      <c r="AA110" s="16">
        <v>2443000</v>
      </c>
      <c r="AB110" s="16">
        <v>7480000</v>
      </c>
      <c r="AC110" s="16">
        <v>6446700</v>
      </c>
      <c r="AD110" s="16">
        <v>7976800</v>
      </c>
      <c r="AE110" s="16">
        <v>5422900</v>
      </c>
      <c r="AF110" s="25">
        <v>1973700</v>
      </c>
      <c r="AG110" s="23">
        <v>4131900</v>
      </c>
      <c r="AH110" s="12" t="e">
        <f t="shared" ca="1" si="2"/>
        <v>#REF!</v>
      </c>
      <c r="AI110" s="23">
        <v>9500</v>
      </c>
      <c r="AJ110" s="23">
        <v>257300</v>
      </c>
      <c r="AK110" s="23">
        <v>491300</v>
      </c>
      <c r="AL110" s="23">
        <v>459100</v>
      </c>
      <c r="AM110" s="23">
        <v>105100</v>
      </c>
      <c r="AN110" s="23">
        <v>549500</v>
      </c>
      <c r="AO110" s="23">
        <v>300600</v>
      </c>
      <c r="AP110" s="23">
        <v>35100</v>
      </c>
      <c r="AQ110" s="17">
        <v>42700</v>
      </c>
      <c r="AR110" s="23">
        <v>5000</v>
      </c>
      <c r="AS110" s="23">
        <v>267300</v>
      </c>
      <c r="AT110" s="12">
        <v>48500</v>
      </c>
      <c r="AU110" s="12">
        <v>42100</v>
      </c>
      <c r="AV110" s="12">
        <v>433300</v>
      </c>
      <c r="AW110" s="12">
        <v>692200</v>
      </c>
      <c r="AX110" s="12">
        <v>119400</v>
      </c>
      <c r="AY110" s="12">
        <v>845100</v>
      </c>
      <c r="AZ110" s="12">
        <v>217400</v>
      </c>
      <c r="BA110" s="12">
        <v>269500</v>
      </c>
      <c r="BB110" s="12" t="e">
        <f t="shared" ca="1" si="3"/>
        <v>#REF!</v>
      </c>
      <c r="BC110" s="12">
        <v>175700</v>
      </c>
      <c r="BD110" s="23">
        <v>290400</v>
      </c>
      <c r="BE110" s="23">
        <v>559100</v>
      </c>
      <c r="BF110" s="23">
        <v>0</v>
      </c>
      <c r="BG110" s="12">
        <v>395900</v>
      </c>
      <c r="BH110" s="12">
        <v>928400</v>
      </c>
      <c r="BI110" s="12">
        <v>20500</v>
      </c>
      <c r="BJ110" s="12">
        <v>0</v>
      </c>
      <c r="BK110" s="12">
        <v>377400</v>
      </c>
      <c r="BL110" s="12">
        <v>26200</v>
      </c>
      <c r="BM110" s="12">
        <v>170400</v>
      </c>
      <c r="BN110" s="12">
        <v>327900</v>
      </c>
      <c r="BO110" s="12">
        <v>66800</v>
      </c>
      <c r="BP110" s="12">
        <v>494400</v>
      </c>
      <c r="BQ110" s="12">
        <v>93100</v>
      </c>
      <c r="BR110" s="12">
        <v>214900</v>
      </c>
      <c r="BS110" s="12">
        <v>481700</v>
      </c>
      <c r="BT110" s="12">
        <v>315600</v>
      </c>
      <c r="BU110" s="12">
        <v>173400</v>
      </c>
      <c r="BV110" s="12"/>
      <c r="BW110" s="12"/>
      <c r="BX110" s="22" t="e">
        <f>"'Giá'!"&amp;SUBSTITUTE($CK110, "1", COUNTA(#REF!) -10)</f>
        <v>#REF!</v>
      </c>
      <c r="BY110" s="22" t="e">
        <f>"'Khối lượng'!"&amp;SUBSTITUTE($CL110, "1", COUNTA(#REF!) -10)</f>
        <v>#REF!</v>
      </c>
      <c r="BZ110" s="22" t="e">
        <f>"'KN Mua'!"&amp;SUBSTITUTE($CM110, "1", COUNTA(#REF!) -19)</f>
        <v>#REF!</v>
      </c>
      <c r="CA110" s="15" t="e">
        <f>"'KN Bán'!"&amp;SUBSTITUTE($CN110, "1", COUNTA(#REF!) -19)</f>
        <v>#REF!</v>
      </c>
      <c r="CB110" s="14"/>
      <c r="CC110" s="14"/>
      <c r="CD110" s="14"/>
      <c r="CE110" s="14"/>
      <c r="CF110" s="14"/>
      <c r="CG110" s="14"/>
      <c r="CH110" s="14"/>
      <c r="CI110" s="14"/>
      <c r="CJ110" s="14"/>
      <c r="CK110" s="14" t="e">
        <f>ADDRESS(1,MATCH($A110,#REF!, 0))</f>
        <v>#REF!</v>
      </c>
      <c r="CL110" s="14" t="e">
        <f>ADDRESS(1,MATCH($A110,#REF!, 0))</f>
        <v>#REF!</v>
      </c>
      <c r="CM110" s="14" t="e">
        <f>ADDRESS(1,MATCH($A110,#REF!, 0))</f>
        <v>#REF!</v>
      </c>
      <c r="CN110" s="14" t="e">
        <f>ADDRESS(1,MATCH($A110,#REF!, 0))</f>
        <v>#REF!</v>
      </c>
    </row>
    <row r="111" spans="1:92" ht="14">
      <c r="A111" s="16" t="s">
        <v>6106</v>
      </c>
      <c r="B111" s="17" t="s">
        <v>6107</v>
      </c>
      <c r="C111" s="17">
        <v>6300</v>
      </c>
      <c r="D111" s="18" t="s">
        <v>5882</v>
      </c>
      <c r="E111" s="17">
        <v>0.55397275524001233</v>
      </c>
      <c r="F111" s="17">
        <v>35.05034755470475</v>
      </c>
      <c r="G111" s="17">
        <v>0.49</v>
      </c>
      <c r="H111" s="16">
        <v>0.48478423463235532</v>
      </c>
      <c r="I111" s="19">
        <v>1636060</v>
      </c>
      <c r="J111" s="31"/>
      <c r="K111" s="26"/>
      <c r="L111" s="22" t="e">
        <f t="shared" ca="1" si="0"/>
        <v>#REF!</v>
      </c>
      <c r="M111" s="17">
        <v>6490</v>
      </c>
      <c r="N111" s="17">
        <v>6500</v>
      </c>
      <c r="O111" s="17">
        <v>6710</v>
      </c>
      <c r="P111" s="17">
        <v>6670</v>
      </c>
      <c r="Q111" s="17">
        <v>6300</v>
      </c>
      <c r="R111" s="17">
        <v>6300</v>
      </c>
      <c r="S111" s="17">
        <v>5860</v>
      </c>
      <c r="T111" s="17">
        <v>5970</v>
      </c>
      <c r="U111" s="17">
        <v>6000</v>
      </c>
      <c r="V111" s="17">
        <v>5900</v>
      </c>
      <c r="W111" s="16" t="e">
        <f t="shared" ca="1" si="1"/>
        <v>#REF!</v>
      </c>
      <c r="X111" s="16">
        <v>1163200</v>
      </c>
      <c r="Y111" s="16">
        <v>2771100</v>
      </c>
      <c r="Z111" s="16">
        <v>2578600</v>
      </c>
      <c r="AA111" s="16">
        <v>1116000</v>
      </c>
      <c r="AB111" s="16">
        <v>1598600</v>
      </c>
      <c r="AC111" s="16">
        <v>1340700</v>
      </c>
      <c r="AD111" s="16">
        <v>2013600</v>
      </c>
      <c r="AE111" s="16">
        <v>1453400</v>
      </c>
      <c r="AF111" s="25">
        <v>1204500</v>
      </c>
      <c r="AG111" s="23">
        <v>1120900</v>
      </c>
      <c r="AH111" s="12" t="e">
        <f t="shared" ca="1" si="2"/>
        <v>#REF!</v>
      </c>
      <c r="AI111" s="23">
        <v>42200</v>
      </c>
      <c r="AJ111" s="23">
        <v>104000</v>
      </c>
      <c r="AK111" s="23">
        <v>121900</v>
      </c>
      <c r="AL111" s="23">
        <v>0</v>
      </c>
      <c r="AM111" s="23">
        <v>6800</v>
      </c>
      <c r="AN111" s="23">
        <v>59100</v>
      </c>
      <c r="AO111" s="23">
        <v>163800</v>
      </c>
      <c r="AP111" s="23">
        <v>634200</v>
      </c>
      <c r="AQ111" s="17">
        <v>12900</v>
      </c>
      <c r="AR111" s="23">
        <v>3000</v>
      </c>
      <c r="AS111" s="23">
        <v>8000</v>
      </c>
      <c r="AT111" s="12">
        <v>3900</v>
      </c>
      <c r="AU111" s="12">
        <v>3500</v>
      </c>
      <c r="AV111" s="12">
        <v>25100</v>
      </c>
      <c r="AW111" s="12">
        <v>23100</v>
      </c>
      <c r="AX111" s="12">
        <v>10300</v>
      </c>
      <c r="AY111" s="12">
        <v>13500</v>
      </c>
      <c r="AZ111" s="12">
        <v>0</v>
      </c>
      <c r="BA111" s="12">
        <v>19700</v>
      </c>
      <c r="BB111" s="12" t="e">
        <f t="shared" ca="1" si="3"/>
        <v>#REF!</v>
      </c>
      <c r="BC111" s="12">
        <v>0</v>
      </c>
      <c r="BD111" s="23">
        <v>4300</v>
      </c>
      <c r="BE111" s="23">
        <v>167400</v>
      </c>
      <c r="BF111" s="23">
        <v>42200</v>
      </c>
      <c r="BG111" s="12">
        <v>66400</v>
      </c>
      <c r="BH111" s="12">
        <v>164200</v>
      </c>
      <c r="BI111" s="12">
        <v>6600</v>
      </c>
      <c r="BJ111" s="12">
        <v>4800</v>
      </c>
      <c r="BK111" s="12">
        <v>48400</v>
      </c>
      <c r="BL111" s="12">
        <v>119300</v>
      </c>
      <c r="BM111" s="12">
        <v>409400</v>
      </c>
      <c r="BN111" s="12">
        <v>177300</v>
      </c>
      <c r="BO111" s="12">
        <v>108500</v>
      </c>
      <c r="BP111" s="12">
        <v>7200</v>
      </c>
      <c r="BQ111" s="12">
        <v>3900</v>
      </c>
      <c r="BR111" s="12">
        <v>3500</v>
      </c>
      <c r="BS111" s="12">
        <v>1000</v>
      </c>
      <c r="BT111" s="12">
        <v>27100</v>
      </c>
      <c r="BU111" s="12">
        <v>0</v>
      </c>
      <c r="BV111" s="12"/>
      <c r="BW111" s="12"/>
      <c r="BX111" s="22" t="e">
        <f>"'Giá'!"&amp;SUBSTITUTE($CK111, "1", COUNTA(#REF!) -10)</f>
        <v>#REF!</v>
      </c>
      <c r="BY111" s="22" t="e">
        <f>"'Khối lượng'!"&amp;SUBSTITUTE($CL111, "1", COUNTA(#REF!) -10)</f>
        <v>#REF!</v>
      </c>
      <c r="BZ111" s="22" t="e">
        <f>"'KN Mua'!"&amp;SUBSTITUTE($CM111, "1", COUNTA(#REF!) -19)</f>
        <v>#REF!</v>
      </c>
      <c r="CA111" s="15" t="e">
        <f>"'KN Bán'!"&amp;SUBSTITUTE($CN111, "1", COUNTA(#REF!) -19)</f>
        <v>#REF!</v>
      </c>
      <c r="CB111" s="14"/>
      <c r="CC111" s="14"/>
      <c r="CD111" s="14"/>
      <c r="CE111" s="14"/>
      <c r="CF111" s="14"/>
      <c r="CG111" s="14"/>
      <c r="CH111" s="14"/>
      <c r="CI111" s="14"/>
      <c r="CJ111" s="14"/>
      <c r="CK111" s="14" t="e">
        <f>ADDRESS(1,MATCH($A111,#REF!, 0))</f>
        <v>#REF!</v>
      </c>
      <c r="CL111" s="14" t="e">
        <f>ADDRESS(1,MATCH($A111,#REF!, 0))</f>
        <v>#REF!</v>
      </c>
      <c r="CM111" s="14" t="e">
        <f>ADDRESS(1,MATCH($A111,#REF!, 0))</f>
        <v>#REF!</v>
      </c>
      <c r="CN111" s="14" t="e">
        <f>ADDRESS(1,MATCH($A111,#REF!, 0))</f>
        <v>#REF!</v>
      </c>
    </row>
    <row r="112" spans="1:92" ht="14">
      <c r="A112" s="16" t="s">
        <v>6108</v>
      </c>
      <c r="B112" s="17" t="s">
        <v>6109</v>
      </c>
      <c r="C112" s="17">
        <v>3600</v>
      </c>
      <c r="D112" s="18" t="s">
        <v>5882</v>
      </c>
      <c r="E112" s="17">
        <v>0.2805468052118697</v>
      </c>
      <c r="F112" s="17">
        <v>13.312036699461064</v>
      </c>
      <c r="G112" s="17">
        <v>0.49</v>
      </c>
      <c r="H112" s="16">
        <v>0.46057617024082653</v>
      </c>
      <c r="I112" s="19">
        <v>48440</v>
      </c>
      <c r="J112" s="31"/>
      <c r="K112" s="26"/>
      <c r="L112" s="22" t="e">
        <f t="shared" ca="1" si="0"/>
        <v>#REF!</v>
      </c>
      <c r="M112" s="17">
        <v>3750</v>
      </c>
      <c r="N112" s="17">
        <v>3750</v>
      </c>
      <c r="O112" s="17">
        <v>3700</v>
      </c>
      <c r="P112" s="17">
        <v>3700</v>
      </c>
      <c r="Q112" s="17">
        <v>3600</v>
      </c>
      <c r="R112" s="17">
        <v>3460</v>
      </c>
      <c r="S112" s="17">
        <v>3230</v>
      </c>
      <c r="T112" s="17">
        <v>3290</v>
      </c>
      <c r="U112" s="17">
        <v>3270</v>
      </c>
      <c r="V112" s="17">
        <v>3260</v>
      </c>
      <c r="W112" s="16" t="e">
        <f t="shared" ca="1" si="1"/>
        <v>#REF!</v>
      </c>
      <c r="X112" s="16">
        <v>56100</v>
      </c>
      <c r="Y112" s="16">
        <v>31500</v>
      </c>
      <c r="Z112" s="16">
        <v>23600</v>
      </c>
      <c r="AA112" s="16">
        <v>32800</v>
      </c>
      <c r="AB112" s="16">
        <v>99100</v>
      </c>
      <c r="AC112" s="16">
        <v>66600</v>
      </c>
      <c r="AD112" s="16">
        <v>34100</v>
      </c>
      <c r="AE112" s="16">
        <v>72800</v>
      </c>
      <c r="AF112" s="25">
        <v>24200</v>
      </c>
      <c r="AG112" s="23">
        <v>43600</v>
      </c>
      <c r="AH112" s="12" t="e">
        <f t="shared" ca="1" si="2"/>
        <v>#REF!</v>
      </c>
      <c r="AI112" s="23">
        <v>1000</v>
      </c>
      <c r="AJ112" s="23">
        <v>3000</v>
      </c>
      <c r="AK112" s="23">
        <v>17400</v>
      </c>
      <c r="AL112" s="23">
        <v>0</v>
      </c>
      <c r="AM112" s="23">
        <v>4000</v>
      </c>
      <c r="AN112" s="23">
        <v>5700</v>
      </c>
      <c r="AO112" s="23">
        <v>0</v>
      </c>
      <c r="AP112" s="23">
        <v>0</v>
      </c>
      <c r="AQ112" s="17">
        <v>4500</v>
      </c>
      <c r="AR112" s="23">
        <v>500</v>
      </c>
      <c r="AS112" s="23">
        <v>1800</v>
      </c>
      <c r="AT112" s="12">
        <v>2200</v>
      </c>
      <c r="AU112" s="12">
        <v>1000</v>
      </c>
      <c r="AV112" s="12">
        <v>8000</v>
      </c>
      <c r="AW112" s="12">
        <v>600</v>
      </c>
      <c r="AX112" s="12">
        <v>3300</v>
      </c>
      <c r="AY112" s="12">
        <v>2600</v>
      </c>
      <c r="AZ112" s="12">
        <v>0</v>
      </c>
      <c r="BA112" s="12">
        <v>0</v>
      </c>
      <c r="BB112" s="12" t="e">
        <f t="shared" ca="1" si="3"/>
        <v>#REF!</v>
      </c>
      <c r="BC112" s="12">
        <v>44</v>
      </c>
      <c r="BD112" s="23">
        <v>3000</v>
      </c>
      <c r="BE112" s="23">
        <v>500</v>
      </c>
      <c r="BF112" s="23">
        <v>2500</v>
      </c>
      <c r="BG112" s="12">
        <v>0</v>
      </c>
      <c r="BH112" s="12">
        <v>700</v>
      </c>
      <c r="BI112" s="12">
        <v>0</v>
      </c>
      <c r="BJ112" s="12">
        <v>5000</v>
      </c>
      <c r="BK112" s="12">
        <v>3500</v>
      </c>
      <c r="BL112" s="12">
        <v>6500</v>
      </c>
      <c r="BM112" s="12">
        <v>0</v>
      </c>
      <c r="BN112" s="12">
        <v>5000</v>
      </c>
      <c r="BO112" s="12">
        <v>0</v>
      </c>
      <c r="BP112" s="12">
        <v>600</v>
      </c>
      <c r="BQ112" s="12">
        <v>0</v>
      </c>
      <c r="BR112" s="12">
        <v>3100</v>
      </c>
      <c r="BS112" s="12">
        <v>11900</v>
      </c>
      <c r="BT112" s="12">
        <v>2500</v>
      </c>
      <c r="BU112" s="12">
        <v>600</v>
      </c>
      <c r="BV112" s="12"/>
      <c r="BW112" s="12"/>
      <c r="BX112" s="22" t="e">
        <f>"'Giá'!"&amp;SUBSTITUTE($CK112, "1", COUNTA(#REF!) -10)</f>
        <v>#REF!</v>
      </c>
      <c r="BY112" s="22" t="e">
        <f>"'Khối lượng'!"&amp;SUBSTITUTE($CL112, "1", COUNTA(#REF!) -10)</f>
        <v>#REF!</v>
      </c>
      <c r="BZ112" s="22" t="e">
        <f>"'KN Mua'!"&amp;SUBSTITUTE($CM112, "1", COUNTA(#REF!) -19)</f>
        <v>#REF!</v>
      </c>
      <c r="CA112" s="15" t="e">
        <f>"'KN Bán'!"&amp;SUBSTITUTE($CN112, "1", COUNTA(#REF!) -19)</f>
        <v>#REF!</v>
      </c>
      <c r="CB112" s="14"/>
      <c r="CC112" s="14"/>
      <c r="CD112" s="14"/>
      <c r="CE112" s="14"/>
      <c r="CF112" s="14"/>
      <c r="CG112" s="14"/>
      <c r="CH112" s="14"/>
      <c r="CI112" s="14"/>
      <c r="CJ112" s="14"/>
      <c r="CK112" s="14" t="e">
        <f>ADDRESS(1,MATCH($A112,#REF!, 0))</f>
        <v>#REF!</v>
      </c>
      <c r="CL112" s="14" t="e">
        <f>ADDRESS(1,MATCH($A112,#REF!, 0))</f>
        <v>#REF!</v>
      </c>
      <c r="CM112" s="14" t="e">
        <f>ADDRESS(1,MATCH($A112,#REF!, 0))</f>
        <v>#REF!</v>
      </c>
      <c r="CN112" s="14" t="e">
        <f>ADDRESS(1,MATCH($A112,#REF!, 0))</f>
        <v>#REF!</v>
      </c>
    </row>
    <row r="113" spans="1:92" ht="14">
      <c r="A113" s="16" t="s">
        <v>6110</v>
      </c>
      <c r="B113" s="17" t="s">
        <v>6111</v>
      </c>
      <c r="C113" s="17">
        <v>12500</v>
      </c>
      <c r="D113" s="18" t="s">
        <v>5882</v>
      </c>
      <c r="E113" s="17">
        <v>0.77075840945958496</v>
      </c>
      <c r="F113" s="17">
        <v>60.671084629817621</v>
      </c>
      <c r="G113" s="17">
        <v>0.5</v>
      </c>
      <c r="H113" s="16">
        <v>0.18607101842392867</v>
      </c>
      <c r="I113" s="19">
        <v>290850</v>
      </c>
      <c r="J113" s="31"/>
      <c r="K113" s="26"/>
      <c r="L113" s="22" t="e">
        <f t="shared" ca="1" si="0"/>
        <v>#REF!</v>
      </c>
      <c r="M113" s="17">
        <v>13150</v>
      </c>
      <c r="N113" s="17">
        <v>13200</v>
      </c>
      <c r="O113" s="17">
        <v>13100</v>
      </c>
      <c r="P113" s="17">
        <v>13000</v>
      </c>
      <c r="Q113" s="17">
        <v>12500</v>
      </c>
      <c r="R113" s="17">
        <v>12250</v>
      </c>
      <c r="S113" s="17">
        <v>11400</v>
      </c>
      <c r="T113" s="17">
        <v>11550</v>
      </c>
      <c r="U113" s="17">
        <v>11700</v>
      </c>
      <c r="V113" s="17">
        <v>12250</v>
      </c>
      <c r="W113" s="16" t="e">
        <f t="shared" ca="1" si="1"/>
        <v>#REF!</v>
      </c>
      <c r="X113" s="16">
        <v>67600</v>
      </c>
      <c r="Y113" s="16">
        <v>124900</v>
      </c>
      <c r="Z113" s="16">
        <v>113400</v>
      </c>
      <c r="AA113" s="16">
        <v>150400</v>
      </c>
      <c r="AB113" s="16">
        <v>276900</v>
      </c>
      <c r="AC113" s="16">
        <v>335000</v>
      </c>
      <c r="AD113" s="16">
        <v>644700</v>
      </c>
      <c r="AE113" s="16">
        <v>381000</v>
      </c>
      <c r="AF113" s="25">
        <v>157900</v>
      </c>
      <c r="AG113" s="23">
        <v>656700</v>
      </c>
      <c r="AH113" s="12" t="e">
        <f t="shared" ca="1" si="2"/>
        <v>#REF!</v>
      </c>
      <c r="AI113" s="23">
        <v>1300</v>
      </c>
      <c r="AJ113" s="23">
        <v>500</v>
      </c>
      <c r="AK113" s="23">
        <v>900</v>
      </c>
      <c r="AL113" s="23">
        <v>45600</v>
      </c>
      <c r="AM113" s="23">
        <v>3900</v>
      </c>
      <c r="AN113" s="23">
        <v>0</v>
      </c>
      <c r="AO113" s="23">
        <v>0</v>
      </c>
      <c r="AP113" s="23">
        <v>1500</v>
      </c>
      <c r="AQ113" s="17">
        <v>17100</v>
      </c>
      <c r="AR113" s="23">
        <v>0</v>
      </c>
      <c r="AS113" s="23">
        <v>1100</v>
      </c>
      <c r="AT113" s="12">
        <v>0</v>
      </c>
      <c r="AU113" s="12">
        <v>0</v>
      </c>
      <c r="AV113" s="12">
        <v>2300</v>
      </c>
      <c r="AW113" s="12">
        <v>37100</v>
      </c>
      <c r="AX113" s="12">
        <v>3600</v>
      </c>
      <c r="AY113" s="12">
        <v>17500</v>
      </c>
      <c r="AZ113" s="12">
        <v>2800</v>
      </c>
      <c r="BA113" s="12">
        <v>20600</v>
      </c>
      <c r="BB113" s="12" t="e">
        <f t="shared" ca="1" si="3"/>
        <v>#REF!</v>
      </c>
      <c r="BC113" s="12">
        <v>903</v>
      </c>
      <c r="BD113" s="23">
        <v>0</v>
      </c>
      <c r="BE113" s="23">
        <v>33000</v>
      </c>
      <c r="BF113" s="23">
        <v>0</v>
      </c>
      <c r="BG113" s="12">
        <v>0</v>
      </c>
      <c r="BH113" s="12">
        <v>400</v>
      </c>
      <c r="BI113" s="12">
        <v>0</v>
      </c>
      <c r="BJ113" s="12">
        <v>8900</v>
      </c>
      <c r="BK113" s="12">
        <v>10000</v>
      </c>
      <c r="BL113" s="12">
        <v>0</v>
      </c>
      <c r="BM113" s="12">
        <v>8400</v>
      </c>
      <c r="BN113" s="12">
        <v>13300</v>
      </c>
      <c r="BO113" s="12">
        <v>12900</v>
      </c>
      <c r="BP113" s="12">
        <v>27700</v>
      </c>
      <c r="BQ113" s="12">
        <v>20000</v>
      </c>
      <c r="BR113" s="12">
        <v>500</v>
      </c>
      <c r="BS113" s="12">
        <v>0</v>
      </c>
      <c r="BT113" s="12">
        <v>50000</v>
      </c>
      <c r="BU113" s="12">
        <v>45400</v>
      </c>
      <c r="BV113" s="12"/>
      <c r="BW113" s="12"/>
      <c r="BX113" s="22" t="e">
        <f>"'Giá'!"&amp;SUBSTITUTE($CK113, "1", COUNTA(#REF!) -10)</f>
        <v>#REF!</v>
      </c>
      <c r="BY113" s="22" t="e">
        <f>"'Khối lượng'!"&amp;SUBSTITUTE($CL113, "1", COUNTA(#REF!) -10)</f>
        <v>#REF!</v>
      </c>
      <c r="BZ113" s="22" t="e">
        <f>"'KN Mua'!"&amp;SUBSTITUTE($CM113, "1", COUNTA(#REF!) -19)</f>
        <v>#REF!</v>
      </c>
      <c r="CA113" s="15" t="e">
        <f>"'KN Bán'!"&amp;SUBSTITUTE($CN113, "1", COUNTA(#REF!) -19)</f>
        <v>#REF!</v>
      </c>
      <c r="CB113" s="14"/>
      <c r="CC113" s="14"/>
      <c r="CD113" s="14"/>
      <c r="CE113" s="14"/>
      <c r="CF113" s="14"/>
      <c r="CG113" s="14"/>
      <c r="CH113" s="14"/>
      <c r="CI113" s="14"/>
      <c r="CJ113" s="14"/>
      <c r="CK113" s="14" t="e">
        <f>ADDRESS(1,MATCH($A113,#REF!, 0))</f>
        <v>#REF!</v>
      </c>
      <c r="CL113" s="14" t="e">
        <f>ADDRESS(1,MATCH($A113,#REF!, 0))</f>
        <v>#REF!</v>
      </c>
      <c r="CM113" s="14" t="e">
        <f>ADDRESS(1,MATCH($A113,#REF!, 0))</f>
        <v>#REF!</v>
      </c>
      <c r="CN113" s="14" t="e">
        <f>ADDRESS(1,MATCH($A113,#REF!, 0))</f>
        <v>#REF!</v>
      </c>
    </row>
    <row r="114" spans="1:92" ht="14">
      <c r="A114" s="16" t="s">
        <v>6112</v>
      </c>
      <c r="B114" s="17" t="s">
        <v>6113</v>
      </c>
      <c r="C114" s="17">
        <v>13500</v>
      </c>
      <c r="D114" s="18" t="s">
        <v>5896</v>
      </c>
      <c r="E114" s="17">
        <v>1.1383174844706527</v>
      </c>
      <c r="F114" s="17">
        <v>720.0572612834635</v>
      </c>
      <c r="G114" s="17">
        <v>0.5</v>
      </c>
      <c r="H114" s="16">
        <v>0.49982303903382003</v>
      </c>
      <c r="I114" s="19">
        <v>2230</v>
      </c>
      <c r="J114" s="31"/>
      <c r="K114" s="26"/>
      <c r="L114" s="22" t="e">
        <f t="shared" ca="1" si="0"/>
        <v>#REF!</v>
      </c>
      <c r="M114" s="17">
        <v>14000</v>
      </c>
      <c r="N114" s="17">
        <v>13300</v>
      </c>
      <c r="O114" s="17">
        <v>13500</v>
      </c>
      <c r="P114" s="17">
        <v>13500</v>
      </c>
      <c r="Q114" s="17">
        <v>13500</v>
      </c>
      <c r="R114" s="17">
        <v>13500</v>
      </c>
      <c r="S114" s="17">
        <v>13500</v>
      </c>
      <c r="T114" s="17">
        <v>13500</v>
      </c>
      <c r="U114" s="17">
        <v>13100</v>
      </c>
      <c r="V114" s="17">
        <v>13100</v>
      </c>
      <c r="W114" s="16" t="e">
        <f t="shared" ca="1" si="1"/>
        <v>#REF!</v>
      </c>
      <c r="X114" s="16">
        <v>0</v>
      </c>
      <c r="Y114" s="16">
        <v>7000</v>
      </c>
      <c r="Z114" s="16">
        <v>6100</v>
      </c>
      <c r="AA114" s="16">
        <v>3300</v>
      </c>
      <c r="AB114" s="16">
        <v>500</v>
      </c>
      <c r="AC114" s="16">
        <v>2200</v>
      </c>
      <c r="AD114" s="16">
        <v>0</v>
      </c>
      <c r="AE114" s="16">
        <v>0</v>
      </c>
      <c r="AF114" s="25">
        <v>3200</v>
      </c>
      <c r="AG114" s="23">
        <v>0</v>
      </c>
      <c r="AH114" s="12" t="e">
        <f t="shared" ca="1" si="2"/>
        <v>#REF!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17">
        <v>0</v>
      </c>
      <c r="AR114" s="23">
        <v>0</v>
      </c>
      <c r="AS114" s="23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 t="e">
        <f t="shared" ca="1" si="3"/>
        <v>#REF!</v>
      </c>
      <c r="BC114" s="12">
        <v>0</v>
      </c>
      <c r="BD114" s="23">
        <v>0</v>
      </c>
      <c r="BE114" s="23">
        <v>100</v>
      </c>
      <c r="BF114" s="23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/>
      <c r="BW114" s="12"/>
      <c r="BX114" s="22" t="e">
        <f>"'Giá'!"&amp;SUBSTITUTE($CK114, "1", COUNTA(#REF!) -10)</f>
        <v>#REF!</v>
      </c>
      <c r="BY114" s="22" t="e">
        <f>"'Khối lượng'!"&amp;SUBSTITUTE($CL114, "1", COUNTA(#REF!) -10)</f>
        <v>#REF!</v>
      </c>
      <c r="BZ114" s="22" t="e">
        <f>"'KN Mua'!"&amp;SUBSTITUTE($CM114, "1", COUNTA(#REF!) -19)</f>
        <v>#REF!</v>
      </c>
      <c r="CA114" s="15" t="e">
        <f>"'KN Bán'!"&amp;SUBSTITUTE($CN114, "1", COUNTA(#REF!) -19)</f>
        <v>#REF!</v>
      </c>
      <c r="CB114" s="14"/>
      <c r="CC114" s="14"/>
      <c r="CD114" s="14"/>
      <c r="CE114" s="14"/>
      <c r="CF114" s="14"/>
      <c r="CG114" s="14"/>
      <c r="CH114" s="14"/>
      <c r="CI114" s="14"/>
      <c r="CJ114" s="14"/>
      <c r="CK114" s="14" t="e">
        <f>ADDRESS(1,MATCH($A114,#REF!, 0))</f>
        <v>#REF!</v>
      </c>
      <c r="CL114" s="14" t="e">
        <f>ADDRESS(1,MATCH($A114,#REF!, 0))</f>
        <v>#REF!</v>
      </c>
      <c r="CM114" s="14" t="e">
        <f>ADDRESS(1,MATCH($A114,#REF!, 0))</f>
        <v>#REF!</v>
      </c>
      <c r="CN114" s="14" t="e">
        <f>ADDRESS(1,MATCH($A114,#REF!, 0))</f>
        <v>#REF!</v>
      </c>
    </row>
    <row r="115" spans="1:92" ht="14">
      <c r="A115" s="16" t="s">
        <v>6114</v>
      </c>
      <c r="B115" s="17" t="s">
        <v>6115</v>
      </c>
      <c r="C115" s="17">
        <v>6580</v>
      </c>
      <c r="D115" s="18" t="s">
        <v>5896</v>
      </c>
      <c r="E115" s="17">
        <v>0.56897372204441066</v>
      </c>
      <c r="F115" s="17">
        <v>30.597268838226199</v>
      </c>
      <c r="G115" s="17">
        <v>0.5</v>
      </c>
      <c r="H115" s="16">
        <v>0.48824241269954133</v>
      </c>
      <c r="I115" s="19">
        <v>320780</v>
      </c>
      <c r="J115" s="31"/>
      <c r="K115" s="26"/>
      <c r="L115" s="22" t="e">
        <f t="shared" ca="1" si="0"/>
        <v>#REF!</v>
      </c>
      <c r="M115" s="17">
        <v>6770</v>
      </c>
      <c r="N115" s="17">
        <v>6490</v>
      </c>
      <c r="O115" s="17">
        <v>6580</v>
      </c>
      <c r="P115" s="17">
        <v>6530</v>
      </c>
      <c r="Q115" s="17">
        <v>6580</v>
      </c>
      <c r="R115" s="17">
        <v>6500</v>
      </c>
      <c r="S115" s="17">
        <v>6620</v>
      </c>
      <c r="T115" s="17">
        <v>6780</v>
      </c>
      <c r="U115" s="17">
        <v>6750</v>
      </c>
      <c r="V115" s="17">
        <v>6660</v>
      </c>
      <c r="W115" s="16" t="e">
        <f t="shared" ca="1" si="1"/>
        <v>#REF!</v>
      </c>
      <c r="X115" s="16">
        <v>169700</v>
      </c>
      <c r="Y115" s="16">
        <v>315000</v>
      </c>
      <c r="Z115" s="16">
        <v>345100</v>
      </c>
      <c r="AA115" s="16">
        <v>225400</v>
      </c>
      <c r="AB115" s="16">
        <v>447300</v>
      </c>
      <c r="AC115" s="16">
        <v>251100</v>
      </c>
      <c r="AD115" s="16">
        <v>782600</v>
      </c>
      <c r="AE115" s="16">
        <v>365000</v>
      </c>
      <c r="AF115" s="25">
        <v>110600</v>
      </c>
      <c r="AG115" s="23">
        <v>196000</v>
      </c>
      <c r="AH115" s="12" t="e">
        <f t="shared" ca="1" si="2"/>
        <v>#REF!</v>
      </c>
      <c r="AI115" s="23">
        <v>0</v>
      </c>
      <c r="AJ115" s="23">
        <v>0</v>
      </c>
      <c r="AK115" s="23">
        <v>200</v>
      </c>
      <c r="AL115" s="23">
        <v>11900</v>
      </c>
      <c r="AM115" s="23">
        <v>0</v>
      </c>
      <c r="AN115" s="23">
        <v>26100</v>
      </c>
      <c r="AO115" s="23">
        <v>0</v>
      </c>
      <c r="AP115" s="23">
        <v>6000</v>
      </c>
      <c r="AQ115" s="17">
        <v>0</v>
      </c>
      <c r="AR115" s="23">
        <v>0</v>
      </c>
      <c r="AS115" s="23">
        <v>0</v>
      </c>
      <c r="AT115" s="12">
        <v>300</v>
      </c>
      <c r="AU115" s="12">
        <v>800</v>
      </c>
      <c r="AV115" s="12">
        <v>0</v>
      </c>
      <c r="AW115" s="12">
        <v>13400</v>
      </c>
      <c r="AX115" s="12">
        <v>0</v>
      </c>
      <c r="AY115" s="12">
        <v>0</v>
      </c>
      <c r="AZ115" s="12">
        <v>0</v>
      </c>
      <c r="BA115" s="12">
        <v>0</v>
      </c>
      <c r="BB115" s="12" t="e">
        <f t="shared" ca="1" si="3"/>
        <v>#REF!</v>
      </c>
      <c r="BC115" s="12">
        <v>0</v>
      </c>
      <c r="BD115" s="23">
        <v>17200</v>
      </c>
      <c r="BE115" s="23">
        <v>26200</v>
      </c>
      <c r="BF115" s="23">
        <v>0</v>
      </c>
      <c r="BG115" s="12">
        <v>0</v>
      </c>
      <c r="BH115" s="12">
        <v>0</v>
      </c>
      <c r="BI115" s="12">
        <v>8500</v>
      </c>
      <c r="BJ115" s="12">
        <v>2700</v>
      </c>
      <c r="BK115" s="12">
        <v>26800</v>
      </c>
      <c r="BL115" s="12">
        <v>0</v>
      </c>
      <c r="BM115" s="12">
        <v>6000</v>
      </c>
      <c r="BN115" s="12">
        <v>0</v>
      </c>
      <c r="BO115" s="12">
        <v>0</v>
      </c>
      <c r="BP115" s="12">
        <v>0</v>
      </c>
      <c r="BQ115" s="12">
        <v>300</v>
      </c>
      <c r="BR115" s="12">
        <v>800</v>
      </c>
      <c r="BS115" s="12">
        <v>0</v>
      </c>
      <c r="BT115" s="12">
        <v>3800</v>
      </c>
      <c r="BU115" s="12">
        <v>0</v>
      </c>
      <c r="BV115" s="12"/>
      <c r="BW115" s="12"/>
      <c r="BX115" s="22" t="e">
        <f>"'Giá'!"&amp;SUBSTITUTE($CK115, "1", COUNTA(#REF!) -10)</f>
        <v>#REF!</v>
      </c>
      <c r="BY115" s="22" t="e">
        <f>"'Khối lượng'!"&amp;SUBSTITUTE($CL115, "1", COUNTA(#REF!) -10)</f>
        <v>#REF!</v>
      </c>
      <c r="BZ115" s="22" t="e">
        <f>"'KN Mua'!"&amp;SUBSTITUTE($CM115, "1", COUNTA(#REF!) -19)</f>
        <v>#REF!</v>
      </c>
      <c r="CA115" s="15" t="e">
        <f>"'KN Bán'!"&amp;SUBSTITUTE($CN115, "1", COUNTA(#REF!) -19)</f>
        <v>#REF!</v>
      </c>
      <c r="CB115" s="14"/>
      <c r="CC115" s="14"/>
      <c r="CD115" s="14"/>
      <c r="CE115" s="14"/>
      <c r="CF115" s="14"/>
      <c r="CG115" s="14"/>
      <c r="CH115" s="14"/>
      <c r="CI115" s="14"/>
      <c r="CJ115" s="14"/>
      <c r="CK115" s="14" t="e">
        <f>ADDRESS(1,MATCH($A115,#REF!, 0))</f>
        <v>#REF!</v>
      </c>
      <c r="CL115" s="14" t="e">
        <f>ADDRESS(1,MATCH($A115,#REF!, 0))</f>
        <v>#REF!</v>
      </c>
      <c r="CM115" s="14" t="e">
        <f>ADDRESS(1,MATCH($A115,#REF!, 0))</f>
        <v>#REF!</v>
      </c>
      <c r="CN115" s="14" t="e">
        <f>ADDRESS(1,MATCH($A115,#REF!, 0))</f>
        <v>#REF!</v>
      </c>
    </row>
    <row r="116" spans="1:92" ht="14">
      <c r="A116" s="16" t="s">
        <v>6116</v>
      </c>
      <c r="B116" s="17" t="s">
        <v>6117</v>
      </c>
      <c r="C116" s="17">
        <v>4280</v>
      </c>
      <c r="D116" s="18" t="s">
        <v>5901</v>
      </c>
      <c r="E116" s="17">
        <v>0.37542452241298646</v>
      </c>
      <c r="F116" s="17">
        <v>55.457465693407194</v>
      </c>
      <c r="G116" s="17">
        <v>0</v>
      </c>
      <c r="H116" s="16">
        <v>0</v>
      </c>
      <c r="I116" s="19">
        <v>485650</v>
      </c>
      <c r="J116" s="31"/>
      <c r="K116" s="26"/>
      <c r="L116" s="22" t="e">
        <f t="shared" ca="1" si="0"/>
        <v>#REF!</v>
      </c>
      <c r="M116" s="17">
        <v>4360</v>
      </c>
      <c r="N116" s="17">
        <v>4300</v>
      </c>
      <c r="O116" s="17">
        <v>4330</v>
      </c>
      <c r="P116" s="17">
        <v>4390</v>
      </c>
      <c r="Q116" s="17">
        <v>4280</v>
      </c>
      <c r="R116" s="17">
        <v>4280</v>
      </c>
      <c r="S116" s="17">
        <v>4140</v>
      </c>
      <c r="T116" s="17">
        <v>4160</v>
      </c>
      <c r="U116" s="17">
        <v>4210</v>
      </c>
      <c r="V116" s="17">
        <v>4220</v>
      </c>
      <c r="W116" s="16" t="e">
        <f t="shared" ca="1" si="1"/>
        <v>#REF!</v>
      </c>
      <c r="X116" s="16">
        <v>243100</v>
      </c>
      <c r="Y116" s="16">
        <v>497700</v>
      </c>
      <c r="Z116" s="16">
        <v>391600</v>
      </c>
      <c r="AA116" s="16">
        <v>629400</v>
      </c>
      <c r="AB116" s="16">
        <v>510700</v>
      </c>
      <c r="AC116" s="16">
        <v>513100</v>
      </c>
      <c r="AD116" s="16">
        <v>1079200</v>
      </c>
      <c r="AE116" s="16">
        <v>562900</v>
      </c>
      <c r="AF116" s="25">
        <v>189200</v>
      </c>
      <c r="AG116" s="23">
        <v>239600</v>
      </c>
      <c r="AH116" s="12" t="e">
        <f t="shared" ca="1" si="2"/>
        <v>#REF!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17">
        <v>0</v>
      </c>
      <c r="AR116" s="23">
        <v>0</v>
      </c>
      <c r="AS116" s="23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 t="e">
        <f t="shared" ca="1" si="3"/>
        <v>#REF!</v>
      </c>
      <c r="BC116" s="12">
        <v>0</v>
      </c>
      <c r="BD116" s="23">
        <v>0</v>
      </c>
      <c r="BE116" s="23">
        <v>0</v>
      </c>
      <c r="BF116" s="23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8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/>
      <c r="BW116" s="12"/>
      <c r="BX116" s="22" t="e">
        <f>"'Giá'!"&amp;SUBSTITUTE($CK116, "1", COUNTA(#REF!) -10)</f>
        <v>#REF!</v>
      </c>
      <c r="BY116" s="22" t="e">
        <f>"'Khối lượng'!"&amp;SUBSTITUTE($CL116, "1", COUNTA(#REF!) -10)</f>
        <v>#REF!</v>
      </c>
      <c r="BZ116" s="22" t="e">
        <f>"'KN Mua'!"&amp;SUBSTITUTE($CM116, "1", COUNTA(#REF!) -19)</f>
        <v>#REF!</v>
      </c>
      <c r="CA116" s="15" t="e">
        <f>"'KN Bán'!"&amp;SUBSTITUTE($CN116, "1", COUNTA(#REF!) -19)</f>
        <v>#REF!</v>
      </c>
      <c r="CB116" s="14"/>
      <c r="CC116" s="14"/>
      <c r="CD116" s="14"/>
      <c r="CE116" s="14"/>
      <c r="CF116" s="14"/>
      <c r="CG116" s="14"/>
      <c r="CH116" s="14"/>
      <c r="CI116" s="14"/>
      <c r="CJ116" s="14"/>
      <c r="CK116" s="14" t="e">
        <f>ADDRESS(1,MATCH($A116,#REF!, 0))</f>
        <v>#REF!</v>
      </c>
      <c r="CL116" s="14" t="e">
        <f>ADDRESS(1,MATCH($A116,#REF!, 0))</f>
        <v>#REF!</v>
      </c>
      <c r="CM116" s="14" t="e">
        <f>ADDRESS(1,MATCH($A116,#REF!, 0))</f>
        <v>#REF!</v>
      </c>
      <c r="CN116" s="14" t="e">
        <f>ADDRESS(1,MATCH($A116,#REF!, 0))</f>
        <v>#REF!</v>
      </c>
    </row>
    <row r="117" spans="1:92" ht="14">
      <c r="A117" s="16" t="s">
        <v>6118</v>
      </c>
      <c r="B117" s="17" t="s">
        <v>6119</v>
      </c>
      <c r="C117" s="17">
        <v>48450</v>
      </c>
      <c r="D117" s="18" t="s">
        <v>5865</v>
      </c>
      <c r="E117" s="17">
        <v>1.5537439853130435</v>
      </c>
      <c r="F117" s="17">
        <v>10.980296178128611</v>
      </c>
      <c r="G117" s="17">
        <v>0.5</v>
      </c>
      <c r="H117" s="16">
        <v>0.18446768532800734</v>
      </c>
      <c r="I117" s="19">
        <v>20770</v>
      </c>
      <c r="J117" s="31"/>
      <c r="K117" s="26"/>
      <c r="L117" s="22" t="e">
        <f t="shared" ca="1" si="0"/>
        <v>#REF!</v>
      </c>
      <c r="M117" s="17">
        <v>48900</v>
      </c>
      <c r="N117" s="17">
        <v>48900</v>
      </c>
      <c r="O117" s="17">
        <v>48850</v>
      </c>
      <c r="P117" s="17">
        <v>48900</v>
      </c>
      <c r="Q117" s="17">
        <v>48450</v>
      </c>
      <c r="R117" s="17">
        <v>48950</v>
      </c>
      <c r="S117" s="17">
        <v>47050</v>
      </c>
      <c r="T117" s="17">
        <v>47100</v>
      </c>
      <c r="U117" s="17">
        <v>46750</v>
      </c>
      <c r="V117" s="17">
        <v>47000</v>
      </c>
      <c r="W117" s="16" t="e">
        <f t="shared" ca="1" si="1"/>
        <v>#REF!</v>
      </c>
      <c r="X117" s="16">
        <v>14900</v>
      </c>
      <c r="Y117" s="16">
        <v>18100</v>
      </c>
      <c r="Z117" s="16">
        <v>10900</v>
      </c>
      <c r="AA117" s="16">
        <v>11600</v>
      </c>
      <c r="AB117" s="16">
        <v>27000</v>
      </c>
      <c r="AC117" s="16">
        <v>42100</v>
      </c>
      <c r="AD117" s="16">
        <v>29100</v>
      </c>
      <c r="AE117" s="16">
        <v>24600</v>
      </c>
      <c r="AF117" s="25">
        <v>17100</v>
      </c>
      <c r="AG117" s="23">
        <v>12300</v>
      </c>
      <c r="AH117" s="12" t="e">
        <f t="shared" ca="1" si="2"/>
        <v>#REF!</v>
      </c>
      <c r="AI117" s="23">
        <v>0</v>
      </c>
      <c r="AJ117" s="23">
        <v>600</v>
      </c>
      <c r="AK117" s="23">
        <v>100</v>
      </c>
      <c r="AL117" s="23">
        <v>200</v>
      </c>
      <c r="AM117" s="23">
        <v>0</v>
      </c>
      <c r="AN117" s="23">
        <v>1000</v>
      </c>
      <c r="AO117" s="23">
        <v>200</v>
      </c>
      <c r="AP117" s="23">
        <v>5000</v>
      </c>
      <c r="AQ117" s="17">
        <v>100</v>
      </c>
      <c r="AR117" s="23">
        <v>0</v>
      </c>
      <c r="AS117" s="23">
        <v>100</v>
      </c>
      <c r="AT117" s="12">
        <v>300</v>
      </c>
      <c r="AU117" s="12">
        <v>300</v>
      </c>
      <c r="AV117" s="12">
        <v>0</v>
      </c>
      <c r="AW117" s="12">
        <v>4400</v>
      </c>
      <c r="AX117" s="12">
        <v>0</v>
      </c>
      <c r="AY117" s="12">
        <v>300</v>
      </c>
      <c r="AZ117" s="12">
        <v>0</v>
      </c>
      <c r="BA117" s="12">
        <v>0</v>
      </c>
      <c r="BB117" s="12" t="e">
        <f t="shared" ca="1" si="3"/>
        <v>#REF!</v>
      </c>
      <c r="BC117" s="12">
        <v>800</v>
      </c>
      <c r="BD117" s="23">
        <v>700</v>
      </c>
      <c r="BE117" s="23">
        <v>5400</v>
      </c>
      <c r="BF117" s="23">
        <v>200</v>
      </c>
      <c r="BG117" s="12">
        <v>1600</v>
      </c>
      <c r="BH117" s="12">
        <v>7600</v>
      </c>
      <c r="BI117" s="12">
        <v>38400</v>
      </c>
      <c r="BJ117" s="12">
        <v>1200</v>
      </c>
      <c r="BK117" s="12">
        <v>500</v>
      </c>
      <c r="BL117" s="12">
        <v>2200</v>
      </c>
      <c r="BM117" s="12">
        <v>100</v>
      </c>
      <c r="BN117" s="12">
        <v>2500</v>
      </c>
      <c r="BO117" s="12">
        <v>3100</v>
      </c>
      <c r="BP117" s="12">
        <v>2600</v>
      </c>
      <c r="BQ117" s="12">
        <v>7600</v>
      </c>
      <c r="BR117" s="12">
        <v>9100</v>
      </c>
      <c r="BS117" s="12">
        <v>3400</v>
      </c>
      <c r="BT117" s="12">
        <v>2412</v>
      </c>
      <c r="BU117" s="12">
        <v>1200</v>
      </c>
      <c r="BV117" s="12"/>
      <c r="BW117" s="12"/>
      <c r="BX117" s="22" t="e">
        <f>"'Giá'!"&amp;SUBSTITUTE($CK117, "1", COUNTA(#REF!) -10)</f>
        <v>#REF!</v>
      </c>
      <c r="BY117" s="22" t="e">
        <f>"'Khối lượng'!"&amp;SUBSTITUTE($CL117, "1", COUNTA(#REF!) -10)</f>
        <v>#REF!</v>
      </c>
      <c r="BZ117" s="22" t="e">
        <f>"'KN Mua'!"&amp;SUBSTITUTE($CM117, "1", COUNTA(#REF!) -19)</f>
        <v>#REF!</v>
      </c>
      <c r="CA117" s="15" t="e">
        <f>"'KN Bán'!"&amp;SUBSTITUTE($CN117, "1", COUNTA(#REF!) -19)</f>
        <v>#REF!</v>
      </c>
      <c r="CB117" s="14"/>
      <c r="CC117" s="14"/>
      <c r="CD117" s="14"/>
      <c r="CE117" s="14"/>
      <c r="CF117" s="14"/>
      <c r="CG117" s="14"/>
      <c r="CH117" s="14"/>
      <c r="CI117" s="14"/>
      <c r="CJ117" s="14"/>
      <c r="CK117" s="14" t="e">
        <f>ADDRESS(1,MATCH($A117,#REF!, 0))</f>
        <v>#REF!</v>
      </c>
      <c r="CL117" s="14" t="e">
        <f>ADDRESS(1,MATCH($A117,#REF!, 0))</f>
        <v>#REF!</v>
      </c>
      <c r="CM117" s="14" t="e">
        <f>ADDRESS(1,MATCH($A117,#REF!, 0))</f>
        <v>#REF!</v>
      </c>
      <c r="CN117" s="14" t="e">
        <f>ADDRESS(1,MATCH($A117,#REF!, 0))</f>
        <v>#REF!</v>
      </c>
    </row>
    <row r="118" spans="1:92" ht="14">
      <c r="A118" s="16" t="s">
        <v>6120</v>
      </c>
      <c r="B118" s="17" t="s">
        <v>6121</v>
      </c>
      <c r="C118" s="17">
        <v>124800</v>
      </c>
      <c r="D118" s="18" t="s">
        <v>5992</v>
      </c>
      <c r="E118" s="17">
        <v>6.4507343821126657</v>
      </c>
      <c r="F118" s="17">
        <v>24.833148141184417</v>
      </c>
      <c r="G118" s="17">
        <v>0.49</v>
      </c>
      <c r="H118" s="16">
        <v>3.9327549083830279E-2</v>
      </c>
      <c r="I118" s="19">
        <v>5348990</v>
      </c>
      <c r="J118" s="31"/>
      <c r="K118" s="26"/>
      <c r="L118" s="22" t="e">
        <f t="shared" ca="1" si="0"/>
        <v>#REF!</v>
      </c>
      <c r="M118" s="17">
        <v>128000</v>
      </c>
      <c r="N118" s="17">
        <v>129000</v>
      </c>
      <c r="O118" s="17">
        <v>128000</v>
      </c>
      <c r="P118" s="17">
        <v>128600</v>
      </c>
      <c r="Q118" s="17">
        <v>124800</v>
      </c>
      <c r="R118" s="17">
        <v>123200</v>
      </c>
      <c r="S118" s="17">
        <v>118600</v>
      </c>
      <c r="T118" s="17">
        <v>120800</v>
      </c>
      <c r="U118" s="17">
        <v>122000</v>
      </c>
      <c r="V118" s="17">
        <v>121400</v>
      </c>
      <c r="W118" s="16" t="e">
        <f t="shared" ca="1" si="1"/>
        <v>#REF!</v>
      </c>
      <c r="X118" s="16">
        <v>3951100</v>
      </c>
      <c r="Y118" s="16">
        <v>4859800</v>
      </c>
      <c r="Z118" s="16">
        <v>2373800</v>
      </c>
      <c r="AA118" s="16">
        <v>2869200</v>
      </c>
      <c r="AB118" s="16">
        <v>6870300</v>
      </c>
      <c r="AC118" s="16">
        <v>9944700</v>
      </c>
      <c r="AD118" s="16">
        <v>10415200</v>
      </c>
      <c r="AE118" s="16">
        <v>6728100</v>
      </c>
      <c r="AF118" s="25">
        <v>2822800</v>
      </c>
      <c r="AG118" s="23">
        <v>2654900</v>
      </c>
      <c r="AH118" s="12" t="e">
        <f t="shared" ca="1" si="2"/>
        <v>#REF!</v>
      </c>
      <c r="AI118" s="23">
        <v>868433</v>
      </c>
      <c r="AJ118" s="23">
        <v>1975502</v>
      </c>
      <c r="AK118" s="23">
        <v>2234925</v>
      </c>
      <c r="AL118" s="23">
        <v>1061669</v>
      </c>
      <c r="AM118" s="23">
        <v>428150</v>
      </c>
      <c r="AN118" s="23">
        <v>1989730</v>
      </c>
      <c r="AO118" s="23">
        <v>1080961</v>
      </c>
      <c r="AP118" s="23">
        <v>871580</v>
      </c>
      <c r="AQ118" s="17">
        <v>1418428</v>
      </c>
      <c r="AR118" s="23">
        <v>2447308</v>
      </c>
      <c r="AS118" s="23">
        <v>2038893</v>
      </c>
      <c r="AT118" s="12">
        <v>734855</v>
      </c>
      <c r="AU118" s="12">
        <v>1652763</v>
      </c>
      <c r="AV118" s="12">
        <v>759189</v>
      </c>
      <c r="AW118" s="12">
        <v>1436801</v>
      </c>
      <c r="AX118" s="12">
        <v>2134999</v>
      </c>
      <c r="AY118" s="12">
        <v>1650178</v>
      </c>
      <c r="AZ118" s="12">
        <v>1007652</v>
      </c>
      <c r="BA118" s="12">
        <v>1495818</v>
      </c>
      <c r="BB118" s="12" t="e">
        <f t="shared" ca="1" si="3"/>
        <v>#REF!</v>
      </c>
      <c r="BC118" s="12">
        <v>1002200</v>
      </c>
      <c r="BD118" s="23">
        <v>1515400</v>
      </c>
      <c r="BE118" s="23">
        <v>1002800</v>
      </c>
      <c r="BF118" s="23">
        <v>3793264</v>
      </c>
      <c r="BG118" s="12">
        <v>2223500</v>
      </c>
      <c r="BH118" s="12">
        <v>1492416</v>
      </c>
      <c r="BI118" s="12">
        <v>1069462</v>
      </c>
      <c r="BJ118" s="12">
        <v>1468494</v>
      </c>
      <c r="BK118" s="12">
        <v>1221200</v>
      </c>
      <c r="BL118" s="12">
        <v>2088685</v>
      </c>
      <c r="BM118" s="12">
        <v>1635600</v>
      </c>
      <c r="BN118" s="12">
        <v>684075</v>
      </c>
      <c r="BO118" s="12">
        <v>982000</v>
      </c>
      <c r="BP118" s="12">
        <v>2043098</v>
      </c>
      <c r="BQ118" s="12">
        <v>1182406</v>
      </c>
      <c r="BR118" s="12">
        <v>2872906</v>
      </c>
      <c r="BS118" s="12">
        <v>2595128</v>
      </c>
      <c r="BT118" s="12">
        <v>704910</v>
      </c>
      <c r="BU118" s="12">
        <v>1473531</v>
      </c>
      <c r="BV118" s="12"/>
      <c r="BW118" s="12"/>
      <c r="BX118" s="22" t="e">
        <f>"'Giá'!"&amp;SUBSTITUTE($CK118, "1", COUNTA(#REF!) -10)</f>
        <v>#REF!</v>
      </c>
      <c r="BY118" s="22" t="e">
        <f>"'Khối lượng'!"&amp;SUBSTITUTE($CL118, "1", COUNTA(#REF!) -10)</f>
        <v>#REF!</v>
      </c>
      <c r="BZ118" s="22" t="e">
        <f>"'KN Mua'!"&amp;SUBSTITUTE($CM118, "1", COUNTA(#REF!) -19)</f>
        <v>#REF!</v>
      </c>
      <c r="CA118" s="15" t="e">
        <f>"'KN Bán'!"&amp;SUBSTITUTE($CN118, "1", COUNTA(#REF!) -19)</f>
        <v>#REF!</v>
      </c>
      <c r="CB118" s="14"/>
      <c r="CC118" s="14"/>
      <c r="CD118" s="14"/>
      <c r="CE118" s="14"/>
      <c r="CF118" s="14"/>
      <c r="CG118" s="14"/>
      <c r="CH118" s="14"/>
      <c r="CI118" s="14"/>
      <c r="CJ118" s="14"/>
      <c r="CK118" s="14" t="e">
        <f>ADDRESS(1,MATCH($A118,#REF!, 0))</f>
        <v>#REF!</v>
      </c>
      <c r="CL118" s="14" t="e">
        <f>ADDRESS(1,MATCH($A118,#REF!, 0))</f>
        <v>#REF!</v>
      </c>
      <c r="CM118" s="14" t="e">
        <f>ADDRESS(1,MATCH($A118,#REF!, 0))</f>
        <v>#REF!</v>
      </c>
      <c r="CN118" s="14" t="e">
        <f>ADDRESS(1,MATCH($A118,#REF!, 0))</f>
        <v>#REF!</v>
      </c>
    </row>
    <row r="119" spans="1:92" ht="14">
      <c r="A119" s="16" t="s">
        <v>6122</v>
      </c>
      <c r="B119" s="17" t="s">
        <v>6123</v>
      </c>
      <c r="C119" s="17">
        <v>170000</v>
      </c>
      <c r="D119" s="18" t="s">
        <v>5874</v>
      </c>
      <c r="E119" s="17">
        <v>13.871693836427617</v>
      </c>
      <c r="F119" s="17">
        <v>47.163253055420924</v>
      </c>
      <c r="G119" s="17">
        <v>0.49</v>
      </c>
      <c r="H119" s="16">
        <v>0.122505125772567</v>
      </c>
      <c r="I119" s="19">
        <v>441700</v>
      </c>
      <c r="J119" s="31"/>
      <c r="K119" s="26"/>
      <c r="L119" s="22" t="e">
        <f t="shared" ca="1" si="0"/>
        <v>#REF!</v>
      </c>
      <c r="M119" s="17">
        <v>169100</v>
      </c>
      <c r="N119" s="17">
        <v>169900</v>
      </c>
      <c r="O119" s="17">
        <v>169300</v>
      </c>
      <c r="P119" s="17">
        <v>172800</v>
      </c>
      <c r="Q119" s="17">
        <v>170000</v>
      </c>
      <c r="R119" s="17">
        <v>169900</v>
      </c>
      <c r="S119" s="17">
        <v>162500</v>
      </c>
      <c r="T119" s="17">
        <v>166900</v>
      </c>
      <c r="U119" s="17">
        <v>168600</v>
      </c>
      <c r="V119" s="17">
        <v>169500</v>
      </c>
      <c r="W119" s="16" t="e">
        <f t="shared" ca="1" si="1"/>
        <v>#REF!</v>
      </c>
      <c r="X119" s="16">
        <v>231000</v>
      </c>
      <c r="Y119" s="16">
        <v>315000</v>
      </c>
      <c r="Z119" s="16">
        <v>309700</v>
      </c>
      <c r="AA119" s="16">
        <v>397800</v>
      </c>
      <c r="AB119" s="16">
        <v>501700</v>
      </c>
      <c r="AC119" s="16">
        <v>471800</v>
      </c>
      <c r="AD119" s="16">
        <v>722400</v>
      </c>
      <c r="AE119" s="16">
        <v>880200</v>
      </c>
      <c r="AF119" s="25">
        <v>260200</v>
      </c>
      <c r="AG119" s="23">
        <v>327200</v>
      </c>
      <c r="AH119" s="12" t="e">
        <f t="shared" ca="1" si="2"/>
        <v>#REF!</v>
      </c>
      <c r="AI119" s="23">
        <v>106210</v>
      </c>
      <c r="AJ119" s="23">
        <v>111200</v>
      </c>
      <c r="AK119" s="23">
        <v>171600</v>
      </c>
      <c r="AL119" s="23">
        <v>211450</v>
      </c>
      <c r="AM119" s="23">
        <v>88000</v>
      </c>
      <c r="AN119" s="23">
        <v>165900</v>
      </c>
      <c r="AO119" s="23">
        <v>120800</v>
      </c>
      <c r="AP119" s="23">
        <v>222900</v>
      </c>
      <c r="AQ119" s="17">
        <v>139400</v>
      </c>
      <c r="AR119" s="23">
        <v>38309</v>
      </c>
      <c r="AS119" s="23">
        <v>105109</v>
      </c>
      <c r="AT119" s="12">
        <v>102800</v>
      </c>
      <c r="AU119" s="12">
        <v>167717</v>
      </c>
      <c r="AV119" s="12">
        <v>220800</v>
      </c>
      <c r="AW119" s="12">
        <v>165600</v>
      </c>
      <c r="AX119" s="12">
        <v>185450</v>
      </c>
      <c r="AY119" s="12">
        <v>313360</v>
      </c>
      <c r="AZ119" s="12">
        <v>192300</v>
      </c>
      <c r="BA119" s="12">
        <v>190943</v>
      </c>
      <c r="BB119" s="12" t="e">
        <f t="shared" ca="1" si="3"/>
        <v>#REF!</v>
      </c>
      <c r="BC119" s="12">
        <v>261700</v>
      </c>
      <c r="BD119" s="23">
        <v>53180</v>
      </c>
      <c r="BE119" s="23">
        <v>68300</v>
      </c>
      <c r="BF119" s="23">
        <v>73635</v>
      </c>
      <c r="BG119" s="12">
        <v>32400</v>
      </c>
      <c r="BH119" s="12">
        <v>57700</v>
      </c>
      <c r="BI119" s="12">
        <v>50655</v>
      </c>
      <c r="BJ119" s="12">
        <v>97445</v>
      </c>
      <c r="BK119" s="12">
        <v>60010</v>
      </c>
      <c r="BL119" s="12">
        <v>117000</v>
      </c>
      <c r="BM119" s="12">
        <v>102803</v>
      </c>
      <c r="BN119" s="12">
        <v>131100</v>
      </c>
      <c r="BO119" s="12">
        <v>36350</v>
      </c>
      <c r="BP119" s="12">
        <v>149757</v>
      </c>
      <c r="BQ119" s="12">
        <v>197700</v>
      </c>
      <c r="BR119" s="12">
        <v>227200</v>
      </c>
      <c r="BS119" s="12">
        <v>438132</v>
      </c>
      <c r="BT119" s="12">
        <v>14612</v>
      </c>
      <c r="BU119" s="12">
        <v>19300</v>
      </c>
      <c r="BV119" s="12"/>
      <c r="BW119" s="12"/>
      <c r="BX119" s="22" t="e">
        <f>"'Giá'!"&amp;SUBSTITUTE($CK119, "1", COUNTA(#REF!) -10)</f>
        <v>#REF!</v>
      </c>
      <c r="BY119" s="22" t="e">
        <f>"'Khối lượng'!"&amp;SUBSTITUTE($CL119, "1", COUNTA(#REF!) -10)</f>
        <v>#REF!</v>
      </c>
      <c r="BZ119" s="22" t="e">
        <f>"'KN Mua'!"&amp;SUBSTITUTE($CM119, "1", COUNTA(#REF!) -19)</f>
        <v>#REF!</v>
      </c>
      <c r="CA119" s="15" t="e">
        <f>"'KN Bán'!"&amp;SUBSTITUTE($CN119, "1", COUNTA(#REF!) -19)</f>
        <v>#REF!</v>
      </c>
      <c r="CB119" s="14"/>
      <c r="CC119" s="14"/>
      <c r="CD119" s="14"/>
      <c r="CE119" s="14"/>
      <c r="CF119" s="14"/>
      <c r="CG119" s="14"/>
      <c r="CH119" s="14"/>
      <c r="CI119" s="14"/>
      <c r="CJ119" s="14"/>
      <c r="CK119" s="14" t="e">
        <f>ADDRESS(1,MATCH($A119,#REF!, 0))</f>
        <v>#REF!</v>
      </c>
      <c r="CL119" s="14" t="e">
        <f>ADDRESS(1,MATCH($A119,#REF!, 0))</f>
        <v>#REF!</v>
      </c>
      <c r="CM119" s="14" t="e">
        <f>ADDRESS(1,MATCH($A119,#REF!, 0))</f>
        <v>#REF!</v>
      </c>
      <c r="CN119" s="14" t="e">
        <f>ADDRESS(1,MATCH($A119,#REF!, 0))</f>
        <v>#REF!</v>
      </c>
    </row>
    <row r="120" spans="1:92" ht="14">
      <c r="A120" s="16" t="s">
        <v>6124</v>
      </c>
      <c r="B120" s="17" t="s">
        <v>6125</v>
      </c>
      <c r="C120" s="17">
        <v>34650</v>
      </c>
      <c r="D120" s="18" t="s">
        <v>5901</v>
      </c>
      <c r="E120" s="17">
        <v>3.0293911349134226</v>
      </c>
      <c r="F120" s="17">
        <v>21.250203465777876</v>
      </c>
      <c r="G120" s="17">
        <v>1</v>
      </c>
      <c r="H120" s="16">
        <v>0.70151297646190858</v>
      </c>
      <c r="I120" s="19">
        <v>2741100</v>
      </c>
      <c r="J120" s="31"/>
      <c r="K120" s="26"/>
      <c r="L120" s="22" t="e">
        <f t="shared" ca="1" si="0"/>
        <v>#REF!</v>
      </c>
      <c r="M120" s="17">
        <v>38100</v>
      </c>
      <c r="N120" s="17">
        <v>38150</v>
      </c>
      <c r="O120" s="17">
        <v>37150</v>
      </c>
      <c r="P120" s="17">
        <v>37200</v>
      </c>
      <c r="Q120" s="17">
        <v>34650</v>
      </c>
      <c r="R120" s="17">
        <v>37050</v>
      </c>
      <c r="S120" s="17">
        <v>37100</v>
      </c>
      <c r="T120" s="17">
        <v>39600</v>
      </c>
      <c r="U120" s="17">
        <v>39600</v>
      </c>
      <c r="V120" s="17">
        <v>38400</v>
      </c>
      <c r="W120" s="16" t="e">
        <f t="shared" ca="1" si="1"/>
        <v>#REF!</v>
      </c>
      <c r="X120" s="16">
        <v>940400</v>
      </c>
      <c r="Y120" s="16">
        <v>1373600</v>
      </c>
      <c r="Z120" s="16">
        <v>1517000</v>
      </c>
      <c r="AA120" s="16">
        <v>1266800</v>
      </c>
      <c r="AB120" s="16">
        <v>3125800</v>
      </c>
      <c r="AC120" s="16">
        <v>3461200</v>
      </c>
      <c r="AD120" s="16">
        <v>4517200</v>
      </c>
      <c r="AE120" s="16">
        <v>5078500</v>
      </c>
      <c r="AF120" s="25">
        <v>2527200</v>
      </c>
      <c r="AG120" s="23">
        <v>3603300</v>
      </c>
      <c r="AH120" s="12" t="e">
        <f t="shared" ca="1" si="2"/>
        <v>#REF!</v>
      </c>
      <c r="AI120" s="23">
        <v>1600</v>
      </c>
      <c r="AJ120" s="23">
        <v>15600</v>
      </c>
      <c r="AK120" s="23">
        <v>18900</v>
      </c>
      <c r="AL120" s="23">
        <v>45700</v>
      </c>
      <c r="AM120" s="23">
        <v>23100</v>
      </c>
      <c r="AN120" s="23">
        <v>645401</v>
      </c>
      <c r="AO120" s="23">
        <v>140700</v>
      </c>
      <c r="AP120" s="23">
        <v>412500</v>
      </c>
      <c r="AQ120" s="17">
        <v>4700</v>
      </c>
      <c r="AR120" s="23">
        <v>6800</v>
      </c>
      <c r="AS120" s="23">
        <v>800</v>
      </c>
      <c r="AT120" s="12">
        <v>5900</v>
      </c>
      <c r="AU120" s="12">
        <v>27300</v>
      </c>
      <c r="AV120" s="12">
        <v>190500</v>
      </c>
      <c r="AW120" s="12">
        <v>390200</v>
      </c>
      <c r="AX120" s="12">
        <v>342700</v>
      </c>
      <c r="AY120" s="12">
        <v>7400</v>
      </c>
      <c r="AZ120" s="12">
        <v>8000</v>
      </c>
      <c r="BA120" s="12">
        <v>7200</v>
      </c>
      <c r="BB120" s="12" t="e">
        <f t="shared" ca="1" si="3"/>
        <v>#REF!</v>
      </c>
      <c r="BC120" s="12">
        <v>1900</v>
      </c>
      <c r="BD120" s="23">
        <v>32100</v>
      </c>
      <c r="BE120" s="23">
        <v>16720</v>
      </c>
      <c r="BF120" s="23">
        <v>19600</v>
      </c>
      <c r="BG120" s="12">
        <v>14100</v>
      </c>
      <c r="BH120" s="12">
        <v>11420</v>
      </c>
      <c r="BI120" s="12">
        <v>168660</v>
      </c>
      <c r="BJ120" s="12">
        <v>34883</v>
      </c>
      <c r="BK120" s="12">
        <v>312360</v>
      </c>
      <c r="BL120" s="12">
        <v>128200</v>
      </c>
      <c r="BM120" s="12">
        <v>251300</v>
      </c>
      <c r="BN120" s="12">
        <v>265400</v>
      </c>
      <c r="BO120" s="12">
        <v>81700</v>
      </c>
      <c r="BP120" s="12">
        <v>232300</v>
      </c>
      <c r="BQ120" s="12">
        <v>8554</v>
      </c>
      <c r="BR120" s="12">
        <v>39364</v>
      </c>
      <c r="BS120" s="12">
        <v>200800</v>
      </c>
      <c r="BT120" s="12">
        <v>373200</v>
      </c>
      <c r="BU120" s="12">
        <v>435900</v>
      </c>
      <c r="BV120" s="12"/>
      <c r="BW120" s="12"/>
      <c r="BX120" s="22" t="e">
        <f>"'Giá'!"&amp;SUBSTITUTE($CK120, "1", COUNTA(#REF!) -10)</f>
        <v>#REF!</v>
      </c>
      <c r="BY120" s="22" t="e">
        <f>"'Khối lượng'!"&amp;SUBSTITUTE($CL120, "1", COUNTA(#REF!) -10)</f>
        <v>#REF!</v>
      </c>
      <c r="BZ120" s="22" t="e">
        <f>"'KN Mua'!"&amp;SUBSTITUTE($CM120, "1", COUNTA(#REF!) -19)</f>
        <v>#REF!</v>
      </c>
      <c r="CA120" s="15" t="e">
        <f>"'KN Bán'!"&amp;SUBSTITUTE($CN120, "1", COUNTA(#REF!) -19)</f>
        <v>#REF!</v>
      </c>
      <c r="CB120" s="14"/>
      <c r="CC120" s="14"/>
      <c r="CD120" s="14"/>
      <c r="CE120" s="14"/>
      <c r="CF120" s="14"/>
      <c r="CG120" s="14"/>
      <c r="CH120" s="14"/>
      <c r="CI120" s="14"/>
      <c r="CJ120" s="14"/>
      <c r="CK120" s="14" t="e">
        <f>ADDRESS(1,MATCH($A120,#REF!, 0))</f>
        <v>#REF!</v>
      </c>
      <c r="CL120" s="14" t="e">
        <f>ADDRESS(1,MATCH($A120,#REF!, 0))</f>
        <v>#REF!</v>
      </c>
      <c r="CM120" s="14" t="e">
        <f>ADDRESS(1,MATCH($A120,#REF!, 0))</f>
        <v>#REF!</v>
      </c>
      <c r="CN120" s="14" t="e">
        <f>ADDRESS(1,MATCH($A120,#REF!, 0))</f>
        <v>#REF!</v>
      </c>
    </row>
    <row r="121" spans="1:92" ht="14">
      <c r="A121" s="16" t="s">
        <v>6126</v>
      </c>
      <c r="B121" s="17" t="s">
        <v>6127</v>
      </c>
      <c r="C121" s="17">
        <v>78900</v>
      </c>
      <c r="D121" s="18" t="s">
        <v>5916</v>
      </c>
      <c r="E121" s="17">
        <v>2.6975329304567031</v>
      </c>
      <c r="F121" s="17">
        <v>17.163589610963356</v>
      </c>
      <c r="G121" s="17">
        <v>0.49</v>
      </c>
      <c r="H121" s="16">
        <v>0.47096063420326201</v>
      </c>
      <c r="I121" s="19">
        <v>1629990</v>
      </c>
      <c r="J121" s="31"/>
      <c r="K121" s="26"/>
      <c r="L121" s="22" t="e">
        <f t="shared" ca="1" si="0"/>
        <v>#REF!</v>
      </c>
      <c r="M121" s="17">
        <v>77200</v>
      </c>
      <c r="N121" s="17">
        <v>77000</v>
      </c>
      <c r="O121" s="17">
        <v>77200</v>
      </c>
      <c r="P121" s="17">
        <v>79900</v>
      </c>
      <c r="Q121" s="17">
        <v>78900</v>
      </c>
      <c r="R121" s="17">
        <v>78900</v>
      </c>
      <c r="S121" s="17">
        <v>76500</v>
      </c>
      <c r="T121" s="17">
        <v>77300</v>
      </c>
      <c r="U121" s="17">
        <v>79400</v>
      </c>
      <c r="V121" s="17">
        <v>81700</v>
      </c>
      <c r="W121" s="16" t="e">
        <f t="shared" ca="1" si="1"/>
        <v>#REF!</v>
      </c>
      <c r="X121" s="16">
        <v>545800</v>
      </c>
      <c r="Y121" s="16">
        <v>362200</v>
      </c>
      <c r="Z121" s="16">
        <v>631600</v>
      </c>
      <c r="AA121" s="16">
        <v>3188600</v>
      </c>
      <c r="AB121" s="16">
        <v>1422900</v>
      </c>
      <c r="AC121" s="16">
        <v>1395600</v>
      </c>
      <c r="AD121" s="16">
        <v>2101300</v>
      </c>
      <c r="AE121" s="16">
        <v>888700</v>
      </c>
      <c r="AF121" s="25">
        <v>1832200</v>
      </c>
      <c r="AG121" s="23">
        <v>3931000</v>
      </c>
      <c r="AH121" s="12" t="e">
        <f t="shared" ca="1" si="2"/>
        <v>#REF!</v>
      </c>
      <c r="AI121" s="23">
        <v>31300</v>
      </c>
      <c r="AJ121" s="23">
        <v>145600</v>
      </c>
      <c r="AK121" s="23">
        <v>261600</v>
      </c>
      <c r="AL121" s="23">
        <v>134000</v>
      </c>
      <c r="AM121" s="23">
        <v>3952</v>
      </c>
      <c r="AN121" s="23">
        <v>13440</v>
      </c>
      <c r="AO121" s="23">
        <v>120600</v>
      </c>
      <c r="AP121" s="23">
        <v>142800</v>
      </c>
      <c r="AQ121" s="17">
        <v>4100</v>
      </c>
      <c r="AR121" s="23">
        <v>5900</v>
      </c>
      <c r="AS121" s="23">
        <v>10200</v>
      </c>
      <c r="AT121" s="12">
        <v>8300</v>
      </c>
      <c r="AU121" s="12">
        <v>126702</v>
      </c>
      <c r="AV121" s="12">
        <v>23620</v>
      </c>
      <c r="AW121" s="12">
        <v>8800</v>
      </c>
      <c r="AX121" s="12">
        <v>107200</v>
      </c>
      <c r="AY121" s="12">
        <v>20400</v>
      </c>
      <c r="AZ121" s="12">
        <v>198600</v>
      </c>
      <c r="BA121" s="12">
        <v>909500</v>
      </c>
      <c r="BB121" s="12" t="e">
        <f t="shared" ca="1" si="3"/>
        <v>#REF!</v>
      </c>
      <c r="BC121" s="12">
        <v>273843</v>
      </c>
      <c r="BD121" s="23">
        <v>178824</v>
      </c>
      <c r="BE121" s="23">
        <v>73056</v>
      </c>
      <c r="BF121" s="23">
        <v>139932</v>
      </c>
      <c r="BG121" s="12">
        <v>65456</v>
      </c>
      <c r="BH121" s="12">
        <v>50600</v>
      </c>
      <c r="BI121" s="12">
        <v>25700</v>
      </c>
      <c r="BJ121" s="12">
        <v>6700</v>
      </c>
      <c r="BK121" s="12">
        <v>8800</v>
      </c>
      <c r="BL121" s="12">
        <v>8052</v>
      </c>
      <c r="BM121" s="12">
        <v>25300</v>
      </c>
      <c r="BN121" s="12">
        <v>112700</v>
      </c>
      <c r="BO121" s="12">
        <v>37700</v>
      </c>
      <c r="BP121" s="12">
        <v>27500</v>
      </c>
      <c r="BQ121" s="12">
        <v>135200</v>
      </c>
      <c r="BR121" s="12">
        <v>145140</v>
      </c>
      <c r="BS121" s="12">
        <v>118122</v>
      </c>
      <c r="BT121" s="12">
        <v>8620</v>
      </c>
      <c r="BU121" s="12">
        <v>254500</v>
      </c>
      <c r="BV121" s="12"/>
      <c r="BW121" s="12"/>
      <c r="BX121" s="22" t="e">
        <f>"'Giá'!"&amp;SUBSTITUTE($CK121, "1", COUNTA(#REF!) -10)</f>
        <v>#REF!</v>
      </c>
      <c r="BY121" s="22" t="e">
        <f>"'Khối lượng'!"&amp;SUBSTITUTE($CL121, "1", COUNTA(#REF!) -10)</f>
        <v>#REF!</v>
      </c>
      <c r="BZ121" s="22" t="e">
        <f>"'KN Mua'!"&amp;SUBSTITUTE($CM121, "1", COUNTA(#REF!) -19)</f>
        <v>#REF!</v>
      </c>
      <c r="CA121" s="15" t="e">
        <f>"'KN Bán'!"&amp;SUBSTITUTE($CN121, "1", COUNTA(#REF!) -19)</f>
        <v>#REF!</v>
      </c>
      <c r="CB121" s="14"/>
      <c r="CC121" s="14"/>
      <c r="CD121" s="14"/>
      <c r="CE121" s="14"/>
      <c r="CF121" s="14"/>
      <c r="CG121" s="14"/>
      <c r="CH121" s="14"/>
      <c r="CI121" s="14"/>
      <c r="CJ121" s="14"/>
      <c r="CK121" s="14" t="e">
        <f>ADDRESS(1,MATCH($A121,#REF!, 0))</f>
        <v>#REF!</v>
      </c>
      <c r="CL121" s="14" t="e">
        <f>ADDRESS(1,MATCH($A121,#REF!, 0))</f>
        <v>#REF!</v>
      </c>
      <c r="CM121" s="14" t="e">
        <f>ADDRESS(1,MATCH($A121,#REF!, 0))</f>
        <v>#REF!</v>
      </c>
      <c r="CN121" s="14" t="e">
        <f>ADDRESS(1,MATCH($A121,#REF!, 0))</f>
        <v>#REF!</v>
      </c>
    </row>
    <row r="122" spans="1:92" ht="14">
      <c r="A122" s="16" t="s">
        <v>6128</v>
      </c>
      <c r="B122" s="17" t="s">
        <v>6129</v>
      </c>
      <c r="C122" s="17">
        <v>29500</v>
      </c>
      <c r="D122" s="18" t="s">
        <v>6073</v>
      </c>
      <c r="E122" s="17">
        <v>2.0747136118068754</v>
      </c>
      <c r="F122" s="17">
        <v>13.248722326873033</v>
      </c>
      <c r="G122" s="17">
        <v>0.5</v>
      </c>
      <c r="H122" s="16">
        <v>0.40003605350262844</v>
      </c>
      <c r="I122" s="19">
        <v>75550</v>
      </c>
      <c r="J122" s="31"/>
      <c r="K122" s="26"/>
      <c r="L122" s="22" t="e">
        <f t="shared" ca="1" si="0"/>
        <v>#REF!</v>
      </c>
      <c r="M122" s="17">
        <v>30000</v>
      </c>
      <c r="N122" s="17">
        <v>30700</v>
      </c>
      <c r="O122" s="17">
        <v>30500</v>
      </c>
      <c r="P122" s="17">
        <v>30300</v>
      </c>
      <c r="Q122" s="17">
        <v>29500</v>
      </c>
      <c r="R122" s="17">
        <v>29350</v>
      </c>
      <c r="S122" s="17">
        <v>27300</v>
      </c>
      <c r="T122" s="17">
        <v>28200</v>
      </c>
      <c r="U122" s="17">
        <v>28200</v>
      </c>
      <c r="V122" s="17">
        <v>28400</v>
      </c>
      <c r="W122" s="16" t="e">
        <f t="shared" ca="1" si="1"/>
        <v>#REF!</v>
      </c>
      <c r="X122" s="16">
        <v>35100</v>
      </c>
      <c r="Y122" s="16">
        <v>156300</v>
      </c>
      <c r="Z122" s="16">
        <v>24700</v>
      </c>
      <c r="AA122" s="16">
        <v>91500</v>
      </c>
      <c r="AB122" s="16">
        <v>40800</v>
      </c>
      <c r="AC122" s="16">
        <v>77300</v>
      </c>
      <c r="AD122" s="16">
        <v>240700</v>
      </c>
      <c r="AE122" s="16">
        <v>53600</v>
      </c>
      <c r="AF122" s="25">
        <v>21000</v>
      </c>
      <c r="AG122" s="23">
        <v>14500</v>
      </c>
      <c r="AH122" s="12" t="e">
        <f t="shared" ca="1" si="2"/>
        <v>#REF!</v>
      </c>
      <c r="AI122" s="23">
        <v>1000</v>
      </c>
      <c r="AJ122" s="23">
        <v>22500</v>
      </c>
      <c r="AK122" s="23">
        <v>0</v>
      </c>
      <c r="AL122" s="23">
        <v>1600</v>
      </c>
      <c r="AM122" s="23">
        <v>700</v>
      </c>
      <c r="AN122" s="23">
        <v>1200</v>
      </c>
      <c r="AO122" s="23">
        <v>900</v>
      </c>
      <c r="AP122" s="23">
        <v>2900</v>
      </c>
      <c r="AQ122" s="17">
        <v>100</v>
      </c>
      <c r="AR122" s="23">
        <v>3000</v>
      </c>
      <c r="AS122" s="23">
        <v>9600</v>
      </c>
      <c r="AT122" s="12">
        <v>200</v>
      </c>
      <c r="AU122" s="12">
        <v>100</v>
      </c>
      <c r="AV122" s="12">
        <v>300</v>
      </c>
      <c r="AW122" s="12">
        <v>4700</v>
      </c>
      <c r="AX122" s="12">
        <v>4800</v>
      </c>
      <c r="AY122" s="12">
        <v>2700</v>
      </c>
      <c r="AZ122" s="12">
        <v>1800</v>
      </c>
      <c r="BA122" s="12">
        <v>700</v>
      </c>
      <c r="BB122" s="12" t="e">
        <f t="shared" ca="1" si="3"/>
        <v>#REF!</v>
      </c>
      <c r="BC122" s="12">
        <v>10000</v>
      </c>
      <c r="BD122" s="23">
        <v>1800</v>
      </c>
      <c r="BE122" s="23">
        <v>1700</v>
      </c>
      <c r="BF122" s="23">
        <v>6700</v>
      </c>
      <c r="BG122" s="12">
        <v>200</v>
      </c>
      <c r="BH122" s="12">
        <v>2100</v>
      </c>
      <c r="BI122" s="12">
        <v>0</v>
      </c>
      <c r="BJ122" s="12">
        <v>1600</v>
      </c>
      <c r="BK122" s="12">
        <v>60</v>
      </c>
      <c r="BL122" s="12">
        <v>100</v>
      </c>
      <c r="BM122" s="12">
        <v>6400</v>
      </c>
      <c r="BN122" s="12">
        <v>1405</v>
      </c>
      <c r="BO122" s="12">
        <v>2400</v>
      </c>
      <c r="BP122" s="12">
        <v>6600</v>
      </c>
      <c r="BQ122" s="12">
        <v>0</v>
      </c>
      <c r="BR122" s="12">
        <v>9300</v>
      </c>
      <c r="BS122" s="12">
        <v>100</v>
      </c>
      <c r="BT122" s="12">
        <v>300</v>
      </c>
      <c r="BU122" s="12">
        <v>900</v>
      </c>
      <c r="BV122" s="12"/>
      <c r="BW122" s="12"/>
      <c r="BX122" s="22" t="e">
        <f>"'Giá'!"&amp;SUBSTITUTE($CK122, "1", COUNTA(#REF!) -10)</f>
        <v>#REF!</v>
      </c>
      <c r="BY122" s="22" t="e">
        <f>"'Khối lượng'!"&amp;SUBSTITUTE($CL122, "1", COUNTA(#REF!) -10)</f>
        <v>#REF!</v>
      </c>
      <c r="BZ122" s="22" t="e">
        <f>"'KN Mua'!"&amp;SUBSTITUTE($CM122, "1", COUNTA(#REF!) -19)</f>
        <v>#REF!</v>
      </c>
      <c r="CA122" s="15" t="e">
        <f>"'KN Bán'!"&amp;SUBSTITUTE($CN122, "1", COUNTA(#REF!) -19)</f>
        <v>#REF!</v>
      </c>
      <c r="CB122" s="14"/>
      <c r="CC122" s="14"/>
      <c r="CD122" s="14"/>
      <c r="CE122" s="14"/>
      <c r="CF122" s="14"/>
      <c r="CG122" s="14"/>
      <c r="CH122" s="14"/>
      <c r="CI122" s="14"/>
      <c r="CJ122" s="14"/>
      <c r="CK122" s="14" t="e">
        <f>ADDRESS(1,MATCH($A122,#REF!, 0))</f>
        <v>#REF!</v>
      </c>
      <c r="CL122" s="14" t="e">
        <f>ADDRESS(1,MATCH($A122,#REF!, 0))</f>
        <v>#REF!</v>
      </c>
      <c r="CM122" s="14" t="e">
        <f>ADDRESS(1,MATCH($A122,#REF!, 0))</f>
        <v>#REF!</v>
      </c>
      <c r="CN122" s="14" t="e">
        <f>ADDRESS(1,MATCH($A122,#REF!, 0))</f>
        <v>#REF!</v>
      </c>
    </row>
    <row r="123" spans="1:92" ht="14">
      <c r="A123" s="16" t="s">
        <v>6130</v>
      </c>
      <c r="B123" s="17" t="s">
        <v>6131</v>
      </c>
      <c r="C123" s="17">
        <v>14250</v>
      </c>
      <c r="D123" s="18" t="s">
        <v>5954</v>
      </c>
      <c r="E123" s="17">
        <v>1.0652147477591325</v>
      </c>
      <c r="F123" s="17">
        <v>26.943925572617289</v>
      </c>
      <c r="G123" s="17">
        <v>0.59</v>
      </c>
      <c r="H123" s="16">
        <v>4.5432791836607506E-2</v>
      </c>
      <c r="I123" s="19">
        <v>1189630</v>
      </c>
      <c r="J123" s="31"/>
      <c r="K123" s="26"/>
      <c r="L123" s="22" t="e">
        <f t="shared" ca="1" si="0"/>
        <v>#REF!</v>
      </c>
      <c r="M123" s="17">
        <v>15250</v>
      </c>
      <c r="N123" s="17">
        <v>15250</v>
      </c>
      <c r="O123" s="17">
        <v>15200</v>
      </c>
      <c r="P123" s="17">
        <v>14900</v>
      </c>
      <c r="Q123" s="17">
        <v>14250</v>
      </c>
      <c r="R123" s="17">
        <v>14600</v>
      </c>
      <c r="S123" s="17">
        <v>13600</v>
      </c>
      <c r="T123" s="17">
        <v>13950</v>
      </c>
      <c r="U123" s="17">
        <v>13850</v>
      </c>
      <c r="V123" s="17">
        <v>13850</v>
      </c>
      <c r="W123" s="16" t="e">
        <f t="shared" ca="1" si="1"/>
        <v>#REF!</v>
      </c>
      <c r="X123" s="16">
        <v>1184600</v>
      </c>
      <c r="Y123" s="16">
        <v>691300</v>
      </c>
      <c r="Z123" s="16">
        <v>1388400</v>
      </c>
      <c r="AA123" s="16">
        <v>1547400</v>
      </c>
      <c r="AB123" s="16">
        <v>1797000</v>
      </c>
      <c r="AC123" s="16">
        <v>1220500</v>
      </c>
      <c r="AD123" s="16">
        <v>2111100</v>
      </c>
      <c r="AE123" s="16">
        <v>936900</v>
      </c>
      <c r="AF123" s="25">
        <v>435900</v>
      </c>
      <c r="AG123" s="23">
        <v>583200</v>
      </c>
      <c r="AH123" s="12" t="e">
        <f t="shared" ca="1" si="2"/>
        <v>#REF!</v>
      </c>
      <c r="AI123" s="23">
        <v>251300</v>
      </c>
      <c r="AJ123" s="23">
        <v>142200</v>
      </c>
      <c r="AK123" s="23">
        <v>36700</v>
      </c>
      <c r="AL123" s="23">
        <v>249800</v>
      </c>
      <c r="AM123" s="23">
        <v>0</v>
      </c>
      <c r="AN123" s="23">
        <v>75800</v>
      </c>
      <c r="AO123" s="23">
        <v>125900</v>
      </c>
      <c r="AP123" s="23">
        <v>187600</v>
      </c>
      <c r="AQ123" s="17">
        <v>0</v>
      </c>
      <c r="AR123" s="23">
        <v>0</v>
      </c>
      <c r="AS123" s="23">
        <v>0</v>
      </c>
      <c r="AT123" s="12">
        <v>41700</v>
      </c>
      <c r="AU123" s="12">
        <v>6700</v>
      </c>
      <c r="AV123" s="12">
        <v>75000</v>
      </c>
      <c r="AW123" s="12">
        <v>113200</v>
      </c>
      <c r="AX123" s="12">
        <v>27800</v>
      </c>
      <c r="AY123" s="12">
        <v>2700</v>
      </c>
      <c r="AZ123" s="12">
        <v>0</v>
      </c>
      <c r="BA123" s="12">
        <v>3000</v>
      </c>
      <c r="BB123" s="12" t="e">
        <f t="shared" ca="1" si="3"/>
        <v>#REF!</v>
      </c>
      <c r="BC123" s="12">
        <v>3018</v>
      </c>
      <c r="BD123" s="23">
        <v>3400</v>
      </c>
      <c r="BE123" s="23">
        <v>284600</v>
      </c>
      <c r="BF123" s="23">
        <v>4300</v>
      </c>
      <c r="BG123" s="12">
        <v>11300</v>
      </c>
      <c r="BH123" s="12">
        <v>1500</v>
      </c>
      <c r="BI123" s="12">
        <v>7700</v>
      </c>
      <c r="BJ123" s="12">
        <v>46200</v>
      </c>
      <c r="BK123" s="12">
        <v>98600</v>
      </c>
      <c r="BL123" s="12">
        <v>27600</v>
      </c>
      <c r="BM123" s="12">
        <v>53100</v>
      </c>
      <c r="BN123" s="12">
        <v>74239</v>
      </c>
      <c r="BO123" s="12">
        <v>127500</v>
      </c>
      <c r="BP123" s="12">
        <v>23300</v>
      </c>
      <c r="BQ123" s="12">
        <v>3000</v>
      </c>
      <c r="BR123" s="12">
        <v>102000</v>
      </c>
      <c r="BS123" s="12">
        <v>104400</v>
      </c>
      <c r="BT123" s="12">
        <v>57500</v>
      </c>
      <c r="BU123" s="12">
        <v>35700</v>
      </c>
      <c r="BV123" s="12"/>
      <c r="BW123" s="12"/>
      <c r="BX123" s="22" t="e">
        <f>"'Giá'!"&amp;SUBSTITUTE($CK123, "1", COUNTA(#REF!) -10)</f>
        <v>#REF!</v>
      </c>
      <c r="BY123" s="22" t="e">
        <f>"'Khối lượng'!"&amp;SUBSTITUTE($CL123, "1", COUNTA(#REF!) -10)</f>
        <v>#REF!</v>
      </c>
      <c r="BZ123" s="22" t="e">
        <f>"'KN Mua'!"&amp;SUBSTITUTE($CM123, "1", COUNTA(#REF!) -19)</f>
        <v>#REF!</v>
      </c>
      <c r="CA123" s="15" t="e">
        <f>"'KN Bán'!"&amp;SUBSTITUTE($CN123, "1", COUNTA(#REF!) -19)</f>
        <v>#REF!</v>
      </c>
      <c r="CB123" s="14"/>
      <c r="CC123" s="14"/>
      <c r="CD123" s="14"/>
      <c r="CE123" s="14"/>
      <c r="CF123" s="14"/>
      <c r="CG123" s="14"/>
      <c r="CH123" s="14"/>
      <c r="CI123" s="14"/>
      <c r="CJ123" s="14"/>
      <c r="CK123" s="14" t="e">
        <f>ADDRESS(1,MATCH($A123,#REF!, 0))</f>
        <v>#REF!</v>
      </c>
      <c r="CL123" s="14" t="e">
        <f>ADDRESS(1,MATCH($A123,#REF!, 0))</f>
        <v>#REF!</v>
      </c>
      <c r="CM123" s="14" t="e">
        <f>ADDRESS(1,MATCH($A123,#REF!, 0))</f>
        <v>#REF!</v>
      </c>
      <c r="CN123" s="14" t="e">
        <f>ADDRESS(1,MATCH($A123,#REF!, 0))</f>
        <v>#REF!</v>
      </c>
    </row>
    <row r="124" spans="1:92" ht="14">
      <c r="A124" s="16" t="s">
        <v>6132</v>
      </c>
      <c r="B124" s="17" t="s">
        <v>6133</v>
      </c>
      <c r="C124" s="17">
        <v>21500</v>
      </c>
      <c r="D124" s="18" t="s">
        <v>5968</v>
      </c>
      <c r="E124" s="17">
        <v>1.3351040230751372</v>
      </c>
      <c r="F124" s="17">
        <v>16.705656534269004</v>
      </c>
      <c r="G124" s="17">
        <v>0.5</v>
      </c>
      <c r="H124" s="16">
        <v>0.41539161544630204</v>
      </c>
      <c r="I124" s="19">
        <v>9052270</v>
      </c>
      <c r="J124" s="31"/>
      <c r="K124" s="26"/>
      <c r="L124" s="22" t="e">
        <f t="shared" ca="1" si="0"/>
        <v>#REF!</v>
      </c>
      <c r="M124" s="17">
        <v>22600</v>
      </c>
      <c r="N124" s="17">
        <v>22550</v>
      </c>
      <c r="O124" s="17">
        <v>22750</v>
      </c>
      <c r="P124" s="17">
        <v>22750</v>
      </c>
      <c r="Q124" s="17">
        <v>21500</v>
      </c>
      <c r="R124" s="17">
        <v>21500</v>
      </c>
      <c r="S124" s="17">
        <v>20300</v>
      </c>
      <c r="T124" s="17">
        <v>20850</v>
      </c>
      <c r="U124" s="17">
        <v>21050</v>
      </c>
      <c r="V124" s="17">
        <v>20800</v>
      </c>
      <c r="W124" s="16" t="e">
        <f t="shared" ca="1" si="1"/>
        <v>#REF!</v>
      </c>
      <c r="X124" s="16">
        <v>4889200</v>
      </c>
      <c r="Y124" s="16">
        <v>6796900</v>
      </c>
      <c r="Z124" s="16">
        <v>14253100</v>
      </c>
      <c r="AA124" s="16">
        <v>11478800</v>
      </c>
      <c r="AB124" s="16">
        <v>14355700</v>
      </c>
      <c r="AC124" s="16">
        <v>8968600</v>
      </c>
      <c r="AD124" s="16">
        <v>12780800</v>
      </c>
      <c r="AE124" s="16">
        <v>4807400</v>
      </c>
      <c r="AF124" s="25">
        <v>5020300</v>
      </c>
      <c r="AG124" s="23">
        <v>7171900</v>
      </c>
      <c r="AH124" s="12" t="e">
        <f t="shared" ca="1" si="2"/>
        <v>#REF!</v>
      </c>
      <c r="AI124" s="23">
        <v>169900</v>
      </c>
      <c r="AJ124" s="23">
        <v>284900</v>
      </c>
      <c r="AK124" s="23">
        <v>115500</v>
      </c>
      <c r="AL124" s="23">
        <v>76300</v>
      </c>
      <c r="AM124" s="23">
        <v>147300</v>
      </c>
      <c r="AN124" s="23">
        <v>1038500</v>
      </c>
      <c r="AO124" s="23">
        <v>8000</v>
      </c>
      <c r="AP124" s="23">
        <v>187400</v>
      </c>
      <c r="AQ124" s="17">
        <v>1450</v>
      </c>
      <c r="AR124" s="23">
        <v>6500</v>
      </c>
      <c r="AS124" s="23">
        <v>14700</v>
      </c>
      <c r="AT124" s="12">
        <v>101500</v>
      </c>
      <c r="AU124" s="12">
        <v>18800</v>
      </c>
      <c r="AV124" s="12">
        <v>56500</v>
      </c>
      <c r="AW124" s="12">
        <v>591400</v>
      </c>
      <c r="AX124" s="12">
        <v>59000</v>
      </c>
      <c r="AY124" s="12">
        <v>377700</v>
      </c>
      <c r="AZ124" s="12">
        <v>121000</v>
      </c>
      <c r="BA124" s="12">
        <v>1300</v>
      </c>
      <c r="BB124" s="12" t="e">
        <f t="shared" ca="1" si="3"/>
        <v>#REF!</v>
      </c>
      <c r="BC124" s="12">
        <v>323400</v>
      </c>
      <c r="BD124" s="23">
        <v>766040</v>
      </c>
      <c r="BE124" s="23">
        <v>133820</v>
      </c>
      <c r="BF124" s="23">
        <v>888000</v>
      </c>
      <c r="BG124" s="12">
        <v>223200</v>
      </c>
      <c r="BH124" s="12">
        <v>125700</v>
      </c>
      <c r="BI124" s="12">
        <v>61200</v>
      </c>
      <c r="BJ124" s="12">
        <v>264100</v>
      </c>
      <c r="BK124" s="12">
        <v>649700</v>
      </c>
      <c r="BL124" s="12">
        <v>104000</v>
      </c>
      <c r="BM124" s="12">
        <v>62300</v>
      </c>
      <c r="BN124" s="12">
        <v>459300</v>
      </c>
      <c r="BO124" s="12">
        <v>618800</v>
      </c>
      <c r="BP124" s="12">
        <v>246000</v>
      </c>
      <c r="BQ124" s="12">
        <v>72100</v>
      </c>
      <c r="BR124" s="12">
        <v>92300</v>
      </c>
      <c r="BS124" s="12">
        <v>313600</v>
      </c>
      <c r="BT124" s="12">
        <v>153500</v>
      </c>
      <c r="BU124" s="12">
        <v>708563</v>
      </c>
      <c r="BV124" s="12"/>
      <c r="BW124" s="12"/>
      <c r="BX124" s="22" t="e">
        <f>"'Giá'!"&amp;SUBSTITUTE($CK124, "1", COUNTA(#REF!) -10)</f>
        <v>#REF!</v>
      </c>
      <c r="BY124" s="22" t="e">
        <f>"'Khối lượng'!"&amp;SUBSTITUTE($CL124, "1", COUNTA(#REF!) -10)</f>
        <v>#REF!</v>
      </c>
      <c r="BZ124" s="22" t="e">
        <f>"'KN Mua'!"&amp;SUBSTITUTE($CM124, "1", COUNTA(#REF!) -19)</f>
        <v>#REF!</v>
      </c>
      <c r="CA124" s="15" t="e">
        <f>"'KN Bán'!"&amp;SUBSTITUTE($CN124, "1", COUNTA(#REF!) -19)</f>
        <v>#REF!</v>
      </c>
      <c r="CB124" s="14"/>
      <c r="CC124" s="14"/>
      <c r="CD124" s="14"/>
      <c r="CE124" s="14"/>
      <c r="CF124" s="14"/>
      <c r="CG124" s="14"/>
      <c r="CH124" s="14"/>
      <c r="CI124" s="14"/>
      <c r="CJ124" s="14"/>
      <c r="CK124" s="14" t="e">
        <f>ADDRESS(1,MATCH($A124,#REF!, 0))</f>
        <v>#REF!</v>
      </c>
      <c r="CL124" s="14" t="e">
        <f>ADDRESS(1,MATCH($A124,#REF!, 0))</f>
        <v>#REF!</v>
      </c>
      <c r="CM124" s="14" t="e">
        <f>ADDRESS(1,MATCH($A124,#REF!, 0))</f>
        <v>#REF!</v>
      </c>
      <c r="CN124" s="14" t="e">
        <f>ADDRESS(1,MATCH($A124,#REF!, 0))</f>
        <v>#REF!</v>
      </c>
    </row>
    <row r="125" spans="1:92" ht="14">
      <c r="A125" s="16" t="s">
        <v>6134</v>
      </c>
      <c r="B125" s="17" t="s">
        <v>6135</v>
      </c>
      <c r="C125" s="17">
        <v>29050</v>
      </c>
      <c r="D125" s="18" t="s">
        <v>5868</v>
      </c>
      <c r="E125" s="17">
        <v>0.81696216857943593</v>
      </c>
      <c r="F125" s="17">
        <v>24.52134807211711</v>
      </c>
      <c r="G125" s="17">
        <v>0.5</v>
      </c>
      <c r="H125" s="16">
        <v>0.4800995997140815</v>
      </c>
      <c r="I125" s="19">
        <v>298790</v>
      </c>
      <c r="J125" s="31"/>
      <c r="K125" s="26"/>
      <c r="L125" s="22" t="e">
        <f t="shared" ca="1" si="0"/>
        <v>#REF!</v>
      </c>
      <c r="M125" s="17">
        <v>31300</v>
      </c>
      <c r="N125" s="17">
        <v>31650</v>
      </c>
      <c r="O125" s="17">
        <v>31400</v>
      </c>
      <c r="P125" s="17">
        <v>30700</v>
      </c>
      <c r="Q125" s="17">
        <v>29050</v>
      </c>
      <c r="R125" s="17">
        <v>29550</v>
      </c>
      <c r="S125" s="17">
        <v>27700</v>
      </c>
      <c r="T125" s="17">
        <v>28150</v>
      </c>
      <c r="U125" s="17">
        <v>28200</v>
      </c>
      <c r="V125" s="17">
        <v>28800</v>
      </c>
      <c r="W125" s="16" t="e">
        <f t="shared" ca="1" si="1"/>
        <v>#REF!</v>
      </c>
      <c r="X125" s="16">
        <v>190900</v>
      </c>
      <c r="Y125" s="16">
        <v>237800</v>
      </c>
      <c r="Z125" s="16">
        <v>278600</v>
      </c>
      <c r="AA125" s="16">
        <v>227400</v>
      </c>
      <c r="AB125" s="16">
        <v>384300</v>
      </c>
      <c r="AC125" s="16">
        <v>341100</v>
      </c>
      <c r="AD125" s="16">
        <v>413000</v>
      </c>
      <c r="AE125" s="16">
        <v>269400</v>
      </c>
      <c r="AF125" s="25">
        <v>149900</v>
      </c>
      <c r="AG125" s="23">
        <v>495500</v>
      </c>
      <c r="AH125" s="12" t="e">
        <f t="shared" ca="1" si="2"/>
        <v>#REF!</v>
      </c>
      <c r="AI125" s="23">
        <v>100</v>
      </c>
      <c r="AJ125" s="23">
        <v>61100</v>
      </c>
      <c r="AK125" s="23">
        <v>13300</v>
      </c>
      <c r="AL125" s="23">
        <v>20000</v>
      </c>
      <c r="AM125" s="23">
        <v>0</v>
      </c>
      <c r="AN125" s="23">
        <v>1400</v>
      </c>
      <c r="AO125" s="23">
        <v>8800</v>
      </c>
      <c r="AP125" s="23">
        <v>76300</v>
      </c>
      <c r="AQ125" s="17">
        <v>4600</v>
      </c>
      <c r="AR125" s="23">
        <v>1000</v>
      </c>
      <c r="AS125" s="23">
        <v>400</v>
      </c>
      <c r="AT125" s="12">
        <v>0</v>
      </c>
      <c r="AU125" s="12">
        <v>0</v>
      </c>
      <c r="AV125" s="12">
        <v>13300</v>
      </c>
      <c r="AW125" s="12">
        <v>20900</v>
      </c>
      <c r="AX125" s="12">
        <v>10500</v>
      </c>
      <c r="AY125" s="12">
        <v>1700</v>
      </c>
      <c r="AZ125" s="12">
        <v>1400</v>
      </c>
      <c r="BA125" s="12">
        <v>20200</v>
      </c>
      <c r="BB125" s="12" t="e">
        <f t="shared" ca="1" si="3"/>
        <v>#REF!</v>
      </c>
      <c r="BC125" s="12">
        <v>0</v>
      </c>
      <c r="BD125" s="23">
        <v>12600</v>
      </c>
      <c r="BE125" s="23">
        <v>38200</v>
      </c>
      <c r="BF125" s="23">
        <v>0</v>
      </c>
      <c r="BG125" s="12">
        <v>61200</v>
      </c>
      <c r="BH125" s="12">
        <v>34000</v>
      </c>
      <c r="BI125" s="12">
        <v>290000</v>
      </c>
      <c r="BJ125" s="12">
        <v>120000</v>
      </c>
      <c r="BK125" s="12">
        <v>70500</v>
      </c>
      <c r="BL125" s="12">
        <v>700</v>
      </c>
      <c r="BM125" s="12">
        <v>35100</v>
      </c>
      <c r="BN125" s="12">
        <v>27300</v>
      </c>
      <c r="BO125" s="12">
        <v>29500</v>
      </c>
      <c r="BP125" s="12">
        <v>12900</v>
      </c>
      <c r="BQ125" s="12">
        <v>160000</v>
      </c>
      <c r="BR125" s="12">
        <v>600</v>
      </c>
      <c r="BS125" s="12">
        <v>110300</v>
      </c>
      <c r="BT125" s="12">
        <v>70700</v>
      </c>
      <c r="BU125" s="12">
        <v>7200</v>
      </c>
      <c r="BV125" s="12"/>
      <c r="BW125" s="12"/>
      <c r="BX125" s="22" t="e">
        <f>"'Giá'!"&amp;SUBSTITUTE($CK125, "1", COUNTA(#REF!) -10)</f>
        <v>#REF!</v>
      </c>
      <c r="BY125" s="22" t="e">
        <f>"'Khối lượng'!"&amp;SUBSTITUTE($CL125, "1", COUNTA(#REF!) -10)</f>
        <v>#REF!</v>
      </c>
      <c r="BZ125" s="22" t="e">
        <f>"'KN Mua'!"&amp;SUBSTITUTE($CM125, "1", COUNTA(#REF!) -19)</f>
        <v>#REF!</v>
      </c>
      <c r="CA125" s="15" t="e">
        <f>"'KN Bán'!"&amp;SUBSTITUTE($CN125, "1", COUNTA(#REF!) -19)</f>
        <v>#REF!</v>
      </c>
      <c r="CB125" s="14"/>
      <c r="CC125" s="14"/>
      <c r="CD125" s="14"/>
      <c r="CE125" s="14"/>
      <c r="CF125" s="14"/>
      <c r="CG125" s="14"/>
      <c r="CH125" s="14"/>
      <c r="CI125" s="14"/>
      <c r="CJ125" s="14"/>
      <c r="CK125" s="14" t="e">
        <f>ADDRESS(1,MATCH($A125,#REF!, 0))</f>
        <v>#REF!</v>
      </c>
      <c r="CL125" s="14" t="e">
        <f>ADDRESS(1,MATCH($A125,#REF!, 0))</f>
        <v>#REF!</v>
      </c>
      <c r="CM125" s="14" t="e">
        <f>ADDRESS(1,MATCH($A125,#REF!, 0))</f>
        <v>#REF!</v>
      </c>
      <c r="CN125" s="14" t="e">
        <f>ADDRESS(1,MATCH($A125,#REF!, 0))</f>
        <v>#REF!</v>
      </c>
    </row>
    <row r="126" spans="1:92" ht="14">
      <c r="A126" s="16" t="s">
        <v>6136</v>
      </c>
      <c r="B126" s="17" t="s">
        <v>6137</v>
      </c>
      <c r="C126" s="17">
        <v>8900</v>
      </c>
      <c r="D126" s="18" t="s">
        <v>5868</v>
      </c>
      <c r="E126" s="17">
        <v>0.70674445735710523</v>
      </c>
      <c r="F126" s="17">
        <v>11.078911479004242</v>
      </c>
      <c r="G126" s="17">
        <v>0</v>
      </c>
      <c r="H126" s="16">
        <v>0</v>
      </c>
      <c r="I126" s="19">
        <v>1380</v>
      </c>
      <c r="J126" s="31"/>
      <c r="K126" s="26"/>
      <c r="L126" s="22" t="e">
        <f t="shared" ca="1" si="0"/>
        <v>#REF!</v>
      </c>
      <c r="M126" s="17">
        <v>8560</v>
      </c>
      <c r="N126" s="17">
        <v>8510</v>
      </c>
      <c r="O126" s="17">
        <v>8550</v>
      </c>
      <c r="P126" s="17">
        <v>8500</v>
      </c>
      <c r="Q126" s="17">
        <v>8900</v>
      </c>
      <c r="R126" s="17">
        <v>8310</v>
      </c>
      <c r="S126" s="17">
        <v>8400</v>
      </c>
      <c r="T126" s="17">
        <v>8480</v>
      </c>
      <c r="U126" s="17">
        <v>8470</v>
      </c>
      <c r="V126" s="17">
        <v>8510</v>
      </c>
      <c r="W126" s="16" t="e">
        <f t="shared" ca="1" si="1"/>
        <v>#REF!</v>
      </c>
      <c r="X126" s="16">
        <v>0</v>
      </c>
      <c r="Y126" s="16">
        <v>100</v>
      </c>
      <c r="Z126" s="16">
        <v>800</v>
      </c>
      <c r="AA126" s="16">
        <v>1900</v>
      </c>
      <c r="AB126" s="16">
        <v>100</v>
      </c>
      <c r="AC126" s="16">
        <v>3200</v>
      </c>
      <c r="AD126" s="16">
        <v>400</v>
      </c>
      <c r="AE126" s="16">
        <v>3100</v>
      </c>
      <c r="AF126" s="25">
        <v>1000</v>
      </c>
      <c r="AG126" s="23">
        <v>3200</v>
      </c>
      <c r="AH126" s="12" t="e">
        <f t="shared" ca="1" si="2"/>
        <v>#REF!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17">
        <v>0</v>
      </c>
      <c r="AR126" s="23">
        <v>0</v>
      </c>
      <c r="AS126" s="23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 t="e">
        <f t="shared" ca="1" si="3"/>
        <v>#REF!</v>
      </c>
      <c r="BC126" s="12">
        <v>0</v>
      </c>
      <c r="BD126" s="23">
        <v>0</v>
      </c>
      <c r="BE126" s="23">
        <v>0</v>
      </c>
      <c r="BF126" s="23">
        <v>0</v>
      </c>
      <c r="BG126" s="12">
        <v>0</v>
      </c>
      <c r="BH126" s="12">
        <v>800</v>
      </c>
      <c r="BI126" s="12">
        <v>0</v>
      </c>
      <c r="BJ126" s="12">
        <v>0</v>
      </c>
      <c r="BK126" s="12">
        <v>0</v>
      </c>
      <c r="BL126" s="12">
        <v>5</v>
      </c>
      <c r="BM126" s="12">
        <v>100</v>
      </c>
      <c r="BN126" s="12">
        <v>6</v>
      </c>
      <c r="BO126" s="12">
        <v>13</v>
      </c>
      <c r="BP126" s="12">
        <v>0</v>
      </c>
      <c r="BQ126" s="12">
        <v>0</v>
      </c>
      <c r="BR126" s="12">
        <v>0</v>
      </c>
      <c r="BS126" s="12">
        <v>10</v>
      </c>
      <c r="BT126" s="12">
        <v>0</v>
      </c>
      <c r="BU126" s="12">
        <v>0</v>
      </c>
      <c r="BV126" s="12"/>
      <c r="BW126" s="12"/>
      <c r="BX126" s="22" t="e">
        <f>"'Giá'!"&amp;SUBSTITUTE($CK126, "1", COUNTA(#REF!) -10)</f>
        <v>#REF!</v>
      </c>
      <c r="BY126" s="22" t="e">
        <f>"'Khối lượng'!"&amp;SUBSTITUTE($CL126, "1", COUNTA(#REF!) -10)</f>
        <v>#REF!</v>
      </c>
      <c r="BZ126" s="22" t="e">
        <f>"'KN Mua'!"&amp;SUBSTITUTE($CM126, "1", COUNTA(#REF!) -19)</f>
        <v>#REF!</v>
      </c>
      <c r="CA126" s="15" t="e">
        <f>"'KN Bán'!"&amp;SUBSTITUTE($CN126, "1", COUNTA(#REF!) -19)</f>
        <v>#REF!</v>
      </c>
      <c r="CB126" s="14"/>
      <c r="CC126" s="14"/>
      <c r="CD126" s="14"/>
      <c r="CE126" s="14"/>
      <c r="CF126" s="14"/>
      <c r="CG126" s="14"/>
      <c r="CH126" s="14"/>
      <c r="CI126" s="14"/>
      <c r="CJ126" s="14"/>
      <c r="CK126" s="14" t="e">
        <f>ADDRESS(1,MATCH($A126,#REF!, 0))</f>
        <v>#REF!</v>
      </c>
      <c r="CL126" s="14" t="e">
        <f>ADDRESS(1,MATCH($A126,#REF!, 0))</f>
        <v>#REF!</v>
      </c>
      <c r="CM126" s="14" t="e">
        <f>ADDRESS(1,MATCH($A126,#REF!, 0))</f>
        <v>#REF!</v>
      </c>
      <c r="CN126" s="14" t="e">
        <f>ADDRESS(1,MATCH($A126,#REF!, 0))</f>
        <v>#REF!</v>
      </c>
    </row>
    <row r="127" spans="1:92" ht="14">
      <c r="A127" s="16" t="s">
        <v>6138</v>
      </c>
      <c r="B127" s="17" t="s">
        <v>6139</v>
      </c>
      <c r="C127" s="17">
        <v>78900</v>
      </c>
      <c r="D127" s="18" t="s">
        <v>5911</v>
      </c>
      <c r="E127" s="17">
        <v>2.7049698689541182</v>
      </c>
      <c r="F127" s="17">
        <v>19.286415570349465</v>
      </c>
      <c r="G127" s="17">
        <v>0.49</v>
      </c>
      <c r="H127" s="16">
        <v>5.7555396763413801E-3</v>
      </c>
      <c r="I127" s="19">
        <v>734830</v>
      </c>
      <c r="J127" s="31"/>
      <c r="K127" s="26"/>
      <c r="L127" s="22" t="e">
        <f t="shared" ca="1" si="0"/>
        <v>#REF!</v>
      </c>
      <c r="M127" s="17">
        <v>79000</v>
      </c>
      <c r="N127" s="17">
        <v>79000</v>
      </c>
      <c r="O127" s="17">
        <v>79000</v>
      </c>
      <c r="P127" s="17">
        <v>80000</v>
      </c>
      <c r="Q127" s="17">
        <v>78900</v>
      </c>
      <c r="R127" s="17">
        <v>81000</v>
      </c>
      <c r="S127" s="17">
        <v>75600</v>
      </c>
      <c r="T127" s="17">
        <v>77000</v>
      </c>
      <c r="U127" s="17">
        <v>76300</v>
      </c>
      <c r="V127" s="17">
        <v>76500</v>
      </c>
      <c r="W127" s="16" t="e">
        <f t="shared" ca="1" si="1"/>
        <v>#REF!</v>
      </c>
      <c r="X127" s="16">
        <v>643300</v>
      </c>
      <c r="Y127" s="16">
        <v>271800</v>
      </c>
      <c r="Z127" s="16">
        <v>472400</v>
      </c>
      <c r="AA127" s="16">
        <v>796900</v>
      </c>
      <c r="AB127" s="16">
        <v>1052000</v>
      </c>
      <c r="AC127" s="16">
        <v>1278400</v>
      </c>
      <c r="AD127" s="16">
        <v>1116000</v>
      </c>
      <c r="AE127" s="16">
        <v>786400</v>
      </c>
      <c r="AF127" s="25">
        <v>485000</v>
      </c>
      <c r="AG127" s="23">
        <v>446100</v>
      </c>
      <c r="AH127" s="12" t="e">
        <f t="shared" ca="1" si="2"/>
        <v>#REF!</v>
      </c>
      <c r="AI127" s="23">
        <v>700</v>
      </c>
      <c r="AJ127" s="23">
        <v>397700</v>
      </c>
      <c r="AK127" s="23">
        <v>269837</v>
      </c>
      <c r="AL127" s="23">
        <v>223901</v>
      </c>
      <c r="AM127" s="23">
        <v>137330</v>
      </c>
      <c r="AN127" s="23">
        <v>227280</v>
      </c>
      <c r="AO127" s="23">
        <v>88340</v>
      </c>
      <c r="AP127" s="23">
        <v>278800</v>
      </c>
      <c r="AQ127" s="17">
        <v>47200</v>
      </c>
      <c r="AR127" s="23">
        <v>330400</v>
      </c>
      <c r="AS127" s="23">
        <v>1400</v>
      </c>
      <c r="AT127" s="12">
        <v>195400</v>
      </c>
      <c r="AU127" s="12">
        <v>164200</v>
      </c>
      <c r="AV127" s="12">
        <v>360200</v>
      </c>
      <c r="AW127" s="12">
        <v>184600</v>
      </c>
      <c r="AX127" s="12">
        <v>54243</v>
      </c>
      <c r="AY127" s="12">
        <v>174500</v>
      </c>
      <c r="AZ127" s="12">
        <v>201600</v>
      </c>
      <c r="BA127" s="12">
        <v>80424</v>
      </c>
      <c r="BB127" s="12" t="e">
        <f t="shared" ca="1" si="3"/>
        <v>#REF!</v>
      </c>
      <c r="BC127" s="12">
        <v>224007</v>
      </c>
      <c r="BD127" s="23">
        <v>45300</v>
      </c>
      <c r="BE127" s="23">
        <v>340100</v>
      </c>
      <c r="BF127" s="23">
        <v>311272</v>
      </c>
      <c r="BG127" s="12">
        <v>414200</v>
      </c>
      <c r="BH127" s="12">
        <v>362000</v>
      </c>
      <c r="BI127" s="12">
        <v>243500</v>
      </c>
      <c r="BJ127" s="12">
        <v>105300</v>
      </c>
      <c r="BK127" s="12">
        <v>5900</v>
      </c>
      <c r="BL127" s="12">
        <v>90000</v>
      </c>
      <c r="BM127" s="12">
        <v>7000</v>
      </c>
      <c r="BN127" s="12">
        <v>34800</v>
      </c>
      <c r="BO127" s="12">
        <v>6100</v>
      </c>
      <c r="BP127" s="12">
        <v>25000</v>
      </c>
      <c r="BQ127" s="12">
        <v>46930</v>
      </c>
      <c r="BR127" s="12">
        <v>414276</v>
      </c>
      <c r="BS127" s="12">
        <v>301820</v>
      </c>
      <c r="BT127" s="12">
        <v>179900</v>
      </c>
      <c r="BU127" s="12">
        <v>112000</v>
      </c>
      <c r="BV127" s="12"/>
      <c r="BW127" s="12"/>
      <c r="BX127" s="22" t="e">
        <f>"'Giá'!"&amp;SUBSTITUTE($CK127, "1", COUNTA(#REF!) -10)</f>
        <v>#REF!</v>
      </c>
      <c r="BY127" s="22" t="e">
        <f>"'Khối lượng'!"&amp;SUBSTITUTE($CL127, "1", COUNTA(#REF!) -10)</f>
        <v>#REF!</v>
      </c>
      <c r="BZ127" s="22" t="e">
        <f>"'KN Mua'!"&amp;SUBSTITUTE($CM127, "1", COUNTA(#REF!) -19)</f>
        <v>#REF!</v>
      </c>
      <c r="CA127" s="15" t="e">
        <f>"'KN Bán'!"&amp;SUBSTITUTE($CN127, "1", COUNTA(#REF!) -19)</f>
        <v>#REF!</v>
      </c>
      <c r="CB127" s="14"/>
      <c r="CC127" s="14"/>
      <c r="CD127" s="14"/>
      <c r="CE127" s="14"/>
      <c r="CF127" s="14"/>
      <c r="CG127" s="14"/>
      <c r="CH127" s="14"/>
      <c r="CI127" s="14"/>
      <c r="CJ127" s="14"/>
      <c r="CK127" s="14" t="e">
        <f>ADDRESS(1,MATCH($A127,#REF!, 0))</f>
        <v>#REF!</v>
      </c>
      <c r="CL127" s="14" t="e">
        <f>ADDRESS(1,MATCH($A127,#REF!, 0))</f>
        <v>#REF!</v>
      </c>
      <c r="CM127" s="14" t="e">
        <f>ADDRESS(1,MATCH($A127,#REF!, 0))</f>
        <v>#REF!</v>
      </c>
      <c r="CN127" s="14" t="e">
        <f>ADDRESS(1,MATCH($A127,#REF!, 0))</f>
        <v>#REF!</v>
      </c>
    </row>
    <row r="128" spans="1:92" ht="14">
      <c r="A128" s="16" t="s">
        <v>6140</v>
      </c>
      <c r="B128" s="17" t="s">
        <v>6141</v>
      </c>
      <c r="C128" s="17">
        <v>8800</v>
      </c>
      <c r="D128" s="18" t="s">
        <v>5882</v>
      </c>
      <c r="E128" s="17">
        <v>0.81682215848686734</v>
      </c>
      <c r="F128" s="17">
        <v>18.257100266288994</v>
      </c>
      <c r="G128" s="17">
        <v>0.5</v>
      </c>
      <c r="H128" s="16">
        <v>0.49305454545454547</v>
      </c>
      <c r="I128" s="19">
        <v>2510</v>
      </c>
      <c r="J128" s="31"/>
      <c r="K128" s="26"/>
      <c r="L128" s="22" t="e">
        <f t="shared" ca="1" si="0"/>
        <v>#REF!</v>
      </c>
      <c r="M128" s="17">
        <v>8600</v>
      </c>
      <c r="N128" s="17">
        <v>8500</v>
      </c>
      <c r="O128" s="17">
        <v>8700</v>
      </c>
      <c r="P128" s="17">
        <v>8500</v>
      </c>
      <c r="Q128" s="17">
        <v>8800</v>
      </c>
      <c r="R128" s="17">
        <v>8700</v>
      </c>
      <c r="S128" s="17">
        <v>8130</v>
      </c>
      <c r="T128" s="17">
        <v>8130</v>
      </c>
      <c r="U128" s="17">
        <v>8600</v>
      </c>
      <c r="V128" s="17">
        <v>8600</v>
      </c>
      <c r="W128" s="16" t="e">
        <f t="shared" ca="1" si="1"/>
        <v>#REF!</v>
      </c>
      <c r="X128" s="16">
        <v>300</v>
      </c>
      <c r="Y128" s="16">
        <v>1500</v>
      </c>
      <c r="Z128" s="16">
        <v>500</v>
      </c>
      <c r="AA128" s="16">
        <v>2600</v>
      </c>
      <c r="AB128" s="16">
        <v>100</v>
      </c>
      <c r="AC128" s="16">
        <v>2900</v>
      </c>
      <c r="AD128" s="16">
        <v>8900</v>
      </c>
      <c r="AE128" s="16">
        <v>7200</v>
      </c>
      <c r="AF128" s="25">
        <v>600</v>
      </c>
      <c r="AG128" s="23">
        <v>500</v>
      </c>
      <c r="AH128" s="12" t="e">
        <f t="shared" ca="1" si="2"/>
        <v>#REF!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17">
        <v>0</v>
      </c>
      <c r="AR128" s="23">
        <v>0</v>
      </c>
      <c r="AS128" s="23">
        <v>100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 t="e">
        <f t="shared" ca="1" si="3"/>
        <v>#REF!</v>
      </c>
      <c r="BC128" s="12">
        <v>0</v>
      </c>
      <c r="BD128" s="23">
        <v>16600</v>
      </c>
      <c r="BE128" s="23">
        <v>0</v>
      </c>
      <c r="BF128" s="23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/>
      <c r="BW128" s="12"/>
      <c r="BX128" s="22" t="e">
        <f>"'Giá'!"&amp;SUBSTITUTE($CK128, "1", COUNTA(#REF!) -10)</f>
        <v>#REF!</v>
      </c>
      <c r="BY128" s="22" t="e">
        <f>"'Khối lượng'!"&amp;SUBSTITUTE($CL128, "1", COUNTA(#REF!) -10)</f>
        <v>#REF!</v>
      </c>
      <c r="BZ128" s="22" t="e">
        <f>"'KN Mua'!"&amp;SUBSTITUTE($CM128, "1", COUNTA(#REF!) -19)</f>
        <v>#REF!</v>
      </c>
      <c r="CA128" s="15" t="e">
        <f>"'KN Bán'!"&amp;SUBSTITUTE($CN128, "1", COUNTA(#REF!) -19)</f>
        <v>#REF!</v>
      </c>
      <c r="CB128" s="14"/>
      <c r="CC128" s="14"/>
      <c r="CD128" s="14"/>
      <c r="CE128" s="14"/>
      <c r="CF128" s="14"/>
      <c r="CG128" s="14"/>
      <c r="CH128" s="14"/>
      <c r="CI128" s="14"/>
      <c r="CJ128" s="14"/>
      <c r="CK128" s="14" t="e">
        <f>ADDRESS(1,MATCH($A128,#REF!, 0))</f>
        <v>#REF!</v>
      </c>
      <c r="CL128" s="14" t="e">
        <f>ADDRESS(1,MATCH($A128,#REF!, 0))</f>
        <v>#REF!</v>
      </c>
      <c r="CM128" s="14" t="e">
        <f>ADDRESS(1,MATCH($A128,#REF!, 0))</f>
        <v>#REF!</v>
      </c>
      <c r="CN128" s="14" t="e">
        <f>ADDRESS(1,MATCH($A128,#REF!, 0))</f>
        <v>#REF!</v>
      </c>
    </row>
    <row r="129" spans="1:92" ht="14">
      <c r="A129" s="16" t="s">
        <v>6142</v>
      </c>
      <c r="B129" s="17" t="s">
        <v>6143</v>
      </c>
      <c r="C129" s="17">
        <v>12750</v>
      </c>
      <c r="D129" s="18" t="s">
        <v>5911</v>
      </c>
      <c r="E129" s="17">
        <v>1.0226791613450361</v>
      </c>
      <c r="F129" s="17">
        <v>7.7442593056005249</v>
      </c>
      <c r="G129" s="17">
        <v>0</v>
      </c>
      <c r="H129" s="16">
        <v>0</v>
      </c>
      <c r="I129" s="19">
        <v>521880</v>
      </c>
      <c r="J129" s="31"/>
      <c r="K129" s="26"/>
      <c r="L129" s="22" t="e">
        <f t="shared" ca="1" si="0"/>
        <v>#REF!</v>
      </c>
      <c r="M129" s="17">
        <v>12850</v>
      </c>
      <c r="N129" s="17">
        <v>12850</v>
      </c>
      <c r="O129" s="17">
        <v>13700</v>
      </c>
      <c r="P129" s="17">
        <v>13400</v>
      </c>
      <c r="Q129" s="17">
        <v>12750</v>
      </c>
      <c r="R129" s="17">
        <v>12750</v>
      </c>
      <c r="S129" s="17">
        <v>12250</v>
      </c>
      <c r="T129" s="17">
        <v>12450</v>
      </c>
      <c r="U129" s="17">
        <v>12550</v>
      </c>
      <c r="V129" s="17">
        <v>12600</v>
      </c>
      <c r="W129" s="16" t="e">
        <f t="shared" ca="1" si="1"/>
        <v>#REF!</v>
      </c>
      <c r="X129" s="16">
        <v>473500</v>
      </c>
      <c r="Y129" s="16">
        <v>262000</v>
      </c>
      <c r="Z129" s="16">
        <v>1457100</v>
      </c>
      <c r="AA129" s="16">
        <v>302800</v>
      </c>
      <c r="AB129" s="16">
        <v>1267300</v>
      </c>
      <c r="AC129" s="16">
        <v>268900</v>
      </c>
      <c r="AD129" s="16">
        <v>574100</v>
      </c>
      <c r="AE129" s="16">
        <v>295300</v>
      </c>
      <c r="AF129" s="25">
        <v>115600</v>
      </c>
      <c r="AG129" s="23">
        <v>202200</v>
      </c>
      <c r="AH129" s="12" t="e">
        <f t="shared" ca="1" si="2"/>
        <v>#REF!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17">
        <v>0</v>
      </c>
      <c r="AR129" s="23">
        <v>0</v>
      </c>
      <c r="AS129" s="23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 t="e">
        <f t="shared" ca="1" si="3"/>
        <v>#REF!</v>
      </c>
      <c r="BC129" s="12">
        <v>0</v>
      </c>
      <c r="BD129" s="23">
        <v>0</v>
      </c>
      <c r="BE129" s="23">
        <v>0</v>
      </c>
      <c r="BF129" s="23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/>
      <c r="BW129" s="12"/>
      <c r="BX129" s="22" t="e">
        <f>"'Giá'!"&amp;SUBSTITUTE($CK129, "1", COUNTA(#REF!) -10)</f>
        <v>#REF!</v>
      </c>
      <c r="BY129" s="22" t="e">
        <f>"'Khối lượng'!"&amp;SUBSTITUTE($CL129, "1", COUNTA(#REF!) -10)</f>
        <v>#REF!</v>
      </c>
      <c r="BZ129" s="22" t="e">
        <f>"'KN Mua'!"&amp;SUBSTITUTE($CM129, "1", COUNTA(#REF!) -19)</f>
        <v>#REF!</v>
      </c>
      <c r="CA129" s="15" t="e">
        <f>"'KN Bán'!"&amp;SUBSTITUTE($CN129, "1", COUNTA(#REF!) -19)</f>
        <v>#REF!</v>
      </c>
      <c r="CB129" s="14"/>
      <c r="CC129" s="14"/>
      <c r="CD129" s="14"/>
      <c r="CE129" s="14"/>
      <c r="CF129" s="14"/>
      <c r="CG129" s="14"/>
      <c r="CH129" s="14"/>
      <c r="CI129" s="14"/>
      <c r="CJ129" s="14"/>
      <c r="CK129" s="14" t="e">
        <f>ADDRESS(1,MATCH($A129,#REF!, 0))</f>
        <v>#REF!</v>
      </c>
      <c r="CL129" s="14" t="e">
        <f>ADDRESS(1,MATCH($A129,#REF!, 0))</f>
        <v>#REF!</v>
      </c>
      <c r="CM129" s="14" t="e">
        <f>ADDRESS(1,MATCH($A129,#REF!, 0))</f>
        <v>#REF!</v>
      </c>
      <c r="CN129" s="14" t="e">
        <f>ADDRESS(1,MATCH($A129,#REF!, 0))</f>
        <v>#REF!</v>
      </c>
    </row>
    <row r="130" spans="1:92" ht="14">
      <c r="A130" s="16" t="s">
        <v>6144</v>
      </c>
      <c r="B130" s="17" t="s">
        <v>6145</v>
      </c>
      <c r="C130" s="17">
        <v>10600</v>
      </c>
      <c r="D130" s="18" t="s">
        <v>6054</v>
      </c>
      <c r="E130" s="17">
        <v>0.66696116477994738</v>
      </c>
      <c r="F130" s="17">
        <v>11.181509387807941</v>
      </c>
      <c r="G130" s="17">
        <v>0.49</v>
      </c>
      <c r="H130" s="16">
        <v>0.48853999999999997</v>
      </c>
      <c r="I130" s="19">
        <v>4210</v>
      </c>
      <c r="J130" s="31"/>
      <c r="K130" s="26"/>
      <c r="L130" s="22" t="e">
        <f t="shared" ca="1" si="0"/>
        <v>#REF!</v>
      </c>
      <c r="M130" s="17">
        <v>10850</v>
      </c>
      <c r="N130" s="17">
        <v>10500</v>
      </c>
      <c r="O130" s="17">
        <v>10400</v>
      </c>
      <c r="P130" s="17">
        <v>10300</v>
      </c>
      <c r="Q130" s="17">
        <v>10600</v>
      </c>
      <c r="R130" s="17">
        <v>10900</v>
      </c>
      <c r="S130" s="17">
        <v>10300</v>
      </c>
      <c r="T130" s="17">
        <v>10700</v>
      </c>
      <c r="U130" s="17">
        <v>10700</v>
      </c>
      <c r="V130" s="17">
        <v>10600</v>
      </c>
      <c r="W130" s="16" t="e">
        <f t="shared" ca="1" si="1"/>
        <v>#REF!</v>
      </c>
      <c r="X130" s="16">
        <v>1600</v>
      </c>
      <c r="Y130" s="16">
        <v>5000</v>
      </c>
      <c r="Z130" s="16">
        <v>3300</v>
      </c>
      <c r="AA130" s="16">
        <v>8900</v>
      </c>
      <c r="AB130" s="16">
        <v>3400</v>
      </c>
      <c r="AC130" s="16">
        <v>1300</v>
      </c>
      <c r="AD130" s="16">
        <v>12000</v>
      </c>
      <c r="AE130" s="16">
        <v>6200</v>
      </c>
      <c r="AF130" s="25">
        <v>0</v>
      </c>
      <c r="AG130" s="23">
        <v>400</v>
      </c>
      <c r="AH130" s="12" t="e">
        <f t="shared" ca="1" si="2"/>
        <v>#REF!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17">
        <v>0</v>
      </c>
      <c r="AR130" s="23">
        <v>0</v>
      </c>
      <c r="AS130" s="23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 t="e">
        <f t="shared" ca="1" si="3"/>
        <v>#REF!</v>
      </c>
      <c r="BC130" s="12">
        <v>0</v>
      </c>
      <c r="BD130" s="23">
        <v>0</v>
      </c>
      <c r="BE130" s="23">
        <v>0</v>
      </c>
      <c r="BF130" s="23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100</v>
      </c>
      <c r="BT130" s="12">
        <v>0</v>
      </c>
      <c r="BU130" s="12">
        <v>0</v>
      </c>
      <c r="BV130" s="12"/>
      <c r="BW130" s="12"/>
      <c r="BX130" s="22" t="e">
        <f>"'Giá'!"&amp;SUBSTITUTE($CK130, "1", COUNTA(#REF!) -10)</f>
        <v>#REF!</v>
      </c>
      <c r="BY130" s="22" t="e">
        <f>"'Khối lượng'!"&amp;SUBSTITUTE($CL130, "1", COUNTA(#REF!) -10)</f>
        <v>#REF!</v>
      </c>
      <c r="BZ130" s="22" t="e">
        <f>"'KN Mua'!"&amp;SUBSTITUTE($CM130, "1", COUNTA(#REF!) -19)</f>
        <v>#REF!</v>
      </c>
      <c r="CA130" s="15" t="e">
        <f>"'KN Bán'!"&amp;SUBSTITUTE($CN130, "1", COUNTA(#REF!) -19)</f>
        <v>#REF!</v>
      </c>
      <c r="CB130" s="14"/>
      <c r="CC130" s="14"/>
      <c r="CD130" s="14"/>
      <c r="CE130" s="14"/>
      <c r="CF130" s="14"/>
      <c r="CG130" s="14"/>
      <c r="CH130" s="14"/>
      <c r="CI130" s="14"/>
      <c r="CJ130" s="14"/>
      <c r="CK130" s="14" t="e">
        <f>ADDRESS(1,MATCH($A130,#REF!, 0))</f>
        <v>#REF!</v>
      </c>
      <c r="CL130" s="14" t="e">
        <f>ADDRESS(1,MATCH($A130,#REF!, 0))</f>
        <v>#REF!</v>
      </c>
      <c r="CM130" s="14" t="e">
        <f>ADDRESS(1,MATCH($A130,#REF!, 0))</f>
        <v>#REF!</v>
      </c>
      <c r="CN130" s="14" t="e">
        <f>ADDRESS(1,MATCH($A130,#REF!, 0))</f>
        <v>#REF!</v>
      </c>
    </row>
    <row r="131" spans="1:92" ht="14">
      <c r="A131" s="16" t="s">
        <v>6146</v>
      </c>
      <c r="B131" s="17" t="s">
        <v>6147</v>
      </c>
      <c r="C131" s="17">
        <v>31400</v>
      </c>
      <c r="D131" s="18" t="s">
        <v>5862</v>
      </c>
      <c r="E131" s="17">
        <v>2.4980663927663413</v>
      </c>
      <c r="F131" s="17">
        <v>45.30723114042182</v>
      </c>
      <c r="G131" s="17">
        <v>0.13</v>
      </c>
      <c r="H131" s="16">
        <v>0.12467139375</v>
      </c>
      <c r="I131" s="19">
        <v>3035180</v>
      </c>
      <c r="J131" s="31"/>
      <c r="K131" s="26"/>
      <c r="L131" s="22" t="e">
        <f t="shared" ca="1" si="0"/>
        <v>#REF!</v>
      </c>
      <c r="M131" s="17">
        <v>33100</v>
      </c>
      <c r="N131" s="17">
        <v>33500</v>
      </c>
      <c r="O131" s="17">
        <v>33250</v>
      </c>
      <c r="P131" s="17">
        <v>33000</v>
      </c>
      <c r="Q131" s="17">
        <v>31400</v>
      </c>
      <c r="R131" s="17">
        <v>32350</v>
      </c>
      <c r="S131" s="17">
        <v>30100</v>
      </c>
      <c r="T131" s="17">
        <v>31350</v>
      </c>
      <c r="U131" s="17">
        <v>32550</v>
      </c>
      <c r="V131" s="17">
        <v>31900</v>
      </c>
      <c r="W131" s="16" t="e">
        <f t="shared" ca="1" si="1"/>
        <v>#REF!</v>
      </c>
      <c r="X131" s="16">
        <v>2930200</v>
      </c>
      <c r="Y131" s="16">
        <v>2070300</v>
      </c>
      <c r="Z131" s="16">
        <v>2018800</v>
      </c>
      <c r="AA131" s="16">
        <v>2859400</v>
      </c>
      <c r="AB131" s="16">
        <v>3734300</v>
      </c>
      <c r="AC131" s="16">
        <v>2308900</v>
      </c>
      <c r="AD131" s="16">
        <v>4195100</v>
      </c>
      <c r="AE131" s="16">
        <v>3084900</v>
      </c>
      <c r="AF131" s="25">
        <v>4143000</v>
      </c>
      <c r="AG131" s="23">
        <v>3006900</v>
      </c>
      <c r="AH131" s="12" t="e">
        <f t="shared" ca="1" si="2"/>
        <v>#REF!</v>
      </c>
      <c r="AI131" s="23">
        <v>22900</v>
      </c>
      <c r="AJ131" s="23">
        <v>720650</v>
      </c>
      <c r="AK131" s="23">
        <v>103892</v>
      </c>
      <c r="AL131" s="23">
        <v>434100</v>
      </c>
      <c r="AM131" s="23">
        <v>26510</v>
      </c>
      <c r="AN131" s="23">
        <v>578805</v>
      </c>
      <c r="AO131" s="23">
        <v>235703</v>
      </c>
      <c r="AP131" s="23">
        <v>1308600</v>
      </c>
      <c r="AQ131" s="17">
        <v>46602</v>
      </c>
      <c r="AR131" s="23">
        <v>61700</v>
      </c>
      <c r="AS131" s="23">
        <v>4100</v>
      </c>
      <c r="AT131" s="12">
        <v>18400</v>
      </c>
      <c r="AU131" s="12">
        <v>504700</v>
      </c>
      <c r="AV131" s="12">
        <v>49200</v>
      </c>
      <c r="AW131" s="12">
        <v>393327</v>
      </c>
      <c r="AX131" s="12">
        <v>81470</v>
      </c>
      <c r="AY131" s="12">
        <v>184800</v>
      </c>
      <c r="AZ131" s="12">
        <v>772100</v>
      </c>
      <c r="BA131" s="12">
        <v>96500</v>
      </c>
      <c r="BB131" s="12" t="e">
        <f t="shared" ca="1" si="3"/>
        <v>#REF!</v>
      </c>
      <c r="BC131" s="12">
        <v>659000</v>
      </c>
      <c r="BD131" s="23">
        <v>86800</v>
      </c>
      <c r="BE131" s="23">
        <v>87100</v>
      </c>
      <c r="BF131" s="23">
        <v>39200</v>
      </c>
      <c r="BG131" s="12">
        <v>52800</v>
      </c>
      <c r="BH131" s="12">
        <v>94200</v>
      </c>
      <c r="BI131" s="12">
        <v>457700</v>
      </c>
      <c r="BJ131" s="12">
        <v>537500</v>
      </c>
      <c r="BK131" s="12">
        <v>505700</v>
      </c>
      <c r="BL131" s="12">
        <v>410015</v>
      </c>
      <c r="BM131" s="12">
        <v>578700</v>
      </c>
      <c r="BN131" s="12">
        <v>374600</v>
      </c>
      <c r="BO131" s="12">
        <v>242123</v>
      </c>
      <c r="BP131" s="12">
        <v>242000</v>
      </c>
      <c r="BQ131" s="12">
        <v>73000</v>
      </c>
      <c r="BR131" s="12">
        <v>760300</v>
      </c>
      <c r="BS131" s="12">
        <v>41100</v>
      </c>
      <c r="BT131" s="12">
        <v>121100</v>
      </c>
      <c r="BU131" s="12">
        <v>327600</v>
      </c>
      <c r="BV131" s="12"/>
      <c r="BW131" s="12"/>
      <c r="BX131" s="22" t="e">
        <f>"'Giá'!"&amp;SUBSTITUTE($CK131, "1", COUNTA(#REF!) -10)</f>
        <v>#REF!</v>
      </c>
      <c r="BY131" s="22" t="e">
        <f>"'Khối lượng'!"&amp;SUBSTITUTE($CL131, "1", COUNTA(#REF!) -10)</f>
        <v>#REF!</v>
      </c>
      <c r="BZ131" s="22" t="e">
        <f>"'KN Mua'!"&amp;SUBSTITUTE($CM131, "1", COUNTA(#REF!) -19)</f>
        <v>#REF!</v>
      </c>
      <c r="CA131" s="15" t="e">
        <f>"'KN Bán'!"&amp;SUBSTITUTE($CN131, "1", COUNTA(#REF!) -19)</f>
        <v>#REF!</v>
      </c>
      <c r="CB131" s="14"/>
      <c r="CC131" s="14"/>
      <c r="CD131" s="14"/>
      <c r="CE131" s="14"/>
      <c r="CF131" s="14"/>
      <c r="CG131" s="14"/>
      <c r="CH131" s="14"/>
      <c r="CI131" s="14"/>
      <c r="CJ131" s="14"/>
      <c r="CK131" s="14" t="e">
        <f>ADDRESS(1,MATCH($A131,#REF!, 0))</f>
        <v>#REF!</v>
      </c>
      <c r="CL131" s="14" t="e">
        <f>ADDRESS(1,MATCH($A131,#REF!, 0))</f>
        <v>#REF!</v>
      </c>
      <c r="CM131" s="14" t="e">
        <f>ADDRESS(1,MATCH($A131,#REF!, 0))</f>
        <v>#REF!</v>
      </c>
      <c r="CN131" s="14" t="e">
        <f>ADDRESS(1,MATCH($A131,#REF!, 0))</f>
        <v>#REF!</v>
      </c>
    </row>
    <row r="132" spans="1:92" ht="14">
      <c r="A132" s="16" t="s">
        <v>6148</v>
      </c>
      <c r="B132" s="17" t="s">
        <v>6149</v>
      </c>
      <c r="C132" s="17">
        <v>11800</v>
      </c>
      <c r="D132" s="18" t="s">
        <v>5865</v>
      </c>
      <c r="E132" s="17">
        <v>1.4350653775314919</v>
      </c>
      <c r="F132" s="17">
        <v>6.2744696463130998</v>
      </c>
      <c r="G132" s="17">
        <v>0.49</v>
      </c>
      <c r="H132" s="16">
        <v>0.46780047036262556</v>
      </c>
      <c r="I132" s="19">
        <v>10402500</v>
      </c>
      <c r="J132" s="31"/>
      <c r="K132" s="26"/>
      <c r="L132" s="22" t="e">
        <f t="shared" ca="1" si="0"/>
        <v>#REF!</v>
      </c>
      <c r="M132" s="17">
        <v>12050</v>
      </c>
      <c r="N132" s="17">
        <v>12400</v>
      </c>
      <c r="O132" s="17">
        <v>12150</v>
      </c>
      <c r="P132" s="17">
        <v>12150</v>
      </c>
      <c r="Q132" s="17">
        <v>11800</v>
      </c>
      <c r="R132" s="17">
        <v>12100</v>
      </c>
      <c r="S132" s="17">
        <v>11600</v>
      </c>
      <c r="T132" s="17">
        <v>11850</v>
      </c>
      <c r="U132" s="17">
        <v>11550</v>
      </c>
      <c r="V132" s="17">
        <v>10750</v>
      </c>
      <c r="W132" s="16" t="e">
        <f t="shared" ca="1" si="1"/>
        <v>#REF!</v>
      </c>
      <c r="X132" s="16">
        <v>9029700</v>
      </c>
      <c r="Y132" s="16">
        <v>12836400</v>
      </c>
      <c r="Z132" s="16">
        <v>4421400</v>
      </c>
      <c r="AA132" s="16">
        <v>9188800</v>
      </c>
      <c r="AB132" s="16">
        <v>7333200</v>
      </c>
      <c r="AC132" s="16">
        <v>6196800</v>
      </c>
      <c r="AD132" s="16">
        <v>9815300</v>
      </c>
      <c r="AE132" s="16">
        <v>4435200</v>
      </c>
      <c r="AF132" s="25">
        <v>5992700</v>
      </c>
      <c r="AG132" s="23">
        <v>34775500</v>
      </c>
      <c r="AH132" s="12" t="e">
        <f t="shared" ca="1" si="2"/>
        <v>#REF!</v>
      </c>
      <c r="AI132" s="23">
        <v>0</v>
      </c>
      <c r="AJ132" s="23">
        <v>2900</v>
      </c>
      <c r="AK132" s="23">
        <v>39100</v>
      </c>
      <c r="AL132" s="23">
        <v>110900</v>
      </c>
      <c r="AM132" s="23">
        <v>9300</v>
      </c>
      <c r="AN132" s="23">
        <v>197400</v>
      </c>
      <c r="AO132" s="23">
        <v>3100</v>
      </c>
      <c r="AP132" s="23">
        <v>166800</v>
      </c>
      <c r="AQ132" s="17">
        <v>1500</v>
      </c>
      <c r="AR132" s="23">
        <v>873300</v>
      </c>
      <c r="AS132" s="23">
        <v>87400</v>
      </c>
      <c r="AT132" s="12">
        <v>114200</v>
      </c>
      <c r="AU132" s="12">
        <v>30300</v>
      </c>
      <c r="AV132" s="12">
        <v>119000</v>
      </c>
      <c r="AW132" s="12">
        <v>668510</v>
      </c>
      <c r="AX132" s="12">
        <v>13900</v>
      </c>
      <c r="AY132" s="12">
        <v>223500</v>
      </c>
      <c r="AZ132" s="12">
        <v>5200</v>
      </c>
      <c r="BA132" s="12">
        <v>28300</v>
      </c>
      <c r="BB132" s="12" t="e">
        <f t="shared" ca="1" si="3"/>
        <v>#REF!</v>
      </c>
      <c r="BC132" s="12">
        <v>155806</v>
      </c>
      <c r="BD132" s="23">
        <v>11</v>
      </c>
      <c r="BE132" s="23">
        <v>278100</v>
      </c>
      <c r="BF132" s="23">
        <v>464100</v>
      </c>
      <c r="BG132" s="12">
        <v>158800</v>
      </c>
      <c r="BH132" s="12">
        <v>37700</v>
      </c>
      <c r="BI132" s="12">
        <v>113811</v>
      </c>
      <c r="BJ132" s="12">
        <v>10120</v>
      </c>
      <c r="BK132" s="12">
        <v>8600</v>
      </c>
      <c r="BL132" s="12">
        <v>118200</v>
      </c>
      <c r="BM132" s="12">
        <v>214200</v>
      </c>
      <c r="BN132" s="12">
        <v>150900</v>
      </c>
      <c r="BO132" s="12">
        <v>822710</v>
      </c>
      <c r="BP132" s="12">
        <v>134300</v>
      </c>
      <c r="BQ132" s="12">
        <v>115700</v>
      </c>
      <c r="BR132" s="12">
        <v>13900</v>
      </c>
      <c r="BS132" s="12">
        <v>55600</v>
      </c>
      <c r="BT132" s="12">
        <v>122500</v>
      </c>
      <c r="BU132" s="12">
        <v>661400</v>
      </c>
      <c r="BV132" s="12"/>
      <c r="BW132" s="12"/>
      <c r="BX132" s="22" t="e">
        <f>"'Giá'!"&amp;SUBSTITUTE($CK132, "1", COUNTA(#REF!) -10)</f>
        <v>#REF!</v>
      </c>
      <c r="BY132" s="22" t="e">
        <f>"'Khối lượng'!"&amp;SUBSTITUTE($CL132, "1", COUNTA(#REF!) -10)</f>
        <v>#REF!</v>
      </c>
      <c r="BZ132" s="22" t="e">
        <f>"'KN Mua'!"&amp;SUBSTITUTE($CM132, "1", COUNTA(#REF!) -19)</f>
        <v>#REF!</v>
      </c>
      <c r="CA132" s="15" t="e">
        <f>"'KN Bán'!"&amp;SUBSTITUTE($CN132, "1", COUNTA(#REF!) -19)</f>
        <v>#REF!</v>
      </c>
      <c r="CB132" s="14"/>
      <c r="CC132" s="14"/>
      <c r="CD132" s="14"/>
      <c r="CE132" s="14"/>
      <c r="CF132" s="14"/>
      <c r="CG132" s="14"/>
      <c r="CH132" s="14"/>
      <c r="CI132" s="14"/>
      <c r="CJ132" s="14"/>
      <c r="CK132" s="14" t="e">
        <f>ADDRESS(1,MATCH($A132,#REF!, 0))</f>
        <v>#REF!</v>
      </c>
      <c r="CL132" s="14" t="e">
        <f>ADDRESS(1,MATCH($A132,#REF!, 0))</f>
        <v>#REF!</v>
      </c>
      <c r="CM132" s="14" t="e">
        <f>ADDRESS(1,MATCH($A132,#REF!, 0))</f>
        <v>#REF!</v>
      </c>
      <c r="CN132" s="14" t="e">
        <f>ADDRESS(1,MATCH($A132,#REF!, 0))</f>
        <v>#REF!</v>
      </c>
    </row>
    <row r="133" spans="1:92" ht="14">
      <c r="A133" s="16" t="s">
        <v>6150</v>
      </c>
      <c r="B133" s="17" t="s">
        <v>6151</v>
      </c>
      <c r="C133" s="17">
        <v>39500</v>
      </c>
      <c r="D133" s="18" t="s">
        <v>5911</v>
      </c>
      <c r="E133" s="17">
        <v>1.7147765152298911</v>
      </c>
      <c r="F133" s="17">
        <v>14.171111865992053</v>
      </c>
      <c r="G133" s="17">
        <v>0.3</v>
      </c>
      <c r="H133" s="16">
        <v>0.22426676109643523</v>
      </c>
      <c r="I133" s="19">
        <v>4488450</v>
      </c>
      <c r="J133" s="31"/>
      <c r="K133" s="26"/>
      <c r="L133" s="22" t="e">
        <f t="shared" ca="1" si="0"/>
        <v>#REF!</v>
      </c>
      <c r="M133" s="17">
        <v>43100</v>
      </c>
      <c r="N133" s="17">
        <v>43350</v>
      </c>
      <c r="O133" s="17">
        <v>43350</v>
      </c>
      <c r="P133" s="17">
        <v>42450</v>
      </c>
      <c r="Q133" s="17">
        <v>39500</v>
      </c>
      <c r="R133" s="17">
        <v>39500</v>
      </c>
      <c r="S133" s="17">
        <v>37800</v>
      </c>
      <c r="T133" s="17">
        <v>38900</v>
      </c>
      <c r="U133" s="17">
        <v>39500</v>
      </c>
      <c r="V133" s="17">
        <v>39550</v>
      </c>
      <c r="W133" s="16" t="e">
        <f t="shared" ca="1" si="1"/>
        <v>#REF!</v>
      </c>
      <c r="X133" s="16">
        <v>2585300</v>
      </c>
      <c r="Y133" s="16">
        <v>4654500</v>
      </c>
      <c r="Z133" s="16">
        <v>5708400</v>
      </c>
      <c r="AA133" s="16">
        <v>3555100</v>
      </c>
      <c r="AB133" s="16">
        <v>10568500</v>
      </c>
      <c r="AC133" s="16">
        <v>4020100</v>
      </c>
      <c r="AD133" s="16">
        <v>4268000</v>
      </c>
      <c r="AE133" s="16">
        <v>2764300</v>
      </c>
      <c r="AF133" s="25">
        <v>3145200</v>
      </c>
      <c r="AG133" s="23">
        <v>3615100</v>
      </c>
      <c r="AH133" s="12" t="e">
        <f t="shared" ca="1" si="2"/>
        <v>#REF!</v>
      </c>
      <c r="AI133" s="23">
        <v>11130</v>
      </c>
      <c r="AJ133" s="23">
        <v>23500</v>
      </c>
      <c r="AK133" s="23">
        <v>242000</v>
      </c>
      <c r="AL133" s="23">
        <v>239675</v>
      </c>
      <c r="AM133" s="23">
        <v>8405</v>
      </c>
      <c r="AN133" s="23">
        <v>241013</v>
      </c>
      <c r="AO133" s="23">
        <v>223300</v>
      </c>
      <c r="AP133" s="23">
        <v>384650</v>
      </c>
      <c r="AQ133" s="17">
        <v>356322</v>
      </c>
      <c r="AR133" s="23">
        <v>657</v>
      </c>
      <c r="AS133" s="23">
        <v>83500</v>
      </c>
      <c r="AT133" s="12">
        <v>26400</v>
      </c>
      <c r="AU133" s="12">
        <v>11800</v>
      </c>
      <c r="AV133" s="12">
        <v>290100</v>
      </c>
      <c r="AW133" s="12">
        <v>143700</v>
      </c>
      <c r="AX133" s="12">
        <v>700</v>
      </c>
      <c r="AY133" s="12">
        <v>129600</v>
      </c>
      <c r="AZ133" s="12">
        <v>170500</v>
      </c>
      <c r="BA133" s="12">
        <v>58000</v>
      </c>
      <c r="BB133" s="12" t="e">
        <f t="shared" ca="1" si="3"/>
        <v>#REF!</v>
      </c>
      <c r="BC133" s="12">
        <v>146914</v>
      </c>
      <c r="BD133" s="23">
        <v>15193</v>
      </c>
      <c r="BE133" s="23">
        <v>69245</v>
      </c>
      <c r="BF133" s="23">
        <v>75027</v>
      </c>
      <c r="BG133" s="12">
        <v>118472</v>
      </c>
      <c r="BH133" s="12">
        <v>146750</v>
      </c>
      <c r="BI133" s="12">
        <v>168000</v>
      </c>
      <c r="BJ133" s="12">
        <v>220321</v>
      </c>
      <c r="BK133" s="12">
        <v>187451</v>
      </c>
      <c r="BL133" s="12">
        <v>492315</v>
      </c>
      <c r="BM133" s="12">
        <v>160637</v>
      </c>
      <c r="BN133" s="12">
        <v>843300</v>
      </c>
      <c r="BO133" s="12">
        <v>355865</v>
      </c>
      <c r="BP133" s="12">
        <v>720350</v>
      </c>
      <c r="BQ133" s="12">
        <v>96345</v>
      </c>
      <c r="BR133" s="12">
        <v>100800</v>
      </c>
      <c r="BS133" s="12">
        <v>275325</v>
      </c>
      <c r="BT133" s="12">
        <v>166900</v>
      </c>
      <c r="BU133" s="12">
        <v>1803</v>
      </c>
      <c r="BV133" s="12"/>
      <c r="BW133" s="12"/>
      <c r="BX133" s="22" t="e">
        <f>"'Giá'!"&amp;SUBSTITUTE($CK133, "1", COUNTA(#REF!) -10)</f>
        <v>#REF!</v>
      </c>
      <c r="BY133" s="22" t="e">
        <f>"'Khối lượng'!"&amp;SUBSTITUTE($CL133, "1", COUNTA(#REF!) -10)</f>
        <v>#REF!</v>
      </c>
      <c r="BZ133" s="22" t="e">
        <f>"'KN Mua'!"&amp;SUBSTITUTE($CM133, "1", COUNTA(#REF!) -19)</f>
        <v>#REF!</v>
      </c>
      <c r="CA133" s="15" t="e">
        <f>"'KN Bán'!"&amp;SUBSTITUTE($CN133, "1", COUNTA(#REF!) -19)</f>
        <v>#REF!</v>
      </c>
      <c r="CB133" s="14"/>
      <c r="CC133" s="14"/>
      <c r="CD133" s="14"/>
      <c r="CE133" s="14"/>
      <c r="CF133" s="14"/>
      <c r="CG133" s="14"/>
      <c r="CH133" s="14"/>
      <c r="CI133" s="14"/>
      <c r="CJ133" s="14"/>
      <c r="CK133" s="14" t="e">
        <f>ADDRESS(1,MATCH($A133,#REF!, 0))</f>
        <v>#REF!</v>
      </c>
      <c r="CL133" s="14" t="e">
        <f>ADDRESS(1,MATCH($A133,#REF!, 0))</f>
        <v>#REF!</v>
      </c>
      <c r="CM133" s="14" t="e">
        <f>ADDRESS(1,MATCH($A133,#REF!, 0))</f>
        <v>#REF!</v>
      </c>
      <c r="CN133" s="14" t="e">
        <f>ADDRESS(1,MATCH($A133,#REF!, 0))</f>
        <v>#REF!</v>
      </c>
    </row>
    <row r="134" spans="1:92" ht="14">
      <c r="A134" s="16" t="s">
        <v>6152</v>
      </c>
      <c r="B134" s="17" t="s">
        <v>6153</v>
      </c>
      <c r="C134" s="17">
        <v>4160</v>
      </c>
      <c r="D134" s="18" t="s">
        <v>6054</v>
      </c>
      <c r="E134" s="17">
        <v>0.3788030404656218</v>
      </c>
      <c r="F134" s="17">
        <v>25.037023171386782</v>
      </c>
      <c r="G134" s="17">
        <v>0.49</v>
      </c>
      <c r="H134" s="16">
        <v>0.46736682532211354</v>
      </c>
      <c r="I134" s="19">
        <v>121190</v>
      </c>
      <c r="J134" s="31"/>
      <c r="K134" s="26"/>
      <c r="L134" s="22" t="e">
        <f t="shared" ca="1" si="0"/>
        <v>#REF!</v>
      </c>
      <c r="M134" s="17">
        <v>4320</v>
      </c>
      <c r="N134" s="17">
        <v>4300</v>
      </c>
      <c r="O134" s="17">
        <v>4250</v>
      </c>
      <c r="P134" s="17">
        <v>4200</v>
      </c>
      <c r="Q134" s="17">
        <v>4160</v>
      </c>
      <c r="R134" s="17">
        <v>4080</v>
      </c>
      <c r="S134" s="17">
        <v>3900</v>
      </c>
      <c r="T134" s="17">
        <v>4090</v>
      </c>
      <c r="U134" s="17">
        <v>4300</v>
      </c>
      <c r="V134" s="17">
        <v>4110</v>
      </c>
      <c r="W134" s="16" t="e">
        <f t="shared" ca="1" si="1"/>
        <v>#REF!</v>
      </c>
      <c r="X134" s="16">
        <v>76400</v>
      </c>
      <c r="Y134" s="16">
        <v>225100</v>
      </c>
      <c r="Z134" s="16">
        <v>77100</v>
      </c>
      <c r="AA134" s="16">
        <v>184000</v>
      </c>
      <c r="AB134" s="16">
        <v>152200</v>
      </c>
      <c r="AC134" s="16">
        <v>86800</v>
      </c>
      <c r="AD134" s="16">
        <v>136900</v>
      </c>
      <c r="AE134" s="16">
        <v>115200</v>
      </c>
      <c r="AF134" s="25">
        <v>94800</v>
      </c>
      <c r="AG134" s="23">
        <v>63400</v>
      </c>
      <c r="AH134" s="12" t="e">
        <f t="shared" ca="1" si="2"/>
        <v>#REF!</v>
      </c>
      <c r="AI134" s="23">
        <v>0</v>
      </c>
      <c r="AJ134" s="23">
        <v>0</v>
      </c>
      <c r="AK134" s="23">
        <v>0</v>
      </c>
      <c r="AL134" s="23">
        <v>5300</v>
      </c>
      <c r="AM134" s="23">
        <v>0</v>
      </c>
      <c r="AN134" s="23">
        <v>0</v>
      </c>
      <c r="AO134" s="23">
        <v>0</v>
      </c>
      <c r="AP134" s="23">
        <v>0</v>
      </c>
      <c r="AQ134" s="17">
        <v>2200</v>
      </c>
      <c r="AR134" s="23">
        <v>9900</v>
      </c>
      <c r="AS134" s="23">
        <v>0</v>
      </c>
      <c r="AT134" s="12">
        <v>300</v>
      </c>
      <c r="AU134" s="12">
        <v>0</v>
      </c>
      <c r="AV134" s="12">
        <v>1000</v>
      </c>
      <c r="AW134" s="12">
        <v>0</v>
      </c>
      <c r="AX134" s="12">
        <v>1100</v>
      </c>
      <c r="AY134" s="12">
        <v>6100</v>
      </c>
      <c r="AZ134" s="12">
        <v>17200</v>
      </c>
      <c r="BA134" s="12">
        <v>0</v>
      </c>
      <c r="BB134" s="12" t="e">
        <f t="shared" ca="1" si="3"/>
        <v>#REF!</v>
      </c>
      <c r="BC134" s="12">
        <v>0</v>
      </c>
      <c r="BD134" s="23">
        <v>200</v>
      </c>
      <c r="BE134" s="23">
        <v>200</v>
      </c>
      <c r="BF134" s="23">
        <v>6800</v>
      </c>
      <c r="BG134" s="12">
        <v>0</v>
      </c>
      <c r="BH134" s="12">
        <v>0</v>
      </c>
      <c r="BI134" s="12">
        <v>4700</v>
      </c>
      <c r="BJ134" s="12">
        <v>200</v>
      </c>
      <c r="BK134" s="12">
        <v>0</v>
      </c>
      <c r="BL134" s="12">
        <v>0</v>
      </c>
      <c r="BM134" s="12">
        <v>1600</v>
      </c>
      <c r="BN134" s="12">
        <v>1100</v>
      </c>
      <c r="BO134" s="12">
        <v>0</v>
      </c>
      <c r="BP134" s="12">
        <v>0</v>
      </c>
      <c r="BQ134" s="12">
        <v>300</v>
      </c>
      <c r="BR134" s="12">
        <v>900</v>
      </c>
      <c r="BS134" s="12">
        <v>0</v>
      </c>
      <c r="BT134" s="12">
        <v>0</v>
      </c>
      <c r="BU134" s="12">
        <v>1000</v>
      </c>
      <c r="BV134" s="12"/>
      <c r="BW134" s="12"/>
      <c r="BX134" s="22" t="e">
        <f>"'Giá'!"&amp;SUBSTITUTE($CK134, "1", COUNTA(#REF!) -10)</f>
        <v>#REF!</v>
      </c>
      <c r="BY134" s="22" t="e">
        <f>"'Khối lượng'!"&amp;SUBSTITUTE($CL134, "1", COUNTA(#REF!) -10)</f>
        <v>#REF!</v>
      </c>
      <c r="BZ134" s="22" t="e">
        <f>"'KN Mua'!"&amp;SUBSTITUTE($CM134, "1", COUNTA(#REF!) -19)</f>
        <v>#REF!</v>
      </c>
      <c r="CA134" s="15" t="e">
        <f>"'KN Bán'!"&amp;SUBSTITUTE($CN134, "1", COUNTA(#REF!) -19)</f>
        <v>#REF!</v>
      </c>
      <c r="CB134" s="14"/>
      <c r="CC134" s="14"/>
      <c r="CD134" s="14"/>
      <c r="CE134" s="14"/>
      <c r="CF134" s="14"/>
      <c r="CG134" s="14"/>
      <c r="CH134" s="14"/>
      <c r="CI134" s="14"/>
      <c r="CJ134" s="14"/>
      <c r="CK134" s="14" t="e">
        <f>ADDRESS(1,MATCH($A134,#REF!, 0))</f>
        <v>#REF!</v>
      </c>
      <c r="CL134" s="14" t="e">
        <f>ADDRESS(1,MATCH($A134,#REF!, 0))</f>
        <v>#REF!</v>
      </c>
      <c r="CM134" s="14" t="e">
        <f>ADDRESS(1,MATCH($A134,#REF!, 0))</f>
        <v>#REF!</v>
      </c>
      <c r="CN134" s="14" t="e">
        <f>ADDRESS(1,MATCH($A134,#REF!, 0))</f>
        <v>#REF!</v>
      </c>
    </row>
    <row r="135" spans="1:92" ht="14">
      <c r="A135" s="16" t="s">
        <v>6154</v>
      </c>
      <c r="B135" s="17" t="s">
        <v>6155</v>
      </c>
      <c r="C135" s="17">
        <v>3570</v>
      </c>
      <c r="D135" s="18" t="s">
        <v>5896</v>
      </c>
      <c r="E135" s="17">
        <v>0.33649015705111435</v>
      </c>
      <c r="F135" s="17">
        <v>29.187857928651539</v>
      </c>
      <c r="G135" s="17">
        <v>0.49</v>
      </c>
      <c r="H135" s="16">
        <v>0.48871572894353338</v>
      </c>
      <c r="I135" s="19">
        <v>111150</v>
      </c>
      <c r="J135" s="31"/>
      <c r="K135" s="26"/>
      <c r="L135" s="22" t="e">
        <f t="shared" ca="1" si="0"/>
        <v>#REF!</v>
      </c>
      <c r="M135" s="17">
        <v>3870</v>
      </c>
      <c r="N135" s="17">
        <v>3870</v>
      </c>
      <c r="O135" s="17">
        <v>3840</v>
      </c>
      <c r="P135" s="17">
        <v>3830</v>
      </c>
      <c r="Q135" s="17">
        <v>3570</v>
      </c>
      <c r="R135" s="17">
        <v>3810</v>
      </c>
      <c r="S135" s="17">
        <v>3550</v>
      </c>
      <c r="T135" s="17">
        <v>3670</v>
      </c>
      <c r="U135" s="17">
        <v>3730</v>
      </c>
      <c r="V135" s="17">
        <v>3770</v>
      </c>
      <c r="W135" s="16" t="e">
        <f t="shared" ca="1" si="1"/>
        <v>#REF!</v>
      </c>
      <c r="X135" s="16">
        <v>64800</v>
      </c>
      <c r="Y135" s="16">
        <v>76800</v>
      </c>
      <c r="Z135" s="16">
        <v>88200</v>
      </c>
      <c r="AA135" s="16">
        <v>185600</v>
      </c>
      <c r="AB135" s="16">
        <v>169000</v>
      </c>
      <c r="AC135" s="16">
        <v>194300</v>
      </c>
      <c r="AD135" s="16">
        <v>114700</v>
      </c>
      <c r="AE135" s="16">
        <v>95200</v>
      </c>
      <c r="AF135" s="25">
        <v>42800</v>
      </c>
      <c r="AG135" s="23">
        <v>80100</v>
      </c>
      <c r="AH135" s="12" t="e">
        <f t="shared" ca="1" si="2"/>
        <v>#REF!</v>
      </c>
      <c r="AI135" s="23">
        <v>0</v>
      </c>
      <c r="AJ135" s="23">
        <v>1000</v>
      </c>
      <c r="AK135" s="23">
        <v>11300</v>
      </c>
      <c r="AL135" s="23">
        <v>0</v>
      </c>
      <c r="AM135" s="23">
        <v>9100</v>
      </c>
      <c r="AN135" s="23">
        <v>0</v>
      </c>
      <c r="AO135" s="23">
        <v>0</v>
      </c>
      <c r="AP135" s="23">
        <v>14500</v>
      </c>
      <c r="AQ135" s="17">
        <v>1600</v>
      </c>
      <c r="AR135" s="23">
        <v>1900</v>
      </c>
      <c r="AS135" s="23">
        <v>0</v>
      </c>
      <c r="AT135" s="12">
        <v>0</v>
      </c>
      <c r="AU135" s="12">
        <v>0</v>
      </c>
      <c r="AV135" s="12">
        <v>0</v>
      </c>
      <c r="AW135" s="12">
        <v>100</v>
      </c>
      <c r="AX135" s="12">
        <v>0</v>
      </c>
      <c r="AY135" s="12">
        <v>500</v>
      </c>
      <c r="AZ135" s="12">
        <v>0</v>
      </c>
      <c r="BA135" s="12">
        <v>18200</v>
      </c>
      <c r="BB135" s="12" t="e">
        <f t="shared" ca="1" si="3"/>
        <v>#REF!</v>
      </c>
      <c r="BC135" s="12">
        <v>4600</v>
      </c>
      <c r="BD135" s="23">
        <v>3000</v>
      </c>
      <c r="BE135" s="23">
        <v>7800</v>
      </c>
      <c r="BF135" s="23">
        <v>0</v>
      </c>
      <c r="BG135" s="12">
        <v>0</v>
      </c>
      <c r="BH135" s="12">
        <v>3200</v>
      </c>
      <c r="BI135" s="12">
        <v>7500</v>
      </c>
      <c r="BJ135" s="12">
        <v>1600</v>
      </c>
      <c r="BK135" s="12">
        <v>2100</v>
      </c>
      <c r="BL135" s="12">
        <v>3100</v>
      </c>
      <c r="BM135" s="12">
        <v>600</v>
      </c>
      <c r="BN135" s="12">
        <v>700</v>
      </c>
      <c r="BO135" s="12">
        <v>2000</v>
      </c>
      <c r="BP135" s="12">
        <v>1200</v>
      </c>
      <c r="BQ135" s="12">
        <v>17900</v>
      </c>
      <c r="BR135" s="12">
        <v>0</v>
      </c>
      <c r="BS135" s="12">
        <v>0</v>
      </c>
      <c r="BT135" s="12">
        <v>0</v>
      </c>
      <c r="BU135" s="12">
        <v>0</v>
      </c>
      <c r="BV135" s="12"/>
      <c r="BW135" s="12"/>
      <c r="BX135" s="22" t="e">
        <f>"'Giá'!"&amp;SUBSTITUTE($CK135, "1", COUNTA(#REF!) -10)</f>
        <v>#REF!</v>
      </c>
      <c r="BY135" s="22" t="e">
        <f>"'Khối lượng'!"&amp;SUBSTITUTE($CL135, "1", COUNTA(#REF!) -10)</f>
        <v>#REF!</v>
      </c>
      <c r="BZ135" s="22" t="e">
        <f>"'KN Mua'!"&amp;SUBSTITUTE($CM135, "1", COUNTA(#REF!) -19)</f>
        <v>#REF!</v>
      </c>
      <c r="CA135" s="15" t="e">
        <f>"'KN Bán'!"&amp;SUBSTITUTE($CN135, "1", COUNTA(#REF!) -19)</f>
        <v>#REF!</v>
      </c>
      <c r="CB135" s="14"/>
      <c r="CC135" s="14"/>
      <c r="CD135" s="14"/>
      <c r="CE135" s="14"/>
      <c r="CF135" s="14"/>
      <c r="CG135" s="14"/>
      <c r="CH135" s="14"/>
      <c r="CI135" s="14"/>
      <c r="CJ135" s="14"/>
      <c r="CK135" s="14" t="e">
        <f>ADDRESS(1,MATCH($A135,#REF!, 0))</f>
        <v>#REF!</v>
      </c>
      <c r="CL135" s="14" t="e">
        <f>ADDRESS(1,MATCH($A135,#REF!, 0))</f>
        <v>#REF!</v>
      </c>
      <c r="CM135" s="14" t="e">
        <f>ADDRESS(1,MATCH($A135,#REF!, 0))</f>
        <v>#REF!</v>
      </c>
      <c r="CN135" s="14" t="e">
        <f>ADDRESS(1,MATCH($A135,#REF!, 0))</f>
        <v>#REF!</v>
      </c>
    </row>
    <row r="136" spans="1:92" ht="14">
      <c r="A136" s="16" t="s">
        <v>6156</v>
      </c>
      <c r="B136" s="17" t="s">
        <v>6157</v>
      </c>
      <c r="C136" s="17">
        <v>9000</v>
      </c>
      <c r="D136" s="18" t="s">
        <v>5882</v>
      </c>
      <c r="E136" s="17">
        <v>0.52944894820896993</v>
      </c>
      <c r="F136" s="17">
        <v>233.42028842840972</v>
      </c>
      <c r="G136" s="17">
        <v>0.49</v>
      </c>
      <c r="H136" s="16">
        <v>0.33471262499999999</v>
      </c>
      <c r="I136" s="19">
        <v>70</v>
      </c>
      <c r="J136" s="31"/>
      <c r="K136" s="26"/>
      <c r="L136" s="22" t="e">
        <f t="shared" ca="1" si="0"/>
        <v>#REF!</v>
      </c>
      <c r="M136" s="17">
        <v>9000</v>
      </c>
      <c r="N136" s="17">
        <v>9590</v>
      </c>
      <c r="O136" s="17">
        <v>9590</v>
      </c>
      <c r="P136" s="17">
        <v>9590</v>
      </c>
      <c r="Q136" s="17">
        <v>9000</v>
      </c>
      <c r="R136" s="17">
        <v>9000</v>
      </c>
      <c r="S136" s="17">
        <v>9000</v>
      </c>
      <c r="T136" s="17">
        <v>9000</v>
      </c>
      <c r="U136" s="17">
        <v>9000</v>
      </c>
      <c r="V136" s="17">
        <v>9000</v>
      </c>
      <c r="W136" s="16" t="e">
        <f t="shared" ca="1" si="1"/>
        <v>#REF!</v>
      </c>
      <c r="X136" s="16">
        <v>0</v>
      </c>
      <c r="Y136" s="16">
        <v>100</v>
      </c>
      <c r="Z136" s="16">
        <v>0</v>
      </c>
      <c r="AA136" s="16">
        <v>0</v>
      </c>
      <c r="AB136" s="16">
        <v>600</v>
      </c>
      <c r="AC136" s="16">
        <v>0</v>
      </c>
      <c r="AD136" s="16">
        <v>0</v>
      </c>
      <c r="AE136" s="16">
        <v>0</v>
      </c>
      <c r="AF136" s="25">
        <v>0</v>
      </c>
      <c r="AG136" s="23">
        <v>0</v>
      </c>
      <c r="AH136" s="12" t="e">
        <f t="shared" ca="1" si="2"/>
        <v>#REF!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17">
        <v>0</v>
      </c>
      <c r="AR136" s="23">
        <v>0</v>
      </c>
      <c r="AS136" s="23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 t="e">
        <f t="shared" ca="1" si="3"/>
        <v>#REF!</v>
      </c>
      <c r="BC136" s="12">
        <v>0</v>
      </c>
      <c r="BD136" s="23">
        <v>0</v>
      </c>
      <c r="BE136" s="23">
        <v>0</v>
      </c>
      <c r="BF136" s="23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/>
      <c r="BW136" s="12"/>
      <c r="BX136" s="22" t="e">
        <f>"'Giá'!"&amp;SUBSTITUTE($CK136, "1", COUNTA(#REF!) -10)</f>
        <v>#REF!</v>
      </c>
      <c r="BY136" s="22" t="e">
        <f>"'Khối lượng'!"&amp;SUBSTITUTE($CL136, "1", COUNTA(#REF!) -10)</f>
        <v>#REF!</v>
      </c>
      <c r="BZ136" s="22" t="e">
        <f>"'KN Mua'!"&amp;SUBSTITUTE($CM136, "1", COUNTA(#REF!) -19)</f>
        <v>#REF!</v>
      </c>
      <c r="CA136" s="15" t="e">
        <f>"'KN Bán'!"&amp;SUBSTITUTE($CN136, "1", COUNTA(#REF!) -19)</f>
        <v>#REF!</v>
      </c>
      <c r="CB136" s="14"/>
      <c r="CC136" s="14"/>
      <c r="CD136" s="14"/>
      <c r="CE136" s="14"/>
      <c r="CF136" s="14"/>
      <c r="CG136" s="14"/>
      <c r="CH136" s="14"/>
      <c r="CI136" s="14"/>
      <c r="CJ136" s="14"/>
      <c r="CK136" s="14" t="e">
        <f>ADDRESS(1,MATCH($A136,#REF!, 0))</f>
        <v>#REF!</v>
      </c>
      <c r="CL136" s="14" t="e">
        <f>ADDRESS(1,MATCH($A136,#REF!, 0))</f>
        <v>#REF!</v>
      </c>
      <c r="CM136" s="14" t="e">
        <f>ADDRESS(1,MATCH($A136,#REF!, 0))</f>
        <v>#REF!</v>
      </c>
      <c r="CN136" s="14" t="e">
        <f>ADDRESS(1,MATCH($A136,#REF!, 0))</f>
        <v>#REF!</v>
      </c>
    </row>
    <row r="137" spans="1:92" ht="14">
      <c r="A137" s="16" t="s">
        <v>6158</v>
      </c>
      <c r="B137" s="17" t="s">
        <v>6159</v>
      </c>
      <c r="C137" s="17">
        <v>15300</v>
      </c>
      <c r="D137" s="18" t="s">
        <v>6007</v>
      </c>
      <c r="E137" s="17">
        <v>1.4930452294299645</v>
      </c>
      <c r="F137" s="17">
        <v>27.969684951904782</v>
      </c>
      <c r="G137" s="17">
        <v>0.5</v>
      </c>
      <c r="H137" s="16">
        <v>0.31345928884505903</v>
      </c>
      <c r="I137" s="19">
        <v>1023100</v>
      </c>
      <c r="J137" s="31"/>
      <c r="K137" s="26"/>
      <c r="L137" s="22" t="e">
        <f t="shared" ca="1" si="0"/>
        <v>#REF!</v>
      </c>
      <c r="M137" s="17">
        <v>15400</v>
      </c>
      <c r="N137" s="17">
        <v>15550</v>
      </c>
      <c r="O137" s="17">
        <v>15950</v>
      </c>
      <c r="P137" s="17">
        <v>15650</v>
      </c>
      <c r="Q137" s="17">
        <v>15300</v>
      </c>
      <c r="R137" s="17">
        <v>16000</v>
      </c>
      <c r="S137" s="17">
        <v>15450</v>
      </c>
      <c r="T137" s="17">
        <v>15500</v>
      </c>
      <c r="U137" s="17">
        <v>15800</v>
      </c>
      <c r="V137" s="17">
        <v>15400</v>
      </c>
      <c r="W137" s="16" t="e">
        <f t="shared" ca="1" si="1"/>
        <v>#REF!</v>
      </c>
      <c r="X137" s="16">
        <v>423300</v>
      </c>
      <c r="Y137" s="16">
        <v>463600</v>
      </c>
      <c r="Z137" s="16">
        <v>1590200</v>
      </c>
      <c r="AA137" s="16">
        <v>1226800</v>
      </c>
      <c r="AB137" s="16">
        <v>2269900</v>
      </c>
      <c r="AC137" s="16">
        <v>1312700</v>
      </c>
      <c r="AD137" s="16">
        <v>1468600</v>
      </c>
      <c r="AE137" s="16">
        <v>573100</v>
      </c>
      <c r="AF137" s="25">
        <v>299800</v>
      </c>
      <c r="AG137" s="23">
        <v>603000</v>
      </c>
      <c r="AH137" s="12" t="e">
        <f t="shared" ca="1" si="2"/>
        <v>#REF!</v>
      </c>
      <c r="AI137" s="23">
        <v>30700</v>
      </c>
      <c r="AJ137" s="23">
        <v>86400</v>
      </c>
      <c r="AK137" s="23">
        <v>174100</v>
      </c>
      <c r="AL137" s="23">
        <v>174500</v>
      </c>
      <c r="AM137" s="23">
        <v>11900</v>
      </c>
      <c r="AN137" s="23">
        <v>161100</v>
      </c>
      <c r="AO137" s="23">
        <v>111200</v>
      </c>
      <c r="AP137" s="23">
        <v>227300</v>
      </c>
      <c r="AQ137" s="17">
        <v>8800</v>
      </c>
      <c r="AR137" s="23">
        <v>0</v>
      </c>
      <c r="AS137" s="23">
        <v>2000</v>
      </c>
      <c r="AT137" s="12">
        <v>8600</v>
      </c>
      <c r="AU137" s="12">
        <v>6600</v>
      </c>
      <c r="AV137" s="12">
        <v>83400</v>
      </c>
      <c r="AW137" s="12">
        <v>573900</v>
      </c>
      <c r="AX137" s="12">
        <v>1001600</v>
      </c>
      <c r="AY137" s="12">
        <v>10500</v>
      </c>
      <c r="AZ137" s="12">
        <v>500</v>
      </c>
      <c r="BA137" s="12">
        <v>0</v>
      </c>
      <c r="BB137" s="12" t="e">
        <f t="shared" ca="1" si="3"/>
        <v>#REF!</v>
      </c>
      <c r="BC137" s="12">
        <v>94700</v>
      </c>
      <c r="BD137" s="23">
        <v>110300</v>
      </c>
      <c r="BE137" s="23">
        <v>263414</v>
      </c>
      <c r="BF137" s="23">
        <v>71900</v>
      </c>
      <c r="BG137" s="12">
        <v>39700</v>
      </c>
      <c r="BH137" s="12">
        <v>121200</v>
      </c>
      <c r="BI137" s="12">
        <v>96700</v>
      </c>
      <c r="BJ137" s="12">
        <v>100704</v>
      </c>
      <c r="BK137" s="12">
        <v>46200</v>
      </c>
      <c r="BL137" s="12">
        <v>39100</v>
      </c>
      <c r="BM137" s="12">
        <v>58800</v>
      </c>
      <c r="BN137" s="12">
        <v>266800</v>
      </c>
      <c r="BO137" s="12">
        <v>53600</v>
      </c>
      <c r="BP137" s="12">
        <v>17706</v>
      </c>
      <c r="BQ137" s="12">
        <v>30800</v>
      </c>
      <c r="BR137" s="12">
        <v>50500</v>
      </c>
      <c r="BS137" s="12">
        <v>175100</v>
      </c>
      <c r="BT137" s="12">
        <v>28811</v>
      </c>
      <c r="BU137" s="12">
        <v>209909</v>
      </c>
      <c r="BV137" s="12"/>
      <c r="BW137" s="12"/>
      <c r="BX137" s="22" t="e">
        <f>"'Giá'!"&amp;SUBSTITUTE($CK137, "1", COUNTA(#REF!) -10)</f>
        <v>#REF!</v>
      </c>
      <c r="BY137" s="22" t="e">
        <f>"'Khối lượng'!"&amp;SUBSTITUTE($CL137, "1", COUNTA(#REF!) -10)</f>
        <v>#REF!</v>
      </c>
      <c r="BZ137" s="22" t="e">
        <f>"'KN Mua'!"&amp;SUBSTITUTE($CM137, "1", COUNTA(#REF!) -19)</f>
        <v>#REF!</v>
      </c>
      <c r="CA137" s="15" t="e">
        <f>"'KN Bán'!"&amp;SUBSTITUTE($CN137, "1", COUNTA(#REF!) -19)</f>
        <v>#REF!</v>
      </c>
      <c r="CB137" s="14"/>
      <c r="CC137" s="14"/>
      <c r="CD137" s="14"/>
      <c r="CE137" s="14"/>
      <c r="CF137" s="14"/>
      <c r="CG137" s="14"/>
      <c r="CH137" s="14"/>
      <c r="CI137" s="14"/>
      <c r="CJ137" s="14"/>
      <c r="CK137" s="14" t="e">
        <f>ADDRESS(1,MATCH($A137,#REF!, 0))</f>
        <v>#REF!</v>
      </c>
      <c r="CL137" s="14" t="e">
        <f>ADDRESS(1,MATCH($A137,#REF!, 0))</f>
        <v>#REF!</v>
      </c>
      <c r="CM137" s="14" t="e">
        <f>ADDRESS(1,MATCH($A137,#REF!, 0))</f>
        <v>#REF!</v>
      </c>
      <c r="CN137" s="14" t="e">
        <f>ADDRESS(1,MATCH($A137,#REF!, 0))</f>
        <v>#REF!</v>
      </c>
    </row>
    <row r="138" spans="1:92" ht="14">
      <c r="A138" s="16" t="s">
        <v>6160</v>
      </c>
      <c r="B138" s="17" t="s">
        <v>6161</v>
      </c>
      <c r="C138" s="17">
        <v>5920</v>
      </c>
      <c r="D138" s="18" t="s">
        <v>5882</v>
      </c>
      <c r="E138" s="17">
        <v>1.1351797422677778</v>
      </c>
      <c r="F138" s="17">
        <v>2.5752250875794163</v>
      </c>
      <c r="G138" s="17">
        <v>0.5</v>
      </c>
      <c r="H138" s="16">
        <v>0.40007877291095467</v>
      </c>
      <c r="I138" s="19">
        <v>3744690</v>
      </c>
      <c r="J138" s="31"/>
      <c r="K138" s="26"/>
      <c r="L138" s="22" t="e">
        <f t="shared" ca="1" si="0"/>
        <v>#REF!</v>
      </c>
      <c r="M138" s="17">
        <v>7250</v>
      </c>
      <c r="N138" s="17">
        <v>6750</v>
      </c>
      <c r="O138" s="17">
        <v>6280</v>
      </c>
      <c r="P138" s="17">
        <v>5850</v>
      </c>
      <c r="Q138" s="17">
        <v>5920</v>
      </c>
      <c r="R138" s="17">
        <v>5510</v>
      </c>
      <c r="S138" s="17">
        <v>5130</v>
      </c>
      <c r="T138" s="17">
        <v>5420</v>
      </c>
      <c r="U138" s="17">
        <v>5300</v>
      </c>
      <c r="V138" s="17">
        <v>5000</v>
      </c>
      <c r="W138" s="16" t="e">
        <f t="shared" ca="1" si="1"/>
        <v>#REF!</v>
      </c>
      <c r="X138" s="16">
        <v>475100</v>
      </c>
      <c r="Y138" s="16">
        <v>293400</v>
      </c>
      <c r="Z138" s="16">
        <v>1018000</v>
      </c>
      <c r="AA138" s="16">
        <v>15183300</v>
      </c>
      <c r="AB138" s="16">
        <v>2451900</v>
      </c>
      <c r="AC138" s="16">
        <v>4652800</v>
      </c>
      <c r="AD138" s="16">
        <v>3839200</v>
      </c>
      <c r="AE138" s="16">
        <v>4812200</v>
      </c>
      <c r="AF138" s="25">
        <v>1432800</v>
      </c>
      <c r="AG138" s="23">
        <v>3288200</v>
      </c>
      <c r="AH138" s="12" t="e">
        <f t="shared" ca="1" si="2"/>
        <v>#REF!</v>
      </c>
      <c r="AI138" s="23">
        <v>3400</v>
      </c>
      <c r="AJ138" s="23">
        <v>44700</v>
      </c>
      <c r="AK138" s="23">
        <v>66200</v>
      </c>
      <c r="AL138" s="23">
        <v>6300</v>
      </c>
      <c r="AM138" s="23">
        <v>26000</v>
      </c>
      <c r="AN138" s="23">
        <v>169500</v>
      </c>
      <c r="AO138" s="23">
        <v>104200</v>
      </c>
      <c r="AP138" s="23">
        <v>22100</v>
      </c>
      <c r="AQ138" s="17">
        <v>6000</v>
      </c>
      <c r="AR138" s="23">
        <v>8400</v>
      </c>
      <c r="AS138" s="23">
        <v>1100</v>
      </c>
      <c r="AT138" s="12">
        <v>0</v>
      </c>
      <c r="AU138" s="12">
        <v>82500</v>
      </c>
      <c r="AV138" s="12">
        <v>7500</v>
      </c>
      <c r="AW138" s="12">
        <v>28000</v>
      </c>
      <c r="AX138" s="12">
        <v>43200</v>
      </c>
      <c r="AY138" s="12">
        <v>331600</v>
      </c>
      <c r="AZ138" s="12">
        <v>37400</v>
      </c>
      <c r="BA138" s="12">
        <v>68000</v>
      </c>
      <c r="BB138" s="12" t="e">
        <f t="shared" ca="1" si="3"/>
        <v>#REF!</v>
      </c>
      <c r="BC138" s="12">
        <v>0</v>
      </c>
      <c r="BD138" s="23">
        <v>6300</v>
      </c>
      <c r="BE138" s="23">
        <v>100026</v>
      </c>
      <c r="BF138" s="23">
        <v>41100</v>
      </c>
      <c r="BG138" s="12">
        <v>47900</v>
      </c>
      <c r="BH138" s="12">
        <v>89900</v>
      </c>
      <c r="BI138" s="12">
        <v>20800</v>
      </c>
      <c r="BJ138" s="12">
        <v>19200</v>
      </c>
      <c r="BK138" s="12">
        <v>88205</v>
      </c>
      <c r="BL138" s="12">
        <v>76043</v>
      </c>
      <c r="BM138" s="12">
        <v>0</v>
      </c>
      <c r="BN138" s="12">
        <v>8000</v>
      </c>
      <c r="BO138" s="12">
        <v>5344871</v>
      </c>
      <c r="BP138" s="12">
        <v>245911</v>
      </c>
      <c r="BQ138" s="12">
        <v>35244</v>
      </c>
      <c r="BR138" s="12">
        <v>114288</v>
      </c>
      <c r="BS138" s="12">
        <v>34644</v>
      </c>
      <c r="BT138" s="12">
        <v>55462</v>
      </c>
      <c r="BU138" s="12">
        <v>40279</v>
      </c>
      <c r="BV138" s="12"/>
      <c r="BW138" s="12"/>
      <c r="BX138" s="22" t="e">
        <f>"'Giá'!"&amp;SUBSTITUTE($CK138, "1", COUNTA(#REF!) -10)</f>
        <v>#REF!</v>
      </c>
      <c r="BY138" s="22" t="e">
        <f>"'Khối lượng'!"&amp;SUBSTITUTE($CL138, "1", COUNTA(#REF!) -10)</f>
        <v>#REF!</v>
      </c>
      <c r="BZ138" s="22" t="e">
        <f>"'KN Mua'!"&amp;SUBSTITUTE($CM138, "1", COUNTA(#REF!) -19)</f>
        <v>#REF!</v>
      </c>
      <c r="CA138" s="15" t="e">
        <f>"'KN Bán'!"&amp;SUBSTITUTE($CN138, "1", COUNTA(#REF!) -19)</f>
        <v>#REF!</v>
      </c>
      <c r="CB138" s="14"/>
      <c r="CC138" s="14"/>
      <c r="CD138" s="14"/>
      <c r="CE138" s="14"/>
      <c r="CF138" s="14"/>
      <c r="CG138" s="14"/>
      <c r="CH138" s="14"/>
      <c r="CI138" s="14"/>
      <c r="CJ138" s="14"/>
      <c r="CK138" s="14" t="e">
        <f>ADDRESS(1,MATCH($A138,#REF!, 0))</f>
        <v>#REF!</v>
      </c>
      <c r="CL138" s="14" t="e">
        <f>ADDRESS(1,MATCH($A138,#REF!, 0))</f>
        <v>#REF!</v>
      </c>
      <c r="CM138" s="14" t="e">
        <f>ADDRESS(1,MATCH($A138,#REF!, 0))</f>
        <v>#REF!</v>
      </c>
      <c r="CN138" s="14" t="e">
        <f>ADDRESS(1,MATCH($A138,#REF!, 0))</f>
        <v>#REF!</v>
      </c>
    </row>
    <row r="139" spans="1:92" ht="14">
      <c r="A139" s="16" t="s">
        <v>6162</v>
      </c>
      <c r="B139" s="17" t="s">
        <v>6163</v>
      </c>
      <c r="C139" s="17">
        <v>9880</v>
      </c>
      <c r="D139" s="18" t="s">
        <v>5862</v>
      </c>
      <c r="E139" s="17">
        <v>0.74799788206744855</v>
      </c>
      <c r="F139" s="17">
        <v>6.1100657301453225</v>
      </c>
      <c r="G139" s="17">
        <v>0</v>
      </c>
      <c r="H139" s="16">
        <v>0</v>
      </c>
      <c r="I139" s="19">
        <v>410320</v>
      </c>
      <c r="J139" s="31"/>
      <c r="K139" s="26"/>
      <c r="L139" s="22" t="e">
        <f t="shared" ca="1" si="0"/>
        <v>#REF!</v>
      </c>
      <c r="M139" s="17">
        <v>10250</v>
      </c>
      <c r="N139" s="17">
        <v>10100</v>
      </c>
      <c r="O139" s="17">
        <v>10150</v>
      </c>
      <c r="P139" s="17">
        <v>10150</v>
      </c>
      <c r="Q139" s="17">
        <v>9880</v>
      </c>
      <c r="R139" s="17">
        <v>9970</v>
      </c>
      <c r="S139" s="17">
        <v>9600</v>
      </c>
      <c r="T139" s="17">
        <v>9620</v>
      </c>
      <c r="U139" s="17">
        <v>9620</v>
      </c>
      <c r="V139" s="17">
        <v>9600</v>
      </c>
      <c r="W139" s="16" t="e">
        <f t="shared" ca="1" si="1"/>
        <v>#REF!</v>
      </c>
      <c r="X139" s="16">
        <v>161600</v>
      </c>
      <c r="Y139" s="16">
        <v>248100</v>
      </c>
      <c r="Z139" s="16">
        <v>423000</v>
      </c>
      <c r="AA139" s="16">
        <v>289400</v>
      </c>
      <c r="AB139" s="16">
        <v>395400</v>
      </c>
      <c r="AC139" s="16">
        <v>405100</v>
      </c>
      <c r="AD139" s="16">
        <v>1352300</v>
      </c>
      <c r="AE139" s="16">
        <v>344700</v>
      </c>
      <c r="AF139" s="25">
        <v>262200</v>
      </c>
      <c r="AG139" s="23">
        <v>221400</v>
      </c>
      <c r="AH139" s="12" t="e">
        <f t="shared" ca="1" si="2"/>
        <v>#REF!</v>
      </c>
      <c r="AI139" s="23">
        <v>21900</v>
      </c>
      <c r="AJ139" s="23">
        <v>49900</v>
      </c>
      <c r="AK139" s="23">
        <v>6900</v>
      </c>
      <c r="AL139" s="23">
        <v>15500</v>
      </c>
      <c r="AM139" s="23">
        <v>13600</v>
      </c>
      <c r="AN139" s="23">
        <v>102800</v>
      </c>
      <c r="AO139" s="23">
        <v>2000</v>
      </c>
      <c r="AP139" s="23">
        <v>33800</v>
      </c>
      <c r="AQ139" s="17">
        <v>9800</v>
      </c>
      <c r="AR139" s="23">
        <v>24100</v>
      </c>
      <c r="AS139" s="23">
        <v>0</v>
      </c>
      <c r="AT139" s="12">
        <v>0</v>
      </c>
      <c r="AU139" s="12">
        <v>23900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 t="e">
        <f t="shared" ca="1" si="3"/>
        <v>#REF!</v>
      </c>
      <c r="BC139" s="12">
        <v>99400</v>
      </c>
      <c r="BD139" s="23">
        <v>374400</v>
      </c>
      <c r="BE139" s="23">
        <v>16000</v>
      </c>
      <c r="BF139" s="23">
        <v>22100</v>
      </c>
      <c r="BG139" s="12">
        <v>32200</v>
      </c>
      <c r="BH139" s="12">
        <v>54100</v>
      </c>
      <c r="BI139" s="12">
        <v>33100</v>
      </c>
      <c r="BJ139" s="12">
        <v>25300</v>
      </c>
      <c r="BK139" s="12">
        <v>50600</v>
      </c>
      <c r="BL139" s="12">
        <v>3500</v>
      </c>
      <c r="BM139" s="12">
        <v>40600</v>
      </c>
      <c r="BN139" s="12">
        <v>84700</v>
      </c>
      <c r="BO139" s="12">
        <v>5500</v>
      </c>
      <c r="BP139" s="12">
        <v>74100</v>
      </c>
      <c r="BQ139" s="12">
        <v>24200</v>
      </c>
      <c r="BR139" s="12">
        <v>57700</v>
      </c>
      <c r="BS139" s="12">
        <v>3100</v>
      </c>
      <c r="BT139" s="12">
        <v>18900</v>
      </c>
      <c r="BU139" s="12">
        <v>19000</v>
      </c>
      <c r="BV139" s="12"/>
      <c r="BW139" s="12"/>
      <c r="BX139" s="22" t="e">
        <f>"'Giá'!"&amp;SUBSTITUTE($CK139, "1", COUNTA(#REF!) -10)</f>
        <v>#REF!</v>
      </c>
      <c r="BY139" s="22" t="e">
        <f>"'Khối lượng'!"&amp;SUBSTITUTE($CL139, "1", COUNTA(#REF!) -10)</f>
        <v>#REF!</v>
      </c>
      <c r="BZ139" s="22" t="e">
        <f>"'KN Mua'!"&amp;SUBSTITUTE($CM139, "1", COUNTA(#REF!) -19)</f>
        <v>#REF!</v>
      </c>
      <c r="CA139" s="15" t="e">
        <f>"'KN Bán'!"&amp;SUBSTITUTE($CN139, "1", COUNTA(#REF!) -19)</f>
        <v>#REF!</v>
      </c>
      <c r="CB139" s="14"/>
      <c r="CC139" s="14"/>
      <c r="CD139" s="14"/>
      <c r="CE139" s="14"/>
      <c r="CF139" s="14"/>
      <c r="CG139" s="14"/>
      <c r="CH139" s="14"/>
      <c r="CI139" s="14"/>
      <c r="CJ139" s="14"/>
      <c r="CK139" s="14" t="e">
        <f>ADDRESS(1,MATCH($A139,#REF!, 0))</f>
        <v>#REF!</v>
      </c>
      <c r="CL139" s="14" t="e">
        <f>ADDRESS(1,MATCH($A139,#REF!, 0))</f>
        <v>#REF!</v>
      </c>
      <c r="CM139" s="14" t="e">
        <f>ADDRESS(1,MATCH($A139,#REF!, 0))</f>
        <v>#REF!</v>
      </c>
      <c r="CN139" s="14" t="e">
        <f>ADDRESS(1,MATCH($A139,#REF!, 0))</f>
        <v>#REF!</v>
      </c>
    </row>
    <row r="140" spans="1:92" ht="14">
      <c r="A140" s="16" t="s">
        <v>6164</v>
      </c>
      <c r="B140" s="17" t="s">
        <v>6165</v>
      </c>
      <c r="C140" s="17">
        <v>24250</v>
      </c>
      <c r="D140" s="18" t="s">
        <v>5901</v>
      </c>
      <c r="E140" s="17">
        <v>1.739437828873782</v>
      </c>
      <c r="F140" s="17">
        <v>17.391674998487652</v>
      </c>
      <c r="G140" s="17">
        <v>0.49</v>
      </c>
      <c r="H140" s="16">
        <v>3.7473514267073599E-2</v>
      </c>
      <c r="I140" s="19">
        <v>5289630</v>
      </c>
      <c r="J140" s="31"/>
      <c r="K140" s="26"/>
      <c r="L140" s="22" t="e">
        <f t="shared" ca="1" si="0"/>
        <v>#REF!</v>
      </c>
      <c r="M140" s="17">
        <v>25400</v>
      </c>
      <c r="N140" s="17">
        <v>25650</v>
      </c>
      <c r="O140" s="17">
        <v>25600</v>
      </c>
      <c r="P140" s="17">
        <v>25350</v>
      </c>
      <c r="Q140" s="17">
        <v>24250</v>
      </c>
      <c r="R140" s="17">
        <v>24550</v>
      </c>
      <c r="S140" s="17">
        <v>23000</v>
      </c>
      <c r="T140" s="17">
        <v>24300</v>
      </c>
      <c r="U140" s="17">
        <v>24450</v>
      </c>
      <c r="V140" s="17">
        <v>24300</v>
      </c>
      <c r="W140" s="16" t="e">
        <f t="shared" ca="1" si="1"/>
        <v>#REF!</v>
      </c>
      <c r="X140" s="16">
        <v>2428300</v>
      </c>
      <c r="Y140" s="16">
        <v>3381900</v>
      </c>
      <c r="Z140" s="16">
        <v>3290800</v>
      </c>
      <c r="AA140" s="16">
        <v>2891500</v>
      </c>
      <c r="AB140" s="16">
        <v>8134300</v>
      </c>
      <c r="AC140" s="16">
        <v>7981100</v>
      </c>
      <c r="AD140" s="16">
        <v>9279800</v>
      </c>
      <c r="AE140" s="16">
        <v>6847300</v>
      </c>
      <c r="AF140" s="25">
        <v>3599100</v>
      </c>
      <c r="AG140" s="23">
        <v>5062200</v>
      </c>
      <c r="AH140" s="12" t="e">
        <f t="shared" ca="1" si="2"/>
        <v>#REF!</v>
      </c>
      <c r="AI140" s="23">
        <v>3300</v>
      </c>
      <c r="AJ140" s="23">
        <v>6200</v>
      </c>
      <c r="AK140" s="23">
        <v>182900</v>
      </c>
      <c r="AL140" s="23">
        <v>604000</v>
      </c>
      <c r="AM140" s="23">
        <v>354200</v>
      </c>
      <c r="AN140" s="23">
        <v>313100</v>
      </c>
      <c r="AO140" s="23">
        <v>65000</v>
      </c>
      <c r="AP140" s="23">
        <v>586530</v>
      </c>
      <c r="AQ140" s="17">
        <v>15710</v>
      </c>
      <c r="AR140" s="23">
        <v>18700</v>
      </c>
      <c r="AS140" s="23">
        <v>55900</v>
      </c>
      <c r="AT140" s="12">
        <v>349100</v>
      </c>
      <c r="AU140" s="12">
        <v>5025</v>
      </c>
      <c r="AV140" s="12">
        <v>84600</v>
      </c>
      <c r="AW140" s="12">
        <v>188500</v>
      </c>
      <c r="AX140" s="12">
        <v>8800</v>
      </c>
      <c r="AY140" s="12">
        <v>433700</v>
      </c>
      <c r="AZ140" s="12">
        <v>141500</v>
      </c>
      <c r="BA140" s="12">
        <v>81100</v>
      </c>
      <c r="BB140" s="12" t="e">
        <f t="shared" ca="1" si="3"/>
        <v>#REF!</v>
      </c>
      <c r="BC140" s="12">
        <v>5900</v>
      </c>
      <c r="BD140" s="23">
        <v>88000</v>
      </c>
      <c r="BE140" s="23">
        <v>56900</v>
      </c>
      <c r="BF140" s="23">
        <v>23088</v>
      </c>
      <c r="BG140" s="12">
        <v>106000</v>
      </c>
      <c r="BH140" s="12">
        <v>65700</v>
      </c>
      <c r="BI140" s="12">
        <v>972337</v>
      </c>
      <c r="BJ140" s="12">
        <v>21100</v>
      </c>
      <c r="BK140" s="12">
        <v>25373</v>
      </c>
      <c r="BL140" s="12">
        <v>66225</v>
      </c>
      <c r="BM140" s="12">
        <v>900</v>
      </c>
      <c r="BN140" s="12">
        <v>10400</v>
      </c>
      <c r="BO140" s="12">
        <v>25000</v>
      </c>
      <c r="BP140" s="12">
        <v>140100</v>
      </c>
      <c r="BQ140" s="12">
        <v>350300</v>
      </c>
      <c r="BR140" s="12">
        <v>407782</v>
      </c>
      <c r="BS140" s="12">
        <v>434955</v>
      </c>
      <c r="BT140" s="12">
        <v>190717</v>
      </c>
      <c r="BU140" s="12">
        <v>118417</v>
      </c>
      <c r="BV140" s="12"/>
      <c r="BW140" s="12"/>
      <c r="BX140" s="22" t="e">
        <f>"'Giá'!"&amp;SUBSTITUTE($CK140, "1", COUNTA(#REF!) -10)</f>
        <v>#REF!</v>
      </c>
      <c r="BY140" s="22" t="e">
        <f>"'Khối lượng'!"&amp;SUBSTITUTE($CL140, "1", COUNTA(#REF!) -10)</f>
        <v>#REF!</v>
      </c>
      <c r="BZ140" s="22" t="e">
        <f>"'KN Mua'!"&amp;SUBSTITUTE($CM140, "1", COUNTA(#REF!) -19)</f>
        <v>#REF!</v>
      </c>
      <c r="CA140" s="15" t="e">
        <f>"'KN Bán'!"&amp;SUBSTITUTE($CN140, "1", COUNTA(#REF!) -19)</f>
        <v>#REF!</v>
      </c>
      <c r="CB140" s="14"/>
      <c r="CC140" s="14"/>
      <c r="CD140" s="14"/>
      <c r="CE140" s="14"/>
      <c r="CF140" s="14"/>
      <c r="CG140" s="14"/>
      <c r="CH140" s="14"/>
      <c r="CI140" s="14"/>
      <c r="CJ140" s="14"/>
      <c r="CK140" s="14" t="e">
        <f>ADDRESS(1,MATCH($A140,#REF!, 0))</f>
        <v>#REF!</v>
      </c>
      <c r="CL140" s="14" t="e">
        <f>ADDRESS(1,MATCH($A140,#REF!, 0))</f>
        <v>#REF!</v>
      </c>
      <c r="CM140" s="14" t="e">
        <f>ADDRESS(1,MATCH($A140,#REF!, 0))</f>
        <v>#REF!</v>
      </c>
      <c r="CN140" s="14" t="e">
        <f>ADDRESS(1,MATCH($A140,#REF!, 0))</f>
        <v>#REF!</v>
      </c>
    </row>
    <row r="141" spans="1:92" ht="14">
      <c r="A141" s="16" t="s">
        <v>6166</v>
      </c>
      <c r="B141" s="17" t="s">
        <v>6167</v>
      </c>
      <c r="C141" s="17">
        <v>25800</v>
      </c>
      <c r="D141" s="18" t="s">
        <v>5879</v>
      </c>
      <c r="E141" s="17">
        <v>1.5221220170293188</v>
      </c>
      <c r="F141" s="17">
        <v>6.0310523513656484</v>
      </c>
      <c r="G141" s="17">
        <v>0.2</v>
      </c>
      <c r="H141" s="16">
        <v>1.2929797629369645E-2</v>
      </c>
      <c r="I141" s="19">
        <v>7337530</v>
      </c>
      <c r="J141" s="31"/>
      <c r="K141" s="26"/>
      <c r="L141" s="22" t="e">
        <f t="shared" ca="1" si="0"/>
        <v>#REF!</v>
      </c>
      <c r="M141" s="17">
        <v>25100</v>
      </c>
      <c r="N141" s="17">
        <v>25250</v>
      </c>
      <c r="O141" s="17">
        <v>25300</v>
      </c>
      <c r="P141" s="17">
        <v>26300</v>
      </c>
      <c r="Q141" s="17">
        <v>25800</v>
      </c>
      <c r="R141" s="17">
        <v>26100</v>
      </c>
      <c r="S141" s="17">
        <v>24500</v>
      </c>
      <c r="T141" s="17">
        <v>24850</v>
      </c>
      <c r="U141" s="17">
        <v>24850</v>
      </c>
      <c r="V141" s="17">
        <v>24950</v>
      </c>
      <c r="W141" s="16" t="e">
        <f t="shared" ca="1" si="1"/>
        <v>#REF!</v>
      </c>
      <c r="X141" s="16">
        <v>5576500</v>
      </c>
      <c r="Y141" s="16">
        <v>5021800</v>
      </c>
      <c r="Z141" s="16">
        <v>4972000</v>
      </c>
      <c r="AA141" s="16">
        <v>9079800</v>
      </c>
      <c r="AB141" s="16">
        <v>8071100</v>
      </c>
      <c r="AC141" s="16">
        <v>9696000</v>
      </c>
      <c r="AD141" s="16">
        <v>10161400</v>
      </c>
      <c r="AE141" s="16">
        <v>6422100</v>
      </c>
      <c r="AF141" s="25">
        <v>6343600</v>
      </c>
      <c r="AG141" s="23">
        <v>8031000</v>
      </c>
      <c r="AH141" s="12" t="e">
        <f t="shared" ca="1" si="2"/>
        <v>#REF!</v>
      </c>
      <c r="AI141" s="23">
        <v>4983600</v>
      </c>
      <c r="AJ141" s="23">
        <v>1204115</v>
      </c>
      <c r="AK141" s="23">
        <v>1310200</v>
      </c>
      <c r="AL141" s="23">
        <v>20831636</v>
      </c>
      <c r="AM141" s="23">
        <v>268300</v>
      </c>
      <c r="AN141" s="23">
        <v>1073501</v>
      </c>
      <c r="AO141" s="23">
        <v>333800</v>
      </c>
      <c r="AP141" s="23">
        <v>1077900</v>
      </c>
      <c r="AQ141" s="17">
        <v>465223</v>
      </c>
      <c r="AR141" s="23">
        <v>1617400</v>
      </c>
      <c r="AS141" s="23">
        <v>104600</v>
      </c>
      <c r="AT141" s="12">
        <v>114615</v>
      </c>
      <c r="AU141" s="12">
        <v>1868358</v>
      </c>
      <c r="AV141" s="12">
        <v>776500</v>
      </c>
      <c r="AW141" s="12">
        <v>3152723</v>
      </c>
      <c r="AX141" s="12">
        <v>975100</v>
      </c>
      <c r="AY141" s="12">
        <v>1719720</v>
      </c>
      <c r="AZ141" s="12">
        <v>748600</v>
      </c>
      <c r="BA141" s="12">
        <v>14370717</v>
      </c>
      <c r="BB141" s="12" t="e">
        <f t="shared" ca="1" si="3"/>
        <v>#REF!</v>
      </c>
      <c r="BC141" s="12">
        <v>21662636</v>
      </c>
      <c r="BD141" s="23">
        <v>101465</v>
      </c>
      <c r="BE141" s="23">
        <v>1567600</v>
      </c>
      <c r="BF141" s="23">
        <v>972900</v>
      </c>
      <c r="BG141" s="12">
        <v>264900</v>
      </c>
      <c r="BH141" s="12">
        <v>451700</v>
      </c>
      <c r="BI141" s="12">
        <v>1153071</v>
      </c>
      <c r="BJ141" s="12">
        <v>1415400</v>
      </c>
      <c r="BK141" s="12">
        <v>283481</v>
      </c>
      <c r="BL141" s="12">
        <v>1066367</v>
      </c>
      <c r="BM141" s="12">
        <v>98000</v>
      </c>
      <c r="BN141" s="12">
        <v>189400</v>
      </c>
      <c r="BO141" s="12">
        <v>485000</v>
      </c>
      <c r="BP141" s="12">
        <v>2027100</v>
      </c>
      <c r="BQ141" s="12">
        <v>2859700</v>
      </c>
      <c r="BR141" s="12">
        <v>2551800</v>
      </c>
      <c r="BS141" s="12">
        <v>4435202</v>
      </c>
      <c r="BT141" s="12">
        <v>2002100</v>
      </c>
      <c r="BU141" s="12">
        <v>1408000</v>
      </c>
      <c r="BV141" s="12"/>
      <c r="BW141" s="12"/>
      <c r="BX141" s="22" t="e">
        <f>"'Giá'!"&amp;SUBSTITUTE($CK141, "1", COUNTA(#REF!) -10)</f>
        <v>#REF!</v>
      </c>
      <c r="BY141" s="22" t="e">
        <f>"'Khối lượng'!"&amp;SUBSTITUTE($CL141, "1", COUNTA(#REF!) -10)</f>
        <v>#REF!</v>
      </c>
      <c r="BZ141" s="22" t="e">
        <f>"'KN Mua'!"&amp;SUBSTITUTE($CM141, "1", COUNTA(#REF!) -19)</f>
        <v>#REF!</v>
      </c>
      <c r="CA141" s="15" t="e">
        <f>"'KN Bán'!"&amp;SUBSTITUTE($CN141, "1", COUNTA(#REF!) -19)</f>
        <v>#REF!</v>
      </c>
      <c r="CB141" s="14"/>
      <c r="CC141" s="14"/>
      <c r="CD141" s="14"/>
      <c r="CE141" s="14"/>
      <c r="CF141" s="14"/>
      <c r="CG141" s="14"/>
      <c r="CH141" s="14"/>
      <c r="CI141" s="14"/>
      <c r="CJ141" s="14"/>
      <c r="CK141" s="14" t="e">
        <f>ADDRESS(1,MATCH($A141,#REF!, 0))</f>
        <v>#REF!</v>
      </c>
      <c r="CL141" s="14" t="e">
        <f>ADDRESS(1,MATCH($A141,#REF!, 0))</f>
        <v>#REF!</v>
      </c>
      <c r="CM141" s="14" t="e">
        <f>ADDRESS(1,MATCH($A141,#REF!, 0))</f>
        <v>#REF!</v>
      </c>
      <c r="CN141" s="14" t="e">
        <f>ADDRESS(1,MATCH($A141,#REF!, 0))</f>
        <v>#REF!</v>
      </c>
    </row>
    <row r="142" spans="1:92" ht="14">
      <c r="A142" s="16" t="s">
        <v>6168</v>
      </c>
      <c r="B142" s="17" t="s">
        <v>6169</v>
      </c>
      <c r="C142" s="17">
        <v>27300</v>
      </c>
      <c r="D142" s="18" t="s">
        <v>5896</v>
      </c>
      <c r="E142" s="17">
        <v>1.8519748406007459</v>
      </c>
      <c r="F142" s="17">
        <v>31.620592333093192</v>
      </c>
      <c r="G142" s="17">
        <v>0.49</v>
      </c>
      <c r="H142" s="16">
        <v>0.46652897052695885</v>
      </c>
      <c r="I142" s="19">
        <v>1189200</v>
      </c>
      <c r="J142" s="31"/>
      <c r="K142" s="26"/>
      <c r="L142" s="22" t="e">
        <f t="shared" ca="1" si="0"/>
        <v>#REF!</v>
      </c>
      <c r="M142" s="17">
        <v>28300</v>
      </c>
      <c r="N142" s="17">
        <v>28250</v>
      </c>
      <c r="O142" s="17">
        <v>28450</v>
      </c>
      <c r="P142" s="17">
        <v>28400</v>
      </c>
      <c r="Q142" s="17">
        <v>27300</v>
      </c>
      <c r="R142" s="17">
        <v>27700</v>
      </c>
      <c r="S142" s="17">
        <v>25900</v>
      </c>
      <c r="T142" s="17">
        <v>26500</v>
      </c>
      <c r="U142" s="17">
        <v>26800</v>
      </c>
      <c r="V142" s="17">
        <v>26700</v>
      </c>
      <c r="W142" s="16" t="e">
        <f t="shared" ca="1" si="1"/>
        <v>#REF!</v>
      </c>
      <c r="X142" s="16">
        <v>688400</v>
      </c>
      <c r="Y142" s="16">
        <v>641400</v>
      </c>
      <c r="Z142" s="16">
        <v>940400</v>
      </c>
      <c r="AA142" s="16">
        <v>920200</v>
      </c>
      <c r="AB142" s="16">
        <v>1850100</v>
      </c>
      <c r="AC142" s="16">
        <v>1372300</v>
      </c>
      <c r="AD142" s="16">
        <v>2388100</v>
      </c>
      <c r="AE142" s="16">
        <v>1207800</v>
      </c>
      <c r="AF142" s="25">
        <v>652200</v>
      </c>
      <c r="AG142" s="23">
        <v>1231100</v>
      </c>
      <c r="AH142" s="12" t="e">
        <f t="shared" ca="1" si="2"/>
        <v>#REF!</v>
      </c>
      <c r="AI142" s="23">
        <v>20900</v>
      </c>
      <c r="AJ142" s="23">
        <v>8300</v>
      </c>
      <c r="AK142" s="23">
        <v>66200</v>
      </c>
      <c r="AL142" s="23">
        <v>119700</v>
      </c>
      <c r="AM142" s="23">
        <v>1000</v>
      </c>
      <c r="AN142" s="23">
        <v>61300</v>
      </c>
      <c r="AO142" s="23">
        <v>900</v>
      </c>
      <c r="AP142" s="23">
        <v>37200</v>
      </c>
      <c r="AQ142" s="17">
        <v>200</v>
      </c>
      <c r="AR142" s="23">
        <v>4700</v>
      </c>
      <c r="AS142" s="23">
        <v>400</v>
      </c>
      <c r="AT142" s="12">
        <v>130000</v>
      </c>
      <c r="AU142" s="12">
        <v>55800</v>
      </c>
      <c r="AV142" s="12">
        <v>1200</v>
      </c>
      <c r="AW142" s="12">
        <v>40500</v>
      </c>
      <c r="AX142" s="12">
        <v>3200</v>
      </c>
      <c r="AY142" s="12">
        <v>23600</v>
      </c>
      <c r="AZ142" s="12">
        <v>1600</v>
      </c>
      <c r="BA142" s="12">
        <v>4100</v>
      </c>
      <c r="BB142" s="12" t="e">
        <f t="shared" ca="1" si="3"/>
        <v>#REF!</v>
      </c>
      <c r="BC142" s="12">
        <v>3700</v>
      </c>
      <c r="BD142" s="23">
        <v>140000</v>
      </c>
      <c r="BE142" s="23">
        <v>159500</v>
      </c>
      <c r="BF142" s="23">
        <v>21800</v>
      </c>
      <c r="BG142" s="12">
        <v>94400</v>
      </c>
      <c r="BH142" s="12">
        <v>84200</v>
      </c>
      <c r="BI142" s="12">
        <v>116000</v>
      </c>
      <c r="BJ142" s="12">
        <v>2600</v>
      </c>
      <c r="BK142" s="12">
        <v>40700</v>
      </c>
      <c r="BL142" s="12">
        <v>21900</v>
      </c>
      <c r="BM142" s="12">
        <v>41600</v>
      </c>
      <c r="BN142" s="12">
        <v>4500</v>
      </c>
      <c r="BO142" s="12">
        <v>0</v>
      </c>
      <c r="BP142" s="12">
        <v>9900</v>
      </c>
      <c r="BQ142" s="12">
        <v>18200</v>
      </c>
      <c r="BR142" s="12">
        <v>16600</v>
      </c>
      <c r="BS142" s="12">
        <v>7000</v>
      </c>
      <c r="BT142" s="12">
        <v>2900</v>
      </c>
      <c r="BU142" s="12">
        <v>35500</v>
      </c>
      <c r="BV142" s="12"/>
      <c r="BW142" s="12"/>
      <c r="BX142" s="22" t="e">
        <f>"'Giá'!"&amp;SUBSTITUTE($CK142, "1", COUNTA(#REF!) -10)</f>
        <v>#REF!</v>
      </c>
      <c r="BY142" s="22" t="e">
        <f>"'Khối lượng'!"&amp;SUBSTITUTE($CL142, "1", COUNTA(#REF!) -10)</f>
        <v>#REF!</v>
      </c>
      <c r="BZ142" s="22" t="e">
        <f>"'KN Mua'!"&amp;SUBSTITUTE($CM142, "1", COUNTA(#REF!) -19)</f>
        <v>#REF!</v>
      </c>
      <c r="CA142" s="15" t="e">
        <f>"'KN Bán'!"&amp;SUBSTITUTE($CN142, "1", COUNTA(#REF!) -19)</f>
        <v>#REF!</v>
      </c>
      <c r="CB142" s="14"/>
      <c r="CC142" s="14"/>
      <c r="CD142" s="14"/>
      <c r="CE142" s="14"/>
      <c r="CF142" s="14"/>
      <c r="CG142" s="14"/>
      <c r="CH142" s="14"/>
      <c r="CI142" s="14"/>
      <c r="CJ142" s="14"/>
      <c r="CK142" s="14" t="e">
        <f>ADDRESS(1,MATCH($A142,#REF!, 0))</f>
        <v>#REF!</v>
      </c>
      <c r="CL142" s="14" t="e">
        <f>ADDRESS(1,MATCH($A142,#REF!, 0))</f>
        <v>#REF!</v>
      </c>
      <c r="CM142" s="14" t="e">
        <f>ADDRESS(1,MATCH($A142,#REF!, 0))</f>
        <v>#REF!</v>
      </c>
      <c r="CN142" s="14" t="e">
        <f>ADDRESS(1,MATCH($A142,#REF!, 0))</f>
        <v>#REF!</v>
      </c>
    </row>
    <row r="143" spans="1:92" ht="14">
      <c r="A143" s="16" t="s">
        <v>6170</v>
      </c>
      <c r="B143" s="17" t="s">
        <v>6171</v>
      </c>
      <c r="C143" s="17">
        <v>26700</v>
      </c>
      <c r="D143" s="18" t="s">
        <v>5896</v>
      </c>
      <c r="E143" s="17">
        <v>1.4291739906326266</v>
      </c>
      <c r="F143" s="17">
        <v>12.944215758568838</v>
      </c>
      <c r="G143" s="17">
        <v>0.5</v>
      </c>
      <c r="H143" s="16">
        <v>0.34243431872841157</v>
      </c>
      <c r="I143" s="19">
        <v>4300680</v>
      </c>
      <c r="J143" s="31"/>
      <c r="K143" s="26"/>
      <c r="L143" s="22" t="e">
        <f t="shared" ca="1" si="0"/>
        <v>#REF!</v>
      </c>
      <c r="M143" s="17">
        <v>28800</v>
      </c>
      <c r="N143" s="17">
        <v>28500</v>
      </c>
      <c r="O143" s="17">
        <v>28300</v>
      </c>
      <c r="P143" s="17">
        <v>28050</v>
      </c>
      <c r="Q143" s="17">
        <v>26700</v>
      </c>
      <c r="R143" s="17">
        <v>27450</v>
      </c>
      <c r="S143" s="17">
        <v>25550</v>
      </c>
      <c r="T143" s="17">
        <v>25950</v>
      </c>
      <c r="U143" s="17">
        <v>26500</v>
      </c>
      <c r="V143" s="17">
        <v>25750</v>
      </c>
      <c r="W143" s="16" t="e">
        <f t="shared" ca="1" si="1"/>
        <v>#REF!</v>
      </c>
      <c r="X143" s="16">
        <v>3769200</v>
      </c>
      <c r="Y143" s="16">
        <v>3123100</v>
      </c>
      <c r="Z143" s="16">
        <v>3392100</v>
      </c>
      <c r="AA143" s="16">
        <v>3030000</v>
      </c>
      <c r="AB143" s="16">
        <v>7071200</v>
      </c>
      <c r="AC143" s="16">
        <v>3222800</v>
      </c>
      <c r="AD143" s="16">
        <v>6360900</v>
      </c>
      <c r="AE143" s="16">
        <v>5237200</v>
      </c>
      <c r="AF143" s="25">
        <v>3357000</v>
      </c>
      <c r="AG143" s="23">
        <v>4443300</v>
      </c>
      <c r="AH143" s="12" t="e">
        <f t="shared" ca="1" si="2"/>
        <v>#REF!</v>
      </c>
      <c r="AI143" s="23">
        <v>118400</v>
      </c>
      <c r="AJ143" s="23">
        <v>123400</v>
      </c>
      <c r="AK143" s="23">
        <v>515900</v>
      </c>
      <c r="AL143" s="23">
        <v>502500</v>
      </c>
      <c r="AM143" s="23">
        <v>109900</v>
      </c>
      <c r="AN143" s="23">
        <v>563700</v>
      </c>
      <c r="AO143" s="23">
        <v>630300</v>
      </c>
      <c r="AP143" s="23">
        <v>1465900</v>
      </c>
      <c r="AQ143" s="17">
        <v>20800</v>
      </c>
      <c r="AR143" s="23">
        <v>639000</v>
      </c>
      <c r="AS143" s="23">
        <v>600</v>
      </c>
      <c r="AT143" s="12">
        <v>34800</v>
      </c>
      <c r="AU143" s="12">
        <v>118400</v>
      </c>
      <c r="AV143" s="12">
        <v>419700</v>
      </c>
      <c r="AW143" s="12">
        <v>101500</v>
      </c>
      <c r="AX143" s="12">
        <v>443400</v>
      </c>
      <c r="AY143" s="12">
        <v>156500</v>
      </c>
      <c r="AZ143" s="12">
        <v>160400</v>
      </c>
      <c r="BA143" s="12">
        <v>67600</v>
      </c>
      <c r="BB143" s="12" t="e">
        <f t="shared" ca="1" si="3"/>
        <v>#REF!</v>
      </c>
      <c r="BC143" s="12">
        <v>1070300</v>
      </c>
      <c r="BD143" s="23">
        <v>342600</v>
      </c>
      <c r="BE143" s="23">
        <v>434800</v>
      </c>
      <c r="BF143" s="23">
        <v>108800</v>
      </c>
      <c r="BG143" s="12">
        <v>225400</v>
      </c>
      <c r="BH143" s="12">
        <v>700100</v>
      </c>
      <c r="BI143" s="12">
        <v>417000</v>
      </c>
      <c r="BJ143" s="12">
        <v>101500</v>
      </c>
      <c r="BK143" s="12">
        <v>596400</v>
      </c>
      <c r="BL143" s="12">
        <v>440700</v>
      </c>
      <c r="BM143" s="12">
        <v>670300</v>
      </c>
      <c r="BN143" s="12">
        <v>432600</v>
      </c>
      <c r="BO143" s="12">
        <v>84300</v>
      </c>
      <c r="BP143" s="12">
        <v>500</v>
      </c>
      <c r="BQ143" s="12">
        <v>70300</v>
      </c>
      <c r="BR143" s="12">
        <v>306500</v>
      </c>
      <c r="BS143" s="12">
        <v>352900</v>
      </c>
      <c r="BT143" s="12">
        <v>163600</v>
      </c>
      <c r="BU143" s="12">
        <v>881258</v>
      </c>
      <c r="BV143" s="12"/>
      <c r="BW143" s="12"/>
      <c r="BX143" s="22" t="e">
        <f>"'Giá'!"&amp;SUBSTITUTE($CK143, "1", COUNTA(#REF!) -10)</f>
        <v>#REF!</v>
      </c>
      <c r="BY143" s="22" t="e">
        <f>"'Khối lượng'!"&amp;SUBSTITUTE($CL143, "1", COUNTA(#REF!) -10)</f>
        <v>#REF!</v>
      </c>
      <c r="BZ143" s="22" t="e">
        <f>"'KN Mua'!"&amp;SUBSTITUTE($CM143, "1", COUNTA(#REF!) -19)</f>
        <v>#REF!</v>
      </c>
      <c r="CA143" s="15" t="e">
        <f>"'KN Bán'!"&amp;SUBSTITUTE($CN143, "1", COUNTA(#REF!) -19)</f>
        <v>#REF!</v>
      </c>
      <c r="CB143" s="14"/>
      <c r="CC143" s="14"/>
      <c r="CD143" s="14"/>
      <c r="CE143" s="14"/>
      <c r="CF143" s="14"/>
      <c r="CG143" s="14"/>
      <c r="CH143" s="14"/>
      <c r="CI143" s="14"/>
      <c r="CJ143" s="14"/>
      <c r="CK143" s="14" t="e">
        <f>ADDRESS(1,MATCH($A143,#REF!, 0))</f>
        <v>#REF!</v>
      </c>
      <c r="CL143" s="14" t="e">
        <f>ADDRESS(1,MATCH($A143,#REF!, 0))</f>
        <v>#REF!</v>
      </c>
      <c r="CM143" s="14" t="e">
        <f>ADDRESS(1,MATCH($A143,#REF!, 0))</f>
        <v>#REF!</v>
      </c>
      <c r="CN143" s="14" t="e">
        <f>ADDRESS(1,MATCH($A143,#REF!, 0))</f>
        <v>#REF!</v>
      </c>
    </row>
    <row r="144" spans="1:92" ht="14">
      <c r="A144" s="16" t="s">
        <v>6172</v>
      </c>
      <c r="B144" s="17" t="s">
        <v>6173</v>
      </c>
      <c r="C144" s="17">
        <v>9400</v>
      </c>
      <c r="D144" s="18" t="s">
        <v>6054</v>
      </c>
      <c r="E144" s="17">
        <v>0.87441155213551602</v>
      </c>
      <c r="F144" s="17">
        <v>54.344205862607957</v>
      </c>
      <c r="G144" s="17">
        <v>0.49</v>
      </c>
      <c r="H144" s="16">
        <v>0.42144938931602771</v>
      </c>
      <c r="I144" s="19">
        <v>254200</v>
      </c>
      <c r="J144" s="31"/>
      <c r="K144" s="26"/>
      <c r="L144" s="22" t="e">
        <f t="shared" ca="1" si="0"/>
        <v>#REF!</v>
      </c>
      <c r="M144" s="17">
        <v>9600</v>
      </c>
      <c r="N144" s="17">
        <v>10150</v>
      </c>
      <c r="O144" s="17">
        <v>9760</v>
      </c>
      <c r="P144" s="17">
        <v>9660</v>
      </c>
      <c r="Q144" s="17">
        <v>9400</v>
      </c>
      <c r="R144" s="17">
        <v>9550</v>
      </c>
      <c r="S144" s="17">
        <v>9170</v>
      </c>
      <c r="T144" s="17">
        <v>9300</v>
      </c>
      <c r="U144" s="17">
        <v>9200</v>
      </c>
      <c r="V144" s="17">
        <v>9290</v>
      </c>
      <c r="W144" s="16" t="e">
        <f t="shared" ca="1" si="1"/>
        <v>#REF!</v>
      </c>
      <c r="X144" s="16">
        <v>194600</v>
      </c>
      <c r="Y144" s="16">
        <v>626000</v>
      </c>
      <c r="Z144" s="16">
        <v>195100</v>
      </c>
      <c r="AA144" s="16">
        <v>195900</v>
      </c>
      <c r="AB144" s="16">
        <v>321700</v>
      </c>
      <c r="AC144" s="16">
        <v>191700</v>
      </c>
      <c r="AD144" s="16">
        <v>351200</v>
      </c>
      <c r="AE144" s="16">
        <v>132900</v>
      </c>
      <c r="AF144" s="25">
        <v>162900</v>
      </c>
      <c r="AG144" s="23">
        <v>170000</v>
      </c>
      <c r="AH144" s="12" t="e">
        <f t="shared" ca="1" si="2"/>
        <v>#REF!</v>
      </c>
      <c r="AI144" s="23">
        <v>17300</v>
      </c>
      <c r="AJ144" s="23">
        <v>3800</v>
      </c>
      <c r="AK144" s="23">
        <v>6800</v>
      </c>
      <c r="AL144" s="23">
        <v>19900</v>
      </c>
      <c r="AM144" s="23">
        <v>1500</v>
      </c>
      <c r="AN144" s="23">
        <v>2800</v>
      </c>
      <c r="AO144" s="23">
        <v>200</v>
      </c>
      <c r="AP144" s="23">
        <v>20100</v>
      </c>
      <c r="AQ144" s="17">
        <v>28300</v>
      </c>
      <c r="AR144" s="23">
        <v>7300</v>
      </c>
      <c r="AS144" s="23">
        <v>13700</v>
      </c>
      <c r="AT144" s="12">
        <v>0</v>
      </c>
      <c r="AU144" s="12">
        <v>7700</v>
      </c>
      <c r="AV144" s="12">
        <v>0</v>
      </c>
      <c r="AW144" s="12">
        <v>5000</v>
      </c>
      <c r="AX144" s="12">
        <v>27800</v>
      </c>
      <c r="AY144" s="12">
        <v>0</v>
      </c>
      <c r="AZ144" s="12">
        <v>500</v>
      </c>
      <c r="BA144" s="12">
        <v>5500</v>
      </c>
      <c r="BB144" s="12" t="e">
        <f t="shared" ca="1" si="3"/>
        <v>#REF!</v>
      </c>
      <c r="BC144" s="12">
        <v>1500</v>
      </c>
      <c r="BD144" s="23">
        <v>0</v>
      </c>
      <c r="BE144" s="23">
        <v>600</v>
      </c>
      <c r="BF144" s="23">
        <v>4000</v>
      </c>
      <c r="BG144" s="12">
        <v>1000</v>
      </c>
      <c r="BH144" s="12">
        <v>13700</v>
      </c>
      <c r="BI144" s="12">
        <v>14000</v>
      </c>
      <c r="BJ144" s="12">
        <v>9100</v>
      </c>
      <c r="BK144" s="12">
        <v>0</v>
      </c>
      <c r="BL144" s="12">
        <v>0</v>
      </c>
      <c r="BM144" s="12">
        <v>16100</v>
      </c>
      <c r="BN144" s="12">
        <v>38100</v>
      </c>
      <c r="BO144" s="12">
        <v>4800</v>
      </c>
      <c r="BP144" s="12">
        <v>21000</v>
      </c>
      <c r="BQ144" s="12">
        <v>3100</v>
      </c>
      <c r="BR144" s="12">
        <v>24300</v>
      </c>
      <c r="BS144" s="12">
        <v>1100</v>
      </c>
      <c r="BT144" s="12">
        <v>6600</v>
      </c>
      <c r="BU144" s="12">
        <v>200</v>
      </c>
      <c r="BV144" s="12"/>
      <c r="BW144" s="12"/>
      <c r="BX144" s="22" t="e">
        <f>"'Giá'!"&amp;SUBSTITUTE($CK144, "1", COUNTA(#REF!) -10)</f>
        <v>#REF!</v>
      </c>
      <c r="BY144" s="22" t="e">
        <f>"'Khối lượng'!"&amp;SUBSTITUTE($CL144, "1", COUNTA(#REF!) -10)</f>
        <v>#REF!</v>
      </c>
      <c r="BZ144" s="22" t="e">
        <f>"'KN Mua'!"&amp;SUBSTITUTE($CM144, "1", COUNTA(#REF!) -19)</f>
        <v>#REF!</v>
      </c>
      <c r="CA144" s="15" t="e">
        <f>"'KN Bán'!"&amp;SUBSTITUTE($CN144, "1", COUNTA(#REF!) -19)</f>
        <v>#REF!</v>
      </c>
      <c r="CB144" s="14"/>
      <c r="CC144" s="14"/>
      <c r="CD144" s="14"/>
      <c r="CE144" s="14"/>
      <c r="CF144" s="14"/>
      <c r="CG144" s="14"/>
      <c r="CH144" s="14"/>
      <c r="CI144" s="14"/>
      <c r="CJ144" s="14"/>
      <c r="CK144" s="14" t="e">
        <f>ADDRESS(1,MATCH($A144,#REF!, 0))</f>
        <v>#REF!</v>
      </c>
      <c r="CL144" s="14" t="e">
        <f>ADDRESS(1,MATCH($A144,#REF!, 0))</f>
        <v>#REF!</v>
      </c>
      <c r="CM144" s="14" t="e">
        <f>ADDRESS(1,MATCH($A144,#REF!, 0))</f>
        <v>#REF!</v>
      </c>
      <c r="CN144" s="14" t="e">
        <f>ADDRESS(1,MATCH($A144,#REF!, 0))</f>
        <v>#REF!</v>
      </c>
    </row>
    <row r="145" spans="1:92" ht="14">
      <c r="A145" s="16" t="s">
        <v>6174</v>
      </c>
      <c r="B145" s="17" t="s">
        <v>6175</v>
      </c>
      <c r="C145" s="17">
        <v>9490</v>
      </c>
      <c r="D145" s="18" t="s">
        <v>6007</v>
      </c>
      <c r="E145" s="17">
        <v>0.67499828909229498</v>
      </c>
      <c r="F145" s="17">
        <v>6.7146253668212319</v>
      </c>
      <c r="G145" s="17">
        <v>0.47</v>
      </c>
      <c r="H145" s="16">
        <v>0.4241029224801286</v>
      </c>
      <c r="I145" s="19">
        <v>1881770</v>
      </c>
      <c r="J145" s="31"/>
      <c r="K145" s="26"/>
      <c r="L145" s="22" t="e">
        <f t="shared" ca="1" si="0"/>
        <v>#REF!</v>
      </c>
      <c r="M145" s="17">
        <v>10400</v>
      </c>
      <c r="N145" s="17">
        <v>10750</v>
      </c>
      <c r="O145" s="17">
        <v>10700</v>
      </c>
      <c r="P145" s="17">
        <v>10550</v>
      </c>
      <c r="Q145" s="17">
        <v>9490</v>
      </c>
      <c r="R145" s="17">
        <v>9550</v>
      </c>
      <c r="S145" s="17">
        <v>8890</v>
      </c>
      <c r="T145" s="17">
        <v>9250</v>
      </c>
      <c r="U145" s="17">
        <v>9250</v>
      </c>
      <c r="V145" s="17">
        <v>8610</v>
      </c>
      <c r="W145" s="16" t="e">
        <f t="shared" ca="1" si="1"/>
        <v>#REF!</v>
      </c>
      <c r="X145" s="16">
        <v>701600</v>
      </c>
      <c r="Y145" s="16">
        <v>1795800</v>
      </c>
      <c r="Z145" s="16">
        <v>1719000</v>
      </c>
      <c r="AA145" s="16">
        <v>1428400</v>
      </c>
      <c r="AB145" s="16">
        <v>2767300</v>
      </c>
      <c r="AC145" s="16">
        <v>1767100</v>
      </c>
      <c r="AD145" s="16">
        <v>2867000</v>
      </c>
      <c r="AE145" s="16">
        <v>1406400</v>
      </c>
      <c r="AF145" s="25">
        <v>974000</v>
      </c>
      <c r="AG145" s="23">
        <v>3391100</v>
      </c>
      <c r="AH145" s="12" t="e">
        <f t="shared" ca="1" si="2"/>
        <v>#REF!</v>
      </c>
      <c r="AI145" s="23">
        <v>949200</v>
      </c>
      <c r="AJ145" s="23">
        <v>487800</v>
      </c>
      <c r="AK145" s="23">
        <v>11100</v>
      </c>
      <c r="AL145" s="23">
        <v>51400</v>
      </c>
      <c r="AM145" s="23">
        <v>39800</v>
      </c>
      <c r="AN145" s="23">
        <v>219000</v>
      </c>
      <c r="AO145" s="23">
        <v>186200</v>
      </c>
      <c r="AP145" s="23">
        <v>156800</v>
      </c>
      <c r="AQ145" s="17">
        <v>1000</v>
      </c>
      <c r="AR145" s="23">
        <v>53700</v>
      </c>
      <c r="AS145" s="23">
        <v>177900</v>
      </c>
      <c r="AT145" s="12">
        <v>387200</v>
      </c>
      <c r="AU145" s="12">
        <v>22200</v>
      </c>
      <c r="AV145" s="12">
        <v>139500</v>
      </c>
      <c r="AW145" s="12">
        <v>31832</v>
      </c>
      <c r="AX145" s="12">
        <v>10400</v>
      </c>
      <c r="AY145" s="12">
        <v>58200</v>
      </c>
      <c r="AZ145" s="12">
        <v>11400</v>
      </c>
      <c r="BA145" s="12">
        <v>341600</v>
      </c>
      <c r="BB145" s="12" t="e">
        <f t="shared" ca="1" si="3"/>
        <v>#REF!</v>
      </c>
      <c r="BC145" s="12">
        <v>5100</v>
      </c>
      <c r="BD145" s="23">
        <v>32200</v>
      </c>
      <c r="BE145" s="23">
        <v>23300</v>
      </c>
      <c r="BF145" s="23">
        <v>414700</v>
      </c>
      <c r="BG145" s="12">
        <v>220000</v>
      </c>
      <c r="BH145" s="12">
        <v>379200</v>
      </c>
      <c r="BI145" s="12">
        <v>59000</v>
      </c>
      <c r="BJ145" s="12">
        <v>44500</v>
      </c>
      <c r="BK145" s="12">
        <v>328400</v>
      </c>
      <c r="BL145" s="12">
        <v>89700</v>
      </c>
      <c r="BM145" s="12">
        <v>79400</v>
      </c>
      <c r="BN145" s="12">
        <v>83600</v>
      </c>
      <c r="BO145" s="12">
        <v>174100</v>
      </c>
      <c r="BP145" s="12">
        <v>618482</v>
      </c>
      <c r="BQ145" s="12">
        <v>300500</v>
      </c>
      <c r="BR145" s="12">
        <v>133400</v>
      </c>
      <c r="BS145" s="12">
        <v>600</v>
      </c>
      <c r="BT145" s="12">
        <v>26100</v>
      </c>
      <c r="BU145" s="12">
        <v>125900</v>
      </c>
      <c r="BV145" s="12"/>
      <c r="BW145" s="12"/>
      <c r="BX145" s="22" t="e">
        <f>"'Giá'!"&amp;SUBSTITUTE($CK145, "1", COUNTA(#REF!) -10)</f>
        <v>#REF!</v>
      </c>
      <c r="BY145" s="22" t="e">
        <f>"'Khối lượng'!"&amp;SUBSTITUTE($CL145, "1", COUNTA(#REF!) -10)</f>
        <v>#REF!</v>
      </c>
      <c r="BZ145" s="22" t="e">
        <f>"'KN Mua'!"&amp;SUBSTITUTE($CM145, "1", COUNTA(#REF!) -19)</f>
        <v>#REF!</v>
      </c>
      <c r="CA145" s="15" t="e">
        <f>"'KN Bán'!"&amp;SUBSTITUTE($CN145, "1", COUNTA(#REF!) -19)</f>
        <v>#REF!</v>
      </c>
      <c r="CB145" s="14"/>
      <c r="CC145" s="14"/>
      <c r="CD145" s="14"/>
      <c r="CE145" s="14"/>
      <c r="CF145" s="14"/>
      <c r="CG145" s="14"/>
      <c r="CH145" s="14"/>
      <c r="CI145" s="14"/>
      <c r="CJ145" s="14"/>
      <c r="CK145" s="14" t="e">
        <f>ADDRESS(1,MATCH($A145,#REF!, 0))</f>
        <v>#REF!</v>
      </c>
      <c r="CL145" s="14" t="e">
        <f>ADDRESS(1,MATCH($A145,#REF!, 0))</f>
        <v>#REF!</v>
      </c>
      <c r="CM145" s="14" t="e">
        <f>ADDRESS(1,MATCH($A145,#REF!, 0))</f>
        <v>#REF!</v>
      </c>
      <c r="CN145" s="14" t="e">
        <f>ADDRESS(1,MATCH($A145,#REF!, 0))</f>
        <v>#REF!</v>
      </c>
    </row>
    <row r="146" spans="1:92" ht="14">
      <c r="A146" s="16" t="s">
        <v>6176</v>
      </c>
      <c r="B146" s="17" t="s">
        <v>6177</v>
      </c>
      <c r="C146" s="17">
        <v>10850</v>
      </c>
      <c r="D146" s="18" t="s">
        <v>5882</v>
      </c>
      <c r="E146" s="17">
        <v>0.54563455334340383</v>
      </c>
      <c r="F146" s="17">
        <v>13.117021113918293</v>
      </c>
      <c r="G146" s="17">
        <v>0.47</v>
      </c>
      <c r="H146" s="16">
        <v>0.39029147592532348</v>
      </c>
      <c r="I146" s="19">
        <v>3493660</v>
      </c>
      <c r="J146" s="31"/>
      <c r="K146" s="26"/>
      <c r="L146" s="22" t="e">
        <f t="shared" ca="1" si="0"/>
        <v>#REF!</v>
      </c>
      <c r="M146" s="17">
        <v>11350</v>
      </c>
      <c r="N146" s="17">
        <v>11300</v>
      </c>
      <c r="O146" s="17">
        <v>11150</v>
      </c>
      <c r="P146" s="17">
        <v>11250</v>
      </c>
      <c r="Q146" s="17">
        <v>10850</v>
      </c>
      <c r="R146" s="17">
        <v>10750</v>
      </c>
      <c r="S146" s="17">
        <v>10000</v>
      </c>
      <c r="T146" s="17">
        <v>10100</v>
      </c>
      <c r="U146" s="17">
        <v>10050</v>
      </c>
      <c r="V146" s="17">
        <v>10750</v>
      </c>
      <c r="W146" s="16" t="e">
        <f t="shared" ca="1" si="1"/>
        <v>#REF!</v>
      </c>
      <c r="X146" s="16">
        <v>1374900</v>
      </c>
      <c r="Y146" s="16">
        <v>1103200</v>
      </c>
      <c r="Z146" s="16">
        <v>1589200</v>
      </c>
      <c r="AA146" s="16">
        <v>1857900</v>
      </c>
      <c r="AB146" s="16">
        <v>3154300</v>
      </c>
      <c r="AC146" s="16">
        <v>4306200</v>
      </c>
      <c r="AD146" s="16">
        <v>6716800</v>
      </c>
      <c r="AE146" s="16">
        <v>2863600</v>
      </c>
      <c r="AF146" s="25">
        <v>2514400</v>
      </c>
      <c r="AG146" s="23">
        <v>9456100</v>
      </c>
      <c r="AH146" s="12" t="e">
        <f t="shared" ca="1" si="2"/>
        <v>#REF!</v>
      </c>
      <c r="AI146" s="23">
        <v>1100</v>
      </c>
      <c r="AJ146" s="23">
        <v>168100</v>
      </c>
      <c r="AK146" s="23">
        <v>131800</v>
      </c>
      <c r="AL146" s="23">
        <v>5400</v>
      </c>
      <c r="AM146" s="23">
        <v>4700</v>
      </c>
      <c r="AN146" s="23">
        <v>20800</v>
      </c>
      <c r="AO146" s="23">
        <v>50100</v>
      </c>
      <c r="AP146" s="23">
        <v>3725</v>
      </c>
      <c r="AQ146" s="17">
        <v>1000</v>
      </c>
      <c r="AR146" s="23">
        <v>9800</v>
      </c>
      <c r="AS146" s="23">
        <v>16900</v>
      </c>
      <c r="AT146" s="12">
        <v>84100</v>
      </c>
      <c r="AU146" s="12">
        <v>7400</v>
      </c>
      <c r="AV146" s="12">
        <v>4400</v>
      </c>
      <c r="AW146" s="12">
        <v>173200</v>
      </c>
      <c r="AX146" s="12">
        <v>21200</v>
      </c>
      <c r="AY146" s="12">
        <v>191400</v>
      </c>
      <c r="AZ146" s="12">
        <v>71800</v>
      </c>
      <c r="BA146" s="12">
        <v>391815</v>
      </c>
      <c r="BB146" s="12" t="e">
        <f t="shared" ca="1" si="3"/>
        <v>#REF!</v>
      </c>
      <c r="BC146" s="12">
        <v>1300</v>
      </c>
      <c r="BD146" s="23">
        <v>571</v>
      </c>
      <c r="BE146" s="23">
        <v>137700</v>
      </c>
      <c r="BF146" s="23">
        <v>16600</v>
      </c>
      <c r="BG146" s="12">
        <v>129365</v>
      </c>
      <c r="BH146" s="12">
        <v>315000</v>
      </c>
      <c r="BI146" s="12">
        <v>17700</v>
      </c>
      <c r="BJ146" s="12">
        <v>0</v>
      </c>
      <c r="BK146" s="12">
        <v>4000</v>
      </c>
      <c r="BL146" s="12">
        <v>0</v>
      </c>
      <c r="BM146" s="12">
        <v>10000</v>
      </c>
      <c r="BN146" s="12">
        <v>11400</v>
      </c>
      <c r="BO146" s="12">
        <v>4700</v>
      </c>
      <c r="BP146" s="12">
        <v>370400</v>
      </c>
      <c r="BQ146" s="12">
        <v>595900</v>
      </c>
      <c r="BR146" s="12">
        <v>509800</v>
      </c>
      <c r="BS146" s="12">
        <v>509800</v>
      </c>
      <c r="BT146" s="12">
        <v>671700</v>
      </c>
      <c r="BU146" s="12">
        <v>504300</v>
      </c>
      <c r="BV146" s="12"/>
      <c r="BW146" s="12"/>
      <c r="BX146" s="22" t="e">
        <f>"'Giá'!"&amp;SUBSTITUTE($CK146, "1", COUNTA(#REF!) -10)</f>
        <v>#REF!</v>
      </c>
      <c r="BY146" s="22" t="e">
        <f>"'Khối lượng'!"&amp;SUBSTITUTE($CL146, "1", COUNTA(#REF!) -10)</f>
        <v>#REF!</v>
      </c>
      <c r="BZ146" s="22" t="e">
        <f>"'KN Mua'!"&amp;SUBSTITUTE($CM146, "1", COUNTA(#REF!) -19)</f>
        <v>#REF!</v>
      </c>
      <c r="CA146" s="15" t="e">
        <f>"'KN Bán'!"&amp;SUBSTITUTE($CN146, "1", COUNTA(#REF!) -19)</f>
        <v>#REF!</v>
      </c>
      <c r="CB146" s="14"/>
      <c r="CC146" s="14"/>
      <c r="CD146" s="14"/>
      <c r="CE146" s="14"/>
      <c r="CF146" s="14"/>
      <c r="CG146" s="14"/>
      <c r="CH146" s="14"/>
      <c r="CI146" s="14"/>
      <c r="CJ146" s="14"/>
      <c r="CK146" s="14" t="e">
        <f>ADDRESS(1,MATCH($A146,#REF!, 0))</f>
        <v>#REF!</v>
      </c>
      <c r="CL146" s="14" t="e">
        <f>ADDRESS(1,MATCH($A146,#REF!, 0))</f>
        <v>#REF!</v>
      </c>
      <c r="CM146" s="14" t="e">
        <f>ADDRESS(1,MATCH($A146,#REF!, 0))</f>
        <v>#REF!</v>
      </c>
      <c r="CN146" s="14" t="e">
        <f>ADDRESS(1,MATCH($A146,#REF!, 0))</f>
        <v>#REF!</v>
      </c>
    </row>
    <row r="147" spans="1:92" ht="14">
      <c r="A147" s="16" t="s">
        <v>6178</v>
      </c>
      <c r="B147" s="17" t="s">
        <v>6179</v>
      </c>
      <c r="C147" s="17">
        <v>2690</v>
      </c>
      <c r="D147" s="18" t="s">
        <v>5882</v>
      </c>
      <c r="E147" s="17">
        <v>0.26668468447192006</v>
      </c>
      <c r="F147" s="17">
        <v>31.869313972489124</v>
      </c>
      <c r="G147" s="17">
        <v>0.49</v>
      </c>
      <c r="H147" s="16">
        <v>0.48430810267883428</v>
      </c>
      <c r="I147" s="19">
        <v>93280</v>
      </c>
      <c r="J147" s="31"/>
      <c r="K147" s="26"/>
      <c r="L147" s="22" t="e">
        <f t="shared" ca="1" si="0"/>
        <v>#REF!</v>
      </c>
      <c r="M147" s="17">
        <v>2920</v>
      </c>
      <c r="N147" s="17">
        <v>2910</v>
      </c>
      <c r="O147" s="17">
        <v>2880</v>
      </c>
      <c r="P147" s="17">
        <v>2790</v>
      </c>
      <c r="Q147" s="17">
        <v>2690</v>
      </c>
      <c r="R147" s="17">
        <v>2700</v>
      </c>
      <c r="S147" s="17">
        <v>2580</v>
      </c>
      <c r="T147" s="17">
        <v>2700</v>
      </c>
      <c r="U147" s="17">
        <v>2700</v>
      </c>
      <c r="V147" s="17">
        <v>2720</v>
      </c>
      <c r="W147" s="16" t="e">
        <f t="shared" ca="1" si="1"/>
        <v>#REF!</v>
      </c>
      <c r="X147" s="16">
        <v>74100</v>
      </c>
      <c r="Y147" s="16">
        <v>11100</v>
      </c>
      <c r="Z147" s="16">
        <v>26900</v>
      </c>
      <c r="AA147" s="16">
        <v>157000</v>
      </c>
      <c r="AB147" s="16">
        <v>163800</v>
      </c>
      <c r="AC147" s="16">
        <v>70400</v>
      </c>
      <c r="AD147" s="16">
        <v>273900</v>
      </c>
      <c r="AE147" s="16">
        <v>84100</v>
      </c>
      <c r="AF147" s="25">
        <v>29600</v>
      </c>
      <c r="AG147" s="23">
        <v>41900</v>
      </c>
      <c r="AH147" s="12" t="e">
        <f t="shared" ca="1" si="2"/>
        <v>#REF!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17">
        <v>0</v>
      </c>
      <c r="AR147" s="23">
        <v>0</v>
      </c>
      <c r="AS147" s="23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 t="e">
        <f t="shared" ca="1" si="3"/>
        <v>#REF!</v>
      </c>
      <c r="BC147" s="12">
        <v>0</v>
      </c>
      <c r="BD147" s="23">
        <v>0</v>
      </c>
      <c r="BE147" s="23">
        <v>0</v>
      </c>
      <c r="BF147" s="23">
        <v>0</v>
      </c>
      <c r="BG147" s="12">
        <v>0</v>
      </c>
      <c r="BH147" s="12">
        <v>1000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/>
      <c r="BW147" s="12"/>
      <c r="BX147" s="22" t="e">
        <f>"'Giá'!"&amp;SUBSTITUTE($CK147, "1", COUNTA(#REF!) -10)</f>
        <v>#REF!</v>
      </c>
      <c r="BY147" s="22" t="e">
        <f>"'Khối lượng'!"&amp;SUBSTITUTE($CL147, "1", COUNTA(#REF!) -10)</f>
        <v>#REF!</v>
      </c>
      <c r="BZ147" s="22" t="e">
        <f>"'KN Mua'!"&amp;SUBSTITUTE($CM147, "1", COUNTA(#REF!) -19)</f>
        <v>#REF!</v>
      </c>
      <c r="CA147" s="15" t="e">
        <f>"'KN Bán'!"&amp;SUBSTITUTE($CN147, "1", COUNTA(#REF!) -19)</f>
        <v>#REF!</v>
      </c>
      <c r="CB147" s="14"/>
      <c r="CC147" s="14"/>
      <c r="CD147" s="14"/>
      <c r="CE147" s="14"/>
      <c r="CF147" s="14"/>
      <c r="CG147" s="14"/>
      <c r="CH147" s="14"/>
      <c r="CI147" s="14"/>
      <c r="CJ147" s="14"/>
      <c r="CK147" s="14" t="e">
        <f>ADDRESS(1,MATCH($A147,#REF!, 0))</f>
        <v>#REF!</v>
      </c>
      <c r="CL147" s="14" t="e">
        <f>ADDRESS(1,MATCH($A147,#REF!, 0))</f>
        <v>#REF!</v>
      </c>
      <c r="CM147" s="14" t="e">
        <f>ADDRESS(1,MATCH($A147,#REF!, 0))</f>
        <v>#REF!</v>
      </c>
      <c r="CN147" s="14" t="e">
        <f>ADDRESS(1,MATCH($A147,#REF!, 0))</f>
        <v>#REF!</v>
      </c>
    </row>
    <row r="148" spans="1:92" ht="14">
      <c r="A148" s="16" t="s">
        <v>6180</v>
      </c>
      <c r="B148" s="17" t="s">
        <v>6181</v>
      </c>
      <c r="C148" s="17">
        <v>5280</v>
      </c>
      <c r="D148" s="18" t="s">
        <v>5862</v>
      </c>
      <c r="E148" s="17">
        <v>0.41312229170739029</v>
      </c>
      <c r="F148" s="17">
        <v>8.6278617714332366</v>
      </c>
      <c r="G148" s="17">
        <v>0.5</v>
      </c>
      <c r="H148" s="16">
        <v>0.49198357558425249</v>
      </c>
      <c r="I148" s="19">
        <v>226640</v>
      </c>
      <c r="J148" s="31"/>
      <c r="K148" s="26"/>
      <c r="L148" s="22" t="e">
        <f t="shared" ca="1" si="0"/>
        <v>#REF!</v>
      </c>
      <c r="M148" s="17">
        <v>6080</v>
      </c>
      <c r="N148" s="17">
        <v>6100</v>
      </c>
      <c r="O148" s="17">
        <v>6010</v>
      </c>
      <c r="P148" s="17">
        <v>5670</v>
      </c>
      <c r="Q148" s="17">
        <v>5280</v>
      </c>
      <c r="R148" s="17">
        <v>5140</v>
      </c>
      <c r="S148" s="17">
        <v>4790</v>
      </c>
      <c r="T148" s="17">
        <v>4870</v>
      </c>
      <c r="U148" s="17">
        <v>4880</v>
      </c>
      <c r="V148" s="17">
        <v>4890</v>
      </c>
      <c r="W148" s="16" t="e">
        <f t="shared" ca="1" si="1"/>
        <v>#REF!</v>
      </c>
      <c r="X148" s="16">
        <v>33900</v>
      </c>
      <c r="Y148" s="16">
        <v>33400</v>
      </c>
      <c r="Z148" s="16">
        <v>596300</v>
      </c>
      <c r="AA148" s="16">
        <v>351700</v>
      </c>
      <c r="AB148" s="16">
        <v>425100</v>
      </c>
      <c r="AC148" s="16">
        <v>266000</v>
      </c>
      <c r="AD148" s="16">
        <v>314700</v>
      </c>
      <c r="AE148" s="16">
        <v>64000</v>
      </c>
      <c r="AF148" s="25">
        <v>122100</v>
      </c>
      <c r="AG148" s="23">
        <v>59200</v>
      </c>
      <c r="AH148" s="12" t="e">
        <f t="shared" ca="1" si="2"/>
        <v>#REF!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1600</v>
      </c>
      <c r="AQ148" s="17">
        <v>0</v>
      </c>
      <c r="AR148" s="23">
        <v>0</v>
      </c>
      <c r="AS148" s="23">
        <v>0</v>
      </c>
      <c r="AT148" s="12">
        <v>5800</v>
      </c>
      <c r="AU148" s="12">
        <v>400</v>
      </c>
      <c r="AV148" s="12">
        <v>300</v>
      </c>
      <c r="AW148" s="12">
        <v>200</v>
      </c>
      <c r="AX148" s="12">
        <v>2800</v>
      </c>
      <c r="AY148" s="12">
        <v>6300</v>
      </c>
      <c r="AZ148" s="12">
        <v>0</v>
      </c>
      <c r="BA148" s="12">
        <v>400</v>
      </c>
      <c r="BB148" s="12" t="e">
        <f t="shared" ca="1" si="3"/>
        <v>#REF!</v>
      </c>
      <c r="BC148" s="12">
        <v>0</v>
      </c>
      <c r="BD148" s="23">
        <v>1600</v>
      </c>
      <c r="BE148" s="23">
        <v>100</v>
      </c>
      <c r="BF148" s="23">
        <v>2100</v>
      </c>
      <c r="BG148" s="12">
        <v>100</v>
      </c>
      <c r="BH148" s="12">
        <v>3400</v>
      </c>
      <c r="BI148" s="12">
        <v>0</v>
      </c>
      <c r="BJ148" s="12">
        <v>1000</v>
      </c>
      <c r="BK148" s="12">
        <v>0</v>
      </c>
      <c r="BL148" s="12">
        <v>0</v>
      </c>
      <c r="BM148" s="12">
        <v>0</v>
      </c>
      <c r="BN148" s="12">
        <v>11400</v>
      </c>
      <c r="BO148" s="12">
        <v>5000</v>
      </c>
      <c r="BP148" s="12">
        <v>0</v>
      </c>
      <c r="BQ148" s="12">
        <v>5800</v>
      </c>
      <c r="BR148" s="12">
        <v>5400</v>
      </c>
      <c r="BS148" s="12">
        <v>0</v>
      </c>
      <c r="BT148" s="12">
        <v>6000</v>
      </c>
      <c r="BU148" s="12">
        <v>1400</v>
      </c>
      <c r="BV148" s="12"/>
      <c r="BW148" s="12"/>
      <c r="BX148" s="22" t="e">
        <f>"'Giá'!"&amp;SUBSTITUTE($CK148, "1", COUNTA(#REF!) -10)</f>
        <v>#REF!</v>
      </c>
      <c r="BY148" s="22" t="e">
        <f>"'Khối lượng'!"&amp;SUBSTITUTE($CL148, "1", COUNTA(#REF!) -10)</f>
        <v>#REF!</v>
      </c>
      <c r="BZ148" s="22" t="e">
        <f>"'KN Mua'!"&amp;SUBSTITUTE($CM148, "1", COUNTA(#REF!) -19)</f>
        <v>#REF!</v>
      </c>
      <c r="CA148" s="15" t="e">
        <f>"'KN Bán'!"&amp;SUBSTITUTE($CN148, "1", COUNTA(#REF!) -19)</f>
        <v>#REF!</v>
      </c>
      <c r="CB148" s="14"/>
      <c r="CC148" s="14"/>
      <c r="CD148" s="14"/>
      <c r="CE148" s="14"/>
      <c r="CF148" s="14"/>
      <c r="CG148" s="14"/>
      <c r="CH148" s="14"/>
      <c r="CI148" s="14"/>
      <c r="CJ148" s="14"/>
      <c r="CK148" s="14" t="e">
        <f>ADDRESS(1,MATCH($A148,#REF!, 0))</f>
        <v>#REF!</v>
      </c>
      <c r="CL148" s="14" t="e">
        <f>ADDRESS(1,MATCH($A148,#REF!, 0))</f>
        <v>#REF!</v>
      </c>
      <c r="CM148" s="14" t="e">
        <f>ADDRESS(1,MATCH($A148,#REF!, 0))</f>
        <v>#REF!</v>
      </c>
      <c r="CN148" s="14" t="e">
        <f>ADDRESS(1,MATCH($A148,#REF!, 0))</f>
        <v>#REF!</v>
      </c>
    </row>
    <row r="149" spans="1:92" ht="14">
      <c r="A149" s="16" t="s">
        <v>6182</v>
      </c>
      <c r="B149" s="17" t="s">
        <v>6183</v>
      </c>
      <c r="C149" s="17">
        <v>11900</v>
      </c>
      <c r="D149" s="18" t="s">
        <v>6086</v>
      </c>
      <c r="E149" s="17">
        <v>0.81994772821983708</v>
      </c>
      <c r="F149" s="17">
        <v>12.685218260318864</v>
      </c>
      <c r="G149" s="17">
        <v>0</v>
      </c>
      <c r="H149" s="16">
        <v>0</v>
      </c>
      <c r="I149" s="19">
        <v>20430</v>
      </c>
      <c r="J149" s="31"/>
      <c r="K149" s="26"/>
      <c r="L149" s="22" t="e">
        <f t="shared" ca="1" si="0"/>
        <v>#REF!</v>
      </c>
      <c r="M149" s="17">
        <v>12150</v>
      </c>
      <c r="N149" s="17">
        <v>12200</v>
      </c>
      <c r="O149" s="17">
        <v>12150</v>
      </c>
      <c r="P149" s="17">
        <v>11950</v>
      </c>
      <c r="Q149" s="17">
        <v>11900</v>
      </c>
      <c r="R149" s="17">
        <v>11650</v>
      </c>
      <c r="S149" s="17">
        <v>11000</v>
      </c>
      <c r="T149" s="17">
        <v>11300</v>
      </c>
      <c r="U149" s="17">
        <v>11600</v>
      </c>
      <c r="V149" s="17">
        <v>11650</v>
      </c>
      <c r="W149" s="16" t="e">
        <f t="shared" ca="1" si="1"/>
        <v>#REF!</v>
      </c>
      <c r="X149" s="16">
        <v>8700</v>
      </c>
      <c r="Y149" s="16">
        <v>29600</v>
      </c>
      <c r="Z149" s="16">
        <v>6500</v>
      </c>
      <c r="AA149" s="16">
        <v>73700</v>
      </c>
      <c r="AB149" s="16">
        <v>41000</v>
      </c>
      <c r="AC149" s="16">
        <v>7900</v>
      </c>
      <c r="AD149" s="16">
        <v>13300</v>
      </c>
      <c r="AE149" s="16">
        <v>11700</v>
      </c>
      <c r="AF149" s="25">
        <v>10500</v>
      </c>
      <c r="AG149" s="23">
        <v>1400</v>
      </c>
      <c r="AH149" s="12" t="e">
        <f t="shared" ca="1" si="2"/>
        <v>#REF!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17">
        <v>0</v>
      </c>
      <c r="AR149" s="23">
        <v>0</v>
      </c>
      <c r="AS149" s="23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 t="e">
        <f t="shared" ca="1" si="3"/>
        <v>#REF!</v>
      </c>
      <c r="BC149" s="12">
        <v>0</v>
      </c>
      <c r="BD149" s="23">
        <v>0</v>
      </c>
      <c r="BE149" s="23">
        <v>0</v>
      </c>
      <c r="BF149" s="23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/>
      <c r="BW149" s="12"/>
      <c r="BX149" s="22" t="e">
        <f>"'Giá'!"&amp;SUBSTITUTE($CK149, "1", COUNTA(#REF!) -10)</f>
        <v>#REF!</v>
      </c>
      <c r="BY149" s="22" t="e">
        <f>"'Khối lượng'!"&amp;SUBSTITUTE($CL149, "1", COUNTA(#REF!) -10)</f>
        <v>#REF!</v>
      </c>
      <c r="BZ149" s="22" t="e">
        <f>"'KN Mua'!"&amp;SUBSTITUTE($CM149, "1", COUNTA(#REF!) -19)</f>
        <v>#REF!</v>
      </c>
      <c r="CA149" s="15" t="e">
        <f>"'KN Bán'!"&amp;SUBSTITUTE($CN149, "1", COUNTA(#REF!) -19)</f>
        <v>#REF!</v>
      </c>
      <c r="CB149" s="14"/>
      <c r="CC149" s="14"/>
      <c r="CD149" s="14"/>
      <c r="CE149" s="14"/>
      <c r="CF149" s="14"/>
      <c r="CG149" s="14"/>
      <c r="CH149" s="14"/>
      <c r="CI149" s="14"/>
      <c r="CJ149" s="14"/>
      <c r="CK149" s="14" t="e">
        <f>ADDRESS(1,MATCH($A149,#REF!, 0))</f>
        <v>#REF!</v>
      </c>
      <c r="CL149" s="14" t="e">
        <f>ADDRESS(1,MATCH($A149,#REF!, 0))</f>
        <v>#REF!</v>
      </c>
      <c r="CM149" s="14" t="e">
        <f>ADDRESS(1,MATCH($A149,#REF!, 0))</f>
        <v>#REF!</v>
      </c>
      <c r="CN149" s="14" t="e">
        <f>ADDRESS(1,MATCH($A149,#REF!, 0))</f>
        <v>#REF!</v>
      </c>
    </row>
    <row r="150" spans="1:92" ht="14">
      <c r="A150" s="16" t="s">
        <v>6184</v>
      </c>
      <c r="B150" s="17" t="s">
        <v>6185</v>
      </c>
      <c r="C150" s="17">
        <v>26100</v>
      </c>
      <c r="D150" s="28" t="s">
        <v>6186</v>
      </c>
      <c r="E150" s="17">
        <v>2.0746144545692502</v>
      </c>
      <c r="F150" s="17">
        <v>34.882341618872289</v>
      </c>
      <c r="G150" s="17">
        <v>0</v>
      </c>
      <c r="H150" s="16">
        <v>0</v>
      </c>
      <c r="I150" s="19">
        <v>2550</v>
      </c>
      <c r="J150" s="31"/>
      <c r="K150" s="26"/>
      <c r="L150" s="22" t="e">
        <f t="shared" ca="1" si="0"/>
        <v>#REF!</v>
      </c>
      <c r="M150" s="17">
        <v>26800</v>
      </c>
      <c r="N150" s="17">
        <v>26500</v>
      </c>
      <c r="O150" s="17">
        <v>26500</v>
      </c>
      <c r="P150" s="17">
        <v>26500</v>
      </c>
      <c r="Q150" s="17">
        <v>26100</v>
      </c>
      <c r="R150" s="17">
        <v>26100</v>
      </c>
      <c r="S150" s="17">
        <v>27100</v>
      </c>
      <c r="T150" s="17">
        <v>27100</v>
      </c>
      <c r="U150" s="17">
        <v>26600</v>
      </c>
      <c r="V150" s="17">
        <v>26100</v>
      </c>
      <c r="W150" s="16" t="e">
        <f t="shared" ca="1" si="1"/>
        <v>#REF!</v>
      </c>
      <c r="X150" s="16">
        <v>2000</v>
      </c>
      <c r="Y150" s="16">
        <v>5500</v>
      </c>
      <c r="Z150" s="16">
        <v>5500</v>
      </c>
      <c r="AA150" s="16">
        <v>500</v>
      </c>
      <c r="AB150" s="16">
        <v>3000</v>
      </c>
      <c r="AC150" s="16">
        <v>0</v>
      </c>
      <c r="AD150" s="16">
        <v>400</v>
      </c>
      <c r="AE150" s="16">
        <v>0</v>
      </c>
      <c r="AF150" s="25">
        <v>8300</v>
      </c>
      <c r="AG150" s="23">
        <v>300</v>
      </c>
      <c r="AH150" s="12" t="e">
        <f t="shared" ca="1" si="2"/>
        <v>#REF!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17">
        <v>0</v>
      </c>
      <c r="AR150" s="23">
        <v>0</v>
      </c>
      <c r="AS150" s="23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 t="e">
        <f t="shared" ca="1" si="3"/>
        <v>#REF!</v>
      </c>
      <c r="BC150" s="12">
        <v>0</v>
      </c>
      <c r="BD150" s="23">
        <v>0</v>
      </c>
      <c r="BE150" s="23">
        <v>0</v>
      </c>
      <c r="BF150" s="23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/>
      <c r="BW150" s="12"/>
      <c r="BX150" s="22" t="e">
        <f>"'Giá'!"&amp;SUBSTITUTE($CK150, "1", COUNTA(#REF!) -10)</f>
        <v>#REF!</v>
      </c>
      <c r="BY150" s="22" t="e">
        <f>"'Khối lượng'!"&amp;SUBSTITUTE($CL150, "1", COUNTA(#REF!) -10)</f>
        <v>#REF!</v>
      </c>
      <c r="BZ150" s="22" t="e">
        <f>"'KN Mua'!"&amp;SUBSTITUTE($CM150, "1", COUNTA(#REF!) -19)</f>
        <v>#REF!</v>
      </c>
      <c r="CA150" s="15" t="e">
        <f>"'KN Bán'!"&amp;SUBSTITUTE($CN150, "1", COUNTA(#REF!) -19)</f>
        <v>#REF!</v>
      </c>
      <c r="CB150" s="14"/>
      <c r="CC150" s="14"/>
      <c r="CD150" s="14"/>
      <c r="CE150" s="14"/>
      <c r="CF150" s="14"/>
      <c r="CG150" s="14"/>
      <c r="CH150" s="14"/>
      <c r="CI150" s="14"/>
      <c r="CJ150" s="14"/>
      <c r="CK150" s="14" t="e">
        <f>ADDRESS(1,MATCH($A150,#REF!, 0))</f>
        <v>#REF!</v>
      </c>
      <c r="CL150" s="14" t="e">
        <f>ADDRESS(1,MATCH($A150,#REF!, 0))</f>
        <v>#REF!</v>
      </c>
      <c r="CM150" s="14" t="e">
        <f>ADDRESS(1,MATCH($A150,#REF!, 0))</f>
        <v>#REF!</v>
      </c>
      <c r="CN150" s="14" t="e">
        <f>ADDRESS(1,MATCH($A150,#REF!, 0))</f>
        <v>#REF!</v>
      </c>
    </row>
    <row r="151" spans="1:92" ht="14">
      <c r="A151" s="16" t="s">
        <v>6187</v>
      </c>
      <c r="B151" s="17" t="s">
        <v>6188</v>
      </c>
      <c r="C151" s="17">
        <v>3930</v>
      </c>
      <c r="D151" s="18" t="s">
        <v>5865</v>
      </c>
      <c r="E151" s="17">
        <v>1.9507167544454769</v>
      </c>
      <c r="F151" s="17">
        <v>255.06818408087659</v>
      </c>
      <c r="G151" s="17">
        <v>0.5</v>
      </c>
      <c r="H151" s="16">
        <v>0.47222944717541226</v>
      </c>
      <c r="I151" s="19">
        <v>4892740</v>
      </c>
      <c r="J151" s="31"/>
      <c r="K151" s="26"/>
      <c r="L151" s="22" t="e">
        <f t="shared" ca="1" si="0"/>
        <v>#REF!</v>
      </c>
      <c r="M151" s="17">
        <v>4660</v>
      </c>
      <c r="N151" s="17">
        <v>4340</v>
      </c>
      <c r="O151" s="17">
        <v>4100</v>
      </c>
      <c r="P151" s="17">
        <v>3910</v>
      </c>
      <c r="Q151" s="17">
        <v>3930</v>
      </c>
      <c r="R151" s="17">
        <v>3920</v>
      </c>
      <c r="S151" s="17">
        <v>3650</v>
      </c>
      <c r="T151" s="17">
        <v>3900</v>
      </c>
      <c r="U151" s="17">
        <v>4170</v>
      </c>
      <c r="V151" s="17">
        <v>4200</v>
      </c>
      <c r="W151" s="16" t="e">
        <f t="shared" ca="1" si="1"/>
        <v>#REF!</v>
      </c>
      <c r="X151" s="16">
        <v>1952400</v>
      </c>
      <c r="Y151" s="16">
        <v>2493000</v>
      </c>
      <c r="Z151" s="16">
        <v>16408300</v>
      </c>
      <c r="AA151" s="16">
        <v>4959600</v>
      </c>
      <c r="AB151" s="16">
        <v>4426700</v>
      </c>
      <c r="AC151" s="16">
        <v>3328900</v>
      </c>
      <c r="AD151" s="16">
        <v>4153400</v>
      </c>
      <c r="AE151" s="16">
        <v>3140000</v>
      </c>
      <c r="AF151" s="25">
        <v>5483000</v>
      </c>
      <c r="AG151" s="23">
        <v>2582100</v>
      </c>
      <c r="AH151" s="12" t="e">
        <f t="shared" ca="1" si="2"/>
        <v>#REF!</v>
      </c>
      <c r="AI151" s="23">
        <v>59200</v>
      </c>
      <c r="AJ151" s="23">
        <v>79100</v>
      </c>
      <c r="AK151" s="23">
        <v>44500</v>
      </c>
      <c r="AL151" s="23">
        <v>62900</v>
      </c>
      <c r="AM151" s="23">
        <v>2700</v>
      </c>
      <c r="AN151" s="23">
        <v>489800</v>
      </c>
      <c r="AO151" s="23">
        <v>126000</v>
      </c>
      <c r="AP151" s="23">
        <v>244400</v>
      </c>
      <c r="AQ151" s="17">
        <v>77400</v>
      </c>
      <c r="AR151" s="23">
        <v>482800</v>
      </c>
      <c r="AS151" s="23">
        <v>1005003</v>
      </c>
      <c r="AT151" s="12">
        <v>1142700</v>
      </c>
      <c r="AU151" s="12">
        <v>333900</v>
      </c>
      <c r="AV151" s="12">
        <v>24700</v>
      </c>
      <c r="AW151" s="12">
        <v>148800</v>
      </c>
      <c r="AX151" s="12">
        <v>101600</v>
      </c>
      <c r="AY151" s="12">
        <v>180300</v>
      </c>
      <c r="AZ151" s="12">
        <v>7300</v>
      </c>
      <c r="BA151" s="12">
        <v>68100</v>
      </c>
      <c r="BB151" s="12" t="e">
        <f t="shared" ca="1" si="3"/>
        <v>#REF!</v>
      </c>
      <c r="BC151" s="12">
        <v>133400</v>
      </c>
      <c r="BD151" s="23">
        <v>34000</v>
      </c>
      <c r="BE151" s="23">
        <v>135300</v>
      </c>
      <c r="BF151" s="23">
        <v>40900</v>
      </c>
      <c r="BG151" s="12">
        <v>175300</v>
      </c>
      <c r="BH151" s="12">
        <v>243200</v>
      </c>
      <c r="BI151" s="12">
        <v>128800</v>
      </c>
      <c r="BJ151" s="12">
        <v>3000</v>
      </c>
      <c r="BK151" s="12">
        <v>163400</v>
      </c>
      <c r="BL151" s="12">
        <v>147200</v>
      </c>
      <c r="BM151" s="12">
        <v>0</v>
      </c>
      <c r="BN151" s="12">
        <v>808700</v>
      </c>
      <c r="BO151" s="12">
        <v>484400</v>
      </c>
      <c r="BP151" s="12">
        <v>252500</v>
      </c>
      <c r="BQ151" s="12">
        <v>699740</v>
      </c>
      <c r="BR151" s="12">
        <v>248200</v>
      </c>
      <c r="BS151" s="12">
        <v>165190</v>
      </c>
      <c r="BT151" s="12">
        <v>121500</v>
      </c>
      <c r="BU151" s="12">
        <v>275100</v>
      </c>
      <c r="BV151" s="12"/>
      <c r="BW151" s="12"/>
      <c r="BX151" s="22" t="e">
        <f>"'Giá'!"&amp;SUBSTITUTE($CK151, "1", COUNTA(#REF!) -10)</f>
        <v>#REF!</v>
      </c>
      <c r="BY151" s="22" t="e">
        <f>"'Khối lượng'!"&amp;SUBSTITUTE($CL151, "1", COUNTA(#REF!) -10)</f>
        <v>#REF!</v>
      </c>
      <c r="BZ151" s="22" t="e">
        <f>"'KN Mua'!"&amp;SUBSTITUTE($CM151, "1", COUNTA(#REF!) -19)</f>
        <v>#REF!</v>
      </c>
      <c r="CA151" s="15" t="e">
        <f>"'KN Bán'!"&amp;SUBSTITUTE($CN151, "1", COUNTA(#REF!) -19)</f>
        <v>#REF!</v>
      </c>
      <c r="CB151" s="14"/>
      <c r="CC151" s="14"/>
      <c r="CD151" s="14"/>
      <c r="CE151" s="14"/>
      <c r="CF151" s="14"/>
      <c r="CG151" s="14"/>
      <c r="CH151" s="14"/>
      <c r="CI151" s="14"/>
      <c r="CJ151" s="14"/>
      <c r="CK151" s="14" t="e">
        <f>ADDRESS(1,MATCH($A151,#REF!, 0))</f>
        <v>#REF!</v>
      </c>
      <c r="CL151" s="14" t="e">
        <f>ADDRESS(1,MATCH($A151,#REF!, 0))</f>
        <v>#REF!</v>
      </c>
      <c r="CM151" s="14" t="e">
        <f>ADDRESS(1,MATCH($A151,#REF!, 0))</f>
        <v>#REF!</v>
      </c>
      <c r="CN151" s="14" t="e">
        <f>ADDRESS(1,MATCH($A151,#REF!, 0))</f>
        <v>#REF!</v>
      </c>
    </row>
    <row r="152" spans="1:92" ht="14">
      <c r="A152" s="16" t="s">
        <v>6189</v>
      </c>
      <c r="B152" s="17" t="s">
        <v>6190</v>
      </c>
      <c r="C152" s="17">
        <v>26700</v>
      </c>
      <c r="D152" s="18" t="s">
        <v>6086</v>
      </c>
      <c r="E152" s="17">
        <v>1.5081330109252336</v>
      </c>
      <c r="F152" s="17">
        <v>14.662710470312154</v>
      </c>
      <c r="G152" s="17">
        <v>0.49</v>
      </c>
      <c r="H152" s="16">
        <v>0.24741775392088322</v>
      </c>
      <c r="I152" s="19">
        <v>21480220</v>
      </c>
      <c r="J152" s="31"/>
      <c r="K152" s="26"/>
      <c r="L152" s="22" t="e">
        <f t="shared" ca="1" si="0"/>
        <v>#REF!</v>
      </c>
      <c r="M152" s="17">
        <v>27450</v>
      </c>
      <c r="N152" s="17">
        <v>27900</v>
      </c>
      <c r="O152" s="17">
        <v>27900</v>
      </c>
      <c r="P152" s="17">
        <v>27200</v>
      </c>
      <c r="Q152" s="17">
        <v>26700</v>
      </c>
      <c r="R152" s="17">
        <v>27250</v>
      </c>
      <c r="S152" s="17">
        <v>25950</v>
      </c>
      <c r="T152" s="17">
        <v>26300</v>
      </c>
      <c r="U152" s="17">
        <v>26050</v>
      </c>
      <c r="V152" s="17">
        <v>25600</v>
      </c>
      <c r="W152" s="16" t="e">
        <f t="shared" ca="1" si="1"/>
        <v>#REF!</v>
      </c>
      <c r="X152" s="16">
        <v>8806900</v>
      </c>
      <c r="Y152" s="16">
        <v>15443700</v>
      </c>
      <c r="Z152" s="16">
        <v>15542800</v>
      </c>
      <c r="AA152" s="16">
        <v>24285900</v>
      </c>
      <c r="AB152" s="16">
        <v>30480400</v>
      </c>
      <c r="AC152" s="16">
        <v>17545800</v>
      </c>
      <c r="AD152" s="16">
        <v>45610000</v>
      </c>
      <c r="AE152" s="16">
        <v>19759200</v>
      </c>
      <c r="AF152" s="25">
        <v>15411700</v>
      </c>
      <c r="AG152" s="23">
        <v>21915800</v>
      </c>
      <c r="AH152" s="12" t="e">
        <f t="shared" ca="1" si="2"/>
        <v>#REF!</v>
      </c>
      <c r="AI152" s="23">
        <v>831924</v>
      </c>
      <c r="AJ152" s="23">
        <v>3600730</v>
      </c>
      <c r="AK152" s="23">
        <v>4201410</v>
      </c>
      <c r="AL152" s="23">
        <v>4600638</v>
      </c>
      <c r="AM152" s="23">
        <v>5678470</v>
      </c>
      <c r="AN152" s="23">
        <v>2085080</v>
      </c>
      <c r="AO152" s="23">
        <v>1288500</v>
      </c>
      <c r="AP152" s="23">
        <v>3328900</v>
      </c>
      <c r="AQ152" s="17">
        <v>675757</v>
      </c>
      <c r="AR152" s="23">
        <v>1267631</v>
      </c>
      <c r="AS152" s="23">
        <v>1494550</v>
      </c>
      <c r="AT152" s="12">
        <v>4415290</v>
      </c>
      <c r="AU152" s="12">
        <v>2409771</v>
      </c>
      <c r="AV152" s="12">
        <v>3120700</v>
      </c>
      <c r="AW152" s="12">
        <v>4800202</v>
      </c>
      <c r="AX152" s="12">
        <v>2956810</v>
      </c>
      <c r="AY152" s="12">
        <v>1537623</v>
      </c>
      <c r="AZ152" s="12">
        <v>2408680</v>
      </c>
      <c r="BA152" s="12">
        <v>72000</v>
      </c>
      <c r="BB152" s="12" t="e">
        <f t="shared" ca="1" si="3"/>
        <v>#REF!</v>
      </c>
      <c r="BC152" s="12">
        <v>3155121</v>
      </c>
      <c r="BD152" s="23">
        <v>2622326</v>
      </c>
      <c r="BE152" s="23">
        <v>4020659</v>
      </c>
      <c r="BF152" s="23">
        <v>2705409</v>
      </c>
      <c r="BG152" s="12">
        <v>4987203</v>
      </c>
      <c r="BH152" s="12">
        <v>1336318</v>
      </c>
      <c r="BI152" s="12">
        <v>1899632</v>
      </c>
      <c r="BJ152" s="12">
        <v>972195</v>
      </c>
      <c r="BK152" s="12">
        <v>2108257</v>
      </c>
      <c r="BL152" s="12">
        <v>3259990</v>
      </c>
      <c r="BM152" s="12">
        <v>1061279</v>
      </c>
      <c r="BN152" s="12">
        <v>5158841</v>
      </c>
      <c r="BO152" s="12">
        <v>3074798</v>
      </c>
      <c r="BP152" s="12">
        <v>2845756</v>
      </c>
      <c r="BQ152" s="12">
        <v>2633617</v>
      </c>
      <c r="BR152" s="12">
        <v>11769796</v>
      </c>
      <c r="BS152" s="12">
        <v>3952701</v>
      </c>
      <c r="BT152" s="12">
        <v>6704081</v>
      </c>
      <c r="BU152" s="12">
        <v>5368500</v>
      </c>
      <c r="BV152" s="12"/>
      <c r="BW152" s="12"/>
      <c r="BX152" s="22" t="e">
        <f>"'Giá'!"&amp;SUBSTITUTE($CK152, "1", COUNTA(#REF!) -10)</f>
        <v>#REF!</v>
      </c>
      <c r="BY152" s="22" t="e">
        <f>"'Khối lượng'!"&amp;SUBSTITUTE($CL152, "1", COUNTA(#REF!) -10)</f>
        <v>#REF!</v>
      </c>
      <c r="BZ152" s="22" t="e">
        <f>"'KN Mua'!"&amp;SUBSTITUTE($CM152, "1", COUNTA(#REF!) -19)</f>
        <v>#REF!</v>
      </c>
      <c r="CA152" s="15" t="e">
        <f>"'KN Bán'!"&amp;SUBSTITUTE($CN152, "1", COUNTA(#REF!) -19)</f>
        <v>#REF!</v>
      </c>
      <c r="CB152" s="14"/>
      <c r="CC152" s="14"/>
      <c r="CD152" s="14"/>
      <c r="CE152" s="14"/>
      <c r="CF152" s="14"/>
      <c r="CG152" s="14"/>
      <c r="CH152" s="14"/>
      <c r="CI152" s="14"/>
      <c r="CJ152" s="14"/>
      <c r="CK152" s="14" t="e">
        <f>ADDRESS(1,MATCH($A152,#REF!, 0))</f>
        <v>#REF!</v>
      </c>
      <c r="CL152" s="14" t="e">
        <f>ADDRESS(1,MATCH($A152,#REF!, 0))</f>
        <v>#REF!</v>
      </c>
      <c r="CM152" s="14" t="e">
        <f>ADDRESS(1,MATCH($A152,#REF!, 0))</f>
        <v>#REF!</v>
      </c>
      <c r="CN152" s="14" t="e">
        <f>ADDRESS(1,MATCH($A152,#REF!, 0))</f>
        <v>#REF!</v>
      </c>
    </row>
    <row r="153" spans="1:92" ht="14">
      <c r="A153" s="16" t="s">
        <v>6191</v>
      </c>
      <c r="B153" s="17" t="s">
        <v>6192</v>
      </c>
      <c r="C153" s="17">
        <v>5430</v>
      </c>
      <c r="D153" s="18" t="s">
        <v>5896</v>
      </c>
      <c r="E153" s="17">
        <v>0.44871269888374926</v>
      </c>
      <c r="F153" s="17">
        <v>12.732541592297704</v>
      </c>
      <c r="G153" s="17">
        <v>0.49</v>
      </c>
      <c r="H153" s="16">
        <v>0.48815663837416529</v>
      </c>
      <c r="I153" s="19">
        <v>1596960</v>
      </c>
      <c r="J153" s="31"/>
      <c r="K153" s="26"/>
      <c r="L153" s="22" t="e">
        <f t="shared" ca="1" si="0"/>
        <v>#REF!</v>
      </c>
      <c r="M153" s="17">
        <v>5590</v>
      </c>
      <c r="N153" s="17">
        <v>5560</v>
      </c>
      <c r="O153" s="17">
        <v>5580</v>
      </c>
      <c r="P153" s="17">
        <v>5640</v>
      </c>
      <c r="Q153" s="17">
        <v>5430</v>
      </c>
      <c r="R153" s="17">
        <v>5440</v>
      </c>
      <c r="S153" s="17">
        <v>5060</v>
      </c>
      <c r="T153" s="17">
        <v>5070</v>
      </c>
      <c r="U153" s="17">
        <v>5150</v>
      </c>
      <c r="V153" s="17">
        <v>5040</v>
      </c>
      <c r="W153" s="16" t="e">
        <f t="shared" ca="1" si="1"/>
        <v>#REF!</v>
      </c>
      <c r="X153" s="16">
        <v>889700</v>
      </c>
      <c r="Y153" s="16">
        <v>1088100</v>
      </c>
      <c r="Z153" s="16">
        <v>1477800</v>
      </c>
      <c r="AA153" s="16">
        <v>1783700</v>
      </c>
      <c r="AB153" s="16">
        <v>2151300</v>
      </c>
      <c r="AC153" s="16">
        <v>1058600</v>
      </c>
      <c r="AD153" s="16">
        <v>3479000</v>
      </c>
      <c r="AE153" s="16">
        <v>1649200</v>
      </c>
      <c r="AF153" s="25">
        <v>1590500</v>
      </c>
      <c r="AG153" s="23">
        <v>801700</v>
      </c>
      <c r="AH153" s="12" t="e">
        <f t="shared" ca="1" si="2"/>
        <v>#REF!</v>
      </c>
      <c r="AI153" s="23">
        <v>0</v>
      </c>
      <c r="AJ153" s="23">
        <v>0</v>
      </c>
      <c r="AK153" s="23">
        <v>0</v>
      </c>
      <c r="AL153" s="23">
        <v>34700</v>
      </c>
      <c r="AM153" s="23">
        <v>0</v>
      </c>
      <c r="AN153" s="23">
        <v>49500</v>
      </c>
      <c r="AO153" s="23">
        <v>9800</v>
      </c>
      <c r="AP153" s="23">
        <v>140700</v>
      </c>
      <c r="AQ153" s="17">
        <v>202900</v>
      </c>
      <c r="AR153" s="23">
        <v>0</v>
      </c>
      <c r="AS153" s="23">
        <v>4900</v>
      </c>
      <c r="AT153" s="12">
        <v>17300</v>
      </c>
      <c r="AU153" s="12">
        <v>199600</v>
      </c>
      <c r="AV153" s="12">
        <v>0</v>
      </c>
      <c r="AW153" s="12">
        <v>61700</v>
      </c>
      <c r="AX153" s="12">
        <v>2100</v>
      </c>
      <c r="AY153" s="12">
        <v>17700</v>
      </c>
      <c r="AZ153" s="12">
        <v>129300</v>
      </c>
      <c r="BA153" s="12">
        <v>62500</v>
      </c>
      <c r="BB153" s="12" t="e">
        <f t="shared" ca="1" si="3"/>
        <v>#REF!</v>
      </c>
      <c r="BC153" s="12">
        <v>190300</v>
      </c>
      <c r="BD153" s="23">
        <v>253300</v>
      </c>
      <c r="BE153" s="23">
        <v>756700</v>
      </c>
      <c r="BF153" s="23">
        <v>11200</v>
      </c>
      <c r="BG153" s="12">
        <v>0</v>
      </c>
      <c r="BH153" s="12">
        <v>0</v>
      </c>
      <c r="BI153" s="12">
        <v>31900</v>
      </c>
      <c r="BJ153" s="12">
        <v>2800</v>
      </c>
      <c r="BK153" s="12">
        <v>49500</v>
      </c>
      <c r="BL153" s="12">
        <v>9800</v>
      </c>
      <c r="BM153" s="12">
        <v>137600</v>
      </c>
      <c r="BN153" s="12">
        <v>103800</v>
      </c>
      <c r="BO153" s="12">
        <v>56700</v>
      </c>
      <c r="BP153" s="12">
        <v>58400</v>
      </c>
      <c r="BQ153" s="12">
        <v>17300</v>
      </c>
      <c r="BR153" s="12">
        <v>143900</v>
      </c>
      <c r="BS153" s="12">
        <v>5000</v>
      </c>
      <c r="BT153" s="12">
        <v>1100</v>
      </c>
      <c r="BU153" s="12">
        <v>6400</v>
      </c>
      <c r="BV153" s="12"/>
      <c r="BW153" s="12"/>
      <c r="BX153" s="22" t="e">
        <f>"'Giá'!"&amp;SUBSTITUTE($CK153, "1", COUNTA(#REF!) -10)</f>
        <v>#REF!</v>
      </c>
      <c r="BY153" s="22" t="e">
        <f>"'Khối lượng'!"&amp;SUBSTITUTE($CL153, "1", COUNTA(#REF!) -10)</f>
        <v>#REF!</v>
      </c>
      <c r="BZ153" s="22" t="e">
        <f>"'KN Mua'!"&amp;SUBSTITUTE($CM153, "1", COUNTA(#REF!) -19)</f>
        <v>#REF!</v>
      </c>
      <c r="CA153" s="15" t="e">
        <f>"'KN Bán'!"&amp;SUBSTITUTE($CN153, "1", COUNTA(#REF!) -19)</f>
        <v>#REF!</v>
      </c>
      <c r="CB153" s="14"/>
      <c r="CC153" s="14"/>
      <c r="CD153" s="14"/>
      <c r="CE153" s="14"/>
      <c r="CF153" s="14"/>
      <c r="CG153" s="14"/>
      <c r="CH153" s="14"/>
      <c r="CI153" s="14"/>
      <c r="CJ153" s="14"/>
      <c r="CK153" s="14" t="e">
        <f>ADDRESS(1,MATCH($A153,#REF!, 0))</f>
        <v>#REF!</v>
      </c>
      <c r="CL153" s="14" t="e">
        <f>ADDRESS(1,MATCH($A153,#REF!, 0))</f>
        <v>#REF!</v>
      </c>
      <c r="CM153" s="14" t="e">
        <f>ADDRESS(1,MATCH($A153,#REF!, 0))</f>
        <v>#REF!</v>
      </c>
      <c r="CN153" s="14" t="e">
        <f>ADDRESS(1,MATCH($A153,#REF!, 0))</f>
        <v>#REF!</v>
      </c>
    </row>
    <row r="154" spans="1:92" ht="14">
      <c r="A154" s="16" t="s">
        <v>6193</v>
      </c>
      <c r="B154" s="17" t="s">
        <v>6194</v>
      </c>
      <c r="C154" s="17">
        <v>3360</v>
      </c>
      <c r="D154" s="18" t="s">
        <v>5896</v>
      </c>
      <c r="E154" s="17">
        <v>0.31358005461203464</v>
      </c>
      <c r="F154" s="17">
        <v>90.546638986559614</v>
      </c>
      <c r="G154" s="17">
        <v>0.6</v>
      </c>
      <c r="H154" s="16">
        <v>0.59760141838019298</v>
      </c>
      <c r="I154" s="19">
        <v>3204880</v>
      </c>
      <c r="J154" s="31"/>
      <c r="K154" s="26"/>
      <c r="L154" s="22" t="e">
        <f t="shared" ca="1" si="0"/>
        <v>#REF!</v>
      </c>
      <c r="M154" s="17">
        <v>3440</v>
      </c>
      <c r="N154" s="17">
        <v>3380</v>
      </c>
      <c r="O154" s="17">
        <v>3380</v>
      </c>
      <c r="P154" s="17">
        <v>3450</v>
      </c>
      <c r="Q154" s="17">
        <v>3360</v>
      </c>
      <c r="R154" s="17">
        <v>3390</v>
      </c>
      <c r="S154" s="17">
        <v>3310</v>
      </c>
      <c r="T154" s="17">
        <v>3380</v>
      </c>
      <c r="U154" s="17">
        <v>3590</v>
      </c>
      <c r="V154" s="17">
        <v>3540</v>
      </c>
      <c r="W154" s="16" t="e">
        <f t="shared" ca="1" si="1"/>
        <v>#REF!</v>
      </c>
      <c r="X154" s="16">
        <v>2034800</v>
      </c>
      <c r="Y154" s="16">
        <v>2568400</v>
      </c>
      <c r="Z154" s="16">
        <v>2485400</v>
      </c>
      <c r="AA154" s="16">
        <v>3211700</v>
      </c>
      <c r="AB154" s="16">
        <v>3542900</v>
      </c>
      <c r="AC154" s="16">
        <v>3178200</v>
      </c>
      <c r="AD154" s="16">
        <v>4162000</v>
      </c>
      <c r="AE154" s="16">
        <v>2059400</v>
      </c>
      <c r="AF154" s="25">
        <v>5939800</v>
      </c>
      <c r="AG154" s="23">
        <v>2866200</v>
      </c>
      <c r="AH154" s="12" t="e">
        <f t="shared" ca="1" si="2"/>
        <v>#REF!</v>
      </c>
      <c r="AI154" s="23">
        <v>2000</v>
      </c>
      <c r="AJ154" s="23">
        <v>2000</v>
      </c>
      <c r="AK154" s="23">
        <v>11600</v>
      </c>
      <c r="AL154" s="23">
        <v>0</v>
      </c>
      <c r="AM154" s="23">
        <v>104200</v>
      </c>
      <c r="AN154" s="23">
        <v>59700</v>
      </c>
      <c r="AO154" s="23">
        <v>160700</v>
      </c>
      <c r="AP154" s="23">
        <v>184300</v>
      </c>
      <c r="AQ154" s="17">
        <v>18500</v>
      </c>
      <c r="AR154" s="23">
        <v>0</v>
      </c>
      <c r="AS154" s="23">
        <v>0</v>
      </c>
      <c r="AT154" s="12">
        <v>0</v>
      </c>
      <c r="AU154" s="12">
        <v>180500</v>
      </c>
      <c r="AV154" s="12">
        <v>0</v>
      </c>
      <c r="AW154" s="12">
        <v>189700</v>
      </c>
      <c r="AX154" s="12">
        <v>132300</v>
      </c>
      <c r="AY154" s="12">
        <v>35500</v>
      </c>
      <c r="AZ154" s="12">
        <v>896300</v>
      </c>
      <c r="BA154" s="12">
        <v>25900</v>
      </c>
      <c r="BB154" s="12" t="e">
        <f t="shared" ca="1" si="3"/>
        <v>#REF!</v>
      </c>
      <c r="BC154" s="12">
        <v>83400</v>
      </c>
      <c r="BD154" s="23">
        <v>151700</v>
      </c>
      <c r="BE154" s="23">
        <v>469200</v>
      </c>
      <c r="BF154" s="23">
        <v>79800</v>
      </c>
      <c r="BG154" s="12">
        <v>20500</v>
      </c>
      <c r="BH154" s="12">
        <v>90800</v>
      </c>
      <c r="BI154" s="12">
        <v>0</v>
      </c>
      <c r="BJ154" s="12">
        <v>0</v>
      </c>
      <c r="BK154" s="12">
        <v>42000</v>
      </c>
      <c r="BL154" s="12">
        <v>118700</v>
      </c>
      <c r="BM154" s="12">
        <v>209300</v>
      </c>
      <c r="BN154" s="12">
        <v>88300</v>
      </c>
      <c r="BO154" s="12">
        <v>139600</v>
      </c>
      <c r="BP154" s="12">
        <v>0</v>
      </c>
      <c r="BQ154" s="12">
        <v>0</v>
      </c>
      <c r="BR154" s="12">
        <v>87200</v>
      </c>
      <c r="BS154" s="12">
        <v>118300</v>
      </c>
      <c r="BT154" s="12">
        <v>59300</v>
      </c>
      <c r="BU154" s="12">
        <v>235000</v>
      </c>
      <c r="BV154" s="12"/>
      <c r="BW154" s="12"/>
      <c r="BX154" s="22" t="e">
        <f>"'Giá'!"&amp;SUBSTITUTE($CK154, "1", COUNTA(#REF!) -10)</f>
        <v>#REF!</v>
      </c>
      <c r="BY154" s="22" t="e">
        <f>"'Khối lượng'!"&amp;SUBSTITUTE($CL154, "1", COUNTA(#REF!) -10)</f>
        <v>#REF!</v>
      </c>
      <c r="BZ154" s="22" t="e">
        <f>"'KN Mua'!"&amp;SUBSTITUTE($CM154, "1", COUNTA(#REF!) -19)</f>
        <v>#REF!</v>
      </c>
      <c r="CA154" s="15" t="e">
        <f>"'KN Bán'!"&amp;SUBSTITUTE($CN154, "1", COUNTA(#REF!) -19)</f>
        <v>#REF!</v>
      </c>
      <c r="CB154" s="14"/>
      <c r="CC154" s="14"/>
      <c r="CD154" s="14"/>
      <c r="CE154" s="14"/>
      <c r="CF154" s="14"/>
      <c r="CG154" s="14"/>
      <c r="CH154" s="14"/>
      <c r="CI154" s="14"/>
      <c r="CJ154" s="14"/>
      <c r="CK154" s="14" t="e">
        <f>ADDRESS(1,MATCH($A154,#REF!, 0))</f>
        <v>#REF!</v>
      </c>
      <c r="CL154" s="14" t="e">
        <f>ADDRESS(1,MATCH($A154,#REF!, 0))</f>
        <v>#REF!</v>
      </c>
      <c r="CM154" s="14" t="e">
        <f>ADDRESS(1,MATCH($A154,#REF!, 0))</f>
        <v>#REF!</v>
      </c>
      <c r="CN154" s="14" t="e">
        <f>ADDRESS(1,MATCH($A154,#REF!, 0))</f>
        <v>#REF!</v>
      </c>
    </row>
    <row r="155" spans="1:92" ht="14">
      <c r="A155" s="16" t="s">
        <v>6195</v>
      </c>
      <c r="B155" s="17" t="s">
        <v>6196</v>
      </c>
      <c r="C155" s="17">
        <v>45900</v>
      </c>
      <c r="D155" s="18" t="s">
        <v>5862</v>
      </c>
      <c r="E155" s="17">
        <v>2.5269798563788517</v>
      </c>
      <c r="F155" s="17">
        <v>92.037386065709597</v>
      </c>
      <c r="G155" s="17">
        <v>0</v>
      </c>
      <c r="H155" s="16">
        <v>0</v>
      </c>
      <c r="I155" s="19">
        <v>280</v>
      </c>
      <c r="J155" s="31"/>
      <c r="K155" s="26"/>
      <c r="L155" s="22" t="e">
        <f t="shared" ca="1" si="0"/>
        <v>#REF!</v>
      </c>
      <c r="M155" s="17">
        <v>45350</v>
      </c>
      <c r="N155" s="17">
        <v>45350</v>
      </c>
      <c r="O155" s="17">
        <v>45900</v>
      </c>
      <c r="P155" s="17">
        <v>45900</v>
      </c>
      <c r="Q155" s="17">
        <v>45900</v>
      </c>
      <c r="R155" s="17">
        <v>42700</v>
      </c>
      <c r="S155" s="17">
        <v>42300</v>
      </c>
      <c r="T155" s="17">
        <v>40100</v>
      </c>
      <c r="U155" s="17">
        <v>42700</v>
      </c>
      <c r="V155" s="17">
        <v>45400</v>
      </c>
      <c r="W155" s="16" t="e">
        <f t="shared" ca="1" si="1"/>
        <v>#REF!</v>
      </c>
      <c r="X155" s="16">
        <v>200</v>
      </c>
      <c r="Y155" s="16">
        <v>0</v>
      </c>
      <c r="Z155" s="16">
        <v>200</v>
      </c>
      <c r="AA155" s="16">
        <v>200</v>
      </c>
      <c r="AB155" s="16">
        <v>600</v>
      </c>
      <c r="AC155" s="16">
        <v>100</v>
      </c>
      <c r="AD155" s="16">
        <v>500</v>
      </c>
      <c r="AE155" s="16">
        <v>500</v>
      </c>
      <c r="AF155" s="25">
        <v>200</v>
      </c>
      <c r="AG155" s="23">
        <v>300</v>
      </c>
      <c r="AH155" s="12" t="e">
        <f t="shared" ca="1" si="2"/>
        <v>#REF!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17">
        <v>0</v>
      </c>
      <c r="AR155" s="23">
        <v>0</v>
      </c>
      <c r="AS155" s="23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 t="e">
        <f t="shared" ca="1" si="3"/>
        <v>#REF!</v>
      </c>
      <c r="BC155" s="12">
        <v>0</v>
      </c>
      <c r="BD155" s="23">
        <v>0</v>
      </c>
      <c r="BE155" s="23">
        <v>0</v>
      </c>
      <c r="BF155" s="23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0</v>
      </c>
      <c r="BO155" s="12">
        <v>0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/>
      <c r="BW155" s="12"/>
      <c r="BX155" s="22" t="e">
        <f>"'Giá'!"&amp;SUBSTITUTE($CK155, "1", COUNTA(#REF!) -10)</f>
        <v>#REF!</v>
      </c>
      <c r="BY155" s="22" t="e">
        <f>"'Khối lượng'!"&amp;SUBSTITUTE($CL155, "1", COUNTA(#REF!) -10)</f>
        <v>#REF!</v>
      </c>
      <c r="BZ155" s="22" t="e">
        <f>"'KN Mua'!"&amp;SUBSTITUTE($CM155, "1", COUNTA(#REF!) -19)</f>
        <v>#REF!</v>
      </c>
      <c r="CA155" s="15" t="e">
        <f>"'KN Bán'!"&amp;SUBSTITUTE($CN155, "1", COUNTA(#REF!) -19)</f>
        <v>#REF!</v>
      </c>
      <c r="CB155" s="14"/>
      <c r="CC155" s="14"/>
      <c r="CD155" s="14"/>
      <c r="CE155" s="14"/>
      <c r="CF155" s="14"/>
      <c r="CG155" s="14"/>
      <c r="CH155" s="14"/>
      <c r="CI155" s="14"/>
      <c r="CJ155" s="14"/>
      <c r="CK155" s="14" t="e">
        <f>ADDRESS(1,MATCH($A155,#REF!, 0))</f>
        <v>#REF!</v>
      </c>
      <c r="CL155" s="14" t="e">
        <f>ADDRESS(1,MATCH($A155,#REF!, 0))</f>
        <v>#REF!</v>
      </c>
      <c r="CM155" s="14" t="e">
        <f>ADDRESS(1,MATCH($A155,#REF!, 0))</f>
        <v>#REF!</v>
      </c>
      <c r="CN155" s="14" t="e">
        <f>ADDRESS(1,MATCH($A155,#REF!, 0))</f>
        <v>#REF!</v>
      </c>
    </row>
    <row r="156" spans="1:92" ht="14">
      <c r="A156" s="16" t="s">
        <v>6197</v>
      </c>
      <c r="B156" s="17" t="s">
        <v>6198</v>
      </c>
      <c r="C156" s="17">
        <v>20850</v>
      </c>
      <c r="D156" s="18" t="s">
        <v>6086</v>
      </c>
      <c r="E156" s="17">
        <v>1.1439836492405526</v>
      </c>
      <c r="F156" s="17">
        <v>11.169756555966224</v>
      </c>
      <c r="G156" s="17">
        <v>0.49</v>
      </c>
      <c r="H156" s="16">
        <v>0.30512179530792338</v>
      </c>
      <c r="I156" s="19">
        <v>10729660</v>
      </c>
      <c r="J156" s="31"/>
      <c r="K156" s="26"/>
      <c r="L156" s="22" t="e">
        <f t="shared" ca="1" si="0"/>
        <v>#REF!</v>
      </c>
      <c r="M156" s="17">
        <v>23150</v>
      </c>
      <c r="N156" s="17">
        <v>23300</v>
      </c>
      <c r="O156" s="17">
        <v>22900</v>
      </c>
      <c r="P156" s="17">
        <v>21800</v>
      </c>
      <c r="Q156" s="17">
        <v>20850</v>
      </c>
      <c r="R156" s="17">
        <v>21450</v>
      </c>
      <c r="S156" s="17">
        <v>20000</v>
      </c>
      <c r="T156" s="17">
        <v>20950</v>
      </c>
      <c r="U156" s="17">
        <v>21100</v>
      </c>
      <c r="V156" s="17">
        <v>20600</v>
      </c>
      <c r="W156" s="16" t="e">
        <f t="shared" ca="1" si="1"/>
        <v>#REF!</v>
      </c>
      <c r="X156" s="16">
        <v>4702500</v>
      </c>
      <c r="Y156" s="16">
        <v>7244300</v>
      </c>
      <c r="Z156" s="16">
        <v>6975300</v>
      </c>
      <c r="AA156" s="16">
        <v>27851700</v>
      </c>
      <c r="AB156" s="16">
        <v>15122900</v>
      </c>
      <c r="AC156" s="16">
        <v>9848900</v>
      </c>
      <c r="AD156" s="16">
        <v>14381700</v>
      </c>
      <c r="AE156" s="16">
        <v>9877100</v>
      </c>
      <c r="AF156" s="25">
        <v>5425100</v>
      </c>
      <c r="AG156" s="23">
        <v>5867100</v>
      </c>
      <c r="AH156" s="12" t="e">
        <f t="shared" ca="1" si="2"/>
        <v>#REF!</v>
      </c>
      <c r="AI156" s="23">
        <v>44265</v>
      </c>
      <c r="AJ156" s="23">
        <v>144700</v>
      </c>
      <c r="AK156" s="23">
        <v>668300</v>
      </c>
      <c r="AL156" s="23">
        <v>1443300</v>
      </c>
      <c r="AM156" s="23">
        <v>15100</v>
      </c>
      <c r="AN156" s="23">
        <v>894600</v>
      </c>
      <c r="AO156" s="23">
        <v>897100</v>
      </c>
      <c r="AP156" s="23">
        <v>1149000</v>
      </c>
      <c r="AQ156" s="17">
        <v>62600</v>
      </c>
      <c r="AR156" s="23">
        <v>186600</v>
      </c>
      <c r="AS156" s="23">
        <v>190600</v>
      </c>
      <c r="AT156" s="12">
        <v>78600</v>
      </c>
      <c r="AU156" s="12">
        <v>1056500</v>
      </c>
      <c r="AV156" s="12">
        <v>1847500</v>
      </c>
      <c r="AW156" s="12">
        <v>1397300</v>
      </c>
      <c r="AX156" s="12">
        <v>164700</v>
      </c>
      <c r="AY156" s="12">
        <v>1566020</v>
      </c>
      <c r="AZ156" s="12">
        <v>961200</v>
      </c>
      <c r="BA156" s="12">
        <v>58200</v>
      </c>
      <c r="BB156" s="12" t="e">
        <f t="shared" ca="1" si="3"/>
        <v>#REF!</v>
      </c>
      <c r="BC156" s="12">
        <v>1421600</v>
      </c>
      <c r="BD156" s="23">
        <v>1371500</v>
      </c>
      <c r="BE156" s="23">
        <v>1592800</v>
      </c>
      <c r="BF156" s="23">
        <v>1325748</v>
      </c>
      <c r="BG156" s="12">
        <v>2792800</v>
      </c>
      <c r="BH156" s="12">
        <v>1582300</v>
      </c>
      <c r="BI156" s="12">
        <v>1102900</v>
      </c>
      <c r="BJ156" s="12">
        <v>24100</v>
      </c>
      <c r="BK156" s="12">
        <v>757900</v>
      </c>
      <c r="BL156" s="12">
        <v>2800</v>
      </c>
      <c r="BM156" s="12">
        <v>262000</v>
      </c>
      <c r="BN156" s="12">
        <v>972700</v>
      </c>
      <c r="BO156" s="12">
        <v>3616100</v>
      </c>
      <c r="BP156" s="12">
        <v>1494600</v>
      </c>
      <c r="BQ156" s="12">
        <v>131537</v>
      </c>
      <c r="BR156" s="12">
        <v>756345</v>
      </c>
      <c r="BS156" s="12">
        <v>1101700</v>
      </c>
      <c r="BT156" s="12">
        <v>566300</v>
      </c>
      <c r="BU156" s="12">
        <v>445100</v>
      </c>
      <c r="BV156" s="12"/>
      <c r="BW156" s="12"/>
      <c r="BX156" s="22" t="e">
        <f>"'Giá'!"&amp;SUBSTITUTE($CK156, "1", COUNTA(#REF!) -10)</f>
        <v>#REF!</v>
      </c>
      <c r="BY156" s="22" t="e">
        <f>"'Khối lượng'!"&amp;SUBSTITUTE($CL156, "1", COUNTA(#REF!) -10)</f>
        <v>#REF!</v>
      </c>
      <c r="BZ156" s="22" t="e">
        <f>"'KN Mua'!"&amp;SUBSTITUTE($CM156, "1", COUNTA(#REF!) -19)</f>
        <v>#REF!</v>
      </c>
      <c r="CA156" s="15" t="e">
        <f>"'KN Bán'!"&amp;SUBSTITUTE($CN156, "1", COUNTA(#REF!) -19)</f>
        <v>#REF!</v>
      </c>
      <c r="CB156" s="14"/>
      <c r="CC156" s="14"/>
      <c r="CD156" s="14"/>
      <c r="CE156" s="14"/>
      <c r="CF156" s="14"/>
      <c r="CG156" s="14"/>
      <c r="CH156" s="14"/>
      <c r="CI156" s="14"/>
      <c r="CJ156" s="14"/>
      <c r="CK156" s="14" t="e">
        <f>ADDRESS(1,MATCH($A156,#REF!, 0))</f>
        <v>#REF!</v>
      </c>
      <c r="CL156" s="14" t="e">
        <f>ADDRESS(1,MATCH($A156,#REF!, 0))</f>
        <v>#REF!</v>
      </c>
      <c r="CM156" s="14" t="e">
        <f>ADDRESS(1,MATCH($A156,#REF!, 0))</f>
        <v>#REF!</v>
      </c>
      <c r="CN156" s="14" t="e">
        <f>ADDRESS(1,MATCH($A156,#REF!, 0))</f>
        <v>#REF!</v>
      </c>
    </row>
    <row r="157" spans="1:92" ht="14">
      <c r="A157" s="16" t="s">
        <v>6199</v>
      </c>
      <c r="B157" s="17" t="s">
        <v>6200</v>
      </c>
      <c r="C157" s="17">
        <v>5040</v>
      </c>
      <c r="D157" s="18" t="s">
        <v>5865</v>
      </c>
      <c r="E157" s="17">
        <v>0.39917115209351806</v>
      </c>
      <c r="F157" s="17">
        <v>14.665232991069578</v>
      </c>
      <c r="G157" s="17">
        <v>0.49</v>
      </c>
      <c r="H157" s="16">
        <v>0.46952153528700435</v>
      </c>
      <c r="I157" s="19">
        <v>83400</v>
      </c>
      <c r="J157" s="31"/>
      <c r="K157" s="26"/>
      <c r="L157" s="22" t="e">
        <f t="shared" ca="1" si="0"/>
        <v>#REF!</v>
      </c>
      <c r="M157" s="17">
        <v>5200</v>
      </c>
      <c r="N157" s="17">
        <v>5200</v>
      </c>
      <c r="O157" s="17">
        <v>5160</v>
      </c>
      <c r="P157" s="17">
        <v>5130</v>
      </c>
      <c r="Q157" s="17">
        <v>5040</v>
      </c>
      <c r="R157" s="17">
        <v>4960</v>
      </c>
      <c r="S157" s="17">
        <v>4840</v>
      </c>
      <c r="T157" s="17">
        <v>4910</v>
      </c>
      <c r="U157" s="17">
        <v>5000</v>
      </c>
      <c r="V157" s="17">
        <v>4960</v>
      </c>
      <c r="W157" s="16" t="e">
        <f t="shared" ca="1" si="1"/>
        <v>#REF!</v>
      </c>
      <c r="X157" s="16">
        <v>76700</v>
      </c>
      <c r="Y157" s="16">
        <v>101100</v>
      </c>
      <c r="Z157" s="16">
        <v>75500</v>
      </c>
      <c r="AA157" s="16">
        <v>120600</v>
      </c>
      <c r="AB157" s="16">
        <v>111800</v>
      </c>
      <c r="AC157" s="16">
        <v>72900</v>
      </c>
      <c r="AD157" s="16">
        <v>139600</v>
      </c>
      <c r="AE157" s="16">
        <v>27700</v>
      </c>
      <c r="AF157" s="25">
        <v>62600</v>
      </c>
      <c r="AG157" s="23">
        <v>45500</v>
      </c>
      <c r="AH157" s="12" t="e">
        <f t="shared" ca="1" si="2"/>
        <v>#REF!</v>
      </c>
      <c r="AI157" s="23">
        <v>0</v>
      </c>
      <c r="AJ157" s="23">
        <v>0</v>
      </c>
      <c r="AK157" s="23">
        <v>0</v>
      </c>
      <c r="AL157" s="23">
        <v>0</v>
      </c>
      <c r="AM157" s="23">
        <v>2400</v>
      </c>
      <c r="AN157" s="23">
        <v>0</v>
      </c>
      <c r="AO157" s="23">
        <v>0</v>
      </c>
      <c r="AP157" s="23">
        <v>0</v>
      </c>
      <c r="AQ157" s="17">
        <v>0</v>
      </c>
      <c r="AR157" s="23">
        <v>0</v>
      </c>
      <c r="AS157" s="23">
        <v>0</v>
      </c>
      <c r="AT157" s="12">
        <v>0</v>
      </c>
      <c r="AU157" s="12">
        <v>0</v>
      </c>
      <c r="AV157" s="12">
        <v>10000</v>
      </c>
      <c r="AW157" s="12">
        <v>6000</v>
      </c>
      <c r="AX157" s="12">
        <v>0</v>
      </c>
      <c r="AY157" s="12">
        <v>0</v>
      </c>
      <c r="AZ157" s="12">
        <v>17500</v>
      </c>
      <c r="BA157" s="12">
        <v>0</v>
      </c>
      <c r="BB157" s="12" t="e">
        <f t="shared" ca="1" si="3"/>
        <v>#REF!</v>
      </c>
      <c r="BC157" s="12">
        <v>10000</v>
      </c>
      <c r="BD157" s="23">
        <v>0</v>
      </c>
      <c r="BE157" s="23">
        <v>0</v>
      </c>
      <c r="BF157" s="23">
        <v>0</v>
      </c>
      <c r="BG157" s="12">
        <v>0</v>
      </c>
      <c r="BH157" s="12">
        <v>0</v>
      </c>
      <c r="BI157" s="12">
        <v>500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/>
      <c r="BW157" s="12"/>
      <c r="BX157" s="22" t="e">
        <f>"'Giá'!"&amp;SUBSTITUTE($CK157, "1", COUNTA(#REF!) -10)</f>
        <v>#REF!</v>
      </c>
      <c r="BY157" s="22" t="e">
        <f>"'Khối lượng'!"&amp;SUBSTITUTE($CL157, "1", COUNTA(#REF!) -10)</f>
        <v>#REF!</v>
      </c>
      <c r="BZ157" s="22" t="e">
        <f>"'KN Mua'!"&amp;SUBSTITUTE($CM157, "1", COUNTA(#REF!) -19)</f>
        <v>#REF!</v>
      </c>
      <c r="CA157" s="15" t="e">
        <f>"'KN Bán'!"&amp;SUBSTITUTE($CN157, "1", COUNTA(#REF!) -19)</f>
        <v>#REF!</v>
      </c>
      <c r="CB157" s="14"/>
      <c r="CC157" s="14"/>
      <c r="CD157" s="14"/>
      <c r="CE157" s="14"/>
      <c r="CF157" s="14"/>
      <c r="CG157" s="14"/>
      <c r="CH157" s="14"/>
      <c r="CI157" s="14"/>
      <c r="CJ157" s="14"/>
      <c r="CK157" s="14" t="e">
        <f>ADDRESS(1,MATCH($A157,#REF!, 0))</f>
        <v>#REF!</v>
      </c>
      <c r="CL157" s="14" t="e">
        <f>ADDRESS(1,MATCH($A157,#REF!, 0))</f>
        <v>#REF!</v>
      </c>
      <c r="CM157" s="14" t="e">
        <f>ADDRESS(1,MATCH($A157,#REF!, 0))</f>
        <v>#REF!</v>
      </c>
      <c r="CN157" s="14" t="e">
        <f>ADDRESS(1,MATCH($A157,#REF!, 0))</f>
        <v>#REF!</v>
      </c>
    </row>
    <row r="158" spans="1:92" ht="14">
      <c r="A158" s="16" t="s">
        <v>6201</v>
      </c>
      <c r="B158" s="17" t="s">
        <v>6202</v>
      </c>
      <c r="C158" s="17">
        <v>12250</v>
      </c>
      <c r="D158" s="18" t="s">
        <v>5882</v>
      </c>
      <c r="E158" s="17">
        <v>0.94081667160003568</v>
      </c>
      <c r="F158" s="17">
        <v>69.873289962734319</v>
      </c>
      <c r="G158" s="17">
        <v>0.49</v>
      </c>
      <c r="H158" s="16">
        <v>0.45436143357574255</v>
      </c>
      <c r="I158" s="19">
        <v>442240</v>
      </c>
      <c r="J158" s="31"/>
      <c r="K158" s="26"/>
      <c r="L158" s="22" t="e">
        <f t="shared" ca="1" si="0"/>
        <v>#REF!</v>
      </c>
      <c r="M158" s="17">
        <v>13100</v>
      </c>
      <c r="N158" s="17">
        <v>13000</v>
      </c>
      <c r="O158" s="17">
        <v>13050</v>
      </c>
      <c r="P158" s="17">
        <v>12800</v>
      </c>
      <c r="Q158" s="17">
        <v>12250</v>
      </c>
      <c r="R158" s="17">
        <v>12100</v>
      </c>
      <c r="S158" s="17">
        <v>11450</v>
      </c>
      <c r="T158" s="17">
        <v>11850</v>
      </c>
      <c r="U158" s="17">
        <v>11800</v>
      </c>
      <c r="V158" s="17">
        <v>11900</v>
      </c>
      <c r="W158" s="16" t="e">
        <f t="shared" ca="1" si="1"/>
        <v>#REF!</v>
      </c>
      <c r="X158" s="16">
        <v>213800</v>
      </c>
      <c r="Y158" s="16">
        <v>240700</v>
      </c>
      <c r="Z158" s="16">
        <v>314200</v>
      </c>
      <c r="AA158" s="16">
        <v>374300</v>
      </c>
      <c r="AB158" s="16">
        <v>894800</v>
      </c>
      <c r="AC158" s="16">
        <v>715700</v>
      </c>
      <c r="AD158" s="16">
        <v>635600</v>
      </c>
      <c r="AE158" s="16">
        <v>316200</v>
      </c>
      <c r="AF158" s="25">
        <v>163400</v>
      </c>
      <c r="AG158" s="23">
        <v>553700</v>
      </c>
      <c r="AH158" s="12" t="e">
        <f t="shared" ca="1" si="2"/>
        <v>#REF!</v>
      </c>
      <c r="AI158" s="23">
        <v>0</v>
      </c>
      <c r="AJ158" s="23">
        <v>400</v>
      </c>
      <c r="AK158" s="23">
        <v>48800</v>
      </c>
      <c r="AL158" s="23">
        <v>6000</v>
      </c>
      <c r="AM158" s="23">
        <v>0</v>
      </c>
      <c r="AN158" s="23">
        <v>50956</v>
      </c>
      <c r="AO158" s="23">
        <v>15800</v>
      </c>
      <c r="AP158" s="23">
        <v>20800</v>
      </c>
      <c r="AQ158" s="17">
        <v>38900</v>
      </c>
      <c r="AR158" s="23">
        <v>3500</v>
      </c>
      <c r="AS158" s="23">
        <v>14200</v>
      </c>
      <c r="AT158" s="12">
        <v>200</v>
      </c>
      <c r="AU158" s="12">
        <v>0</v>
      </c>
      <c r="AV158" s="12">
        <v>95100</v>
      </c>
      <c r="AW158" s="12">
        <v>65800</v>
      </c>
      <c r="AX158" s="12">
        <v>17700</v>
      </c>
      <c r="AY158" s="12">
        <v>39300</v>
      </c>
      <c r="AZ158" s="12">
        <v>42800</v>
      </c>
      <c r="BA158" s="12">
        <v>8300</v>
      </c>
      <c r="BB158" s="12" t="e">
        <f t="shared" ca="1" si="3"/>
        <v>#REF!</v>
      </c>
      <c r="BC158" s="12">
        <v>0</v>
      </c>
      <c r="BD158" s="23">
        <v>40000</v>
      </c>
      <c r="BE158" s="23">
        <v>10000</v>
      </c>
      <c r="BF158" s="23">
        <v>200</v>
      </c>
      <c r="BG158" s="12">
        <v>0</v>
      </c>
      <c r="BH158" s="12">
        <v>19400</v>
      </c>
      <c r="BI158" s="12">
        <v>12700</v>
      </c>
      <c r="BJ158" s="12">
        <v>34500</v>
      </c>
      <c r="BK158" s="12">
        <v>1200</v>
      </c>
      <c r="BL158" s="12">
        <v>7708</v>
      </c>
      <c r="BM158" s="12">
        <v>24600</v>
      </c>
      <c r="BN158" s="12">
        <v>16900</v>
      </c>
      <c r="BO158" s="12">
        <v>57400</v>
      </c>
      <c r="BP158" s="12">
        <v>29600</v>
      </c>
      <c r="BQ158" s="12">
        <v>20300</v>
      </c>
      <c r="BR158" s="12">
        <v>4700</v>
      </c>
      <c r="BS158" s="12">
        <v>28000</v>
      </c>
      <c r="BT158" s="12">
        <v>29200</v>
      </c>
      <c r="BU158" s="12">
        <v>279200</v>
      </c>
      <c r="BV158" s="12"/>
      <c r="BW158" s="12"/>
      <c r="BX158" s="22" t="e">
        <f>"'Giá'!"&amp;SUBSTITUTE($CK158, "1", COUNTA(#REF!) -10)</f>
        <v>#REF!</v>
      </c>
      <c r="BY158" s="22" t="e">
        <f>"'Khối lượng'!"&amp;SUBSTITUTE($CL158, "1", COUNTA(#REF!) -10)</f>
        <v>#REF!</v>
      </c>
      <c r="BZ158" s="22" t="e">
        <f>"'KN Mua'!"&amp;SUBSTITUTE($CM158, "1", COUNTA(#REF!) -19)</f>
        <v>#REF!</v>
      </c>
      <c r="CA158" s="15" t="e">
        <f>"'KN Bán'!"&amp;SUBSTITUTE($CN158, "1", COUNTA(#REF!) -19)</f>
        <v>#REF!</v>
      </c>
      <c r="CB158" s="14"/>
      <c r="CC158" s="14"/>
      <c r="CD158" s="14"/>
      <c r="CE158" s="14"/>
      <c r="CF158" s="14"/>
      <c r="CG158" s="14"/>
      <c r="CH158" s="14"/>
      <c r="CI158" s="14"/>
      <c r="CJ158" s="14"/>
      <c r="CK158" s="14" t="e">
        <f>ADDRESS(1,MATCH($A158,#REF!, 0))</f>
        <v>#REF!</v>
      </c>
      <c r="CL158" s="14" t="e">
        <f>ADDRESS(1,MATCH($A158,#REF!, 0))</f>
        <v>#REF!</v>
      </c>
      <c r="CM158" s="14" t="e">
        <f>ADDRESS(1,MATCH($A158,#REF!, 0))</f>
        <v>#REF!</v>
      </c>
      <c r="CN158" s="14" t="e">
        <f>ADDRESS(1,MATCH($A158,#REF!, 0))</f>
        <v>#REF!</v>
      </c>
    </row>
    <row r="159" spans="1:92" ht="14">
      <c r="A159" s="16" t="s">
        <v>6203</v>
      </c>
      <c r="B159" s="17" t="s">
        <v>6204</v>
      </c>
      <c r="C159" s="17">
        <v>43900</v>
      </c>
      <c r="D159" s="18" t="s">
        <v>6205</v>
      </c>
      <c r="E159" s="17">
        <v>1.8438745372000973</v>
      </c>
      <c r="F159" s="17">
        <v>7.3908217110899486</v>
      </c>
      <c r="G159" s="17">
        <v>0</v>
      </c>
      <c r="H159" s="16">
        <v>0</v>
      </c>
      <c r="I159" s="19">
        <v>61510</v>
      </c>
      <c r="J159" s="31"/>
      <c r="K159" s="26"/>
      <c r="L159" s="22" t="e">
        <f t="shared" ca="1" si="0"/>
        <v>#REF!</v>
      </c>
      <c r="M159" s="17">
        <v>44100</v>
      </c>
      <c r="N159" s="17">
        <v>43900</v>
      </c>
      <c r="O159" s="17">
        <v>43400</v>
      </c>
      <c r="P159" s="17">
        <v>45500</v>
      </c>
      <c r="Q159" s="17">
        <v>43900</v>
      </c>
      <c r="R159" s="17">
        <v>42500</v>
      </c>
      <c r="S159" s="17">
        <v>39700</v>
      </c>
      <c r="T159" s="17">
        <v>41400</v>
      </c>
      <c r="U159" s="17">
        <v>41000</v>
      </c>
      <c r="V159" s="17">
        <v>42300</v>
      </c>
      <c r="W159" s="16" t="e">
        <f t="shared" ca="1" si="1"/>
        <v>#REF!</v>
      </c>
      <c r="X159" s="16">
        <v>65800</v>
      </c>
      <c r="Y159" s="16">
        <v>21300</v>
      </c>
      <c r="Z159" s="16">
        <v>42500</v>
      </c>
      <c r="AA159" s="16">
        <v>99700</v>
      </c>
      <c r="AB159" s="16">
        <v>87700</v>
      </c>
      <c r="AC159" s="16">
        <v>141800</v>
      </c>
      <c r="AD159" s="16">
        <v>95500</v>
      </c>
      <c r="AE159" s="16">
        <v>10400</v>
      </c>
      <c r="AF159" s="25">
        <v>26400</v>
      </c>
      <c r="AG159" s="23">
        <v>24000</v>
      </c>
      <c r="AH159" s="12" t="e">
        <f t="shared" ca="1" si="2"/>
        <v>#REF!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17">
        <v>0</v>
      </c>
      <c r="AR159" s="23">
        <v>0</v>
      </c>
      <c r="AS159" s="23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 t="e">
        <f t="shared" ca="1" si="3"/>
        <v>#REF!</v>
      </c>
      <c r="BC159" s="12">
        <v>0</v>
      </c>
      <c r="BD159" s="23">
        <v>0</v>
      </c>
      <c r="BE159" s="23">
        <v>0</v>
      </c>
      <c r="BF159" s="23">
        <v>0</v>
      </c>
      <c r="BG159" s="12">
        <v>0</v>
      </c>
      <c r="BH159" s="12">
        <v>0</v>
      </c>
      <c r="BI159" s="12">
        <v>100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/>
      <c r="BW159" s="12"/>
      <c r="BX159" s="22" t="e">
        <f>"'Giá'!"&amp;SUBSTITUTE($CK159, "1", COUNTA(#REF!) -10)</f>
        <v>#REF!</v>
      </c>
      <c r="BY159" s="22" t="e">
        <f>"'Khối lượng'!"&amp;SUBSTITUTE($CL159, "1", COUNTA(#REF!) -10)</f>
        <v>#REF!</v>
      </c>
      <c r="BZ159" s="22" t="e">
        <f>"'KN Mua'!"&amp;SUBSTITUTE($CM159, "1", COUNTA(#REF!) -19)</f>
        <v>#REF!</v>
      </c>
      <c r="CA159" s="15" t="e">
        <f>"'KN Bán'!"&amp;SUBSTITUTE($CN159, "1", COUNTA(#REF!) -19)</f>
        <v>#REF!</v>
      </c>
      <c r="CB159" s="14"/>
      <c r="CC159" s="14"/>
      <c r="CD159" s="14"/>
      <c r="CE159" s="14"/>
      <c r="CF159" s="14"/>
      <c r="CG159" s="14"/>
      <c r="CH159" s="14"/>
      <c r="CI159" s="14"/>
      <c r="CJ159" s="14"/>
      <c r="CK159" s="14" t="e">
        <f>ADDRESS(1,MATCH($A159,#REF!, 0))</f>
        <v>#REF!</v>
      </c>
      <c r="CL159" s="14" t="e">
        <f>ADDRESS(1,MATCH($A159,#REF!, 0))</f>
        <v>#REF!</v>
      </c>
      <c r="CM159" s="14" t="e">
        <f>ADDRESS(1,MATCH($A159,#REF!, 0))</f>
        <v>#REF!</v>
      </c>
      <c r="CN159" s="14" t="e">
        <f>ADDRESS(1,MATCH($A159,#REF!, 0))</f>
        <v>#REF!</v>
      </c>
    </row>
    <row r="160" spans="1:92" ht="14">
      <c r="A160" s="16" t="s">
        <v>6206</v>
      </c>
      <c r="B160" s="17" t="s">
        <v>6207</v>
      </c>
      <c r="C160" s="17">
        <v>16000</v>
      </c>
      <c r="D160" s="18" t="s">
        <v>5882</v>
      </c>
      <c r="E160" s="17">
        <v>0.82952074640802009</v>
      </c>
      <c r="F160" s="17">
        <v>6.5147784870631193</v>
      </c>
      <c r="G160" s="17">
        <v>0.5</v>
      </c>
      <c r="H160" s="16">
        <v>0.34908089237330253</v>
      </c>
      <c r="I160" s="19">
        <v>18910</v>
      </c>
      <c r="J160" s="31"/>
      <c r="K160" s="26"/>
      <c r="L160" s="22" t="e">
        <f t="shared" ca="1" si="0"/>
        <v>#REF!</v>
      </c>
      <c r="M160" s="17">
        <v>16100</v>
      </c>
      <c r="N160" s="17">
        <v>16100</v>
      </c>
      <c r="O160" s="17">
        <v>16050</v>
      </c>
      <c r="P160" s="17">
        <v>16100</v>
      </c>
      <c r="Q160" s="17">
        <v>16000</v>
      </c>
      <c r="R160" s="17">
        <v>15700</v>
      </c>
      <c r="S160" s="17">
        <v>15650</v>
      </c>
      <c r="T160" s="17">
        <v>15700</v>
      </c>
      <c r="U160" s="17">
        <v>15650</v>
      </c>
      <c r="V160" s="17">
        <v>15700</v>
      </c>
      <c r="W160" s="16" t="e">
        <f t="shared" ca="1" si="1"/>
        <v>#REF!</v>
      </c>
      <c r="X160" s="16">
        <v>9700</v>
      </c>
      <c r="Y160" s="16">
        <v>3800</v>
      </c>
      <c r="Z160" s="16">
        <v>3400</v>
      </c>
      <c r="AA160" s="16">
        <v>44700</v>
      </c>
      <c r="AB160" s="16">
        <v>30600</v>
      </c>
      <c r="AC160" s="16">
        <v>20400</v>
      </c>
      <c r="AD160" s="16">
        <v>28700</v>
      </c>
      <c r="AE160" s="16">
        <v>27300</v>
      </c>
      <c r="AF160" s="25">
        <v>10800</v>
      </c>
      <c r="AG160" s="23">
        <v>9700</v>
      </c>
      <c r="AH160" s="12" t="e">
        <f t="shared" ca="1" si="2"/>
        <v>#REF!</v>
      </c>
      <c r="AI160" s="23">
        <v>800</v>
      </c>
      <c r="AJ160" s="23">
        <v>100</v>
      </c>
      <c r="AK160" s="23">
        <v>600</v>
      </c>
      <c r="AL160" s="23">
        <v>0</v>
      </c>
      <c r="AM160" s="23">
        <v>1300</v>
      </c>
      <c r="AN160" s="23">
        <v>8600</v>
      </c>
      <c r="AO160" s="23">
        <v>6900</v>
      </c>
      <c r="AP160" s="23">
        <v>2300</v>
      </c>
      <c r="AQ160" s="17">
        <v>2200</v>
      </c>
      <c r="AR160" s="23">
        <v>6800</v>
      </c>
      <c r="AS160" s="23">
        <v>100</v>
      </c>
      <c r="AT160" s="12">
        <v>200</v>
      </c>
      <c r="AU160" s="12">
        <v>0</v>
      </c>
      <c r="AV160" s="12">
        <v>100</v>
      </c>
      <c r="AW160" s="12">
        <v>700</v>
      </c>
      <c r="AX160" s="12">
        <v>1200</v>
      </c>
      <c r="AY160" s="12">
        <v>6100</v>
      </c>
      <c r="AZ160" s="12">
        <v>0</v>
      </c>
      <c r="BA160" s="12">
        <v>0</v>
      </c>
      <c r="BB160" s="12" t="e">
        <f t="shared" ca="1" si="3"/>
        <v>#REF!</v>
      </c>
      <c r="BC160" s="12">
        <v>0</v>
      </c>
      <c r="BD160" s="23">
        <v>0</v>
      </c>
      <c r="BE160" s="23">
        <v>20100</v>
      </c>
      <c r="BF160" s="23">
        <v>0</v>
      </c>
      <c r="BG160" s="12">
        <v>1300</v>
      </c>
      <c r="BH160" s="12">
        <v>600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700</v>
      </c>
      <c r="BO160" s="12">
        <v>5200</v>
      </c>
      <c r="BP160" s="12">
        <v>0</v>
      </c>
      <c r="BQ160" s="12">
        <v>6000</v>
      </c>
      <c r="BR160" s="12">
        <v>18000</v>
      </c>
      <c r="BS160" s="12">
        <v>0</v>
      </c>
      <c r="BT160" s="12">
        <v>100</v>
      </c>
      <c r="BU160" s="12">
        <v>0</v>
      </c>
      <c r="BV160" s="12"/>
      <c r="BW160" s="12"/>
      <c r="BX160" s="22" t="e">
        <f>"'Giá'!"&amp;SUBSTITUTE($CK160, "1", COUNTA(#REF!) -10)</f>
        <v>#REF!</v>
      </c>
      <c r="BY160" s="22" t="e">
        <f>"'Khối lượng'!"&amp;SUBSTITUTE($CL160, "1", COUNTA(#REF!) -10)</f>
        <v>#REF!</v>
      </c>
      <c r="BZ160" s="22" t="e">
        <f>"'KN Mua'!"&amp;SUBSTITUTE($CM160, "1", COUNTA(#REF!) -19)</f>
        <v>#REF!</v>
      </c>
      <c r="CA160" s="15" t="e">
        <f>"'KN Bán'!"&amp;SUBSTITUTE($CN160, "1", COUNTA(#REF!) -19)</f>
        <v>#REF!</v>
      </c>
      <c r="CB160" s="14"/>
      <c r="CC160" s="14"/>
      <c r="CD160" s="14"/>
      <c r="CE160" s="14"/>
      <c r="CF160" s="14"/>
      <c r="CG160" s="14"/>
      <c r="CH160" s="14"/>
      <c r="CI160" s="14"/>
      <c r="CJ160" s="14"/>
      <c r="CK160" s="14" t="e">
        <f>ADDRESS(1,MATCH($A160,#REF!, 0))</f>
        <v>#REF!</v>
      </c>
      <c r="CL160" s="14" t="e">
        <f>ADDRESS(1,MATCH($A160,#REF!, 0))</f>
        <v>#REF!</v>
      </c>
      <c r="CM160" s="14" t="e">
        <f>ADDRESS(1,MATCH($A160,#REF!, 0))</f>
        <v>#REF!</v>
      </c>
      <c r="CN160" s="14" t="e">
        <f>ADDRESS(1,MATCH($A160,#REF!, 0))</f>
        <v>#REF!</v>
      </c>
    </row>
    <row r="161" spans="1:92" ht="14">
      <c r="A161" s="16" t="s">
        <v>6208</v>
      </c>
      <c r="B161" s="17" t="s">
        <v>6209</v>
      </c>
      <c r="C161" s="17">
        <v>18300</v>
      </c>
      <c r="D161" s="18" t="s">
        <v>6007</v>
      </c>
      <c r="E161" s="17">
        <v>1.2099441690144017</v>
      </c>
      <c r="F161" s="17">
        <v>4.6375163898040119</v>
      </c>
      <c r="G161" s="17">
        <v>0.49</v>
      </c>
      <c r="H161" s="16">
        <v>0.18670508333333333</v>
      </c>
      <c r="I161" s="19">
        <v>9320</v>
      </c>
      <c r="J161" s="31"/>
      <c r="K161" s="26"/>
      <c r="L161" s="22" t="e">
        <f t="shared" ca="1" si="0"/>
        <v>#REF!</v>
      </c>
      <c r="M161" s="17">
        <v>17800</v>
      </c>
      <c r="N161" s="17">
        <v>18500</v>
      </c>
      <c r="O161" s="17">
        <v>18700</v>
      </c>
      <c r="P161" s="17">
        <v>19000</v>
      </c>
      <c r="Q161" s="17">
        <v>18300</v>
      </c>
      <c r="R161" s="17">
        <v>18500</v>
      </c>
      <c r="S161" s="17">
        <v>17550</v>
      </c>
      <c r="T161" s="17">
        <v>17550</v>
      </c>
      <c r="U161" s="17">
        <v>17700</v>
      </c>
      <c r="V161" s="17">
        <v>17750</v>
      </c>
      <c r="W161" s="16" t="e">
        <f t="shared" ca="1" si="1"/>
        <v>#REF!</v>
      </c>
      <c r="X161" s="16">
        <v>1000</v>
      </c>
      <c r="Y161" s="16">
        <v>11500</v>
      </c>
      <c r="Z161" s="16">
        <v>4300</v>
      </c>
      <c r="AA161" s="16">
        <v>23100</v>
      </c>
      <c r="AB161" s="16">
        <v>1100</v>
      </c>
      <c r="AC161" s="16">
        <v>3900</v>
      </c>
      <c r="AD161" s="16">
        <v>15000</v>
      </c>
      <c r="AE161" s="16">
        <v>9500</v>
      </c>
      <c r="AF161" s="25">
        <v>18400</v>
      </c>
      <c r="AG161" s="23">
        <v>5400</v>
      </c>
      <c r="AH161" s="12" t="e">
        <f t="shared" ca="1" si="2"/>
        <v>#REF!</v>
      </c>
      <c r="AI161" s="23">
        <v>0</v>
      </c>
      <c r="AJ161" s="23">
        <v>500</v>
      </c>
      <c r="AK161" s="23">
        <v>100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17">
        <v>0</v>
      </c>
      <c r="AR161" s="23">
        <v>0</v>
      </c>
      <c r="AS161" s="23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200</v>
      </c>
      <c r="AZ161" s="12">
        <v>0</v>
      </c>
      <c r="BA161" s="12">
        <v>0</v>
      </c>
      <c r="BB161" s="12" t="e">
        <f t="shared" ca="1" si="3"/>
        <v>#REF!</v>
      </c>
      <c r="BC161" s="12">
        <v>300</v>
      </c>
      <c r="BD161" s="23">
        <v>0</v>
      </c>
      <c r="BE161" s="23">
        <v>0</v>
      </c>
      <c r="BF161" s="23">
        <v>0</v>
      </c>
      <c r="BG161" s="12">
        <v>0</v>
      </c>
      <c r="BH161" s="12">
        <v>5000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/>
      <c r="BW161" s="12"/>
      <c r="BX161" s="22" t="e">
        <f>"'Giá'!"&amp;SUBSTITUTE($CK161, "1", COUNTA(#REF!) -10)</f>
        <v>#REF!</v>
      </c>
      <c r="BY161" s="22" t="e">
        <f>"'Khối lượng'!"&amp;SUBSTITUTE($CL161, "1", COUNTA(#REF!) -10)</f>
        <v>#REF!</v>
      </c>
      <c r="BZ161" s="22" t="e">
        <f>"'KN Mua'!"&amp;SUBSTITUTE($CM161, "1", COUNTA(#REF!) -19)</f>
        <v>#REF!</v>
      </c>
      <c r="CA161" s="15" t="e">
        <f>"'KN Bán'!"&amp;SUBSTITUTE($CN161, "1", COUNTA(#REF!) -19)</f>
        <v>#REF!</v>
      </c>
      <c r="CB161" s="14"/>
      <c r="CC161" s="14"/>
      <c r="CD161" s="14"/>
      <c r="CE161" s="14"/>
      <c r="CF161" s="14"/>
      <c r="CG161" s="14"/>
      <c r="CH161" s="14"/>
      <c r="CI161" s="14"/>
      <c r="CJ161" s="14"/>
      <c r="CK161" s="14" t="e">
        <f>ADDRESS(1,MATCH($A161,#REF!, 0))</f>
        <v>#REF!</v>
      </c>
      <c r="CL161" s="14" t="e">
        <f>ADDRESS(1,MATCH($A161,#REF!, 0))</f>
        <v>#REF!</v>
      </c>
      <c r="CM161" s="14" t="e">
        <f>ADDRESS(1,MATCH($A161,#REF!, 0))</f>
        <v>#REF!</v>
      </c>
      <c r="CN161" s="14" t="e">
        <f>ADDRESS(1,MATCH($A161,#REF!, 0))</f>
        <v>#REF!</v>
      </c>
    </row>
    <row r="162" spans="1:92" ht="14">
      <c r="A162" s="16" t="s">
        <v>6210</v>
      </c>
      <c r="B162" s="17" t="s">
        <v>6211</v>
      </c>
      <c r="C162" s="17">
        <v>9920</v>
      </c>
      <c r="D162" s="18" t="s">
        <v>5896</v>
      </c>
      <c r="E162" s="17">
        <v>0.5499468954018959</v>
      </c>
      <c r="F162" s="17">
        <v>9.465267321483406</v>
      </c>
      <c r="G162" s="17">
        <v>0.49</v>
      </c>
      <c r="H162" s="16">
        <v>0.48007254241870223</v>
      </c>
      <c r="I162" s="19">
        <v>412020</v>
      </c>
      <c r="J162" s="31"/>
      <c r="K162" s="26"/>
      <c r="L162" s="22" t="e">
        <f t="shared" ca="1" si="0"/>
        <v>#REF!</v>
      </c>
      <c r="M162" s="17">
        <v>10350</v>
      </c>
      <c r="N162" s="17">
        <v>10300</v>
      </c>
      <c r="O162" s="17">
        <v>10300</v>
      </c>
      <c r="P162" s="17">
        <v>10400</v>
      </c>
      <c r="Q162" s="17">
        <v>9920</v>
      </c>
      <c r="R162" s="17">
        <v>9820</v>
      </c>
      <c r="S162" s="17">
        <v>9140</v>
      </c>
      <c r="T162" s="17">
        <v>9000</v>
      </c>
      <c r="U162" s="17">
        <v>9230</v>
      </c>
      <c r="V162" s="17">
        <v>9280</v>
      </c>
      <c r="W162" s="16" t="e">
        <f t="shared" ca="1" si="1"/>
        <v>#REF!</v>
      </c>
      <c r="X162" s="16">
        <v>263000</v>
      </c>
      <c r="Y162" s="16">
        <v>191300</v>
      </c>
      <c r="Z162" s="16">
        <v>303900</v>
      </c>
      <c r="AA162" s="16">
        <v>457800</v>
      </c>
      <c r="AB162" s="16">
        <v>480900</v>
      </c>
      <c r="AC162" s="16">
        <v>455600</v>
      </c>
      <c r="AD162" s="16">
        <v>851700</v>
      </c>
      <c r="AE162" s="16">
        <v>498100</v>
      </c>
      <c r="AF162" s="25">
        <v>250600</v>
      </c>
      <c r="AG162" s="23">
        <v>367300</v>
      </c>
      <c r="AH162" s="12" t="e">
        <f t="shared" ca="1" si="2"/>
        <v>#REF!</v>
      </c>
      <c r="AI162" s="23">
        <v>300</v>
      </c>
      <c r="AJ162" s="23">
        <v>300</v>
      </c>
      <c r="AK162" s="23">
        <v>1200</v>
      </c>
      <c r="AL162" s="23">
        <v>7500</v>
      </c>
      <c r="AM162" s="23">
        <v>2400</v>
      </c>
      <c r="AN162" s="23">
        <v>16000</v>
      </c>
      <c r="AO162" s="23">
        <v>5100</v>
      </c>
      <c r="AP162" s="23">
        <v>34000</v>
      </c>
      <c r="AQ162" s="17">
        <v>32000</v>
      </c>
      <c r="AR162" s="23">
        <v>0</v>
      </c>
      <c r="AS162" s="23">
        <v>4200</v>
      </c>
      <c r="AT162" s="12">
        <v>800</v>
      </c>
      <c r="AU162" s="12">
        <v>76200</v>
      </c>
      <c r="AV162" s="12">
        <v>200</v>
      </c>
      <c r="AW162" s="12">
        <v>200</v>
      </c>
      <c r="AX162" s="12">
        <v>36400</v>
      </c>
      <c r="AY162" s="12">
        <v>500</v>
      </c>
      <c r="AZ162" s="12">
        <v>5800</v>
      </c>
      <c r="BA162" s="12">
        <v>41100</v>
      </c>
      <c r="BB162" s="12" t="e">
        <f t="shared" ca="1" si="3"/>
        <v>#REF!</v>
      </c>
      <c r="BC162" s="12">
        <v>0</v>
      </c>
      <c r="BD162" s="23">
        <v>76100</v>
      </c>
      <c r="BE162" s="23">
        <v>15600</v>
      </c>
      <c r="BF162" s="23">
        <v>12300</v>
      </c>
      <c r="BG162" s="12">
        <v>8200</v>
      </c>
      <c r="BH162" s="12">
        <v>81000</v>
      </c>
      <c r="BI162" s="12">
        <v>1900</v>
      </c>
      <c r="BJ162" s="12">
        <v>29500</v>
      </c>
      <c r="BK162" s="12">
        <v>1800</v>
      </c>
      <c r="BL162" s="12">
        <v>14600</v>
      </c>
      <c r="BM162" s="12">
        <v>12700</v>
      </c>
      <c r="BN162" s="12">
        <v>44000</v>
      </c>
      <c r="BO162" s="12">
        <v>110</v>
      </c>
      <c r="BP162" s="12">
        <v>17100</v>
      </c>
      <c r="BQ162" s="12">
        <v>80500</v>
      </c>
      <c r="BR162" s="12">
        <v>77700</v>
      </c>
      <c r="BS162" s="12">
        <v>2560</v>
      </c>
      <c r="BT162" s="12">
        <v>0</v>
      </c>
      <c r="BU162" s="12">
        <v>21400</v>
      </c>
      <c r="BV162" s="12"/>
      <c r="BW162" s="12"/>
      <c r="BX162" s="22" t="e">
        <f>"'Giá'!"&amp;SUBSTITUTE($CK162, "1", COUNTA(#REF!) -10)</f>
        <v>#REF!</v>
      </c>
      <c r="BY162" s="22" t="e">
        <f>"'Khối lượng'!"&amp;SUBSTITUTE($CL162, "1", COUNTA(#REF!) -10)</f>
        <v>#REF!</v>
      </c>
      <c r="BZ162" s="22" t="e">
        <f>"'KN Mua'!"&amp;SUBSTITUTE($CM162, "1", COUNTA(#REF!) -19)</f>
        <v>#REF!</v>
      </c>
      <c r="CA162" s="15" t="e">
        <f>"'KN Bán'!"&amp;SUBSTITUTE($CN162, "1", COUNTA(#REF!) -19)</f>
        <v>#REF!</v>
      </c>
      <c r="CB162" s="14"/>
      <c r="CC162" s="14"/>
      <c r="CD162" s="14"/>
      <c r="CE162" s="14"/>
      <c r="CF162" s="14"/>
      <c r="CG162" s="14"/>
      <c r="CH162" s="14"/>
      <c r="CI162" s="14"/>
      <c r="CJ162" s="14"/>
      <c r="CK162" s="14" t="e">
        <f>ADDRESS(1,MATCH($A162,#REF!, 0))</f>
        <v>#REF!</v>
      </c>
      <c r="CL162" s="14" t="e">
        <f>ADDRESS(1,MATCH($A162,#REF!, 0))</f>
        <v>#REF!</v>
      </c>
      <c r="CM162" s="14" t="e">
        <f>ADDRESS(1,MATCH($A162,#REF!, 0))</f>
        <v>#REF!</v>
      </c>
      <c r="CN162" s="14" t="e">
        <f>ADDRESS(1,MATCH($A162,#REF!, 0))</f>
        <v>#REF!</v>
      </c>
    </row>
    <row r="163" spans="1:92" ht="14">
      <c r="A163" s="16" t="s">
        <v>6212</v>
      </c>
      <c r="B163" s="17" t="s">
        <v>6213</v>
      </c>
      <c r="C163" s="17">
        <v>9600</v>
      </c>
      <c r="D163" s="18" t="s">
        <v>5911</v>
      </c>
      <c r="E163" s="17">
        <v>0.39992625602527676</v>
      </c>
      <c r="F163" s="17">
        <v>12.093751882410853</v>
      </c>
      <c r="G163" s="17">
        <v>0.49</v>
      </c>
      <c r="H163" s="16">
        <v>0.43097451159951161</v>
      </c>
      <c r="I163" s="19">
        <v>3720</v>
      </c>
      <c r="J163" s="31"/>
      <c r="K163" s="26"/>
      <c r="L163" s="22" t="e">
        <f t="shared" ca="1" si="0"/>
        <v>#REF!</v>
      </c>
      <c r="M163" s="17">
        <v>9870</v>
      </c>
      <c r="N163" s="17">
        <v>9870</v>
      </c>
      <c r="O163" s="17">
        <v>9500</v>
      </c>
      <c r="P163" s="17">
        <v>9500</v>
      </c>
      <c r="Q163" s="17">
        <v>9600</v>
      </c>
      <c r="R163" s="17">
        <v>9900</v>
      </c>
      <c r="S163" s="17">
        <v>9490</v>
      </c>
      <c r="T163" s="17">
        <v>9490</v>
      </c>
      <c r="U163" s="17">
        <v>9500</v>
      </c>
      <c r="V163" s="17">
        <v>9690</v>
      </c>
      <c r="W163" s="16" t="e">
        <f t="shared" ca="1" si="1"/>
        <v>#REF!</v>
      </c>
      <c r="X163" s="16">
        <v>800</v>
      </c>
      <c r="Y163" s="16">
        <v>1200</v>
      </c>
      <c r="Z163" s="16">
        <v>500</v>
      </c>
      <c r="AA163" s="16">
        <v>0</v>
      </c>
      <c r="AB163" s="16">
        <v>9600</v>
      </c>
      <c r="AC163" s="16">
        <v>1500</v>
      </c>
      <c r="AD163" s="16">
        <v>9100</v>
      </c>
      <c r="AE163" s="16">
        <v>4600</v>
      </c>
      <c r="AF163" s="25">
        <v>400</v>
      </c>
      <c r="AG163" s="23">
        <v>9500</v>
      </c>
      <c r="AH163" s="12" t="e">
        <f t="shared" ca="1" si="2"/>
        <v>#REF!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17">
        <v>0</v>
      </c>
      <c r="AR163" s="23">
        <v>0</v>
      </c>
      <c r="AS163" s="23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 t="e">
        <f t="shared" ca="1" si="3"/>
        <v>#REF!</v>
      </c>
      <c r="BC163" s="12">
        <v>0</v>
      </c>
      <c r="BD163" s="23">
        <v>0</v>
      </c>
      <c r="BE163" s="23">
        <v>0</v>
      </c>
      <c r="BF163" s="23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/>
      <c r="BW163" s="12"/>
      <c r="BX163" s="22" t="e">
        <f>"'Giá'!"&amp;SUBSTITUTE($CK163, "1", COUNTA(#REF!) -10)</f>
        <v>#REF!</v>
      </c>
      <c r="BY163" s="22" t="e">
        <f>"'Khối lượng'!"&amp;SUBSTITUTE($CL163, "1", COUNTA(#REF!) -10)</f>
        <v>#REF!</v>
      </c>
      <c r="BZ163" s="22" t="e">
        <f>"'KN Mua'!"&amp;SUBSTITUTE($CM163, "1", COUNTA(#REF!) -19)</f>
        <v>#REF!</v>
      </c>
      <c r="CA163" s="15" t="e">
        <f>"'KN Bán'!"&amp;SUBSTITUTE($CN163, "1", COUNTA(#REF!) -19)</f>
        <v>#REF!</v>
      </c>
      <c r="CB163" s="14"/>
      <c r="CC163" s="14"/>
      <c r="CD163" s="14"/>
      <c r="CE163" s="14"/>
      <c r="CF163" s="14"/>
      <c r="CG163" s="14"/>
      <c r="CH163" s="14"/>
      <c r="CI163" s="14"/>
      <c r="CJ163" s="14"/>
      <c r="CK163" s="14" t="e">
        <f>ADDRESS(1,MATCH($A163,#REF!, 0))</f>
        <v>#REF!</v>
      </c>
      <c r="CL163" s="14" t="e">
        <f>ADDRESS(1,MATCH($A163,#REF!, 0))</f>
        <v>#REF!</v>
      </c>
      <c r="CM163" s="14" t="e">
        <f>ADDRESS(1,MATCH($A163,#REF!, 0))</f>
        <v>#REF!</v>
      </c>
      <c r="CN163" s="14" t="e">
        <f>ADDRESS(1,MATCH($A163,#REF!, 0))</f>
        <v>#REF!</v>
      </c>
    </row>
    <row r="164" spans="1:92" ht="14">
      <c r="A164" s="16" t="s">
        <v>6214</v>
      </c>
      <c r="B164" s="17" t="s">
        <v>6215</v>
      </c>
      <c r="C164" s="17">
        <v>6560</v>
      </c>
      <c r="D164" s="18" t="s">
        <v>5882</v>
      </c>
      <c r="E164" s="17">
        <v>0.47832547652878582</v>
      </c>
      <c r="F164" s="17">
        <v>531.59197025939636</v>
      </c>
      <c r="G164" s="17">
        <v>0.5</v>
      </c>
      <c r="H164" s="16">
        <v>0.49978990000000001</v>
      </c>
      <c r="I164" s="19">
        <v>2660</v>
      </c>
      <c r="J164" s="31"/>
      <c r="K164" s="26"/>
      <c r="L164" s="22" t="e">
        <f t="shared" ca="1" si="0"/>
        <v>#REF!</v>
      </c>
      <c r="M164" s="17">
        <v>6600</v>
      </c>
      <c r="N164" s="17">
        <v>6500</v>
      </c>
      <c r="O164" s="17">
        <v>6200</v>
      </c>
      <c r="P164" s="17">
        <v>6200</v>
      </c>
      <c r="Q164" s="17">
        <v>6560</v>
      </c>
      <c r="R164" s="17">
        <v>6560</v>
      </c>
      <c r="S164" s="17">
        <v>6560</v>
      </c>
      <c r="T164" s="17">
        <v>6200</v>
      </c>
      <c r="U164" s="17">
        <v>6260</v>
      </c>
      <c r="V164" s="17">
        <v>6540</v>
      </c>
      <c r="W164" s="16" t="e">
        <f t="shared" ca="1" si="1"/>
        <v>#REF!</v>
      </c>
      <c r="X164" s="16">
        <v>0</v>
      </c>
      <c r="Y164" s="16">
        <v>11400</v>
      </c>
      <c r="Z164" s="16">
        <v>800</v>
      </c>
      <c r="AA164" s="16">
        <v>200</v>
      </c>
      <c r="AB164" s="16">
        <v>3000</v>
      </c>
      <c r="AC164" s="16">
        <v>500</v>
      </c>
      <c r="AD164" s="16">
        <v>0</v>
      </c>
      <c r="AE164" s="16">
        <v>5700</v>
      </c>
      <c r="AF164" s="25">
        <v>1200</v>
      </c>
      <c r="AG164" s="23">
        <v>3800</v>
      </c>
      <c r="AH164" s="12" t="e">
        <f t="shared" ca="1" si="2"/>
        <v>#REF!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17">
        <v>0</v>
      </c>
      <c r="AR164" s="23">
        <v>0</v>
      </c>
      <c r="AS164" s="23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 t="e">
        <f t="shared" ca="1" si="3"/>
        <v>#REF!</v>
      </c>
      <c r="BC164" s="12">
        <v>0</v>
      </c>
      <c r="BD164" s="23">
        <v>0</v>
      </c>
      <c r="BE164" s="23">
        <v>0</v>
      </c>
      <c r="BF164" s="23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/>
      <c r="BW164" s="12"/>
      <c r="BX164" s="22" t="e">
        <f>"'Giá'!"&amp;SUBSTITUTE($CK164, "1", COUNTA(#REF!) -10)</f>
        <v>#REF!</v>
      </c>
      <c r="BY164" s="22" t="e">
        <f>"'Khối lượng'!"&amp;SUBSTITUTE($CL164, "1", COUNTA(#REF!) -10)</f>
        <v>#REF!</v>
      </c>
      <c r="BZ164" s="22" t="e">
        <f>"'KN Mua'!"&amp;SUBSTITUTE($CM164, "1", COUNTA(#REF!) -19)</f>
        <v>#REF!</v>
      </c>
      <c r="CA164" s="15" t="e">
        <f>"'KN Bán'!"&amp;SUBSTITUTE($CN164, "1", COUNTA(#REF!) -19)</f>
        <v>#REF!</v>
      </c>
      <c r="CB164" s="14"/>
      <c r="CC164" s="14"/>
      <c r="CD164" s="14"/>
      <c r="CE164" s="14"/>
      <c r="CF164" s="14"/>
      <c r="CG164" s="14"/>
      <c r="CH164" s="14"/>
      <c r="CI164" s="14"/>
      <c r="CJ164" s="14"/>
      <c r="CK164" s="14" t="e">
        <f>ADDRESS(1,MATCH($A164,#REF!, 0))</f>
        <v>#REF!</v>
      </c>
      <c r="CL164" s="14" t="e">
        <f>ADDRESS(1,MATCH($A164,#REF!, 0))</f>
        <v>#REF!</v>
      </c>
      <c r="CM164" s="14" t="e">
        <f>ADDRESS(1,MATCH($A164,#REF!, 0))</f>
        <v>#REF!</v>
      </c>
      <c r="CN164" s="14" t="e">
        <f>ADDRESS(1,MATCH($A164,#REF!, 0))</f>
        <v>#REF!</v>
      </c>
    </row>
    <row r="165" spans="1:92" ht="14">
      <c r="A165" s="16" t="s">
        <v>6216</v>
      </c>
      <c r="B165" s="17" t="s">
        <v>6217</v>
      </c>
      <c r="C165" s="17">
        <v>17900</v>
      </c>
      <c r="D165" s="18" t="s">
        <v>5882</v>
      </c>
      <c r="E165" s="17">
        <v>0.84665249153814359</v>
      </c>
      <c r="F165" s="17">
        <v>7.0067189454594754</v>
      </c>
      <c r="G165" s="17">
        <v>0</v>
      </c>
      <c r="H165" s="16">
        <v>0</v>
      </c>
      <c r="I165" s="19">
        <v>37990</v>
      </c>
      <c r="J165" s="31"/>
      <c r="K165" s="26"/>
      <c r="L165" s="22" t="e">
        <f t="shared" ca="1" si="0"/>
        <v>#REF!</v>
      </c>
      <c r="M165" s="17">
        <v>18100</v>
      </c>
      <c r="N165" s="17">
        <v>18100</v>
      </c>
      <c r="O165" s="17">
        <v>18000</v>
      </c>
      <c r="P165" s="17">
        <v>18100</v>
      </c>
      <c r="Q165" s="17">
        <v>17900</v>
      </c>
      <c r="R165" s="17">
        <v>17650</v>
      </c>
      <c r="S165" s="17">
        <v>17150</v>
      </c>
      <c r="T165" s="17">
        <v>17300</v>
      </c>
      <c r="U165" s="17">
        <v>17400</v>
      </c>
      <c r="V165" s="17">
        <v>17400</v>
      </c>
      <c r="W165" s="16" t="e">
        <f t="shared" ca="1" si="1"/>
        <v>#REF!</v>
      </c>
      <c r="X165" s="16">
        <v>36300</v>
      </c>
      <c r="Y165" s="16">
        <v>51600</v>
      </c>
      <c r="Z165" s="16">
        <v>46700</v>
      </c>
      <c r="AA165" s="16">
        <v>29900</v>
      </c>
      <c r="AB165" s="16">
        <v>31800</v>
      </c>
      <c r="AC165" s="16">
        <v>57500</v>
      </c>
      <c r="AD165" s="16">
        <v>53200</v>
      </c>
      <c r="AE165" s="16">
        <v>45800</v>
      </c>
      <c r="AF165" s="25">
        <v>15700</v>
      </c>
      <c r="AG165" s="23">
        <v>11400</v>
      </c>
      <c r="AH165" s="12" t="e">
        <f t="shared" ca="1" si="2"/>
        <v>#REF!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17">
        <v>0</v>
      </c>
      <c r="AR165" s="23">
        <v>0</v>
      </c>
      <c r="AS165" s="23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 t="e">
        <f t="shared" ca="1" si="3"/>
        <v>#REF!</v>
      </c>
      <c r="BC165" s="12">
        <v>0</v>
      </c>
      <c r="BD165" s="23">
        <v>0</v>
      </c>
      <c r="BE165" s="23">
        <v>0</v>
      </c>
      <c r="BF165" s="23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/>
      <c r="BW165" s="12"/>
      <c r="BX165" s="22" t="e">
        <f>"'Giá'!"&amp;SUBSTITUTE($CK165, "1", COUNTA(#REF!) -10)</f>
        <v>#REF!</v>
      </c>
      <c r="BY165" s="22" t="e">
        <f>"'Khối lượng'!"&amp;SUBSTITUTE($CL165, "1", COUNTA(#REF!) -10)</f>
        <v>#REF!</v>
      </c>
      <c r="BZ165" s="22" t="e">
        <f>"'KN Mua'!"&amp;SUBSTITUTE($CM165, "1", COUNTA(#REF!) -19)</f>
        <v>#REF!</v>
      </c>
      <c r="CA165" s="15" t="e">
        <f>"'KN Bán'!"&amp;SUBSTITUTE($CN165, "1", COUNTA(#REF!) -19)</f>
        <v>#REF!</v>
      </c>
      <c r="CB165" s="14"/>
      <c r="CC165" s="14"/>
      <c r="CD165" s="14"/>
      <c r="CE165" s="14"/>
      <c r="CF165" s="14"/>
      <c r="CG165" s="14"/>
      <c r="CH165" s="14"/>
      <c r="CI165" s="14"/>
      <c r="CJ165" s="14"/>
      <c r="CK165" s="14" t="e">
        <f>ADDRESS(1,MATCH($A165,#REF!, 0))</f>
        <v>#REF!</v>
      </c>
      <c r="CL165" s="14" t="e">
        <f>ADDRESS(1,MATCH($A165,#REF!, 0))</f>
        <v>#REF!</v>
      </c>
      <c r="CM165" s="14" t="e">
        <f>ADDRESS(1,MATCH($A165,#REF!, 0))</f>
        <v>#REF!</v>
      </c>
      <c r="CN165" s="14" t="e">
        <f>ADDRESS(1,MATCH($A165,#REF!, 0))</f>
        <v>#REF!</v>
      </c>
    </row>
    <row r="166" spans="1:92" ht="14">
      <c r="A166" s="16" t="s">
        <v>6218</v>
      </c>
      <c r="B166" s="17" t="s">
        <v>6219</v>
      </c>
      <c r="C166" s="17">
        <v>9290</v>
      </c>
      <c r="D166" s="18" t="s">
        <v>5882</v>
      </c>
      <c r="E166" s="17">
        <v>0.68288615417424725</v>
      </c>
      <c r="F166" s="17">
        <v>15.770092835337435</v>
      </c>
      <c r="G166" s="17">
        <v>0.49</v>
      </c>
      <c r="H166" s="16">
        <v>0.47781362693767404</v>
      </c>
      <c r="I166" s="19">
        <v>1118760</v>
      </c>
      <c r="J166" s="31"/>
      <c r="K166" s="26"/>
      <c r="L166" s="22" t="e">
        <f t="shared" ca="1" si="0"/>
        <v>#REF!</v>
      </c>
      <c r="M166" s="17">
        <v>9090</v>
      </c>
      <c r="N166" s="17">
        <v>9720</v>
      </c>
      <c r="O166" s="17">
        <v>9540</v>
      </c>
      <c r="P166" s="17">
        <v>8900</v>
      </c>
      <c r="Q166" s="17">
        <v>9290</v>
      </c>
      <c r="R166" s="17">
        <v>9440</v>
      </c>
      <c r="S166" s="17">
        <v>8780</v>
      </c>
      <c r="T166" s="17">
        <v>8600</v>
      </c>
      <c r="U166" s="17">
        <v>8710</v>
      </c>
      <c r="V166" s="17">
        <v>8400</v>
      </c>
      <c r="W166" s="16" t="e">
        <f t="shared" ca="1" si="1"/>
        <v>#REF!</v>
      </c>
      <c r="X166" s="16">
        <v>1649900</v>
      </c>
      <c r="Y166" s="16">
        <v>1562000</v>
      </c>
      <c r="Z166" s="16">
        <v>1356800</v>
      </c>
      <c r="AA166" s="16">
        <v>849700</v>
      </c>
      <c r="AB166" s="16">
        <v>1432200</v>
      </c>
      <c r="AC166" s="16">
        <v>785200</v>
      </c>
      <c r="AD166" s="16">
        <v>811700</v>
      </c>
      <c r="AE166" s="16">
        <v>1546900</v>
      </c>
      <c r="AF166" s="25">
        <v>616100</v>
      </c>
      <c r="AG166" s="23">
        <v>577100</v>
      </c>
      <c r="AH166" s="12" t="e">
        <f t="shared" ca="1" si="2"/>
        <v>#REF!</v>
      </c>
      <c r="AI166" s="23">
        <v>9300</v>
      </c>
      <c r="AJ166" s="23">
        <v>40200</v>
      </c>
      <c r="AK166" s="23">
        <v>8500</v>
      </c>
      <c r="AL166" s="23">
        <v>25000</v>
      </c>
      <c r="AM166" s="23">
        <v>5500</v>
      </c>
      <c r="AN166" s="23">
        <v>0</v>
      </c>
      <c r="AO166" s="23">
        <v>13300</v>
      </c>
      <c r="AP166" s="23">
        <v>40200</v>
      </c>
      <c r="AQ166" s="17">
        <v>0</v>
      </c>
      <c r="AR166" s="23">
        <v>306100</v>
      </c>
      <c r="AS166" s="23">
        <v>137200</v>
      </c>
      <c r="AT166" s="12">
        <v>105200</v>
      </c>
      <c r="AU166" s="12">
        <v>33600</v>
      </c>
      <c r="AV166" s="12">
        <v>92000</v>
      </c>
      <c r="AW166" s="12">
        <v>2300</v>
      </c>
      <c r="AX166" s="12">
        <v>0</v>
      </c>
      <c r="AY166" s="12">
        <v>97200</v>
      </c>
      <c r="AZ166" s="12">
        <v>24700</v>
      </c>
      <c r="BA166" s="12">
        <v>7500</v>
      </c>
      <c r="BB166" s="12" t="e">
        <f t="shared" ca="1" si="3"/>
        <v>#REF!</v>
      </c>
      <c r="BC166" s="12">
        <v>5800</v>
      </c>
      <c r="BD166" s="23">
        <v>37900</v>
      </c>
      <c r="BE166" s="23">
        <v>226200</v>
      </c>
      <c r="BF166" s="23">
        <v>160200</v>
      </c>
      <c r="BG166" s="12">
        <v>31800</v>
      </c>
      <c r="BH166" s="12">
        <v>25300</v>
      </c>
      <c r="BI166" s="12">
        <v>24800</v>
      </c>
      <c r="BJ166" s="12">
        <v>2300</v>
      </c>
      <c r="BK166" s="12">
        <v>7900</v>
      </c>
      <c r="BL166" s="12">
        <v>10900</v>
      </c>
      <c r="BM166" s="12">
        <v>7600</v>
      </c>
      <c r="BN166" s="12">
        <v>54800</v>
      </c>
      <c r="BO166" s="12">
        <v>41400</v>
      </c>
      <c r="BP166" s="12">
        <v>114900</v>
      </c>
      <c r="BQ166" s="12">
        <v>117700</v>
      </c>
      <c r="BR166" s="12">
        <v>163700</v>
      </c>
      <c r="BS166" s="12">
        <v>223500</v>
      </c>
      <c r="BT166" s="12">
        <v>21900</v>
      </c>
      <c r="BU166" s="12">
        <v>2000</v>
      </c>
      <c r="BV166" s="12"/>
      <c r="BW166" s="12"/>
      <c r="BX166" s="22" t="e">
        <f>"'Giá'!"&amp;SUBSTITUTE($CK166, "1", COUNTA(#REF!) -10)</f>
        <v>#REF!</v>
      </c>
      <c r="BY166" s="22" t="e">
        <f>"'Khối lượng'!"&amp;SUBSTITUTE($CL166, "1", COUNTA(#REF!) -10)</f>
        <v>#REF!</v>
      </c>
      <c r="BZ166" s="22" t="e">
        <f>"'KN Mua'!"&amp;SUBSTITUTE($CM166, "1", COUNTA(#REF!) -19)</f>
        <v>#REF!</v>
      </c>
      <c r="CA166" s="15" t="e">
        <f>"'KN Bán'!"&amp;SUBSTITUTE($CN166, "1", COUNTA(#REF!) -19)</f>
        <v>#REF!</v>
      </c>
      <c r="CB166" s="14"/>
      <c r="CC166" s="14"/>
      <c r="CD166" s="14"/>
      <c r="CE166" s="14"/>
      <c r="CF166" s="14"/>
      <c r="CG166" s="14"/>
      <c r="CH166" s="14"/>
      <c r="CI166" s="14"/>
      <c r="CJ166" s="14"/>
      <c r="CK166" s="14" t="e">
        <f>ADDRESS(1,MATCH($A166,#REF!, 0))</f>
        <v>#REF!</v>
      </c>
      <c r="CL166" s="14" t="e">
        <f>ADDRESS(1,MATCH($A166,#REF!, 0))</f>
        <v>#REF!</v>
      </c>
      <c r="CM166" s="14" t="e">
        <f>ADDRESS(1,MATCH($A166,#REF!, 0))</f>
        <v>#REF!</v>
      </c>
      <c r="CN166" s="14" t="e">
        <f>ADDRESS(1,MATCH($A166,#REF!, 0))</f>
        <v>#REF!</v>
      </c>
    </row>
    <row r="167" spans="1:92" ht="14">
      <c r="A167" s="16" t="s">
        <v>6220</v>
      </c>
      <c r="B167" s="17" t="s">
        <v>6221</v>
      </c>
      <c r="C167" s="17">
        <v>20650</v>
      </c>
      <c r="D167" s="18" t="s">
        <v>6030</v>
      </c>
      <c r="E167" s="17">
        <v>26.513765723296771</v>
      </c>
      <c r="F167" s="17">
        <v>47.76735472225154</v>
      </c>
      <c r="G167" s="17">
        <v>0.3</v>
      </c>
      <c r="H167" s="16">
        <v>0.22778662982059358</v>
      </c>
      <c r="I167" s="19">
        <v>6195020</v>
      </c>
      <c r="J167" s="31"/>
      <c r="K167" s="26"/>
      <c r="L167" s="22" t="e">
        <f t="shared" ca="1" si="0"/>
        <v>#REF!</v>
      </c>
      <c r="M167" s="17">
        <v>20900</v>
      </c>
      <c r="N167" s="17">
        <v>22350</v>
      </c>
      <c r="O167" s="17">
        <v>22800</v>
      </c>
      <c r="P167" s="17">
        <v>21250</v>
      </c>
      <c r="Q167" s="17">
        <v>20650</v>
      </c>
      <c r="R167" s="17">
        <v>22050</v>
      </c>
      <c r="S167" s="17">
        <v>20550</v>
      </c>
      <c r="T167" s="17">
        <v>21900</v>
      </c>
      <c r="U167" s="17">
        <v>21450</v>
      </c>
      <c r="V167" s="17">
        <v>19950</v>
      </c>
      <c r="W167" s="16" t="e">
        <f t="shared" ca="1" si="1"/>
        <v>#REF!</v>
      </c>
      <c r="X167" s="16">
        <v>9684700</v>
      </c>
      <c r="Y167" s="16">
        <v>3765600</v>
      </c>
      <c r="Z167" s="16">
        <v>9660700</v>
      </c>
      <c r="AA167" s="16">
        <v>6029000</v>
      </c>
      <c r="AB167" s="16">
        <v>7321100</v>
      </c>
      <c r="AC167" s="16">
        <v>5684600</v>
      </c>
      <c r="AD167" s="16">
        <v>6647800</v>
      </c>
      <c r="AE167" s="16">
        <v>3494300</v>
      </c>
      <c r="AF167" s="25">
        <v>2755000</v>
      </c>
      <c r="AG167" s="23">
        <v>6907400</v>
      </c>
      <c r="AH167" s="12" t="e">
        <f t="shared" ca="1" si="2"/>
        <v>#REF!</v>
      </c>
      <c r="AI167" s="23">
        <v>37400</v>
      </c>
      <c r="AJ167" s="23">
        <v>342400</v>
      </c>
      <c r="AK167" s="23">
        <v>1360300</v>
      </c>
      <c r="AL167" s="23">
        <v>1828900</v>
      </c>
      <c r="AM167" s="23">
        <v>99000</v>
      </c>
      <c r="AN167" s="23">
        <v>32000</v>
      </c>
      <c r="AO167" s="23">
        <v>600</v>
      </c>
      <c r="AP167" s="23">
        <v>1344200</v>
      </c>
      <c r="AQ167" s="17">
        <v>836700</v>
      </c>
      <c r="AR167" s="23">
        <v>1526900</v>
      </c>
      <c r="AS167" s="23">
        <v>437830</v>
      </c>
      <c r="AT167" s="12">
        <v>170600</v>
      </c>
      <c r="AU167" s="12">
        <v>59455</v>
      </c>
      <c r="AV167" s="12">
        <v>822731</v>
      </c>
      <c r="AW167" s="12">
        <v>463100</v>
      </c>
      <c r="AX167" s="12">
        <v>3316000</v>
      </c>
      <c r="AY167" s="12">
        <v>2074100</v>
      </c>
      <c r="AZ167" s="12">
        <v>247000</v>
      </c>
      <c r="BA167" s="12">
        <v>179180</v>
      </c>
      <c r="BB167" s="12" t="e">
        <f t="shared" ca="1" si="3"/>
        <v>#REF!</v>
      </c>
      <c r="BC167" s="12">
        <v>146400</v>
      </c>
      <c r="BD167" s="23">
        <v>85733</v>
      </c>
      <c r="BE167" s="23">
        <v>221958</v>
      </c>
      <c r="BF167" s="23">
        <v>76800</v>
      </c>
      <c r="BG167" s="12">
        <v>16100</v>
      </c>
      <c r="BH167" s="12">
        <v>4656</v>
      </c>
      <c r="BI167" s="12">
        <v>0</v>
      </c>
      <c r="BJ167" s="12">
        <v>661275</v>
      </c>
      <c r="BK167" s="12">
        <v>1010900</v>
      </c>
      <c r="BL167" s="12">
        <v>1021200</v>
      </c>
      <c r="BM167" s="12">
        <v>347900</v>
      </c>
      <c r="BN167" s="12">
        <v>1911512</v>
      </c>
      <c r="BO167" s="12">
        <v>1562500</v>
      </c>
      <c r="BP167" s="12">
        <v>604800</v>
      </c>
      <c r="BQ167" s="12">
        <v>595900</v>
      </c>
      <c r="BR167" s="12">
        <v>296500</v>
      </c>
      <c r="BS167" s="12">
        <v>274900</v>
      </c>
      <c r="BT167" s="12">
        <v>170900</v>
      </c>
      <c r="BU167" s="12">
        <v>943146</v>
      </c>
      <c r="BV167" s="12"/>
      <c r="BW167" s="12"/>
      <c r="BX167" s="22" t="e">
        <f>"'Giá'!"&amp;SUBSTITUTE($CK167, "1", COUNTA(#REF!) -10)</f>
        <v>#REF!</v>
      </c>
      <c r="BY167" s="22" t="e">
        <f>"'Khối lượng'!"&amp;SUBSTITUTE($CL167, "1", COUNTA(#REF!) -10)</f>
        <v>#REF!</v>
      </c>
      <c r="BZ167" s="22" t="e">
        <f>"'KN Mua'!"&amp;SUBSTITUTE($CM167, "1", COUNTA(#REF!) -19)</f>
        <v>#REF!</v>
      </c>
      <c r="CA167" s="15" t="e">
        <f>"'KN Bán'!"&amp;SUBSTITUTE($CN167, "1", COUNTA(#REF!) -19)</f>
        <v>#REF!</v>
      </c>
      <c r="CB167" s="14"/>
      <c r="CC167" s="14"/>
      <c r="CD167" s="14"/>
      <c r="CE167" s="14"/>
      <c r="CF167" s="14"/>
      <c r="CG167" s="14"/>
      <c r="CH167" s="14"/>
      <c r="CI167" s="14"/>
      <c r="CJ167" s="14"/>
      <c r="CK167" s="14" t="e">
        <f>ADDRESS(1,MATCH($A167,#REF!, 0))</f>
        <v>#REF!</v>
      </c>
      <c r="CL167" s="14" t="e">
        <f>ADDRESS(1,MATCH($A167,#REF!, 0))</f>
        <v>#REF!</v>
      </c>
      <c r="CM167" s="14" t="e">
        <f>ADDRESS(1,MATCH($A167,#REF!, 0))</f>
        <v>#REF!</v>
      </c>
      <c r="CN167" s="14" t="e">
        <f>ADDRESS(1,MATCH($A167,#REF!, 0))</f>
        <v>#REF!</v>
      </c>
    </row>
    <row r="168" spans="1:92" ht="14">
      <c r="A168" s="16" t="s">
        <v>6222</v>
      </c>
      <c r="B168" s="17" t="s">
        <v>6223</v>
      </c>
      <c r="C168" s="17">
        <v>2550</v>
      </c>
      <c r="D168" s="18" t="s">
        <v>5882</v>
      </c>
      <c r="E168" s="17">
        <v>0.30402446726100335</v>
      </c>
      <c r="F168" s="17">
        <v>98.08236145536182</v>
      </c>
      <c r="G168" s="17">
        <v>0.47</v>
      </c>
      <c r="H168" s="16">
        <v>0.46215256982197578</v>
      </c>
      <c r="I168" s="19">
        <v>7520</v>
      </c>
      <c r="J168" s="31"/>
      <c r="K168" s="26"/>
      <c r="L168" s="22" t="e">
        <f t="shared" ca="1" si="0"/>
        <v>#REF!</v>
      </c>
      <c r="M168" s="17">
        <v>2740</v>
      </c>
      <c r="N168" s="17">
        <v>2730</v>
      </c>
      <c r="O168" s="17">
        <v>2660</v>
      </c>
      <c r="P168" s="17">
        <v>2600</v>
      </c>
      <c r="Q168" s="17">
        <v>2550</v>
      </c>
      <c r="R168" s="17">
        <v>2580</v>
      </c>
      <c r="S168" s="17">
        <v>2500</v>
      </c>
      <c r="T168" s="17">
        <v>2560</v>
      </c>
      <c r="U168" s="17">
        <v>2550</v>
      </c>
      <c r="V168" s="17">
        <v>2550</v>
      </c>
      <c r="W168" s="16" t="e">
        <f t="shared" ca="1" si="1"/>
        <v>#REF!</v>
      </c>
      <c r="X168" s="16">
        <v>8000</v>
      </c>
      <c r="Y168" s="16">
        <v>500</v>
      </c>
      <c r="Z168" s="16">
        <v>15000</v>
      </c>
      <c r="AA168" s="16">
        <v>11300</v>
      </c>
      <c r="AB168" s="16">
        <v>14900</v>
      </c>
      <c r="AC168" s="16">
        <v>9100</v>
      </c>
      <c r="AD168" s="16">
        <v>10200</v>
      </c>
      <c r="AE168" s="16">
        <v>100</v>
      </c>
      <c r="AF168" s="25">
        <v>400</v>
      </c>
      <c r="AG168" s="23">
        <v>5700</v>
      </c>
      <c r="AH168" s="12" t="e">
        <f t="shared" ca="1" si="2"/>
        <v>#REF!</v>
      </c>
      <c r="AI168" s="23">
        <v>0</v>
      </c>
      <c r="AJ168" s="23">
        <v>0</v>
      </c>
      <c r="AK168" s="23">
        <v>400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17">
        <v>0</v>
      </c>
      <c r="AR168" s="23">
        <v>0</v>
      </c>
      <c r="AS168" s="23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 t="e">
        <f t="shared" ca="1" si="3"/>
        <v>#REF!</v>
      </c>
      <c r="BC168" s="12">
        <v>0</v>
      </c>
      <c r="BD168" s="23">
        <v>0</v>
      </c>
      <c r="BE168" s="23">
        <v>0</v>
      </c>
      <c r="BF168" s="23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400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/>
      <c r="BW168" s="12"/>
      <c r="BX168" s="22" t="e">
        <f>"'Giá'!"&amp;SUBSTITUTE($CK168, "1", COUNTA(#REF!) -10)</f>
        <v>#REF!</v>
      </c>
      <c r="BY168" s="22" t="e">
        <f>"'Khối lượng'!"&amp;SUBSTITUTE($CL168, "1", COUNTA(#REF!) -10)</f>
        <v>#REF!</v>
      </c>
      <c r="BZ168" s="22" t="e">
        <f>"'KN Mua'!"&amp;SUBSTITUTE($CM168, "1", COUNTA(#REF!) -19)</f>
        <v>#REF!</v>
      </c>
      <c r="CA168" s="15" t="e">
        <f>"'KN Bán'!"&amp;SUBSTITUTE($CN168, "1", COUNTA(#REF!) -19)</f>
        <v>#REF!</v>
      </c>
      <c r="CB168" s="14"/>
      <c r="CC168" s="14"/>
      <c r="CD168" s="14"/>
      <c r="CE168" s="14"/>
      <c r="CF168" s="14"/>
      <c r="CG168" s="14"/>
      <c r="CH168" s="14"/>
      <c r="CI168" s="14"/>
      <c r="CJ168" s="14"/>
      <c r="CK168" s="14" t="e">
        <f>ADDRESS(1,MATCH($A168,#REF!, 0))</f>
        <v>#REF!</v>
      </c>
      <c r="CL168" s="14" t="e">
        <f>ADDRESS(1,MATCH($A168,#REF!, 0))</f>
        <v>#REF!</v>
      </c>
      <c r="CM168" s="14" t="e">
        <f>ADDRESS(1,MATCH($A168,#REF!, 0))</f>
        <v>#REF!</v>
      </c>
      <c r="CN168" s="14" t="e">
        <f>ADDRESS(1,MATCH($A168,#REF!, 0))</f>
        <v>#REF!</v>
      </c>
    </row>
    <row r="169" spans="1:92" ht="14">
      <c r="A169" s="16" t="s">
        <v>6224</v>
      </c>
      <c r="B169" s="17" t="s">
        <v>6225</v>
      </c>
      <c r="C169" s="17">
        <v>13000</v>
      </c>
      <c r="D169" s="18" t="s">
        <v>5992</v>
      </c>
      <c r="E169" s="17">
        <v>0.64177831806903773</v>
      </c>
      <c r="F169" s="17">
        <v>12.35252796984685</v>
      </c>
      <c r="G169" s="17">
        <v>1</v>
      </c>
      <c r="H169" s="16">
        <v>0.99407326394283047</v>
      </c>
      <c r="I169" s="19">
        <v>46730</v>
      </c>
      <c r="J169" s="31"/>
      <c r="K169" s="26"/>
      <c r="L169" s="22" t="e">
        <f t="shared" ca="1" si="0"/>
        <v>#REF!</v>
      </c>
      <c r="M169" s="17">
        <v>13400</v>
      </c>
      <c r="N169" s="17">
        <v>13550</v>
      </c>
      <c r="O169" s="17">
        <v>13600</v>
      </c>
      <c r="P169" s="17">
        <v>13350</v>
      </c>
      <c r="Q169" s="17">
        <v>13000</v>
      </c>
      <c r="R169" s="17">
        <v>13250</v>
      </c>
      <c r="S169" s="17">
        <v>12700</v>
      </c>
      <c r="T169" s="17">
        <v>12650</v>
      </c>
      <c r="U169" s="17">
        <v>12750</v>
      </c>
      <c r="V169" s="17">
        <v>12800</v>
      </c>
      <c r="W169" s="16" t="e">
        <f t="shared" ca="1" si="1"/>
        <v>#REF!</v>
      </c>
      <c r="X169" s="16">
        <v>46300</v>
      </c>
      <c r="Y169" s="16">
        <v>53200</v>
      </c>
      <c r="Z169" s="16">
        <v>61900</v>
      </c>
      <c r="AA169" s="16">
        <v>34500</v>
      </c>
      <c r="AB169" s="16">
        <v>43100</v>
      </c>
      <c r="AC169" s="16">
        <v>47000</v>
      </c>
      <c r="AD169" s="16">
        <v>80400</v>
      </c>
      <c r="AE169" s="16">
        <v>40600</v>
      </c>
      <c r="AF169" s="25">
        <v>19800</v>
      </c>
      <c r="AG169" s="23">
        <v>40500</v>
      </c>
      <c r="AH169" s="12" t="e">
        <f t="shared" ca="1" si="2"/>
        <v>#REF!</v>
      </c>
      <c r="AI169" s="23">
        <v>500</v>
      </c>
      <c r="AJ169" s="23">
        <v>0</v>
      </c>
      <c r="AK169" s="23">
        <v>0</v>
      </c>
      <c r="AL169" s="23">
        <v>0</v>
      </c>
      <c r="AM169" s="23">
        <v>4600</v>
      </c>
      <c r="AN169" s="23">
        <v>0</v>
      </c>
      <c r="AO169" s="23">
        <v>7000</v>
      </c>
      <c r="AP169" s="23">
        <v>0</v>
      </c>
      <c r="AQ169" s="17">
        <v>0</v>
      </c>
      <c r="AR169" s="23">
        <v>0</v>
      </c>
      <c r="AS169" s="23">
        <v>200</v>
      </c>
      <c r="AT169" s="12">
        <v>11300</v>
      </c>
      <c r="AU169" s="12">
        <v>0</v>
      </c>
      <c r="AV169" s="12">
        <v>0</v>
      </c>
      <c r="AW169" s="12">
        <v>8300</v>
      </c>
      <c r="AX169" s="12">
        <v>0</v>
      </c>
      <c r="AY169" s="12">
        <v>0</v>
      </c>
      <c r="AZ169" s="12">
        <v>0</v>
      </c>
      <c r="BA169" s="12">
        <v>0</v>
      </c>
      <c r="BB169" s="12" t="e">
        <f t="shared" ca="1" si="3"/>
        <v>#REF!</v>
      </c>
      <c r="BC169" s="12">
        <v>800</v>
      </c>
      <c r="BD169" s="23">
        <v>2600</v>
      </c>
      <c r="BE169" s="23">
        <v>8500</v>
      </c>
      <c r="BF169" s="23">
        <v>0</v>
      </c>
      <c r="BG169" s="12">
        <v>100</v>
      </c>
      <c r="BH169" s="12">
        <v>0</v>
      </c>
      <c r="BI169" s="12">
        <v>0</v>
      </c>
      <c r="BJ169" s="12">
        <v>500</v>
      </c>
      <c r="BK169" s="12">
        <v>400</v>
      </c>
      <c r="BL169" s="12">
        <v>0</v>
      </c>
      <c r="BM169" s="12">
        <v>3600</v>
      </c>
      <c r="BN169" s="12">
        <v>0</v>
      </c>
      <c r="BO169" s="12">
        <v>0</v>
      </c>
      <c r="BP169" s="12">
        <v>200</v>
      </c>
      <c r="BQ169" s="12">
        <v>1900</v>
      </c>
      <c r="BR169" s="12">
        <v>3100</v>
      </c>
      <c r="BS169" s="12">
        <v>0</v>
      </c>
      <c r="BT169" s="12">
        <v>2100</v>
      </c>
      <c r="BU169" s="12">
        <v>0</v>
      </c>
      <c r="BV169" s="12"/>
      <c r="BW169" s="12"/>
      <c r="BX169" s="22" t="e">
        <f>"'Giá'!"&amp;SUBSTITUTE($CK169, "1", COUNTA(#REF!) -10)</f>
        <v>#REF!</v>
      </c>
      <c r="BY169" s="22" t="e">
        <f>"'Khối lượng'!"&amp;SUBSTITUTE($CL169, "1", COUNTA(#REF!) -10)</f>
        <v>#REF!</v>
      </c>
      <c r="BZ169" s="22" t="e">
        <f>"'KN Mua'!"&amp;SUBSTITUTE($CM169, "1", COUNTA(#REF!) -19)</f>
        <v>#REF!</v>
      </c>
      <c r="CA169" s="15" t="e">
        <f>"'KN Bán'!"&amp;SUBSTITUTE($CN169, "1", COUNTA(#REF!) -19)</f>
        <v>#REF!</v>
      </c>
      <c r="CB169" s="14"/>
      <c r="CC169" s="14"/>
      <c r="CD169" s="14"/>
      <c r="CE169" s="14"/>
      <c r="CF169" s="14"/>
      <c r="CG169" s="14"/>
      <c r="CH169" s="14"/>
      <c r="CI169" s="14"/>
      <c r="CJ169" s="14"/>
      <c r="CK169" s="14" t="e">
        <f>ADDRESS(1,MATCH($A169,#REF!, 0))</f>
        <v>#REF!</v>
      </c>
      <c r="CL169" s="14" t="e">
        <f>ADDRESS(1,MATCH($A169,#REF!, 0))</f>
        <v>#REF!</v>
      </c>
      <c r="CM169" s="14" t="e">
        <f>ADDRESS(1,MATCH($A169,#REF!, 0))</f>
        <v>#REF!</v>
      </c>
      <c r="CN169" s="14" t="e">
        <f>ADDRESS(1,MATCH($A169,#REF!, 0))</f>
        <v>#REF!</v>
      </c>
    </row>
    <row r="170" spans="1:92" ht="14">
      <c r="A170" s="16" t="s">
        <v>6226</v>
      </c>
      <c r="B170" s="17" t="s">
        <v>6227</v>
      </c>
      <c r="C170" s="17">
        <v>8900</v>
      </c>
      <c r="D170" s="18" t="s">
        <v>5865</v>
      </c>
      <c r="E170" s="17">
        <v>0.74834182922905934</v>
      </c>
      <c r="F170" s="17">
        <v>37.913574349335526</v>
      </c>
      <c r="G170" s="17">
        <v>0.41</v>
      </c>
      <c r="H170" s="16">
        <v>0.40179655913878831</v>
      </c>
      <c r="I170" s="19">
        <v>725530</v>
      </c>
      <c r="J170" s="31"/>
      <c r="K170" s="26"/>
      <c r="L170" s="22" t="e">
        <f t="shared" ca="1" si="0"/>
        <v>#REF!</v>
      </c>
      <c r="M170" s="17">
        <v>9370</v>
      </c>
      <c r="N170" s="17">
        <v>9470</v>
      </c>
      <c r="O170" s="17">
        <v>9450</v>
      </c>
      <c r="P170" s="17">
        <v>9310</v>
      </c>
      <c r="Q170" s="17">
        <v>8900</v>
      </c>
      <c r="R170" s="17">
        <v>9500</v>
      </c>
      <c r="S170" s="17">
        <v>8840</v>
      </c>
      <c r="T170" s="17">
        <v>8980</v>
      </c>
      <c r="U170" s="17">
        <v>8970</v>
      </c>
      <c r="V170" s="17">
        <v>8970</v>
      </c>
      <c r="W170" s="16" t="e">
        <f t="shared" ca="1" si="1"/>
        <v>#REF!</v>
      </c>
      <c r="X170" s="16">
        <v>556500</v>
      </c>
      <c r="Y170" s="16">
        <v>636900</v>
      </c>
      <c r="Z170" s="16">
        <v>551000</v>
      </c>
      <c r="AA170" s="16">
        <v>600500</v>
      </c>
      <c r="AB170" s="16">
        <v>1527100</v>
      </c>
      <c r="AC170" s="16">
        <v>698000</v>
      </c>
      <c r="AD170" s="16">
        <v>1289600</v>
      </c>
      <c r="AE170" s="16">
        <v>628900</v>
      </c>
      <c r="AF170" s="25">
        <v>240500</v>
      </c>
      <c r="AG170" s="23">
        <v>526300</v>
      </c>
      <c r="AH170" s="12" t="e">
        <f t="shared" ca="1" si="2"/>
        <v>#REF!</v>
      </c>
      <c r="AI170" s="23">
        <v>100</v>
      </c>
      <c r="AJ170" s="23">
        <v>3600</v>
      </c>
      <c r="AK170" s="23">
        <v>20800</v>
      </c>
      <c r="AL170" s="23">
        <v>53900</v>
      </c>
      <c r="AM170" s="23">
        <v>10900</v>
      </c>
      <c r="AN170" s="23">
        <v>18500</v>
      </c>
      <c r="AO170" s="23">
        <v>4300</v>
      </c>
      <c r="AP170" s="23">
        <v>35100</v>
      </c>
      <c r="AQ170" s="17">
        <v>4600</v>
      </c>
      <c r="AR170" s="23">
        <v>5400</v>
      </c>
      <c r="AS170" s="23">
        <v>0</v>
      </c>
      <c r="AT170" s="12">
        <v>0</v>
      </c>
      <c r="AU170" s="12">
        <v>0</v>
      </c>
      <c r="AV170" s="12">
        <v>46000</v>
      </c>
      <c r="AW170" s="12">
        <v>8200</v>
      </c>
      <c r="AX170" s="12">
        <v>4000</v>
      </c>
      <c r="AY170" s="12">
        <v>1000</v>
      </c>
      <c r="AZ170" s="12">
        <v>0</v>
      </c>
      <c r="BA170" s="12">
        <v>5800</v>
      </c>
      <c r="BB170" s="12" t="e">
        <f t="shared" ca="1" si="3"/>
        <v>#REF!</v>
      </c>
      <c r="BC170" s="12">
        <v>170100</v>
      </c>
      <c r="BD170" s="23">
        <v>277800</v>
      </c>
      <c r="BE170" s="23">
        <v>646700</v>
      </c>
      <c r="BF170" s="23">
        <v>267400</v>
      </c>
      <c r="BG170" s="12">
        <v>66500</v>
      </c>
      <c r="BH170" s="12">
        <v>19900</v>
      </c>
      <c r="BI170" s="12">
        <v>4200</v>
      </c>
      <c r="BJ170" s="12">
        <v>7600</v>
      </c>
      <c r="BK170" s="12">
        <v>12500</v>
      </c>
      <c r="BL170" s="12">
        <v>8500</v>
      </c>
      <c r="BM170" s="12">
        <v>26100</v>
      </c>
      <c r="BN170" s="12">
        <v>12000</v>
      </c>
      <c r="BO170" s="12">
        <v>0</v>
      </c>
      <c r="BP170" s="12">
        <v>23500</v>
      </c>
      <c r="BQ170" s="12">
        <v>0</v>
      </c>
      <c r="BR170" s="12">
        <v>0</v>
      </c>
      <c r="BS170" s="12">
        <v>26900</v>
      </c>
      <c r="BT170" s="12">
        <v>7900</v>
      </c>
      <c r="BU170" s="12">
        <v>0</v>
      </c>
      <c r="BV170" s="12"/>
      <c r="BW170" s="12"/>
      <c r="BX170" s="22" t="e">
        <f>"'Giá'!"&amp;SUBSTITUTE($CK170, "1", COUNTA(#REF!) -10)</f>
        <v>#REF!</v>
      </c>
      <c r="BY170" s="22" t="e">
        <f>"'Khối lượng'!"&amp;SUBSTITUTE($CL170, "1", COUNTA(#REF!) -10)</f>
        <v>#REF!</v>
      </c>
      <c r="BZ170" s="22" t="e">
        <f>"'KN Mua'!"&amp;SUBSTITUTE($CM170, "1", COUNTA(#REF!) -19)</f>
        <v>#REF!</v>
      </c>
      <c r="CA170" s="15" t="e">
        <f>"'KN Bán'!"&amp;SUBSTITUTE($CN170, "1", COUNTA(#REF!) -19)</f>
        <v>#REF!</v>
      </c>
      <c r="CB170" s="14"/>
      <c r="CC170" s="14"/>
      <c r="CD170" s="14"/>
      <c r="CE170" s="14"/>
      <c r="CF170" s="14"/>
      <c r="CG170" s="14"/>
      <c r="CH170" s="14"/>
      <c r="CI170" s="14"/>
      <c r="CJ170" s="14"/>
      <c r="CK170" s="14" t="e">
        <f>ADDRESS(1,MATCH($A170,#REF!, 0))</f>
        <v>#REF!</v>
      </c>
      <c r="CL170" s="14" t="e">
        <f>ADDRESS(1,MATCH($A170,#REF!, 0))</f>
        <v>#REF!</v>
      </c>
      <c r="CM170" s="14" t="e">
        <f>ADDRESS(1,MATCH($A170,#REF!, 0))</f>
        <v>#REF!</v>
      </c>
      <c r="CN170" s="14" t="e">
        <f>ADDRESS(1,MATCH($A170,#REF!, 0))</f>
        <v>#REF!</v>
      </c>
    </row>
    <row r="171" spans="1:92" ht="14">
      <c r="A171" s="16" t="s">
        <v>6228</v>
      </c>
      <c r="B171" s="17" t="s">
        <v>6229</v>
      </c>
      <c r="C171" s="17">
        <v>13800</v>
      </c>
      <c r="D171" s="18" t="s">
        <v>5896</v>
      </c>
      <c r="E171" s="17">
        <v>1.0454988263004055</v>
      </c>
      <c r="F171" s="17">
        <v>19.977428294389522</v>
      </c>
      <c r="G171" s="17">
        <v>0.49</v>
      </c>
      <c r="H171" s="16">
        <v>0.44425207918295156</v>
      </c>
      <c r="I171" s="19">
        <v>3807180</v>
      </c>
      <c r="J171" s="31"/>
      <c r="K171" s="26"/>
      <c r="L171" s="22" t="e">
        <f t="shared" ca="1" si="0"/>
        <v>#REF!</v>
      </c>
      <c r="M171" s="17">
        <v>15300</v>
      </c>
      <c r="N171" s="17">
        <v>15250</v>
      </c>
      <c r="O171" s="17">
        <v>14950</v>
      </c>
      <c r="P171" s="17">
        <v>14750</v>
      </c>
      <c r="Q171" s="17">
        <v>13800</v>
      </c>
      <c r="R171" s="17">
        <v>14200</v>
      </c>
      <c r="S171" s="17">
        <v>13350</v>
      </c>
      <c r="T171" s="17">
        <v>13900</v>
      </c>
      <c r="U171" s="17">
        <v>13850</v>
      </c>
      <c r="V171" s="17">
        <v>13650</v>
      </c>
      <c r="W171" s="16" t="e">
        <f t="shared" ca="1" si="1"/>
        <v>#REF!</v>
      </c>
      <c r="X171" s="16">
        <v>3264400</v>
      </c>
      <c r="Y171" s="16">
        <v>5294700</v>
      </c>
      <c r="Z171" s="16">
        <v>3634000</v>
      </c>
      <c r="AA171" s="16">
        <v>2916200</v>
      </c>
      <c r="AB171" s="16">
        <v>9667200</v>
      </c>
      <c r="AC171" s="16">
        <v>2044600</v>
      </c>
      <c r="AD171" s="16">
        <v>4848200</v>
      </c>
      <c r="AE171" s="16">
        <v>2525800</v>
      </c>
      <c r="AF171" s="25">
        <v>1100800</v>
      </c>
      <c r="AG171" s="23">
        <v>2775900</v>
      </c>
      <c r="AH171" s="12" t="e">
        <f t="shared" ca="1" si="2"/>
        <v>#REF!</v>
      </c>
      <c r="AI171" s="23">
        <v>139600</v>
      </c>
      <c r="AJ171" s="23">
        <v>16800</v>
      </c>
      <c r="AK171" s="23">
        <v>198900</v>
      </c>
      <c r="AL171" s="23">
        <v>216200</v>
      </c>
      <c r="AM171" s="23">
        <v>2800</v>
      </c>
      <c r="AN171" s="23">
        <v>216300</v>
      </c>
      <c r="AO171" s="23">
        <v>0</v>
      </c>
      <c r="AP171" s="23">
        <v>106620</v>
      </c>
      <c r="AQ171" s="17">
        <v>76200</v>
      </c>
      <c r="AR171" s="23">
        <v>21800</v>
      </c>
      <c r="AS171" s="23">
        <v>500</v>
      </c>
      <c r="AT171" s="12">
        <v>43000</v>
      </c>
      <c r="AU171" s="12">
        <v>10800</v>
      </c>
      <c r="AV171" s="12">
        <v>508200</v>
      </c>
      <c r="AW171" s="12">
        <v>281200</v>
      </c>
      <c r="AX171" s="12">
        <v>36700</v>
      </c>
      <c r="AY171" s="12">
        <v>0</v>
      </c>
      <c r="AZ171" s="12">
        <v>5100</v>
      </c>
      <c r="BA171" s="12">
        <v>127300</v>
      </c>
      <c r="BB171" s="12" t="e">
        <f t="shared" ca="1" si="3"/>
        <v>#REF!</v>
      </c>
      <c r="BC171" s="12">
        <v>183500</v>
      </c>
      <c r="BD171" s="23">
        <v>8000</v>
      </c>
      <c r="BE171" s="23">
        <v>320000</v>
      </c>
      <c r="BF171" s="23">
        <v>40900</v>
      </c>
      <c r="BG171" s="12">
        <v>185500</v>
      </c>
      <c r="BH171" s="12">
        <v>194100</v>
      </c>
      <c r="BI171" s="12">
        <v>249300</v>
      </c>
      <c r="BJ171" s="12">
        <v>37800</v>
      </c>
      <c r="BK171" s="12">
        <v>184600</v>
      </c>
      <c r="BL171" s="12">
        <v>113100</v>
      </c>
      <c r="BM171" s="12">
        <v>120000</v>
      </c>
      <c r="BN171" s="12">
        <v>86700</v>
      </c>
      <c r="BO171" s="12">
        <v>14400</v>
      </c>
      <c r="BP171" s="12">
        <v>11100</v>
      </c>
      <c r="BQ171" s="12">
        <v>42000</v>
      </c>
      <c r="BR171" s="12">
        <v>28100</v>
      </c>
      <c r="BS171" s="12">
        <v>264200</v>
      </c>
      <c r="BT171" s="12">
        <v>19400</v>
      </c>
      <c r="BU171" s="12">
        <v>27000</v>
      </c>
      <c r="BV171" s="12"/>
      <c r="BW171" s="12"/>
      <c r="BX171" s="22" t="e">
        <f>"'Giá'!"&amp;SUBSTITUTE($CK171, "1", COUNTA(#REF!) -10)</f>
        <v>#REF!</v>
      </c>
      <c r="BY171" s="22" t="e">
        <f>"'Khối lượng'!"&amp;SUBSTITUTE($CL171, "1", COUNTA(#REF!) -10)</f>
        <v>#REF!</v>
      </c>
      <c r="BZ171" s="22" t="e">
        <f>"'KN Mua'!"&amp;SUBSTITUTE($CM171, "1", COUNTA(#REF!) -19)</f>
        <v>#REF!</v>
      </c>
      <c r="CA171" s="15" t="e">
        <f>"'KN Bán'!"&amp;SUBSTITUTE($CN171, "1", COUNTA(#REF!) -19)</f>
        <v>#REF!</v>
      </c>
      <c r="CB171" s="14"/>
      <c r="CC171" s="14"/>
      <c r="CD171" s="14"/>
      <c r="CE171" s="14"/>
      <c r="CF171" s="14"/>
      <c r="CG171" s="14"/>
      <c r="CH171" s="14"/>
      <c r="CI171" s="14"/>
      <c r="CJ171" s="14"/>
      <c r="CK171" s="14" t="e">
        <f>ADDRESS(1,MATCH($A171,#REF!, 0))</f>
        <v>#REF!</v>
      </c>
      <c r="CL171" s="14" t="e">
        <f>ADDRESS(1,MATCH($A171,#REF!, 0))</f>
        <v>#REF!</v>
      </c>
      <c r="CM171" s="14" t="e">
        <f>ADDRESS(1,MATCH($A171,#REF!, 0))</f>
        <v>#REF!</v>
      </c>
      <c r="CN171" s="14" t="e">
        <f>ADDRESS(1,MATCH($A171,#REF!, 0))</f>
        <v>#REF!</v>
      </c>
    </row>
    <row r="172" spans="1:92" ht="14">
      <c r="A172" s="16" t="s">
        <v>6230</v>
      </c>
      <c r="B172" s="17" t="s">
        <v>6231</v>
      </c>
      <c r="C172" s="17">
        <v>34000</v>
      </c>
      <c r="D172" s="18" t="s">
        <v>5911</v>
      </c>
      <c r="E172" s="17">
        <v>1.7029452012686312</v>
      </c>
      <c r="F172" s="17">
        <v>8.6317321188061751</v>
      </c>
      <c r="G172" s="17">
        <v>0.49</v>
      </c>
      <c r="H172" s="16">
        <v>0.43966175344340896</v>
      </c>
      <c r="I172" s="19">
        <v>14600</v>
      </c>
      <c r="J172" s="31"/>
      <c r="K172" s="26"/>
      <c r="L172" s="22" t="e">
        <f t="shared" ca="1" si="0"/>
        <v>#REF!</v>
      </c>
      <c r="M172" s="17">
        <v>35000</v>
      </c>
      <c r="N172" s="17">
        <v>35500</v>
      </c>
      <c r="O172" s="17">
        <v>35500</v>
      </c>
      <c r="P172" s="17">
        <v>34000</v>
      </c>
      <c r="Q172" s="17">
        <v>34000</v>
      </c>
      <c r="R172" s="17">
        <v>33900</v>
      </c>
      <c r="S172" s="17">
        <v>34100</v>
      </c>
      <c r="T172" s="17">
        <v>34200</v>
      </c>
      <c r="U172" s="17">
        <v>34100</v>
      </c>
      <c r="V172" s="17">
        <v>34000</v>
      </c>
      <c r="W172" s="16" t="e">
        <f t="shared" ca="1" si="1"/>
        <v>#REF!</v>
      </c>
      <c r="X172" s="16">
        <v>1600</v>
      </c>
      <c r="Y172" s="16">
        <v>4300</v>
      </c>
      <c r="Z172" s="16">
        <v>0</v>
      </c>
      <c r="AA172" s="16">
        <v>28600</v>
      </c>
      <c r="AB172" s="16">
        <v>33400</v>
      </c>
      <c r="AC172" s="16">
        <v>10500</v>
      </c>
      <c r="AD172" s="16">
        <v>22600</v>
      </c>
      <c r="AE172" s="16">
        <v>39200</v>
      </c>
      <c r="AF172" s="25">
        <v>900</v>
      </c>
      <c r="AG172" s="23">
        <v>4900</v>
      </c>
      <c r="AH172" s="12" t="e">
        <f t="shared" ca="1" si="2"/>
        <v>#REF!</v>
      </c>
      <c r="AI172" s="23">
        <v>8500</v>
      </c>
      <c r="AJ172" s="23">
        <v>3000</v>
      </c>
      <c r="AK172" s="23">
        <v>0</v>
      </c>
      <c r="AL172" s="23">
        <v>200</v>
      </c>
      <c r="AM172" s="23">
        <v>12000</v>
      </c>
      <c r="AN172" s="23">
        <v>0</v>
      </c>
      <c r="AO172" s="23">
        <v>5900</v>
      </c>
      <c r="AP172" s="23">
        <v>6000</v>
      </c>
      <c r="AQ172" s="17">
        <v>0</v>
      </c>
      <c r="AR172" s="23">
        <v>0</v>
      </c>
      <c r="AS172" s="23">
        <v>3800</v>
      </c>
      <c r="AT172" s="12">
        <v>0</v>
      </c>
      <c r="AU172" s="12">
        <v>700</v>
      </c>
      <c r="AV172" s="12">
        <v>14000</v>
      </c>
      <c r="AW172" s="12">
        <v>6000</v>
      </c>
      <c r="AX172" s="12">
        <v>11100</v>
      </c>
      <c r="AY172" s="12">
        <v>13900</v>
      </c>
      <c r="AZ172" s="12">
        <v>400</v>
      </c>
      <c r="BA172" s="12">
        <v>2100</v>
      </c>
      <c r="BB172" s="12" t="e">
        <f t="shared" ca="1" si="3"/>
        <v>#REF!</v>
      </c>
      <c r="BC172" s="12">
        <v>0</v>
      </c>
      <c r="BD172" s="23">
        <v>0</v>
      </c>
      <c r="BE172" s="23">
        <v>0</v>
      </c>
      <c r="BF172" s="23">
        <v>100</v>
      </c>
      <c r="BG172" s="12">
        <v>500</v>
      </c>
      <c r="BH172" s="12">
        <v>0</v>
      </c>
      <c r="BI172" s="12">
        <v>0</v>
      </c>
      <c r="BJ172" s="12">
        <v>4000</v>
      </c>
      <c r="BK172" s="12">
        <v>0</v>
      </c>
      <c r="BL172" s="12">
        <v>0</v>
      </c>
      <c r="BM172" s="12">
        <v>0</v>
      </c>
      <c r="BN172" s="12">
        <v>0</v>
      </c>
      <c r="BO172" s="12">
        <v>700</v>
      </c>
      <c r="BP172" s="12">
        <v>0</v>
      </c>
      <c r="BQ172" s="12">
        <v>0</v>
      </c>
      <c r="BR172" s="12">
        <v>1200</v>
      </c>
      <c r="BS172" s="12">
        <v>300</v>
      </c>
      <c r="BT172" s="12">
        <v>0</v>
      </c>
      <c r="BU172" s="12">
        <v>0</v>
      </c>
      <c r="BV172" s="12"/>
      <c r="BW172" s="12"/>
      <c r="BX172" s="22" t="e">
        <f>"'Giá'!"&amp;SUBSTITUTE($CK172, "1", COUNTA(#REF!) -10)</f>
        <v>#REF!</v>
      </c>
      <c r="BY172" s="22" t="e">
        <f>"'Khối lượng'!"&amp;SUBSTITUTE($CL172, "1", COUNTA(#REF!) -10)</f>
        <v>#REF!</v>
      </c>
      <c r="BZ172" s="22" t="e">
        <f>"'KN Mua'!"&amp;SUBSTITUTE($CM172, "1", COUNTA(#REF!) -19)</f>
        <v>#REF!</v>
      </c>
      <c r="CA172" s="15" t="e">
        <f>"'KN Bán'!"&amp;SUBSTITUTE($CN172, "1", COUNTA(#REF!) -19)</f>
        <v>#REF!</v>
      </c>
      <c r="CB172" s="14"/>
      <c r="CC172" s="14"/>
      <c r="CD172" s="14"/>
      <c r="CE172" s="14"/>
      <c r="CF172" s="14"/>
      <c r="CG172" s="14"/>
      <c r="CH172" s="14"/>
      <c r="CI172" s="14"/>
      <c r="CJ172" s="14"/>
      <c r="CK172" s="14" t="e">
        <f>ADDRESS(1,MATCH($A172,#REF!, 0))</f>
        <v>#REF!</v>
      </c>
      <c r="CL172" s="14" t="e">
        <f>ADDRESS(1,MATCH($A172,#REF!, 0))</f>
        <v>#REF!</v>
      </c>
      <c r="CM172" s="14" t="e">
        <f>ADDRESS(1,MATCH($A172,#REF!, 0))</f>
        <v>#REF!</v>
      </c>
      <c r="CN172" s="14" t="e">
        <f>ADDRESS(1,MATCH($A172,#REF!, 0))</f>
        <v>#REF!</v>
      </c>
    </row>
    <row r="173" spans="1:92" ht="14">
      <c r="A173" s="16" t="s">
        <v>6232</v>
      </c>
      <c r="B173" s="17" t="s">
        <v>6233</v>
      </c>
      <c r="C173" s="17">
        <v>79500</v>
      </c>
      <c r="D173" s="18" t="s">
        <v>6037</v>
      </c>
      <c r="E173" s="17">
        <v>3.1643176012529874</v>
      </c>
      <c r="F173" s="17">
        <v>23.538042709585419</v>
      </c>
      <c r="G173" s="17">
        <v>0.75</v>
      </c>
      <c r="H173" s="16">
        <v>0.25499256661762743</v>
      </c>
      <c r="I173" s="19">
        <v>104500</v>
      </c>
      <c r="J173" s="31"/>
      <c r="K173" s="26"/>
      <c r="L173" s="22" t="e">
        <f t="shared" ca="1" si="0"/>
        <v>#REF!</v>
      </c>
      <c r="M173" s="17">
        <v>85300</v>
      </c>
      <c r="N173" s="17">
        <v>86000</v>
      </c>
      <c r="O173" s="17">
        <v>83000</v>
      </c>
      <c r="P173" s="17">
        <v>81900</v>
      </c>
      <c r="Q173" s="17">
        <v>79500</v>
      </c>
      <c r="R173" s="17">
        <v>81500</v>
      </c>
      <c r="S173" s="17">
        <v>80900</v>
      </c>
      <c r="T173" s="17">
        <v>82200</v>
      </c>
      <c r="U173" s="17">
        <v>82800</v>
      </c>
      <c r="V173" s="17">
        <v>82500</v>
      </c>
      <c r="W173" s="16" t="e">
        <f t="shared" ca="1" si="1"/>
        <v>#REF!</v>
      </c>
      <c r="X173" s="16">
        <v>226800</v>
      </c>
      <c r="Y173" s="16">
        <v>67800</v>
      </c>
      <c r="Z173" s="16">
        <v>56100</v>
      </c>
      <c r="AA173" s="16">
        <v>71500</v>
      </c>
      <c r="AB173" s="16">
        <v>149300</v>
      </c>
      <c r="AC173" s="16">
        <v>221100</v>
      </c>
      <c r="AD173" s="16">
        <v>111500</v>
      </c>
      <c r="AE173" s="16">
        <v>36600</v>
      </c>
      <c r="AF173" s="25">
        <v>53500</v>
      </c>
      <c r="AG173" s="23">
        <v>50800</v>
      </c>
      <c r="AH173" s="12" t="e">
        <f t="shared" ca="1" si="2"/>
        <v>#REF!</v>
      </c>
      <c r="AI173" s="23">
        <v>6800</v>
      </c>
      <c r="AJ173" s="23">
        <v>800</v>
      </c>
      <c r="AK173" s="23">
        <v>1600</v>
      </c>
      <c r="AL173" s="23">
        <v>4300</v>
      </c>
      <c r="AM173" s="23">
        <v>900</v>
      </c>
      <c r="AN173" s="23">
        <v>11541</v>
      </c>
      <c r="AO173" s="23">
        <v>3600</v>
      </c>
      <c r="AP173" s="23">
        <v>4601</v>
      </c>
      <c r="AQ173" s="17">
        <v>600</v>
      </c>
      <c r="AR173" s="23">
        <v>41300</v>
      </c>
      <c r="AS173" s="23">
        <v>3800</v>
      </c>
      <c r="AT173" s="12">
        <v>2800</v>
      </c>
      <c r="AU173" s="12">
        <v>1200</v>
      </c>
      <c r="AV173" s="12">
        <v>2700</v>
      </c>
      <c r="AW173" s="12">
        <v>22200</v>
      </c>
      <c r="AX173" s="12">
        <v>2900</v>
      </c>
      <c r="AY173" s="12">
        <v>9200</v>
      </c>
      <c r="AZ173" s="12">
        <v>6300</v>
      </c>
      <c r="BA173" s="12">
        <v>100</v>
      </c>
      <c r="BB173" s="12" t="e">
        <f t="shared" ca="1" si="3"/>
        <v>#REF!</v>
      </c>
      <c r="BC173" s="12">
        <v>2100</v>
      </c>
      <c r="BD173" s="23">
        <v>2000</v>
      </c>
      <c r="BE173" s="23">
        <v>7400</v>
      </c>
      <c r="BF173" s="23">
        <v>4300</v>
      </c>
      <c r="BG173" s="12">
        <v>900</v>
      </c>
      <c r="BH173" s="12">
        <v>7300</v>
      </c>
      <c r="BI173" s="12">
        <v>2700</v>
      </c>
      <c r="BJ173" s="12">
        <v>2300</v>
      </c>
      <c r="BK173" s="12">
        <v>7006</v>
      </c>
      <c r="BL173" s="12">
        <v>125040</v>
      </c>
      <c r="BM173" s="12">
        <v>6561</v>
      </c>
      <c r="BN173" s="12">
        <v>3600</v>
      </c>
      <c r="BO173" s="12">
        <v>23700</v>
      </c>
      <c r="BP173" s="12">
        <v>20800</v>
      </c>
      <c r="BQ173" s="12">
        <v>42100</v>
      </c>
      <c r="BR173" s="12">
        <v>12300</v>
      </c>
      <c r="BS173" s="12">
        <v>200</v>
      </c>
      <c r="BT173" s="12">
        <v>11200</v>
      </c>
      <c r="BU173" s="12">
        <v>13200</v>
      </c>
      <c r="BV173" s="12"/>
      <c r="BW173" s="12"/>
      <c r="BX173" s="22" t="e">
        <f>"'Giá'!"&amp;SUBSTITUTE($CK173, "1", COUNTA(#REF!) -10)</f>
        <v>#REF!</v>
      </c>
      <c r="BY173" s="22" t="e">
        <f>"'Khối lượng'!"&amp;SUBSTITUTE($CL173, "1", COUNTA(#REF!) -10)</f>
        <v>#REF!</v>
      </c>
      <c r="BZ173" s="22" t="e">
        <f>"'KN Mua'!"&amp;SUBSTITUTE($CM173, "1", COUNTA(#REF!) -19)</f>
        <v>#REF!</v>
      </c>
      <c r="CA173" s="15" t="e">
        <f>"'KN Bán'!"&amp;SUBSTITUTE($CN173, "1", COUNTA(#REF!) -19)</f>
        <v>#REF!</v>
      </c>
      <c r="CB173" s="14"/>
      <c r="CC173" s="14"/>
      <c r="CD173" s="14"/>
      <c r="CE173" s="14"/>
      <c r="CF173" s="14"/>
      <c r="CG173" s="14"/>
      <c r="CH173" s="14"/>
      <c r="CI173" s="14"/>
      <c r="CJ173" s="14"/>
      <c r="CK173" s="14" t="e">
        <f>ADDRESS(1,MATCH($A173,#REF!, 0))</f>
        <v>#REF!</v>
      </c>
      <c r="CL173" s="14" t="e">
        <f>ADDRESS(1,MATCH($A173,#REF!, 0))</f>
        <v>#REF!</v>
      </c>
      <c r="CM173" s="14" t="e">
        <f>ADDRESS(1,MATCH($A173,#REF!, 0))</f>
        <v>#REF!</v>
      </c>
      <c r="CN173" s="14" t="e">
        <f>ADDRESS(1,MATCH($A173,#REF!, 0))</f>
        <v>#REF!</v>
      </c>
    </row>
    <row r="174" spans="1:92" ht="14">
      <c r="A174" s="16" t="s">
        <v>6234</v>
      </c>
      <c r="B174" s="17" t="s">
        <v>6235</v>
      </c>
      <c r="C174" s="17">
        <v>3640</v>
      </c>
      <c r="D174" s="18" t="s">
        <v>5896</v>
      </c>
      <c r="E174" s="17">
        <v>0.32885256485522685</v>
      </c>
      <c r="F174" s="17">
        <v>14.794986955821056</v>
      </c>
      <c r="G174" s="17">
        <v>0.49</v>
      </c>
      <c r="H174" s="16">
        <v>0.48530678718157261</v>
      </c>
      <c r="I174" s="19">
        <v>1062550</v>
      </c>
      <c r="J174" s="31"/>
      <c r="K174" s="26"/>
      <c r="L174" s="22" t="e">
        <f t="shared" ca="1" si="0"/>
        <v>#REF!</v>
      </c>
      <c r="M174" s="17">
        <v>3770</v>
      </c>
      <c r="N174" s="17">
        <v>3620</v>
      </c>
      <c r="O174" s="17">
        <v>3770</v>
      </c>
      <c r="P174" s="17">
        <v>3820</v>
      </c>
      <c r="Q174" s="17">
        <v>3640</v>
      </c>
      <c r="R174" s="17">
        <v>3620</v>
      </c>
      <c r="S174" s="17">
        <v>3370</v>
      </c>
      <c r="T174" s="17">
        <v>3500</v>
      </c>
      <c r="U174" s="17">
        <v>3630</v>
      </c>
      <c r="V174" s="17">
        <v>3620</v>
      </c>
      <c r="W174" s="16" t="e">
        <f t="shared" ca="1" si="1"/>
        <v>#REF!</v>
      </c>
      <c r="X174" s="16">
        <v>466600</v>
      </c>
      <c r="Y174" s="16">
        <v>1695500</v>
      </c>
      <c r="Z174" s="16">
        <v>1069100</v>
      </c>
      <c r="AA174" s="16">
        <v>746300</v>
      </c>
      <c r="AB174" s="16">
        <v>890700</v>
      </c>
      <c r="AC174" s="16">
        <v>828400</v>
      </c>
      <c r="AD174" s="16">
        <v>2479100</v>
      </c>
      <c r="AE174" s="16">
        <v>1093500</v>
      </c>
      <c r="AF174" s="25">
        <v>916900</v>
      </c>
      <c r="AG174" s="23">
        <v>439400</v>
      </c>
      <c r="AH174" s="12" t="e">
        <f t="shared" ca="1" si="2"/>
        <v>#REF!</v>
      </c>
      <c r="AI174" s="23">
        <v>51800</v>
      </c>
      <c r="AJ174" s="23">
        <v>385100</v>
      </c>
      <c r="AK174" s="23">
        <v>253100</v>
      </c>
      <c r="AL174" s="23">
        <v>625400</v>
      </c>
      <c r="AM174" s="23">
        <v>6900</v>
      </c>
      <c r="AN174" s="23">
        <v>27700</v>
      </c>
      <c r="AO174" s="23">
        <v>4600</v>
      </c>
      <c r="AP174" s="23">
        <v>463600</v>
      </c>
      <c r="AQ174" s="17">
        <v>24400</v>
      </c>
      <c r="AR174" s="23">
        <v>4300</v>
      </c>
      <c r="AS174" s="23">
        <v>83300</v>
      </c>
      <c r="AT174" s="12">
        <v>290500</v>
      </c>
      <c r="AU174" s="12">
        <v>113800</v>
      </c>
      <c r="AV174" s="12">
        <v>0</v>
      </c>
      <c r="AW174" s="12">
        <v>6200</v>
      </c>
      <c r="AX174" s="12">
        <v>12300</v>
      </c>
      <c r="AY174" s="12">
        <v>559800</v>
      </c>
      <c r="AZ174" s="12">
        <v>264000</v>
      </c>
      <c r="BA174" s="12">
        <v>7000</v>
      </c>
      <c r="BB174" s="12" t="e">
        <f t="shared" ca="1" si="3"/>
        <v>#REF!</v>
      </c>
      <c r="BC174" s="12">
        <v>54100</v>
      </c>
      <c r="BD174" s="23">
        <v>264300</v>
      </c>
      <c r="BE174" s="23">
        <v>3700</v>
      </c>
      <c r="BF174" s="23">
        <v>13200</v>
      </c>
      <c r="BG174" s="12">
        <v>15400</v>
      </c>
      <c r="BH174" s="12">
        <v>267500</v>
      </c>
      <c r="BI174" s="12">
        <v>342400</v>
      </c>
      <c r="BJ174" s="12">
        <v>324900</v>
      </c>
      <c r="BK174" s="12">
        <v>49400</v>
      </c>
      <c r="BL174" s="12">
        <v>30102</v>
      </c>
      <c r="BM174" s="12">
        <v>417500</v>
      </c>
      <c r="BN174" s="12">
        <v>153400</v>
      </c>
      <c r="BO174" s="12">
        <v>9400</v>
      </c>
      <c r="BP174" s="12">
        <v>87900</v>
      </c>
      <c r="BQ174" s="12">
        <v>209900</v>
      </c>
      <c r="BR174" s="12">
        <v>250300</v>
      </c>
      <c r="BS174" s="12">
        <v>12600</v>
      </c>
      <c r="BT174" s="12">
        <v>8100</v>
      </c>
      <c r="BU174" s="12">
        <v>63400</v>
      </c>
      <c r="BV174" s="12"/>
      <c r="BW174" s="12"/>
      <c r="BX174" s="22" t="e">
        <f>"'Giá'!"&amp;SUBSTITUTE($CK174, "1", COUNTA(#REF!) -10)</f>
        <v>#REF!</v>
      </c>
      <c r="BY174" s="22" t="e">
        <f>"'Khối lượng'!"&amp;SUBSTITUTE($CL174, "1", COUNTA(#REF!) -10)</f>
        <v>#REF!</v>
      </c>
      <c r="BZ174" s="22" t="e">
        <f>"'KN Mua'!"&amp;SUBSTITUTE($CM174, "1", COUNTA(#REF!) -19)</f>
        <v>#REF!</v>
      </c>
      <c r="CA174" s="15" t="e">
        <f>"'KN Bán'!"&amp;SUBSTITUTE($CN174, "1", COUNTA(#REF!) -19)</f>
        <v>#REF!</v>
      </c>
      <c r="CB174" s="14"/>
      <c r="CC174" s="14"/>
      <c r="CD174" s="14"/>
      <c r="CE174" s="14"/>
      <c r="CF174" s="14"/>
      <c r="CG174" s="14"/>
      <c r="CH174" s="14"/>
      <c r="CI174" s="14"/>
      <c r="CJ174" s="14"/>
      <c r="CK174" s="14" t="e">
        <f>ADDRESS(1,MATCH($A174,#REF!, 0))</f>
        <v>#REF!</v>
      </c>
      <c r="CL174" s="14" t="e">
        <f>ADDRESS(1,MATCH($A174,#REF!, 0))</f>
        <v>#REF!</v>
      </c>
      <c r="CM174" s="14" t="e">
        <f>ADDRESS(1,MATCH($A174,#REF!, 0))</f>
        <v>#REF!</v>
      </c>
      <c r="CN174" s="14" t="e">
        <f>ADDRESS(1,MATCH($A174,#REF!, 0))</f>
        <v>#REF!</v>
      </c>
    </row>
    <row r="175" spans="1:92" ht="14">
      <c r="A175" s="16" t="s">
        <v>6236</v>
      </c>
      <c r="B175" s="17" t="s">
        <v>6237</v>
      </c>
      <c r="C175" s="17">
        <v>11050</v>
      </c>
      <c r="D175" s="18" t="s">
        <v>5896</v>
      </c>
      <c r="E175" s="17">
        <v>0.46802289652765683</v>
      </c>
      <c r="F175" s="17">
        <v>12.936550289293976</v>
      </c>
      <c r="G175" s="17">
        <v>0</v>
      </c>
      <c r="H175" s="16">
        <v>0</v>
      </c>
      <c r="I175" s="19">
        <v>722230</v>
      </c>
      <c r="J175" s="31"/>
      <c r="K175" s="26"/>
      <c r="L175" s="22" t="e">
        <f t="shared" ca="1" si="0"/>
        <v>#REF!</v>
      </c>
      <c r="M175" s="17">
        <v>12200</v>
      </c>
      <c r="N175" s="17">
        <v>12200</v>
      </c>
      <c r="O175" s="17">
        <v>11650</v>
      </c>
      <c r="P175" s="17">
        <v>11600</v>
      </c>
      <c r="Q175" s="17">
        <v>11050</v>
      </c>
      <c r="R175" s="17">
        <v>11100</v>
      </c>
      <c r="S175" s="17">
        <v>10350</v>
      </c>
      <c r="T175" s="17">
        <v>10600</v>
      </c>
      <c r="U175" s="17">
        <v>10600</v>
      </c>
      <c r="V175" s="17">
        <v>10500</v>
      </c>
      <c r="W175" s="16" t="e">
        <f t="shared" ca="1" si="1"/>
        <v>#REF!</v>
      </c>
      <c r="X175" s="16">
        <v>1144500</v>
      </c>
      <c r="Y175" s="16">
        <v>560100</v>
      </c>
      <c r="Z175" s="16">
        <v>1141000</v>
      </c>
      <c r="AA175" s="16">
        <v>554000</v>
      </c>
      <c r="AB175" s="16">
        <v>971200</v>
      </c>
      <c r="AC175" s="16">
        <v>516100</v>
      </c>
      <c r="AD175" s="16">
        <v>1252900</v>
      </c>
      <c r="AE175" s="16">
        <v>386900</v>
      </c>
      <c r="AF175" s="25">
        <v>401800</v>
      </c>
      <c r="AG175" s="23">
        <v>293800</v>
      </c>
      <c r="AH175" s="12" t="e">
        <f t="shared" ca="1" si="2"/>
        <v>#REF!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17">
        <v>0</v>
      </c>
      <c r="AR175" s="23">
        <v>0</v>
      </c>
      <c r="AS175" s="23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 t="e">
        <f t="shared" ca="1" si="3"/>
        <v>#REF!</v>
      </c>
      <c r="BC175" s="12">
        <v>0</v>
      </c>
      <c r="BD175" s="23">
        <v>0</v>
      </c>
      <c r="BE175" s="23">
        <v>0</v>
      </c>
      <c r="BF175" s="23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/>
      <c r="BW175" s="12"/>
      <c r="BX175" s="22" t="e">
        <f>"'Giá'!"&amp;SUBSTITUTE($CK175, "1", COUNTA(#REF!) -10)</f>
        <v>#REF!</v>
      </c>
      <c r="BY175" s="22" t="e">
        <f>"'Khối lượng'!"&amp;SUBSTITUTE($CL175, "1", COUNTA(#REF!) -10)</f>
        <v>#REF!</v>
      </c>
      <c r="BZ175" s="22" t="e">
        <f>"'KN Mua'!"&amp;SUBSTITUTE($CM175, "1", COUNTA(#REF!) -19)</f>
        <v>#REF!</v>
      </c>
      <c r="CA175" s="15" t="e">
        <f>"'KN Bán'!"&amp;SUBSTITUTE($CN175, "1", COUNTA(#REF!) -19)</f>
        <v>#REF!</v>
      </c>
      <c r="CB175" s="14"/>
      <c r="CC175" s="14"/>
      <c r="CD175" s="14"/>
      <c r="CE175" s="14"/>
      <c r="CF175" s="14"/>
      <c r="CG175" s="14"/>
      <c r="CH175" s="14"/>
      <c r="CI175" s="14"/>
      <c r="CJ175" s="14"/>
      <c r="CK175" s="14" t="e">
        <f>ADDRESS(1,MATCH($A175,#REF!, 0))</f>
        <v>#REF!</v>
      </c>
      <c r="CL175" s="14" t="e">
        <f>ADDRESS(1,MATCH($A175,#REF!, 0))</f>
        <v>#REF!</v>
      </c>
      <c r="CM175" s="14" t="e">
        <f>ADDRESS(1,MATCH($A175,#REF!, 0))</f>
        <v>#REF!</v>
      </c>
      <c r="CN175" s="14" t="e">
        <f>ADDRESS(1,MATCH($A175,#REF!, 0))</f>
        <v>#REF!</v>
      </c>
    </row>
    <row r="176" spans="1:92" ht="14">
      <c r="A176" s="16" t="s">
        <v>6238</v>
      </c>
      <c r="B176" s="17" t="s">
        <v>6239</v>
      </c>
      <c r="C176" s="17">
        <v>13300</v>
      </c>
      <c r="D176" s="18" t="s">
        <v>6101</v>
      </c>
      <c r="E176" s="17">
        <v>1.2129858622304766</v>
      </c>
      <c r="F176" s="17">
        <v>156.67946525161329</v>
      </c>
      <c r="G176" s="17">
        <v>0.49</v>
      </c>
      <c r="H176" s="16">
        <v>0.4686768846843497</v>
      </c>
      <c r="I176" s="19">
        <v>114640</v>
      </c>
      <c r="J176" s="31"/>
      <c r="K176" s="26"/>
      <c r="L176" s="22" t="e">
        <f t="shared" ca="1" si="0"/>
        <v>#REF!</v>
      </c>
      <c r="M176" s="17">
        <v>13950</v>
      </c>
      <c r="N176" s="17">
        <v>14350</v>
      </c>
      <c r="O176" s="17">
        <v>14000</v>
      </c>
      <c r="P176" s="17">
        <v>13300</v>
      </c>
      <c r="Q176" s="17">
        <v>13300</v>
      </c>
      <c r="R176" s="17">
        <v>13500</v>
      </c>
      <c r="S176" s="17">
        <v>12600</v>
      </c>
      <c r="T176" s="17">
        <v>13200</v>
      </c>
      <c r="U176" s="17">
        <v>13000</v>
      </c>
      <c r="V176" s="17">
        <v>12650</v>
      </c>
      <c r="W176" s="16" t="e">
        <f t="shared" ca="1" si="1"/>
        <v>#REF!</v>
      </c>
      <c r="X176" s="16">
        <v>72000</v>
      </c>
      <c r="Y176" s="16">
        <v>30700</v>
      </c>
      <c r="Z176" s="16">
        <v>89300</v>
      </c>
      <c r="AA176" s="16">
        <v>126800</v>
      </c>
      <c r="AB176" s="16">
        <v>204100</v>
      </c>
      <c r="AC176" s="16">
        <v>138200</v>
      </c>
      <c r="AD176" s="16">
        <v>180500</v>
      </c>
      <c r="AE176" s="16">
        <v>152100</v>
      </c>
      <c r="AF176" s="25">
        <v>93400</v>
      </c>
      <c r="AG176" s="23">
        <v>59300</v>
      </c>
      <c r="AH176" s="12" t="e">
        <f t="shared" ca="1" si="2"/>
        <v>#REF!</v>
      </c>
      <c r="AI176" s="23">
        <v>20200</v>
      </c>
      <c r="AJ176" s="23">
        <v>53600</v>
      </c>
      <c r="AK176" s="23">
        <v>15900</v>
      </c>
      <c r="AL176" s="23">
        <v>54400</v>
      </c>
      <c r="AM176" s="23">
        <v>11900</v>
      </c>
      <c r="AN176" s="23">
        <v>32300</v>
      </c>
      <c r="AO176" s="23">
        <v>53300</v>
      </c>
      <c r="AP176" s="23">
        <v>8100</v>
      </c>
      <c r="AQ176" s="17">
        <v>8900</v>
      </c>
      <c r="AR176" s="23">
        <v>7500</v>
      </c>
      <c r="AS176" s="23">
        <v>6300</v>
      </c>
      <c r="AT176" s="12">
        <v>6400</v>
      </c>
      <c r="AU176" s="12">
        <v>4100</v>
      </c>
      <c r="AV176" s="12">
        <v>8200</v>
      </c>
      <c r="AW176" s="12">
        <v>35900</v>
      </c>
      <c r="AX176" s="12">
        <v>32400</v>
      </c>
      <c r="AY176" s="12">
        <v>25200</v>
      </c>
      <c r="AZ176" s="12">
        <v>100</v>
      </c>
      <c r="BA176" s="12">
        <v>4800</v>
      </c>
      <c r="BB176" s="12" t="e">
        <f t="shared" ca="1" si="3"/>
        <v>#REF!</v>
      </c>
      <c r="BC176" s="12">
        <v>20600</v>
      </c>
      <c r="BD176" s="23">
        <v>11000</v>
      </c>
      <c r="BE176" s="23">
        <v>2300</v>
      </c>
      <c r="BF176" s="23">
        <v>1900</v>
      </c>
      <c r="BG176" s="12">
        <v>5800</v>
      </c>
      <c r="BH176" s="12">
        <v>9500</v>
      </c>
      <c r="BI176" s="12">
        <v>7200</v>
      </c>
      <c r="BJ176" s="12">
        <v>34800</v>
      </c>
      <c r="BK176" s="12">
        <v>10800</v>
      </c>
      <c r="BL176" s="12">
        <v>9600</v>
      </c>
      <c r="BM176" s="12">
        <v>4200</v>
      </c>
      <c r="BN176" s="12">
        <v>16200</v>
      </c>
      <c r="BO176" s="12">
        <v>42700</v>
      </c>
      <c r="BP176" s="12">
        <v>37500</v>
      </c>
      <c r="BQ176" s="12">
        <v>3900</v>
      </c>
      <c r="BR176" s="12">
        <v>2200</v>
      </c>
      <c r="BS176" s="12">
        <v>14900</v>
      </c>
      <c r="BT176" s="12">
        <v>38800</v>
      </c>
      <c r="BU176" s="12">
        <v>15600</v>
      </c>
      <c r="BV176" s="12"/>
      <c r="BW176" s="12"/>
      <c r="BX176" s="22" t="e">
        <f>"'Giá'!"&amp;SUBSTITUTE($CK176, "1", COUNTA(#REF!) -10)</f>
        <v>#REF!</v>
      </c>
      <c r="BY176" s="22" t="e">
        <f>"'Khối lượng'!"&amp;SUBSTITUTE($CL176, "1", COUNTA(#REF!) -10)</f>
        <v>#REF!</v>
      </c>
      <c r="BZ176" s="22" t="e">
        <f>"'KN Mua'!"&amp;SUBSTITUTE($CM176, "1", COUNTA(#REF!) -19)</f>
        <v>#REF!</v>
      </c>
      <c r="CA176" s="15" t="e">
        <f>"'KN Bán'!"&amp;SUBSTITUTE($CN176, "1", COUNTA(#REF!) -19)</f>
        <v>#REF!</v>
      </c>
      <c r="CB176" s="14"/>
      <c r="CC176" s="14"/>
      <c r="CD176" s="14"/>
      <c r="CE176" s="14"/>
      <c r="CF176" s="14"/>
      <c r="CG176" s="14"/>
      <c r="CH176" s="14"/>
      <c r="CI176" s="14"/>
      <c r="CJ176" s="14"/>
      <c r="CK176" s="14" t="e">
        <f>ADDRESS(1,MATCH($A176,#REF!, 0))</f>
        <v>#REF!</v>
      </c>
      <c r="CL176" s="14" t="e">
        <f>ADDRESS(1,MATCH($A176,#REF!, 0))</f>
        <v>#REF!</v>
      </c>
      <c r="CM176" s="14" t="e">
        <f>ADDRESS(1,MATCH($A176,#REF!, 0))</f>
        <v>#REF!</v>
      </c>
      <c r="CN176" s="14" t="e">
        <f>ADDRESS(1,MATCH($A176,#REF!, 0))</f>
        <v>#REF!</v>
      </c>
    </row>
    <row r="177" spans="1:92" ht="14">
      <c r="A177" s="16" t="s">
        <v>6240</v>
      </c>
      <c r="B177" s="17" t="s">
        <v>6241</v>
      </c>
      <c r="C177" s="17">
        <v>3350</v>
      </c>
      <c r="D177" s="18" t="s">
        <v>6242</v>
      </c>
      <c r="E177" s="17">
        <v>0.72710370398991275</v>
      </c>
      <c r="F177" s="17">
        <v>8.3170527179675204</v>
      </c>
      <c r="G177" s="17">
        <v>0.49</v>
      </c>
      <c r="H177" s="16">
        <v>0.47457808753019587</v>
      </c>
      <c r="I177" s="19">
        <v>312570</v>
      </c>
      <c r="J177" s="31"/>
      <c r="K177" s="26"/>
      <c r="L177" s="22" t="e">
        <f t="shared" ca="1" si="0"/>
        <v>#REF!</v>
      </c>
      <c r="M177" s="17">
        <v>3480</v>
      </c>
      <c r="N177" s="17">
        <v>3460</v>
      </c>
      <c r="O177" s="17">
        <v>3470</v>
      </c>
      <c r="P177" s="17">
        <v>3470</v>
      </c>
      <c r="Q177" s="17">
        <v>3350</v>
      </c>
      <c r="R177" s="17">
        <v>3350</v>
      </c>
      <c r="S177" s="17">
        <v>3140</v>
      </c>
      <c r="T177" s="17">
        <v>3200</v>
      </c>
      <c r="U177" s="17">
        <v>3330</v>
      </c>
      <c r="V177" s="17">
        <v>3330</v>
      </c>
      <c r="W177" s="16" t="e">
        <f t="shared" ca="1" si="1"/>
        <v>#REF!</v>
      </c>
      <c r="X177" s="16">
        <v>75800</v>
      </c>
      <c r="Y177" s="16">
        <v>240800</v>
      </c>
      <c r="Z177" s="16">
        <v>240800</v>
      </c>
      <c r="AA177" s="16">
        <v>164200</v>
      </c>
      <c r="AB177" s="16">
        <v>664400</v>
      </c>
      <c r="AC177" s="16">
        <v>584700</v>
      </c>
      <c r="AD177" s="16">
        <v>454200</v>
      </c>
      <c r="AE177" s="16">
        <v>252200</v>
      </c>
      <c r="AF177" s="25">
        <v>249400</v>
      </c>
      <c r="AG177" s="23">
        <v>199200</v>
      </c>
      <c r="AH177" s="12" t="e">
        <f t="shared" ca="1" si="2"/>
        <v>#REF!</v>
      </c>
      <c r="AI177" s="23">
        <v>0</v>
      </c>
      <c r="AJ177" s="23">
        <v>0</v>
      </c>
      <c r="AK177" s="23">
        <v>21200</v>
      </c>
      <c r="AL177" s="23">
        <v>10600</v>
      </c>
      <c r="AM177" s="23">
        <v>13500</v>
      </c>
      <c r="AN177" s="23">
        <v>18700</v>
      </c>
      <c r="AO177" s="23">
        <v>0</v>
      </c>
      <c r="AP177" s="23">
        <v>16000</v>
      </c>
      <c r="AQ177" s="17">
        <v>28300</v>
      </c>
      <c r="AR177" s="23">
        <v>80</v>
      </c>
      <c r="AS177" s="23">
        <v>3900</v>
      </c>
      <c r="AT177" s="12">
        <v>5800</v>
      </c>
      <c r="AU177" s="12">
        <v>2400</v>
      </c>
      <c r="AV177" s="12">
        <v>25500</v>
      </c>
      <c r="AW177" s="12">
        <v>4900</v>
      </c>
      <c r="AX177" s="12">
        <v>9800</v>
      </c>
      <c r="AY177" s="12">
        <v>5400</v>
      </c>
      <c r="AZ177" s="12">
        <v>30600</v>
      </c>
      <c r="BA177" s="12">
        <v>10200</v>
      </c>
      <c r="BB177" s="12" t="e">
        <f t="shared" ca="1" si="3"/>
        <v>#REF!</v>
      </c>
      <c r="BC177" s="12">
        <v>5300</v>
      </c>
      <c r="BD177" s="23">
        <v>17200</v>
      </c>
      <c r="BE177" s="23">
        <v>53800</v>
      </c>
      <c r="BF177" s="23">
        <v>0</v>
      </c>
      <c r="BG177" s="12">
        <v>0</v>
      </c>
      <c r="BH177" s="12">
        <v>69600</v>
      </c>
      <c r="BI177" s="12">
        <v>10500</v>
      </c>
      <c r="BJ177" s="12">
        <v>49000</v>
      </c>
      <c r="BK177" s="12">
        <v>54200</v>
      </c>
      <c r="BL177" s="12">
        <v>4700</v>
      </c>
      <c r="BM177" s="12">
        <v>4000</v>
      </c>
      <c r="BN177" s="12">
        <v>15100</v>
      </c>
      <c r="BO177" s="12">
        <v>10000</v>
      </c>
      <c r="BP177" s="12">
        <v>500</v>
      </c>
      <c r="BQ177" s="12">
        <v>100</v>
      </c>
      <c r="BR177" s="12">
        <v>10300</v>
      </c>
      <c r="BS177" s="12">
        <v>12300</v>
      </c>
      <c r="BT177" s="12">
        <v>4900</v>
      </c>
      <c r="BU177" s="12">
        <v>200</v>
      </c>
      <c r="BV177" s="12"/>
      <c r="BW177" s="12"/>
      <c r="BX177" s="22" t="e">
        <f>"'Giá'!"&amp;SUBSTITUTE($CK177, "1", COUNTA(#REF!) -10)</f>
        <v>#REF!</v>
      </c>
      <c r="BY177" s="22" t="e">
        <f>"'Khối lượng'!"&amp;SUBSTITUTE($CL177, "1", COUNTA(#REF!) -10)</f>
        <v>#REF!</v>
      </c>
      <c r="BZ177" s="22" t="e">
        <f>"'KN Mua'!"&amp;SUBSTITUTE($CM177, "1", COUNTA(#REF!) -19)</f>
        <v>#REF!</v>
      </c>
      <c r="CA177" s="15" t="e">
        <f>"'KN Bán'!"&amp;SUBSTITUTE($CN177, "1", COUNTA(#REF!) -19)</f>
        <v>#REF!</v>
      </c>
      <c r="CB177" s="14"/>
      <c r="CC177" s="14"/>
      <c r="CD177" s="14"/>
      <c r="CE177" s="14"/>
      <c r="CF177" s="14"/>
      <c r="CG177" s="14"/>
      <c r="CH177" s="14"/>
      <c r="CI177" s="14"/>
      <c r="CJ177" s="14"/>
      <c r="CK177" s="14" t="e">
        <f>ADDRESS(1,MATCH($A177,#REF!, 0))</f>
        <v>#REF!</v>
      </c>
      <c r="CL177" s="14" t="e">
        <f>ADDRESS(1,MATCH($A177,#REF!, 0))</f>
        <v>#REF!</v>
      </c>
      <c r="CM177" s="14" t="e">
        <f>ADDRESS(1,MATCH($A177,#REF!, 0))</f>
        <v>#REF!</v>
      </c>
      <c r="CN177" s="14" t="e">
        <f>ADDRESS(1,MATCH($A177,#REF!, 0))</f>
        <v>#REF!</v>
      </c>
    </row>
    <row r="178" spans="1:92" ht="14">
      <c r="A178" s="16" t="s">
        <v>6243</v>
      </c>
      <c r="B178" s="17" t="s">
        <v>6244</v>
      </c>
      <c r="C178" s="17">
        <v>26000</v>
      </c>
      <c r="D178" s="18" t="s">
        <v>5896</v>
      </c>
      <c r="E178" s="17">
        <v>1.0198554619774645</v>
      </c>
      <c r="F178" s="17">
        <v>19.107538240896933</v>
      </c>
      <c r="G178" s="17">
        <v>0.48</v>
      </c>
      <c r="H178" s="16">
        <v>0.27877858595331007</v>
      </c>
      <c r="I178" s="19">
        <v>2849130</v>
      </c>
      <c r="J178" s="31"/>
      <c r="K178" s="26"/>
      <c r="L178" s="22" t="e">
        <f t="shared" ca="1" si="0"/>
        <v>#REF!</v>
      </c>
      <c r="M178" s="17">
        <v>28000</v>
      </c>
      <c r="N178" s="17">
        <v>27900</v>
      </c>
      <c r="O178" s="17">
        <v>27300</v>
      </c>
      <c r="P178" s="17">
        <v>27300</v>
      </c>
      <c r="Q178" s="17">
        <v>26000</v>
      </c>
      <c r="R178" s="17">
        <v>25950</v>
      </c>
      <c r="S178" s="17">
        <v>24350</v>
      </c>
      <c r="T178" s="17">
        <v>24600</v>
      </c>
      <c r="U178" s="17">
        <v>24750</v>
      </c>
      <c r="V178" s="17">
        <v>24350</v>
      </c>
      <c r="W178" s="16" t="e">
        <f t="shared" ca="1" si="1"/>
        <v>#REF!</v>
      </c>
      <c r="X178" s="16">
        <v>1524100</v>
      </c>
      <c r="Y178" s="16">
        <v>2287200</v>
      </c>
      <c r="Z178" s="16">
        <v>2067400</v>
      </c>
      <c r="AA178" s="16">
        <v>3743500</v>
      </c>
      <c r="AB178" s="16">
        <v>4615400</v>
      </c>
      <c r="AC178" s="16">
        <v>2871600</v>
      </c>
      <c r="AD178" s="16">
        <v>4849500</v>
      </c>
      <c r="AE178" s="16">
        <v>2171800</v>
      </c>
      <c r="AF178" s="25">
        <v>1195800</v>
      </c>
      <c r="AG178" s="23">
        <v>3165000</v>
      </c>
      <c r="AH178" s="12" t="e">
        <f t="shared" ca="1" si="2"/>
        <v>#REF!</v>
      </c>
      <c r="AI178" s="23">
        <v>3500</v>
      </c>
      <c r="AJ178" s="23">
        <v>39800</v>
      </c>
      <c r="AK178" s="23">
        <v>922700</v>
      </c>
      <c r="AL178" s="23">
        <v>411700</v>
      </c>
      <c r="AM178" s="23">
        <v>16300</v>
      </c>
      <c r="AN178" s="23">
        <v>33290</v>
      </c>
      <c r="AO178" s="23">
        <v>43730</v>
      </c>
      <c r="AP178" s="23">
        <v>1277800</v>
      </c>
      <c r="AQ178" s="17">
        <v>575200</v>
      </c>
      <c r="AR178" s="23">
        <v>379300</v>
      </c>
      <c r="AS178" s="23">
        <v>402500</v>
      </c>
      <c r="AT178" s="12">
        <v>24950</v>
      </c>
      <c r="AU178" s="12">
        <v>828600</v>
      </c>
      <c r="AV178" s="12">
        <v>278500</v>
      </c>
      <c r="AW178" s="12">
        <v>229600</v>
      </c>
      <c r="AX178" s="12">
        <v>332150</v>
      </c>
      <c r="AY178" s="12">
        <v>10200</v>
      </c>
      <c r="AZ178" s="12">
        <v>4400</v>
      </c>
      <c r="BA178" s="12">
        <v>134500</v>
      </c>
      <c r="BB178" s="12" t="e">
        <f t="shared" ca="1" si="3"/>
        <v>#REF!</v>
      </c>
      <c r="BC178" s="12">
        <v>388900</v>
      </c>
      <c r="BD178" s="23">
        <v>549700</v>
      </c>
      <c r="BE178" s="23">
        <v>746600</v>
      </c>
      <c r="BF178" s="23">
        <v>106400</v>
      </c>
      <c r="BG178" s="12">
        <v>86700</v>
      </c>
      <c r="BH178" s="12">
        <v>14300</v>
      </c>
      <c r="BI178" s="12">
        <v>78266</v>
      </c>
      <c r="BJ178" s="12">
        <v>8300</v>
      </c>
      <c r="BK178" s="12">
        <v>505200</v>
      </c>
      <c r="BL178" s="12">
        <v>70300</v>
      </c>
      <c r="BM178" s="12">
        <v>471600</v>
      </c>
      <c r="BN178" s="12">
        <v>207666</v>
      </c>
      <c r="BO178" s="12">
        <v>424600</v>
      </c>
      <c r="BP178" s="12">
        <v>417800</v>
      </c>
      <c r="BQ178" s="12">
        <v>31500</v>
      </c>
      <c r="BR178" s="12">
        <v>104100</v>
      </c>
      <c r="BS178" s="12">
        <v>614900</v>
      </c>
      <c r="BT178" s="12">
        <v>23500</v>
      </c>
      <c r="BU178" s="12">
        <v>860900</v>
      </c>
      <c r="BV178" s="12"/>
      <c r="BW178" s="12"/>
      <c r="BX178" s="22" t="e">
        <f>"'Giá'!"&amp;SUBSTITUTE($CK178, "1", COUNTA(#REF!) -10)</f>
        <v>#REF!</v>
      </c>
      <c r="BY178" s="22" t="e">
        <f>"'Khối lượng'!"&amp;SUBSTITUTE($CL178, "1", COUNTA(#REF!) -10)</f>
        <v>#REF!</v>
      </c>
      <c r="BZ178" s="22" t="e">
        <f>"'KN Mua'!"&amp;SUBSTITUTE($CM178, "1", COUNTA(#REF!) -19)</f>
        <v>#REF!</v>
      </c>
      <c r="CA178" s="15" t="e">
        <f>"'KN Bán'!"&amp;SUBSTITUTE($CN178, "1", COUNTA(#REF!) -19)</f>
        <v>#REF!</v>
      </c>
      <c r="CB178" s="14"/>
      <c r="CC178" s="14"/>
      <c r="CD178" s="14"/>
      <c r="CE178" s="14"/>
      <c r="CF178" s="14"/>
      <c r="CG178" s="14"/>
      <c r="CH178" s="14"/>
      <c r="CI178" s="14"/>
      <c r="CJ178" s="14"/>
      <c r="CK178" s="14" t="e">
        <f>ADDRESS(1,MATCH($A178,#REF!, 0))</f>
        <v>#REF!</v>
      </c>
      <c r="CL178" s="14" t="e">
        <f>ADDRESS(1,MATCH($A178,#REF!, 0))</f>
        <v>#REF!</v>
      </c>
      <c r="CM178" s="14" t="e">
        <f>ADDRESS(1,MATCH($A178,#REF!, 0))</f>
        <v>#REF!</v>
      </c>
      <c r="CN178" s="14" t="e">
        <f>ADDRESS(1,MATCH($A178,#REF!, 0))</f>
        <v>#REF!</v>
      </c>
    </row>
    <row r="179" spans="1:92" ht="14">
      <c r="A179" s="16" t="s">
        <v>6245</v>
      </c>
      <c r="B179" s="17" t="s">
        <v>6246</v>
      </c>
      <c r="C179" s="17">
        <v>58100</v>
      </c>
      <c r="D179" s="18" t="s">
        <v>5865</v>
      </c>
      <c r="E179" s="17">
        <v>2.3545446063126616</v>
      </c>
      <c r="F179" s="17">
        <v>38.723092849870824</v>
      </c>
      <c r="G179" s="17">
        <v>0.46</v>
      </c>
      <c r="H179" s="16">
        <v>0.27963852127220512</v>
      </c>
      <c r="I179" s="19">
        <v>766600</v>
      </c>
      <c r="J179" s="31"/>
      <c r="K179" s="26"/>
      <c r="L179" s="22" t="e">
        <f t="shared" ca="1" si="0"/>
        <v>#REF!</v>
      </c>
      <c r="M179" s="17">
        <v>58000</v>
      </c>
      <c r="N179" s="17">
        <v>58300</v>
      </c>
      <c r="O179" s="17">
        <v>58300</v>
      </c>
      <c r="P179" s="17">
        <v>58300</v>
      </c>
      <c r="Q179" s="17">
        <v>58100</v>
      </c>
      <c r="R179" s="17">
        <v>57700</v>
      </c>
      <c r="S179" s="17">
        <v>56600</v>
      </c>
      <c r="T179" s="17">
        <v>56400</v>
      </c>
      <c r="U179" s="17">
        <v>55300</v>
      </c>
      <c r="V179" s="17">
        <v>55000</v>
      </c>
      <c r="W179" s="16" t="e">
        <f t="shared" ca="1" si="1"/>
        <v>#REF!</v>
      </c>
      <c r="X179" s="16">
        <v>719800</v>
      </c>
      <c r="Y179" s="16">
        <v>765000</v>
      </c>
      <c r="Z179" s="16">
        <v>707500</v>
      </c>
      <c r="AA179" s="16">
        <v>719100</v>
      </c>
      <c r="AB179" s="16">
        <v>742300</v>
      </c>
      <c r="AC179" s="16">
        <v>826400</v>
      </c>
      <c r="AD179" s="16">
        <v>754400</v>
      </c>
      <c r="AE179" s="16">
        <v>827300</v>
      </c>
      <c r="AF179" s="25">
        <v>814900</v>
      </c>
      <c r="AG179" s="23">
        <v>789300</v>
      </c>
      <c r="AH179" s="12" t="e">
        <f t="shared" ca="1" si="2"/>
        <v>#REF!</v>
      </c>
      <c r="AI179" s="23">
        <v>2900</v>
      </c>
      <c r="AJ179" s="23">
        <v>1800</v>
      </c>
      <c r="AK179" s="23">
        <v>10500</v>
      </c>
      <c r="AL179" s="23">
        <v>1500</v>
      </c>
      <c r="AM179" s="23">
        <v>1500</v>
      </c>
      <c r="AN179" s="23">
        <v>13800</v>
      </c>
      <c r="AO179" s="23">
        <v>1400</v>
      </c>
      <c r="AP179" s="23">
        <v>1500</v>
      </c>
      <c r="AQ179" s="17">
        <v>300</v>
      </c>
      <c r="AR179" s="23">
        <v>8627990</v>
      </c>
      <c r="AS179" s="23">
        <v>10100</v>
      </c>
      <c r="AT179" s="12">
        <v>24800</v>
      </c>
      <c r="AU179" s="12">
        <v>7100</v>
      </c>
      <c r="AV179" s="12">
        <v>1800</v>
      </c>
      <c r="AW179" s="12">
        <v>800</v>
      </c>
      <c r="AX179" s="12">
        <v>8100</v>
      </c>
      <c r="AY179" s="12">
        <v>11400</v>
      </c>
      <c r="AZ179" s="12">
        <v>400</v>
      </c>
      <c r="BA179" s="12">
        <v>5000</v>
      </c>
      <c r="BB179" s="12" t="e">
        <f t="shared" ca="1" si="3"/>
        <v>#REF!</v>
      </c>
      <c r="BC179" s="12">
        <v>22700</v>
      </c>
      <c r="BD179" s="23">
        <v>12215</v>
      </c>
      <c r="BE179" s="23">
        <v>3600</v>
      </c>
      <c r="BF179" s="23">
        <v>300</v>
      </c>
      <c r="BG179" s="12">
        <v>600</v>
      </c>
      <c r="BH179" s="12">
        <v>2900</v>
      </c>
      <c r="BI179" s="12">
        <v>21545</v>
      </c>
      <c r="BJ179" s="12">
        <v>102</v>
      </c>
      <c r="BK179" s="12">
        <v>1020</v>
      </c>
      <c r="BL179" s="12">
        <v>328600</v>
      </c>
      <c r="BM179" s="12">
        <v>26200</v>
      </c>
      <c r="BN179" s="12">
        <v>32155</v>
      </c>
      <c r="BO179" s="12">
        <v>6000</v>
      </c>
      <c r="BP179" s="12">
        <v>30000</v>
      </c>
      <c r="BQ179" s="12">
        <v>174400</v>
      </c>
      <c r="BR179" s="12">
        <v>147800</v>
      </c>
      <c r="BS179" s="12">
        <v>160900</v>
      </c>
      <c r="BT179" s="12">
        <v>173400</v>
      </c>
      <c r="BU179" s="12">
        <v>179800</v>
      </c>
      <c r="BV179" s="12"/>
      <c r="BW179" s="12"/>
      <c r="BX179" s="22" t="e">
        <f>"'Giá'!"&amp;SUBSTITUTE($CK179, "1", COUNTA(#REF!) -10)</f>
        <v>#REF!</v>
      </c>
      <c r="BY179" s="22" t="e">
        <f>"'Khối lượng'!"&amp;SUBSTITUTE($CL179, "1", COUNTA(#REF!) -10)</f>
        <v>#REF!</v>
      </c>
      <c r="BZ179" s="22" t="e">
        <f>"'KN Mua'!"&amp;SUBSTITUTE($CM179, "1", COUNTA(#REF!) -19)</f>
        <v>#REF!</v>
      </c>
      <c r="CA179" s="15" t="e">
        <f>"'KN Bán'!"&amp;SUBSTITUTE($CN179, "1", COUNTA(#REF!) -19)</f>
        <v>#REF!</v>
      </c>
      <c r="CB179" s="14"/>
      <c r="CC179" s="14"/>
      <c r="CD179" s="14"/>
      <c r="CE179" s="14"/>
      <c r="CF179" s="14"/>
      <c r="CG179" s="14"/>
      <c r="CH179" s="14"/>
      <c r="CI179" s="14"/>
      <c r="CJ179" s="14"/>
      <c r="CK179" s="14" t="e">
        <f>ADDRESS(1,MATCH($A179,#REF!, 0))</f>
        <v>#REF!</v>
      </c>
      <c r="CL179" s="14" t="e">
        <f>ADDRESS(1,MATCH($A179,#REF!, 0))</f>
        <v>#REF!</v>
      </c>
      <c r="CM179" s="14" t="e">
        <f>ADDRESS(1,MATCH($A179,#REF!, 0))</f>
        <v>#REF!</v>
      </c>
      <c r="CN179" s="14" t="e">
        <f>ADDRESS(1,MATCH($A179,#REF!, 0))</f>
        <v>#REF!</v>
      </c>
    </row>
    <row r="180" spans="1:92" ht="14">
      <c r="A180" s="16" t="s">
        <v>6247</v>
      </c>
      <c r="B180" s="17" t="s">
        <v>6248</v>
      </c>
      <c r="C180" s="17">
        <v>34800</v>
      </c>
      <c r="D180" s="18" t="s">
        <v>5896</v>
      </c>
      <c r="E180" s="17">
        <v>2.3326570503987814</v>
      </c>
      <c r="F180" s="17">
        <v>52.421406838382104</v>
      </c>
      <c r="G180" s="17">
        <v>0.44</v>
      </c>
      <c r="H180" s="16">
        <v>9.3042262313608431E-2</v>
      </c>
      <c r="I180" s="19">
        <v>1536870</v>
      </c>
      <c r="J180" s="31"/>
      <c r="K180" s="26"/>
      <c r="L180" s="22" t="e">
        <f t="shared" ca="1" si="0"/>
        <v>#REF!</v>
      </c>
      <c r="M180" s="17">
        <v>36000</v>
      </c>
      <c r="N180" s="17">
        <v>36200</v>
      </c>
      <c r="O180" s="17">
        <v>36000</v>
      </c>
      <c r="P180" s="17">
        <v>36250</v>
      </c>
      <c r="Q180" s="17">
        <v>34800</v>
      </c>
      <c r="R180" s="17">
        <v>35000</v>
      </c>
      <c r="S180" s="17">
        <v>34500</v>
      </c>
      <c r="T180" s="17">
        <v>35300</v>
      </c>
      <c r="U180" s="17">
        <v>35700</v>
      </c>
      <c r="V180" s="17">
        <v>35250</v>
      </c>
      <c r="W180" s="16" t="e">
        <f t="shared" ca="1" si="1"/>
        <v>#REF!</v>
      </c>
      <c r="X180" s="16">
        <v>1009500</v>
      </c>
      <c r="Y180" s="16">
        <v>1032200</v>
      </c>
      <c r="Z180" s="16">
        <v>1167500</v>
      </c>
      <c r="AA180" s="16">
        <v>1430900</v>
      </c>
      <c r="AB180" s="16">
        <v>2273700</v>
      </c>
      <c r="AC180" s="16">
        <v>2251800</v>
      </c>
      <c r="AD180" s="16">
        <v>2317300</v>
      </c>
      <c r="AE180" s="16">
        <v>1404600</v>
      </c>
      <c r="AF180" s="25">
        <v>1161700</v>
      </c>
      <c r="AG180" s="23">
        <v>1319500</v>
      </c>
      <c r="AH180" s="12" t="e">
        <f t="shared" ca="1" si="2"/>
        <v>#REF!</v>
      </c>
      <c r="AI180" s="23">
        <v>484000</v>
      </c>
      <c r="AJ180" s="23">
        <v>787000</v>
      </c>
      <c r="AK180" s="23">
        <v>1616800</v>
      </c>
      <c r="AL180" s="23">
        <v>456900</v>
      </c>
      <c r="AM180" s="23">
        <v>456900</v>
      </c>
      <c r="AN180" s="23">
        <v>369900</v>
      </c>
      <c r="AO180" s="23">
        <v>370100</v>
      </c>
      <c r="AP180" s="23">
        <v>156600</v>
      </c>
      <c r="AQ180" s="17">
        <v>340700</v>
      </c>
      <c r="AR180" s="23">
        <v>165100</v>
      </c>
      <c r="AS180" s="23">
        <v>2000</v>
      </c>
      <c r="AT180" s="12">
        <v>104000</v>
      </c>
      <c r="AU180" s="12">
        <v>366600</v>
      </c>
      <c r="AV180" s="12">
        <v>265800</v>
      </c>
      <c r="AW180" s="12">
        <v>438400</v>
      </c>
      <c r="AX180" s="12">
        <v>459900</v>
      </c>
      <c r="AY180" s="12">
        <v>110300</v>
      </c>
      <c r="AZ180" s="12">
        <v>258400</v>
      </c>
      <c r="BA180" s="12">
        <v>504100</v>
      </c>
      <c r="BB180" s="12" t="e">
        <f t="shared" ca="1" si="3"/>
        <v>#REF!</v>
      </c>
      <c r="BC180" s="12">
        <v>522675</v>
      </c>
      <c r="BD180" s="23">
        <v>813135</v>
      </c>
      <c r="BE180" s="23">
        <v>1110430</v>
      </c>
      <c r="BF180" s="23">
        <v>376184</v>
      </c>
      <c r="BG180" s="12">
        <v>2048</v>
      </c>
      <c r="BH180" s="12">
        <v>219100</v>
      </c>
      <c r="BI180" s="12">
        <v>215275</v>
      </c>
      <c r="BJ180" s="12">
        <v>0</v>
      </c>
      <c r="BK180" s="12">
        <v>218600</v>
      </c>
      <c r="BL180" s="12">
        <v>101100</v>
      </c>
      <c r="BM180" s="12">
        <v>94920</v>
      </c>
      <c r="BN180" s="12">
        <v>228600</v>
      </c>
      <c r="BO180" s="12">
        <v>13000</v>
      </c>
      <c r="BP180" s="12">
        <v>144600</v>
      </c>
      <c r="BQ180" s="12">
        <v>552800</v>
      </c>
      <c r="BR180" s="12">
        <v>47700</v>
      </c>
      <c r="BS180" s="12">
        <v>166100</v>
      </c>
      <c r="BT180" s="12">
        <v>43100</v>
      </c>
      <c r="BU180" s="12">
        <v>591800</v>
      </c>
      <c r="BV180" s="12"/>
      <c r="BW180" s="12"/>
      <c r="BX180" s="22" t="e">
        <f>"'Giá'!"&amp;SUBSTITUTE($CK180, "1", COUNTA(#REF!) -10)</f>
        <v>#REF!</v>
      </c>
      <c r="BY180" s="22" t="e">
        <f>"'Khối lượng'!"&amp;SUBSTITUTE($CL180, "1", COUNTA(#REF!) -10)</f>
        <v>#REF!</v>
      </c>
      <c r="BZ180" s="22" t="e">
        <f>"'KN Mua'!"&amp;SUBSTITUTE($CM180, "1", COUNTA(#REF!) -19)</f>
        <v>#REF!</v>
      </c>
      <c r="CA180" s="15" t="e">
        <f>"'KN Bán'!"&amp;SUBSTITUTE($CN180, "1", COUNTA(#REF!) -19)</f>
        <v>#REF!</v>
      </c>
      <c r="CB180" s="14"/>
      <c r="CC180" s="14"/>
      <c r="CD180" s="14"/>
      <c r="CE180" s="14"/>
      <c r="CF180" s="14"/>
      <c r="CG180" s="14"/>
      <c r="CH180" s="14"/>
      <c r="CI180" s="14"/>
      <c r="CJ180" s="14"/>
      <c r="CK180" s="14" t="e">
        <f>ADDRESS(1,MATCH($A180,#REF!, 0))</f>
        <v>#REF!</v>
      </c>
      <c r="CL180" s="14" t="e">
        <f>ADDRESS(1,MATCH($A180,#REF!, 0))</f>
        <v>#REF!</v>
      </c>
      <c r="CM180" s="14" t="e">
        <f>ADDRESS(1,MATCH($A180,#REF!, 0))</f>
        <v>#REF!</v>
      </c>
      <c r="CN180" s="14" t="e">
        <f>ADDRESS(1,MATCH($A180,#REF!, 0))</f>
        <v>#REF!</v>
      </c>
    </row>
    <row r="181" spans="1:92" ht="14">
      <c r="A181" s="16" t="s">
        <v>6249</v>
      </c>
      <c r="B181" s="17" t="s">
        <v>6250</v>
      </c>
      <c r="C181" s="17">
        <v>5170</v>
      </c>
      <c r="D181" s="18" t="s">
        <v>5896</v>
      </c>
      <c r="E181" s="17">
        <v>0.45335974410524355</v>
      </c>
      <c r="F181" s="17">
        <v>47.92108353044047</v>
      </c>
      <c r="G181" s="17">
        <v>0.49</v>
      </c>
      <c r="H181" s="16">
        <v>0.48607986550586307</v>
      </c>
      <c r="I181" s="19">
        <v>2527180</v>
      </c>
      <c r="J181" s="31"/>
      <c r="K181" s="26"/>
      <c r="L181" s="22" t="e">
        <f t="shared" ca="1" si="0"/>
        <v>#REF!</v>
      </c>
      <c r="M181" s="17">
        <v>5380</v>
      </c>
      <c r="N181" s="17">
        <v>5380</v>
      </c>
      <c r="O181" s="17">
        <v>5350</v>
      </c>
      <c r="P181" s="17">
        <v>5350</v>
      </c>
      <c r="Q181" s="17">
        <v>5170</v>
      </c>
      <c r="R181" s="17">
        <v>5500</v>
      </c>
      <c r="S181" s="17">
        <v>5120</v>
      </c>
      <c r="T181" s="17">
        <v>5250</v>
      </c>
      <c r="U181" s="17">
        <v>5250</v>
      </c>
      <c r="V181" s="17">
        <v>5240</v>
      </c>
      <c r="W181" s="16" t="e">
        <f t="shared" ca="1" si="1"/>
        <v>#REF!</v>
      </c>
      <c r="X181" s="16">
        <v>2655400</v>
      </c>
      <c r="Y181" s="16">
        <v>2766600</v>
      </c>
      <c r="Z181" s="16">
        <v>2573200</v>
      </c>
      <c r="AA181" s="16">
        <v>3220000</v>
      </c>
      <c r="AB181" s="16">
        <v>2534400</v>
      </c>
      <c r="AC181" s="16">
        <v>3028800</v>
      </c>
      <c r="AD181" s="16">
        <v>2809600</v>
      </c>
      <c r="AE181" s="16">
        <v>1883200</v>
      </c>
      <c r="AF181" s="25">
        <v>2034500</v>
      </c>
      <c r="AG181" s="23">
        <v>1766100</v>
      </c>
      <c r="AH181" s="12" t="e">
        <f t="shared" ca="1" si="2"/>
        <v>#REF!</v>
      </c>
      <c r="AI181" s="23">
        <v>969500</v>
      </c>
      <c r="AJ181" s="23">
        <v>32200</v>
      </c>
      <c r="AK181" s="23">
        <v>16600</v>
      </c>
      <c r="AL181" s="23">
        <v>16300</v>
      </c>
      <c r="AM181" s="23">
        <v>58000</v>
      </c>
      <c r="AN181" s="23">
        <v>74300</v>
      </c>
      <c r="AO181" s="23">
        <v>6700</v>
      </c>
      <c r="AP181" s="23">
        <v>63400</v>
      </c>
      <c r="AQ181" s="17">
        <v>67700</v>
      </c>
      <c r="AR181" s="23">
        <v>150200</v>
      </c>
      <c r="AS181" s="23">
        <v>164300</v>
      </c>
      <c r="AT181" s="12">
        <v>78000</v>
      </c>
      <c r="AU181" s="12">
        <v>0</v>
      </c>
      <c r="AV181" s="12">
        <v>0</v>
      </c>
      <c r="AW181" s="12">
        <v>0</v>
      </c>
      <c r="AX181" s="12">
        <v>1100</v>
      </c>
      <c r="AY181" s="12">
        <v>100</v>
      </c>
      <c r="AZ181" s="12">
        <v>400</v>
      </c>
      <c r="BA181" s="12">
        <v>58200</v>
      </c>
      <c r="BB181" s="12" t="e">
        <f t="shared" ca="1" si="3"/>
        <v>#REF!</v>
      </c>
      <c r="BC181" s="12">
        <v>223300</v>
      </c>
      <c r="BD181" s="23">
        <v>314800</v>
      </c>
      <c r="BE181" s="23">
        <v>540400</v>
      </c>
      <c r="BF181" s="23">
        <v>780100</v>
      </c>
      <c r="BG181" s="12">
        <v>212300</v>
      </c>
      <c r="BH181" s="12">
        <v>73600</v>
      </c>
      <c r="BI181" s="12">
        <v>17700</v>
      </c>
      <c r="BJ181" s="12">
        <v>58100</v>
      </c>
      <c r="BK181" s="12">
        <v>43400</v>
      </c>
      <c r="BL181" s="12">
        <v>43900</v>
      </c>
      <c r="BM181" s="12">
        <v>3700</v>
      </c>
      <c r="BN181" s="12">
        <v>81900</v>
      </c>
      <c r="BO181" s="12">
        <v>194400</v>
      </c>
      <c r="BP181" s="12">
        <v>162400</v>
      </c>
      <c r="BQ181" s="12">
        <v>78200</v>
      </c>
      <c r="BR181" s="12">
        <v>1000</v>
      </c>
      <c r="BS181" s="12">
        <v>0</v>
      </c>
      <c r="BT181" s="12">
        <v>0</v>
      </c>
      <c r="BU181" s="12">
        <v>0</v>
      </c>
      <c r="BV181" s="12"/>
      <c r="BW181" s="12"/>
      <c r="BX181" s="22" t="e">
        <f>"'Giá'!"&amp;SUBSTITUTE($CK181, "1", COUNTA(#REF!) -10)</f>
        <v>#REF!</v>
      </c>
      <c r="BY181" s="22" t="e">
        <f>"'Khối lượng'!"&amp;SUBSTITUTE($CL181, "1", COUNTA(#REF!) -10)</f>
        <v>#REF!</v>
      </c>
      <c r="BZ181" s="22" t="e">
        <f>"'KN Mua'!"&amp;SUBSTITUTE($CM181, "1", COUNTA(#REF!) -19)</f>
        <v>#REF!</v>
      </c>
      <c r="CA181" s="15" t="e">
        <f>"'KN Bán'!"&amp;SUBSTITUTE($CN181, "1", COUNTA(#REF!) -19)</f>
        <v>#REF!</v>
      </c>
      <c r="CB181" s="14"/>
      <c r="CC181" s="14"/>
      <c r="CD181" s="14"/>
      <c r="CE181" s="14"/>
      <c r="CF181" s="14"/>
      <c r="CG181" s="14"/>
      <c r="CH181" s="14"/>
      <c r="CI181" s="14"/>
      <c r="CJ181" s="14"/>
      <c r="CK181" s="14" t="e">
        <f>ADDRESS(1,MATCH($A181,#REF!, 0))</f>
        <v>#REF!</v>
      </c>
      <c r="CL181" s="14" t="e">
        <f>ADDRESS(1,MATCH($A181,#REF!, 0))</f>
        <v>#REF!</v>
      </c>
      <c r="CM181" s="14" t="e">
        <f>ADDRESS(1,MATCH($A181,#REF!, 0))</f>
        <v>#REF!</v>
      </c>
      <c r="CN181" s="14" t="e">
        <f>ADDRESS(1,MATCH($A181,#REF!, 0))</f>
        <v>#REF!</v>
      </c>
    </row>
    <row r="182" spans="1:92" ht="14">
      <c r="A182" s="16" t="s">
        <v>6251</v>
      </c>
      <c r="B182" s="17" t="s">
        <v>6252</v>
      </c>
      <c r="C182" s="17">
        <v>9850</v>
      </c>
      <c r="D182" s="18" t="s">
        <v>5954</v>
      </c>
      <c r="E182" s="17">
        <v>0.84269248618914039</v>
      </c>
      <c r="F182" s="17">
        <v>7.3839050645414792</v>
      </c>
      <c r="G182" s="17">
        <v>0</v>
      </c>
      <c r="H182" s="16">
        <v>0</v>
      </c>
      <c r="I182" s="19">
        <v>43050</v>
      </c>
      <c r="J182" s="31"/>
      <c r="K182" s="26"/>
      <c r="L182" s="22" t="e">
        <f t="shared" ca="1" si="0"/>
        <v>#REF!</v>
      </c>
      <c r="M182" s="17">
        <v>9790</v>
      </c>
      <c r="N182" s="17">
        <v>9870</v>
      </c>
      <c r="O182" s="17">
        <v>9950</v>
      </c>
      <c r="P182" s="17">
        <v>9910</v>
      </c>
      <c r="Q182" s="17">
        <v>9850</v>
      </c>
      <c r="R182" s="17">
        <v>9850</v>
      </c>
      <c r="S182" s="17">
        <v>9700</v>
      </c>
      <c r="T182" s="17">
        <v>9720</v>
      </c>
      <c r="U182" s="17">
        <v>9720</v>
      </c>
      <c r="V182" s="17">
        <v>9720</v>
      </c>
      <c r="W182" s="16" t="e">
        <f t="shared" ca="1" si="1"/>
        <v>#REF!</v>
      </c>
      <c r="X182" s="16">
        <v>63100</v>
      </c>
      <c r="Y182" s="16">
        <v>10400</v>
      </c>
      <c r="Z182" s="16">
        <v>78300</v>
      </c>
      <c r="AA182" s="16">
        <v>31200</v>
      </c>
      <c r="AB182" s="16">
        <v>75200</v>
      </c>
      <c r="AC182" s="16">
        <v>41000</v>
      </c>
      <c r="AD182" s="16">
        <v>10200</v>
      </c>
      <c r="AE182" s="16">
        <v>38700</v>
      </c>
      <c r="AF182" s="25">
        <v>10200</v>
      </c>
      <c r="AG182" s="23">
        <v>72200</v>
      </c>
      <c r="AH182" s="12" t="e">
        <f t="shared" ca="1" si="2"/>
        <v>#REF!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17">
        <v>0</v>
      </c>
      <c r="AR182" s="23">
        <v>0</v>
      </c>
      <c r="AS182" s="23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 t="e">
        <f t="shared" ca="1" si="3"/>
        <v>#REF!</v>
      </c>
      <c r="BC182" s="12">
        <v>0</v>
      </c>
      <c r="BD182" s="23">
        <v>23</v>
      </c>
      <c r="BE182" s="23">
        <v>0</v>
      </c>
      <c r="BF182" s="23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/>
      <c r="BW182" s="12"/>
      <c r="BX182" s="22" t="e">
        <f>"'Giá'!"&amp;SUBSTITUTE($CK182, "1", COUNTA(#REF!) -10)</f>
        <v>#REF!</v>
      </c>
      <c r="BY182" s="22" t="e">
        <f>"'Khối lượng'!"&amp;SUBSTITUTE($CL182, "1", COUNTA(#REF!) -10)</f>
        <v>#REF!</v>
      </c>
      <c r="BZ182" s="22" t="e">
        <f>"'KN Mua'!"&amp;SUBSTITUTE($CM182, "1", COUNTA(#REF!) -19)</f>
        <v>#REF!</v>
      </c>
      <c r="CA182" s="15" t="e">
        <f>"'KN Bán'!"&amp;SUBSTITUTE($CN182, "1", COUNTA(#REF!) -19)</f>
        <v>#REF!</v>
      </c>
      <c r="CB182" s="14"/>
      <c r="CC182" s="14"/>
      <c r="CD182" s="14"/>
      <c r="CE182" s="14"/>
      <c r="CF182" s="14"/>
      <c r="CG182" s="14"/>
      <c r="CH182" s="14"/>
      <c r="CI182" s="14"/>
      <c r="CJ182" s="14"/>
      <c r="CK182" s="14" t="e">
        <f>ADDRESS(1,MATCH($A182,#REF!, 0))</f>
        <v>#REF!</v>
      </c>
      <c r="CL182" s="14" t="e">
        <f>ADDRESS(1,MATCH($A182,#REF!, 0))</f>
        <v>#REF!</v>
      </c>
      <c r="CM182" s="14" t="e">
        <f>ADDRESS(1,MATCH($A182,#REF!, 0))</f>
        <v>#REF!</v>
      </c>
      <c r="CN182" s="14" t="e">
        <f>ADDRESS(1,MATCH($A182,#REF!, 0))</f>
        <v>#REF!</v>
      </c>
    </row>
    <row r="183" spans="1:92" ht="14">
      <c r="A183" s="16" t="s">
        <v>6253</v>
      </c>
      <c r="B183" s="17" t="s">
        <v>6254</v>
      </c>
      <c r="C183" s="17">
        <v>3450</v>
      </c>
      <c r="D183" s="18" t="s">
        <v>5868</v>
      </c>
      <c r="E183" s="17">
        <v>0.29767408332525158</v>
      </c>
      <c r="F183" s="17">
        <v>34.446309801666359</v>
      </c>
      <c r="G183" s="17">
        <v>1</v>
      </c>
      <c r="H183" s="16">
        <v>0.37640080614691862</v>
      </c>
      <c r="I183" s="19">
        <v>38260</v>
      </c>
      <c r="J183" s="31"/>
      <c r="K183" s="26"/>
      <c r="L183" s="22" t="e">
        <f t="shared" ca="1" si="0"/>
        <v>#REF!</v>
      </c>
      <c r="M183" s="17">
        <v>3570</v>
      </c>
      <c r="N183" s="17">
        <v>3550</v>
      </c>
      <c r="O183" s="17">
        <v>3550</v>
      </c>
      <c r="P183" s="17">
        <v>3500</v>
      </c>
      <c r="Q183" s="17">
        <v>3450</v>
      </c>
      <c r="R183" s="17">
        <v>3450</v>
      </c>
      <c r="S183" s="17">
        <v>3310</v>
      </c>
      <c r="T183" s="17">
        <v>3350</v>
      </c>
      <c r="U183" s="17">
        <v>3360</v>
      </c>
      <c r="V183" s="17">
        <v>3370</v>
      </c>
      <c r="W183" s="16" t="e">
        <f t="shared" ca="1" si="1"/>
        <v>#REF!</v>
      </c>
      <c r="X183" s="16">
        <v>114100</v>
      </c>
      <c r="Y183" s="16">
        <v>17400</v>
      </c>
      <c r="Z183" s="16">
        <v>18400</v>
      </c>
      <c r="AA183" s="16">
        <v>24900</v>
      </c>
      <c r="AB183" s="16">
        <v>47500</v>
      </c>
      <c r="AC183" s="16">
        <v>11000</v>
      </c>
      <c r="AD183" s="16">
        <v>67100</v>
      </c>
      <c r="AE183" s="16">
        <v>35600</v>
      </c>
      <c r="AF183" s="25">
        <v>14000</v>
      </c>
      <c r="AG183" s="23">
        <v>32600</v>
      </c>
      <c r="AH183" s="12" t="e">
        <f t="shared" ca="1" si="2"/>
        <v>#REF!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17">
        <v>0</v>
      </c>
      <c r="AR183" s="23">
        <v>0</v>
      </c>
      <c r="AS183" s="23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 t="e">
        <f t="shared" ca="1" si="3"/>
        <v>#REF!</v>
      </c>
      <c r="BC183" s="12">
        <v>0</v>
      </c>
      <c r="BD183" s="23">
        <v>0</v>
      </c>
      <c r="BE183" s="23">
        <v>0</v>
      </c>
      <c r="BF183" s="23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10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/>
      <c r="BW183" s="12"/>
      <c r="BX183" s="22" t="e">
        <f>"'Giá'!"&amp;SUBSTITUTE($CK183, "1", COUNTA(#REF!) -10)</f>
        <v>#REF!</v>
      </c>
      <c r="BY183" s="22" t="e">
        <f>"'Khối lượng'!"&amp;SUBSTITUTE($CL183, "1", COUNTA(#REF!) -10)</f>
        <v>#REF!</v>
      </c>
      <c r="BZ183" s="22" t="e">
        <f>"'KN Mua'!"&amp;SUBSTITUTE($CM183, "1", COUNTA(#REF!) -19)</f>
        <v>#REF!</v>
      </c>
      <c r="CA183" s="15" t="e">
        <f>"'KN Bán'!"&amp;SUBSTITUTE($CN183, "1", COUNTA(#REF!) -19)</f>
        <v>#REF!</v>
      </c>
      <c r="CB183" s="14"/>
      <c r="CC183" s="14"/>
      <c r="CD183" s="14"/>
      <c r="CE183" s="14"/>
      <c r="CF183" s="14"/>
      <c r="CG183" s="14"/>
      <c r="CH183" s="14"/>
      <c r="CI183" s="14"/>
      <c r="CJ183" s="14"/>
      <c r="CK183" s="14" t="e">
        <f>ADDRESS(1,MATCH($A183,#REF!, 0))</f>
        <v>#REF!</v>
      </c>
      <c r="CL183" s="14" t="e">
        <f>ADDRESS(1,MATCH($A183,#REF!, 0))</f>
        <v>#REF!</v>
      </c>
      <c r="CM183" s="14" t="e">
        <f>ADDRESS(1,MATCH($A183,#REF!, 0))</f>
        <v>#REF!</v>
      </c>
      <c r="CN183" s="14" t="e">
        <f>ADDRESS(1,MATCH($A183,#REF!, 0))</f>
        <v>#REF!</v>
      </c>
    </row>
    <row r="184" spans="1:92" ht="14">
      <c r="A184" s="16" t="s">
        <v>6255</v>
      </c>
      <c r="B184" s="17" t="s">
        <v>6256</v>
      </c>
      <c r="C184" s="17">
        <v>39300</v>
      </c>
      <c r="D184" s="18" t="s">
        <v>5896</v>
      </c>
      <c r="E184" s="17">
        <v>3.6841321818339967</v>
      </c>
      <c r="F184" s="17">
        <v>382.04286810047194</v>
      </c>
      <c r="G184" s="17">
        <v>0.49</v>
      </c>
      <c r="H184" s="16">
        <v>0.48787827828205144</v>
      </c>
      <c r="I184" s="19">
        <v>325700</v>
      </c>
      <c r="J184" s="31"/>
      <c r="K184" s="26"/>
      <c r="L184" s="22" t="e">
        <f t="shared" ca="1" si="0"/>
        <v>#REF!</v>
      </c>
      <c r="M184" s="17">
        <v>39500</v>
      </c>
      <c r="N184" s="17">
        <v>39550</v>
      </c>
      <c r="O184" s="17">
        <v>39600</v>
      </c>
      <c r="P184" s="17">
        <v>39650</v>
      </c>
      <c r="Q184" s="17">
        <v>39300</v>
      </c>
      <c r="R184" s="17">
        <v>39200</v>
      </c>
      <c r="S184" s="17">
        <v>39150</v>
      </c>
      <c r="T184" s="17">
        <v>39200</v>
      </c>
      <c r="U184" s="17">
        <v>39300</v>
      </c>
      <c r="V184" s="17">
        <v>39350</v>
      </c>
      <c r="W184" s="16" t="e">
        <f t="shared" ca="1" si="1"/>
        <v>#REF!</v>
      </c>
      <c r="X184" s="16">
        <v>340600</v>
      </c>
      <c r="Y184" s="16">
        <v>334600</v>
      </c>
      <c r="Z184" s="16">
        <v>334700</v>
      </c>
      <c r="AA184" s="16">
        <v>320700</v>
      </c>
      <c r="AB184" s="16">
        <v>283500</v>
      </c>
      <c r="AC184" s="16">
        <v>345200</v>
      </c>
      <c r="AD184" s="16">
        <v>331400</v>
      </c>
      <c r="AE184" s="16">
        <v>342300</v>
      </c>
      <c r="AF184" s="25">
        <v>318900</v>
      </c>
      <c r="AG184" s="23">
        <v>305100</v>
      </c>
      <c r="AH184" s="12" t="e">
        <f t="shared" ca="1" si="2"/>
        <v>#REF!</v>
      </c>
      <c r="AI184" s="23">
        <v>8500</v>
      </c>
      <c r="AJ184" s="23">
        <v>3800</v>
      </c>
      <c r="AK184" s="23">
        <v>13200</v>
      </c>
      <c r="AL184" s="23">
        <v>1000</v>
      </c>
      <c r="AM184" s="23">
        <v>1000</v>
      </c>
      <c r="AN184" s="23">
        <v>3000</v>
      </c>
      <c r="AO184" s="23">
        <v>0</v>
      </c>
      <c r="AP184" s="23">
        <v>3300</v>
      </c>
      <c r="AQ184" s="17">
        <v>18500</v>
      </c>
      <c r="AR184" s="23">
        <v>8700</v>
      </c>
      <c r="AS184" s="23">
        <v>17200</v>
      </c>
      <c r="AT184" s="12">
        <v>9100</v>
      </c>
      <c r="AU184" s="12">
        <v>3900</v>
      </c>
      <c r="AV184" s="12">
        <v>1200</v>
      </c>
      <c r="AW184" s="12">
        <v>6700</v>
      </c>
      <c r="AX184" s="12">
        <v>5500</v>
      </c>
      <c r="AY184" s="12">
        <v>18000</v>
      </c>
      <c r="AZ184" s="12">
        <v>700</v>
      </c>
      <c r="BA184" s="12">
        <v>4600</v>
      </c>
      <c r="BB184" s="12" t="e">
        <f t="shared" ca="1" si="3"/>
        <v>#REF!</v>
      </c>
      <c r="BC184" s="12">
        <v>0</v>
      </c>
      <c r="BD184" s="23">
        <v>0</v>
      </c>
      <c r="BE184" s="23">
        <v>41800</v>
      </c>
      <c r="BF184" s="23">
        <v>6100</v>
      </c>
      <c r="BG184" s="12">
        <v>1000</v>
      </c>
      <c r="BH184" s="12">
        <v>0</v>
      </c>
      <c r="BI184" s="12">
        <v>1800</v>
      </c>
      <c r="BJ184" s="12">
        <v>0</v>
      </c>
      <c r="BK184" s="12">
        <v>13300</v>
      </c>
      <c r="BL184" s="12">
        <v>0</v>
      </c>
      <c r="BM184" s="12">
        <v>700</v>
      </c>
      <c r="BN184" s="12">
        <v>200</v>
      </c>
      <c r="BO184" s="12">
        <v>1300</v>
      </c>
      <c r="BP184" s="12">
        <v>9400</v>
      </c>
      <c r="BQ184" s="12">
        <v>8000</v>
      </c>
      <c r="BR184" s="12">
        <v>0</v>
      </c>
      <c r="BS184" s="12">
        <v>600</v>
      </c>
      <c r="BT184" s="12">
        <v>0</v>
      </c>
      <c r="BU184" s="12">
        <v>0</v>
      </c>
      <c r="BV184" s="12"/>
      <c r="BW184" s="12"/>
      <c r="BX184" s="22" t="e">
        <f>"'Giá'!"&amp;SUBSTITUTE($CK184, "1", COUNTA(#REF!) -10)</f>
        <v>#REF!</v>
      </c>
      <c r="BY184" s="22" t="e">
        <f>"'Khối lượng'!"&amp;SUBSTITUTE($CL184, "1", COUNTA(#REF!) -10)</f>
        <v>#REF!</v>
      </c>
      <c r="BZ184" s="22" t="e">
        <f>"'KN Mua'!"&amp;SUBSTITUTE($CM184, "1", COUNTA(#REF!) -19)</f>
        <v>#REF!</v>
      </c>
      <c r="CA184" s="15" t="e">
        <f>"'KN Bán'!"&amp;SUBSTITUTE($CN184, "1", COUNTA(#REF!) -19)</f>
        <v>#REF!</v>
      </c>
      <c r="CB184" s="14"/>
      <c r="CC184" s="14"/>
      <c r="CD184" s="14"/>
      <c r="CE184" s="14"/>
      <c r="CF184" s="14"/>
      <c r="CG184" s="14"/>
      <c r="CH184" s="14"/>
      <c r="CI184" s="14"/>
      <c r="CJ184" s="14"/>
      <c r="CK184" s="14" t="e">
        <f>ADDRESS(1,MATCH($A184,#REF!, 0))</f>
        <v>#REF!</v>
      </c>
      <c r="CL184" s="14" t="e">
        <f>ADDRESS(1,MATCH($A184,#REF!, 0))</f>
        <v>#REF!</v>
      </c>
      <c r="CM184" s="14" t="e">
        <f>ADDRESS(1,MATCH($A184,#REF!, 0))</f>
        <v>#REF!</v>
      </c>
      <c r="CN184" s="14" t="e">
        <f>ADDRESS(1,MATCH($A184,#REF!, 0))</f>
        <v>#REF!</v>
      </c>
    </row>
    <row r="185" spans="1:92" ht="14">
      <c r="A185" s="16" t="s">
        <v>6257</v>
      </c>
      <c r="B185" s="17" t="s">
        <v>6258</v>
      </c>
      <c r="C185" s="17">
        <v>2410</v>
      </c>
      <c r="D185" s="18" t="s">
        <v>5882</v>
      </c>
      <c r="E185" s="17">
        <v>0.27645927481339316</v>
      </c>
      <c r="F185" s="17">
        <v>188.21024838029135</v>
      </c>
      <c r="G185" s="17">
        <v>0.49</v>
      </c>
      <c r="H185" s="16">
        <v>0.48864637328970578</v>
      </c>
      <c r="I185" s="19">
        <v>106170</v>
      </c>
      <c r="J185" s="31"/>
      <c r="K185" s="26"/>
      <c r="L185" s="22" t="e">
        <f t="shared" ca="1" si="0"/>
        <v>#REF!</v>
      </c>
      <c r="M185" s="17">
        <v>2640</v>
      </c>
      <c r="N185" s="17">
        <v>2600</v>
      </c>
      <c r="O185" s="17">
        <v>2590</v>
      </c>
      <c r="P185" s="17">
        <v>2560</v>
      </c>
      <c r="Q185" s="17">
        <v>2410</v>
      </c>
      <c r="R185" s="17">
        <v>2420</v>
      </c>
      <c r="S185" s="17">
        <v>2260</v>
      </c>
      <c r="T185" s="17">
        <v>2270</v>
      </c>
      <c r="U185" s="17">
        <v>2280</v>
      </c>
      <c r="V185" s="17">
        <v>2320</v>
      </c>
      <c r="W185" s="16" t="e">
        <f t="shared" ca="1" si="1"/>
        <v>#REF!</v>
      </c>
      <c r="X185" s="16">
        <v>33600</v>
      </c>
      <c r="Y185" s="16">
        <v>101100</v>
      </c>
      <c r="Z185" s="16">
        <v>125700</v>
      </c>
      <c r="AA185" s="16">
        <v>30400</v>
      </c>
      <c r="AB185" s="16">
        <v>62000</v>
      </c>
      <c r="AC185" s="16">
        <v>308200</v>
      </c>
      <c r="AD185" s="16">
        <v>167500</v>
      </c>
      <c r="AE185" s="16">
        <v>87500</v>
      </c>
      <c r="AF185" s="25">
        <v>128400</v>
      </c>
      <c r="AG185" s="23">
        <v>17300</v>
      </c>
      <c r="AH185" s="12" t="e">
        <f t="shared" ca="1" si="2"/>
        <v>#REF!</v>
      </c>
      <c r="AI185" s="23">
        <v>500</v>
      </c>
      <c r="AJ185" s="23">
        <v>0</v>
      </c>
      <c r="AK185" s="23">
        <v>100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17">
        <v>0</v>
      </c>
      <c r="AR185" s="23">
        <v>0</v>
      </c>
      <c r="AS185" s="23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 t="e">
        <f t="shared" ca="1" si="3"/>
        <v>#REF!</v>
      </c>
      <c r="BC185" s="12">
        <v>0</v>
      </c>
      <c r="BD185" s="23">
        <v>0</v>
      </c>
      <c r="BE185" s="23">
        <v>0</v>
      </c>
      <c r="BF185" s="23">
        <v>500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/>
      <c r="BW185" s="12"/>
      <c r="BX185" s="22" t="e">
        <f>"'Giá'!"&amp;SUBSTITUTE($CK185, "1", COUNTA(#REF!) -10)</f>
        <v>#REF!</v>
      </c>
      <c r="BY185" s="22" t="e">
        <f>"'Khối lượng'!"&amp;SUBSTITUTE($CL185, "1", COUNTA(#REF!) -10)</f>
        <v>#REF!</v>
      </c>
      <c r="BZ185" s="22" t="e">
        <f>"'KN Mua'!"&amp;SUBSTITUTE($CM185, "1", COUNTA(#REF!) -19)</f>
        <v>#REF!</v>
      </c>
      <c r="CA185" s="15" t="e">
        <f>"'KN Bán'!"&amp;SUBSTITUTE($CN185, "1", COUNTA(#REF!) -19)</f>
        <v>#REF!</v>
      </c>
      <c r="CB185" s="14"/>
      <c r="CC185" s="14"/>
      <c r="CD185" s="14"/>
      <c r="CE185" s="14"/>
      <c r="CF185" s="14"/>
      <c r="CG185" s="14"/>
      <c r="CH185" s="14"/>
      <c r="CI185" s="14"/>
      <c r="CJ185" s="14"/>
      <c r="CK185" s="14" t="e">
        <f>ADDRESS(1,MATCH($A185,#REF!, 0))</f>
        <v>#REF!</v>
      </c>
      <c r="CL185" s="14" t="e">
        <f>ADDRESS(1,MATCH($A185,#REF!, 0))</f>
        <v>#REF!</v>
      </c>
      <c r="CM185" s="14" t="e">
        <f>ADDRESS(1,MATCH($A185,#REF!, 0))</f>
        <v>#REF!</v>
      </c>
      <c r="CN185" s="14" t="e">
        <f>ADDRESS(1,MATCH($A185,#REF!, 0))</f>
        <v>#REF!</v>
      </c>
    </row>
    <row r="186" spans="1:92" ht="14">
      <c r="A186" s="16" t="s">
        <v>6259</v>
      </c>
      <c r="B186" s="17" t="s">
        <v>6260</v>
      </c>
      <c r="C186" s="17">
        <v>17300</v>
      </c>
      <c r="D186" s="18" t="s">
        <v>5943</v>
      </c>
      <c r="E186" s="17">
        <v>0.80482160778560519</v>
      </c>
      <c r="F186" s="17">
        <v>49.425160765996296</v>
      </c>
      <c r="G186" s="17">
        <v>0.49</v>
      </c>
      <c r="H186" s="16">
        <v>0.45116405030626522</v>
      </c>
      <c r="I186" s="19">
        <v>1084360</v>
      </c>
      <c r="J186" s="31"/>
      <c r="K186" s="26"/>
      <c r="L186" s="22" t="e">
        <f t="shared" ca="1" si="0"/>
        <v>#REF!</v>
      </c>
      <c r="M186" s="17">
        <v>18900</v>
      </c>
      <c r="N186" s="17">
        <v>18950</v>
      </c>
      <c r="O186" s="17">
        <v>18650</v>
      </c>
      <c r="P186" s="17">
        <v>18400</v>
      </c>
      <c r="Q186" s="17">
        <v>17300</v>
      </c>
      <c r="R186" s="17">
        <v>18500</v>
      </c>
      <c r="S186" s="17">
        <v>17250</v>
      </c>
      <c r="T186" s="17">
        <v>18000</v>
      </c>
      <c r="U186" s="17">
        <v>18400</v>
      </c>
      <c r="V186" s="17">
        <v>18450</v>
      </c>
      <c r="W186" s="16" t="e">
        <f t="shared" ca="1" si="1"/>
        <v>#REF!</v>
      </c>
      <c r="X186" s="16">
        <v>606600</v>
      </c>
      <c r="Y186" s="16">
        <v>316700</v>
      </c>
      <c r="Z186" s="16">
        <v>701300</v>
      </c>
      <c r="AA186" s="16">
        <v>717000</v>
      </c>
      <c r="AB186" s="16">
        <v>1612600</v>
      </c>
      <c r="AC186" s="16">
        <v>1089800</v>
      </c>
      <c r="AD186" s="16">
        <v>1496800</v>
      </c>
      <c r="AE186" s="16">
        <v>1084500</v>
      </c>
      <c r="AF186" s="25">
        <v>947600</v>
      </c>
      <c r="AG186" s="23">
        <v>2270700</v>
      </c>
      <c r="AH186" s="12" t="e">
        <f t="shared" ca="1" si="2"/>
        <v>#REF!</v>
      </c>
      <c r="AI186" s="23">
        <v>21600</v>
      </c>
      <c r="AJ186" s="23">
        <v>9800</v>
      </c>
      <c r="AK186" s="23">
        <v>93100</v>
      </c>
      <c r="AL186" s="23">
        <v>50800</v>
      </c>
      <c r="AM186" s="23">
        <v>0</v>
      </c>
      <c r="AN186" s="23">
        <v>36800</v>
      </c>
      <c r="AO186" s="23">
        <v>64000</v>
      </c>
      <c r="AP186" s="23">
        <v>101400</v>
      </c>
      <c r="AQ186" s="17">
        <v>15100</v>
      </c>
      <c r="AR186" s="23">
        <v>3100</v>
      </c>
      <c r="AS186" s="23">
        <v>7400</v>
      </c>
      <c r="AT186" s="12">
        <v>3300</v>
      </c>
      <c r="AU186" s="12">
        <v>14900</v>
      </c>
      <c r="AV186" s="12">
        <v>24700</v>
      </c>
      <c r="AW186" s="12">
        <v>45800</v>
      </c>
      <c r="AX186" s="12">
        <v>51100</v>
      </c>
      <c r="AY186" s="12">
        <v>20600</v>
      </c>
      <c r="AZ186" s="12">
        <v>47700</v>
      </c>
      <c r="BA186" s="12">
        <v>75400</v>
      </c>
      <c r="BB186" s="12" t="e">
        <f t="shared" ca="1" si="3"/>
        <v>#REF!</v>
      </c>
      <c r="BC186" s="12">
        <v>27600</v>
      </c>
      <c r="BD186" s="23">
        <v>0</v>
      </c>
      <c r="BE186" s="23">
        <v>54600</v>
      </c>
      <c r="BF186" s="23">
        <v>500</v>
      </c>
      <c r="BG186" s="12">
        <v>8100</v>
      </c>
      <c r="BH186" s="12">
        <v>92300</v>
      </c>
      <c r="BI186" s="12">
        <v>26000</v>
      </c>
      <c r="BJ186" s="12">
        <v>20300</v>
      </c>
      <c r="BK186" s="12">
        <v>44300</v>
      </c>
      <c r="BL186" s="12">
        <v>19500</v>
      </c>
      <c r="BM186" s="12">
        <v>31800</v>
      </c>
      <c r="BN186" s="12">
        <v>20600</v>
      </c>
      <c r="BO186" s="12">
        <v>18800</v>
      </c>
      <c r="BP186" s="12">
        <v>79700</v>
      </c>
      <c r="BQ186" s="12">
        <v>13200</v>
      </c>
      <c r="BR186" s="12">
        <v>10400</v>
      </c>
      <c r="BS186" s="12">
        <v>24700</v>
      </c>
      <c r="BT186" s="12">
        <v>27000</v>
      </c>
      <c r="BU186" s="12">
        <v>79700</v>
      </c>
      <c r="BV186" s="12"/>
      <c r="BW186" s="12"/>
      <c r="BX186" s="22" t="e">
        <f>"'Giá'!"&amp;SUBSTITUTE($CK186, "1", COUNTA(#REF!) -10)</f>
        <v>#REF!</v>
      </c>
      <c r="BY186" s="22" t="e">
        <f>"'Khối lượng'!"&amp;SUBSTITUTE($CL186, "1", COUNTA(#REF!) -10)</f>
        <v>#REF!</v>
      </c>
      <c r="BZ186" s="22" t="e">
        <f>"'KN Mua'!"&amp;SUBSTITUTE($CM186, "1", COUNTA(#REF!) -19)</f>
        <v>#REF!</v>
      </c>
      <c r="CA186" s="15" t="e">
        <f>"'KN Bán'!"&amp;SUBSTITUTE($CN186, "1", COUNTA(#REF!) -19)</f>
        <v>#REF!</v>
      </c>
      <c r="CB186" s="14"/>
      <c r="CC186" s="14"/>
      <c r="CD186" s="14"/>
      <c r="CE186" s="14"/>
      <c r="CF186" s="14"/>
      <c r="CG186" s="14"/>
      <c r="CH186" s="14"/>
      <c r="CI186" s="14"/>
      <c r="CJ186" s="14"/>
      <c r="CK186" s="14" t="e">
        <f>ADDRESS(1,MATCH($A186,#REF!, 0))</f>
        <v>#REF!</v>
      </c>
      <c r="CL186" s="14" t="e">
        <f>ADDRESS(1,MATCH($A186,#REF!, 0))</f>
        <v>#REF!</v>
      </c>
      <c r="CM186" s="14" t="e">
        <f>ADDRESS(1,MATCH($A186,#REF!, 0))</f>
        <v>#REF!</v>
      </c>
      <c r="CN186" s="14" t="e">
        <f>ADDRESS(1,MATCH($A186,#REF!, 0))</f>
        <v>#REF!</v>
      </c>
    </row>
    <row r="187" spans="1:92" ht="14">
      <c r="A187" s="16" t="s">
        <v>6261</v>
      </c>
      <c r="B187" s="17" t="s">
        <v>6262</v>
      </c>
      <c r="C187" s="17">
        <v>17550</v>
      </c>
      <c r="D187" s="18" t="s">
        <v>6263</v>
      </c>
      <c r="E187" s="17">
        <v>0.63256710724728471</v>
      </c>
      <c r="F187" s="17">
        <v>5.2739659709405222</v>
      </c>
      <c r="G187" s="17">
        <v>0.49</v>
      </c>
      <c r="H187" s="16">
        <v>0.48048099089989887</v>
      </c>
      <c r="I187" s="19">
        <v>0</v>
      </c>
      <c r="J187" s="31"/>
      <c r="K187" s="26"/>
      <c r="L187" s="22" t="e">
        <f t="shared" ca="1" si="0"/>
        <v>#REF!</v>
      </c>
      <c r="M187" s="17">
        <v>17550</v>
      </c>
      <c r="N187" s="17">
        <v>17550</v>
      </c>
      <c r="O187" s="17">
        <v>17550</v>
      </c>
      <c r="P187" s="17">
        <v>17550</v>
      </c>
      <c r="Q187" s="17">
        <v>17550</v>
      </c>
      <c r="R187" s="17">
        <v>17550</v>
      </c>
      <c r="S187" s="17">
        <v>17550</v>
      </c>
      <c r="T187" s="17">
        <v>17550</v>
      </c>
      <c r="U187" s="17">
        <v>17550</v>
      </c>
      <c r="V187" s="17">
        <v>17550</v>
      </c>
      <c r="W187" s="16" t="e">
        <f t="shared" ca="1" si="1"/>
        <v>#REF!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25">
        <v>0</v>
      </c>
      <c r="AG187" s="23">
        <v>0</v>
      </c>
      <c r="AH187" s="12" t="e">
        <f t="shared" ca="1" si="2"/>
        <v>#REF!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17">
        <v>0</v>
      </c>
      <c r="AR187" s="23">
        <v>0</v>
      </c>
      <c r="AS187" s="23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 t="e">
        <f t="shared" ca="1" si="3"/>
        <v>#REF!</v>
      </c>
      <c r="BC187" s="12">
        <v>0</v>
      </c>
      <c r="BD187" s="23">
        <v>0</v>
      </c>
      <c r="BE187" s="23">
        <v>0</v>
      </c>
      <c r="BF187" s="23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/>
      <c r="BW187" s="12"/>
      <c r="BX187" s="22" t="e">
        <f>"'Giá'!"&amp;SUBSTITUTE($CK187, "1", COUNTA(#REF!) -10)</f>
        <v>#REF!</v>
      </c>
      <c r="BY187" s="22" t="e">
        <f>"'Khối lượng'!"&amp;SUBSTITUTE($CL187, "1", COUNTA(#REF!) -10)</f>
        <v>#REF!</v>
      </c>
      <c r="BZ187" s="22" t="e">
        <f>"'KN Mua'!"&amp;SUBSTITUTE($CM187, "1", COUNTA(#REF!) -19)</f>
        <v>#REF!</v>
      </c>
      <c r="CA187" s="15" t="e">
        <f>"'KN Bán'!"&amp;SUBSTITUTE($CN187, "1", COUNTA(#REF!) -19)</f>
        <v>#REF!</v>
      </c>
      <c r="CB187" s="14"/>
      <c r="CC187" s="14"/>
      <c r="CD187" s="14"/>
      <c r="CE187" s="14"/>
      <c r="CF187" s="14"/>
      <c r="CG187" s="14"/>
      <c r="CH187" s="14"/>
      <c r="CI187" s="14"/>
      <c r="CJ187" s="14"/>
      <c r="CK187" s="14" t="e">
        <f>ADDRESS(1,MATCH($A187,#REF!, 0))</f>
        <v>#REF!</v>
      </c>
      <c r="CL187" s="14" t="e">
        <f>ADDRESS(1,MATCH($A187,#REF!, 0))</f>
        <v>#REF!</v>
      </c>
      <c r="CM187" s="14" t="e">
        <f>ADDRESS(1,MATCH($A187,#REF!, 0))</f>
        <v>#REF!</v>
      </c>
      <c r="CN187" s="14" t="e">
        <f>ADDRESS(1,MATCH($A187,#REF!, 0))</f>
        <v>#REF!</v>
      </c>
    </row>
    <row r="188" spans="1:92" ht="14">
      <c r="A188" s="16" t="s">
        <v>6264</v>
      </c>
      <c r="B188" s="17" t="s">
        <v>6265</v>
      </c>
      <c r="C188" s="17">
        <v>16150</v>
      </c>
      <c r="D188" s="18" t="s">
        <v>5865</v>
      </c>
      <c r="E188" s="17">
        <v>1.1484285708965118</v>
      </c>
      <c r="F188" s="17">
        <v>7.1199477140914844</v>
      </c>
      <c r="G188" s="17">
        <v>0.47</v>
      </c>
      <c r="H188" s="16">
        <v>0.4580723205034089</v>
      </c>
      <c r="I188" s="19">
        <v>3900</v>
      </c>
      <c r="J188" s="31"/>
      <c r="K188" s="26"/>
      <c r="L188" s="22" t="e">
        <f t="shared" ca="1" si="0"/>
        <v>#REF!</v>
      </c>
      <c r="M188" s="17">
        <v>16700</v>
      </c>
      <c r="N188" s="17">
        <v>16700</v>
      </c>
      <c r="O188" s="17">
        <v>16700</v>
      </c>
      <c r="P188" s="17">
        <v>16600</v>
      </c>
      <c r="Q188" s="17">
        <v>16150</v>
      </c>
      <c r="R188" s="17">
        <v>16250</v>
      </c>
      <c r="S188" s="17">
        <v>16250</v>
      </c>
      <c r="T188" s="17">
        <v>16250</v>
      </c>
      <c r="U188" s="17">
        <v>16000</v>
      </c>
      <c r="V188" s="17">
        <v>16050</v>
      </c>
      <c r="W188" s="16" t="e">
        <f t="shared" ca="1" si="1"/>
        <v>#REF!</v>
      </c>
      <c r="X188" s="16">
        <v>300</v>
      </c>
      <c r="Y188" s="16">
        <v>13200</v>
      </c>
      <c r="Z188" s="16">
        <v>3100</v>
      </c>
      <c r="AA188" s="16">
        <v>200</v>
      </c>
      <c r="AB188" s="16">
        <v>11300</v>
      </c>
      <c r="AC188" s="16">
        <v>900</v>
      </c>
      <c r="AD188" s="16">
        <v>0</v>
      </c>
      <c r="AE188" s="16">
        <v>2800</v>
      </c>
      <c r="AF188" s="25">
        <v>600</v>
      </c>
      <c r="AG188" s="23">
        <v>6600</v>
      </c>
      <c r="AH188" s="12" t="e">
        <f t="shared" ca="1" si="2"/>
        <v>#REF!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17">
        <v>0</v>
      </c>
      <c r="AR188" s="23">
        <v>0</v>
      </c>
      <c r="AS188" s="23">
        <v>0</v>
      </c>
      <c r="AT188" s="12">
        <v>0</v>
      </c>
      <c r="AU188" s="12">
        <v>200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 t="e">
        <f t="shared" ca="1" si="3"/>
        <v>#REF!</v>
      </c>
      <c r="BC188" s="12">
        <v>0</v>
      </c>
      <c r="BD188" s="23">
        <v>0</v>
      </c>
      <c r="BE188" s="23">
        <v>0</v>
      </c>
      <c r="BF188" s="23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/>
      <c r="BW188" s="12"/>
      <c r="BX188" s="22" t="e">
        <f>"'Giá'!"&amp;SUBSTITUTE($CK188, "1", COUNTA(#REF!) -10)</f>
        <v>#REF!</v>
      </c>
      <c r="BY188" s="22" t="e">
        <f>"'Khối lượng'!"&amp;SUBSTITUTE($CL188, "1", COUNTA(#REF!) -10)</f>
        <v>#REF!</v>
      </c>
      <c r="BZ188" s="22" t="e">
        <f>"'KN Mua'!"&amp;SUBSTITUTE($CM188, "1", COUNTA(#REF!) -19)</f>
        <v>#REF!</v>
      </c>
      <c r="CA188" s="15" t="e">
        <f>"'KN Bán'!"&amp;SUBSTITUTE($CN188, "1", COUNTA(#REF!) -19)</f>
        <v>#REF!</v>
      </c>
      <c r="CB188" s="14"/>
      <c r="CC188" s="14"/>
      <c r="CD188" s="14"/>
      <c r="CE188" s="14"/>
      <c r="CF188" s="14"/>
      <c r="CG188" s="14"/>
      <c r="CH188" s="14"/>
      <c r="CI188" s="14"/>
      <c r="CJ188" s="14"/>
      <c r="CK188" s="14" t="e">
        <f>ADDRESS(1,MATCH($A188,#REF!, 0))</f>
        <v>#REF!</v>
      </c>
      <c r="CL188" s="14" t="e">
        <f>ADDRESS(1,MATCH($A188,#REF!, 0))</f>
        <v>#REF!</v>
      </c>
      <c r="CM188" s="14" t="e">
        <f>ADDRESS(1,MATCH($A188,#REF!, 0))</f>
        <v>#REF!</v>
      </c>
      <c r="CN188" s="14" t="e">
        <f>ADDRESS(1,MATCH($A188,#REF!, 0))</f>
        <v>#REF!</v>
      </c>
    </row>
    <row r="189" spans="1:92" ht="14">
      <c r="A189" s="16" t="s">
        <v>6266</v>
      </c>
      <c r="B189" s="17" t="s">
        <v>6267</v>
      </c>
      <c r="C189" s="17">
        <v>29000</v>
      </c>
      <c r="D189" s="18" t="s">
        <v>5882</v>
      </c>
      <c r="E189" s="17">
        <v>1.7457198107655743</v>
      </c>
      <c r="F189" s="17">
        <v>13.356069403065034</v>
      </c>
      <c r="G189" s="17">
        <v>0.25</v>
      </c>
      <c r="H189" s="16">
        <v>0.17629544999999999</v>
      </c>
      <c r="I189" s="19">
        <v>40340</v>
      </c>
      <c r="J189" s="31"/>
      <c r="K189" s="26"/>
      <c r="L189" s="22" t="e">
        <f t="shared" ca="1" si="0"/>
        <v>#REF!</v>
      </c>
      <c r="M189" s="17">
        <v>30000</v>
      </c>
      <c r="N189" s="17">
        <v>29500</v>
      </c>
      <c r="O189" s="17">
        <v>29550</v>
      </c>
      <c r="P189" s="17">
        <v>29850</v>
      </c>
      <c r="Q189" s="17">
        <v>29000</v>
      </c>
      <c r="R189" s="17">
        <v>27550</v>
      </c>
      <c r="S189" s="17">
        <v>25650</v>
      </c>
      <c r="T189" s="17">
        <v>26300</v>
      </c>
      <c r="U189" s="17">
        <v>26350</v>
      </c>
      <c r="V189" s="17">
        <v>26750</v>
      </c>
      <c r="W189" s="16" t="e">
        <f t="shared" ca="1" si="1"/>
        <v>#REF!</v>
      </c>
      <c r="X189" s="16">
        <v>53700</v>
      </c>
      <c r="Y189" s="16">
        <v>52000</v>
      </c>
      <c r="Z189" s="16">
        <v>40000</v>
      </c>
      <c r="AA189" s="16">
        <v>40900</v>
      </c>
      <c r="AB189" s="16">
        <v>40700</v>
      </c>
      <c r="AC189" s="16">
        <v>43100</v>
      </c>
      <c r="AD189" s="16">
        <v>50100</v>
      </c>
      <c r="AE189" s="16">
        <v>32100</v>
      </c>
      <c r="AF189" s="25">
        <v>10700</v>
      </c>
      <c r="AG189" s="23">
        <v>40100</v>
      </c>
      <c r="AH189" s="12" t="e">
        <f t="shared" ca="1" si="2"/>
        <v>#REF!</v>
      </c>
      <c r="AI189" s="23">
        <v>21600</v>
      </c>
      <c r="AJ189" s="23">
        <v>6600</v>
      </c>
      <c r="AK189" s="23">
        <v>15380</v>
      </c>
      <c r="AL189" s="23">
        <v>10120</v>
      </c>
      <c r="AM189" s="23">
        <v>0</v>
      </c>
      <c r="AN189" s="23">
        <v>7700</v>
      </c>
      <c r="AO189" s="23">
        <v>0</v>
      </c>
      <c r="AP189" s="23">
        <v>4300</v>
      </c>
      <c r="AQ189" s="17">
        <v>600</v>
      </c>
      <c r="AR189" s="23">
        <v>6200</v>
      </c>
      <c r="AS189" s="23">
        <v>2500</v>
      </c>
      <c r="AT189" s="12">
        <v>800</v>
      </c>
      <c r="AU189" s="12">
        <v>22600</v>
      </c>
      <c r="AV189" s="12">
        <v>2200</v>
      </c>
      <c r="AW189" s="12">
        <v>4700</v>
      </c>
      <c r="AX189" s="12">
        <v>2800</v>
      </c>
      <c r="AY189" s="12">
        <v>400</v>
      </c>
      <c r="AZ189" s="12">
        <v>0</v>
      </c>
      <c r="BA189" s="12">
        <v>2900</v>
      </c>
      <c r="BB189" s="12" t="e">
        <f t="shared" ca="1" si="3"/>
        <v>#REF!</v>
      </c>
      <c r="BC189" s="12">
        <v>91000</v>
      </c>
      <c r="BD189" s="23">
        <v>34000</v>
      </c>
      <c r="BE189" s="23">
        <v>15500</v>
      </c>
      <c r="BF189" s="23">
        <v>3000</v>
      </c>
      <c r="BG189" s="12">
        <v>141600</v>
      </c>
      <c r="BH189" s="12">
        <v>36700</v>
      </c>
      <c r="BI189" s="12">
        <v>1000</v>
      </c>
      <c r="BJ189" s="12">
        <v>4600</v>
      </c>
      <c r="BK189" s="12">
        <v>1700</v>
      </c>
      <c r="BL189" s="12">
        <v>0</v>
      </c>
      <c r="BM189" s="12">
        <v>1100</v>
      </c>
      <c r="BN189" s="12">
        <v>0</v>
      </c>
      <c r="BO189" s="12">
        <v>0</v>
      </c>
      <c r="BP189" s="12">
        <v>0</v>
      </c>
      <c r="BQ189" s="12">
        <v>9400</v>
      </c>
      <c r="BR189" s="12">
        <v>14100</v>
      </c>
      <c r="BS189" s="12">
        <v>4900</v>
      </c>
      <c r="BT189" s="12">
        <v>800</v>
      </c>
      <c r="BU189" s="12">
        <v>24400</v>
      </c>
      <c r="BV189" s="12"/>
      <c r="BW189" s="12"/>
      <c r="BX189" s="22" t="e">
        <f>"'Giá'!"&amp;SUBSTITUTE($CK189, "1", COUNTA(#REF!) -10)</f>
        <v>#REF!</v>
      </c>
      <c r="BY189" s="22" t="e">
        <f>"'Khối lượng'!"&amp;SUBSTITUTE($CL189, "1", COUNTA(#REF!) -10)</f>
        <v>#REF!</v>
      </c>
      <c r="BZ189" s="22" t="e">
        <f>"'KN Mua'!"&amp;SUBSTITUTE($CM189, "1", COUNTA(#REF!) -19)</f>
        <v>#REF!</v>
      </c>
      <c r="CA189" s="15" t="e">
        <f>"'KN Bán'!"&amp;SUBSTITUTE($CN189, "1", COUNTA(#REF!) -19)</f>
        <v>#REF!</v>
      </c>
      <c r="CB189" s="14"/>
      <c r="CC189" s="14"/>
      <c r="CD189" s="14"/>
      <c r="CE189" s="14"/>
      <c r="CF189" s="14"/>
      <c r="CG189" s="14"/>
      <c r="CH189" s="14"/>
      <c r="CI189" s="14"/>
      <c r="CJ189" s="14"/>
      <c r="CK189" s="14" t="e">
        <f>ADDRESS(1,MATCH($A189,#REF!, 0))</f>
        <v>#REF!</v>
      </c>
      <c r="CL189" s="14" t="e">
        <f>ADDRESS(1,MATCH($A189,#REF!, 0))</f>
        <v>#REF!</v>
      </c>
      <c r="CM189" s="14" t="e">
        <f>ADDRESS(1,MATCH($A189,#REF!, 0))</f>
        <v>#REF!</v>
      </c>
      <c r="CN189" s="14" t="e">
        <f>ADDRESS(1,MATCH($A189,#REF!, 0))</f>
        <v>#REF!</v>
      </c>
    </row>
    <row r="190" spans="1:92" ht="14">
      <c r="A190" s="16" t="s">
        <v>6268</v>
      </c>
      <c r="B190" s="17" t="s">
        <v>6269</v>
      </c>
      <c r="C190" s="17">
        <v>10900</v>
      </c>
      <c r="D190" s="18" t="s">
        <v>5882</v>
      </c>
      <c r="E190" s="17">
        <v>0.77640992917612384</v>
      </c>
      <c r="F190" s="17">
        <v>13.493028322721131</v>
      </c>
      <c r="G190" s="17">
        <v>0.5</v>
      </c>
      <c r="H190" s="16">
        <v>0.47911301675006612</v>
      </c>
      <c r="I190" s="19">
        <v>1910360</v>
      </c>
      <c r="J190" s="31"/>
      <c r="K190" s="26"/>
      <c r="L190" s="22" t="e">
        <f t="shared" ca="1" si="0"/>
        <v>#REF!</v>
      </c>
      <c r="M190" s="17">
        <v>11050</v>
      </c>
      <c r="N190" s="17">
        <v>11050</v>
      </c>
      <c r="O190" s="17">
        <v>11050</v>
      </c>
      <c r="P190" s="17">
        <v>11100</v>
      </c>
      <c r="Q190" s="17">
        <v>10900</v>
      </c>
      <c r="R190" s="17">
        <v>10450</v>
      </c>
      <c r="S190" s="17">
        <v>9720</v>
      </c>
      <c r="T190" s="17">
        <v>9950</v>
      </c>
      <c r="U190" s="17">
        <v>9830</v>
      </c>
      <c r="V190" s="17">
        <v>10400</v>
      </c>
      <c r="W190" s="16" t="e">
        <f t="shared" ca="1" si="1"/>
        <v>#REF!</v>
      </c>
      <c r="X190" s="16">
        <v>1381300</v>
      </c>
      <c r="Y190" s="16">
        <v>632600</v>
      </c>
      <c r="Z190" s="16">
        <v>1721900</v>
      </c>
      <c r="AA190" s="16">
        <v>1421700</v>
      </c>
      <c r="AB190" s="16">
        <v>1654900</v>
      </c>
      <c r="AC190" s="16">
        <v>1444300</v>
      </c>
      <c r="AD190" s="16">
        <v>2875100</v>
      </c>
      <c r="AE190" s="16">
        <v>2034700</v>
      </c>
      <c r="AF190" s="25">
        <v>1111800</v>
      </c>
      <c r="AG190" s="23">
        <v>4825300</v>
      </c>
      <c r="AH190" s="12" t="e">
        <f t="shared" ca="1" si="2"/>
        <v>#REF!</v>
      </c>
      <c r="AI190" s="23">
        <v>23000</v>
      </c>
      <c r="AJ190" s="23">
        <v>2900</v>
      </c>
      <c r="AK190" s="23">
        <v>4000</v>
      </c>
      <c r="AL190" s="23">
        <v>1200</v>
      </c>
      <c r="AM190" s="23">
        <v>0</v>
      </c>
      <c r="AN190" s="23">
        <v>0</v>
      </c>
      <c r="AO190" s="23">
        <v>0</v>
      </c>
      <c r="AP190" s="23">
        <v>11600</v>
      </c>
      <c r="AQ190" s="17">
        <v>25900</v>
      </c>
      <c r="AR190" s="23">
        <v>57600</v>
      </c>
      <c r="AS190" s="23">
        <v>0</v>
      </c>
      <c r="AT190" s="12">
        <v>50400</v>
      </c>
      <c r="AU190" s="12">
        <v>6900</v>
      </c>
      <c r="AV190" s="12">
        <v>0</v>
      </c>
      <c r="AW190" s="12">
        <v>23000</v>
      </c>
      <c r="AX190" s="12">
        <v>19400</v>
      </c>
      <c r="AY190" s="12">
        <v>143300</v>
      </c>
      <c r="AZ190" s="12">
        <v>500</v>
      </c>
      <c r="BA190" s="12">
        <v>60600</v>
      </c>
      <c r="BB190" s="12" t="e">
        <f t="shared" ca="1" si="3"/>
        <v>#REF!</v>
      </c>
      <c r="BC190" s="12">
        <v>0</v>
      </c>
      <c r="BD190" s="23">
        <v>34800</v>
      </c>
      <c r="BE190" s="23">
        <v>46800</v>
      </c>
      <c r="BF190" s="23">
        <v>24200</v>
      </c>
      <c r="BG190" s="12">
        <v>3200</v>
      </c>
      <c r="BH190" s="12">
        <v>150500</v>
      </c>
      <c r="BI190" s="12">
        <v>16500</v>
      </c>
      <c r="BJ190" s="12">
        <v>87200</v>
      </c>
      <c r="BK190" s="12">
        <v>30107</v>
      </c>
      <c r="BL190" s="12">
        <v>14700</v>
      </c>
      <c r="BM190" s="12">
        <v>0</v>
      </c>
      <c r="BN190" s="12">
        <v>106300</v>
      </c>
      <c r="BO190" s="12">
        <v>57200</v>
      </c>
      <c r="BP190" s="12">
        <v>29700</v>
      </c>
      <c r="BQ190" s="12">
        <v>65400</v>
      </c>
      <c r="BR190" s="12">
        <v>138700</v>
      </c>
      <c r="BS190" s="12">
        <v>27700</v>
      </c>
      <c r="BT190" s="12">
        <v>27900</v>
      </c>
      <c r="BU190" s="12">
        <v>56400</v>
      </c>
      <c r="BV190" s="12"/>
      <c r="BW190" s="12"/>
      <c r="BX190" s="22" t="e">
        <f>"'Giá'!"&amp;SUBSTITUTE($CK190, "1", COUNTA(#REF!) -10)</f>
        <v>#REF!</v>
      </c>
      <c r="BY190" s="22" t="e">
        <f>"'Khối lượng'!"&amp;SUBSTITUTE($CL190, "1", COUNTA(#REF!) -10)</f>
        <v>#REF!</v>
      </c>
      <c r="BZ190" s="22" t="e">
        <f>"'KN Mua'!"&amp;SUBSTITUTE($CM190, "1", COUNTA(#REF!) -19)</f>
        <v>#REF!</v>
      </c>
      <c r="CA190" s="15" t="e">
        <f>"'KN Bán'!"&amp;SUBSTITUTE($CN190, "1", COUNTA(#REF!) -19)</f>
        <v>#REF!</v>
      </c>
      <c r="CB190" s="14"/>
      <c r="CC190" s="14"/>
      <c r="CD190" s="14"/>
      <c r="CE190" s="14"/>
      <c r="CF190" s="14"/>
      <c r="CG190" s="14"/>
      <c r="CH190" s="14"/>
      <c r="CI190" s="14"/>
      <c r="CJ190" s="14"/>
      <c r="CK190" s="14" t="e">
        <f>ADDRESS(1,MATCH($A190,#REF!, 0))</f>
        <v>#REF!</v>
      </c>
      <c r="CL190" s="14" t="e">
        <f>ADDRESS(1,MATCH($A190,#REF!, 0))</f>
        <v>#REF!</v>
      </c>
      <c r="CM190" s="14" t="e">
        <f>ADDRESS(1,MATCH($A190,#REF!, 0))</f>
        <v>#REF!</v>
      </c>
      <c r="CN190" s="14" t="e">
        <f>ADDRESS(1,MATCH($A190,#REF!, 0))</f>
        <v>#REF!</v>
      </c>
    </row>
    <row r="191" spans="1:92" ht="14">
      <c r="A191" s="16" t="s">
        <v>6270</v>
      </c>
      <c r="B191" s="17" t="s">
        <v>6271</v>
      </c>
      <c r="C191" s="17">
        <v>1960</v>
      </c>
      <c r="D191" s="18" t="s">
        <v>5896</v>
      </c>
      <c r="E191" s="17">
        <v>0.20505578981730666</v>
      </c>
      <c r="F191" s="17">
        <v>263.38970558423205</v>
      </c>
      <c r="G191" s="17">
        <v>0.5</v>
      </c>
      <c r="H191" s="16">
        <v>0.48651345045231187</v>
      </c>
      <c r="I191" s="19">
        <v>6782800</v>
      </c>
      <c r="J191" s="31"/>
      <c r="K191" s="26"/>
      <c r="L191" s="22" t="e">
        <f t="shared" ca="1" si="0"/>
        <v>#REF!</v>
      </c>
      <c r="M191" s="17">
        <v>2250</v>
      </c>
      <c r="N191" s="17">
        <v>2100</v>
      </c>
      <c r="O191" s="17">
        <v>1980</v>
      </c>
      <c r="P191" s="17">
        <v>2100</v>
      </c>
      <c r="Q191" s="17">
        <v>1960</v>
      </c>
      <c r="R191" s="17">
        <v>1830</v>
      </c>
      <c r="S191" s="17">
        <v>1710</v>
      </c>
      <c r="T191" s="17">
        <v>1820</v>
      </c>
      <c r="U191" s="17">
        <v>1940</v>
      </c>
      <c r="V191" s="17">
        <v>1940</v>
      </c>
      <c r="W191" s="16" t="e">
        <f t="shared" ca="1" si="1"/>
        <v>#REF!</v>
      </c>
      <c r="X191" s="16">
        <v>611100</v>
      </c>
      <c r="Y191" s="16">
        <v>3030000</v>
      </c>
      <c r="Z191" s="16">
        <v>25003500</v>
      </c>
      <c r="AA191" s="16">
        <v>6198300</v>
      </c>
      <c r="AB191" s="16">
        <v>2717800</v>
      </c>
      <c r="AC191" s="16">
        <v>9049600</v>
      </c>
      <c r="AD191" s="16">
        <v>4614600</v>
      </c>
      <c r="AE191" s="16">
        <v>6978000</v>
      </c>
      <c r="AF191" s="25">
        <v>7884100</v>
      </c>
      <c r="AG191" s="23">
        <v>1741000</v>
      </c>
      <c r="AH191" s="12" t="e">
        <f t="shared" ca="1" si="2"/>
        <v>#REF!</v>
      </c>
      <c r="AI191" s="23">
        <v>53100</v>
      </c>
      <c r="AJ191" s="23">
        <v>0</v>
      </c>
      <c r="AK191" s="23">
        <v>0</v>
      </c>
      <c r="AL191" s="23">
        <v>0</v>
      </c>
      <c r="AM191" s="23">
        <v>10700</v>
      </c>
      <c r="AN191" s="23">
        <v>23200</v>
      </c>
      <c r="AO191" s="23">
        <v>500</v>
      </c>
      <c r="AP191" s="23">
        <v>32500</v>
      </c>
      <c r="AQ191" s="17">
        <v>118500</v>
      </c>
      <c r="AR191" s="23">
        <v>0</v>
      </c>
      <c r="AS191" s="23">
        <v>50000</v>
      </c>
      <c r="AT191" s="12">
        <v>370200</v>
      </c>
      <c r="AU191" s="12">
        <v>11000</v>
      </c>
      <c r="AV191" s="12">
        <v>0</v>
      </c>
      <c r="AW191" s="12">
        <v>154000</v>
      </c>
      <c r="AX191" s="12">
        <v>220100</v>
      </c>
      <c r="AY191" s="12">
        <v>531900</v>
      </c>
      <c r="AZ191" s="12">
        <v>560700</v>
      </c>
      <c r="BA191" s="12">
        <v>24100</v>
      </c>
      <c r="BB191" s="12" t="e">
        <f t="shared" ca="1" si="3"/>
        <v>#REF!</v>
      </c>
      <c r="BC191" s="12">
        <v>22700</v>
      </c>
      <c r="BD191" s="23">
        <v>190700</v>
      </c>
      <c r="BE191" s="23">
        <v>461600</v>
      </c>
      <c r="BF191" s="23">
        <v>48400</v>
      </c>
      <c r="BG191" s="12">
        <v>6000</v>
      </c>
      <c r="BH191" s="12">
        <v>0</v>
      </c>
      <c r="BI191" s="12">
        <v>0</v>
      </c>
      <c r="BJ191" s="12">
        <v>6200</v>
      </c>
      <c r="BK191" s="12">
        <v>0</v>
      </c>
      <c r="BL191" s="12">
        <v>0</v>
      </c>
      <c r="BM191" s="12">
        <v>0</v>
      </c>
      <c r="BN191" s="12">
        <v>199100</v>
      </c>
      <c r="BO191" s="12">
        <v>57400</v>
      </c>
      <c r="BP191" s="12">
        <v>30</v>
      </c>
      <c r="BQ191" s="12">
        <v>167500</v>
      </c>
      <c r="BR191" s="12">
        <v>11800</v>
      </c>
      <c r="BS191" s="12">
        <v>0</v>
      </c>
      <c r="BT191" s="12">
        <v>54000</v>
      </c>
      <c r="BU191" s="12">
        <v>99500</v>
      </c>
      <c r="BV191" s="12"/>
      <c r="BW191" s="12"/>
      <c r="BX191" s="22" t="e">
        <f>"'Giá'!"&amp;SUBSTITUTE($CK191, "1", COUNTA(#REF!) -10)</f>
        <v>#REF!</v>
      </c>
      <c r="BY191" s="22" t="e">
        <f>"'Khối lượng'!"&amp;SUBSTITUTE($CL191, "1", COUNTA(#REF!) -10)</f>
        <v>#REF!</v>
      </c>
      <c r="BZ191" s="22" t="e">
        <f>"'KN Mua'!"&amp;SUBSTITUTE($CM191, "1", COUNTA(#REF!) -19)</f>
        <v>#REF!</v>
      </c>
      <c r="CA191" s="15" t="e">
        <f>"'KN Bán'!"&amp;SUBSTITUTE($CN191, "1", COUNTA(#REF!) -19)</f>
        <v>#REF!</v>
      </c>
      <c r="CB191" s="14"/>
      <c r="CC191" s="14"/>
      <c r="CD191" s="14"/>
      <c r="CE191" s="14"/>
      <c r="CF191" s="14"/>
      <c r="CG191" s="14"/>
      <c r="CH191" s="14"/>
      <c r="CI191" s="14"/>
      <c r="CJ191" s="14"/>
      <c r="CK191" s="14" t="e">
        <f>ADDRESS(1,MATCH($A191,#REF!, 0))</f>
        <v>#REF!</v>
      </c>
      <c r="CL191" s="14" t="e">
        <f>ADDRESS(1,MATCH($A191,#REF!, 0))</f>
        <v>#REF!</v>
      </c>
      <c r="CM191" s="14" t="e">
        <f>ADDRESS(1,MATCH($A191,#REF!, 0))</f>
        <v>#REF!</v>
      </c>
      <c r="CN191" s="14" t="e">
        <f>ADDRESS(1,MATCH($A191,#REF!, 0))</f>
        <v>#REF!</v>
      </c>
    </row>
    <row r="192" spans="1:92" ht="14">
      <c r="A192" s="16" t="s">
        <v>6272</v>
      </c>
      <c r="B192" s="17" t="s">
        <v>6273</v>
      </c>
      <c r="C192" s="17">
        <v>6250</v>
      </c>
      <c r="D192" s="18" t="s">
        <v>5896</v>
      </c>
      <c r="E192" s="17">
        <v>0.58302918641645762</v>
      </c>
      <c r="F192" s="17">
        <v>285.64250501584411</v>
      </c>
      <c r="G192" s="17">
        <v>0.49</v>
      </c>
      <c r="H192" s="16">
        <v>0.48987999999999998</v>
      </c>
      <c r="I192" s="19">
        <v>250</v>
      </c>
      <c r="J192" s="31"/>
      <c r="K192" s="26"/>
      <c r="L192" s="22" t="e">
        <f t="shared" ca="1" si="0"/>
        <v>#REF!</v>
      </c>
      <c r="M192" s="17">
        <v>5850</v>
      </c>
      <c r="N192" s="17">
        <v>6250</v>
      </c>
      <c r="O192" s="17">
        <v>6250</v>
      </c>
      <c r="P192" s="17">
        <v>6250</v>
      </c>
      <c r="Q192" s="17">
        <v>6250</v>
      </c>
      <c r="R192" s="17">
        <v>6250</v>
      </c>
      <c r="S192" s="17">
        <v>6250</v>
      </c>
      <c r="T192" s="17">
        <v>5820</v>
      </c>
      <c r="U192" s="17">
        <v>5820</v>
      </c>
      <c r="V192" s="17">
        <v>5820</v>
      </c>
      <c r="W192" s="16" t="e">
        <f t="shared" ca="1" si="1"/>
        <v>#REF!</v>
      </c>
      <c r="X192" s="16">
        <v>200</v>
      </c>
      <c r="Y192" s="16">
        <v>500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100</v>
      </c>
      <c r="AF192" s="25">
        <v>1700</v>
      </c>
      <c r="AG192" s="23">
        <v>0</v>
      </c>
      <c r="AH192" s="12" t="e">
        <f t="shared" ca="1" si="2"/>
        <v>#REF!</v>
      </c>
      <c r="AI192" s="23">
        <v>200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17">
        <v>0</v>
      </c>
      <c r="AR192" s="23">
        <v>0</v>
      </c>
      <c r="AS192" s="23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 t="e">
        <f t="shared" ca="1" si="3"/>
        <v>#REF!</v>
      </c>
      <c r="BC192" s="12">
        <v>0</v>
      </c>
      <c r="BD192" s="23">
        <v>0</v>
      </c>
      <c r="BE192" s="23">
        <v>0</v>
      </c>
      <c r="BF192" s="23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/>
      <c r="BW192" s="12"/>
      <c r="BX192" s="22" t="e">
        <f>"'Giá'!"&amp;SUBSTITUTE($CK192, "1", COUNTA(#REF!) -10)</f>
        <v>#REF!</v>
      </c>
      <c r="BY192" s="22" t="e">
        <f>"'Khối lượng'!"&amp;SUBSTITUTE($CL192, "1", COUNTA(#REF!) -10)</f>
        <v>#REF!</v>
      </c>
      <c r="BZ192" s="22" t="e">
        <f>"'KN Mua'!"&amp;SUBSTITUTE($CM192, "1", COUNTA(#REF!) -19)</f>
        <v>#REF!</v>
      </c>
      <c r="CA192" s="15" t="e">
        <f>"'KN Bán'!"&amp;SUBSTITUTE($CN192, "1", COUNTA(#REF!) -19)</f>
        <v>#REF!</v>
      </c>
      <c r="CB192" s="14"/>
      <c r="CC192" s="14"/>
      <c r="CD192" s="14"/>
      <c r="CE192" s="14"/>
      <c r="CF192" s="14"/>
      <c r="CG192" s="14"/>
      <c r="CH192" s="14"/>
      <c r="CI192" s="14"/>
      <c r="CJ192" s="14"/>
      <c r="CK192" s="14" t="e">
        <f>ADDRESS(1,MATCH($A192,#REF!, 0))</f>
        <v>#REF!</v>
      </c>
      <c r="CL192" s="14" t="e">
        <f>ADDRESS(1,MATCH($A192,#REF!, 0))</f>
        <v>#REF!</v>
      </c>
      <c r="CM192" s="14" t="e">
        <f>ADDRESS(1,MATCH($A192,#REF!, 0))</f>
        <v>#REF!</v>
      </c>
      <c r="CN192" s="14" t="e">
        <f>ADDRESS(1,MATCH($A192,#REF!, 0))</f>
        <v>#REF!</v>
      </c>
    </row>
    <row r="193" spans="1:92" ht="14">
      <c r="A193" s="16" t="s">
        <v>6274</v>
      </c>
      <c r="B193" s="17" t="s">
        <v>6275</v>
      </c>
      <c r="C193" s="17">
        <v>60000</v>
      </c>
      <c r="D193" s="18" t="s">
        <v>5882</v>
      </c>
      <c r="E193" s="17">
        <v>3.074606703483028</v>
      </c>
      <c r="F193" s="17">
        <v>11.8990656443708</v>
      </c>
      <c r="G193" s="17">
        <v>0.49</v>
      </c>
      <c r="H193" s="16">
        <v>4.0214775092541788E-2</v>
      </c>
      <c r="I193" s="19">
        <v>0</v>
      </c>
      <c r="J193" s="31"/>
      <c r="K193" s="26"/>
      <c r="L193" s="22" t="e">
        <f t="shared" ca="1" si="0"/>
        <v>#REF!</v>
      </c>
      <c r="M193" s="17">
        <v>60000</v>
      </c>
      <c r="N193" s="17">
        <v>60000</v>
      </c>
      <c r="O193" s="17">
        <v>60000</v>
      </c>
      <c r="P193" s="17">
        <v>60000</v>
      </c>
      <c r="Q193" s="17">
        <v>60000</v>
      </c>
      <c r="R193" s="17">
        <v>60000</v>
      </c>
      <c r="S193" s="17">
        <v>60000</v>
      </c>
      <c r="T193" s="17">
        <v>60000</v>
      </c>
      <c r="U193" s="17">
        <v>60000</v>
      </c>
      <c r="V193" s="17">
        <v>60000</v>
      </c>
      <c r="W193" s="16" t="e">
        <f t="shared" ca="1" si="1"/>
        <v>#REF!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25">
        <v>0</v>
      </c>
      <c r="AG193" s="23">
        <v>0</v>
      </c>
      <c r="AH193" s="12" t="e">
        <f t="shared" ca="1" si="2"/>
        <v>#REF!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17">
        <v>0</v>
      </c>
      <c r="AR193" s="23">
        <v>0</v>
      </c>
      <c r="AS193" s="23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 t="e">
        <f t="shared" ca="1" si="3"/>
        <v>#REF!</v>
      </c>
      <c r="BC193" s="12">
        <v>0</v>
      </c>
      <c r="BD193" s="23">
        <v>0</v>
      </c>
      <c r="BE193" s="23">
        <v>0</v>
      </c>
      <c r="BF193" s="23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/>
      <c r="BW193" s="12"/>
      <c r="BX193" s="22" t="e">
        <f>"'Giá'!"&amp;SUBSTITUTE($CK193, "1", COUNTA(#REF!) -10)</f>
        <v>#REF!</v>
      </c>
      <c r="BY193" s="22" t="e">
        <f>"'Khối lượng'!"&amp;SUBSTITUTE($CL193, "1", COUNTA(#REF!) -10)</f>
        <v>#REF!</v>
      </c>
      <c r="BZ193" s="22" t="e">
        <f>"'KN Mua'!"&amp;SUBSTITUTE($CM193, "1", COUNTA(#REF!) -19)</f>
        <v>#REF!</v>
      </c>
      <c r="CA193" s="15" t="e">
        <f>"'KN Bán'!"&amp;SUBSTITUTE($CN193, "1", COUNTA(#REF!) -19)</f>
        <v>#REF!</v>
      </c>
      <c r="CB193" s="14"/>
      <c r="CC193" s="14"/>
      <c r="CD193" s="14"/>
      <c r="CE193" s="14"/>
      <c r="CF193" s="14"/>
      <c r="CG193" s="14"/>
      <c r="CH193" s="14"/>
      <c r="CI193" s="14"/>
      <c r="CJ193" s="14"/>
      <c r="CK193" s="14" t="e">
        <f>ADDRESS(1,MATCH($A193,#REF!, 0))</f>
        <v>#REF!</v>
      </c>
      <c r="CL193" s="14" t="e">
        <f>ADDRESS(1,MATCH($A193,#REF!, 0))</f>
        <v>#REF!</v>
      </c>
      <c r="CM193" s="14" t="e">
        <f>ADDRESS(1,MATCH($A193,#REF!, 0))</f>
        <v>#REF!</v>
      </c>
      <c r="CN193" s="14" t="e">
        <f>ADDRESS(1,MATCH($A193,#REF!, 0))</f>
        <v>#REF!</v>
      </c>
    </row>
    <row r="194" spans="1:92" ht="14">
      <c r="A194" s="16" t="s">
        <v>6276</v>
      </c>
      <c r="B194" s="17" t="s">
        <v>6277</v>
      </c>
      <c r="C194" s="17">
        <v>2780</v>
      </c>
      <c r="D194" s="18" t="s">
        <v>5896</v>
      </c>
      <c r="E194" s="17">
        <v>0.21177393662859198</v>
      </c>
      <c r="F194" s="17">
        <v>8.4865977484646411</v>
      </c>
      <c r="G194" s="17">
        <v>0.5</v>
      </c>
      <c r="H194" s="16">
        <v>0.47958545631067961</v>
      </c>
      <c r="I194" s="19">
        <v>48110</v>
      </c>
      <c r="J194" s="31"/>
      <c r="K194" s="26"/>
      <c r="L194" s="22" t="e">
        <f t="shared" ca="1" si="0"/>
        <v>#REF!</v>
      </c>
      <c r="M194" s="17">
        <v>2920</v>
      </c>
      <c r="N194" s="17">
        <v>2880</v>
      </c>
      <c r="O194" s="17">
        <v>2850</v>
      </c>
      <c r="P194" s="17">
        <v>2820</v>
      </c>
      <c r="Q194" s="17">
        <v>2780</v>
      </c>
      <c r="R194" s="17">
        <v>2760</v>
      </c>
      <c r="S194" s="17">
        <v>2600</v>
      </c>
      <c r="T194" s="17">
        <v>2680</v>
      </c>
      <c r="U194" s="17">
        <v>2690</v>
      </c>
      <c r="V194" s="17">
        <v>2630</v>
      </c>
      <c r="W194" s="16" t="e">
        <f t="shared" ca="1" si="1"/>
        <v>#REF!</v>
      </c>
      <c r="X194" s="16">
        <v>57200</v>
      </c>
      <c r="Y194" s="16">
        <v>145200</v>
      </c>
      <c r="Z194" s="16">
        <v>37100</v>
      </c>
      <c r="AA194" s="16">
        <v>42600</v>
      </c>
      <c r="AB194" s="16">
        <v>56200</v>
      </c>
      <c r="AC194" s="16">
        <v>6000</v>
      </c>
      <c r="AD194" s="16">
        <v>73000</v>
      </c>
      <c r="AE194" s="16">
        <v>22800</v>
      </c>
      <c r="AF194" s="25">
        <v>13400</v>
      </c>
      <c r="AG194" s="23">
        <v>27600</v>
      </c>
      <c r="AH194" s="12" t="e">
        <f t="shared" ca="1" si="2"/>
        <v>#REF!</v>
      </c>
      <c r="AI194" s="23">
        <v>0</v>
      </c>
      <c r="AJ194" s="23">
        <v>0</v>
      </c>
      <c r="AK194" s="23">
        <v>5100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17">
        <v>0</v>
      </c>
      <c r="AR194" s="23">
        <v>0</v>
      </c>
      <c r="AS194" s="23">
        <v>0</v>
      </c>
      <c r="AT194" s="12">
        <v>6000</v>
      </c>
      <c r="AU194" s="12">
        <v>0</v>
      </c>
      <c r="AV194" s="12">
        <v>9000</v>
      </c>
      <c r="AW194" s="12">
        <v>0</v>
      </c>
      <c r="AX194" s="12">
        <v>5900</v>
      </c>
      <c r="AY194" s="12">
        <v>0</v>
      </c>
      <c r="AZ194" s="12">
        <v>0</v>
      </c>
      <c r="BA194" s="12">
        <v>0</v>
      </c>
      <c r="BB194" s="12" t="e">
        <f t="shared" ca="1" si="3"/>
        <v>#REF!</v>
      </c>
      <c r="BC194" s="12">
        <v>0</v>
      </c>
      <c r="BD194" s="23">
        <v>0</v>
      </c>
      <c r="BE194" s="23">
        <v>0</v>
      </c>
      <c r="BF194" s="23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/>
      <c r="BW194" s="12"/>
      <c r="BX194" s="22" t="e">
        <f>"'Giá'!"&amp;SUBSTITUTE($CK194, "1", COUNTA(#REF!) -10)</f>
        <v>#REF!</v>
      </c>
      <c r="BY194" s="22" t="e">
        <f>"'Khối lượng'!"&amp;SUBSTITUTE($CL194, "1", COUNTA(#REF!) -10)</f>
        <v>#REF!</v>
      </c>
      <c r="BZ194" s="22" t="e">
        <f>"'KN Mua'!"&amp;SUBSTITUTE($CM194, "1", COUNTA(#REF!) -19)</f>
        <v>#REF!</v>
      </c>
      <c r="CA194" s="15" t="e">
        <f>"'KN Bán'!"&amp;SUBSTITUTE($CN194, "1", COUNTA(#REF!) -19)</f>
        <v>#REF!</v>
      </c>
      <c r="CB194" s="14"/>
      <c r="CC194" s="14"/>
      <c r="CD194" s="14"/>
      <c r="CE194" s="14"/>
      <c r="CF194" s="14"/>
      <c r="CG194" s="14"/>
      <c r="CH194" s="14"/>
      <c r="CI194" s="14"/>
      <c r="CJ194" s="14"/>
      <c r="CK194" s="14" t="e">
        <f>ADDRESS(1,MATCH($A194,#REF!, 0))</f>
        <v>#REF!</v>
      </c>
      <c r="CL194" s="14" t="e">
        <f>ADDRESS(1,MATCH($A194,#REF!, 0))</f>
        <v>#REF!</v>
      </c>
      <c r="CM194" s="14" t="e">
        <f>ADDRESS(1,MATCH($A194,#REF!, 0))</f>
        <v>#REF!</v>
      </c>
      <c r="CN194" s="14" t="e">
        <f>ADDRESS(1,MATCH($A194,#REF!, 0))</f>
        <v>#REF!</v>
      </c>
    </row>
    <row r="195" spans="1:92" ht="14">
      <c r="A195" s="16" t="s">
        <v>6278</v>
      </c>
      <c r="B195" s="17" t="s">
        <v>6279</v>
      </c>
      <c r="C195" s="17">
        <v>37650</v>
      </c>
      <c r="D195" s="18" t="s">
        <v>5896</v>
      </c>
      <c r="E195" s="17">
        <v>1.3181097818926319</v>
      </c>
      <c r="F195" s="17">
        <v>10.111586062268133</v>
      </c>
      <c r="G195" s="17">
        <v>0.49</v>
      </c>
      <c r="H195" s="16">
        <v>0.30569851121760555</v>
      </c>
      <c r="I195" s="19">
        <v>265390</v>
      </c>
      <c r="J195" s="31"/>
      <c r="K195" s="26"/>
      <c r="L195" s="22" t="e">
        <f t="shared" ca="1" si="0"/>
        <v>#REF!</v>
      </c>
      <c r="M195" s="17">
        <v>41700</v>
      </c>
      <c r="N195" s="17">
        <v>42000</v>
      </c>
      <c r="O195" s="17">
        <v>41600</v>
      </c>
      <c r="P195" s="17">
        <v>40450</v>
      </c>
      <c r="Q195" s="17">
        <v>37650</v>
      </c>
      <c r="R195" s="17">
        <v>38850</v>
      </c>
      <c r="S195" s="17">
        <v>37200</v>
      </c>
      <c r="T195" s="17">
        <v>38300</v>
      </c>
      <c r="U195" s="17">
        <v>39000</v>
      </c>
      <c r="V195" s="17">
        <v>39000</v>
      </c>
      <c r="W195" s="16" t="e">
        <f t="shared" ca="1" si="1"/>
        <v>#REF!</v>
      </c>
      <c r="X195" s="16">
        <v>287500</v>
      </c>
      <c r="Y195" s="16">
        <v>161200</v>
      </c>
      <c r="Z195" s="16">
        <v>325100</v>
      </c>
      <c r="AA195" s="16">
        <v>279100</v>
      </c>
      <c r="AB195" s="16">
        <v>564000</v>
      </c>
      <c r="AC195" s="16">
        <v>379600</v>
      </c>
      <c r="AD195" s="16">
        <v>191900</v>
      </c>
      <c r="AE195" s="16">
        <v>207200</v>
      </c>
      <c r="AF195" s="25">
        <v>99600</v>
      </c>
      <c r="AG195" s="23">
        <v>158700</v>
      </c>
      <c r="AH195" s="12" t="e">
        <f t="shared" ca="1" si="2"/>
        <v>#REF!</v>
      </c>
      <c r="AI195" s="23">
        <v>194400</v>
      </c>
      <c r="AJ195" s="23">
        <v>45300</v>
      </c>
      <c r="AK195" s="23">
        <v>146300</v>
      </c>
      <c r="AL195" s="23">
        <v>142000</v>
      </c>
      <c r="AM195" s="23">
        <v>50000</v>
      </c>
      <c r="AN195" s="23">
        <v>51400</v>
      </c>
      <c r="AO195" s="23">
        <v>104400</v>
      </c>
      <c r="AP195" s="23">
        <v>12600</v>
      </c>
      <c r="AQ195" s="17">
        <v>72300</v>
      </c>
      <c r="AR195" s="23">
        <v>18200</v>
      </c>
      <c r="AS195" s="23">
        <v>8000</v>
      </c>
      <c r="AT195" s="12">
        <v>50500</v>
      </c>
      <c r="AU195" s="12">
        <v>20400</v>
      </c>
      <c r="AV195" s="12">
        <v>5400</v>
      </c>
      <c r="AW195" s="12">
        <v>32400</v>
      </c>
      <c r="AX195" s="12">
        <v>12400</v>
      </c>
      <c r="AY195" s="12">
        <v>29600</v>
      </c>
      <c r="AZ195" s="12">
        <v>11800</v>
      </c>
      <c r="BA195" s="12">
        <v>10800</v>
      </c>
      <c r="BB195" s="12" t="e">
        <f t="shared" ca="1" si="3"/>
        <v>#REF!</v>
      </c>
      <c r="BC195" s="12">
        <v>244100</v>
      </c>
      <c r="BD195" s="23">
        <v>168600</v>
      </c>
      <c r="BE195" s="23">
        <v>42300</v>
      </c>
      <c r="BF195" s="23">
        <v>70700</v>
      </c>
      <c r="BG195" s="12">
        <v>98000</v>
      </c>
      <c r="BH195" s="12">
        <v>27000</v>
      </c>
      <c r="BI195" s="12">
        <v>27200</v>
      </c>
      <c r="BJ195" s="12">
        <v>2700</v>
      </c>
      <c r="BK195" s="12">
        <v>68800</v>
      </c>
      <c r="BL195" s="12">
        <v>7700</v>
      </c>
      <c r="BM195" s="12">
        <v>14900</v>
      </c>
      <c r="BN195" s="12">
        <v>31900</v>
      </c>
      <c r="BO195" s="12">
        <v>60700</v>
      </c>
      <c r="BP195" s="12">
        <v>18700</v>
      </c>
      <c r="BQ195" s="12">
        <v>45500</v>
      </c>
      <c r="BR195" s="12">
        <v>16900</v>
      </c>
      <c r="BS195" s="12">
        <v>7400</v>
      </c>
      <c r="BT195" s="12">
        <v>13700</v>
      </c>
      <c r="BU195" s="12">
        <v>5300</v>
      </c>
      <c r="BV195" s="12"/>
      <c r="BW195" s="12"/>
      <c r="BX195" s="22" t="e">
        <f>"'Giá'!"&amp;SUBSTITUTE($CK195, "1", COUNTA(#REF!) -10)</f>
        <v>#REF!</v>
      </c>
      <c r="BY195" s="22" t="e">
        <f>"'Khối lượng'!"&amp;SUBSTITUTE($CL195, "1", COUNTA(#REF!) -10)</f>
        <v>#REF!</v>
      </c>
      <c r="BZ195" s="22" t="e">
        <f>"'KN Mua'!"&amp;SUBSTITUTE($CM195, "1", COUNTA(#REF!) -19)</f>
        <v>#REF!</v>
      </c>
      <c r="CA195" s="15" t="e">
        <f>"'KN Bán'!"&amp;SUBSTITUTE($CN195, "1", COUNTA(#REF!) -19)</f>
        <v>#REF!</v>
      </c>
      <c r="CB195" s="14"/>
      <c r="CC195" s="14"/>
      <c r="CD195" s="14"/>
      <c r="CE195" s="14"/>
      <c r="CF195" s="14"/>
      <c r="CG195" s="14"/>
      <c r="CH195" s="14"/>
      <c r="CI195" s="14"/>
      <c r="CJ195" s="14"/>
      <c r="CK195" s="14" t="e">
        <f>ADDRESS(1,MATCH($A195,#REF!, 0))</f>
        <v>#REF!</v>
      </c>
      <c r="CL195" s="14" t="e">
        <f>ADDRESS(1,MATCH($A195,#REF!, 0))</f>
        <v>#REF!</v>
      </c>
      <c r="CM195" s="14" t="e">
        <f>ADDRESS(1,MATCH($A195,#REF!, 0))</f>
        <v>#REF!</v>
      </c>
      <c r="CN195" s="14" t="e">
        <f>ADDRESS(1,MATCH($A195,#REF!, 0))</f>
        <v>#REF!</v>
      </c>
    </row>
    <row r="196" spans="1:92" ht="14">
      <c r="A196" s="16" t="s">
        <v>6280</v>
      </c>
      <c r="B196" s="17" t="s">
        <v>6281</v>
      </c>
      <c r="C196" s="17">
        <v>38000</v>
      </c>
      <c r="D196" s="18" t="s">
        <v>5868</v>
      </c>
      <c r="E196" s="17">
        <v>2.7573823686277361</v>
      </c>
      <c r="F196" s="17">
        <v>12.584826918178212</v>
      </c>
      <c r="G196" s="17">
        <v>0.5</v>
      </c>
      <c r="H196" s="16">
        <v>0.45948697530864197</v>
      </c>
      <c r="I196" s="19">
        <v>31280</v>
      </c>
      <c r="J196" s="31"/>
      <c r="K196" s="26"/>
      <c r="L196" s="22" t="e">
        <f t="shared" ca="1" si="0"/>
        <v>#REF!</v>
      </c>
      <c r="M196" s="17">
        <v>39700</v>
      </c>
      <c r="N196" s="17">
        <v>39300</v>
      </c>
      <c r="O196" s="17">
        <v>39050</v>
      </c>
      <c r="P196" s="17">
        <v>38900</v>
      </c>
      <c r="Q196" s="17">
        <v>38000</v>
      </c>
      <c r="R196" s="17">
        <v>38000</v>
      </c>
      <c r="S196" s="17">
        <v>37600</v>
      </c>
      <c r="T196" s="17">
        <v>37000</v>
      </c>
      <c r="U196" s="17">
        <v>37500</v>
      </c>
      <c r="V196" s="17">
        <v>36500</v>
      </c>
      <c r="W196" s="16" t="e">
        <f t="shared" ca="1" si="1"/>
        <v>#REF!</v>
      </c>
      <c r="X196" s="16">
        <v>26000</v>
      </c>
      <c r="Y196" s="16">
        <v>34200</v>
      </c>
      <c r="Z196" s="16">
        <v>39300</v>
      </c>
      <c r="AA196" s="16">
        <v>22300</v>
      </c>
      <c r="AB196" s="16">
        <v>35000</v>
      </c>
      <c r="AC196" s="16">
        <v>27400</v>
      </c>
      <c r="AD196" s="16">
        <v>31300</v>
      </c>
      <c r="AE196" s="16">
        <v>11600</v>
      </c>
      <c r="AF196" s="25">
        <v>7400</v>
      </c>
      <c r="AG196" s="23">
        <v>78300</v>
      </c>
      <c r="AH196" s="12" t="e">
        <f t="shared" ca="1" si="2"/>
        <v>#REF!</v>
      </c>
      <c r="AI196" s="23">
        <v>11300</v>
      </c>
      <c r="AJ196" s="23">
        <v>28600</v>
      </c>
      <c r="AK196" s="23">
        <v>1900</v>
      </c>
      <c r="AL196" s="23">
        <v>8200</v>
      </c>
      <c r="AM196" s="23">
        <v>5700</v>
      </c>
      <c r="AN196" s="23">
        <v>800</v>
      </c>
      <c r="AO196" s="23">
        <v>600</v>
      </c>
      <c r="AP196" s="23">
        <v>0</v>
      </c>
      <c r="AQ196" s="17">
        <v>0</v>
      </c>
      <c r="AR196" s="23">
        <v>5200</v>
      </c>
      <c r="AS196" s="23">
        <v>9500</v>
      </c>
      <c r="AT196" s="12">
        <v>11900</v>
      </c>
      <c r="AU196" s="12">
        <v>5000</v>
      </c>
      <c r="AV196" s="12">
        <v>0</v>
      </c>
      <c r="AW196" s="12">
        <v>100</v>
      </c>
      <c r="AX196" s="12">
        <v>1000</v>
      </c>
      <c r="AY196" s="12">
        <v>0</v>
      </c>
      <c r="AZ196" s="12">
        <v>0</v>
      </c>
      <c r="BA196" s="12">
        <v>4900</v>
      </c>
      <c r="BB196" s="12" t="e">
        <f t="shared" ca="1" si="3"/>
        <v>#REF!</v>
      </c>
      <c r="BC196" s="12">
        <v>2200</v>
      </c>
      <c r="BD196" s="23">
        <v>100</v>
      </c>
      <c r="BE196" s="23">
        <v>2100</v>
      </c>
      <c r="BF196" s="23">
        <v>300</v>
      </c>
      <c r="BG196" s="12">
        <v>1800</v>
      </c>
      <c r="BH196" s="12">
        <v>1300</v>
      </c>
      <c r="BI196" s="12">
        <v>5400</v>
      </c>
      <c r="BJ196" s="12">
        <v>900</v>
      </c>
      <c r="BK196" s="12">
        <v>7600</v>
      </c>
      <c r="BL196" s="12">
        <v>1700</v>
      </c>
      <c r="BM196" s="12">
        <v>1800</v>
      </c>
      <c r="BN196" s="12">
        <v>0</v>
      </c>
      <c r="BO196" s="12">
        <v>0</v>
      </c>
      <c r="BP196" s="12">
        <v>11600</v>
      </c>
      <c r="BQ196" s="12">
        <v>3700</v>
      </c>
      <c r="BR196" s="12">
        <v>2100</v>
      </c>
      <c r="BS196" s="12">
        <v>400</v>
      </c>
      <c r="BT196" s="12">
        <v>0</v>
      </c>
      <c r="BU196" s="12">
        <v>1000</v>
      </c>
      <c r="BV196" s="12"/>
      <c r="BW196" s="12"/>
      <c r="BX196" s="22" t="e">
        <f>"'Giá'!"&amp;SUBSTITUTE($CK196, "1", COUNTA(#REF!) -10)</f>
        <v>#REF!</v>
      </c>
      <c r="BY196" s="22" t="e">
        <f>"'Khối lượng'!"&amp;SUBSTITUTE($CL196, "1", COUNTA(#REF!) -10)</f>
        <v>#REF!</v>
      </c>
      <c r="BZ196" s="22" t="e">
        <f>"'KN Mua'!"&amp;SUBSTITUTE($CM196, "1", COUNTA(#REF!) -19)</f>
        <v>#REF!</v>
      </c>
      <c r="CA196" s="15" t="e">
        <f>"'KN Bán'!"&amp;SUBSTITUTE($CN196, "1", COUNTA(#REF!) -19)</f>
        <v>#REF!</v>
      </c>
      <c r="CB196" s="14"/>
      <c r="CC196" s="14"/>
      <c r="CD196" s="14"/>
      <c r="CE196" s="14"/>
      <c r="CF196" s="14"/>
      <c r="CG196" s="14"/>
      <c r="CH196" s="14"/>
      <c r="CI196" s="14"/>
      <c r="CJ196" s="14"/>
      <c r="CK196" s="14" t="e">
        <f>ADDRESS(1,MATCH($A196,#REF!, 0))</f>
        <v>#REF!</v>
      </c>
      <c r="CL196" s="14" t="e">
        <f>ADDRESS(1,MATCH($A196,#REF!, 0))</f>
        <v>#REF!</v>
      </c>
      <c r="CM196" s="14" t="e">
        <f>ADDRESS(1,MATCH($A196,#REF!, 0))</f>
        <v>#REF!</v>
      </c>
      <c r="CN196" s="14" t="e">
        <f>ADDRESS(1,MATCH($A196,#REF!, 0))</f>
        <v>#REF!</v>
      </c>
    </row>
    <row r="197" spans="1:92" ht="14">
      <c r="A197" s="16" t="s">
        <v>6282</v>
      </c>
      <c r="B197" s="17" t="s">
        <v>6283</v>
      </c>
      <c r="C197" s="17">
        <v>16500</v>
      </c>
      <c r="D197" s="18" t="s">
        <v>5882</v>
      </c>
      <c r="E197" s="17">
        <v>0.4948765616672185</v>
      </c>
      <c r="F197" s="17">
        <v>8.9020730648110895</v>
      </c>
      <c r="G197" s="17">
        <v>0</v>
      </c>
      <c r="H197" s="16">
        <v>0</v>
      </c>
      <c r="I197" s="19">
        <v>130</v>
      </c>
      <c r="J197" s="31"/>
      <c r="K197" s="26"/>
      <c r="L197" s="22" t="e">
        <f t="shared" ca="1" si="0"/>
        <v>#REF!</v>
      </c>
      <c r="M197" s="17">
        <v>16000</v>
      </c>
      <c r="N197" s="17">
        <v>16500</v>
      </c>
      <c r="O197" s="17">
        <v>16500</v>
      </c>
      <c r="P197" s="17">
        <v>16500</v>
      </c>
      <c r="Q197" s="17">
        <v>16500</v>
      </c>
      <c r="R197" s="17">
        <v>16500</v>
      </c>
      <c r="S197" s="17">
        <v>16500</v>
      </c>
      <c r="T197" s="17">
        <v>16500</v>
      </c>
      <c r="U197" s="17">
        <v>16500</v>
      </c>
      <c r="V197" s="17">
        <v>16000</v>
      </c>
      <c r="W197" s="16" t="e">
        <f t="shared" ca="1" si="1"/>
        <v>#REF!</v>
      </c>
      <c r="X197" s="16">
        <v>0</v>
      </c>
      <c r="Y197" s="16">
        <v>1100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25">
        <v>0</v>
      </c>
      <c r="AG197" s="23">
        <v>200</v>
      </c>
      <c r="AH197" s="12" t="e">
        <f t="shared" ca="1" si="2"/>
        <v>#REF!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17">
        <v>0</v>
      </c>
      <c r="AR197" s="23">
        <v>0</v>
      </c>
      <c r="AS197" s="23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 t="e">
        <f t="shared" ca="1" si="3"/>
        <v>#REF!</v>
      </c>
      <c r="BC197" s="12">
        <v>0</v>
      </c>
      <c r="BD197" s="23">
        <v>0</v>
      </c>
      <c r="BE197" s="23">
        <v>0</v>
      </c>
      <c r="BF197" s="23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/>
      <c r="BW197" s="12"/>
      <c r="BX197" s="22" t="e">
        <f>"'Giá'!"&amp;SUBSTITUTE($CK197, "1", COUNTA(#REF!) -10)</f>
        <v>#REF!</v>
      </c>
      <c r="BY197" s="22" t="e">
        <f>"'Khối lượng'!"&amp;SUBSTITUTE($CL197, "1", COUNTA(#REF!) -10)</f>
        <v>#REF!</v>
      </c>
      <c r="BZ197" s="22" t="e">
        <f>"'KN Mua'!"&amp;SUBSTITUTE($CM197, "1", COUNTA(#REF!) -19)</f>
        <v>#REF!</v>
      </c>
      <c r="CA197" s="15" t="e">
        <f>"'KN Bán'!"&amp;SUBSTITUTE($CN197, "1", COUNTA(#REF!) -19)</f>
        <v>#REF!</v>
      </c>
      <c r="CB197" s="14"/>
      <c r="CC197" s="14"/>
      <c r="CD197" s="14"/>
      <c r="CE197" s="14"/>
      <c r="CF197" s="14"/>
      <c r="CG197" s="14"/>
      <c r="CH197" s="14"/>
      <c r="CI197" s="14"/>
      <c r="CJ197" s="14"/>
      <c r="CK197" s="14" t="e">
        <f>ADDRESS(1,MATCH($A197,#REF!, 0))</f>
        <v>#REF!</v>
      </c>
      <c r="CL197" s="14" t="e">
        <f>ADDRESS(1,MATCH($A197,#REF!, 0))</f>
        <v>#REF!</v>
      </c>
      <c r="CM197" s="14" t="e">
        <f>ADDRESS(1,MATCH($A197,#REF!, 0))</f>
        <v>#REF!</v>
      </c>
      <c r="CN197" s="14" t="e">
        <f>ADDRESS(1,MATCH($A197,#REF!, 0))</f>
        <v>#REF!</v>
      </c>
    </row>
    <row r="198" spans="1:92" ht="14">
      <c r="A198" s="16" t="s">
        <v>6284</v>
      </c>
      <c r="B198" s="17" t="s">
        <v>6285</v>
      </c>
      <c r="C198" s="17">
        <v>29000</v>
      </c>
      <c r="D198" s="18" t="s">
        <v>5879</v>
      </c>
      <c r="E198" s="17">
        <v>1.8913085479743008</v>
      </c>
      <c r="F198" s="17">
        <v>8.6930093060259885</v>
      </c>
      <c r="G198" s="17">
        <v>0.05</v>
      </c>
      <c r="H198" s="16">
        <v>4.3658272327886091E-2</v>
      </c>
      <c r="I198" s="19">
        <v>4042360</v>
      </c>
      <c r="J198" s="31"/>
      <c r="K198" s="26"/>
      <c r="L198" s="22" t="e">
        <f t="shared" ca="1" si="0"/>
        <v>#REF!</v>
      </c>
      <c r="M198" s="17">
        <v>29400</v>
      </c>
      <c r="N198" s="17">
        <v>29800</v>
      </c>
      <c r="O198" s="17">
        <v>29500</v>
      </c>
      <c r="P198" s="17">
        <v>29150</v>
      </c>
      <c r="Q198" s="17">
        <v>29000</v>
      </c>
      <c r="R198" s="17">
        <v>28500</v>
      </c>
      <c r="S198" s="17">
        <v>27100</v>
      </c>
      <c r="T198" s="17">
        <v>27850</v>
      </c>
      <c r="U198" s="17">
        <v>28250</v>
      </c>
      <c r="V198" s="17">
        <v>28350</v>
      </c>
      <c r="W198" s="16" t="e">
        <f t="shared" ca="1" si="1"/>
        <v>#REF!</v>
      </c>
      <c r="X198" s="16">
        <v>14354300</v>
      </c>
      <c r="Y198" s="16">
        <v>1260100</v>
      </c>
      <c r="Z198" s="16">
        <v>1526500</v>
      </c>
      <c r="AA198" s="16">
        <v>2690200</v>
      </c>
      <c r="AB198" s="16">
        <v>3876100</v>
      </c>
      <c r="AC198" s="16">
        <v>3044400</v>
      </c>
      <c r="AD198" s="16">
        <v>5591000</v>
      </c>
      <c r="AE198" s="16">
        <v>3565000</v>
      </c>
      <c r="AF198" s="25">
        <v>1909500</v>
      </c>
      <c r="AG198" s="23">
        <v>2606500</v>
      </c>
      <c r="AH198" s="12" t="e">
        <f t="shared" ca="1" si="2"/>
        <v>#REF!</v>
      </c>
      <c r="AI198" s="23">
        <v>8300</v>
      </c>
      <c r="AJ198" s="23">
        <v>101300</v>
      </c>
      <c r="AK198" s="23">
        <v>820000</v>
      </c>
      <c r="AL198" s="23">
        <v>28200</v>
      </c>
      <c r="AM198" s="23">
        <v>54400</v>
      </c>
      <c r="AN198" s="23">
        <v>167500</v>
      </c>
      <c r="AO198" s="23">
        <v>20800</v>
      </c>
      <c r="AP198" s="23">
        <v>349800</v>
      </c>
      <c r="AQ198" s="17">
        <v>178000</v>
      </c>
      <c r="AR198" s="23">
        <v>1052752</v>
      </c>
      <c r="AS198" s="23">
        <v>248300</v>
      </c>
      <c r="AT198" s="12">
        <v>69700</v>
      </c>
      <c r="AU198" s="12">
        <v>143400</v>
      </c>
      <c r="AV198" s="12">
        <v>186800</v>
      </c>
      <c r="AW198" s="12">
        <v>220000</v>
      </c>
      <c r="AX198" s="12">
        <v>214500</v>
      </c>
      <c r="AY198" s="12">
        <v>1528000</v>
      </c>
      <c r="AZ198" s="12">
        <v>208600</v>
      </c>
      <c r="BA198" s="12">
        <v>5700</v>
      </c>
      <c r="BB198" s="12" t="e">
        <f t="shared" ca="1" si="3"/>
        <v>#REF!</v>
      </c>
      <c r="BC198" s="12">
        <v>34500</v>
      </c>
      <c r="BD198" s="23">
        <v>310400</v>
      </c>
      <c r="BE198" s="23">
        <v>174580</v>
      </c>
      <c r="BF198" s="23">
        <v>14200</v>
      </c>
      <c r="BG198" s="12">
        <v>118200</v>
      </c>
      <c r="BH198" s="12">
        <v>297000</v>
      </c>
      <c r="BI198" s="12">
        <v>33300</v>
      </c>
      <c r="BJ198" s="12">
        <v>7100</v>
      </c>
      <c r="BK198" s="12">
        <v>5200</v>
      </c>
      <c r="BL198" s="12">
        <v>100300</v>
      </c>
      <c r="BM198" s="12">
        <v>52700</v>
      </c>
      <c r="BN198" s="12">
        <v>16700</v>
      </c>
      <c r="BO198" s="12">
        <v>52000</v>
      </c>
      <c r="BP198" s="12">
        <v>401500</v>
      </c>
      <c r="BQ198" s="12">
        <v>188500</v>
      </c>
      <c r="BR198" s="12">
        <v>705900</v>
      </c>
      <c r="BS198" s="12">
        <v>366600</v>
      </c>
      <c r="BT198" s="12">
        <v>60300</v>
      </c>
      <c r="BU198" s="12">
        <v>308700</v>
      </c>
      <c r="BV198" s="12"/>
      <c r="BW198" s="12"/>
      <c r="BX198" s="22" t="e">
        <f>"'Giá'!"&amp;SUBSTITUTE($CK198, "1", COUNTA(#REF!) -10)</f>
        <v>#REF!</v>
      </c>
      <c r="BY198" s="22" t="e">
        <f>"'Khối lượng'!"&amp;SUBSTITUTE($CL198, "1", COUNTA(#REF!) -10)</f>
        <v>#REF!</v>
      </c>
      <c r="BZ198" s="22" t="e">
        <f>"'KN Mua'!"&amp;SUBSTITUTE($CM198, "1", COUNTA(#REF!) -19)</f>
        <v>#REF!</v>
      </c>
      <c r="CA198" s="15" t="e">
        <f>"'KN Bán'!"&amp;SUBSTITUTE($CN198, "1", COUNTA(#REF!) -19)</f>
        <v>#REF!</v>
      </c>
      <c r="CB198" s="14"/>
      <c r="CC198" s="14"/>
      <c r="CD198" s="14"/>
      <c r="CE198" s="14"/>
      <c r="CF198" s="14"/>
      <c r="CG198" s="14"/>
      <c r="CH198" s="14"/>
      <c r="CI198" s="14"/>
      <c r="CJ198" s="14"/>
      <c r="CK198" s="14" t="e">
        <f>ADDRESS(1,MATCH($A198,#REF!, 0))</f>
        <v>#REF!</v>
      </c>
      <c r="CL198" s="14" t="e">
        <f>ADDRESS(1,MATCH($A198,#REF!, 0))</f>
        <v>#REF!</v>
      </c>
      <c r="CM198" s="14" t="e">
        <f>ADDRESS(1,MATCH($A198,#REF!, 0))</f>
        <v>#REF!</v>
      </c>
      <c r="CN198" s="14" t="e">
        <f>ADDRESS(1,MATCH($A198,#REF!, 0))</f>
        <v>#REF!</v>
      </c>
    </row>
    <row r="199" spans="1:92" ht="14">
      <c r="A199" s="16" t="s">
        <v>6286</v>
      </c>
      <c r="B199" s="17" t="s">
        <v>6287</v>
      </c>
      <c r="C199" s="17">
        <v>11900</v>
      </c>
      <c r="D199" s="18" t="s">
        <v>5865</v>
      </c>
      <c r="E199" s="17">
        <v>0.53021885350841214</v>
      </c>
      <c r="F199" s="17">
        <v>7.7082663484575429</v>
      </c>
      <c r="G199" s="17">
        <v>0</v>
      </c>
      <c r="H199" s="16">
        <v>0</v>
      </c>
      <c r="I199" s="19">
        <v>641430</v>
      </c>
      <c r="J199" s="31"/>
      <c r="K199" s="26"/>
      <c r="L199" s="22" t="e">
        <f t="shared" ca="1" si="0"/>
        <v>#REF!</v>
      </c>
      <c r="M199" s="17">
        <v>12450</v>
      </c>
      <c r="N199" s="17">
        <v>12750</v>
      </c>
      <c r="O199" s="17">
        <v>12800</v>
      </c>
      <c r="P199" s="17">
        <v>12750</v>
      </c>
      <c r="Q199" s="17">
        <v>11900</v>
      </c>
      <c r="R199" s="17">
        <v>12000</v>
      </c>
      <c r="S199" s="17">
        <v>11200</v>
      </c>
      <c r="T199" s="17">
        <v>11500</v>
      </c>
      <c r="U199" s="17">
        <v>11600</v>
      </c>
      <c r="V199" s="17">
        <v>11500</v>
      </c>
      <c r="W199" s="16" t="e">
        <f t="shared" ca="1" si="1"/>
        <v>#REF!</v>
      </c>
      <c r="X199" s="16">
        <v>378700</v>
      </c>
      <c r="Y199" s="16">
        <v>491800</v>
      </c>
      <c r="Z199" s="16">
        <v>629800</v>
      </c>
      <c r="AA199" s="16">
        <v>542300</v>
      </c>
      <c r="AB199" s="16">
        <v>1461800</v>
      </c>
      <c r="AC199" s="16">
        <v>821400</v>
      </c>
      <c r="AD199" s="16">
        <v>995300</v>
      </c>
      <c r="AE199" s="16">
        <v>552800</v>
      </c>
      <c r="AF199" s="25">
        <v>212600</v>
      </c>
      <c r="AG199" s="23">
        <v>327800</v>
      </c>
      <c r="AH199" s="12" t="e">
        <f t="shared" ca="1" si="2"/>
        <v>#REF!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17">
        <v>0</v>
      </c>
      <c r="AR199" s="23">
        <v>0</v>
      </c>
      <c r="AS199" s="23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 t="e">
        <f t="shared" ca="1" si="3"/>
        <v>#REF!</v>
      </c>
      <c r="BC199" s="12">
        <v>0</v>
      </c>
      <c r="BD199" s="23">
        <v>1000</v>
      </c>
      <c r="BE199" s="23">
        <v>0</v>
      </c>
      <c r="BF199" s="23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13</v>
      </c>
      <c r="BT199" s="12">
        <v>0</v>
      </c>
      <c r="BU199" s="12">
        <v>0</v>
      </c>
      <c r="BV199" s="12"/>
      <c r="BW199" s="12"/>
      <c r="BX199" s="22" t="e">
        <f>"'Giá'!"&amp;SUBSTITUTE($CK199, "1", COUNTA(#REF!) -10)</f>
        <v>#REF!</v>
      </c>
      <c r="BY199" s="22" t="e">
        <f>"'Khối lượng'!"&amp;SUBSTITUTE($CL199, "1", COUNTA(#REF!) -10)</f>
        <v>#REF!</v>
      </c>
      <c r="BZ199" s="22" t="e">
        <f>"'KN Mua'!"&amp;SUBSTITUTE($CM199, "1", COUNTA(#REF!) -19)</f>
        <v>#REF!</v>
      </c>
      <c r="CA199" s="15" t="e">
        <f>"'KN Bán'!"&amp;SUBSTITUTE($CN199, "1", COUNTA(#REF!) -19)</f>
        <v>#REF!</v>
      </c>
      <c r="CB199" s="14"/>
      <c r="CC199" s="14"/>
      <c r="CD199" s="14"/>
      <c r="CE199" s="14"/>
      <c r="CF199" s="14"/>
      <c r="CG199" s="14"/>
      <c r="CH199" s="14"/>
      <c r="CI199" s="14"/>
      <c r="CJ199" s="14"/>
      <c r="CK199" s="14" t="e">
        <f>ADDRESS(1,MATCH($A199,#REF!, 0))</f>
        <v>#REF!</v>
      </c>
      <c r="CL199" s="14" t="e">
        <f>ADDRESS(1,MATCH($A199,#REF!, 0))</f>
        <v>#REF!</v>
      </c>
      <c r="CM199" s="14" t="e">
        <f>ADDRESS(1,MATCH($A199,#REF!, 0))</f>
        <v>#REF!</v>
      </c>
      <c r="CN199" s="14" t="e">
        <f>ADDRESS(1,MATCH($A199,#REF!, 0))</f>
        <v>#REF!</v>
      </c>
    </row>
    <row r="200" spans="1:92" ht="14">
      <c r="A200" s="16" t="s">
        <v>6288</v>
      </c>
      <c r="B200" s="17" t="s">
        <v>6289</v>
      </c>
      <c r="C200" s="17">
        <v>23400</v>
      </c>
      <c r="D200" s="18" t="s">
        <v>5879</v>
      </c>
      <c r="E200" s="17">
        <v>1.2212948161738197</v>
      </c>
      <c r="F200" s="17">
        <v>5.7371509874207502</v>
      </c>
      <c r="G200" s="17">
        <v>0.23</v>
      </c>
      <c r="H200" s="16">
        <v>0</v>
      </c>
      <c r="I200" s="19">
        <v>18633720</v>
      </c>
      <c r="J200" s="31"/>
      <c r="K200" s="26"/>
      <c r="L200" s="22" t="e">
        <f t="shared" ca="1" si="0"/>
        <v>#REF!</v>
      </c>
      <c r="M200" s="17">
        <v>24300</v>
      </c>
      <c r="N200" s="17">
        <v>24100</v>
      </c>
      <c r="O200" s="17">
        <v>24500</v>
      </c>
      <c r="P200" s="17">
        <v>24400</v>
      </c>
      <c r="Q200" s="17">
        <v>23400</v>
      </c>
      <c r="R200" s="17">
        <v>23800</v>
      </c>
      <c r="S200" s="17">
        <v>22950</v>
      </c>
      <c r="T200" s="17">
        <v>23400</v>
      </c>
      <c r="U200" s="17">
        <v>23350</v>
      </c>
      <c r="V200" s="17">
        <v>23050</v>
      </c>
      <c r="W200" s="16" t="e">
        <f t="shared" ca="1" si="1"/>
        <v>#REF!</v>
      </c>
      <c r="X200" s="16">
        <v>12160400</v>
      </c>
      <c r="Y200" s="16">
        <v>9503000</v>
      </c>
      <c r="Z200" s="16">
        <v>19571700</v>
      </c>
      <c r="AA200" s="16">
        <v>20396300</v>
      </c>
      <c r="AB200" s="16">
        <v>32341200</v>
      </c>
      <c r="AC200" s="16">
        <v>23767000</v>
      </c>
      <c r="AD200" s="16">
        <v>31221800</v>
      </c>
      <c r="AE200" s="16">
        <v>16963800</v>
      </c>
      <c r="AF200" s="25">
        <v>10207600</v>
      </c>
      <c r="AG200" s="23">
        <v>10204400</v>
      </c>
      <c r="AH200" s="12" t="e">
        <f t="shared" ca="1" si="2"/>
        <v>#REF!</v>
      </c>
      <c r="AI200" s="23">
        <v>546824</v>
      </c>
      <c r="AJ200" s="23">
        <v>1382000</v>
      </c>
      <c r="AK200" s="23">
        <v>551100</v>
      </c>
      <c r="AL200" s="23">
        <v>9824600</v>
      </c>
      <c r="AM200" s="23">
        <v>4213863</v>
      </c>
      <c r="AN200" s="23">
        <v>5315753</v>
      </c>
      <c r="AO200" s="23">
        <v>2234060</v>
      </c>
      <c r="AP200" s="23">
        <v>1300000</v>
      </c>
      <c r="AQ200" s="17">
        <v>2792311</v>
      </c>
      <c r="AR200" s="23">
        <v>2000</v>
      </c>
      <c r="AS200" s="23">
        <v>1020900</v>
      </c>
      <c r="AT200" s="12">
        <v>141</v>
      </c>
      <c r="AU200" s="12">
        <v>2570</v>
      </c>
      <c r="AV200" s="12">
        <v>2285338</v>
      </c>
      <c r="AW200" s="12">
        <v>708800</v>
      </c>
      <c r="AX200" s="12">
        <v>71800</v>
      </c>
      <c r="AY200" s="12">
        <v>1839700</v>
      </c>
      <c r="AZ200" s="12">
        <v>37080</v>
      </c>
      <c r="BA200" s="12">
        <v>1186648</v>
      </c>
      <c r="BB200" s="12" t="e">
        <f t="shared" ca="1" si="3"/>
        <v>#REF!</v>
      </c>
      <c r="BC200" s="12">
        <v>523300</v>
      </c>
      <c r="BD200" s="23">
        <v>1348063</v>
      </c>
      <c r="BE200" s="23">
        <v>581953</v>
      </c>
      <c r="BF200" s="23">
        <v>10129660</v>
      </c>
      <c r="BG200" s="12">
        <v>4169900</v>
      </c>
      <c r="BH200" s="12">
        <v>5288711</v>
      </c>
      <c r="BI200" s="12">
        <v>1926500</v>
      </c>
      <c r="BJ200" s="12">
        <v>1166000</v>
      </c>
      <c r="BK200" s="12">
        <v>2788341</v>
      </c>
      <c r="BL200" s="12">
        <v>2570</v>
      </c>
      <c r="BM200" s="12">
        <v>1000038</v>
      </c>
      <c r="BN200" s="12">
        <v>355300</v>
      </c>
      <c r="BO200" s="12">
        <v>71800</v>
      </c>
      <c r="BP200" s="12">
        <v>2289000</v>
      </c>
      <c r="BQ200" s="12">
        <v>367780</v>
      </c>
      <c r="BR200" s="12">
        <v>101048</v>
      </c>
      <c r="BS200" s="12">
        <v>1880634</v>
      </c>
      <c r="BT200" s="12">
        <v>22896</v>
      </c>
      <c r="BU200" s="12">
        <v>1086034</v>
      </c>
      <c r="BV200" s="12"/>
      <c r="BW200" s="12"/>
      <c r="BX200" s="22" t="e">
        <f>"'Giá'!"&amp;SUBSTITUTE($CK200, "1", COUNTA(#REF!) -10)</f>
        <v>#REF!</v>
      </c>
      <c r="BY200" s="22" t="e">
        <f>"'Khối lượng'!"&amp;SUBSTITUTE($CL200, "1", COUNTA(#REF!) -10)</f>
        <v>#REF!</v>
      </c>
      <c r="BZ200" s="22" t="e">
        <f>"'KN Mua'!"&amp;SUBSTITUTE($CM200, "1", COUNTA(#REF!) -19)</f>
        <v>#REF!</v>
      </c>
      <c r="CA200" s="15" t="e">
        <f>"'KN Bán'!"&amp;SUBSTITUTE($CN200, "1", COUNTA(#REF!) -19)</f>
        <v>#REF!</v>
      </c>
      <c r="CB200" s="14"/>
      <c r="CC200" s="14"/>
      <c r="CD200" s="14"/>
      <c r="CE200" s="14"/>
      <c r="CF200" s="14"/>
      <c r="CG200" s="14"/>
      <c r="CH200" s="14"/>
      <c r="CI200" s="14"/>
      <c r="CJ200" s="14"/>
      <c r="CK200" s="14" t="e">
        <f>ADDRESS(1,MATCH($A200,#REF!, 0))</f>
        <v>#REF!</v>
      </c>
      <c r="CL200" s="14" t="e">
        <f>ADDRESS(1,MATCH($A200,#REF!, 0))</f>
        <v>#REF!</v>
      </c>
      <c r="CM200" s="14" t="e">
        <f>ADDRESS(1,MATCH($A200,#REF!, 0))</f>
        <v>#REF!</v>
      </c>
      <c r="CN200" s="14" t="e">
        <f>ADDRESS(1,MATCH($A200,#REF!, 0))</f>
        <v>#REF!</v>
      </c>
    </row>
    <row r="201" spans="1:92" ht="14">
      <c r="A201" s="16" t="s">
        <v>6290</v>
      </c>
      <c r="B201" s="17" t="s">
        <v>6291</v>
      </c>
      <c r="C201" s="17">
        <v>37650</v>
      </c>
      <c r="D201" s="18" t="s">
        <v>5908</v>
      </c>
      <c r="E201" s="17">
        <v>1.7945302069403304</v>
      </c>
      <c r="F201" s="17">
        <v>20.4778941552334</v>
      </c>
      <c r="G201" s="17">
        <v>0.49</v>
      </c>
      <c r="H201" s="16">
        <v>0.48842846523835276</v>
      </c>
      <c r="I201" s="19">
        <v>7820</v>
      </c>
      <c r="J201" s="31"/>
      <c r="K201" s="26"/>
      <c r="L201" s="22" t="e">
        <f t="shared" ca="1" si="0"/>
        <v>#REF!</v>
      </c>
      <c r="W201" s="17" t="e">
        <f t="shared" ca="1" si="1"/>
        <v>#REF!</v>
      </c>
      <c r="AF201" s="22"/>
      <c r="AG201" s="23"/>
      <c r="AH201" s="12" t="e">
        <f t="shared" ca="1" si="2"/>
        <v>#REF!</v>
      </c>
      <c r="AI201" s="23"/>
      <c r="AJ201" s="23"/>
      <c r="AK201" s="23"/>
      <c r="AL201" s="23"/>
      <c r="AM201" s="23"/>
      <c r="AN201" s="23"/>
      <c r="AO201" s="23"/>
      <c r="AP201" s="23"/>
      <c r="AR201" s="23"/>
      <c r="AS201" s="23"/>
      <c r="AT201" s="12"/>
      <c r="AU201" s="12"/>
      <c r="AV201" s="12"/>
      <c r="AW201" s="12"/>
      <c r="AX201" s="12"/>
      <c r="AY201" s="12"/>
      <c r="AZ201" s="12"/>
      <c r="BA201" s="12"/>
      <c r="BB201" s="12" t="e">
        <f t="shared" ca="1" si="3"/>
        <v>#REF!</v>
      </c>
      <c r="BC201" s="12"/>
      <c r="BD201" s="23"/>
      <c r="BE201" s="23"/>
      <c r="BF201" s="23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22" t="e">
        <f>"'Giá'!"&amp;SUBSTITUTE($CK201, "1", COUNTA(#REF!) -10)</f>
        <v>#REF!</v>
      </c>
      <c r="BY201" s="22" t="e">
        <f>"'Khối lượng'!"&amp;SUBSTITUTE($CL201, "1", COUNTA(#REF!) -10)</f>
        <v>#REF!</v>
      </c>
      <c r="BZ201" s="22" t="e">
        <f>"'KN Mua'!"&amp;SUBSTITUTE($CM201, "1", COUNTA(#REF!) -19)</f>
        <v>#REF!</v>
      </c>
      <c r="CA201" s="15" t="e">
        <f>"'KN Bán'!"&amp;SUBSTITUTE($CN201, "1", COUNTA(#REF!) -19)</f>
        <v>#REF!</v>
      </c>
      <c r="CB201" s="14"/>
      <c r="CC201" s="14"/>
      <c r="CD201" s="14"/>
      <c r="CE201" s="14"/>
      <c r="CF201" s="14"/>
      <c r="CG201" s="14"/>
      <c r="CH201" s="14"/>
      <c r="CI201" s="14"/>
      <c r="CJ201" s="14"/>
      <c r="CK201" s="14" t="e">
        <f>ADDRESS(1,MATCH($A201,#REF!, 0))</f>
        <v>#REF!</v>
      </c>
      <c r="CL201" s="14" t="e">
        <f>ADDRESS(1,MATCH($A201,#REF!, 0))</f>
        <v>#REF!</v>
      </c>
      <c r="CM201" s="14" t="e">
        <f>ADDRESS(1,MATCH($A201,#REF!, 0))</f>
        <v>#REF!</v>
      </c>
      <c r="CN201" s="14" t="e">
        <f>ADDRESS(1,MATCH($A201,#REF!, 0))</f>
        <v>#REF!</v>
      </c>
    </row>
    <row r="202" spans="1:92" ht="14">
      <c r="A202" s="16" t="s">
        <v>6292</v>
      </c>
      <c r="B202" s="17" t="s">
        <v>6293</v>
      </c>
      <c r="C202" s="17">
        <v>28200</v>
      </c>
      <c r="D202" s="18" t="s">
        <v>5882</v>
      </c>
      <c r="E202" s="17">
        <v>1.0757618416845347</v>
      </c>
      <c r="F202" s="17">
        <v>9.3447428933469325</v>
      </c>
      <c r="G202" s="17">
        <v>0.49</v>
      </c>
      <c r="H202" s="16">
        <v>0.48994488122956026</v>
      </c>
      <c r="I202" s="19">
        <v>0</v>
      </c>
      <c r="J202" s="31"/>
      <c r="K202" s="26"/>
      <c r="L202" s="22" t="e">
        <f t="shared" ca="1" si="0"/>
        <v>#REF!</v>
      </c>
      <c r="M202" s="17">
        <v>28100</v>
      </c>
      <c r="N202" s="17">
        <v>28100</v>
      </c>
      <c r="O202" s="17">
        <v>28100</v>
      </c>
      <c r="P202" s="17">
        <v>28100</v>
      </c>
      <c r="Q202" s="17">
        <v>28200</v>
      </c>
      <c r="R202" s="17">
        <v>28200</v>
      </c>
      <c r="S202" s="17">
        <v>28200</v>
      </c>
      <c r="T202" s="17">
        <v>29500</v>
      </c>
      <c r="U202" s="17">
        <v>31000</v>
      </c>
      <c r="V202" s="17">
        <v>30900</v>
      </c>
      <c r="W202" s="16" t="e">
        <f t="shared" ca="1" si="1"/>
        <v>#REF!</v>
      </c>
      <c r="X202" s="16">
        <v>5300</v>
      </c>
      <c r="Y202" s="16">
        <v>3300</v>
      </c>
      <c r="Z202" s="16">
        <v>7900</v>
      </c>
      <c r="AA202" s="16">
        <v>3400</v>
      </c>
      <c r="AB202" s="16">
        <v>14400</v>
      </c>
      <c r="AC202" s="16">
        <v>1600</v>
      </c>
      <c r="AD202" s="16">
        <v>3600</v>
      </c>
      <c r="AE202" s="16">
        <v>10600</v>
      </c>
      <c r="AF202" s="25">
        <v>11800</v>
      </c>
      <c r="AG202" s="23">
        <v>16300</v>
      </c>
      <c r="AH202" s="12" t="e">
        <f t="shared" ca="1" si="2"/>
        <v>#REF!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17">
        <v>0</v>
      </c>
      <c r="AR202" s="23">
        <v>0</v>
      </c>
      <c r="AS202" s="23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200</v>
      </c>
      <c r="BB202" s="12" t="e">
        <f t="shared" ca="1" si="3"/>
        <v>#REF!</v>
      </c>
      <c r="BC202" s="12">
        <v>0</v>
      </c>
      <c r="BD202" s="23">
        <v>0</v>
      </c>
      <c r="BE202" s="23">
        <v>0</v>
      </c>
      <c r="BF202" s="23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/>
      <c r="BW202" s="12"/>
      <c r="BX202" s="22" t="e">
        <f>"'Giá'!"&amp;SUBSTITUTE($CK202, "1", COUNTA(#REF!) -10)</f>
        <v>#REF!</v>
      </c>
      <c r="BY202" s="22" t="e">
        <f>"'Khối lượng'!"&amp;SUBSTITUTE($CL202, "1", COUNTA(#REF!) -10)</f>
        <v>#REF!</v>
      </c>
      <c r="BZ202" s="22" t="e">
        <f>"'KN Mua'!"&amp;SUBSTITUTE($CM202, "1", COUNTA(#REF!) -19)</f>
        <v>#REF!</v>
      </c>
      <c r="CA202" s="15" t="e">
        <f>"'KN Bán'!"&amp;SUBSTITUTE($CN202, "1", COUNTA(#REF!) -19)</f>
        <v>#REF!</v>
      </c>
      <c r="CB202" s="14"/>
      <c r="CC202" s="14"/>
      <c r="CD202" s="14"/>
      <c r="CE202" s="14"/>
      <c r="CF202" s="14"/>
      <c r="CG202" s="14"/>
      <c r="CH202" s="14"/>
      <c r="CI202" s="14"/>
      <c r="CJ202" s="14"/>
      <c r="CK202" s="14" t="e">
        <f>ADDRESS(1,MATCH($A202,#REF!, 0))</f>
        <v>#REF!</v>
      </c>
      <c r="CL202" s="14" t="e">
        <f>ADDRESS(1,MATCH($A202,#REF!, 0))</f>
        <v>#REF!</v>
      </c>
      <c r="CM202" s="14" t="e">
        <f>ADDRESS(1,MATCH($A202,#REF!, 0))</f>
        <v>#REF!</v>
      </c>
      <c r="CN202" s="14" t="e">
        <f>ADDRESS(1,MATCH($A202,#REF!, 0))</f>
        <v>#REF!</v>
      </c>
    </row>
    <row r="203" spans="1:92" ht="14">
      <c r="A203" s="16" t="s">
        <v>6294</v>
      </c>
      <c r="B203" s="17" t="s">
        <v>6295</v>
      </c>
      <c r="C203" s="17">
        <v>11700</v>
      </c>
      <c r="D203" s="18" t="s">
        <v>5911</v>
      </c>
      <c r="E203" s="17">
        <v>0.61314478427775676</v>
      </c>
      <c r="F203" s="17">
        <v>15.44936210664182</v>
      </c>
      <c r="G203" s="17">
        <v>0.47</v>
      </c>
      <c r="H203" s="16">
        <v>0.45920093267992207</v>
      </c>
      <c r="I203" s="19">
        <v>37950</v>
      </c>
      <c r="J203" s="31"/>
      <c r="K203" s="26"/>
      <c r="L203" s="22" t="e">
        <f t="shared" ca="1" si="0"/>
        <v>#REF!</v>
      </c>
      <c r="M203" s="17">
        <v>11700</v>
      </c>
      <c r="N203" s="17">
        <v>11700</v>
      </c>
      <c r="O203" s="17">
        <v>11700</v>
      </c>
      <c r="P203" s="17">
        <v>11700</v>
      </c>
      <c r="Q203" s="17">
        <v>11700</v>
      </c>
      <c r="R203" s="17">
        <v>11700</v>
      </c>
      <c r="S203" s="17">
        <v>11700</v>
      </c>
      <c r="T203" s="17">
        <v>11700</v>
      </c>
      <c r="U203" s="17">
        <v>11700</v>
      </c>
      <c r="V203" s="17">
        <v>11700</v>
      </c>
      <c r="W203" s="16" t="e">
        <f t="shared" ca="1" si="1"/>
        <v>#REF!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25">
        <v>0</v>
      </c>
      <c r="AG203" s="23">
        <v>0</v>
      </c>
      <c r="AH203" s="12" t="e">
        <f t="shared" ca="1" si="2"/>
        <v>#REF!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17">
        <v>0</v>
      </c>
      <c r="AR203" s="23">
        <v>0</v>
      </c>
      <c r="AS203" s="23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 t="e">
        <f t="shared" ca="1" si="3"/>
        <v>#REF!</v>
      </c>
      <c r="BC203" s="12">
        <v>0</v>
      </c>
      <c r="BD203" s="23">
        <v>0</v>
      </c>
      <c r="BE203" s="23">
        <v>0</v>
      </c>
      <c r="BF203" s="23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/>
      <c r="BW203" s="12"/>
      <c r="BX203" s="22" t="e">
        <f>"'Giá'!"&amp;SUBSTITUTE($CK203, "1", COUNTA(#REF!) -10)</f>
        <v>#REF!</v>
      </c>
      <c r="BY203" s="22" t="e">
        <f>"'Khối lượng'!"&amp;SUBSTITUTE($CL203, "1", COUNTA(#REF!) -10)</f>
        <v>#REF!</v>
      </c>
      <c r="BZ203" s="22" t="e">
        <f>"'KN Mua'!"&amp;SUBSTITUTE($CM203, "1", COUNTA(#REF!) -19)</f>
        <v>#REF!</v>
      </c>
      <c r="CA203" s="15" t="e">
        <f>"'KN Bán'!"&amp;SUBSTITUTE($CN203, "1", COUNTA(#REF!) -19)</f>
        <v>#REF!</v>
      </c>
      <c r="CB203" s="14"/>
      <c r="CC203" s="14"/>
      <c r="CD203" s="14"/>
      <c r="CE203" s="14"/>
      <c r="CF203" s="14"/>
      <c r="CG203" s="14"/>
      <c r="CH203" s="14"/>
      <c r="CI203" s="14"/>
      <c r="CJ203" s="14"/>
      <c r="CK203" s="14" t="e">
        <f>ADDRESS(1,MATCH($A203,#REF!, 0))</f>
        <v>#REF!</v>
      </c>
      <c r="CL203" s="14" t="e">
        <f>ADDRESS(1,MATCH($A203,#REF!, 0))</f>
        <v>#REF!</v>
      </c>
      <c r="CM203" s="14" t="e">
        <f>ADDRESS(1,MATCH($A203,#REF!, 0))</f>
        <v>#REF!</v>
      </c>
      <c r="CN203" s="14" t="e">
        <f>ADDRESS(1,MATCH($A203,#REF!, 0))</f>
        <v>#REF!</v>
      </c>
    </row>
    <row r="204" spans="1:92" ht="14">
      <c r="A204" s="16" t="s">
        <v>6296</v>
      </c>
      <c r="B204" s="17" t="s">
        <v>6297</v>
      </c>
      <c r="C204" s="17">
        <v>8010</v>
      </c>
      <c r="D204" s="18" t="s">
        <v>5936</v>
      </c>
      <c r="E204" s="17">
        <v>1.5133005610038126</v>
      </c>
      <c r="F204" s="17">
        <v>10.724514489604811</v>
      </c>
      <c r="G204" s="17">
        <v>1</v>
      </c>
      <c r="H204" s="16">
        <v>0.83547860255686346</v>
      </c>
      <c r="I204" s="19">
        <v>381360</v>
      </c>
      <c r="J204" s="31"/>
      <c r="K204" s="26"/>
      <c r="L204" s="22" t="e">
        <f t="shared" ca="1" si="0"/>
        <v>#REF!</v>
      </c>
      <c r="M204" s="17">
        <v>8390</v>
      </c>
      <c r="N204" s="17">
        <v>8300</v>
      </c>
      <c r="O204" s="17">
        <v>8260</v>
      </c>
      <c r="P204" s="17">
        <v>8260</v>
      </c>
      <c r="Q204" s="17">
        <v>8010</v>
      </c>
      <c r="R204" s="17">
        <v>8240</v>
      </c>
      <c r="S204" s="17">
        <v>7710</v>
      </c>
      <c r="T204" s="17">
        <v>7940</v>
      </c>
      <c r="U204" s="17">
        <v>7840</v>
      </c>
      <c r="V204" s="17">
        <v>7980</v>
      </c>
      <c r="W204" s="16" t="e">
        <f t="shared" ca="1" si="1"/>
        <v>#REF!</v>
      </c>
      <c r="X204" s="16">
        <v>7100</v>
      </c>
      <c r="Y204" s="16">
        <v>7200</v>
      </c>
      <c r="Z204" s="16">
        <v>135500</v>
      </c>
      <c r="AA204" s="16">
        <v>21200</v>
      </c>
      <c r="AB204" s="16">
        <v>135500</v>
      </c>
      <c r="AC204" s="16">
        <v>6500</v>
      </c>
      <c r="AD204" s="16">
        <v>53400</v>
      </c>
      <c r="AE204" s="16">
        <v>4300</v>
      </c>
      <c r="AF204" s="25">
        <v>1200</v>
      </c>
      <c r="AG204" s="23">
        <v>7600</v>
      </c>
      <c r="AH204" s="12" t="e">
        <f t="shared" ca="1" si="2"/>
        <v>#REF!</v>
      </c>
      <c r="AI204" s="23">
        <v>400</v>
      </c>
      <c r="AJ204" s="23">
        <v>0</v>
      </c>
      <c r="AK204" s="23">
        <v>0</v>
      </c>
      <c r="AL204" s="23">
        <v>400</v>
      </c>
      <c r="AM204" s="23">
        <v>0</v>
      </c>
      <c r="AN204" s="23">
        <v>1800</v>
      </c>
      <c r="AO204" s="23">
        <v>2300</v>
      </c>
      <c r="AP204" s="23">
        <v>100</v>
      </c>
      <c r="AQ204" s="17">
        <v>800</v>
      </c>
      <c r="AR204" s="23">
        <v>0</v>
      </c>
      <c r="AS204" s="23">
        <v>0</v>
      </c>
      <c r="AT204" s="12">
        <v>2500</v>
      </c>
      <c r="AU204" s="12">
        <v>0</v>
      </c>
      <c r="AV204" s="12">
        <v>100</v>
      </c>
      <c r="AW204" s="12">
        <v>0</v>
      </c>
      <c r="AX204" s="12">
        <v>0</v>
      </c>
      <c r="AY204" s="12">
        <v>0</v>
      </c>
      <c r="AZ204" s="12">
        <v>0</v>
      </c>
      <c r="BA204" s="12">
        <v>100</v>
      </c>
      <c r="BB204" s="12" t="e">
        <f t="shared" ca="1" si="3"/>
        <v>#REF!</v>
      </c>
      <c r="BC204" s="12">
        <v>0</v>
      </c>
      <c r="BD204" s="23">
        <v>1100</v>
      </c>
      <c r="BE204" s="23">
        <v>1200</v>
      </c>
      <c r="BF204" s="23">
        <v>100</v>
      </c>
      <c r="BG204" s="12">
        <v>400</v>
      </c>
      <c r="BH204" s="12">
        <v>0</v>
      </c>
      <c r="BI204" s="12">
        <v>300</v>
      </c>
      <c r="BJ204" s="12">
        <v>100</v>
      </c>
      <c r="BK204" s="12">
        <v>1800</v>
      </c>
      <c r="BL204" s="12">
        <v>0</v>
      </c>
      <c r="BM204" s="12">
        <v>100</v>
      </c>
      <c r="BN204" s="12">
        <v>1700</v>
      </c>
      <c r="BO204" s="12">
        <v>100</v>
      </c>
      <c r="BP204" s="12">
        <v>0</v>
      </c>
      <c r="BQ204" s="12">
        <v>300</v>
      </c>
      <c r="BR204" s="12">
        <v>0</v>
      </c>
      <c r="BS204" s="12">
        <v>300</v>
      </c>
      <c r="BT204" s="12">
        <v>0</v>
      </c>
      <c r="BU204" s="12">
        <v>0</v>
      </c>
      <c r="BV204" s="12"/>
      <c r="BW204" s="12"/>
      <c r="BX204" s="22" t="e">
        <f>"'Giá'!"&amp;SUBSTITUTE($CK204, "1", COUNTA(#REF!) -10)</f>
        <v>#REF!</v>
      </c>
      <c r="BY204" s="22" t="e">
        <f>"'Khối lượng'!"&amp;SUBSTITUTE($CL204, "1", COUNTA(#REF!) -10)</f>
        <v>#REF!</v>
      </c>
      <c r="BZ204" s="22" t="e">
        <f>"'KN Mua'!"&amp;SUBSTITUTE($CM204, "1", COUNTA(#REF!) -19)</f>
        <v>#REF!</v>
      </c>
      <c r="CA204" s="15" t="e">
        <f>"'KN Bán'!"&amp;SUBSTITUTE($CN204, "1", COUNTA(#REF!) -19)</f>
        <v>#REF!</v>
      </c>
      <c r="CB204" s="14"/>
      <c r="CC204" s="14"/>
      <c r="CD204" s="14"/>
      <c r="CE204" s="14"/>
      <c r="CF204" s="14"/>
      <c r="CG204" s="14"/>
      <c r="CH204" s="14"/>
      <c r="CI204" s="14"/>
      <c r="CJ204" s="14"/>
      <c r="CK204" s="14" t="e">
        <f>ADDRESS(1,MATCH($A204,#REF!, 0))</f>
        <v>#REF!</v>
      </c>
      <c r="CL204" s="14" t="e">
        <f>ADDRESS(1,MATCH($A204,#REF!, 0))</f>
        <v>#REF!</v>
      </c>
      <c r="CM204" s="14" t="e">
        <f>ADDRESS(1,MATCH($A204,#REF!, 0))</f>
        <v>#REF!</v>
      </c>
      <c r="CN204" s="14" t="e">
        <f>ADDRESS(1,MATCH($A204,#REF!, 0))</f>
        <v>#REF!</v>
      </c>
    </row>
    <row r="205" spans="1:92" ht="14">
      <c r="A205" s="16" t="s">
        <v>6298</v>
      </c>
      <c r="B205" s="17" t="s">
        <v>6299</v>
      </c>
      <c r="C205" s="17">
        <v>18300</v>
      </c>
      <c r="D205" s="18" t="s">
        <v>5879</v>
      </c>
      <c r="E205" s="17">
        <v>0.82053878229329258</v>
      </c>
      <c r="F205" s="17">
        <v>5.873751114797817</v>
      </c>
      <c r="G205" s="17">
        <v>0.3</v>
      </c>
      <c r="H205" s="16">
        <v>5.7461860000000003E-3</v>
      </c>
      <c r="I205" s="19">
        <v>4964000</v>
      </c>
      <c r="J205" s="31"/>
      <c r="K205" s="26"/>
      <c r="L205" s="22" t="e">
        <f t="shared" ca="1" si="0"/>
        <v>#REF!</v>
      </c>
      <c r="M205" s="17">
        <v>19700</v>
      </c>
      <c r="N205" s="17">
        <v>20100</v>
      </c>
      <c r="O205" s="17">
        <v>19800</v>
      </c>
      <c r="P205" s="17">
        <v>19450</v>
      </c>
      <c r="Q205" s="17">
        <v>18300</v>
      </c>
      <c r="R205" s="17">
        <v>18350</v>
      </c>
      <c r="S205" s="17">
        <v>17250</v>
      </c>
      <c r="T205" s="17">
        <v>18050</v>
      </c>
      <c r="U205" s="17">
        <v>17900</v>
      </c>
      <c r="V205" s="17">
        <v>17750</v>
      </c>
      <c r="W205" s="16" t="e">
        <f t="shared" ca="1" si="1"/>
        <v>#REF!</v>
      </c>
      <c r="X205" s="16">
        <v>342700</v>
      </c>
      <c r="Y205" s="16">
        <v>431700</v>
      </c>
      <c r="Z205" s="16">
        <v>372300</v>
      </c>
      <c r="AA205" s="16">
        <v>384900</v>
      </c>
      <c r="AB205" s="16">
        <v>603400</v>
      </c>
      <c r="AC205" s="16">
        <v>347500</v>
      </c>
      <c r="AD205" s="16">
        <v>609700</v>
      </c>
      <c r="AE205" s="16">
        <v>374400</v>
      </c>
      <c r="AF205" s="25">
        <v>202600</v>
      </c>
      <c r="AG205" s="23">
        <v>144400</v>
      </c>
      <c r="AH205" s="12" t="e">
        <f t="shared" ca="1" si="2"/>
        <v>#REF!</v>
      </c>
      <c r="AI205" s="23">
        <v>104700</v>
      </c>
      <c r="AJ205" s="23">
        <v>40300</v>
      </c>
      <c r="AK205" s="23">
        <v>74200</v>
      </c>
      <c r="AL205" s="23">
        <v>46300</v>
      </c>
      <c r="AM205" s="23">
        <v>36600</v>
      </c>
      <c r="AN205" s="23">
        <v>210600</v>
      </c>
      <c r="AO205" s="23">
        <v>109200</v>
      </c>
      <c r="AP205" s="23">
        <v>275400</v>
      </c>
      <c r="AQ205" s="17">
        <v>69000</v>
      </c>
      <c r="AR205" s="23">
        <v>4400</v>
      </c>
      <c r="AS205" s="23">
        <v>26100</v>
      </c>
      <c r="AT205" s="12">
        <v>22100</v>
      </c>
      <c r="AU205" s="12">
        <v>2600</v>
      </c>
      <c r="AV205" s="12">
        <v>109900</v>
      </c>
      <c r="AW205" s="12">
        <v>53700</v>
      </c>
      <c r="AX205" s="12">
        <v>25100</v>
      </c>
      <c r="AY205" s="12">
        <v>95800</v>
      </c>
      <c r="AZ205" s="12">
        <v>18200</v>
      </c>
      <c r="BA205" s="12">
        <v>3700</v>
      </c>
      <c r="BB205" s="12" t="e">
        <f t="shared" ca="1" si="3"/>
        <v>#REF!</v>
      </c>
      <c r="BC205" s="12">
        <v>70397</v>
      </c>
      <c r="BD205" s="23">
        <v>99000</v>
      </c>
      <c r="BE205" s="23">
        <v>300100</v>
      </c>
      <c r="BF205" s="23">
        <v>66300</v>
      </c>
      <c r="BG205" s="12">
        <v>43400</v>
      </c>
      <c r="BH205" s="12">
        <v>45200</v>
      </c>
      <c r="BI205" s="12">
        <v>48900</v>
      </c>
      <c r="BJ205" s="12">
        <v>14800</v>
      </c>
      <c r="BK205" s="12">
        <v>93500</v>
      </c>
      <c r="BL205" s="12">
        <v>19400</v>
      </c>
      <c r="BM205" s="12">
        <v>74800</v>
      </c>
      <c r="BN205" s="12">
        <v>59200</v>
      </c>
      <c r="BO205" s="12">
        <v>74700</v>
      </c>
      <c r="BP205" s="12">
        <v>67000</v>
      </c>
      <c r="BQ205" s="12">
        <v>38900</v>
      </c>
      <c r="BR205" s="12">
        <v>49400</v>
      </c>
      <c r="BS205" s="12">
        <v>65200</v>
      </c>
      <c r="BT205" s="12">
        <v>22571</v>
      </c>
      <c r="BU205" s="12">
        <v>34100</v>
      </c>
      <c r="BV205" s="12"/>
      <c r="BW205" s="12"/>
      <c r="BX205" s="22" t="e">
        <f>"'Giá'!"&amp;SUBSTITUTE($CK205, "1", COUNTA(#REF!) -10)</f>
        <v>#REF!</v>
      </c>
      <c r="BY205" s="22" t="e">
        <f>"'Khối lượng'!"&amp;SUBSTITUTE($CL205, "1", COUNTA(#REF!) -10)</f>
        <v>#REF!</v>
      </c>
      <c r="BZ205" s="22" t="e">
        <f>"'KN Mua'!"&amp;SUBSTITUTE($CM205, "1", COUNTA(#REF!) -19)</f>
        <v>#REF!</v>
      </c>
      <c r="CA205" s="15" t="e">
        <f>"'KN Bán'!"&amp;SUBSTITUTE($CN205, "1", COUNTA(#REF!) -19)</f>
        <v>#REF!</v>
      </c>
      <c r="CB205" s="14"/>
      <c r="CC205" s="14"/>
      <c r="CD205" s="14"/>
      <c r="CE205" s="14"/>
      <c r="CF205" s="14"/>
      <c r="CG205" s="14"/>
      <c r="CH205" s="14"/>
      <c r="CI205" s="14"/>
      <c r="CJ205" s="14"/>
      <c r="CK205" s="14" t="e">
        <f>ADDRESS(1,MATCH($A205,#REF!, 0))</f>
        <v>#REF!</v>
      </c>
      <c r="CL205" s="14" t="e">
        <f>ADDRESS(1,MATCH($A205,#REF!, 0))</f>
        <v>#REF!</v>
      </c>
      <c r="CM205" s="14" t="e">
        <f>ADDRESS(1,MATCH($A205,#REF!, 0))</f>
        <v>#REF!</v>
      </c>
      <c r="CN205" s="14" t="e">
        <f>ADDRESS(1,MATCH($A205,#REF!, 0))</f>
        <v>#REF!</v>
      </c>
    </row>
    <row r="206" spans="1:92" ht="14">
      <c r="A206" s="16" t="s">
        <v>6300</v>
      </c>
      <c r="B206" s="17" t="s">
        <v>6301</v>
      </c>
      <c r="C206" s="17">
        <v>14450</v>
      </c>
      <c r="D206" s="18" t="s">
        <v>5868</v>
      </c>
      <c r="E206" s="17">
        <v>1.996100027031652</v>
      </c>
      <c r="F206" s="17">
        <v>12.887587551546911</v>
      </c>
      <c r="G206" s="17">
        <v>0.49</v>
      </c>
      <c r="H206" s="16">
        <v>0.44483782382245474</v>
      </c>
      <c r="I206" s="19">
        <v>137480</v>
      </c>
      <c r="J206" s="31"/>
      <c r="K206" s="26"/>
      <c r="L206" s="22" t="e">
        <f t="shared" ca="1" si="0"/>
        <v>#REF!</v>
      </c>
      <c r="M206" s="17">
        <v>14700</v>
      </c>
      <c r="N206" s="17">
        <v>14700</v>
      </c>
      <c r="O206" s="17">
        <v>14650</v>
      </c>
      <c r="P206" s="17">
        <v>14650</v>
      </c>
      <c r="Q206" s="17">
        <v>14450</v>
      </c>
      <c r="R206" s="17">
        <v>14500</v>
      </c>
      <c r="S206" s="17">
        <v>13600</v>
      </c>
      <c r="T206" s="17">
        <v>14000</v>
      </c>
      <c r="U206" s="17">
        <v>14000</v>
      </c>
      <c r="V206" s="17">
        <v>13900</v>
      </c>
      <c r="W206" s="16" t="e">
        <f t="shared" ca="1" si="1"/>
        <v>#REF!</v>
      </c>
      <c r="X206" s="16">
        <v>2758000</v>
      </c>
      <c r="Y206" s="16">
        <v>2265000</v>
      </c>
      <c r="Z206" s="16">
        <v>3446800</v>
      </c>
      <c r="AA206" s="16">
        <v>7081300</v>
      </c>
      <c r="AB206" s="16">
        <v>7748700</v>
      </c>
      <c r="AC206" s="16">
        <v>5398000</v>
      </c>
      <c r="AD206" s="16">
        <v>11813400</v>
      </c>
      <c r="AE206" s="16">
        <v>4400800</v>
      </c>
      <c r="AF206" s="25">
        <v>1642300</v>
      </c>
      <c r="AG206" s="23">
        <v>3085700</v>
      </c>
      <c r="AH206" s="12" t="e">
        <f t="shared" ca="1" si="2"/>
        <v>#REF!</v>
      </c>
      <c r="AI206" s="23">
        <v>443100</v>
      </c>
      <c r="AJ206" s="23">
        <v>26800</v>
      </c>
      <c r="AK206" s="23">
        <v>203800</v>
      </c>
      <c r="AL206" s="23">
        <v>1547900</v>
      </c>
      <c r="AM206" s="23">
        <v>1351100</v>
      </c>
      <c r="AN206" s="23">
        <v>95800</v>
      </c>
      <c r="AO206" s="23">
        <v>282700</v>
      </c>
      <c r="AP206" s="23">
        <v>332100</v>
      </c>
      <c r="AQ206" s="17">
        <v>2386100</v>
      </c>
      <c r="AR206" s="23">
        <v>18200</v>
      </c>
      <c r="AS206" s="23">
        <v>14200</v>
      </c>
      <c r="AT206" s="12">
        <v>97700</v>
      </c>
      <c r="AU206" s="12">
        <v>21000</v>
      </c>
      <c r="AV206" s="12">
        <v>2871200</v>
      </c>
      <c r="AW206" s="12">
        <v>1105700</v>
      </c>
      <c r="AX206" s="12">
        <v>623100</v>
      </c>
      <c r="AY206" s="12">
        <v>176800</v>
      </c>
      <c r="AZ206" s="12">
        <v>138300</v>
      </c>
      <c r="BA206" s="12">
        <v>1769600</v>
      </c>
      <c r="BB206" s="12" t="e">
        <f t="shared" ca="1" si="3"/>
        <v>#REF!</v>
      </c>
      <c r="BC206" s="12">
        <v>0</v>
      </c>
      <c r="BD206" s="23">
        <v>3802</v>
      </c>
      <c r="BE206" s="23">
        <v>91878</v>
      </c>
      <c r="BF206" s="23">
        <v>1644300</v>
      </c>
      <c r="BG206" s="12">
        <v>1305900</v>
      </c>
      <c r="BH206" s="12">
        <v>1145700</v>
      </c>
      <c r="BI206" s="12">
        <v>507700</v>
      </c>
      <c r="BJ206" s="12">
        <v>0</v>
      </c>
      <c r="BK206" s="12">
        <v>2395500</v>
      </c>
      <c r="BL206" s="12">
        <v>0</v>
      </c>
      <c r="BM206" s="12">
        <v>6000</v>
      </c>
      <c r="BN206" s="12">
        <v>3500</v>
      </c>
      <c r="BO206" s="12">
        <v>9000</v>
      </c>
      <c r="BP206" s="12">
        <v>2708500</v>
      </c>
      <c r="BQ206" s="12">
        <v>35000</v>
      </c>
      <c r="BR206" s="12">
        <v>440600</v>
      </c>
      <c r="BS206" s="12">
        <v>1159600</v>
      </c>
      <c r="BT206" s="12">
        <v>60000</v>
      </c>
      <c r="BU206" s="12">
        <v>1878000</v>
      </c>
      <c r="BV206" s="12"/>
      <c r="BW206" s="12"/>
      <c r="BX206" s="22" t="e">
        <f>"'Giá'!"&amp;SUBSTITUTE($CK206, "1", COUNTA(#REF!) -10)</f>
        <v>#REF!</v>
      </c>
      <c r="BY206" s="22" t="e">
        <f>"'Khối lượng'!"&amp;SUBSTITUTE($CL206, "1", COUNTA(#REF!) -10)</f>
        <v>#REF!</v>
      </c>
      <c r="BZ206" s="22" t="e">
        <f>"'KN Mua'!"&amp;SUBSTITUTE($CM206, "1", COUNTA(#REF!) -19)</f>
        <v>#REF!</v>
      </c>
      <c r="CA206" s="15" t="e">
        <f>"'KN Bán'!"&amp;SUBSTITUTE($CN206, "1", COUNTA(#REF!) -19)</f>
        <v>#REF!</v>
      </c>
      <c r="CB206" s="14"/>
      <c r="CC206" s="14"/>
      <c r="CD206" s="14"/>
      <c r="CE206" s="14"/>
      <c r="CF206" s="14"/>
      <c r="CG206" s="14"/>
      <c r="CH206" s="14"/>
      <c r="CI206" s="14"/>
      <c r="CJ206" s="14"/>
      <c r="CK206" s="14" t="e">
        <f>ADDRESS(1,MATCH($A206,#REF!, 0))</f>
        <v>#REF!</v>
      </c>
      <c r="CL206" s="14" t="e">
        <f>ADDRESS(1,MATCH($A206,#REF!, 0))</f>
        <v>#REF!</v>
      </c>
      <c r="CM206" s="14" t="e">
        <f>ADDRESS(1,MATCH($A206,#REF!, 0))</f>
        <v>#REF!</v>
      </c>
      <c r="CN206" s="14" t="e">
        <f>ADDRESS(1,MATCH($A206,#REF!, 0))</f>
        <v>#REF!</v>
      </c>
    </row>
    <row r="207" spans="1:92" ht="14">
      <c r="A207" s="16" t="s">
        <v>6302</v>
      </c>
      <c r="B207" s="17" t="s">
        <v>6303</v>
      </c>
      <c r="C207" s="17">
        <v>44000</v>
      </c>
      <c r="D207" s="18" t="s">
        <v>5865</v>
      </c>
      <c r="E207" s="17">
        <v>3.186353304777318</v>
      </c>
      <c r="F207" s="17">
        <v>151.9057403706166</v>
      </c>
      <c r="G207" s="17">
        <v>0.52</v>
      </c>
      <c r="H207" s="16">
        <v>0.2172312265701023</v>
      </c>
      <c r="I207" s="19">
        <v>5792480</v>
      </c>
      <c r="J207" s="31"/>
      <c r="K207" s="26"/>
      <c r="L207" s="22" t="e">
        <f t="shared" ca="1" si="0"/>
        <v>#REF!</v>
      </c>
      <c r="M207" s="17">
        <v>46100</v>
      </c>
      <c r="N207" s="17">
        <v>45750</v>
      </c>
      <c r="O207" s="17">
        <v>46100</v>
      </c>
      <c r="P207" s="17">
        <v>46250</v>
      </c>
      <c r="Q207" s="17">
        <v>44000</v>
      </c>
      <c r="R207" s="17">
        <v>45000</v>
      </c>
      <c r="S207" s="17">
        <v>43600</v>
      </c>
      <c r="T207" s="17">
        <v>44100</v>
      </c>
      <c r="U207" s="17">
        <v>44400</v>
      </c>
      <c r="V207" s="17">
        <v>47500</v>
      </c>
      <c r="W207" s="16" t="e">
        <f t="shared" ca="1" si="1"/>
        <v>#REF!</v>
      </c>
      <c r="X207" s="16">
        <v>46200</v>
      </c>
      <c r="Y207" s="16">
        <v>51200</v>
      </c>
      <c r="Z207" s="16">
        <v>83800</v>
      </c>
      <c r="AA207" s="16">
        <v>91500</v>
      </c>
      <c r="AB207" s="16">
        <v>160900</v>
      </c>
      <c r="AC207" s="16">
        <v>121200</v>
      </c>
      <c r="AD207" s="16">
        <v>214200</v>
      </c>
      <c r="AE207" s="16">
        <v>56100</v>
      </c>
      <c r="AF207" s="25">
        <v>46600</v>
      </c>
      <c r="AG207" s="23">
        <v>503100</v>
      </c>
      <c r="AH207" s="12" t="e">
        <f t="shared" ca="1" si="2"/>
        <v>#REF!</v>
      </c>
      <c r="AI207" s="23">
        <v>500</v>
      </c>
      <c r="AJ207" s="23">
        <v>2600</v>
      </c>
      <c r="AK207" s="23">
        <v>1500</v>
      </c>
      <c r="AL207" s="23">
        <v>26000</v>
      </c>
      <c r="AM207" s="23">
        <v>3100</v>
      </c>
      <c r="AN207" s="23">
        <v>12100</v>
      </c>
      <c r="AO207" s="23">
        <v>200</v>
      </c>
      <c r="AP207" s="23">
        <v>20100</v>
      </c>
      <c r="AQ207" s="17">
        <v>0</v>
      </c>
      <c r="AR207" s="23">
        <v>0</v>
      </c>
      <c r="AS207" s="23">
        <v>200</v>
      </c>
      <c r="AT207" s="12">
        <v>0</v>
      </c>
      <c r="AU207" s="12">
        <v>100</v>
      </c>
      <c r="AV207" s="12">
        <v>5000</v>
      </c>
      <c r="AW207" s="12">
        <v>14100</v>
      </c>
      <c r="AX207" s="12">
        <v>4800</v>
      </c>
      <c r="AY207" s="12">
        <v>3200</v>
      </c>
      <c r="AZ207" s="12">
        <v>700</v>
      </c>
      <c r="BA207" s="12">
        <v>33300</v>
      </c>
      <c r="BB207" s="12" t="e">
        <f t="shared" ca="1" si="3"/>
        <v>#REF!</v>
      </c>
      <c r="BC207" s="12">
        <v>2000</v>
      </c>
      <c r="BD207" s="23">
        <v>3000</v>
      </c>
      <c r="BE207" s="23">
        <v>9100</v>
      </c>
      <c r="BF207" s="23">
        <v>900</v>
      </c>
      <c r="BG207" s="12">
        <v>4000</v>
      </c>
      <c r="BH207" s="12">
        <v>11400</v>
      </c>
      <c r="BI207" s="12">
        <v>23300</v>
      </c>
      <c r="BJ207" s="12">
        <v>5000</v>
      </c>
      <c r="BK207" s="12">
        <v>9100</v>
      </c>
      <c r="BL207" s="12">
        <v>3400</v>
      </c>
      <c r="BM207" s="12">
        <v>15100</v>
      </c>
      <c r="BN207" s="12">
        <v>6200</v>
      </c>
      <c r="BO207" s="12">
        <v>2600</v>
      </c>
      <c r="BP207" s="12">
        <v>4900</v>
      </c>
      <c r="BQ207" s="12">
        <v>78000</v>
      </c>
      <c r="BR207" s="12">
        <v>0</v>
      </c>
      <c r="BS207" s="12">
        <v>200</v>
      </c>
      <c r="BT207" s="12">
        <v>13200</v>
      </c>
      <c r="BU207" s="12">
        <v>6700</v>
      </c>
      <c r="BV207" s="12"/>
      <c r="BW207" s="12"/>
      <c r="BX207" s="22" t="e">
        <f>"'Giá'!"&amp;SUBSTITUTE($CK207, "1", COUNTA(#REF!) -10)</f>
        <v>#REF!</v>
      </c>
      <c r="BY207" s="22" t="e">
        <f>"'Khối lượng'!"&amp;SUBSTITUTE($CL207, "1", COUNTA(#REF!) -10)</f>
        <v>#REF!</v>
      </c>
      <c r="BZ207" s="22" t="e">
        <f>"'KN Mua'!"&amp;SUBSTITUTE($CM207, "1", COUNTA(#REF!) -19)</f>
        <v>#REF!</v>
      </c>
      <c r="CA207" s="15" t="e">
        <f>"'KN Bán'!"&amp;SUBSTITUTE($CN207, "1", COUNTA(#REF!) -19)</f>
        <v>#REF!</v>
      </c>
      <c r="CB207" s="14"/>
      <c r="CC207" s="14"/>
      <c r="CD207" s="14"/>
      <c r="CE207" s="14"/>
      <c r="CF207" s="14"/>
      <c r="CG207" s="14"/>
      <c r="CH207" s="14"/>
      <c r="CI207" s="14"/>
      <c r="CJ207" s="14"/>
      <c r="CK207" s="14" t="e">
        <f>ADDRESS(1,MATCH($A207,#REF!, 0))</f>
        <v>#REF!</v>
      </c>
      <c r="CL207" s="14" t="e">
        <f>ADDRESS(1,MATCH($A207,#REF!, 0))</f>
        <v>#REF!</v>
      </c>
      <c r="CM207" s="14" t="e">
        <f>ADDRESS(1,MATCH($A207,#REF!, 0))</f>
        <v>#REF!</v>
      </c>
      <c r="CN207" s="14" t="e">
        <f>ADDRESS(1,MATCH($A207,#REF!, 0))</f>
        <v>#REF!</v>
      </c>
    </row>
    <row r="208" spans="1:92" ht="14">
      <c r="A208" s="16" t="s">
        <v>6304</v>
      </c>
      <c r="B208" s="17" t="s">
        <v>6305</v>
      </c>
      <c r="C208" s="17">
        <v>71800</v>
      </c>
      <c r="D208" s="18" t="s">
        <v>5874</v>
      </c>
      <c r="E208" s="17">
        <v>3.4921796402881333</v>
      </c>
      <c r="F208" s="17">
        <v>41.395412493257368</v>
      </c>
      <c r="G208" s="17">
        <v>0.49</v>
      </c>
      <c r="H208" s="16">
        <v>2.3143237056785768E-2</v>
      </c>
      <c r="I208" s="19">
        <v>7232260</v>
      </c>
      <c r="J208" s="31"/>
      <c r="K208" s="26"/>
      <c r="L208" s="22" t="e">
        <f t="shared" ca="1" si="0"/>
        <v>#REF!</v>
      </c>
      <c r="M208" s="17">
        <v>74000</v>
      </c>
      <c r="N208" s="17">
        <v>74000</v>
      </c>
      <c r="O208" s="17">
        <v>74600</v>
      </c>
      <c r="P208" s="17">
        <v>74100</v>
      </c>
      <c r="Q208" s="17">
        <v>71800</v>
      </c>
      <c r="R208" s="17">
        <v>72200</v>
      </c>
      <c r="S208" s="17">
        <v>70500</v>
      </c>
      <c r="T208" s="17">
        <v>73200</v>
      </c>
      <c r="U208" s="17">
        <v>73000</v>
      </c>
      <c r="V208" s="17">
        <v>74500</v>
      </c>
      <c r="W208" s="16" t="e">
        <f t="shared" ca="1" si="1"/>
        <v>#REF!</v>
      </c>
      <c r="X208" s="16">
        <v>7229400</v>
      </c>
      <c r="Y208" s="16">
        <v>3719200</v>
      </c>
      <c r="Z208" s="16">
        <v>5717400</v>
      </c>
      <c r="AA208" s="16">
        <v>3565400</v>
      </c>
      <c r="AB208" s="16">
        <v>7659500</v>
      </c>
      <c r="AC208" s="16">
        <v>5314700</v>
      </c>
      <c r="AD208" s="16">
        <v>6260600</v>
      </c>
      <c r="AE208" s="16">
        <v>5272100</v>
      </c>
      <c r="AF208" s="25">
        <v>3653400</v>
      </c>
      <c r="AG208" s="23">
        <v>9533100</v>
      </c>
      <c r="AH208" s="12" t="e">
        <f t="shared" ca="1" si="2"/>
        <v>#REF!</v>
      </c>
      <c r="AI208" s="23">
        <v>90400</v>
      </c>
      <c r="AJ208" s="23">
        <v>186040</v>
      </c>
      <c r="AK208" s="23">
        <v>69910</v>
      </c>
      <c r="AL208" s="23">
        <v>568200</v>
      </c>
      <c r="AM208" s="23">
        <v>553300</v>
      </c>
      <c r="AN208" s="23">
        <v>460300</v>
      </c>
      <c r="AO208" s="23">
        <v>468514</v>
      </c>
      <c r="AP208" s="23">
        <v>922900</v>
      </c>
      <c r="AQ208" s="17">
        <v>94350</v>
      </c>
      <c r="AR208" s="23">
        <v>1172000</v>
      </c>
      <c r="AS208" s="23">
        <v>299600</v>
      </c>
      <c r="AT208" s="12">
        <v>1074700</v>
      </c>
      <c r="AU208" s="12">
        <v>738370</v>
      </c>
      <c r="AV208" s="12">
        <v>1368020</v>
      </c>
      <c r="AW208" s="12">
        <v>1271100</v>
      </c>
      <c r="AX208" s="12">
        <v>924915</v>
      </c>
      <c r="AY208" s="12">
        <v>876800</v>
      </c>
      <c r="AZ208" s="12">
        <v>379100</v>
      </c>
      <c r="BA208" s="12">
        <v>1392500</v>
      </c>
      <c r="BB208" s="12" t="e">
        <f t="shared" ca="1" si="3"/>
        <v>#REF!</v>
      </c>
      <c r="BC208" s="12">
        <v>1191580</v>
      </c>
      <c r="BD208" s="23">
        <v>1280495</v>
      </c>
      <c r="BE208" s="23">
        <v>1495221</v>
      </c>
      <c r="BF208" s="23">
        <v>2294995</v>
      </c>
      <c r="BG208" s="12">
        <v>1855148</v>
      </c>
      <c r="BH208" s="12">
        <v>107740</v>
      </c>
      <c r="BI208" s="12">
        <v>455440</v>
      </c>
      <c r="BJ208" s="12">
        <v>468312</v>
      </c>
      <c r="BK208" s="12">
        <v>286126</v>
      </c>
      <c r="BL208" s="12">
        <v>251440</v>
      </c>
      <c r="BM208" s="12">
        <v>170150</v>
      </c>
      <c r="BN208" s="12">
        <v>177800</v>
      </c>
      <c r="BO208" s="12">
        <v>652400</v>
      </c>
      <c r="BP208" s="12">
        <v>234810</v>
      </c>
      <c r="BQ208" s="12">
        <v>422936</v>
      </c>
      <c r="BR208" s="12">
        <v>243857</v>
      </c>
      <c r="BS208" s="12">
        <v>294300</v>
      </c>
      <c r="BT208" s="12">
        <v>815374</v>
      </c>
      <c r="BU208" s="12">
        <v>356200</v>
      </c>
      <c r="BV208" s="12"/>
      <c r="BW208" s="12"/>
      <c r="BX208" s="22" t="e">
        <f>"'Giá'!"&amp;SUBSTITUTE($CK208, "1", COUNTA(#REF!) -10)</f>
        <v>#REF!</v>
      </c>
      <c r="BY208" s="22" t="e">
        <f>"'Khối lượng'!"&amp;SUBSTITUTE($CL208, "1", COUNTA(#REF!) -10)</f>
        <v>#REF!</v>
      </c>
      <c r="BZ208" s="22" t="e">
        <f>"'KN Mua'!"&amp;SUBSTITUTE($CM208, "1", COUNTA(#REF!) -19)</f>
        <v>#REF!</v>
      </c>
      <c r="CA208" s="15" t="e">
        <f>"'KN Bán'!"&amp;SUBSTITUTE($CN208, "1", COUNTA(#REF!) -19)</f>
        <v>#REF!</v>
      </c>
      <c r="CB208" s="14">
        <f>COUNTA(#REF!)</f>
        <v>1</v>
      </c>
      <c r="CC208" s="14"/>
      <c r="CD208" s="14"/>
      <c r="CE208" s="14"/>
      <c r="CF208" s="14"/>
      <c r="CG208" s="14"/>
      <c r="CH208" s="14"/>
      <c r="CI208" s="14"/>
      <c r="CJ208" s="14"/>
      <c r="CK208" s="14" t="e">
        <f>ADDRESS(1,MATCH($A208,#REF!, 0))</f>
        <v>#REF!</v>
      </c>
      <c r="CL208" s="14" t="e">
        <f>ADDRESS(1,MATCH($A208,#REF!, 0))</f>
        <v>#REF!</v>
      </c>
      <c r="CM208" s="14" t="e">
        <f>ADDRESS(1,MATCH($A208,#REF!, 0))</f>
        <v>#REF!</v>
      </c>
      <c r="CN208" s="14" t="e">
        <f>ADDRESS(1,MATCH($A208,#REF!, 0))</f>
        <v>#REF!</v>
      </c>
    </row>
    <row r="209" spans="1:92" ht="14">
      <c r="A209" s="16" t="s">
        <v>6306</v>
      </c>
      <c r="B209" s="17" t="s">
        <v>6307</v>
      </c>
      <c r="C209" s="17">
        <v>62100</v>
      </c>
      <c r="D209" s="18" t="s">
        <v>5879</v>
      </c>
      <c r="E209" s="17">
        <v>1.1279403998921569</v>
      </c>
      <c r="F209" s="17">
        <v>6.7998062589752717</v>
      </c>
      <c r="G209" s="17">
        <v>0.3</v>
      </c>
      <c r="H209" s="16">
        <v>0.29804833857265794</v>
      </c>
      <c r="I209" s="19">
        <v>2148610</v>
      </c>
      <c r="J209" s="31"/>
      <c r="K209" s="26"/>
      <c r="L209" s="22" t="e">
        <f t="shared" ca="1" si="0"/>
        <v>#REF!</v>
      </c>
      <c r="M209" s="17">
        <v>61000</v>
      </c>
      <c r="N209" s="17">
        <v>62000</v>
      </c>
      <c r="O209" s="17">
        <v>63000</v>
      </c>
      <c r="P209" s="17">
        <v>63800</v>
      </c>
      <c r="Q209" s="17">
        <v>62100</v>
      </c>
      <c r="R209" s="17">
        <v>62900</v>
      </c>
      <c r="S209" s="17">
        <v>61600</v>
      </c>
      <c r="T209" s="17">
        <v>62300</v>
      </c>
      <c r="U209" s="17">
        <v>62300</v>
      </c>
      <c r="V209" s="17">
        <v>62400</v>
      </c>
      <c r="W209" s="16" t="e">
        <f t="shared" ca="1" si="1"/>
        <v>#REF!</v>
      </c>
      <c r="X209" s="16">
        <v>4384000</v>
      </c>
      <c r="Y209" s="16">
        <v>5340200</v>
      </c>
      <c r="Z209" s="16">
        <v>5470300</v>
      </c>
      <c r="AA209" s="16">
        <v>10333100</v>
      </c>
      <c r="AB209" s="16">
        <v>10605900</v>
      </c>
      <c r="AC209" s="16">
        <v>7605200</v>
      </c>
      <c r="AD209" s="16">
        <v>11577700</v>
      </c>
      <c r="AE209" s="16">
        <v>6419700</v>
      </c>
      <c r="AF209" s="25">
        <v>4794900</v>
      </c>
      <c r="AG209" s="23">
        <v>5791600</v>
      </c>
      <c r="AH209" s="12" t="e">
        <f t="shared" ca="1" si="2"/>
        <v>#REF!</v>
      </c>
      <c r="AI209" s="23">
        <v>422500</v>
      </c>
      <c r="AJ209" s="23">
        <v>793100</v>
      </c>
      <c r="AK209" s="23">
        <v>5934950</v>
      </c>
      <c r="AL209" s="23">
        <v>4841500</v>
      </c>
      <c r="AM209" s="23">
        <v>5018436</v>
      </c>
      <c r="AN209" s="23">
        <v>373500</v>
      </c>
      <c r="AO209" s="23">
        <v>915051</v>
      </c>
      <c r="AP209" s="23">
        <v>1629516</v>
      </c>
      <c r="AQ209" s="17">
        <v>415600</v>
      </c>
      <c r="AR209" s="23">
        <v>410900</v>
      </c>
      <c r="AS209" s="23">
        <v>458701</v>
      </c>
      <c r="AT209" s="12">
        <v>2877575</v>
      </c>
      <c r="AU209" s="12">
        <v>6123124</v>
      </c>
      <c r="AV209" s="12">
        <v>3511800</v>
      </c>
      <c r="AW209" s="12">
        <v>1381106</v>
      </c>
      <c r="AX209" s="12">
        <v>725900</v>
      </c>
      <c r="AY209" s="12">
        <v>909720</v>
      </c>
      <c r="AZ209" s="12">
        <v>845500</v>
      </c>
      <c r="BA209" s="12">
        <v>674900</v>
      </c>
      <c r="BB209" s="12" t="e">
        <f t="shared" ca="1" si="3"/>
        <v>#REF!</v>
      </c>
      <c r="BC209" s="12">
        <v>1159392</v>
      </c>
      <c r="BD209" s="23">
        <v>3084675</v>
      </c>
      <c r="BE209" s="23">
        <v>3373072</v>
      </c>
      <c r="BF209" s="23">
        <v>2805997</v>
      </c>
      <c r="BG209" s="12">
        <v>2324261</v>
      </c>
      <c r="BH209" s="12">
        <v>854600</v>
      </c>
      <c r="BI209" s="12">
        <v>755000</v>
      </c>
      <c r="BJ209" s="12">
        <v>3112500</v>
      </c>
      <c r="BK209" s="12">
        <v>641698</v>
      </c>
      <c r="BL209" s="12">
        <v>1801400</v>
      </c>
      <c r="BM209" s="12">
        <v>896530</v>
      </c>
      <c r="BN209" s="12">
        <v>2404100</v>
      </c>
      <c r="BO209" s="12">
        <v>4548700</v>
      </c>
      <c r="BP209" s="12">
        <v>1756300</v>
      </c>
      <c r="BQ209" s="12">
        <v>630470</v>
      </c>
      <c r="BR209" s="12">
        <v>2044500</v>
      </c>
      <c r="BS209" s="12">
        <v>2735000</v>
      </c>
      <c r="BT209" s="12">
        <v>2160910</v>
      </c>
      <c r="BU209" s="12">
        <v>1592900</v>
      </c>
      <c r="BV209" s="12"/>
      <c r="BW209" s="12"/>
      <c r="BX209" s="22" t="e">
        <f>"'Giá'!"&amp;SUBSTITUTE($CK209, "1", COUNTA(#REF!) -10)</f>
        <v>#REF!</v>
      </c>
      <c r="BY209" s="22" t="e">
        <f>"'Khối lượng'!"&amp;SUBSTITUTE($CL209, "1", COUNTA(#REF!) -10)</f>
        <v>#REF!</v>
      </c>
      <c r="BZ209" s="22" t="e">
        <f>"'KN Mua'!"&amp;SUBSTITUTE($CM209, "1", COUNTA(#REF!) -19)</f>
        <v>#REF!</v>
      </c>
      <c r="CA209" s="15" t="e">
        <f>"'KN Bán'!"&amp;SUBSTITUTE($CN209, "1", COUNTA(#REF!) -19)</f>
        <v>#REF!</v>
      </c>
      <c r="CB209" s="14"/>
      <c r="CC209" s="14"/>
      <c r="CD209" s="14"/>
      <c r="CE209" s="14"/>
      <c r="CF209" s="14"/>
      <c r="CG209" s="14"/>
      <c r="CH209" s="14"/>
      <c r="CI209" s="14"/>
      <c r="CJ209" s="14"/>
      <c r="CK209" s="14" t="e">
        <f>ADDRESS(1,MATCH($A209,#REF!, 0))</f>
        <v>#REF!</v>
      </c>
      <c r="CL209" s="14" t="e">
        <f>ADDRESS(1,MATCH($A209,#REF!, 0))</f>
        <v>#REF!</v>
      </c>
      <c r="CM209" s="14" t="e">
        <f>ADDRESS(1,MATCH($A209,#REF!, 0))</f>
        <v>#REF!</v>
      </c>
      <c r="CN209" s="14" t="e">
        <f>ADDRESS(1,MATCH($A209,#REF!, 0))</f>
        <v>#REF!</v>
      </c>
    </row>
    <row r="210" spans="1:92" ht="14">
      <c r="A210" s="16" t="s">
        <v>6308</v>
      </c>
      <c r="B210" s="17" t="s">
        <v>6309</v>
      </c>
      <c r="C210" s="17">
        <v>15400</v>
      </c>
      <c r="D210" s="18" t="s">
        <v>5933</v>
      </c>
      <c r="E210" s="17">
        <v>1.077450735054704</v>
      </c>
      <c r="F210" s="17">
        <v>9.9711177800833415</v>
      </c>
      <c r="G210" s="17">
        <v>1</v>
      </c>
      <c r="H210" s="16">
        <v>0.79336073257747264</v>
      </c>
      <c r="I210" s="19">
        <v>80380</v>
      </c>
      <c r="J210" s="31"/>
      <c r="K210" s="26"/>
      <c r="L210" s="22" t="e">
        <f t="shared" ca="1" si="0"/>
        <v>#REF!</v>
      </c>
      <c r="M210" s="17">
        <v>14400</v>
      </c>
      <c r="N210" s="17">
        <v>14650</v>
      </c>
      <c r="O210" s="17">
        <v>15100</v>
      </c>
      <c r="P210" s="17">
        <v>15150</v>
      </c>
      <c r="Q210" s="17">
        <v>15400</v>
      </c>
      <c r="R210" s="17">
        <v>15250</v>
      </c>
      <c r="S210" s="17">
        <v>14500</v>
      </c>
      <c r="T210" s="17">
        <v>14550</v>
      </c>
      <c r="U210" s="17">
        <v>14400</v>
      </c>
      <c r="V210" s="17">
        <v>14450</v>
      </c>
      <c r="W210" s="16" t="e">
        <f t="shared" ca="1" si="1"/>
        <v>#REF!</v>
      </c>
      <c r="X210" s="16">
        <v>1450800</v>
      </c>
      <c r="Y210" s="16">
        <v>1305900</v>
      </c>
      <c r="Z210" s="16">
        <v>2971200</v>
      </c>
      <c r="AA210" s="16">
        <v>1244300</v>
      </c>
      <c r="AB210" s="16">
        <v>5213300</v>
      </c>
      <c r="AC210" s="16">
        <v>1382900</v>
      </c>
      <c r="AD210" s="16">
        <v>3003900</v>
      </c>
      <c r="AE210" s="16">
        <v>2022500</v>
      </c>
      <c r="AF210" s="25">
        <v>1627500</v>
      </c>
      <c r="AG210" s="23">
        <v>1263800</v>
      </c>
      <c r="AH210" s="12" t="e">
        <f t="shared" ca="1" si="2"/>
        <v>#REF!</v>
      </c>
      <c r="AI210" s="23">
        <v>26600</v>
      </c>
      <c r="AJ210" s="23">
        <v>675600</v>
      </c>
      <c r="AK210" s="23">
        <v>79100</v>
      </c>
      <c r="AL210" s="23">
        <v>88900</v>
      </c>
      <c r="AM210" s="23">
        <v>51100</v>
      </c>
      <c r="AN210" s="23">
        <v>224200</v>
      </c>
      <c r="AO210" s="23">
        <v>144000</v>
      </c>
      <c r="AP210" s="23">
        <v>6400</v>
      </c>
      <c r="AQ210" s="17">
        <v>61400</v>
      </c>
      <c r="AR210" s="23">
        <v>188300</v>
      </c>
      <c r="AS210" s="23">
        <v>5900</v>
      </c>
      <c r="AT210" s="12">
        <v>186600</v>
      </c>
      <c r="AU210" s="12">
        <v>9500</v>
      </c>
      <c r="AV210" s="12">
        <v>460000</v>
      </c>
      <c r="AW210" s="12">
        <v>4900</v>
      </c>
      <c r="AX210" s="12">
        <v>22500</v>
      </c>
      <c r="AY210" s="12">
        <v>13900</v>
      </c>
      <c r="AZ210" s="12">
        <v>10300</v>
      </c>
      <c r="BA210" s="12">
        <v>0</v>
      </c>
      <c r="BB210" s="12" t="e">
        <f t="shared" ca="1" si="3"/>
        <v>#REF!</v>
      </c>
      <c r="BC210" s="12">
        <v>41200</v>
      </c>
      <c r="BD210" s="23">
        <v>56200</v>
      </c>
      <c r="BE210" s="23">
        <v>93800</v>
      </c>
      <c r="BF210" s="23">
        <v>24400</v>
      </c>
      <c r="BG210" s="12">
        <v>56300</v>
      </c>
      <c r="BH210" s="12">
        <v>50100</v>
      </c>
      <c r="BI210" s="12">
        <v>213900</v>
      </c>
      <c r="BJ210" s="12">
        <v>218800</v>
      </c>
      <c r="BK210" s="12">
        <v>41300</v>
      </c>
      <c r="BL210" s="12">
        <v>24800</v>
      </c>
      <c r="BM210" s="12">
        <v>43600</v>
      </c>
      <c r="BN210" s="12">
        <v>85300</v>
      </c>
      <c r="BO210" s="12">
        <v>174000</v>
      </c>
      <c r="BP210" s="12">
        <v>766900</v>
      </c>
      <c r="BQ210" s="12">
        <v>306900</v>
      </c>
      <c r="BR210" s="12">
        <v>331200</v>
      </c>
      <c r="BS210" s="12">
        <v>221700</v>
      </c>
      <c r="BT210" s="12">
        <v>166500</v>
      </c>
      <c r="BU210" s="12">
        <v>198700</v>
      </c>
      <c r="BV210" s="12"/>
      <c r="BW210" s="12"/>
      <c r="BX210" s="22" t="e">
        <f>"'Giá'!"&amp;SUBSTITUTE($CK210, "1", COUNTA(#REF!) -10)</f>
        <v>#REF!</v>
      </c>
      <c r="BY210" s="22" t="e">
        <f>"'Khối lượng'!"&amp;SUBSTITUTE($CL210, "1", COUNTA(#REF!) -10)</f>
        <v>#REF!</v>
      </c>
      <c r="BZ210" s="22" t="e">
        <f>"'KN Mua'!"&amp;SUBSTITUTE($CM210, "1", COUNTA(#REF!) -19)</f>
        <v>#REF!</v>
      </c>
      <c r="CA210" s="15" t="e">
        <f>"'KN Bán'!"&amp;SUBSTITUTE($CN210, "1", COUNTA(#REF!) -19)</f>
        <v>#REF!</v>
      </c>
      <c r="CB210" s="14"/>
      <c r="CC210" s="14"/>
      <c r="CD210" s="14"/>
      <c r="CE210" s="14"/>
      <c r="CF210" s="14"/>
      <c r="CG210" s="14"/>
      <c r="CH210" s="14"/>
      <c r="CI210" s="14"/>
      <c r="CJ210" s="14"/>
      <c r="CK210" s="14" t="e">
        <f>ADDRESS(1,MATCH($A210,#REF!, 0))</f>
        <v>#REF!</v>
      </c>
      <c r="CL210" s="14" t="e">
        <f>ADDRESS(1,MATCH($A210,#REF!, 0))</f>
        <v>#REF!</v>
      </c>
      <c r="CM210" s="14" t="e">
        <f>ADDRESS(1,MATCH($A210,#REF!, 0))</f>
        <v>#REF!</v>
      </c>
      <c r="CN210" s="14" t="e">
        <f>ADDRESS(1,MATCH($A210,#REF!, 0))</f>
        <v>#REF!</v>
      </c>
    </row>
    <row r="211" spans="1:92" ht="14">
      <c r="A211" s="16" t="s">
        <v>6310</v>
      </c>
      <c r="B211" s="17" t="s">
        <v>6311</v>
      </c>
      <c r="C211" s="17">
        <v>18500</v>
      </c>
      <c r="D211" s="18" t="s">
        <v>5882</v>
      </c>
      <c r="E211" s="17">
        <v>1.3957552823916686</v>
      </c>
      <c r="F211" s="17">
        <v>5.4289390441262215</v>
      </c>
      <c r="G211" s="17">
        <v>0.49</v>
      </c>
      <c r="H211" s="16">
        <v>0.48115312500000001</v>
      </c>
      <c r="I211" s="19">
        <v>2040</v>
      </c>
      <c r="J211" s="31"/>
      <c r="K211" s="26"/>
      <c r="L211" s="22" t="e">
        <f t="shared" ca="1" si="0"/>
        <v>#REF!</v>
      </c>
      <c r="M211" s="17">
        <v>17450</v>
      </c>
      <c r="N211" s="17">
        <v>17500</v>
      </c>
      <c r="O211" s="17">
        <v>17600</v>
      </c>
      <c r="P211" s="17">
        <v>17550</v>
      </c>
      <c r="Q211" s="17">
        <v>18500</v>
      </c>
      <c r="R211" s="17">
        <v>17750</v>
      </c>
      <c r="S211" s="17">
        <v>17200</v>
      </c>
      <c r="T211" s="17">
        <v>17400</v>
      </c>
      <c r="U211" s="17">
        <v>17500</v>
      </c>
      <c r="V211" s="17">
        <v>17400</v>
      </c>
      <c r="W211" s="16" t="e">
        <f t="shared" ca="1" si="1"/>
        <v>#REF!</v>
      </c>
      <c r="X211" s="16">
        <v>26900</v>
      </c>
      <c r="Y211" s="16">
        <v>27200</v>
      </c>
      <c r="Z211" s="16">
        <v>65300</v>
      </c>
      <c r="AA211" s="16">
        <v>9000</v>
      </c>
      <c r="AB211" s="16">
        <v>135600</v>
      </c>
      <c r="AC211" s="16">
        <v>173400</v>
      </c>
      <c r="AD211" s="16">
        <v>255300</v>
      </c>
      <c r="AE211" s="16">
        <v>70200</v>
      </c>
      <c r="AF211" s="25">
        <v>31600</v>
      </c>
      <c r="AG211" s="23">
        <v>9300</v>
      </c>
      <c r="AH211" s="12" t="e">
        <f t="shared" ca="1" si="2"/>
        <v>#REF!</v>
      </c>
      <c r="AI211" s="23">
        <v>0</v>
      </c>
      <c r="AJ211" s="23">
        <v>0</v>
      </c>
      <c r="AK211" s="23">
        <v>0</v>
      </c>
      <c r="AL211" s="23">
        <v>100</v>
      </c>
      <c r="AM211" s="23">
        <v>1800</v>
      </c>
      <c r="AN211" s="23">
        <v>0</v>
      </c>
      <c r="AO211" s="23">
        <v>6100</v>
      </c>
      <c r="AP211" s="23">
        <v>3600</v>
      </c>
      <c r="AQ211" s="17">
        <v>0</v>
      </c>
      <c r="AR211" s="23">
        <v>5300</v>
      </c>
      <c r="AS211" s="23">
        <v>0</v>
      </c>
      <c r="AT211" s="12">
        <v>28000</v>
      </c>
      <c r="AU211" s="12">
        <v>0</v>
      </c>
      <c r="AV211" s="12">
        <v>2900</v>
      </c>
      <c r="AW211" s="12">
        <v>2100</v>
      </c>
      <c r="AX211" s="12">
        <v>100</v>
      </c>
      <c r="AY211" s="12">
        <v>0</v>
      </c>
      <c r="AZ211" s="12">
        <v>0</v>
      </c>
      <c r="BA211" s="12">
        <v>0</v>
      </c>
      <c r="BB211" s="12" t="e">
        <f t="shared" ca="1" si="3"/>
        <v>#REF!</v>
      </c>
      <c r="BC211" s="12">
        <v>2500</v>
      </c>
      <c r="BD211" s="23">
        <v>4800</v>
      </c>
      <c r="BE211" s="23">
        <v>10700</v>
      </c>
      <c r="BF211" s="23">
        <v>10203</v>
      </c>
      <c r="BG211" s="12">
        <v>6500</v>
      </c>
      <c r="BH211" s="12">
        <v>3900</v>
      </c>
      <c r="BI211" s="12">
        <v>3500</v>
      </c>
      <c r="BJ211" s="12">
        <v>24380</v>
      </c>
      <c r="BK211" s="12">
        <v>3600</v>
      </c>
      <c r="BL211" s="12">
        <v>1100</v>
      </c>
      <c r="BM211" s="12">
        <v>10500</v>
      </c>
      <c r="BN211" s="12">
        <v>2400</v>
      </c>
      <c r="BO211" s="12">
        <v>2300</v>
      </c>
      <c r="BP211" s="12">
        <v>3200</v>
      </c>
      <c r="BQ211" s="12">
        <v>25600</v>
      </c>
      <c r="BR211" s="12">
        <v>48342</v>
      </c>
      <c r="BS211" s="12">
        <v>4800</v>
      </c>
      <c r="BT211" s="12">
        <v>2200</v>
      </c>
      <c r="BU211" s="12">
        <v>400</v>
      </c>
      <c r="BV211" s="12"/>
      <c r="BW211" s="12"/>
      <c r="BX211" s="22" t="e">
        <f>"'Giá'!"&amp;SUBSTITUTE($CK211, "1", COUNTA(#REF!) -10)</f>
        <v>#REF!</v>
      </c>
      <c r="BY211" s="22" t="e">
        <f>"'Khối lượng'!"&amp;SUBSTITUTE($CL211, "1", COUNTA(#REF!) -10)</f>
        <v>#REF!</v>
      </c>
      <c r="BZ211" s="22" t="e">
        <f>"'KN Mua'!"&amp;SUBSTITUTE($CM211, "1", COUNTA(#REF!) -19)</f>
        <v>#REF!</v>
      </c>
      <c r="CA211" s="15" t="e">
        <f>"'KN Bán'!"&amp;SUBSTITUTE($CN211, "1", COUNTA(#REF!) -19)</f>
        <v>#REF!</v>
      </c>
      <c r="CB211" s="14"/>
      <c r="CC211" s="14"/>
      <c r="CD211" s="14"/>
      <c r="CE211" s="14"/>
      <c r="CF211" s="14"/>
      <c r="CG211" s="14"/>
      <c r="CH211" s="14"/>
      <c r="CI211" s="14"/>
      <c r="CJ211" s="14"/>
      <c r="CK211" s="14" t="e">
        <f>ADDRESS(1,MATCH($A211,#REF!, 0))</f>
        <v>#REF!</v>
      </c>
      <c r="CL211" s="14" t="e">
        <f>ADDRESS(1,MATCH($A211,#REF!, 0))</f>
        <v>#REF!</v>
      </c>
      <c r="CM211" s="14" t="e">
        <f>ADDRESS(1,MATCH($A211,#REF!, 0))</f>
        <v>#REF!</v>
      </c>
      <c r="CN211" s="14" t="e">
        <f>ADDRESS(1,MATCH($A211,#REF!, 0))</f>
        <v>#REF!</v>
      </c>
    </row>
    <row r="212" spans="1:92" ht="14">
      <c r="A212" s="16" t="s">
        <v>6312</v>
      </c>
      <c r="B212" s="17" t="s">
        <v>6313</v>
      </c>
      <c r="C212" s="17">
        <v>18000</v>
      </c>
      <c r="D212" s="18" t="s">
        <v>5896</v>
      </c>
      <c r="E212" s="17">
        <v>1.2709021867850654</v>
      </c>
      <c r="F212" s="17">
        <v>269.43537181111799</v>
      </c>
      <c r="G212" s="17">
        <v>0.5</v>
      </c>
      <c r="H212" s="16">
        <v>0.48770061277330701</v>
      </c>
      <c r="I212" s="19">
        <v>22080</v>
      </c>
      <c r="J212" s="31"/>
      <c r="K212" s="26"/>
      <c r="L212" s="22" t="e">
        <f t="shared" ca="1" si="0"/>
        <v>#REF!</v>
      </c>
      <c r="M212" s="17">
        <v>17600</v>
      </c>
      <c r="N212" s="17">
        <v>18000</v>
      </c>
      <c r="O212" s="17">
        <v>18100</v>
      </c>
      <c r="P212" s="17">
        <v>18350</v>
      </c>
      <c r="Q212" s="17">
        <v>18000</v>
      </c>
      <c r="R212" s="17">
        <v>17400</v>
      </c>
      <c r="S212" s="17">
        <v>18150</v>
      </c>
      <c r="T212" s="17">
        <v>18150</v>
      </c>
      <c r="U212" s="17">
        <v>18150</v>
      </c>
      <c r="V212" s="17">
        <v>18150</v>
      </c>
      <c r="W212" s="16" t="e">
        <f t="shared" ca="1" si="1"/>
        <v>#REF!</v>
      </c>
      <c r="X212" s="16">
        <v>3000</v>
      </c>
      <c r="Y212" s="16">
        <v>1000</v>
      </c>
      <c r="Z212" s="16">
        <v>2900</v>
      </c>
      <c r="AA212" s="16">
        <v>6200</v>
      </c>
      <c r="AB212" s="16">
        <v>4900</v>
      </c>
      <c r="AC212" s="16">
        <v>100</v>
      </c>
      <c r="AD212" s="16">
        <v>800</v>
      </c>
      <c r="AE212" s="16">
        <v>100</v>
      </c>
      <c r="AF212" s="25">
        <v>100</v>
      </c>
      <c r="AG212" s="23">
        <v>1300</v>
      </c>
      <c r="AH212" s="12" t="e">
        <f t="shared" ca="1" si="2"/>
        <v>#REF!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17">
        <v>0</v>
      </c>
      <c r="AR212" s="23">
        <v>0</v>
      </c>
      <c r="AS212" s="23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 t="e">
        <f t="shared" ca="1" si="3"/>
        <v>#REF!</v>
      </c>
      <c r="BC212" s="12">
        <v>0</v>
      </c>
      <c r="BD212" s="23">
        <v>0</v>
      </c>
      <c r="BE212" s="23">
        <v>0</v>
      </c>
      <c r="BF212" s="23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100</v>
      </c>
      <c r="BS212" s="12">
        <v>0</v>
      </c>
      <c r="BT212" s="12">
        <v>0</v>
      </c>
      <c r="BU212" s="12">
        <v>0</v>
      </c>
      <c r="BV212" s="12"/>
      <c r="BW212" s="12"/>
      <c r="BX212" s="22" t="e">
        <f>"'Giá'!"&amp;SUBSTITUTE($CK212, "1", COUNTA(#REF!) -10)</f>
        <v>#REF!</v>
      </c>
      <c r="BY212" s="22" t="e">
        <f>"'Khối lượng'!"&amp;SUBSTITUTE($CL212, "1", COUNTA(#REF!) -10)</f>
        <v>#REF!</v>
      </c>
      <c r="BZ212" s="22" t="e">
        <f>"'KN Mua'!"&amp;SUBSTITUTE($CM212, "1", COUNTA(#REF!) -19)</f>
        <v>#REF!</v>
      </c>
      <c r="CA212" s="15" t="e">
        <f>"'KN Bán'!"&amp;SUBSTITUTE($CN212, "1", COUNTA(#REF!) -19)</f>
        <v>#REF!</v>
      </c>
      <c r="CB212" s="14"/>
      <c r="CC212" s="14"/>
      <c r="CD212" s="14"/>
      <c r="CE212" s="14"/>
      <c r="CF212" s="14"/>
      <c r="CG212" s="14"/>
      <c r="CH212" s="14"/>
      <c r="CI212" s="14"/>
      <c r="CJ212" s="14"/>
      <c r="CK212" s="14" t="e">
        <f>ADDRESS(1,MATCH($A212,#REF!, 0))</f>
        <v>#REF!</v>
      </c>
      <c r="CL212" s="14" t="e">
        <f>ADDRESS(1,MATCH($A212,#REF!, 0))</f>
        <v>#REF!</v>
      </c>
      <c r="CM212" s="14" t="e">
        <f>ADDRESS(1,MATCH($A212,#REF!, 0))</f>
        <v>#REF!</v>
      </c>
      <c r="CN212" s="14" t="e">
        <f>ADDRESS(1,MATCH($A212,#REF!, 0))</f>
        <v>#REF!</v>
      </c>
    </row>
    <row r="213" spans="1:92" ht="14">
      <c r="A213" s="16" t="s">
        <v>6314</v>
      </c>
      <c r="B213" s="17" t="s">
        <v>6315</v>
      </c>
      <c r="C213" s="17">
        <v>22750</v>
      </c>
      <c r="D213" s="18" t="s">
        <v>5911</v>
      </c>
      <c r="E213" s="17">
        <v>6.1258119575415195</v>
      </c>
      <c r="F213" s="17">
        <v>10.641979107148552</v>
      </c>
      <c r="G213" s="17">
        <v>0.3</v>
      </c>
      <c r="H213" s="16">
        <v>0.15601764934380585</v>
      </c>
      <c r="I213" s="19">
        <v>9920</v>
      </c>
      <c r="J213" s="31"/>
      <c r="K213" s="26"/>
      <c r="L213" s="22" t="e">
        <f t="shared" ca="1" si="0"/>
        <v>#REF!</v>
      </c>
      <c r="M213" s="17">
        <v>23000</v>
      </c>
      <c r="N213" s="17">
        <v>23200</v>
      </c>
      <c r="O213" s="17">
        <v>22700</v>
      </c>
      <c r="P213" s="17">
        <v>23200</v>
      </c>
      <c r="Q213" s="17">
        <v>22750</v>
      </c>
      <c r="R213" s="17">
        <v>22800</v>
      </c>
      <c r="S213" s="17">
        <v>21250</v>
      </c>
      <c r="T213" s="17">
        <v>21800</v>
      </c>
      <c r="U213" s="17">
        <v>22400</v>
      </c>
      <c r="V213" s="17">
        <v>23000</v>
      </c>
      <c r="W213" s="16" t="e">
        <f t="shared" ca="1" si="1"/>
        <v>#REF!</v>
      </c>
      <c r="X213" s="16">
        <v>29400</v>
      </c>
      <c r="Y213" s="16">
        <v>11100</v>
      </c>
      <c r="Z213" s="16">
        <v>10600</v>
      </c>
      <c r="AA213" s="16">
        <v>11600</v>
      </c>
      <c r="AB213" s="16">
        <v>18500</v>
      </c>
      <c r="AC213" s="16">
        <v>4500</v>
      </c>
      <c r="AD213" s="16">
        <v>42700</v>
      </c>
      <c r="AE213" s="16">
        <v>21400</v>
      </c>
      <c r="AF213" s="25">
        <v>42000</v>
      </c>
      <c r="AG213" s="23">
        <v>29000</v>
      </c>
      <c r="AH213" s="12" t="e">
        <f t="shared" ca="1" si="2"/>
        <v>#REF!</v>
      </c>
      <c r="AI213" s="23">
        <v>0</v>
      </c>
      <c r="AJ213" s="23">
        <v>1200</v>
      </c>
      <c r="AK213" s="23">
        <v>0</v>
      </c>
      <c r="AL213" s="23">
        <v>700</v>
      </c>
      <c r="AM213" s="23">
        <v>1700</v>
      </c>
      <c r="AN213" s="23">
        <v>0</v>
      </c>
      <c r="AO213" s="23">
        <v>400</v>
      </c>
      <c r="AP213" s="23">
        <v>500</v>
      </c>
      <c r="AQ213" s="17">
        <v>900</v>
      </c>
      <c r="AR213" s="23">
        <v>1100</v>
      </c>
      <c r="AS213" s="23">
        <v>0</v>
      </c>
      <c r="AT213" s="12">
        <v>0</v>
      </c>
      <c r="AU213" s="12">
        <v>0</v>
      </c>
      <c r="AV213" s="12">
        <v>200</v>
      </c>
      <c r="AW213" s="12">
        <v>0</v>
      </c>
      <c r="AX213" s="12">
        <v>0</v>
      </c>
      <c r="AY213" s="12">
        <v>600</v>
      </c>
      <c r="AZ213" s="12">
        <v>0</v>
      </c>
      <c r="BA213" s="12">
        <v>0</v>
      </c>
      <c r="BB213" s="12" t="e">
        <f t="shared" ca="1" si="3"/>
        <v>#REF!</v>
      </c>
      <c r="BC213" s="12">
        <v>1900</v>
      </c>
      <c r="BD213" s="23">
        <v>0</v>
      </c>
      <c r="BE213" s="23">
        <v>2900</v>
      </c>
      <c r="BF213" s="23">
        <v>0</v>
      </c>
      <c r="BG213" s="12">
        <v>1200</v>
      </c>
      <c r="BH213" s="12">
        <v>0</v>
      </c>
      <c r="BI213" s="12">
        <v>0</v>
      </c>
      <c r="BJ213" s="12">
        <v>100</v>
      </c>
      <c r="BK213" s="12">
        <v>0</v>
      </c>
      <c r="BL213" s="12">
        <v>0</v>
      </c>
      <c r="BM213" s="12">
        <v>100</v>
      </c>
      <c r="BN213" s="12">
        <v>0</v>
      </c>
      <c r="BO213" s="12">
        <v>0</v>
      </c>
      <c r="BP213" s="12">
        <v>100</v>
      </c>
      <c r="BQ213" s="12">
        <v>600</v>
      </c>
      <c r="BR213" s="12">
        <v>1900</v>
      </c>
      <c r="BS213" s="12">
        <v>400</v>
      </c>
      <c r="BT213" s="12">
        <v>0</v>
      </c>
      <c r="BU213" s="12">
        <v>100</v>
      </c>
      <c r="BV213" s="12"/>
      <c r="BW213" s="12"/>
      <c r="BX213" s="22" t="e">
        <f>"'Giá'!"&amp;SUBSTITUTE($CK213, "1", COUNTA(#REF!) -10)</f>
        <v>#REF!</v>
      </c>
      <c r="BY213" s="22" t="e">
        <f>"'Khối lượng'!"&amp;SUBSTITUTE($CL213, "1", COUNTA(#REF!) -10)</f>
        <v>#REF!</v>
      </c>
      <c r="BZ213" s="22" t="e">
        <f>"'KN Mua'!"&amp;SUBSTITUTE($CM213, "1", COUNTA(#REF!) -19)</f>
        <v>#REF!</v>
      </c>
      <c r="CA213" s="15" t="e">
        <f>"'KN Bán'!"&amp;SUBSTITUTE($CN213, "1", COUNTA(#REF!) -19)</f>
        <v>#REF!</v>
      </c>
      <c r="CB213" s="14"/>
      <c r="CC213" s="14"/>
      <c r="CD213" s="14"/>
      <c r="CE213" s="14"/>
      <c r="CF213" s="14"/>
      <c r="CG213" s="14"/>
      <c r="CH213" s="14"/>
      <c r="CI213" s="14"/>
      <c r="CJ213" s="14"/>
      <c r="CK213" s="14" t="e">
        <f>ADDRESS(1,MATCH($A213,#REF!, 0))</f>
        <v>#REF!</v>
      </c>
      <c r="CL213" s="14" t="e">
        <f>ADDRESS(1,MATCH($A213,#REF!, 0))</f>
        <v>#REF!</v>
      </c>
      <c r="CM213" s="14" t="e">
        <f>ADDRESS(1,MATCH($A213,#REF!, 0))</f>
        <v>#REF!</v>
      </c>
      <c r="CN213" s="14" t="e">
        <f>ADDRESS(1,MATCH($A213,#REF!, 0))</f>
        <v>#REF!</v>
      </c>
    </row>
    <row r="214" spans="1:92" ht="14">
      <c r="A214" s="16" t="s">
        <v>6316</v>
      </c>
      <c r="B214" s="17" t="s">
        <v>6317</v>
      </c>
      <c r="C214" s="17">
        <v>95000</v>
      </c>
      <c r="D214" s="18" t="s">
        <v>5882</v>
      </c>
      <c r="E214" s="17">
        <v>2.0947030427193738</v>
      </c>
      <c r="F214" s="17">
        <v>21.418940224849024</v>
      </c>
      <c r="G214" s="17">
        <v>0.49</v>
      </c>
      <c r="H214" s="16">
        <v>0.48518916160752984</v>
      </c>
      <c r="I214" s="19">
        <v>1482780</v>
      </c>
      <c r="J214" s="31"/>
      <c r="K214" s="26"/>
      <c r="L214" s="22" t="e">
        <f t="shared" ca="1" si="0"/>
        <v>#REF!</v>
      </c>
      <c r="M214" s="17">
        <v>95500</v>
      </c>
      <c r="N214" s="17">
        <v>95700</v>
      </c>
      <c r="O214" s="17">
        <v>95800</v>
      </c>
      <c r="P214" s="17">
        <v>96900</v>
      </c>
      <c r="Q214" s="17">
        <v>95000</v>
      </c>
      <c r="R214" s="17">
        <v>94200</v>
      </c>
      <c r="S214" s="17">
        <v>94600</v>
      </c>
      <c r="T214" s="17">
        <v>95100</v>
      </c>
      <c r="U214" s="17">
        <v>95500</v>
      </c>
      <c r="V214" s="17">
        <v>95000</v>
      </c>
      <c r="W214" s="16" t="e">
        <f t="shared" ca="1" si="1"/>
        <v>#REF!</v>
      </c>
      <c r="X214" s="16">
        <v>7600</v>
      </c>
      <c r="Y214" s="16">
        <v>5800</v>
      </c>
      <c r="Z214" s="16">
        <v>200</v>
      </c>
      <c r="AA214" s="16">
        <v>11100</v>
      </c>
      <c r="AB214" s="16">
        <v>19300</v>
      </c>
      <c r="AC214" s="16">
        <v>5100</v>
      </c>
      <c r="AD214" s="16">
        <v>17700</v>
      </c>
      <c r="AE214" s="16">
        <v>10500</v>
      </c>
      <c r="AF214" s="25">
        <v>6700</v>
      </c>
      <c r="AG214" s="23">
        <v>15200</v>
      </c>
      <c r="AH214" s="12" t="e">
        <f t="shared" ca="1" si="2"/>
        <v>#REF!</v>
      </c>
      <c r="AI214" s="23">
        <v>3300</v>
      </c>
      <c r="AJ214" s="23">
        <v>600</v>
      </c>
      <c r="AK214" s="23">
        <v>0</v>
      </c>
      <c r="AL214" s="23">
        <v>0</v>
      </c>
      <c r="AM214" s="23">
        <v>1000</v>
      </c>
      <c r="AN214" s="23">
        <v>20100</v>
      </c>
      <c r="AO214" s="23">
        <v>0</v>
      </c>
      <c r="AP214" s="23">
        <v>118</v>
      </c>
      <c r="AQ214" s="17">
        <v>800</v>
      </c>
      <c r="AR214" s="23">
        <v>4900</v>
      </c>
      <c r="AS214" s="23">
        <v>4000</v>
      </c>
      <c r="AT214" s="12">
        <v>0</v>
      </c>
      <c r="AU214" s="12">
        <v>5000</v>
      </c>
      <c r="AV214" s="12">
        <v>10300</v>
      </c>
      <c r="AW214" s="12">
        <v>400</v>
      </c>
      <c r="AX214" s="12">
        <v>9100</v>
      </c>
      <c r="AY214" s="12">
        <v>4100</v>
      </c>
      <c r="AZ214" s="12">
        <v>2800</v>
      </c>
      <c r="BA214" s="12">
        <v>8500</v>
      </c>
      <c r="BB214" s="12" t="e">
        <f t="shared" ca="1" si="3"/>
        <v>#REF!</v>
      </c>
      <c r="BC214" s="12">
        <v>0</v>
      </c>
      <c r="BD214" s="23">
        <v>0</v>
      </c>
      <c r="BE214" s="23">
        <v>0</v>
      </c>
      <c r="BF214" s="23">
        <v>100</v>
      </c>
      <c r="BG214" s="12">
        <v>0</v>
      </c>
      <c r="BH214" s="12">
        <v>0</v>
      </c>
      <c r="BI214" s="12">
        <v>100</v>
      </c>
      <c r="BJ214" s="12">
        <v>0</v>
      </c>
      <c r="BK214" s="12">
        <v>1600</v>
      </c>
      <c r="BL214" s="12">
        <v>2400</v>
      </c>
      <c r="BM214" s="12">
        <v>300</v>
      </c>
      <c r="BN214" s="12">
        <v>100</v>
      </c>
      <c r="BO214" s="12">
        <v>1400</v>
      </c>
      <c r="BP214" s="12">
        <v>5700</v>
      </c>
      <c r="BQ214" s="12">
        <v>2000</v>
      </c>
      <c r="BR214" s="12">
        <v>4100</v>
      </c>
      <c r="BS214" s="12">
        <v>0</v>
      </c>
      <c r="BT214" s="12">
        <v>0</v>
      </c>
      <c r="BU214" s="12">
        <v>100</v>
      </c>
      <c r="BV214" s="12"/>
      <c r="BW214" s="12"/>
      <c r="BX214" s="22" t="e">
        <f>"'Giá'!"&amp;SUBSTITUTE($CK214, "1", COUNTA(#REF!) -10)</f>
        <v>#REF!</v>
      </c>
      <c r="BY214" s="22" t="e">
        <f>"'Khối lượng'!"&amp;SUBSTITUTE($CL214, "1", COUNTA(#REF!) -10)</f>
        <v>#REF!</v>
      </c>
      <c r="BZ214" s="22" t="e">
        <f>"'KN Mua'!"&amp;SUBSTITUTE($CM214, "1", COUNTA(#REF!) -19)</f>
        <v>#REF!</v>
      </c>
      <c r="CA214" s="15" t="e">
        <f>"'KN Bán'!"&amp;SUBSTITUTE($CN214, "1", COUNTA(#REF!) -19)</f>
        <v>#REF!</v>
      </c>
      <c r="CB214" s="14"/>
      <c r="CC214" s="14"/>
      <c r="CD214" s="14"/>
      <c r="CE214" s="14"/>
      <c r="CF214" s="14"/>
      <c r="CG214" s="14"/>
      <c r="CH214" s="14"/>
      <c r="CI214" s="14"/>
      <c r="CJ214" s="14"/>
      <c r="CK214" s="14" t="e">
        <f>ADDRESS(1,MATCH($A214,#REF!, 0))</f>
        <v>#REF!</v>
      </c>
      <c r="CL214" s="14" t="e">
        <f>ADDRESS(1,MATCH($A214,#REF!, 0))</f>
        <v>#REF!</v>
      </c>
      <c r="CM214" s="14" t="e">
        <f>ADDRESS(1,MATCH($A214,#REF!, 0))</f>
        <v>#REF!</v>
      </c>
      <c r="CN214" s="14" t="e">
        <f>ADDRESS(1,MATCH($A214,#REF!, 0))</f>
        <v>#REF!</v>
      </c>
    </row>
    <row r="215" spans="1:92" ht="14">
      <c r="A215" s="16" t="s">
        <v>6318</v>
      </c>
      <c r="B215" s="17" t="s">
        <v>6319</v>
      </c>
      <c r="C215" s="17">
        <v>27450</v>
      </c>
      <c r="D215" s="18" t="s">
        <v>5862</v>
      </c>
      <c r="E215" s="17">
        <v>0.83410049195864033</v>
      </c>
      <c r="F215" s="17">
        <v>8.933943425341452</v>
      </c>
      <c r="G215" s="17">
        <v>1</v>
      </c>
      <c r="H215" s="16">
        <v>0.99470611964873767</v>
      </c>
      <c r="I215" s="19">
        <v>175860</v>
      </c>
      <c r="J215" s="31"/>
      <c r="K215" s="26"/>
      <c r="L215" s="22" t="e">
        <f t="shared" ca="1" si="0"/>
        <v>#REF!</v>
      </c>
      <c r="M215" s="17">
        <v>28600</v>
      </c>
      <c r="N215" s="17">
        <v>30600</v>
      </c>
      <c r="O215" s="17">
        <v>30500</v>
      </c>
      <c r="P215" s="17">
        <v>29500</v>
      </c>
      <c r="Q215" s="17">
        <v>27450</v>
      </c>
      <c r="R215" s="17">
        <v>26800</v>
      </c>
      <c r="S215" s="17">
        <v>24950</v>
      </c>
      <c r="T215" s="17">
        <v>25450</v>
      </c>
      <c r="U215" s="17">
        <v>25300</v>
      </c>
      <c r="V215" s="17">
        <v>23550</v>
      </c>
      <c r="W215" s="16" t="e">
        <f t="shared" ca="1" si="1"/>
        <v>#REF!</v>
      </c>
      <c r="X215" s="16">
        <v>727600</v>
      </c>
      <c r="Y215" s="16">
        <v>2379900</v>
      </c>
      <c r="Z215" s="16">
        <v>1353400</v>
      </c>
      <c r="AA215" s="16">
        <v>1640200</v>
      </c>
      <c r="AB215" s="16">
        <v>2490700</v>
      </c>
      <c r="AC215" s="16">
        <v>1880200</v>
      </c>
      <c r="AD215" s="16">
        <v>1048900</v>
      </c>
      <c r="AE215" s="16">
        <v>1436100</v>
      </c>
      <c r="AF215" s="25">
        <v>449100</v>
      </c>
      <c r="AG215" s="23">
        <v>1421700</v>
      </c>
      <c r="AH215" s="12" t="e">
        <f t="shared" ca="1" si="2"/>
        <v>#REF!</v>
      </c>
      <c r="AI215" s="23">
        <v>24500</v>
      </c>
      <c r="AJ215" s="23">
        <v>40100</v>
      </c>
      <c r="AK215" s="23">
        <v>91700</v>
      </c>
      <c r="AL215" s="23">
        <v>98900</v>
      </c>
      <c r="AM215" s="23">
        <v>0</v>
      </c>
      <c r="AN215" s="23">
        <v>82000</v>
      </c>
      <c r="AO215" s="23">
        <v>56300</v>
      </c>
      <c r="AP215" s="23">
        <v>13800</v>
      </c>
      <c r="AQ215" s="17">
        <v>500</v>
      </c>
      <c r="AR215" s="23">
        <v>12800</v>
      </c>
      <c r="AS215" s="23">
        <v>382000</v>
      </c>
      <c r="AT215" s="12">
        <v>71800</v>
      </c>
      <c r="AU215" s="12">
        <v>22000</v>
      </c>
      <c r="AV215" s="12">
        <v>36300</v>
      </c>
      <c r="AW215" s="12">
        <v>20500</v>
      </c>
      <c r="AX215" s="12">
        <v>1800</v>
      </c>
      <c r="AY215" s="12">
        <v>24800</v>
      </c>
      <c r="AZ215" s="12">
        <v>0</v>
      </c>
      <c r="BA215" s="12">
        <v>0</v>
      </c>
      <c r="BB215" s="12" t="e">
        <f t="shared" ca="1" si="3"/>
        <v>#REF!</v>
      </c>
      <c r="BC215" s="12">
        <v>57500</v>
      </c>
      <c r="BD215" s="23">
        <v>116200</v>
      </c>
      <c r="BE215" s="23">
        <v>115700</v>
      </c>
      <c r="BF215" s="23">
        <v>27500</v>
      </c>
      <c r="BG215" s="12">
        <v>42700</v>
      </c>
      <c r="BH215" s="12">
        <v>80700</v>
      </c>
      <c r="BI215" s="12">
        <v>111975</v>
      </c>
      <c r="BJ215" s="12">
        <v>0</v>
      </c>
      <c r="BK215" s="12">
        <v>17100</v>
      </c>
      <c r="BL215" s="12">
        <v>34800</v>
      </c>
      <c r="BM215" s="12">
        <v>13500</v>
      </c>
      <c r="BN215" s="12">
        <v>7600</v>
      </c>
      <c r="BO215" s="12">
        <v>36000</v>
      </c>
      <c r="BP215" s="12">
        <v>287400</v>
      </c>
      <c r="BQ215" s="12">
        <v>167600</v>
      </c>
      <c r="BR215" s="12">
        <v>78100</v>
      </c>
      <c r="BS215" s="12">
        <v>36300</v>
      </c>
      <c r="BT215" s="12">
        <v>20500</v>
      </c>
      <c r="BU215" s="12">
        <v>1800</v>
      </c>
      <c r="BV215" s="12"/>
      <c r="BW215" s="12"/>
      <c r="BX215" s="22" t="e">
        <f>"'Giá'!"&amp;SUBSTITUTE($CK215, "1", COUNTA(#REF!) -10)</f>
        <v>#REF!</v>
      </c>
      <c r="BY215" s="22" t="e">
        <f>"'Khối lượng'!"&amp;SUBSTITUTE($CL215, "1", COUNTA(#REF!) -10)</f>
        <v>#REF!</v>
      </c>
      <c r="BZ215" s="22" t="e">
        <f>"'KN Mua'!"&amp;SUBSTITUTE($CM215, "1", COUNTA(#REF!) -19)</f>
        <v>#REF!</v>
      </c>
      <c r="CA215" s="15" t="e">
        <f>"'KN Bán'!"&amp;SUBSTITUTE($CN215, "1", COUNTA(#REF!) -19)</f>
        <v>#REF!</v>
      </c>
      <c r="CB215" s="14"/>
      <c r="CC215" s="14"/>
      <c r="CD215" s="14"/>
      <c r="CE215" s="14"/>
      <c r="CF215" s="14"/>
      <c r="CG215" s="14"/>
      <c r="CH215" s="14"/>
      <c r="CI215" s="14"/>
      <c r="CJ215" s="14"/>
      <c r="CK215" s="14" t="e">
        <f>ADDRESS(1,MATCH($A215,#REF!, 0))</f>
        <v>#REF!</v>
      </c>
      <c r="CL215" s="14" t="e">
        <f>ADDRESS(1,MATCH($A215,#REF!, 0))</f>
        <v>#REF!</v>
      </c>
      <c r="CM215" s="14" t="e">
        <f>ADDRESS(1,MATCH($A215,#REF!, 0))</f>
        <v>#REF!</v>
      </c>
      <c r="CN215" s="14" t="e">
        <f>ADDRESS(1,MATCH($A215,#REF!, 0))</f>
        <v>#REF!</v>
      </c>
    </row>
    <row r="216" spans="1:92" ht="14">
      <c r="A216" s="16" t="s">
        <v>6320</v>
      </c>
      <c r="B216" s="17" t="s">
        <v>6321</v>
      </c>
      <c r="C216" s="17">
        <v>16500</v>
      </c>
      <c r="D216" s="18" t="s">
        <v>6322</v>
      </c>
      <c r="E216" s="17">
        <v>0.98118603491892098</v>
      </c>
      <c r="F216" s="17">
        <v>163.90672879216007</v>
      </c>
      <c r="G216" s="17">
        <v>0.5</v>
      </c>
      <c r="H216" s="16">
        <v>0.46956395220959202</v>
      </c>
      <c r="I216" s="19">
        <v>6940</v>
      </c>
      <c r="J216" s="31"/>
      <c r="K216" s="26"/>
      <c r="L216" s="22" t="e">
        <f t="shared" ca="1" si="0"/>
        <v>#REF!</v>
      </c>
      <c r="M216" s="17">
        <v>16850</v>
      </c>
      <c r="N216" s="17">
        <v>17100</v>
      </c>
      <c r="O216" s="17">
        <v>17200</v>
      </c>
      <c r="P216" s="17">
        <v>16850</v>
      </c>
      <c r="Q216" s="17">
        <v>16500</v>
      </c>
      <c r="R216" s="17">
        <v>16350</v>
      </c>
      <c r="S216" s="17">
        <v>15600</v>
      </c>
      <c r="T216" s="17">
        <v>15900</v>
      </c>
      <c r="U216" s="17">
        <v>15900</v>
      </c>
      <c r="V216" s="17">
        <v>15700</v>
      </c>
      <c r="W216" s="16" t="e">
        <f t="shared" ca="1" si="1"/>
        <v>#REF!</v>
      </c>
      <c r="X216" s="16">
        <v>43100</v>
      </c>
      <c r="Y216" s="16">
        <v>100900</v>
      </c>
      <c r="Z216" s="16">
        <v>348600</v>
      </c>
      <c r="AA216" s="16">
        <v>144700</v>
      </c>
      <c r="AB216" s="16">
        <v>378600</v>
      </c>
      <c r="AC216" s="16">
        <v>216800</v>
      </c>
      <c r="AD216" s="16">
        <v>246200</v>
      </c>
      <c r="AE216" s="16">
        <v>131200</v>
      </c>
      <c r="AF216" s="25">
        <v>61500</v>
      </c>
      <c r="AG216" s="23">
        <v>87000</v>
      </c>
      <c r="AH216" s="12" t="e">
        <f t="shared" ca="1" si="2"/>
        <v>#REF!</v>
      </c>
      <c r="AI216" s="23">
        <v>38800</v>
      </c>
      <c r="AJ216" s="23">
        <v>900</v>
      </c>
      <c r="AK216" s="23">
        <v>6000</v>
      </c>
      <c r="AL216" s="23">
        <v>3800</v>
      </c>
      <c r="AM216" s="23">
        <v>0</v>
      </c>
      <c r="AN216" s="23">
        <v>0</v>
      </c>
      <c r="AO216" s="23">
        <v>1000</v>
      </c>
      <c r="AP216" s="23">
        <v>0</v>
      </c>
      <c r="AQ216" s="17">
        <v>0</v>
      </c>
      <c r="AR216" s="23">
        <v>0</v>
      </c>
      <c r="AS216" s="23">
        <v>4500</v>
      </c>
      <c r="AT216" s="12">
        <v>6800</v>
      </c>
      <c r="AU216" s="12">
        <v>100</v>
      </c>
      <c r="AV216" s="12">
        <v>17600</v>
      </c>
      <c r="AW216" s="12">
        <v>1200</v>
      </c>
      <c r="AX216" s="12">
        <v>8900</v>
      </c>
      <c r="AY216" s="12">
        <v>21900</v>
      </c>
      <c r="AZ216" s="12">
        <v>4600</v>
      </c>
      <c r="BA216" s="12">
        <v>0</v>
      </c>
      <c r="BB216" s="12" t="e">
        <f t="shared" ca="1" si="3"/>
        <v>#REF!</v>
      </c>
      <c r="BC216" s="12">
        <v>16000</v>
      </c>
      <c r="BD216" s="23">
        <v>37200</v>
      </c>
      <c r="BE216" s="23">
        <v>13500</v>
      </c>
      <c r="BF216" s="23">
        <v>47100</v>
      </c>
      <c r="BG216" s="12">
        <v>200</v>
      </c>
      <c r="BH216" s="12">
        <v>2600</v>
      </c>
      <c r="BI216" s="12">
        <v>300</v>
      </c>
      <c r="BJ216" s="12">
        <v>6900</v>
      </c>
      <c r="BK216" s="12">
        <v>300</v>
      </c>
      <c r="BL216" s="12">
        <v>1800</v>
      </c>
      <c r="BM216" s="12">
        <v>6700</v>
      </c>
      <c r="BN216" s="12">
        <v>33200</v>
      </c>
      <c r="BO216" s="12">
        <v>1800</v>
      </c>
      <c r="BP216" s="12">
        <v>2400</v>
      </c>
      <c r="BQ216" s="12">
        <v>3700</v>
      </c>
      <c r="BR216" s="12">
        <v>9300</v>
      </c>
      <c r="BS216" s="12">
        <v>9100</v>
      </c>
      <c r="BT216" s="12">
        <v>3000</v>
      </c>
      <c r="BU216" s="12">
        <v>3500</v>
      </c>
      <c r="BV216" s="12"/>
      <c r="BW216" s="12"/>
      <c r="BX216" s="22" t="e">
        <f>"'Giá'!"&amp;SUBSTITUTE($CK216, "1", COUNTA(#REF!) -10)</f>
        <v>#REF!</v>
      </c>
      <c r="BY216" s="22" t="e">
        <f>"'Khối lượng'!"&amp;SUBSTITUTE($CL216, "1", COUNTA(#REF!) -10)</f>
        <v>#REF!</v>
      </c>
      <c r="BZ216" s="22" t="e">
        <f>"'KN Mua'!"&amp;SUBSTITUTE($CM216, "1", COUNTA(#REF!) -19)</f>
        <v>#REF!</v>
      </c>
      <c r="CA216" s="15" t="e">
        <f>"'KN Bán'!"&amp;SUBSTITUTE($CN216, "1", COUNTA(#REF!) -19)</f>
        <v>#REF!</v>
      </c>
      <c r="CB216" s="14"/>
      <c r="CC216" s="14"/>
      <c r="CD216" s="14"/>
      <c r="CE216" s="14"/>
      <c r="CF216" s="14"/>
      <c r="CG216" s="14"/>
      <c r="CH216" s="14"/>
      <c r="CI216" s="14"/>
      <c r="CJ216" s="14"/>
      <c r="CK216" s="14" t="e">
        <f>ADDRESS(1,MATCH($A216,#REF!, 0))</f>
        <v>#REF!</v>
      </c>
      <c r="CL216" s="14" t="e">
        <f>ADDRESS(1,MATCH($A216,#REF!, 0))</f>
        <v>#REF!</v>
      </c>
      <c r="CM216" s="14" t="e">
        <f>ADDRESS(1,MATCH($A216,#REF!, 0))</f>
        <v>#REF!</v>
      </c>
      <c r="CN216" s="14" t="e">
        <f>ADDRESS(1,MATCH($A216,#REF!, 0))</f>
        <v>#REF!</v>
      </c>
    </row>
    <row r="217" spans="1:92" ht="14">
      <c r="A217" s="16" t="s">
        <v>6323</v>
      </c>
      <c r="B217" s="17" t="s">
        <v>6324</v>
      </c>
      <c r="C217" s="17">
        <v>11250</v>
      </c>
      <c r="D217" s="18" t="s">
        <v>6086</v>
      </c>
      <c r="E217" s="17">
        <v>0.94610623638252167</v>
      </c>
      <c r="F217" s="17">
        <v>13.168527034030435</v>
      </c>
      <c r="G217" s="17">
        <v>0.5</v>
      </c>
      <c r="H217" s="16">
        <v>0.36339718662043241</v>
      </c>
      <c r="I217" s="19">
        <v>4749290</v>
      </c>
      <c r="J217" s="31"/>
      <c r="K217" s="26"/>
      <c r="L217" s="22" t="e">
        <f t="shared" ca="1" si="0"/>
        <v>#REF!</v>
      </c>
      <c r="M217" s="17">
        <v>12250</v>
      </c>
      <c r="N217" s="17">
        <v>11750</v>
      </c>
      <c r="O217" s="17">
        <v>11400</v>
      </c>
      <c r="P217" s="17">
        <v>11800</v>
      </c>
      <c r="Q217" s="17">
        <v>11250</v>
      </c>
      <c r="R217" s="17">
        <v>11050</v>
      </c>
      <c r="S217" s="17">
        <v>10300</v>
      </c>
      <c r="T217" s="17">
        <v>10900</v>
      </c>
      <c r="U217" s="17">
        <v>11000</v>
      </c>
      <c r="V217" s="17">
        <v>11250</v>
      </c>
      <c r="W217" s="16" t="e">
        <f t="shared" ca="1" si="1"/>
        <v>#REF!</v>
      </c>
      <c r="X217" s="16">
        <v>3600</v>
      </c>
      <c r="Y217" s="16">
        <v>8100</v>
      </c>
      <c r="Z217" s="16">
        <v>3000</v>
      </c>
      <c r="AA217" s="16">
        <v>14000</v>
      </c>
      <c r="AB217" s="16">
        <v>5200</v>
      </c>
      <c r="AC217" s="16">
        <v>9000</v>
      </c>
      <c r="AD217" s="16">
        <v>6600</v>
      </c>
      <c r="AE217" s="16">
        <v>800</v>
      </c>
      <c r="AF217" s="25">
        <v>11700</v>
      </c>
      <c r="AG217" s="23">
        <v>7400</v>
      </c>
      <c r="AH217" s="12" t="e">
        <f t="shared" ca="1" si="2"/>
        <v>#REF!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  <c r="AQ217" s="17">
        <v>0</v>
      </c>
      <c r="AR217" s="23">
        <v>500</v>
      </c>
      <c r="AS217" s="23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 t="e">
        <f t="shared" ca="1" si="3"/>
        <v>#REF!</v>
      </c>
      <c r="BC217" s="12">
        <v>0</v>
      </c>
      <c r="BD217" s="23">
        <v>0</v>
      </c>
      <c r="BE217" s="23">
        <v>0</v>
      </c>
      <c r="BF217" s="23">
        <v>100</v>
      </c>
      <c r="BG217" s="12">
        <v>0</v>
      </c>
      <c r="BH217" s="12">
        <v>400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200</v>
      </c>
      <c r="BT217" s="12">
        <v>300</v>
      </c>
      <c r="BU217" s="12">
        <v>0</v>
      </c>
      <c r="BV217" s="12"/>
      <c r="BW217" s="12"/>
      <c r="BX217" s="22" t="e">
        <f>"'Giá'!"&amp;SUBSTITUTE($CK217, "1", COUNTA(#REF!) -10)</f>
        <v>#REF!</v>
      </c>
      <c r="BY217" s="22" t="e">
        <f>"'Khối lượng'!"&amp;SUBSTITUTE($CL217, "1", COUNTA(#REF!) -10)</f>
        <v>#REF!</v>
      </c>
      <c r="BZ217" s="22" t="e">
        <f>"'KN Mua'!"&amp;SUBSTITUTE($CM217, "1", COUNTA(#REF!) -19)</f>
        <v>#REF!</v>
      </c>
      <c r="CA217" s="15" t="e">
        <f>"'KN Bán'!"&amp;SUBSTITUTE($CN217, "1", COUNTA(#REF!) -19)</f>
        <v>#REF!</v>
      </c>
      <c r="CB217" s="14"/>
      <c r="CC217" s="14"/>
      <c r="CD217" s="14"/>
      <c r="CE217" s="14"/>
      <c r="CF217" s="14"/>
      <c r="CG217" s="14"/>
      <c r="CH217" s="14"/>
      <c r="CI217" s="14"/>
      <c r="CJ217" s="14"/>
      <c r="CK217" s="14" t="e">
        <f>ADDRESS(1,MATCH($A217,#REF!, 0))</f>
        <v>#REF!</v>
      </c>
      <c r="CL217" s="14" t="e">
        <f>ADDRESS(1,MATCH($A217,#REF!, 0))</f>
        <v>#REF!</v>
      </c>
      <c r="CM217" s="14" t="e">
        <f>ADDRESS(1,MATCH($A217,#REF!, 0))</f>
        <v>#REF!</v>
      </c>
      <c r="CN217" s="14" t="e">
        <f>ADDRESS(1,MATCH($A217,#REF!, 0))</f>
        <v>#REF!</v>
      </c>
    </row>
    <row r="218" spans="1:92" ht="14">
      <c r="A218" s="16" t="s">
        <v>6325</v>
      </c>
      <c r="B218" s="17" t="s">
        <v>6326</v>
      </c>
      <c r="C218" s="17">
        <v>21200</v>
      </c>
      <c r="D218" s="18" t="s">
        <v>5896</v>
      </c>
      <c r="E218" s="17">
        <v>1.5891268553628961</v>
      </c>
      <c r="F218" s="17">
        <v>34.577848807024694</v>
      </c>
      <c r="G218" s="17">
        <v>0.5</v>
      </c>
      <c r="H218" s="16">
        <v>2.4736505428094567E-3</v>
      </c>
      <c r="I218" s="19">
        <v>1597140</v>
      </c>
      <c r="J218" s="31"/>
      <c r="K218" s="26"/>
      <c r="L218" s="22" t="e">
        <f t="shared" ca="1" si="0"/>
        <v>#REF!</v>
      </c>
      <c r="M218" s="17">
        <v>23350</v>
      </c>
      <c r="N218" s="17">
        <v>23600</v>
      </c>
      <c r="O218" s="17">
        <v>23500</v>
      </c>
      <c r="P218" s="17">
        <v>22600</v>
      </c>
      <c r="Q218" s="17">
        <v>21200</v>
      </c>
      <c r="R218" s="17">
        <v>21800</v>
      </c>
      <c r="S218" s="17">
        <v>20300</v>
      </c>
      <c r="T218" s="17">
        <v>20750</v>
      </c>
      <c r="U218" s="17">
        <v>20850</v>
      </c>
      <c r="V218" s="17">
        <v>20800</v>
      </c>
      <c r="W218" s="16" t="e">
        <f t="shared" ca="1" si="1"/>
        <v>#REF!</v>
      </c>
      <c r="X218" s="16">
        <v>1534800</v>
      </c>
      <c r="Y218" s="16">
        <v>3790100</v>
      </c>
      <c r="Z218" s="16">
        <v>3534700</v>
      </c>
      <c r="AA218" s="16">
        <v>6504700</v>
      </c>
      <c r="AB218" s="16">
        <v>9741200</v>
      </c>
      <c r="AC218" s="16">
        <v>4247600</v>
      </c>
      <c r="AD218" s="16">
        <v>9066600</v>
      </c>
      <c r="AE218" s="16">
        <v>3477600</v>
      </c>
      <c r="AF218" s="25">
        <v>2487500</v>
      </c>
      <c r="AG218" s="23">
        <v>3108100</v>
      </c>
      <c r="AH218" s="12" t="e">
        <f t="shared" ca="1" si="2"/>
        <v>#REF!</v>
      </c>
      <c r="AI218" s="23">
        <v>142900</v>
      </c>
      <c r="AJ218" s="23">
        <v>56700</v>
      </c>
      <c r="AK218" s="23">
        <v>119800</v>
      </c>
      <c r="AL218" s="23">
        <v>20400</v>
      </c>
      <c r="AM218" s="23">
        <v>15400</v>
      </c>
      <c r="AN218" s="23">
        <v>56640</v>
      </c>
      <c r="AO218" s="23">
        <v>136100</v>
      </c>
      <c r="AP218" s="23">
        <v>434730</v>
      </c>
      <c r="AQ218" s="17">
        <v>21400</v>
      </c>
      <c r="AR218" s="23">
        <v>12200</v>
      </c>
      <c r="AS218" s="23">
        <v>149300</v>
      </c>
      <c r="AT218" s="12">
        <v>38300</v>
      </c>
      <c r="AU218" s="12">
        <v>77600</v>
      </c>
      <c r="AV218" s="12">
        <v>94632</v>
      </c>
      <c r="AW218" s="12">
        <v>238200</v>
      </c>
      <c r="AX218" s="12">
        <v>13200</v>
      </c>
      <c r="AY218" s="12">
        <v>33500</v>
      </c>
      <c r="AZ218" s="12">
        <v>39500</v>
      </c>
      <c r="BA218" s="12">
        <v>34900</v>
      </c>
      <c r="BB218" s="12" t="e">
        <f t="shared" ca="1" si="3"/>
        <v>#REF!</v>
      </c>
      <c r="BC218" s="12">
        <v>241000</v>
      </c>
      <c r="BD218" s="23">
        <v>207500</v>
      </c>
      <c r="BE218" s="23">
        <v>386200</v>
      </c>
      <c r="BF218" s="23">
        <v>236100</v>
      </c>
      <c r="BG218" s="12">
        <v>703200</v>
      </c>
      <c r="BH218" s="12">
        <v>649200</v>
      </c>
      <c r="BI218" s="12">
        <v>135300</v>
      </c>
      <c r="BJ218" s="12">
        <v>29200</v>
      </c>
      <c r="BK218" s="12">
        <v>303300</v>
      </c>
      <c r="BL218" s="12">
        <v>540</v>
      </c>
      <c r="BM218" s="12">
        <v>32000</v>
      </c>
      <c r="BN218" s="12">
        <v>462100</v>
      </c>
      <c r="BO218" s="12">
        <v>72600</v>
      </c>
      <c r="BP218" s="12">
        <v>853200</v>
      </c>
      <c r="BQ218" s="12">
        <v>33500</v>
      </c>
      <c r="BR218" s="12">
        <v>1548200</v>
      </c>
      <c r="BS218" s="12">
        <v>53870</v>
      </c>
      <c r="BT218" s="12">
        <v>220200</v>
      </c>
      <c r="BU218" s="12">
        <v>533300</v>
      </c>
      <c r="BV218" s="12"/>
      <c r="BW218" s="12"/>
      <c r="BX218" s="22" t="e">
        <f>"'Giá'!"&amp;SUBSTITUTE($CK218, "1", COUNTA(#REF!) -10)</f>
        <v>#REF!</v>
      </c>
      <c r="BY218" s="22" t="e">
        <f>"'Khối lượng'!"&amp;SUBSTITUTE($CL218, "1", COUNTA(#REF!) -10)</f>
        <v>#REF!</v>
      </c>
      <c r="BZ218" s="22" t="e">
        <f>"'KN Mua'!"&amp;SUBSTITUTE($CM218, "1", COUNTA(#REF!) -19)</f>
        <v>#REF!</v>
      </c>
      <c r="CA218" s="15" t="e">
        <f>"'KN Bán'!"&amp;SUBSTITUTE($CN218, "1", COUNTA(#REF!) -19)</f>
        <v>#REF!</v>
      </c>
      <c r="CB218" s="14"/>
      <c r="CC218" s="14"/>
      <c r="CD218" s="14"/>
      <c r="CE218" s="14"/>
      <c r="CF218" s="14"/>
      <c r="CG218" s="14"/>
      <c r="CH218" s="14"/>
      <c r="CI218" s="14"/>
      <c r="CJ218" s="14"/>
      <c r="CK218" s="14" t="e">
        <f>ADDRESS(1,MATCH($A218,#REF!, 0))</f>
        <v>#REF!</v>
      </c>
      <c r="CL218" s="14" t="e">
        <f>ADDRESS(1,MATCH($A218,#REF!, 0))</f>
        <v>#REF!</v>
      </c>
      <c r="CM218" s="14" t="e">
        <f>ADDRESS(1,MATCH($A218,#REF!, 0))</f>
        <v>#REF!</v>
      </c>
      <c r="CN218" s="14" t="e">
        <f>ADDRESS(1,MATCH($A218,#REF!, 0))</f>
        <v>#REF!</v>
      </c>
    </row>
    <row r="219" spans="1:92" ht="14">
      <c r="A219" s="16" t="s">
        <v>6327</v>
      </c>
      <c r="B219" s="17" t="s">
        <v>6328</v>
      </c>
      <c r="C219" s="17">
        <v>39300</v>
      </c>
      <c r="D219" s="18" t="s">
        <v>5882</v>
      </c>
      <c r="E219" s="17">
        <v>1.2270000342452281</v>
      </c>
      <c r="F219" s="17">
        <v>10.040640015277621</v>
      </c>
      <c r="G219" s="17">
        <v>0.49</v>
      </c>
      <c r="H219" s="16">
        <v>0.44065127737226278</v>
      </c>
      <c r="I219" s="19">
        <v>26050</v>
      </c>
      <c r="J219" s="31"/>
      <c r="K219" s="26"/>
      <c r="L219" s="22" t="e">
        <f t="shared" ca="1" si="0"/>
        <v>#REF!</v>
      </c>
      <c r="M219" s="17">
        <v>41750</v>
      </c>
      <c r="N219" s="17">
        <v>41550</v>
      </c>
      <c r="O219" s="17">
        <v>41800</v>
      </c>
      <c r="P219" s="17">
        <v>41150</v>
      </c>
      <c r="Q219" s="17">
        <v>39300</v>
      </c>
      <c r="R219" s="17">
        <v>39500</v>
      </c>
      <c r="S219" s="17">
        <v>37800</v>
      </c>
      <c r="T219" s="17">
        <v>39200</v>
      </c>
      <c r="U219" s="17">
        <v>39150</v>
      </c>
      <c r="V219" s="17">
        <v>38100</v>
      </c>
      <c r="W219" s="16" t="e">
        <f t="shared" ca="1" si="1"/>
        <v>#REF!</v>
      </c>
      <c r="X219" s="16">
        <v>612000</v>
      </c>
      <c r="Y219" s="16">
        <v>986700</v>
      </c>
      <c r="Z219" s="16">
        <v>2514200</v>
      </c>
      <c r="AA219" s="16">
        <v>789200</v>
      </c>
      <c r="AB219" s="16">
        <v>2999600</v>
      </c>
      <c r="AC219" s="16">
        <v>1771100</v>
      </c>
      <c r="AD219" s="16">
        <v>2529900</v>
      </c>
      <c r="AE219" s="16">
        <v>1558100</v>
      </c>
      <c r="AF219" s="25">
        <v>761300</v>
      </c>
      <c r="AG219" s="23">
        <v>1449300</v>
      </c>
      <c r="AH219" s="12" t="e">
        <f t="shared" ca="1" si="2"/>
        <v>#REF!</v>
      </c>
      <c r="AI219" s="23">
        <v>2763500</v>
      </c>
      <c r="AJ219" s="23">
        <v>2176400</v>
      </c>
      <c r="AK219" s="23">
        <v>722700</v>
      </c>
      <c r="AL219" s="23">
        <v>1500</v>
      </c>
      <c r="AM219" s="23">
        <v>9400</v>
      </c>
      <c r="AN219" s="23">
        <v>355300</v>
      </c>
      <c r="AO219" s="23">
        <v>250000</v>
      </c>
      <c r="AP219" s="23">
        <v>186200</v>
      </c>
      <c r="AQ219" s="17">
        <v>202400</v>
      </c>
      <c r="AR219" s="23">
        <v>53500</v>
      </c>
      <c r="AS219" s="23">
        <v>4400</v>
      </c>
      <c r="AT219" s="12">
        <v>421972</v>
      </c>
      <c r="AU219" s="12">
        <v>1100</v>
      </c>
      <c r="AV219" s="12">
        <v>441800</v>
      </c>
      <c r="AW219" s="12">
        <v>458200</v>
      </c>
      <c r="AX219" s="12">
        <v>203600</v>
      </c>
      <c r="AY219" s="12">
        <v>734995</v>
      </c>
      <c r="AZ219" s="12">
        <v>300100</v>
      </c>
      <c r="BA219" s="12">
        <v>7100</v>
      </c>
      <c r="BB219" s="12" t="e">
        <f t="shared" ca="1" si="3"/>
        <v>#REF!</v>
      </c>
      <c r="BC219" s="12">
        <v>1001500</v>
      </c>
      <c r="BD219" s="23">
        <v>332400</v>
      </c>
      <c r="BE219" s="23">
        <v>515700</v>
      </c>
      <c r="BF219" s="23">
        <v>43600</v>
      </c>
      <c r="BG219" s="12">
        <v>1200</v>
      </c>
      <c r="BH219" s="12">
        <v>210507</v>
      </c>
      <c r="BI219" s="12">
        <v>235000</v>
      </c>
      <c r="BJ219" s="12">
        <v>4100</v>
      </c>
      <c r="BK219" s="12">
        <v>228600</v>
      </c>
      <c r="BL219" s="12">
        <v>1100</v>
      </c>
      <c r="BM219" s="12">
        <v>446100</v>
      </c>
      <c r="BN219" s="12">
        <v>1037100</v>
      </c>
      <c r="BO219" s="12">
        <v>134600</v>
      </c>
      <c r="BP219" s="12">
        <v>207300</v>
      </c>
      <c r="BQ219" s="12">
        <v>788700</v>
      </c>
      <c r="BR219" s="12">
        <v>443800</v>
      </c>
      <c r="BS219" s="12">
        <v>536500</v>
      </c>
      <c r="BT219" s="12">
        <v>239300</v>
      </c>
      <c r="BU219" s="12">
        <v>707400</v>
      </c>
      <c r="BV219" s="12"/>
      <c r="BW219" s="12"/>
      <c r="BX219" s="22" t="e">
        <f>"'Giá'!"&amp;SUBSTITUTE($CK219, "1", COUNTA(#REF!) -10)</f>
        <v>#REF!</v>
      </c>
      <c r="BY219" s="22" t="e">
        <f>"'Khối lượng'!"&amp;SUBSTITUTE($CL219, "1", COUNTA(#REF!) -10)</f>
        <v>#REF!</v>
      </c>
      <c r="BZ219" s="22" t="e">
        <f>"'KN Mua'!"&amp;SUBSTITUTE($CM219, "1", COUNTA(#REF!) -19)</f>
        <v>#REF!</v>
      </c>
      <c r="CA219" s="15" t="e">
        <f>"'KN Bán'!"&amp;SUBSTITUTE($CN219, "1", COUNTA(#REF!) -19)</f>
        <v>#REF!</v>
      </c>
      <c r="CB219" s="14"/>
      <c r="CC219" s="14"/>
      <c r="CD219" s="14"/>
      <c r="CE219" s="14"/>
      <c r="CF219" s="14"/>
      <c r="CG219" s="14"/>
      <c r="CH219" s="14"/>
      <c r="CI219" s="14"/>
      <c r="CJ219" s="14"/>
      <c r="CK219" s="14" t="e">
        <f>ADDRESS(1,MATCH($A219,#REF!, 0))</f>
        <v>#REF!</v>
      </c>
      <c r="CL219" s="14" t="e">
        <f>ADDRESS(1,MATCH($A219,#REF!, 0))</f>
        <v>#REF!</v>
      </c>
      <c r="CM219" s="14" t="e">
        <f>ADDRESS(1,MATCH($A219,#REF!, 0))</f>
        <v>#REF!</v>
      </c>
      <c r="CN219" s="14" t="e">
        <f>ADDRESS(1,MATCH($A219,#REF!, 0))</f>
        <v>#REF!</v>
      </c>
    </row>
    <row r="220" spans="1:92" ht="14">
      <c r="A220" s="16" t="s">
        <v>6329</v>
      </c>
      <c r="B220" s="17" t="s">
        <v>6330</v>
      </c>
      <c r="C220" s="17">
        <v>22900</v>
      </c>
      <c r="D220" s="18" t="s">
        <v>6331</v>
      </c>
      <c r="E220" s="17">
        <v>0.4967735408368637</v>
      </c>
      <c r="F220" s="17">
        <v>5.524560548879311</v>
      </c>
      <c r="G220" s="17">
        <v>0.49</v>
      </c>
      <c r="H220" s="16">
        <v>0.47615833333333335</v>
      </c>
      <c r="I220" s="19">
        <v>135430</v>
      </c>
      <c r="J220" s="31"/>
      <c r="K220" s="26"/>
      <c r="L220" s="22" t="e">
        <f t="shared" ca="1" si="0"/>
        <v>#REF!</v>
      </c>
      <c r="M220" s="17">
        <v>22400</v>
      </c>
      <c r="N220" s="17">
        <v>22500</v>
      </c>
      <c r="O220" s="17">
        <v>22950</v>
      </c>
      <c r="P220" s="17">
        <v>23100</v>
      </c>
      <c r="Q220" s="17">
        <v>22900</v>
      </c>
      <c r="R220" s="17">
        <v>22800</v>
      </c>
      <c r="S220" s="17">
        <v>21650</v>
      </c>
      <c r="T220" s="17">
        <v>22500</v>
      </c>
      <c r="U220" s="17">
        <v>22350</v>
      </c>
      <c r="V220" s="17">
        <v>22300</v>
      </c>
      <c r="W220" s="16" t="e">
        <f t="shared" ca="1" si="1"/>
        <v>#REF!</v>
      </c>
      <c r="X220" s="16">
        <v>31200</v>
      </c>
      <c r="Y220" s="16">
        <v>21000</v>
      </c>
      <c r="Z220" s="16">
        <v>30600</v>
      </c>
      <c r="AA220" s="16">
        <v>30100</v>
      </c>
      <c r="AB220" s="16">
        <v>58000</v>
      </c>
      <c r="AC220" s="16">
        <v>22800</v>
      </c>
      <c r="AD220" s="16">
        <v>32400</v>
      </c>
      <c r="AE220" s="16">
        <v>16700</v>
      </c>
      <c r="AF220" s="25">
        <v>9300</v>
      </c>
      <c r="AG220" s="23">
        <v>8400</v>
      </c>
      <c r="AH220" s="12" t="e">
        <f t="shared" ca="1" si="2"/>
        <v>#REF!</v>
      </c>
      <c r="AI220" s="23">
        <v>0</v>
      </c>
      <c r="AJ220" s="23">
        <v>0</v>
      </c>
      <c r="AK220" s="23">
        <v>1500</v>
      </c>
      <c r="AL220" s="23">
        <v>0</v>
      </c>
      <c r="AM220" s="23">
        <v>200</v>
      </c>
      <c r="AN220" s="23">
        <v>3300</v>
      </c>
      <c r="AO220" s="23">
        <v>11600</v>
      </c>
      <c r="AP220" s="23">
        <v>600</v>
      </c>
      <c r="AQ220" s="17">
        <v>0</v>
      </c>
      <c r="AR220" s="23">
        <v>0</v>
      </c>
      <c r="AS220" s="23">
        <v>0</v>
      </c>
      <c r="AT220" s="12">
        <v>300</v>
      </c>
      <c r="AU220" s="12">
        <v>0</v>
      </c>
      <c r="AV220" s="12">
        <v>300</v>
      </c>
      <c r="AW220" s="12">
        <v>200</v>
      </c>
      <c r="AX220" s="12">
        <v>3200</v>
      </c>
      <c r="AY220" s="12">
        <v>0</v>
      </c>
      <c r="AZ220" s="12">
        <v>0</v>
      </c>
      <c r="BA220" s="12">
        <v>0</v>
      </c>
      <c r="BB220" s="12" t="e">
        <f t="shared" ca="1" si="3"/>
        <v>#REF!</v>
      </c>
      <c r="BC220" s="12">
        <v>2400</v>
      </c>
      <c r="BD220" s="23">
        <v>0</v>
      </c>
      <c r="BE220" s="23">
        <v>6500</v>
      </c>
      <c r="BF220" s="23">
        <v>0</v>
      </c>
      <c r="BG220" s="12">
        <v>0</v>
      </c>
      <c r="BH220" s="12">
        <v>1000</v>
      </c>
      <c r="BI220" s="12">
        <v>1100</v>
      </c>
      <c r="BJ220" s="12">
        <v>600</v>
      </c>
      <c r="BK220" s="12">
        <v>5000</v>
      </c>
      <c r="BL220" s="12">
        <v>100</v>
      </c>
      <c r="BM220" s="12">
        <v>300</v>
      </c>
      <c r="BN220" s="12">
        <v>0</v>
      </c>
      <c r="BO220" s="12">
        <v>100</v>
      </c>
      <c r="BP220" s="12">
        <v>200</v>
      </c>
      <c r="BQ220" s="12">
        <v>200</v>
      </c>
      <c r="BR220" s="12">
        <v>0</v>
      </c>
      <c r="BS220" s="12">
        <v>0</v>
      </c>
      <c r="BT220" s="12">
        <v>0</v>
      </c>
      <c r="BU220" s="12">
        <v>0</v>
      </c>
      <c r="BV220" s="12"/>
      <c r="BW220" s="12"/>
      <c r="BX220" s="22" t="e">
        <f>"'Giá'!"&amp;SUBSTITUTE($CK220, "1", COUNTA(#REF!) -10)</f>
        <v>#REF!</v>
      </c>
      <c r="BY220" s="22" t="e">
        <f>"'Khối lượng'!"&amp;SUBSTITUTE($CL220, "1", COUNTA(#REF!) -10)</f>
        <v>#REF!</v>
      </c>
      <c r="BZ220" s="22" t="e">
        <f>"'KN Mua'!"&amp;SUBSTITUTE($CM220, "1", COUNTA(#REF!) -19)</f>
        <v>#REF!</v>
      </c>
      <c r="CA220" s="15" t="e">
        <f>"'KN Bán'!"&amp;SUBSTITUTE($CN220, "1", COUNTA(#REF!) -19)</f>
        <v>#REF!</v>
      </c>
      <c r="CB220" s="14"/>
      <c r="CC220" s="14"/>
      <c r="CD220" s="14"/>
      <c r="CE220" s="14"/>
      <c r="CF220" s="14"/>
      <c r="CG220" s="14"/>
      <c r="CH220" s="14"/>
      <c r="CI220" s="14"/>
      <c r="CJ220" s="14"/>
      <c r="CK220" s="14" t="e">
        <f>ADDRESS(1,MATCH($A220,#REF!, 0))</f>
        <v>#REF!</v>
      </c>
      <c r="CL220" s="14" t="e">
        <f>ADDRESS(1,MATCH($A220,#REF!, 0))</f>
        <v>#REF!</v>
      </c>
      <c r="CM220" s="14" t="e">
        <f>ADDRESS(1,MATCH($A220,#REF!, 0))</f>
        <v>#REF!</v>
      </c>
      <c r="CN220" s="14" t="e">
        <f>ADDRESS(1,MATCH($A220,#REF!, 0))</f>
        <v>#REF!</v>
      </c>
    </row>
    <row r="221" spans="1:92" ht="14">
      <c r="A221" s="16" t="s">
        <v>6332</v>
      </c>
      <c r="B221" s="17" t="s">
        <v>6333</v>
      </c>
      <c r="C221" s="17">
        <v>6660</v>
      </c>
      <c r="D221" s="18" t="s">
        <v>5865</v>
      </c>
      <c r="E221" s="17">
        <v>1.0097185794323165</v>
      </c>
      <c r="F221" s="17">
        <v>5.9613732229029299</v>
      </c>
      <c r="G221" s="17">
        <v>0.49</v>
      </c>
      <c r="H221" s="16">
        <v>0.41404702158209239</v>
      </c>
      <c r="I221" s="19">
        <v>6190</v>
      </c>
      <c r="J221" s="31"/>
      <c r="K221" s="26"/>
      <c r="L221" s="22" t="e">
        <f t="shared" ca="1" si="0"/>
        <v>#REF!</v>
      </c>
      <c r="M221" s="17">
        <v>6960</v>
      </c>
      <c r="N221" s="17">
        <v>6980</v>
      </c>
      <c r="O221" s="17">
        <v>6890</v>
      </c>
      <c r="P221" s="17">
        <v>6880</v>
      </c>
      <c r="Q221" s="17">
        <v>6660</v>
      </c>
      <c r="R221" s="17">
        <v>6800</v>
      </c>
      <c r="S221" s="17">
        <v>6650</v>
      </c>
      <c r="T221" s="17">
        <v>6700</v>
      </c>
      <c r="U221" s="17">
        <v>6690</v>
      </c>
      <c r="V221" s="17">
        <v>6690</v>
      </c>
      <c r="W221" s="16" t="e">
        <f t="shared" ca="1" si="1"/>
        <v>#REF!</v>
      </c>
      <c r="X221" s="16">
        <v>103200</v>
      </c>
      <c r="Y221" s="16">
        <v>146300</v>
      </c>
      <c r="Z221" s="16">
        <v>157000</v>
      </c>
      <c r="AA221" s="16">
        <v>89700</v>
      </c>
      <c r="AB221" s="16">
        <v>84200</v>
      </c>
      <c r="AC221" s="16">
        <v>129800</v>
      </c>
      <c r="AD221" s="16">
        <v>296000</v>
      </c>
      <c r="AE221" s="16">
        <v>57000</v>
      </c>
      <c r="AF221" s="25">
        <v>245200</v>
      </c>
      <c r="AG221" s="23">
        <v>45900</v>
      </c>
      <c r="AH221" s="12" t="e">
        <f t="shared" ca="1" si="2"/>
        <v>#REF!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4800</v>
      </c>
      <c r="AQ221" s="17">
        <v>0</v>
      </c>
      <c r="AR221" s="23">
        <v>200</v>
      </c>
      <c r="AS221" s="23">
        <v>100</v>
      </c>
      <c r="AT221" s="12">
        <v>0</v>
      </c>
      <c r="AU221" s="12">
        <v>0</v>
      </c>
      <c r="AV221" s="12">
        <v>900</v>
      </c>
      <c r="AW221" s="12">
        <v>0</v>
      </c>
      <c r="AX221" s="12">
        <v>500</v>
      </c>
      <c r="AY221" s="12">
        <v>0</v>
      </c>
      <c r="AZ221" s="12">
        <v>0</v>
      </c>
      <c r="BA221" s="12">
        <v>0</v>
      </c>
      <c r="BB221" s="12" t="e">
        <f t="shared" ca="1" si="3"/>
        <v>#REF!</v>
      </c>
      <c r="BC221" s="12">
        <v>1100</v>
      </c>
      <c r="BD221" s="23">
        <v>0</v>
      </c>
      <c r="BE221" s="23">
        <v>0</v>
      </c>
      <c r="BF221" s="23">
        <v>0</v>
      </c>
      <c r="BG221" s="12">
        <v>0</v>
      </c>
      <c r="BH221" s="12">
        <v>0</v>
      </c>
      <c r="BI221" s="12">
        <v>200</v>
      </c>
      <c r="BJ221" s="12">
        <v>0</v>
      </c>
      <c r="BK221" s="12">
        <v>0</v>
      </c>
      <c r="BL221" s="12">
        <v>0</v>
      </c>
      <c r="BM221" s="12">
        <v>3300</v>
      </c>
      <c r="BN221" s="12">
        <v>300</v>
      </c>
      <c r="BO221" s="12">
        <v>400</v>
      </c>
      <c r="BP221" s="12">
        <v>100</v>
      </c>
      <c r="BQ221" s="12">
        <v>1000</v>
      </c>
      <c r="BR221" s="12">
        <v>20000</v>
      </c>
      <c r="BS221" s="12">
        <v>5000</v>
      </c>
      <c r="BT221" s="12">
        <v>200</v>
      </c>
      <c r="BU221" s="12">
        <v>0</v>
      </c>
      <c r="BV221" s="12"/>
      <c r="BW221" s="12"/>
      <c r="BX221" s="22" t="e">
        <f>"'Giá'!"&amp;SUBSTITUTE($CK221, "1", COUNTA(#REF!) -10)</f>
        <v>#REF!</v>
      </c>
      <c r="BY221" s="22" t="e">
        <f>"'Khối lượng'!"&amp;SUBSTITUTE($CL221, "1", COUNTA(#REF!) -10)</f>
        <v>#REF!</v>
      </c>
      <c r="BZ221" s="22" t="e">
        <f>"'KN Mua'!"&amp;SUBSTITUTE($CM221, "1", COUNTA(#REF!) -19)</f>
        <v>#REF!</v>
      </c>
      <c r="CA221" s="15" t="e">
        <f>"'KN Bán'!"&amp;SUBSTITUTE($CN221, "1", COUNTA(#REF!) -19)</f>
        <v>#REF!</v>
      </c>
      <c r="CB221" s="14"/>
      <c r="CC221" s="14"/>
      <c r="CD221" s="14"/>
      <c r="CE221" s="14"/>
      <c r="CF221" s="14"/>
      <c r="CG221" s="14"/>
      <c r="CH221" s="14"/>
      <c r="CI221" s="14"/>
      <c r="CJ221" s="14"/>
      <c r="CK221" s="14" t="e">
        <f>ADDRESS(1,MATCH($A221,#REF!, 0))</f>
        <v>#REF!</v>
      </c>
      <c r="CL221" s="14" t="e">
        <f>ADDRESS(1,MATCH($A221,#REF!, 0))</f>
        <v>#REF!</v>
      </c>
      <c r="CM221" s="14" t="e">
        <f>ADDRESS(1,MATCH($A221,#REF!, 0))</f>
        <v>#REF!</v>
      </c>
      <c r="CN221" s="14" t="e">
        <f>ADDRESS(1,MATCH($A221,#REF!, 0))</f>
        <v>#REF!</v>
      </c>
    </row>
    <row r="222" spans="1:92" ht="14">
      <c r="A222" s="16" t="s">
        <v>6334</v>
      </c>
      <c r="B222" s="17" t="s">
        <v>6335</v>
      </c>
      <c r="C222" s="17">
        <v>74300</v>
      </c>
      <c r="D222" s="18" t="s">
        <v>5954</v>
      </c>
      <c r="E222" s="17">
        <v>1.3897957453812819</v>
      </c>
      <c r="F222" s="17">
        <v>70.353852925014237</v>
      </c>
      <c r="G222" s="17">
        <v>0.49</v>
      </c>
      <c r="H222" s="16">
        <v>0.36079705684699437</v>
      </c>
      <c r="I222" s="19">
        <v>481380</v>
      </c>
      <c r="J222" s="31"/>
      <c r="K222" s="26"/>
      <c r="L222" s="22" t="e">
        <f t="shared" ca="1" si="0"/>
        <v>#REF!</v>
      </c>
      <c r="M222" s="17">
        <v>76000</v>
      </c>
      <c r="N222" s="17">
        <v>75600</v>
      </c>
      <c r="O222" s="17">
        <v>74400</v>
      </c>
      <c r="P222" s="17">
        <v>75500</v>
      </c>
      <c r="Q222" s="17">
        <v>74300</v>
      </c>
      <c r="R222" s="17">
        <v>75500</v>
      </c>
      <c r="S222" s="17">
        <v>74500</v>
      </c>
      <c r="T222" s="17">
        <v>75000</v>
      </c>
      <c r="U222" s="17">
        <v>75400</v>
      </c>
      <c r="V222" s="17">
        <v>75800</v>
      </c>
      <c r="W222" s="16" t="e">
        <f t="shared" ca="1" si="1"/>
        <v>#REF!</v>
      </c>
      <c r="X222" s="16">
        <v>3000</v>
      </c>
      <c r="Y222" s="16">
        <v>2800</v>
      </c>
      <c r="Z222" s="16">
        <v>6300</v>
      </c>
      <c r="AA222" s="16">
        <v>3300</v>
      </c>
      <c r="AB222" s="16">
        <v>3300</v>
      </c>
      <c r="AC222" s="16">
        <v>4300</v>
      </c>
      <c r="AD222" s="16">
        <v>6800</v>
      </c>
      <c r="AE222" s="16">
        <v>13300</v>
      </c>
      <c r="AF222" s="25">
        <v>7400</v>
      </c>
      <c r="AG222" s="23">
        <v>11400</v>
      </c>
      <c r="AH222" s="12" t="e">
        <f t="shared" ca="1" si="2"/>
        <v>#REF!</v>
      </c>
      <c r="AI222" s="23">
        <v>0</v>
      </c>
      <c r="AJ222" s="23">
        <v>500</v>
      </c>
      <c r="AK222" s="23">
        <v>0</v>
      </c>
      <c r="AL222" s="23">
        <v>0</v>
      </c>
      <c r="AM222" s="23">
        <v>0</v>
      </c>
      <c r="AN222" s="23">
        <v>200</v>
      </c>
      <c r="AO222" s="23">
        <v>0</v>
      </c>
      <c r="AP222" s="23">
        <v>100</v>
      </c>
      <c r="AQ222" s="17">
        <v>700</v>
      </c>
      <c r="AR222" s="23">
        <v>0</v>
      </c>
      <c r="AS222" s="23">
        <v>200</v>
      </c>
      <c r="AT222" s="12">
        <v>0</v>
      </c>
      <c r="AU222" s="12">
        <v>0</v>
      </c>
      <c r="AV222" s="12">
        <v>400</v>
      </c>
      <c r="AW222" s="12">
        <v>0</v>
      </c>
      <c r="AX222" s="12">
        <v>6800</v>
      </c>
      <c r="AY222" s="12">
        <v>12500</v>
      </c>
      <c r="AZ222" s="12">
        <v>5200</v>
      </c>
      <c r="BA222" s="12">
        <v>8000</v>
      </c>
      <c r="BB222" s="12" t="e">
        <f t="shared" ca="1" si="3"/>
        <v>#REF!</v>
      </c>
      <c r="BC222" s="12">
        <v>0</v>
      </c>
      <c r="BD222" s="23">
        <v>0</v>
      </c>
      <c r="BE222" s="23">
        <v>0</v>
      </c>
      <c r="BF222" s="23">
        <v>0</v>
      </c>
      <c r="BG222" s="12">
        <v>900</v>
      </c>
      <c r="BH222" s="12">
        <v>500</v>
      </c>
      <c r="BI222" s="12">
        <v>0</v>
      </c>
      <c r="BJ222" s="12">
        <v>0</v>
      </c>
      <c r="BK222" s="12">
        <v>0</v>
      </c>
      <c r="BL222" s="12">
        <v>0</v>
      </c>
      <c r="BM222" s="12">
        <v>100</v>
      </c>
      <c r="BN222" s="12">
        <v>0</v>
      </c>
      <c r="BO222" s="12">
        <v>100</v>
      </c>
      <c r="BP222" s="12">
        <v>0</v>
      </c>
      <c r="BQ222" s="12">
        <v>1400</v>
      </c>
      <c r="BR222" s="12">
        <v>0</v>
      </c>
      <c r="BS222" s="12">
        <v>0</v>
      </c>
      <c r="BT222" s="12">
        <v>616</v>
      </c>
      <c r="BU222" s="12">
        <v>0</v>
      </c>
      <c r="BV222" s="12"/>
      <c r="BW222" s="12"/>
      <c r="BX222" s="22" t="e">
        <f>"'Giá'!"&amp;SUBSTITUTE($CK222, "1", COUNTA(#REF!) -10)</f>
        <v>#REF!</v>
      </c>
      <c r="BY222" s="22" t="e">
        <f>"'Khối lượng'!"&amp;SUBSTITUTE($CL222, "1", COUNTA(#REF!) -10)</f>
        <v>#REF!</v>
      </c>
      <c r="BZ222" s="22" t="e">
        <f>"'KN Mua'!"&amp;SUBSTITUTE($CM222, "1", COUNTA(#REF!) -19)</f>
        <v>#REF!</v>
      </c>
      <c r="CA222" s="15" t="e">
        <f>"'KN Bán'!"&amp;SUBSTITUTE($CN222, "1", COUNTA(#REF!) -19)</f>
        <v>#REF!</v>
      </c>
      <c r="CB222" s="14"/>
      <c r="CC222" s="14"/>
      <c r="CD222" s="14"/>
      <c r="CE222" s="14"/>
      <c r="CF222" s="14"/>
      <c r="CG222" s="14"/>
      <c r="CH222" s="14"/>
      <c r="CI222" s="14"/>
      <c r="CJ222" s="14"/>
      <c r="CK222" s="14" t="e">
        <f>ADDRESS(1,MATCH($A222,#REF!, 0))</f>
        <v>#REF!</v>
      </c>
      <c r="CL222" s="14" t="e">
        <f>ADDRESS(1,MATCH($A222,#REF!, 0))</f>
        <v>#REF!</v>
      </c>
      <c r="CM222" s="14" t="e">
        <f>ADDRESS(1,MATCH($A222,#REF!, 0))</f>
        <v>#REF!</v>
      </c>
      <c r="CN222" s="14" t="e">
        <f>ADDRESS(1,MATCH($A222,#REF!, 0))</f>
        <v>#REF!</v>
      </c>
    </row>
    <row r="223" spans="1:92" ht="14">
      <c r="A223" s="16" t="s">
        <v>6336</v>
      </c>
      <c r="B223" s="17" t="s">
        <v>6337</v>
      </c>
      <c r="C223" s="17">
        <v>19350</v>
      </c>
      <c r="D223" s="18" t="s">
        <v>5896</v>
      </c>
      <c r="E223" s="17">
        <v>1.6286415393553859</v>
      </c>
      <c r="F223" s="17">
        <v>3.5875908779813264</v>
      </c>
      <c r="G223" s="17">
        <v>0.48</v>
      </c>
      <c r="H223" s="16">
        <v>0.42446079318596724</v>
      </c>
      <c r="I223" s="19">
        <v>2609740</v>
      </c>
      <c r="J223" s="31"/>
      <c r="K223" s="26"/>
      <c r="L223" s="22" t="e">
        <f t="shared" ca="1" si="0"/>
        <v>#REF!</v>
      </c>
      <c r="M223" s="17">
        <v>20500</v>
      </c>
      <c r="N223" s="17">
        <v>20100</v>
      </c>
      <c r="O223" s="17">
        <v>20000</v>
      </c>
      <c r="P223" s="17">
        <v>20000</v>
      </c>
      <c r="Q223" s="17">
        <v>19350</v>
      </c>
      <c r="R223" s="17">
        <v>19900</v>
      </c>
      <c r="S223" s="17">
        <v>19350</v>
      </c>
      <c r="T223" s="17">
        <v>19550</v>
      </c>
      <c r="U223" s="17">
        <v>19850</v>
      </c>
      <c r="V223" s="17">
        <v>19650</v>
      </c>
      <c r="W223" s="16" t="e">
        <f t="shared" ca="1" si="1"/>
        <v>#REF!</v>
      </c>
      <c r="X223" s="16">
        <v>703000</v>
      </c>
      <c r="Y223" s="16">
        <v>353300</v>
      </c>
      <c r="Z223" s="16">
        <v>495800</v>
      </c>
      <c r="AA223" s="16">
        <v>462400</v>
      </c>
      <c r="AB223" s="16">
        <v>681200</v>
      </c>
      <c r="AC223" s="16">
        <v>649100</v>
      </c>
      <c r="AD223" s="16">
        <v>607700</v>
      </c>
      <c r="AE223" s="16">
        <v>217500</v>
      </c>
      <c r="AF223" s="25">
        <v>387200</v>
      </c>
      <c r="AG223" s="23">
        <v>256600</v>
      </c>
      <c r="AH223" s="12" t="e">
        <f t="shared" ca="1" si="2"/>
        <v>#REF!</v>
      </c>
      <c r="AI223" s="23">
        <v>200</v>
      </c>
      <c r="AJ223" s="23">
        <v>1400</v>
      </c>
      <c r="AK223" s="23">
        <v>21300</v>
      </c>
      <c r="AL223" s="23">
        <v>11000</v>
      </c>
      <c r="AM223" s="23">
        <v>11300</v>
      </c>
      <c r="AN223" s="23">
        <v>11700</v>
      </c>
      <c r="AO223" s="23">
        <v>19500</v>
      </c>
      <c r="AP223" s="23">
        <v>21100</v>
      </c>
      <c r="AQ223" s="17">
        <v>2100</v>
      </c>
      <c r="AR223" s="23">
        <v>63700</v>
      </c>
      <c r="AS223" s="23">
        <v>17700</v>
      </c>
      <c r="AT223" s="12">
        <v>4900</v>
      </c>
      <c r="AU223" s="12">
        <v>8200</v>
      </c>
      <c r="AV223" s="12">
        <v>2000</v>
      </c>
      <c r="AW223" s="12">
        <v>230900</v>
      </c>
      <c r="AX223" s="12">
        <v>2500</v>
      </c>
      <c r="AY223" s="12">
        <v>12500</v>
      </c>
      <c r="AZ223" s="12">
        <v>25400</v>
      </c>
      <c r="BA223" s="12">
        <v>22800</v>
      </c>
      <c r="BB223" s="12" t="e">
        <f t="shared" ca="1" si="3"/>
        <v>#REF!</v>
      </c>
      <c r="BC223" s="12">
        <v>22400</v>
      </c>
      <c r="BD223" s="23">
        <v>18000</v>
      </c>
      <c r="BE223" s="23">
        <v>76000</v>
      </c>
      <c r="BF223" s="23">
        <v>43000</v>
      </c>
      <c r="BG223" s="12">
        <v>1900</v>
      </c>
      <c r="BH223" s="12">
        <v>0</v>
      </c>
      <c r="BI223" s="12">
        <v>6600</v>
      </c>
      <c r="BJ223" s="12">
        <v>200</v>
      </c>
      <c r="BK223" s="12">
        <v>22200</v>
      </c>
      <c r="BL223" s="12">
        <v>100</v>
      </c>
      <c r="BM223" s="12">
        <v>4150</v>
      </c>
      <c r="BN223" s="12">
        <v>200</v>
      </c>
      <c r="BO223" s="12">
        <v>22600</v>
      </c>
      <c r="BP223" s="12">
        <v>96300</v>
      </c>
      <c r="BQ223" s="12">
        <v>5300</v>
      </c>
      <c r="BR223" s="12">
        <v>6500</v>
      </c>
      <c r="BS223" s="12">
        <v>21000</v>
      </c>
      <c r="BT223" s="12">
        <v>41700</v>
      </c>
      <c r="BU223" s="12">
        <v>37100</v>
      </c>
      <c r="BV223" s="12"/>
      <c r="BW223" s="12"/>
      <c r="BX223" s="22" t="e">
        <f>"'Giá'!"&amp;SUBSTITUTE($CK223, "1", COUNTA(#REF!) -10)</f>
        <v>#REF!</v>
      </c>
      <c r="BY223" s="22" t="e">
        <f>"'Khối lượng'!"&amp;SUBSTITUTE($CL223, "1", COUNTA(#REF!) -10)</f>
        <v>#REF!</v>
      </c>
      <c r="BZ223" s="22" t="e">
        <f>"'KN Mua'!"&amp;SUBSTITUTE($CM223, "1", COUNTA(#REF!) -19)</f>
        <v>#REF!</v>
      </c>
      <c r="CA223" s="15" t="e">
        <f>"'KN Bán'!"&amp;SUBSTITUTE($CN223, "1", COUNTA(#REF!) -19)</f>
        <v>#REF!</v>
      </c>
      <c r="CB223" s="14"/>
      <c r="CC223" s="14"/>
      <c r="CD223" s="14"/>
      <c r="CE223" s="14"/>
      <c r="CF223" s="14"/>
      <c r="CG223" s="14"/>
      <c r="CH223" s="14"/>
      <c r="CI223" s="14"/>
      <c r="CJ223" s="14"/>
      <c r="CK223" s="14" t="e">
        <f>ADDRESS(1,MATCH($A223,#REF!, 0))</f>
        <v>#REF!</v>
      </c>
      <c r="CL223" s="14" t="e">
        <f>ADDRESS(1,MATCH($A223,#REF!, 0))</f>
        <v>#REF!</v>
      </c>
      <c r="CM223" s="14" t="e">
        <f>ADDRESS(1,MATCH($A223,#REF!, 0))</f>
        <v>#REF!</v>
      </c>
      <c r="CN223" s="14" t="e">
        <f>ADDRESS(1,MATCH($A223,#REF!, 0))</f>
        <v>#REF!</v>
      </c>
    </row>
    <row r="224" spans="1:92" ht="14">
      <c r="A224" s="16" t="s">
        <v>6338</v>
      </c>
      <c r="B224" s="17" t="s">
        <v>6339</v>
      </c>
      <c r="C224" s="17">
        <v>23850</v>
      </c>
      <c r="D224" s="18" t="s">
        <v>5896</v>
      </c>
      <c r="E224" s="17">
        <v>0.57992287549339649</v>
      </c>
      <c r="F224" s="17">
        <v>10.167818189583137</v>
      </c>
      <c r="G224" s="17">
        <v>0.41</v>
      </c>
      <c r="H224" s="16">
        <v>0.3761019308259364</v>
      </c>
      <c r="I224" s="19">
        <v>12050570</v>
      </c>
      <c r="J224" s="31"/>
      <c r="K224" s="26"/>
      <c r="L224" s="22" t="e">
        <f t="shared" ca="1" si="0"/>
        <v>#REF!</v>
      </c>
      <c r="M224" s="17">
        <v>26400</v>
      </c>
      <c r="N224" s="17">
        <v>27500</v>
      </c>
      <c r="O224" s="17">
        <v>26900</v>
      </c>
      <c r="P224" s="17">
        <v>25600</v>
      </c>
      <c r="Q224" s="17">
        <v>23850</v>
      </c>
      <c r="R224" s="17">
        <v>24950</v>
      </c>
      <c r="S224" s="17">
        <v>23250</v>
      </c>
      <c r="T224" s="17">
        <v>23900</v>
      </c>
      <c r="U224" s="17">
        <v>23650</v>
      </c>
      <c r="V224" s="17">
        <v>22500</v>
      </c>
      <c r="W224" s="16" t="e">
        <f t="shared" ca="1" si="1"/>
        <v>#REF!</v>
      </c>
      <c r="X224" s="16">
        <v>1034700</v>
      </c>
      <c r="Y224" s="16">
        <v>2083900</v>
      </c>
      <c r="Z224" s="16">
        <v>5952700</v>
      </c>
      <c r="AA224" s="16">
        <v>2748800</v>
      </c>
      <c r="AB224" s="16">
        <v>4733500</v>
      </c>
      <c r="AC224" s="16">
        <v>1642500</v>
      </c>
      <c r="AD224" s="16">
        <v>2267600</v>
      </c>
      <c r="AE224" s="16">
        <v>1797500</v>
      </c>
      <c r="AF224" s="25">
        <v>1457800</v>
      </c>
      <c r="AG224" s="23">
        <v>2378400</v>
      </c>
      <c r="AH224" s="12" t="e">
        <f t="shared" ca="1" si="2"/>
        <v>#REF!</v>
      </c>
      <c r="AI224" s="23">
        <v>160500</v>
      </c>
      <c r="AJ224" s="23">
        <v>381000</v>
      </c>
      <c r="AK224" s="23">
        <v>427300</v>
      </c>
      <c r="AL224" s="23">
        <v>283800</v>
      </c>
      <c r="AM224" s="23">
        <v>42700</v>
      </c>
      <c r="AN224" s="23">
        <v>393200</v>
      </c>
      <c r="AO224" s="23">
        <v>103500</v>
      </c>
      <c r="AP224" s="23">
        <v>381600</v>
      </c>
      <c r="AQ224" s="17">
        <v>27600</v>
      </c>
      <c r="AR224" s="23">
        <v>106300</v>
      </c>
      <c r="AS224" s="23">
        <v>137900</v>
      </c>
      <c r="AT224" s="12">
        <v>46100</v>
      </c>
      <c r="AU224" s="12">
        <v>100</v>
      </c>
      <c r="AV224" s="12">
        <v>55600</v>
      </c>
      <c r="AW224" s="12">
        <v>36800</v>
      </c>
      <c r="AX224" s="12">
        <v>7100</v>
      </c>
      <c r="AY224" s="12">
        <v>87000</v>
      </c>
      <c r="AZ224" s="12">
        <v>63800</v>
      </c>
      <c r="BA224" s="12">
        <v>251400</v>
      </c>
      <c r="BB224" s="12" t="e">
        <f t="shared" ca="1" si="3"/>
        <v>#REF!</v>
      </c>
      <c r="BC224" s="12">
        <v>355100</v>
      </c>
      <c r="BD224" s="23">
        <v>800</v>
      </c>
      <c r="BE224" s="23">
        <v>353600</v>
      </c>
      <c r="BF224" s="23">
        <v>66200</v>
      </c>
      <c r="BG224" s="12">
        <v>247500</v>
      </c>
      <c r="BH224" s="12">
        <v>296300</v>
      </c>
      <c r="BI224" s="12">
        <v>442600</v>
      </c>
      <c r="BJ224" s="12">
        <v>175900</v>
      </c>
      <c r="BK224" s="12">
        <v>200200</v>
      </c>
      <c r="BL224" s="12">
        <v>83800</v>
      </c>
      <c r="BM224" s="12">
        <v>208300</v>
      </c>
      <c r="BN224" s="12">
        <v>501300</v>
      </c>
      <c r="BO224" s="12">
        <v>338300</v>
      </c>
      <c r="BP224" s="12">
        <v>206600</v>
      </c>
      <c r="BQ224" s="12">
        <v>5100</v>
      </c>
      <c r="BR224" s="12">
        <v>131100</v>
      </c>
      <c r="BS224" s="12">
        <v>48900</v>
      </c>
      <c r="BT224" s="12">
        <v>60400</v>
      </c>
      <c r="BU224" s="12">
        <v>62000</v>
      </c>
      <c r="BV224" s="12"/>
      <c r="BW224" s="12"/>
      <c r="BX224" s="22" t="e">
        <f>"'Giá'!"&amp;SUBSTITUTE($CK224, "1", COUNTA(#REF!) -10)</f>
        <v>#REF!</v>
      </c>
      <c r="BY224" s="22" t="e">
        <f>"'Khối lượng'!"&amp;SUBSTITUTE($CL224, "1", COUNTA(#REF!) -10)</f>
        <v>#REF!</v>
      </c>
      <c r="BZ224" s="22" t="e">
        <f>"'KN Mua'!"&amp;SUBSTITUTE($CM224, "1", COUNTA(#REF!) -19)</f>
        <v>#REF!</v>
      </c>
      <c r="CA224" s="15" t="e">
        <f>"'KN Bán'!"&amp;SUBSTITUTE($CN224, "1", COUNTA(#REF!) -19)</f>
        <v>#REF!</v>
      </c>
      <c r="CB224" s="14"/>
      <c r="CC224" s="14"/>
      <c r="CD224" s="14"/>
      <c r="CE224" s="14"/>
      <c r="CF224" s="14"/>
      <c r="CG224" s="14"/>
      <c r="CH224" s="14"/>
      <c r="CI224" s="14"/>
      <c r="CJ224" s="14"/>
      <c r="CK224" s="14" t="e">
        <f>ADDRESS(1,MATCH($A224,#REF!, 0))</f>
        <v>#REF!</v>
      </c>
      <c r="CL224" s="14" t="e">
        <f>ADDRESS(1,MATCH($A224,#REF!, 0))</f>
        <v>#REF!</v>
      </c>
      <c r="CM224" s="14" t="e">
        <f>ADDRESS(1,MATCH($A224,#REF!, 0))</f>
        <v>#REF!</v>
      </c>
      <c r="CN224" s="14" t="e">
        <f>ADDRESS(1,MATCH($A224,#REF!, 0))</f>
        <v>#REF!</v>
      </c>
    </row>
    <row r="225" spans="1:92" ht="14">
      <c r="A225" s="16" t="s">
        <v>6340</v>
      </c>
      <c r="B225" s="17" t="s">
        <v>6341</v>
      </c>
      <c r="C225" s="17">
        <v>11200</v>
      </c>
      <c r="D225" s="18" t="s">
        <v>5896</v>
      </c>
      <c r="E225" s="17">
        <v>3.5823269611045667</v>
      </c>
      <c r="F225" s="17">
        <v>50.42171124541273</v>
      </c>
      <c r="G225" s="17">
        <v>0.5</v>
      </c>
      <c r="H225" s="16">
        <v>0.49877546961325969</v>
      </c>
      <c r="I225" s="19">
        <v>8460</v>
      </c>
      <c r="J225" s="31"/>
      <c r="K225" s="26"/>
      <c r="L225" s="22" t="e">
        <f t="shared" ca="1" si="0"/>
        <v>#REF!</v>
      </c>
      <c r="M225" s="17">
        <v>11050</v>
      </c>
      <c r="N225" s="17">
        <v>11000</v>
      </c>
      <c r="O225" s="17">
        <v>11400</v>
      </c>
      <c r="P225" s="17">
        <v>11850</v>
      </c>
      <c r="Q225" s="17">
        <v>11200</v>
      </c>
      <c r="R225" s="17">
        <v>11500</v>
      </c>
      <c r="S225" s="17">
        <v>11000</v>
      </c>
      <c r="T225" s="17">
        <v>11350</v>
      </c>
      <c r="U225" s="17">
        <v>11400</v>
      </c>
      <c r="V225" s="17">
        <v>11400</v>
      </c>
      <c r="W225" s="16" t="e">
        <f t="shared" ca="1" si="1"/>
        <v>#REF!</v>
      </c>
      <c r="X225" s="16">
        <v>9048700</v>
      </c>
      <c r="Y225" s="16">
        <v>6590600</v>
      </c>
      <c r="Z225" s="16">
        <v>18408000</v>
      </c>
      <c r="AA225" s="16">
        <v>18353800</v>
      </c>
      <c r="AB225" s="16">
        <v>10556000</v>
      </c>
      <c r="AC225" s="16">
        <v>11001600</v>
      </c>
      <c r="AD225" s="16">
        <v>13626000</v>
      </c>
      <c r="AE225" s="16">
        <v>11766100</v>
      </c>
      <c r="AF225" s="25">
        <v>13644500</v>
      </c>
      <c r="AG225" s="23">
        <v>7510400</v>
      </c>
      <c r="AH225" s="12" t="e">
        <f t="shared" ca="1" si="2"/>
        <v>#REF!</v>
      </c>
      <c r="AI225" s="23">
        <v>9380</v>
      </c>
      <c r="AJ225" s="23">
        <v>92600</v>
      </c>
      <c r="AK225" s="23">
        <v>1219765</v>
      </c>
      <c r="AL225" s="23">
        <v>107800</v>
      </c>
      <c r="AM225" s="23">
        <v>33400</v>
      </c>
      <c r="AN225" s="23">
        <v>628700</v>
      </c>
      <c r="AO225" s="23">
        <v>761980</v>
      </c>
      <c r="AP225" s="23">
        <v>408100</v>
      </c>
      <c r="AQ225" s="17">
        <v>135765</v>
      </c>
      <c r="AR225" s="23">
        <v>70610</v>
      </c>
      <c r="AS225" s="23">
        <v>881800</v>
      </c>
      <c r="AT225" s="12">
        <v>977950</v>
      </c>
      <c r="AU225" s="12">
        <v>801300</v>
      </c>
      <c r="AV225" s="12">
        <v>269110</v>
      </c>
      <c r="AW225" s="12">
        <v>1438700</v>
      </c>
      <c r="AX225" s="12">
        <v>287800</v>
      </c>
      <c r="AY225" s="12">
        <v>1098600</v>
      </c>
      <c r="AZ225" s="12">
        <v>1081700</v>
      </c>
      <c r="BA225" s="12">
        <v>871700</v>
      </c>
      <c r="BB225" s="12" t="e">
        <f t="shared" ca="1" si="3"/>
        <v>#REF!</v>
      </c>
      <c r="BC225" s="12">
        <v>13200</v>
      </c>
      <c r="BD225" s="23">
        <v>3618800</v>
      </c>
      <c r="BE225" s="23">
        <v>137500</v>
      </c>
      <c r="BF225" s="23">
        <v>11100</v>
      </c>
      <c r="BG225" s="12">
        <v>353100</v>
      </c>
      <c r="BH225" s="12">
        <v>1274300</v>
      </c>
      <c r="BI225" s="12">
        <v>117200</v>
      </c>
      <c r="BJ225" s="12">
        <v>15000</v>
      </c>
      <c r="BK225" s="12">
        <v>152800</v>
      </c>
      <c r="BL225" s="12">
        <v>523000</v>
      </c>
      <c r="BM225" s="12">
        <v>99200</v>
      </c>
      <c r="BN225" s="12">
        <v>736906</v>
      </c>
      <c r="BO225" s="12">
        <v>223000</v>
      </c>
      <c r="BP225" s="12">
        <v>571000</v>
      </c>
      <c r="BQ225" s="12">
        <v>258000</v>
      </c>
      <c r="BR225" s="12">
        <v>1392150</v>
      </c>
      <c r="BS225" s="12">
        <v>1071700</v>
      </c>
      <c r="BT225" s="12">
        <v>751800</v>
      </c>
      <c r="BU225" s="12">
        <v>668900</v>
      </c>
      <c r="BV225" s="12"/>
      <c r="BW225" s="12"/>
      <c r="BX225" s="22" t="e">
        <f>"'Giá'!"&amp;SUBSTITUTE($CK225, "1", COUNTA(#REF!) -10)</f>
        <v>#REF!</v>
      </c>
      <c r="BY225" s="22" t="e">
        <f>"'Khối lượng'!"&amp;SUBSTITUTE($CL225, "1", COUNTA(#REF!) -10)</f>
        <v>#REF!</v>
      </c>
      <c r="BZ225" s="22" t="e">
        <f>"'KN Mua'!"&amp;SUBSTITUTE($CM225, "1", COUNTA(#REF!) -19)</f>
        <v>#REF!</v>
      </c>
      <c r="CA225" s="15" t="e">
        <f>"'KN Bán'!"&amp;SUBSTITUTE($CN225, "1", COUNTA(#REF!) -19)</f>
        <v>#REF!</v>
      </c>
      <c r="CB225" s="14"/>
      <c r="CC225" s="14"/>
      <c r="CD225" s="14"/>
      <c r="CE225" s="14"/>
      <c r="CF225" s="14"/>
      <c r="CG225" s="14"/>
      <c r="CH225" s="14"/>
      <c r="CI225" s="14"/>
      <c r="CJ225" s="14"/>
      <c r="CK225" s="14" t="e">
        <f>ADDRESS(1,MATCH($A225,#REF!, 0))</f>
        <v>#REF!</v>
      </c>
      <c r="CL225" s="14" t="e">
        <f>ADDRESS(1,MATCH($A225,#REF!, 0))</f>
        <v>#REF!</v>
      </c>
      <c r="CM225" s="14" t="e">
        <f>ADDRESS(1,MATCH($A225,#REF!, 0))</f>
        <v>#REF!</v>
      </c>
      <c r="CN225" s="14" t="e">
        <f>ADDRESS(1,MATCH($A225,#REF!, 0))</f>
        <v>#REF!</v>
      </c>
    </row>
    <row r="226" spans="1:92" ht="14">
      <c r="A226" s="16" t="s">
        <v>6342</v>
      </c>
      <c r="B226" s="17" t="s">
        <v>6343</v>
      </c>
      <c r="C226" s="17">
        <v>8100</v>
      </c>
      <c r="D226" s="18" t="s">
        <v>5879</v>
      </c>
      <c r="E226" s="17">
        <v>0.97484517021423156</v>
      </c>
      <c r="F226" s="17">
        <v>7.7291507850818046</v>
      </c>
      <c r="G226" s="17">
        <v>0.22</v>
      </c>
      <c r="H226" s="16">
        <v>3.4970810015155485E-3</v>
      </c>
      <c r="I226" s="19">
        <v>2271510</v>
      </c>
      <c r="J226" s="31"/>
      <c r="K226" s="26"/>
      <c r="L226" s="22" t="e">
        <f t="shared" ca="1" si="0"/>
        <v>#REF!</v>
      </c>
      <c r="M226" s="17">
        <v>8800</v>
      </c>
      <c r="N226" s="17">
        <v>9100</v>
      </c>
      <c r="O226" s="17">
        <v>8630</v>
      </c>
      <c r="P226" s="17">
        <v>8400</v>
      </c>
      <c r="Q226" s="17">
        <v>8100</v>
      </c>
      <c r="R226" s="17">
        <v>8580</v>
      </c>
      <c r="S226" s="17">
        <v>8100</v>
      </c>
      <c r="T226" s="17">
        <v>8100</v>
      </c>
      <c r="U226" s="17">
        <v>8130</v>
      </c>
      <c r="V226" s="17">
        <v>8340</v>
      </c>
      <c r="W226" s="16" t="e">
        <f t="shared" ca="1" si="1"/>
        <v>#REF!</v>
      </c>
      <c r="X226" s="16">
        <v>22400</v>
      </c>
      <c r="Y226" s="16">
        <v>2300</v>
      </c>
      <c r="Z226" s="16">
        <v>8600</v>
      </c>
      <c r="AA226" s="16">
        <v>1400</v>
      </c>
      <c r="AB226" s="16">
        <v>15700</v>
      </c>
      <c r="AC226" s="16">
        <v>8500</v>
      </c>
      <c r="AD226" s="16">
        <v>600</v>
      </c>
      <c r="AE226" s="16">
        <v>13400</v>
      </c>
      <c r="AF226" s="25">
        <v>9300</v>
      </c>
      <c r="AG226" s="23">
        <v>2400</v>
      </c>
      <c r="AH226" s="12" t="e">
        <f t="shared" ca="1" si="2"/>
        <v>#REF!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100</v>
      </c>
      <c r="AP226" s="23">
        <v>0</v>
      </c>
      <c r="AQ226" s="17">
        <v>300</v>
      </c>
      <c r="AR226" s="23">
        <v>0</v>
      </c>
      <c r="AS226" s="23">
        <v>0</v>
      </c>
      <c r="AT226" s="12">
        <v>0</v>
      </c>
      <c r="AU226" s="12">
        <v>0</v>
      </c>
      <c r="AV226" s="12">
        <v>400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 t="e">
        <f t="shared" ca="1" si="3"/>
        <v>#REF!</v>
      </c>
      <c r="BC226" s="12">
        <v>0</v>
      </c>
      <c r="BD226" s="23">
        <v>0</v>
      </c>
      <c r="BE226" s="23">
        <v>200</v>
      </c>
      <c r="BF226" s="23">
        <v>100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100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200</v>
      </c>
      <c r="BS226" s="12">
        <v>100</v>
      </c>
      <c r="BT226" s="12">
        <v>0</v>
      </c>
      <c r="BU226" s="12">
        <v>0</v>
      </c>
      <c r="BV226" s="12"/>
      <c r="BW226" s="12"/>
      <c r="BX226" s="22" t="e">
        <f>"'Giá'!"&amp;SUBSTITUTE($CK226, "1", COUNTA(#REF!) -10)</f>
        <v>#REF!</v>
      </c>
      <c r="BY226" s="22" t="e">
        <f>"'Khối lượng'!"&amp;SUBSTITUTE($CL226, "1", COUNTA(#REF!) -10)</f>
        <v>#REF!</v>
      </c>
      <c r="BZ226" s="22" t="e">
        <f>"'KN Mua'!"&amp;SUBSTITUTE($CM226, "1", COUNTA(#REF!) -19)</f>
        <v>#REF!</v>
      </c>
      <c r="CA226" s="15" t="e">
        <f>"'KN Bán'!"&amp;SUBSTITUTE($CN226, "1", COUNTA(#REF!) -19)</f>
        <v>#REF!</v>
      </c>
      <c r="CB226" s="14"/>
      <c r="CC226" s="14"/>
      <c r="CD226" s="14"/>
      <c r="CE226" s="14"/>
      <c r="CF226" s="14"/>
      <c r="CG226" s="14"/>
      <c r="CH226" s="14"/>
      <c r="CI226" s="14"/>
      <c r="CJ226" s="14"/>
      <c r="CK226" s="14" t="e">
        <f>ADDRESS(1,MATCH($A226,#REF!, 0))</f>
        <v>#REF!</v>
      </c>
      <c r="CL226" s="14" t="e">
        <f>ADDRESS(1,MATCH($A226,#REF!, 0))</f>
        <v>#REF!</v>
      </c>
      <c r="CM226" s="14" t="e">
        <f>ADDRESS(1,MATCH($A226,#REF!, 0))</f>
        <v>#REF!</v>
      </c>
      <c r="CN226" s="14" t="e">
        <f>ADDRESS(1,MATCH($A226,#REF!, 0))</f>
        <v>#REF!</v>
      </c>
    </row>
    <row r="227" spans="1:92" ht="14">
      <c r="A227" s="16" t="s">
        <v>6344</v>
      </c>
      <c r="B227" s="17" t="s">
        <v>6345</v>
      </c>
      <c r="C227" s="17">
        <v>14450</v>
      </c>
      <c r="D227" s="18" t="s">
        <v>5901</v>
      </c>
      <c r="E227" s="17">
        <v>2.692697202008997</v>
      </c>
      <c r="F227" s="17">
        <v>13.84404887356999</v>
      </c>
      <c r="G227" s="17">
        <v>0.49</v>
      </c>
      <c r="H227" s="16">
        <v>0.48753981333333335</v>
      </c>
      <c r="I227" s="19">
        <v>217830</v>
      </c>
      <c r="J227" s="31"/>
      <c r="K227" s="26"/>
      <c r="L227" s="22" t="e">
        <f t="shared" ca="1" si="0"/>
        <v>#REF!</v>
      </c>
      <c r="M227" s="17">
        <v>14800</v>
      </c>
      <c r="N227" s="17">
        <v>14900</v>
      </c>
      <c r="O227" s="17">
        <v>14800</v>
      </c>
      <c r="P227" s="17">
        <v>14500</v>
      </c>
      <c r="Q227" s="17">
        <v>14450</v>
      </c>
      <c r="R227" s="17">
        <v>14650</v>
      </c>
      <c r="S227" s="17">
        <v>13850</v>
      </c>
      <c r="T227" s="17">
        <v>14200</v>
      </c>
      <c r="U227" s="17">
        <v>14250</v>
      </c>
      <c r="V227" s="17">
        <v>14300</v>
      </c>
      <c r="W227" s="16" t="e">
        <f t="shared" ca="1" si="1"/>
        <v>#REF!</v>
      </c>
      <c r="X227" s="16">
        <v>2371500</v>
      </c>
      <c r="Y227" s="16">
        <v>2063300</v>
      </c>
      <c r="Z227" s="16">
        <v>3559000</v>
      </c>
      <c r="AA227" s="16">
        <v>3239900</v>
      </c>
      <c r="AB227" s="16">
        <v>1048800</v>
      </c>
      <c r="AC227" s="16">
        <v>2466800</v>
      </c>
      <c r="AD227" s="16">
        <v>2718200</v>
      </c>
      <c r="AE227" s="16">
        <v>1963300</v>
      </c>
      <c r="AF227" s="25">
        <v>1611800</v>
      </c>
      <c r="AG227" s="23">
        <v>1672500</v>
      </c>
      <c r="AH227" s="12" t="e">
        <f t="shared" ca="1" si="2"/>
        <v>#REF!</v>
      </c>
      <c r="AI227" s="23">
        <v>600</v>
      </c>
      <c r="AJ227" s="23">
        <v>400</v>
      </c>
      <c r="AK227" s="23">
        <v>51500</v>
      </c>
      <c r="AL227" s="23">
        <v>60000</v>
      </c>
      <c r="AM227" s="23">
        <v>815700</v>
      </c>
      <c r="AN227" s="23">
        <v>15800</v>
      </c>
      <c r="AO227" s="23">
        <v>38800</v>
      </c>
      <c r="AP227" s="23">
        <v>47600</v>
      </c>
      <c r="AQ227" s="17">
        <v>1100</v>
      </c>
      <c r="AR227" s="23">
        <v>17400</v>
      </c>
      <c r="AS227" s="23">
        <v>1200</v>
      </c>
      <c r="AT227" s="12">
        <v>0</v>
      </c>
      <c r="AU227" s="12">
        <v>13900</v>
      </c>
      <c r="AV227" s="12">
        <v>53500</v>
      </c>
      <c r="AW227" s="12">
        <v>99800</v>
      </c>
      <c r="AX227" s="12">
        <v>15000</v>
      </c>
      <c r="AY227" s="12">
        <v>359400</v>
      </c>
      <c r="AZ227" s="12">
        <v>75400</v>
      </c>
      <c r="BA227" s="12">
        <v>43400</v>
      </c>
      <c r="BB227" s="12" t="e">
        <f t="shared" ca="1" si="3"/>
        <v>#REF!</v>
      </c>
      <c r="BC227" s="12">
        <v>186000</v>
      </c>
      <c r="BD227" s="23">
        <v>398200</v>
      </c>
      <c r="BE227" s="23">
        <v>461300</v>
      </c>
      <c r="BF227" s="23">
        <v>341100</v>
      </c>
      <c r="BG227" s="12">
        <v>1750700</v>
      </c>
      <c r="BH227" s="12">
        <v>946000</v>
      </c>
      <c r="BI227" s="12">
        <v>574387</v>
      </c>
      <c r="BJ227" s="12">
        <v>386100</v>
      </c>
      <c r="BK227" s="12">
        <v>437000</v>
      </c>
      <c r="BL227" s="12">
        <v>564400</v>
      </c>
      <c r="BM227" s="12">
        <v>347200</v>
      </c>
      <c r="BN227" s="12">
        <v>286600</v>
      </c>
      <c r="BO227" s="12">
        <v>413700</v>
      </c>
      <c r="BP227" s="12">
        <v>31700</v>
      </c>
      <c r="BQ227" s="12">
        <v>100</v>
      </c>
      <c r="BR227" s="12">
        <v>38050</v>
      </c>
      <c r="BS227" s="12">
        <v>28600</v>
      </c>
      <c r="BT227" s="12">
        <v>10700</v>
      </c>
      <c r="BU227" s="12">
        <v>150300</v>
      </c>
      <c r="BV227" s="12"/>
      <c r="BW227" s="12"/>
      <c r="BX227" s="22" t="e">
        <f>"'Giá'!"&amp;SUBSTITUTE($CK227, "1", COUNTA(#REF!) -10)</f>
        <v>#REF!</v>
      </c>
      <c r="BY227" s="22" t="e">
        <f>"'Khối lượng'!"&amp;SUBSTITUTE($CL227, "1", COUNTA(#REF!) -10)</f>
        <v>#REF!</v>
      </c>
      <c r="BZ227" s="22" t="e">
        <f>"'KN Mua'!"&amp;SUBSTITUTE($CM227, "1", COUNTA(#REF!) -19)</f>
        <v>#REF!</v>
      </c>
      <c r="CA227" s="15" t="e">
        <f>"'KN Bán'!"&amp;SUBSTITUTE($CN227, "1", COUNTA(#REF!) -19)</f>
        <v>#REF!</v>
      </c>
      <c r="CB227" s="14"/>
      <c r="CC227" s="14"/>
      <c r="CD227" s="14"/>
      <c r="CE227" s="14"/>
      <c r="CF227" s="14"/>
      <c r="CG227" s="14"/>
      <c r="CH227" s="14"/>
      <c r="CI227" s="14"/>
      <c r="CJ227" s="14"/>
      <c r="CK227" s="14" t="e">
        <f>ADDRESS(1,MATCH($A227,#REF!, 0))</f>
        <v>#REF!</v>
      </c>
      <c r="CL227" s="14" t="e">
        <f>ADDRESS(1,MATCH($A227,#REF!, 0))</f>
        <v>#REF!</v>
      </c>
      <c r="CM227" s="14" t="e">
        <f>ADDRESS(1,MATCH($A227,#REF!, 0))</f>
        <v>#REF!</v>
      </c>
      <c r="CN227" s="14" t="e">
        <f>ADDRESS(1,MATCH($A227,#REF!, 0))</f>
        <v>#REF!</v>
      </c>
    </row>
    <row r="228" spans="1:92" ht="14">
      <c r="A228" s="16" t="s">
        <v>6346</v>
      </c>
      <c r="B228" s="17" t="s">
        <v>6347</v>
      </c>
      <c r="C228" s="17">
        <v>5170</v>
      </c>
      <c r="D228" s="18" t="s">
        <v>6037</v>
      </c>
      <c r="E228" s="17">
        <v>2.0113009213790436</v>
      </c>
      <c r="F228" s="17">
        <v>13.198493543379161</v>
      </c>
      <c r="G228" s="17">
        <v>0</v>
      </c>
      <c r="H228" s="16">
        <v>0</v>
      </c>
      <c r="I228" s="19">
        <v>6370</v>
      </c>
      <c r="J228" s="31"/>
      <c r="K228" s="26"/>
      <c r="L228" s="22" t="e">
        <f t="shared" ca="1" si="0"/>
        <v>#REF!</v>
      </c>
      <c r="M228" s="17">
        <v>5370</v>
      </c>
      <c r="N228" s="17">
        <v>5300</v>
      </c>
      <c r="O228" s="17">
        <v>5300</v>
      </c>
      <c r="P228" s="17">
        <v>5300</v>
      </c>
      <c r="Q228" s="17">
        <v>5170</v>
      </c>
      <c r="R228" s="17">
        <v>5170</v>
      </c>
      <c r="S228" s="17">
        <v>5020</v>
      </c>
      <c r="T228" s="17">
        <v>5020</v>
      </c>
      <c r="U228" s="17">
        <v>4980</v>
      </c>
      <c r="V228" s="17">
        <v>4980</v>
      </c>
      <c r="W228" s="16" t="e">
        <f t="shared" ca="1" si="1"/>
        <v>#REF!</v>
      </c>
      <c r="X228" s="16">
        <v>155700</v>
      </c>
      <c r="Y228" s="16">
        <v>111500</v>
      </c>
      <c r="Z228" s="16">
        <v>159900</v>
      </c>
      <c r="AA228" s="16">
        <v>269900</v>
      </c>
      <c r="AB228" s="16">
        <v>160900</v>
      </c>
      <c r="AC228" s="16">
        <v>386900</v>
      </c>
      <c r="AD228" s="16">
        <v>328100</v>
      </c>
      <c r="AE228" s="16">
        <v>338900</v>
      </c>
      <c r="AF228" s="25">
        <v>190500</v>
      </c>
      <c r="AG228" s="23">
        <v>76000</v>
      </c>
      <c r="AH228" s="12" t="e">
        <f t="shared" ca="1" si="2"/>
        <v>#REF!</v>
      </c>
      <c r="AI228" s="23">
        <v>1000</v>
      </c>
      <c r="AJ228" s="23">
        <v>0</v>
      </c>
      <c r="AK228" s="23">
        <v>0</v>
      </c>
      <c r="AL228" s="23">
        <v>200</v>
      </c>
      <c r="AM228" s="23">
        <v>1200</v>
      </c>
      <c r="AN228" s="23">
        <v>0</v>
      </c>
      <c r="AO228" s="23">
        <v>0</v>
      </c>
      <c r="AP228" s="23">
        <v>2800</v>
      </c>
      <c r="AQ228" s="17">
        <v>2300</v>
      </c>
      <c r="AR228" s="23">
        <v>19800</v>
      </c>
      <c r="AS228" s="23">
        <v>4600</v>
      </c>
      <c r="AT228" s="12">
        <v>400</v>
      </c>
      <c r="AU228" s="12">
        <v>8100</v>
      </c>
      <c r="AV228" s="12">
        <v>0</v>
      </c>
      <c r="AW228" s="12">
        <v>15700</v>
      </c>
      <c r="AX228" s="12">
        <v>1000</v>
      </c>
      <c r="AY228" s="12">
        <v>2200</v>
      </c>
      <c r="AZ228" s="12">
        <v>900</v>
      </c>
      <c r="BA228" s="12">
        <v>700</v>
      </c>
      <c r="BB228" s="12" t="e">
        <f t="shared" ca="1" si="3"/>
        <v>#REF!</v>
      </c>
      <c r="BC228" s="12">
        <v>0</v>
      </c>
      <c r="BD228" s="23">
        <v>0</v>
      </c>
      <c r="BE228" s="23">
        <v>0</v>
      </c>
      <c r="BF228" s="23">
        <v>0</v>
      </c>
      <c r="BG228" s="12">
        <v>0</v>
      </c>
      <c r="BH228" s="12">
        <v>0</v>
      </c>
      <c r="BI228" s="12">
        <v>200</v>
      </c>
      <c r="BJ228" s="12">
        <v>1200</v>
      </c>
      <c r="BK228" s="12">
        <v>0</v>
      </c>
      <c r="BL228" s="12">
        <v>0</v>
      </c>
      <c r="BM228" s="12">
        <v>2200</v>
      </c>
      <c r="BN228" s="12">
        <v>2700</v>
      </c>
      <c r="BO228" s="12">
        <v>1300</v>
      </c>
      <c r="BP228" s="12">
        <v>4800</v>
      </c>
      <c r="BQ228" s="12">
        <v>10700</v>
      </c>
      <c r="BR228" s="12">
        <v>12000</v>
      </c>
      <c r="BS228" s="12">
        <v>12500</v>
      </c>
      <c r="BT228" s="12">
        <v>5700</v>
      </c>
      <c r="BU228" s="12">
        <v>5800</v>
      </c>
      <c r="BV228" s="12"/>
      <c r="BW228" s="12"/>
      <c r="BX228" s="22" t="e">
        <f>"'Giá'!"&amp;SUBSTITUTE($CK228, "1", COUNTA(#REF!) -10)</f>
        <v>#REF!</v>
      </c>
      <c r="BY228" s="22" t="e">
        <f>"'Khối lượng'!"&amp;SUBSTITUTE($CL228, "1", COUNTA(#REF!) -10)</f>
        <v>#REF!</v>
      </c>
      <c r="BZ228" s="22" t="e">
        <f>"'KN Mua'!"&amp;SUBSTITUTE($CM228, "1", COUNTA(#REF!) -19)</f>
        <v>#REF!</v>
      </c>
      <c r="CA228" s="15" t="e">
        <f>"'KN Bán'!"&amp;SUBSTITUTE($CN228, "1", COUNTA(#REF!) -19)</f>
        <v>#REF!</v>
      </c>
      <c r="CB228" s="14"/>
      <c r="CC228" s="14"/>
      <c r="CD228" s="14"/>
      <c r="CE228" s="14"/>
      <c r="CF228" s="14"/>
      <c r="CG228" s="14"/>
      <c r="CH228" s="14"/>
      <c r="CI228" s="14"/>
      <c r="CJ228" s="14"/>
      <c r="CK228" s="14" t="e">
        <f>ADDRESS(1,MATCH($A228,#REF!, 0))</f>
        <v>#REF!</v>
      </c>
      <c r="CL228" s="14" t="e">
        <f>ADDRESS(1,MATCH($A228,#REF!, 0))</f>
        <v>#REF!</v>
      </c>
      <c r="CM228" s="14" t="e">
        <f>ADDRESS(1,MATCH($A228,#REF!, 0))</f>
        <v>#REF!</v>
      </c>
      <c r="CN228" s="14" t="e">
        <f>ADDRESS(1,MATCH($A228,#REF!, 0))</f>
        <v>#REF!</v>
      </c>
    </row>
    <row r="229" spans="1:92" ht="14">
      <c r="A229" s="16" t="s">
        <v>6348</v>
      </c>
      <c r="B229" s="17" t="s">
        <v>6349</v>
      </c>
      <c r="C229" s="17">
        <v>23650</v>
      </c>
      <c r="D229" s="18" t="s">
        <v>5901</v>
      </c>
      <c r="E229" s="17">
        <v>1.1028177793304044</v>
      </c>
      <c r="F229" s="17">
        <v>13.941570385334147</v>
      </c>
      <c r="G229" s="17">
        <v>0.49</v>
      </c>
      <c r="H229" s="16">
        <v>0.48111903466545208</v>
      </c>
      <c r="I229" s="19">
        <v>1841210</v>
      </c>
      <c r="J229" s="31"/>
      <c r="K229" s="26"/>
      <c r="L229" s="22" t="e">
        <f t="shared" ca="1" si="0"/>
        <v>#REF!</v>
      </c>
      <c r="M229" s="17">
        <v>23450</v>
      </c>
      <c r="N229" s="17">
        <v>24350</v>
      </c>
      <c r="O229" s="17">
        <v>24450</v>
      </c>
      <c r="P229" s="17">
        <v>24100</v>
      </c>
      <c r="Q229" s="17">
        <v>23650</v>
      </c>
      <c r="R229" s="17">
        <v>23800</v>
      </c>
      <c r="S229" s="17">
        <v>23950</v>
      </c>
      <c r="T229" s="17">
        <v>23950</v>
      </c>
      <c r="U229" s="17">
        <v>23900</v>
      </c>
      <c r="V229" s="17">
        <v>23900</v>
      </c>
      <c r="W229" s="16" t="e">
        <f t="shared" ca="1" si="1"/>
        <v>#REF!</v>
      </c>
      <c r="X229" s="16">
        <v>8400</v>
      </c>
      <c r="Y229" s="16">
        <v>3300</v>
      </c>
      <c r="Z229" s="16">
        <v>13100</v>
      </c>
      <c r="AA229" s="16">
        <v>6200</v>
      </c>
      <c r="AB229" s="16">
        <v>6900</v>
      </c>
      <c r="AC229" s="16">
        <v>12700</v>
      </c>
      <c r="AD229" s="16">
        <v>9400</v>
      </c>
      <c r="AE229" s="16">
        <v>1600</v>
      </c>
      <c r="AF229" s="25">
        <v>1500</v>
      </c>
      <c r="AG229" s="23">
        <v>600</v>
      </c>
      <c r="AH229" s="12" t="e">
        <f t="shared" ca="1" si="2"/>
        <v>#REF!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17">
        <v>0</v>
      </c>
      <c r="AR229" s="23">
        <v>0</v>
      </c>
      <c r="AS229" s="23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 t="e">
        <f t="shared" ca="1" si="3"/>
        <v>#REF!</v>
      </c>
      <c r="BC229" s="12">
        <v>0</v>
      </c>
      <c r="BD229" s="23">
        <v>0</v>
      </c>
      <c r="BE229" s="23">
        <v>0</v>
      </c>
      <c r="BF229" s="23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/>
      <c r="BW229" s="12"/>
      <c r="BX229" s="22" t="e">
        <f>"'Giá'!"&amp;SUBSTITUTE($CK229, "1", COUNTA(#REF!) -10)</f>
        <v>#REF!</v>
      </c>
      <c r="BY229" s="22" t="e">
        <f>"'Khối lượng'!"&amp;SUBSTITUTE($CL229, "1", COUNTA(#REF!) -10)</f>
        <v>#REF!</v>
      </c>
      <c r="BZ229" s="22" t="e">
        <f>"'KN Mua'!"&amp;SUBSTITUTE($CM229, "1", COUNTA(#REF!) -19)</f>
        <v>#REF!</v>
      </c>
      <c r="CA229" s="15" t="e">
        <f>"'KN Bán'!"&amp;SUBSTITUTE($CN229, "1", COUNTA(#REF!) -19)</f>
        <v>#REF!</v>
      </c>
      <c r="CB229" s="14"/>
      <c r="CC229" s="14"/>
      <c r="CD229" s="14"/>
      <c r="CE229" s="14"/>
      <c r="CF229" s="14"/>
      <c r="CG229" s="14"/>
      <c r="CH229" s="14"/>
      <c r="CI229" s="14"/>
      <c r="CJ229" s="14"/>
      <c r="CK229" s="14" t="e">
        <f>ADDRESS(1,MATCH($A229,#REF!, 0))</f>
        <v>#REF!</v>
      </c>
      <c r="CL229" s="14" t="e">
        <f>ADDRESS(1,MATCH($A229,#REF!, 0))</f>
        <v>#REF!</v>
      </c>
      <c r="CM229" s="14" t="e">
        <f>ADDRESS(1,MATCH($A229,#REF!, 0))</f>
        <v>#REF!</v>
      </c>
      <c r="CN229" s="14" t="e">
        <f>ADDRESS(1,MATCH($A229,#REF!, 0))</f>
        <v>#REF!</v>
      </c>
    </row>
    <row r="230" spans="1:92" ht="14">
      <c r="A230" s="16" t="s">
        <v>6350</v>
      </c>
      <c r="B230" s="17" t="s">
        <v>6351</v>
      </c>
      <c r="C230" s="17">
        <v>12600</v>
      </c>
      <c r="D230" s="18" t="s">
        <v>5968</v>
      </c>
      <c r="E230" s="17">
        <v>2.1424675675437759</v>
      </c>
      <c r="F230" s="17">
        <v>16.832270215792789</v>
      </c>
      <c r="G230" s="17">
        <v>0.46</v>
      </c>
      <c r="H230" s="16">
        <v>0.34916023920943312</v>
      </c>
      <c r="I230" s="19">
        <v>35550</v>
      </c>
      <c r="J230" s="31"/>
      <c r="K230" s="26"/>
      <c r="L230" s="22" t="e">
        <f t="shared" ca="1" si="0"/>
        <v>#REF!</v>
      </c>
      <c r="M230" s="17">
        <v>12850</v>
      </c>
      <c r="N230" s="17">
        <v>13000</v>
      </c>
      <c r="O230" s="17">
        <v>12700</v>
      </c>
      <c r="P230" s="17">
        <v>13000</v>
      </c>
      <c r="Q230" s="17">
        <v>12600</v>
      </c>
      <c r="R230" s="17">
        <v>12800</v>
      </c>
      <c r="S230" s="17">
        <v>12100</v>
      </c>
      <c r="T230" s="17">
        <v>12500</v>
      </c>
      <c r="U230" s="17">
        <v>12300</v>
      </c>
      <c r="V230" s="17">
        <v>12200</v>
      </c>
      <c r="W230" s="16" t="e">
        <f t="shared" ca="1" si="1"/>
        <v>#REF!</v>
      </c>
      <c r="X230" s="16">
        <v>832200</v>
      </c>
      <c r="Y230" s="16">
        <v>1554200</v>
      </c>
      <c r="Z230" s="16">
        <v>1261500</v>
      </c>
      <c r="AA230" s="16">
        <v>3338200</v>
      </c>
      <c r="AB230" s="16">
        <v>1723100</v>
      </c>
      <c r="AC230" s="16">
        <v>1634300</v>
      </c>
      <c r="AD230" s="16">
        <v>2406300</v>
      </c>
      <c r="AE230" s="16">
        <v>3325700</v>
      </c>
      <c r="AF230" s="25">
        <v>1123800</v>
      </c>
      <c r="AG230" s="23">
        <v>1212800</v>
      </c>
      <c r="AH230" s="12" t="e">
        <f t="shared" ca="1" si="2"/>
        <v>#REF!</v>
      </c>
      <c r="AI230" s="23">
        <v>17600</v>
      </c>
      <c r="AJ230" s="23">
        <v>0</v>
      </c>
      <c r="AK230" s="23">
        <v>17100</v>
      </c>
      <c r="AL230" s="23">
        <v>37700</v>
      </c>
      <c r="AM230" s="23">
        <v>24000</v>
      </c>
      <c r="AN230" s="23">
        <v>191000</v>
      </c>
      <c r="AO230" s="23">
        <v>38400</v>
      </c>
      <c r="AP230" s="23">
        <v>49900</v>
      </c>
      <c r="AQ230" s="17">
        <v>10000</v>
      </c>
      <c r="AR230" s="23">
        <v>25600</v>
      </c>
      <c r="AS230" s="23">
        <v>21700</v>
      </c>
      <c r="AT230" s="12">
        <v>0</v>
      </c>
      <c r="AU230" s="12">
        <v>80600</v>
      </c>
      <c r="AV230" s="12">
        <v>11400</v>
      </c>
      <c r="AW230" s="12">
        <v>95300</v>
      </c>
      <c r="AX230" s="12">
        <v>1600</v>
      </c>
      <c r="AY230" s="12">
        <v>133500</v>
      </c>
      <c r="AZ230" s="12">
        <v>0</v>
      </c>
      <c r="BA230" s="12">
        <v>0</v>
      </c>
      <c r="BB230" s="12" t="e">
        <f t="shared" ca="1" si="3"/>
        <v>#REF!</v>
      </c>
      <c r="BC230" s="12">
        <v>0</v>
      </c>
      <c r="BD230" s="23">
        <v>0</v>
      </c>
      <c r="BE230" s="23">
        <v>35700</v>
      </c>
      <c r="BF230" s="23">
        <v>42400</v>
      </c>
      <c r="BG230" s="12">
        <v>54400</v>
      </c>
      <c r="BH230" s="12">
        <v>17100</v>
      </c>
      <c r="BI230" s="12">
        <v>17600</v>
      </c>
      <c r="BJ230" s="12">
        <v>28700</v>
      </c>
      <c r="BK230" s="12">
        <v>93100</v>
      </c>
      <c r="BL230" s="12">
        <v>49300</v>
      </c>
      <c r="BM230" s="12">
        <v>3700</v>
      </c>
      <c r="BN230" s="12">
        <v>1800</v>
      </c>
      <c r="BO230" s="12">
        <v>185500</v>
      </c>
      <c r="BP230" s="12">
        <v>72600</v>
      </c>
      <c r="BQ230" s="12">
        <v>1000</v>
      </c>
      <c r="BR230" s="12">
        <v>80600</v>
      </c>
      <c r="BS230" s="12">
        <v>10400</v>
      </c>
      <c r="BT230" s="12">
        <v>54400</v>
      </c>
      <c r="BU230" s="12">
        <v>66500</v>
      </c>
      <c r="BV230" s="12"/>
      <c r="BW230" s="12"/>
      <c r="BX230" s="22" t="e">
        <f>"'Giá'!"&amp;SUBSTITUTE($CK230, "1", COUNTA(#REF!) -10)</f>
        <v>#REF!</v>
      </c>
      <c r="BY230" s="22" t="e">
        <f>"'Khối lượng'!"&amp;SUBSTITUTE($CL230, "1", COUNTA(#REF!) -10)</f>
        <v>#REF!</v>
      </c>
      <c r="BZ230" s="22" t="e">
        <f>"'KN Mua'!"&amp;SUBSTITUTE($CM230, "1", COUNTA(#REF!) -19)</f>
        <v>#REF!</v>
      </c>
      <c r="CA230" s="15" t="e">
        <f>"'KN Bán'!"&amp;SUBSTITUTE($CN230, "1", COUNTA(#REF!) -19)</f>
        <v>#REF!</v>
      </c>
      <c r="CB230" s="14"/>
      <c r="CC230" s="14"/>
      <c r="CD230" s="14"/>
      <c r="CE230" s="14"/>
      <c r="CF230" s="14"/>
      <c r="CG230" s="14"/>
      <c r="CH230" s="14"/>
      <c r="CI230" s="14"/>
      <c r="CJ230" s="14"/>
      <c r="CK230" s="14" t="e">
        <f>ADDRESS(1,MATCH($A230,#REF!, 0))</f>
        <v>#REF!</v>
      </c>
      <c r="CL230" s="14" t="e">
        <f>ADDRESS(1,MATCH($A230,#REF!, 0))</f>
        <v>#REF!</v>
      </c>
      <c r="CM230" s="14" t="e">
        <f>ADDRESS(1,MATCH($A230,#REF!, 0))</f>
        <v>#REF!</v>
      </c>
      <c r="CN230" s="14" t="e">
        <f>ADDRESS(1,MATCH($A230,#REF!, 0))</f>
        <v>#REF!</v>
      </c>
    </row>
    <row r="231" spans="1:92" ht="14">
      <c r="A231" s="16" t="s">
        <v>6352</v>
      </c>
      <c r="B231" s="17" t="s">
        <v>6353</v>
      </c>
      <c r="C231" s="17">
        <v>41200</v>
      </c>
      <c r="D231" s="18" t="s">
        <v>5865</v>
      </c>
      <c r="E231" s="17">
        <v>0.9591528251901914</v>
      </c>
      <c r="F231" s="17">
        <v>9.6460126708037564</v>
      </c>
      <c r="G231" s="17">
        <v>0.49</v>
      </c>
      <c r="H231" s="16">
        <v>0.31112495746644298</v>
      </c>
      <c r="I231" s="19">
        <v>1109340</v>
      </c>
      <c r="J231" s="31"/>
      <c r="K231" s="26"/>
      <c r="L231" s="22" t="e">
        <f t="shared" ca="1" si="0"/>
        <v>#REF!</v>
      </c>
      <c r="M231" s="17">
        <v>43400</v>
      </c>
      <c r="N231" s="17">
        <v>43100</v>
      </c>
      <c r="O231" s="17">
        <v>42000</v>
      </c>
      <c r="P231" s="17">
        <v>41500</v>
      </c>
      <c r="Q231" s="17">
        <v>41200</v>
      </c>
      <c r="R231" s="17">
        <v>42950</v>
      </c>
      <c r="S231" s="17">
        <v>41500</v>
      </c>
      <c r="T231" s="17">
        <v>42150</v>
      </c>
      <c r="U231" s="17">
        <v>42450</v>
      </c>
      <c r="V231" s="17">
        <v>42500</v>
      </c>
      <c r="W231" s="16" t="e">
        <f t="shared" ca="1" si="1"/>
        <v>#REF!</v>
      </c>
      <c r="X231" s="16">
        <v>13800</v>
      </c>
      <c r="Y231" s="16">
        <v>18200</v>
      </c>
      <c r="Z231" s="16">
        <v>27200</v>
      </c>
      <c r="AA231" s="16">
        <v>47900</v>
      </c>
      <c r="AB231" s="16">
        <v>39900</v>
      </c>
      <c r="AC231" s="16">
        <v>76000</v>
      </c>
      <c r="AD231" s="16">
        <v>72200</v>
      </c>
      <c r="AE231" s="16">
        <v>19100</v>
      </c>
      <c r="AF231" s="25">
        <v>27300</v>
      </c>
      <c r="AG231" s="23">
        <v>13900</v>
      </c>
      <c r="AH231" s="12" t="e">
        <f t="shared" ca="1" si="2"/>
        <v>#REF!</v>
      </c>
      <c r="AI231" s="23">
        <v>100</v>
      </c>
      <c r="AJ231" s="23">
        <v>1000</v>
      </c>
      <c r="AK231" s="23">
        <v>2100</v>
      </c>
      <c r="AL231" s="23">
        <v>12700</v>
      </c>
      <c r="AM231" s="23">
        <v>4400</v>
      </c>
      <c r="AN231" s="23">
        <v>4900</v>
      </c>
      <c r="AO231" s="23">
        <v>11600</v>
      </c>
      <c r="AP231" s="23">
        <v>5400</v>
      </c>
      <c r="AQ231" s="17">
        <v>2500</v>
      </c>
      <c r="AR231" s="23">
        <v>100</v>
      </c>
      <c r="AS231" s="23">
        <v>400</v>
      </c>
      <c r="AT231" s="12">
        <v>400</v>
      </c>
      <c r="AU231" s="12">
        <v>0</v>
      </c>
      <c r="AV231" s="12">
        <v>400</v>
      </c>
      <c r="AW231" s="12">
        <v>5400</v>
      </c>
      <c r="AX231" s="12">
        <v>3400</v>
      </c>
      <c r="AY231" s="12">
        <v>100</v>
      </c>
      <c r="AZ231" s="12">
        <v>7500</v>
      </c>
      <c r="BA231" s="12">
        <v>200</v>
      </c>
      <c r="BB231" s="12" t="e">
        <f t="shared" ca="1" si="3"/>
        <v>#REF!</v>
      </c>
      <c r="BC231" s="12">
        <v>40600</v>
      </c>
      <c r="BD231" s="23">
        <v>19830</v>
      </c>
      <c r="BE231" s="23">
        <v>14900</v>
      </c>
      <c r="BF231" s="23">
        <v>600</v>
      </c>
      <c r="BG231" s="12">
        <v>2200</v>
      </c>
      <c r="BH231" s="12">
        <v>3300</v>
      </c>
      <c r="BI231" s="12">
        <v>200</v>
      </c>
      <c r="BJ231" s="12">
        <v>3000</v>
      </c>
      <c r="BK231" s="12">
        <v>8000</v>
      </c>
      <c r="BL231" s="12">
        <v>3300</v>
      </c>
      <c r="BM231" s="12">
        <v>2900</v>
      </c>
      <c r="BN231" s="12">
        <v>7900</v>
      </c>
      <c r="BO231" s="12">
        <v>6400</v>
      </c>
      <c r="BP231" s="12">
        <v>5500</v>
      </c>
      <c r="BQ231" s="12">
        <v>300</v>
      </c>
      <c r="BR231" s="12">
        <v>2000</v>
      </c>
      <c r="BS231" s="12">
        <v>600</v>
      </c>
      <c r="BT231" s="12">
        <v>100</v>
      </c>
      <c r="BU231" s="12">
        <v>2100</v>
      </c>
      <c r="BV231" s="12"/>
      <c r="BW231" s="12"/>
      <c r="BX231" s="22" t="e">
        <f>"'Giá'!"&amp;SUBSTITUTE($CK231, "1", COUNTA(#REF!) -10)</f>
        <v>#REF!</v>
      </c>
      <c r="BY231" s="22" t="e">
        <f>"'Khối lượng'!"&amp;SUBSTITUTE($CL231, "1", COUNTA(#REF!) -10)</f>
        <v>#REF!</v>
      </c>
      <c r="BZ231" s="22" t="e">
        <f>"'KN Mua'!"&amp;SUBSTITUTE($CM231, "1", COUNTA(#REF!) -19)</f>
        <v>#REF!</v>
      </c>
      <c r="CA231" s="15" t="e">
        <f>"'KN Bán'!"&amp;SUBSTITUTE($CN231, "1", COUNTA(#REF!) -19)</f>
        <v>#REF!</v>
      </c>
      <c r="CB231" s="14"/>
      <c r="CC231" s="14"/>
      <c r="CD231" s="14"/>
      <c r="CE231" s="14"/>
      <c r="CF231" s="14"/>
      <c r="CG231" s="14"/>
      <c r="CH231" s="14"/>
      <c r="CI231" s="14"/>
      <c r="CJ231" s="14"/>
      <c r="CK231" s="14" t="e">
        <f>ADDRESS(1,MATCH($A231,#REF!, 0))</f>
        <v>#REF!</v>
      </c>
      <c r="CL231" s="14" t="e">
        <f>ADDRESS(1,MATCH($A231,#REF!, 0))</f>
        <v>#REF!</v>
      </c>
      <c r="CM231" s="14" t="e">
        <f>ADDRESS(1,MATCH($A231,#REF!, 0))</f>
        <v>#REF!</v>
      </c>
      <c r="CN231" s="14" t="e">
        <f>ADDRESS(1,MATCH($A231,#REF!, 0))</f>
        <v>#REF!</v>
      </c>
    </row>
    <row r="232" spans="1:92" ht="14">
      <c r="A232" s="16" t="s">
        <v>6354</v>
      </c>
      <c r="B232" s="17" t="s">
        <v>6355</v>
      </c>
      <c r="C232" s="17">
        <v>22050</v>
      </c>
      <c r="D232" s="18" t="s">
        <v>5882</v>
      </c>
      <c r="E232" s="17">
        <v>1.6039755763500703</v>
      </c>
      <c r="F232" s="17">
        <v>30.733325657563775</v>
      </c>
      <c r="G232" s="17">
        <v>0.5</v>
      </c>
      <c r="H232" s="16">
        <v>0.36653697478212854</v>
      </c>
      <c r="I232" s="19">
        <v>3200650</v>
      </c>
      <c r="J232" s="31"/>
      <c r="K232" s="26"/>
      <c r="L232" s="22" t="e">
        <f t="shared" ca="1" si="0"/>
        <v>#REF!</v>
      </c>
      <c r="M232" s="17">
        <v>23100</v>
      </c>
      <c r="N232" s="17">
        <v>23200</v>
      </c>
      <c r="O232" s="17">
        <v>22950</v>
      </c>
      <c r="P232" s="17">
        <v>22850</v>
      </c>
      <c r="Q232" s="17">
        <v>22050</v>
      </c>
      <c r="R232" s="17">
        <v>22400</v>
      </c>
      <c r="S232" s="17">
        <v>21000</v>
      </c>
      <c r="T232" s="17">
        <v>21650</v>
      </c>
      <c r="U232" s="17">
        <v>21950</v>
      </c>
      <c r="V232" s="17">
        <v>21900</v>
      </c>
      <c r="W232" s="16" t="e">
        <f t="shared" ca="1" si="1"/>
        <v>#REF!</v>
      </c>
      <c r="X232" s="16">
        <v>1248000</v>
      </c>
      <c r="Y232" s="16">
        <v>481000</v>
      </c>
      <c r="Z232" s="16">
        <v>956600</v>
      </c>
      <c r="AA232" s="16">
        <v>547100</v>
      </c>
      <c r="AB232" s="16">
        <v>1184200</v>
      </c>
      <c r="AC232" s="16">
        <v>2642900</v>
      </c>
      <c r="AD232" s="16">
        <v>1667900</v>
      </c>
      <c r="AE232" s="16">
        <v>1177800</v>
      </c>
      <c r="AF232" s="25">
        <v>474700</v>
      </c>
      <c r="AG232" s="23">
        <v>713200</v>
      </c>
      <c r="AH232" s="12" t="e">
        <f t="shared" ca="1" si="2"/>
        <v>#REF!</v>
      </c>
      <c r="AI232" s="23">
        <v>43100</v>
      </c>
      <c r="AJ232" s="23">
        <v>16700</v>
      </c>
      <c r="AK232" s="23">
        <v>48300</v>
      </c>
      <c r="AL232" s="23">
        <v>220800</v>
      </c>
      <c r="AM232" s="23">
        <v>18600</v>
      </c>
      <c r="AN232" s="23">
        <v>226600</v>
      </c>
      <c r="AO232" s="23">
        <v>32000</v>
      </c>
      <c r="AP232" s="23">
        <v>113200</v>
      </c>
      <c r="AQ232" s="17">
        <v>199700</v>
      </c>
      <c r="AR232" s="23">
        <v>13400</v>
      </c>
      <c r="AS232" s="23">
        <v>900</v>
      </c>
      <c r="AT232" s="12">
        <v>4500</v>
      </c>
      <c r="AU232" s="12">
        <v>11400</v>
      </c>
      <c r="AV232" s="12">
        <v>7000</v>
      </c>
      <c r="AW232" s="12">
        <v>220400</v>
      </c>
      <c r="AX232" s="12">
        <v>29100</v>
      </c>
      <c r="AY232" s="12">
        <v>22000</v>
      </c>
      <c r="AZ232" s="12">
        <v>8400</v>
      </c>
      <c r="BA232" s="12">
        <v>300</v>
      </c>
      <c r="BB232" s="12" t="e">
        <f t="shared" ca="1" si="3"/>
        <v>#REF!</v>
      </c>
      <c r="BC232" s="12">
        <v>67300</v>
      </c>
      <c r="BD232" s="23">
        <v>26300</v>
      </c>
      <c r="BE232" s="23">
        <v>284850</v>
      </c>
      <c r="BF232" s="23">
        <v>8200</v>
      </c>
      <c r="BG232" s="12">
        <v>52400</v>
      </c>
      <c r="BH232" s="12">
        <v>2500</v>
      </c>
      <c r="BI232" s="12">
        <v>197700</v>
      </c>
      <c r="BJ232" s="12">
        <v>19500</v>
      </c>
      <c r="BK232" s="12">
        <v>21500</v>
      </c>
      <c r="BL232" s="12">
        <v>44800</v>
      </c>
      <c r="BM232" s="12">
        <v>69106</v>
      </c>
      <c r="BN232" s="12">
        <v>114300</v>
      </c>
      <c r="BO232" s="12">
        <v>115400</v>
      </c>
      <c r="BP232" s="12">
        <v>157900</v>
      </c>
      <c r="BQ232" s="12">
        <v>5900</v>
      </c>
      <c r="BR232" s="12">
        <v>137900</v>
      </c>
      <c r="BS232" s="12">
        <v>9800</v>
      </c>
      <c r="BT232" s="12">
        <v>69700</v>
      </c>
      <c r="BU232" s="12">
        <v>101400</v>
      </c>
      <c r="BV232" s="12"/>
      <c r="BW232" s="12"/>
      <c r="BX232" s="22" t="e">
        <f>"'Giá'!"&amp;SUBSTITUTE($CK232, "1", COUNTA(#REF!) -10)</f>
        <v>#REF!</v>
      </c>
      <c r="BY232" s="22" t="e">
        <f>"'Khối lượng'!"&amp;SUBSTITUTE($CL232, "1", COUNTA(#REF!) -10)</f>
        <v>#REF!</v>
      </c>
      <c r="BZ232" s="22" t="e">
        <f>"'KN Mua'!"&amp;SUBSTITUTE($CM232, "1", COUNTA(#REF!) -19)</f>
        <v>#REF!</v>
      </c>
      <c r="CA232" s="15" t="e">
        <f>"'KN Bán'!"&amp;SUBSTITUTE($CN232, "1", COUNTA(#REF!) -19)</f>
        <v>#REF!</v>
      </c>
      <c r="CB232" s="14"/>
      <c r="CC232" s="14"/>
      <c r="CD232" s="14"/>
      <c r="CE232" s="14"/>
      <c r="CF232" s="14"/>
      <c r="CG232" s="14"/>
      <c r="CH232" s="14"/>
      <c r="CI232" s="14"/>
      <c r="CJ232" s="14"/>
      <c r="CK232" s="14" t="e">
        <f>ADDRESS(1,MATCH($A232,#REF!, 0))</f>
        <v>#REF!</v>
      </c>
      <c r="CL232" s="14" t="e">
        <f>ADDRESS(1,MATCH($A232,#REF!, 0))</f>
        <v>#REF!</v>
      </c>
      <c r="CM232" s="14" t="e">
        <f>ADDRESS(1,MATCH($A232,#REF!, 0))</f>
        <v>#REF!</v>
      </c>
      <c r="CN232" s="14" t="e">
        <f>ADDRESS(1,MATCH($A232,#REF!, 0))</f>
        <v>#REF!</v>
      </c>
    </row>
    <row r="233" spans="1:92" ht="14">
      <c r="A233" s="16" t="s">
        <v>6356</v>
      </c>
      <c r="B233" s="17" t="s">
        <v>6357</v>
      </c>
      <c r="C233" s="17">
        <v>27900</v>
      </c>
      <c r="D233" s="18" t="s">
        <v>5911</v>
      </c>
      <c r="E233" s="17">
        <v>4.0812608544176872</v>
      </c>
      <c r="F233" s="17">
        <v>13.117250272404076</v>
      </c>
      <c r="G233" s="17">
        <v>0</v>
      </c>
      <c r="H233" s="16">
        <v>0</v>
      </c>
      <c r="I233" s="19">
        <v>470</v>
      </c>
      <c r="J233" s="31"/>
      <c r="K233" s="26"/>
      <c r="L233" s="22" t="e">
        <f t="shared" ca="1" si="0"/>
        <v>#REF!</v>
      </c>
      <c r="M233" s="17">
        <v>28950</v>
      </c>
      <c r="N233" s="17">
        <v>28800</v>
      </c>
      <c r="O233" s="17">
        <v>29000</v>
      </c>
      <c r="P233" s="17">
        <v>28900</v>
      </c>
      <c r="Q233" s="17">
        <v>27900</v>
      </c>
      <c r="R233" s="17">
        <v>28500</v>
      </c>
      <c r="S233" s="17">
        <v>26550</v>
      </c>
      <c r="T233" s="17">
        <v>27500</v>
      </c>
      <c r="U233" s="17">
        <v>27450</v>
      </c>
      <c r="V233" s="17">
        <v>27400</v>
      </c>
      <c r="W233" s="16" t="e">
        <f t="shared" ca="1" si="1"/>
        <v>#REF!</v>
      </c>
      <c r="X233" s="16">
        <v>1809500</v>
      </c>
      <c r="Y233" s="16">
        <v>1318100</v>
      </c>
      <c r="Z233" s="16">
        <v>2284700</v>
      </c>
      <c r="AA233" s="16">
        <v>3819300</v>
      </c>
      <c r="AB233" s="16">
        <v>4952200</v>
      </c>
      <c r="AC233" s="16">
        <v>3075000</v>
      </c>
      <c r="AD233" s="16">
        <v>7719800</v>
      </c>
      <c r="AE233" s="16">
        <v>3329800</v>
      </c>
      <c r="AF233" s="25">
        <v>1398800</v>
      </c>
      <c r="AG233" s="23">
        <v>2299300</v>
      </c>
      <c r="AH233" s="12" t="e">
        <f t="shared" ca="1" si="2"/>
        <v>#REF!</v>
      </c>
      <c r="AI233" s="23">
        <v>1659200</v>
      </c>
      <c r="AJ233" s="23">
        <v>631500</v>
      </c>
      <c r="AK233" s="23">
        <v>1096100</v>
      </c>
      <c r="AL233" s="23">
        <v>821700</v>
      </c>
      <c r="AM233" s="23">
        <v>640500</v>
      </c>
      <c r="AN233" s="23">
        <v>393700</v>
      </c>
      <c r="AO233" s="23">
        <v>844900</v>
      </c>
      <c r="AP233" s="23">
        <v>517500</v>
      </c>
      <c r="AQ233" s="17">
        <v>15300</v>
      </c>
      <c r="AR233" s="23">
        <v>380750</v>
      </c>
      <c r="AS233" s="23">
        <v>10200</v>
      </c>
      <c r="AT233" s="12">
        <v>333800</v>
      </c>
      <c r="AU233" s="12">
        <v>1024200</v>
      </c>
      <c r="AV233" s="12">
        <v>534100</v>
      </c>
      <c r="AW233" s="12">
        <v>285500</v>
      </c>
      <c r="AX233" s="12">
        <v>317100</v>
      </c>
      <c r="AY233" s="12">
        <v>305700</v>
      </c>
      <c r="AZ233" s="12">
        <v>200</v>
      </c>
      <c r="BA233" s="12">
        <v>48500</v>
      </c>
      <c r="BB233" s="12" t="e">
        <f t="shared" ca="1" si="3"/>
        <v>#REF!</v>
      </c>
      <c r="BC233" s="12">
        <v>116200</v>
      </c>
      <c r="BD233" s="23">
        <v>382200</v>
      </c>
      <c r="BE233" s="23">
        <v>598900</v>
      </c>
      <c r="BF233" s="23">
        <v>781300</v>
      </c>
      <c r="BG233" s="12">
        <v>140100</v>
      </c>
      <c r="BH233" s="12">
        <v>992308</v>
      </c>
      <c r="BI233" s="12">
        <v>418700</v>
      </c>
      <c r="BJ233" s="12">
        <v>426600</v>
      </c>
      <c r="BK233" s="12">
        <v>104900</v>
      </c>
      <c r="BL233" s="12">
        <v>125300</v>
      </c>
      <c r="BM233" s="12">
        <v>349800</v>
      </c>
      <c r="BN233" s="12">
        <v>155700</v>
      </c>
      <c r="BO233" s="12">
        <v>137200</v>
      </c>
      <c r="BP233" s="12">
        <v>88900</v>
      </c>
      <c r="BQ233" s="12">
        <v>227900</v>
      </c>
      <c r="BR233" s="12">
        <v>364100</v>
      </c>
      <c r="BS233" s="12">
        <v>110500</v>
      </c>
      <c r="BT233" s="12">
        <v>134100</v>
      </c>
      <c r="BU233" s="12">
        <v>23400</v>
      </c>
      <c r="BV233" s="12"/>
      <c r="BW233" s="12"/>
      <c r="BX233" s="22" t="e">
        <f>"'Giá'!"&amp;SUBSTITUTE($CK233, "1", COUNTA(#REF!) -10)</f>
        <v>#REF!</v>
      </c>
      <c r="BY233" s="22" t="e">
        <f>"'Khối lượng'!"&amp;SUBSTITUTE($CL233, "1", COUNTA(#REF!) -10)</f>
        <v>#REF!</v>
      </c>
      <c r="BZ233" s="22" t="e">
        <f>"'KN Mua'!"&amp;SUBSTITUTE($CM233, "1", COUNTA(#REF!) -19)</f>
        <v>#REF!</v>
      </c>
      <c r="CA233" s="15" t="e">
        <f>"'KN Bán'!"&amp;SUBSTITUTE($CN233, "1", COUNTA(#REF!) -19)</f>
        <v>#REF!</v>
      </c>
      <c r="CB233" s="14"/>
      <c r="CC233" s="14"/>
      <c r="CD233" s="14"/>
      <c r="CE233" s="14"/>
      <c r="CF233" s="14"/>
      <c r="CG233" s="14"/>
      <c r="CH233" s="14"/>
      <c r="CI233" s="14"/>
      <c r="CJ233" s="14"/>
      <c r="CK233" s="14" t="e">
        <f>ADDRESS(1,MATCH($A233,#REF!, 0))</f>
        <v>#REF!</v>
      </c>
      <c r="CL233" s="14" t="e">
        <f>ADDRESS(1,MATCH($A233,#REF!, 0))</f>
        <v>#REF!</v>
      </c>
      <c r="CM233" s="14" t="e">
        <f>ADDRESS(1,MATCH($A233,#REF!, 0))</f>
        <v>#REF!</v>
      </c>
      <c r="CN233" s="14" t="e">
        <f>ADDRESS(1,MATCH($A233,#REF!, 0))</f>
        <v>#REF!</v>
      </c>
    </row>
    <row r="234" spans="1:92" ht="14">
      <c r="A234" s="16" t="s">
        <v>6358</v>
      </c>
      <c r="B234" s="17" t="s">
        <v>6359</v>
      </c>
      <c r="C234" s="17">
        <v>117000</v>
      </c>
      <c r="D234" s="18" t="s">
        <v>5896</v>
      </c>
      <c r="E234" s="17">
        <v>1.380014324189905</v>
      </c>
      <c r="F234" s="17">
        <v>31.04298425104724</v>
      </c>
      <c r="G234" s="17">
        <v>0.5</v>
      </c>
      <c r="H234" s="16">
        <v>0.42982763167911969</v>
      </c>
      <c r="I234" s="19">
        <v>7661680</v>
      </c>
      <c r="J234" s="31"/>
      <c r="K234" s="26"/>
      <c r="L234" s="22" t="e">
        <f t="shared" ca="1" si="0"/>
        <v>#REF!</v>
      </c>
      <c r="M234" s="17">
        <v>115000</v>
      </c>
      <c r="N234" s="17">
        <v>115100</v>
      </c>
      <c r="O234" s="17">
        <v>115500</v>
      </c>
      <c r="P234" s="17">
        <v>116000</v>
      </c>
      <c r="Q234" s="17">
        <v>117000</v>
      </c>
      <c r="R234" s="17">
        <v>117000</v>
      </c>
      <c r="S234" s="17">
        <v>117000</v>
      </c>
      <c r="T234" s="17">
        <v>117000</v>
      </c>
      <c r="U234" s="17">
        <v>117000</v>
      </c>
      <c r="V234" s="17">
        <v>117000</v>
      </c>
      <c r="W234" s="16" t="e">
        <f t="shared" ca="1" si="1"/>
        <v>#REF!</v>
      </c>
      <c r="X234" s="16">
        <v>200</v>
      </c>
      <c r="Y234" s="16">
        <v>700</v>
      </c>
      <c r="Z234" s="16">
        <v>700</v>
      </c>
      <c r="AA234" s="16">
        <v>400</v>
      </c>
      <c r="AB234" s="16">
        <v>200</v>
      </c>
      <c r="AC234" s="16">
        <v>0</v>
      </c>
      <c r="AD234" s="16">
        <v>1200</v>
      </c>
      <c r="AE234" s="16">
        <v>1300</v>
      </c>
      <c r="AF234" s="25">
        <v>0</v>
      </c>
      <c r="AG234" s="23">
        <v>0</v>
      </c>
      <c r="AH234" s="12" t="e">
        <f t="shared" ca="1" si="2"/>
        <v>#REF!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17">
        <v>0</v>
      </c>
      <c r="AR234" s="23">
        <v>0</v>
      </c>
      <c r="AS234" s="23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 t="e">
        <f t="shared" ca="1" si="3"/>
        <v>#REF!</v>
      </c>
      <c r="BC234" s="12">
        <v>0</v>
      </c>
      <c r="BD234" s="23">
        <v>0</v>
      </c>
      <c r="BE234" s="23">
        <v>0</v>
      </c>
      <c r="BF234" s="23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/>
      <c r="BW234" s="12"/>
      <c r="BX234" s="22" t="e">
        <f>"'Giá'!"&amp;SUBSTITUTE($CK234, "1", COUNTA(#REF!) -10)</f>
        <v>#REF!</v>
      </c>
      <c r="BY234" s="22" t="e">
        <f>"'Khối lượng'!"&amp;SUBSTITUTE($CL234, "1", COUNTA(#REF!) -10)</f>
        <v>#REF!</v>
      </c>
      <c r="BZ234" s="22" t="e">
        <f>"'KN Mua'!"&amp;SUBSTITUTE($CM234, "1", COUNTA(#REF!) -19)</f>
        <v>#REF!</v>
      </c>
      <c r="CA234" s="15" t="e">
        <f>"'KN Bán'!"&amp;SUBSTITUTE($CN234, "1", COUNTA(#REF!) -19)</f>
        <v>#REF!</v>
      </c>
      <c r="CB234" s="14"/>
      <c r="CC234" s="14"/>
      <c r="CD234" s="14"/>
      <c r="CE234" s="14"/>
      <c r="CF234" s="14"/>
      <c r="CG234" s="14"/>
      <c r="CH234" s="14"/>
      <c r="CI234" s="14"/>
      <c r="CJ234" s="14"/>
      <c r="CK234" s="14" t="e">
        <f>ADDRESS(1,MATCH($A234,#REF!, 0))</f>
        <v>#REF!</v>
      </c>
      <c r="CL234" s="14" t="e">
        <f>ADDRESS(1,MATCH($A234,#REF!, 0))</f>
        <v>#REF!</v>
      </c>
      <c r="CM234" s="14" t="e">
        <f>ADDRESS(1,MATCH($A234,#REF!, 0))</f>
        <v>#REF!</v>
      </c>
      <c r="CN234" s="14" t="e">
        <f>ADDRESS(1,MATCH($A234,#REF!, 0))</f>
        <v>#REF!</v>
      </c>
    </row>
    <row r="235" spans="1:92" ht="14">
      <c r="A235" s="16" t="s">
        <v>6360</v>
      </c>
      <c r="B235" s="17" t="s">
        <v>6361</v>
      </c>
      <c r="C235" s="17">
        <v>17700</v>
      </c>
      <c r="D235" s="18" t="s">
        <v>5874</v>
      </c>
      <c r="E235" s="17">
        <v>1.3397593667231646</v>
      </c>
      <c r="F235" s="17">
        <v>21.636874177941188</v>
      </c>
      <c r="G235" s="17">
        <v>0</v>
      </c>
      <c r="H235" s="16">
        <v>0</v>
      </c>
      <c r="I235" s="19">
        <v>714260</v>
      </c>
      <c r="J235" s="31"/>
      <c r="K235" s="26"/>
      <c r="L235" s="22" t="e">
        <f t="shared" ca="1" si="0"/>
        <v>#REF!</v>
      </c>
      <c r="M235" s="17">
        <v>19850</v>
      </c>
      <c r="N235" s="17">
        <v>19550</v>
      </c>
      <c r="O235" s="17">
        <v>19000</v>
      </c>
      <c r="P235" s="17">
        <v>19000</v>
      </c>
      <c r="Q235" s="17">
        <v>17700</v>
      </c>
      <c r="R235" s="17">
        <v>18000</v>
      </c>
      <c r="S235" s="17">
        <v>17000</v>
      </c>
      <c r="T235" s="17">
        <v>17500</v>
      </c>
      <c r="U235" s="17">
        <v>17800</v>
      </c>
      <c r="V235" s="17">
        <v>17300</v>
      </c>
      <c r="W235" s="16" t="e">
        <f t="shared" ca="1" si="1"/>
        <v>#REF!</v>
      </c>
      <c r="X235" s="16">
        <v>2774400</v>
      </c>
      <c r="Y235" s="16">
        <v>4659700</v>
      </c>
      <c r="Z235" s="16">
        <v>7647900</v>
      </c>
      <c r="AA235" s="16">
        <v>6693500</v>
      </c>
      <c r="AB235" s="16">
        <v>9689600</v>
      </c>
      <c r="AC235" s="16">
        <v>8200500</v>
      </c>
      <c r="AD235" s="16">
        <v>11325900</v>
      </c>
      <c r="AE235" s="16">
        <v>10995000</v>
      </c>
      <c r="AF235" s="25">
        <v>7026100</v>
      </c>
      <c r="AG235" s="23">
        <v>7604200</v>
      </c>
      <c r="AH235" s="12" t="e">
        <f t="shared" ca="1" si="2"/>
        <v>#REF!</v>
      </c>
      <c r="AI235" s="23">
        <v>7700</v>
      </c>
      <c r="AJ235" s="23">
        <v>83400</v>
      </c>
      <c r="AK235" s="23">
        <v>589400</v>
      </c>
      <c r="AL235" s="23">
        <v>507200</v>
      </c>
      <c r="AM235" s="23">
        <v>12000</v>
      </c>
      <c r="AN235" s="23">
        <v>740700</v>
      </c>
      <c r="AO235" s="23">
        <v>263300</v>
      </c>
      <c r="AP235" s="23">
        <v>824710</v>
      </c>
      <c r="AQ235" s="17">
        <v>130000</v>
      </c>
      <c r="AR235" s="23">
        <v>59100</v>
      </c>
      <c r="AS235" s="23">
        <v>50600</v>
      </c>
      <c r="AT235" s="12">
        <v>201407</v>
      </c>
      <c r="AU235" s="12">
        <v>446600</v>
      </c>
      <c r="AV235" s="12">
        <v>265300</v>
      </c>
      <c r="AW235" s="12">
        <v>1858000</v>
      </c>
      <c r="AX235" s="12">
        <v>294400</v>
      </c>
      <c r="AY235" s="12">
        <v>1804800</v>
      </c>
      <c r="AZ235" s="12">
        <v>805700</v>
      </c>
      <c r="BA235" s="12">
        <v>128300</v>
      </c>
      <c r="BB235" s="12" t="e">
        <f t="shared" ca="1" si="3"/>
        <v>#REF!</v>
      </c>
      <c r="BC235" s="12">
        <v>33271</v>
      </c>
      <c r="BD235" s="23">
        <v>576618</v>
      </c>
      <c r="BE235" s="23">
        <v>1528500</v>
      </c>
      <c r="BF235" s="23">
        <v>424545</v>
      </c>
      <c r="BG235" s="12">
        <v>282544</v>
      </c>
      <c r="BH235" s="12">
        <v>212400</v>
      </c>
      <c r="BI235" s="12">
        <v>805800</v>
      </c>
      <c r="BJ235" s="12">
        <v>102300</v>
      </c>
      <c r="BK235" s="12">
        <v>1105104</v>
      </c>
      <c r="BL235" s="12">
        <v>303200</v>
      </c>
      <c r="BM235" s="12">
        <v>2149581</v>
      </c>
      <c r="BN235" s="12">
        <v>1878900</v>
      </c>
      <c r="BO235" s="12">
        <v>1734090</v>
      </c>
      <c r="BP235" s="12">
        <v>1614500</v>
      </c>
      <c r="BQ235" s="12">
        <v>1685900</v>
      </c>
      <c r="BR235" s="12">
        <v>1876600</v>
      </c>
      <c r="BS235" s="12">
        <v>1863163</v>
      </c>
      <c r="BT235" s="12">
        <v>2434807</v>
      </c>
      <c r="BU235" s="12">
        <v>2471800</v>
      </c>
      <c r="BV235" s="12"/>
      <c r="BW235" s="12"/>
      <c r="BX235" s="22" t="e">
        <f>"'Giá'!"&amp;SUBSTITUTE($CK235, "1", COUNTA(#REF!) -10)</f>
        <v>#REF!</v>
      </c>
      <c r="BY235" s="22" t="e">
        <f>"'Khối lượng'!"&amp;SUBSTITUTE($CL235, "1", COUNTA(#REF!) -10)</f>
        <v>#REF!</v>
      </c>
      <c r="BZ235" s="22" t="e">
        <f>"'KN Mua'!"&amp;SUBSTITUTE($CM235, "1", COUNTA(#REF!) -19)</f>
        <v>#REF!</v>
      </c>
      <c r="CA235" s="15" t="e">
        <f>"'KN Bán'!"&amp;SUBSTITUTE($CN235, "1", COUNTA(#REF!) -19)</f>
        <v>#REF!</v>
      </c>
      <c r="CB235" s="14"/>
      <c r="CC235" s="14"/>
      <c r="CD235" s="14"/>
      <c r="CE235" s="14"/>
      <c r="CF235" s="14"/>
      <c r="CG235" s="14"/>
      <c r="CH235" s="14"/>
      <c r="CI235" s="14"/>
      <c r="CJ235" s="14"/>
      <c r="CK235" s="14" t="e">
        <f>ADDRESS(1,MATCH($A235,#REF!, 0))</f>
        <v>#REF!</v>
      </c>
      <c r="CL235" s="14" t="e">
        <f>ADDRESS(1,MATCH($A235,#REF!, 0))</f>
        <v>#REF!</v>
      </c>
      <c r="CM235" s="14" t="e">
        <f>ADDRESS(1,MATCH($A235,#REF!, 0))</f>
        <v>#REF!</v>
      </c>
      <c r="CN235" s="14" t="e">
        <f>ADDRESS(1,MATCH($A235,#REF!, 0))</f>
        <v>#REF!</v>
      </c>
    </row>
    <row r="236" spans="1:92" ht="14">
      <c r="A236" s="16" t="s">
        <v>6362</v>
      </c>
      <c r="B236" s="17" t="s">
        <v>6363</v>
      </c>
      <c r="C236" s="17">
        <v>25000</v>
      </c>
      <c r="D236" s="18" t="s">
        <v>5916</v>
      </c>
      <c r="E236" s="17">
        <v>1.0516919576016055</v>
      </c>
      <c r="F236" s="17">
        <v>8.6854928521405856</v>
      </c>
      <c r="G236" s="17">
        <v>0.49</v>
      </c>
      <c r="H236" s="16">
        <v>0.46976265960062336</v>
      </c>
      <c r="I236" s="19">
        <v>41840</v>
      </c>
      <c r="J236" s="31"/>
      <c r="K236" s="26"/>
      <c r="L236" s="22" t="e">
        <f t="shared" ca="1" si="0"/>
        <v>#REF!</v>
      </c>
      <c r="M236" s="17">
        <v>26400</v>
      </c>
      <c r="N236" s="17">
        <v>26600</v>
      </c>
      <c r="O236" s="17">
        <v>26400</v>
      </c>
      <c r="P236" s="17">
        <v>26250</v>
      </c>
      <c r="Q236" s="17">
        <v>25000</v>
      </c>
      <c r="R236" s="17">
        <v>25900</v>
      </c>
      <c r="S236" s="17">
        <v>24150</v>
      </c>
      <c r="T236" s="17">
        <v>24800</v>
      </c>
      <c r="U236" s="17">
        <v>25500</v>
      </c>
      <c r="V236" s="17">
        <v>25800</v>
      </c>
      <c r="W236" s="16" t="e">
        <f t="shared" ca="1" si="1"/>
        <v>#REF!</v>
      </c>
      <c r="X236" s="16">
        <v>602900</v>
      </c>
      <c r="Y236" s="16">
        <v>749700</v>
      </c>
      <c r="Z236" s="16">
        <v>631000</v>
      </c>
      <c r="AA236" s="16">
        <v>712400</v>
      </c>
      <c r="AB236" s="16">
        <v>1087500</v>
      </c>
      <c r="AC236" s="16">
        <v>579000</v>
      </c>
      <c r="AD236" s="16">
        <v>830800</v>
      </c>
      <c r="AE236" s="16">
        <v>502300</v>
      </c>
      <c r="AF236" s="25">
        <v>1074300</v>
      </c>
      <c r="AG236" s="23">
        <v>372700</v>
      </c>
      <c r="AH236" s="12" t="e">
        <f t="shared" ca="1" si="2"/>
        <v>#REF!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17">
        <v>0</v>
      </c>
      <c r="AR236" s="23">
        <v>0</v>
      </c>
      <c r="AS236" s="23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 t="e">
        <f t="shared" ca="1" si="3"/>
        <v>#REF!</v>
      </c>
      <c r="BC236" s="12">
        <v>0</v>
      </c>
      <c r="BD236" s="23">
        <v>0</v>
      </c>
      <c r="BE236" s="23">
        <v>14200</v>
      </c>
      <c r="BF236" s="23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0</v>
      </c>
      <c r="BU236" s="12">
        <v>0</v>
      </c>
      <c r="BV236" s="12"/>
      <c r="BW236" s="12"/>
      <c r="BX236" s="22" t="e">
        <f>"'Giá'!"&amp;SUBSTITUTE($CK236, "1", COUNTA(#REF!) -10)</f>
        <v>#REF!</v>
      </c>
      <c r="BY236" s="22" t="e">
        <f>"'Khối lượng'!"&amp;SUBSTITUTE($CL236, "1", COUNTA(#REF!) -10)</f>
        <v>#REF!</v>
      </c>
      <c r="BZ236" s="22" t="e">
        <f>"'KN Mua'!"&amp;SUBSTITUTE($CM236, "1", COUNTA(#REF!) -19)</f>
        <v>#REF!</v>
      </c>
      <c r="CA236" s="15" t="e">
        <f>"'KN Bán'!"&amp;SUBSTITUTE($CN236, "1", COUNTA(#REF!) -19)</f>
        <v>#REF!</v>
      </c>
      <c r="CB236" s="14"/>
      <c r="CC236" s="14"/>
      <c r="CD236" s="14"/>
      <c r="CE236" s="14"/>
      <c r="CF236" s="14"/>
      <c r="CG236" s="14"/>
      <c r="CH236" s="14"/>
      <c r="CI236" s="14"/>
      <c r="CJ236" s="14"/>
      <c r="CK236" s="14" t="e">
        <f>ADDRESS(1,MATCH($A236,#REF!, 0))</f>
        <v>#REF!</v>
      </c>
      <c r="CL236" s="14" t="e">
        <f>ADDRESS(1,MATCH($A236,#REF!, 0))</f>
        <v>#REF!</v>
      </c>
      <c r="CM236" s="14" t="e">
        <f>ADDRESS(1,MATCH($A236,#REF!, 0))</f>
        <v>#REF!</v>
      </c>
      <c r="CN236" s="14" t="e">
        <f>ADDRESS(1,MATCH($A236,#REF!, 0))</f>
        <v>#REF!</v>
      </c>
    </row>
    <row r="237" spans="1:92" ht="14">
      <c r="A237" s="16" t="s">
        <v>6364</v>
      </c>
      <c r="B237" s="17" t="s">
        <v>6365</v>
      </c>
      <c r="C237" s="17">
        <v>14900</v>
      </c>
      <c r="D237" s="18" t="s">
        <v>5916</v>
      </c>
      <c r="E237" s="17">
        <v>2.1153786244935389</v>
      </c>
      <c r="F237" s="17">
        <v>13.289361866660904</v>
      </c>
      <c r="G237" s="17">
        <v>0.49</v>
      </c>
      <c r="H237" s="16">
        <v>2.1051904080825013E-2</v>
      </c>
      <c r="I237" s="19">
        <v>11430</v>
      </c>
      <c r="J237" s="31"/>
      <c r="K237" s="26"/>
      <c r="L237" s="22" t="e">
        <f t="shared" ca="1" si="0"/>
        <v>#REF!</v>
      </c>
      <c r="M237" s="17">
        <v>14600</v>
      </c>
      <c r="N237" s="17">
        <v>14600</v>
      </c>
      <c r="O237" s="17">
        <v>14700</v>
      </c>
      <c r="P237" s="17">
        <v>15200</v>
      </c>
      <c r="Q237" s="17">
        <v>14900</v>
      </c>
      <c r="R237" s="17">
        <v>14800</v>
      </c>
      <c r="S237" s="17">
        <v>14500</v>
      </c>
      <c r="T237" s="17">
        <v>14300</v>
      </c>
      <c r="U237" s="17">
        <v>14300</v>
      </c>
      <c r="V237" s="17">
        <v>14300</v>
      </c>
      <c r="W237" s="16" t="e">
        <f t="shared" ca="1" si="1"/>
        <v>#REF!</v>
      </c>
      <c r="X237" s="16">
        <v>16900</v>
      </c>
      <c r="Y237" s="16">
        <v>31800</v>
      </c>
      <c r="Z237" s="16">
        <v>20400</v>
      </c>
      <c r="AA237" s="16">
        <v>79700</v>
      </c>
      <c r="AB237" s="16">
        <v>34400</v>
      </c>
      <c r="AC237" s="16">
        <v>43300</v>
      </c>
      <c r="AD237" s="16">
        <v>43800</v>
      </c>
      <c r="AE237" s="16">
        <v>91600</v>
      </c>
      <c r="AF237" s="25">
        <v>37400</v>
      </c>
      <c r="AG237" s="23">
        <v>19100</v>
      </c>
      <c r="AH237" s="12" t="e">
        <f t="shared" ca="1" si="2"/>
        <v>#REF!</v>
      </c>
      <c r="AI237" s="23">
        <v>0</v>
      </c>
      <c r="AJ237" s="23">
        <v>0</v>
      </c>
      <c r="AK237" s="23">
        <v>700</v>
      </c>
      <c r="AL237" s="23">
        <v>0</v>
      </c>
      <c r="AM237" s="23">
        <v>2200</v>
      </c>
      <c r="AN237" s="23">
        <v>0</v>
      </c>
      <c r="AO237" s="23">
        <v>3500</v>
      </c>
      <c r="AP237" s="23">
        <v>0</v>
      </c>
      <c r="AQ237" s="17">
        <v>0</v>
      </c>
      <c r="AR237" s="23">
        <v>200</v>
      </c>
      <c r="AS237" s="23">
        <v>1400</v>
      </c>
      <c r="AT237" s="12">
        <v>0</v>
      </c>
      <c r="AU237" s="12">
        <v>500</v>
      </c>
      <c r="AV237" s="12">
        <v>0</v>
      </c>
      <c r="AW237" s="12">
        <v>0</v>
      </c>
      <c r="AX237" s="12">
        <v>1000</v>
      </c>
      <c r="AY237" s="12">
        <v>22600</v>
      </c>
      <c r="AZ237" s="12">
        <v>0</v>
      </c>
      <c r="BA237" s="12">
        <v>100</v>
      </c>
      <c r="BB237" s="12" t="e">
        <f t="shared" ca="1" si="3"/>
        <v>#REF!</v>
      </c>
      <c r="BC237" s="12">
        <v>0</v>
      </c>
      <c r="BD237" s="23">
        <v>1000</v>
      </c>
      <c r="BE237" s="23">
        <v>0</v>
      </c>
      <c r="BF237" s="23">
        <v>0</v>
      </c>
      <c r="BG237" s="12">
        <v>0</v>
      </c>
      <c r="BH237" s="12">
        <v>1200</v>
      </c>
      <c r="BI237" s="12">
        <v>0</v>
      </c>
      <c r="BJ237" s="12">
        <v>0</v>
      </c>
      <c r="BK237" s="12">
        <v>2</v>
      </c>
      <c r="BL237" s="12">
        <v>0</v>
      </c>
      <c r="BM237" s="12">
        <v>1600</v>
      </c>
      <c r="BN237" s="12">
        <v>0</v>
      </c>
      <c r="BO237" s="12">
        <v>0</v>
      </c>
      <c r="BP237" s="12">
        <v>0</v>
      </c>
      <c r="BQ237" s="12">
        <v>1600</v>
      </c>
      <c r="BR237" s="12">
        <v>0</v>
      </c>
      <c r="BS237" s="12">
        <v>0</v>
      </c>
      <c r="BT237" s="12">
        <v>0</v>
      </c>
      <c r="BU237" s="12">
        <v>0</v>
      </c>
      <c r="BV237" s="12"/>
      <c r="BW237" s="12"/>
      <c r="BX237" s="22" t="e">
        <f>"'Giá'!"&amp;SUBSTITUTE($CK237, "1", COUNTA(#REF!) -10)</f>
        <v>#REF!</v>
      </c>
      <c r="BY237" s="22" t="e">
        <f>"'Khối lượng'!"&amp;SUBSTITUTE($CL237, "1", COUNTA(#REF!) -10)</f>
        <v>#REF!</v>
      </c>
      <c r="BZ237" s="22" t="e">
        <f>"'KN Mua'!"&amp;SUBSTITUTE($CM237, "1", COUNTA(#REF!) -19)</f>
        <v>#REF!</v>
      </c>
      <c r="CA237" s="15" t="e">
        <f>"'KN Bán'!"&amp;SUBSTITUTE($CN237, "1", COUNTA(#REF!) -19)</f>
        <v>#REF!</v>
      </c>
      <c r="CB237" s="14"/>
      <c r="CC237" s="14"/>
      <c r="CD237" s="14"/>
      <c r="CE237" s="14"/>
      <c r="CF237" s="14"/>
      <c r="CG237" s="14"/>
      <c r="CH237" s="14"/>
      <c r="CI237" s="14"/>
      <c r="CJ237" s="14"/>
      <c r="CK237" s="14" t="e">
        <f>ADDRESS(1,MATCH($A237,#REF!, 0))</f>
        <v>#REF!</v>
      </c>
      <c r="CL237" s="14" t="e">
        <f>ADDRESS(1,MATCH($A237,#REF!, 0))</f>
        <v>#REF!</v>
      </c>
      <c r="CM237" s="14" t="e">
        <f>ADDRESS(1,MATCH($A237,#REF!, 0))</f>
        <v>#REF!</v>
      </c>
      <c r="CN237" s="14" t="e">
        <f>ADDRESS(1,MATCH($A237,#REF!, 0))</f>
        <v>#REF!</v>
      </c>
    </row>
    <row r="238" spans="1:92" ht="14">
      <c r="A238" s="16" t="s">
        <v>6366</v>
      </c>
      <c r="B238" s="17" t="s">
        <v>6367</v>
      </c>
      <c r="C238" s="17">
        <v>33350</v>
      </c>
      <c r="D238" s="18" t="s">
        <v>5936</v>
      </c>
      <c r="E238" s="17">
        <v>1.4645950084635428</v>
      </c>
      <c r="F238" s="17">
        <v>11.407337374522481</v>
      </c>
      <c r="G238" s="17">
        <v>1</v>
      </c>
      <c r="H238" s="16">
        <v>0.79552407447371154</v>
      </c>
      <c r="I238" s="19">
        <v>1800</v>
      </c>
      <c r="J238" s="31"/>
      <c r="K238" s="26"/>
      <c r="L238" s="22" t="e">
        <f t="shared" ca="1" si="0"/>
        <v>#REF!</v>
      </c>
      <c r="M238" s="17">
        <v>34050</v>
      </c>
      <c r="N238" s="17">
        <v>33300</v>
      </c>
      <c r="O238" s="17">
        <v>33250</v>
      </c>
      <c r="P238" s="17">
        <v>33400</v>
      </c>
      <c r="Q238" s="17">
        <v>33350</v>
      </c>
      <c r="R238" s="17">
        <v>32800</v>
      </c>
      <c r="S238" s="17">
        <v>31500</v>
      </c>
      <c r="T238" s="17">
        <v>32000</v>
      </c>
      <c r="U238" s="17">
        <v>32500</v>
      </c>
      <c r="V238" s="17">
        <v>32900</v>
      </c>
      <c r="W238" s="16" t="e">
        <f t="shared" ca="1" si="1"/>
        <v>#REF!</v>
      </c>
      <c r="X238" s="16">
        <v>5000</v>
      </c>
      <c r="Y238" s="16">
        <v>26900</v>
      </c>
      <c r="Z238" s="16">
        <v>3500</v>
      </c>
      <c r="AA238" s="16">
        <v>12900</v>
      </c>
      <c r="AB238" s="16">
        <v>24100</v>
      </c>
      <c r="AC238" s="16">
        <v>6600</v>
      </c>
      <c r="AD238" s="16">
        <v>25000</v>
      </c>
      <c r="AE238" s="16">
        <v>5100</v>
      </c>
      <c r="AF238" s="25">
        <v>4100</v>
      </c>
      <c r="AG238" s="23">
        <v>1100</v>
      </c>
      <c r="AH238" s="12" t="e">
        <f t="shared" ca="1" si="2"/>
        <v>#REF!</v>
      </c>
      <c r="AI238" s="23">
        <v>100</v>
      </c>
      <c r="AJ238" s="23">
        <v>0</v>
      </c>
      <c r="AK238" s="23">
        <v>0</v>
      </c>
      <c r="AL238" s="23">
        <v>2000</v>
      </c>
      <c r="AM238" s="23">
        <v>0</v>
      </c>
      <c r="AN238" s="23">
        <v>1000</v>
      </c>
      <c r="AO238" s="23">
        <v>0</v>
      </c>
      <c r="AP238" s="23">
        <v>300</v>
      </c>
      <c r="AQ238" s="17">
        <v>600</v>
      </c>
      <c r="AR238" s="23">
        <v>200</v>
      </c>
      <c r="AS238" s="23">
        <v>3500</v>
      </c>
      <c r="AT238" s="12">
        <v>500</v>
      </c>
      <c r="AU238" s="12">
        <v>500</v>
      </c>
      <c r="AV238" s="12">
        <v>200</v>
      </c>
      <c r="AW238" s="12">
        <v>0</v>
      </c>
      <c r="AX238" s="12">
        <v>2000</v>
      </c>
      <c r="AY238" s="12">
        <v>100</v>
      </c>
      <c r="AZ238" s="12">
        <v>3100</v>
      </c>
      <c r="BA238" s="12">
        <v>0</v>
      </c>
      <c r="BB238" s="12" t="e">
        <f t="shared" ca="1" si="3"/>
        <v>#REF!</v>
      </c>
      <c r="BC238" s="12">
        <v>0</v>
      </c>
      <c r="BD238" s="23">
        <v>0</v>
      </c>
      <c r="BE238" s="23">
        <v>22100</v>
      </c>
      <c r="BF238" s="23">
        <v>17400</v>
      </c>
      <c r="BG238" s="12">
        <v>33300</v>
      </c>
      <c r="BH238" s="12">
        <v>5700</v>
      </c>
      <c r="BI238" s="12">
        <v>0</v>
      </c>
      <c r="BJ238" s="12">
        <v>5900</v>
      </c>
      <c r="BK238" s="12">
        <v>4700</v>
      </c>
      <c r="BL238" s="12">
        <v>2000</v>
      </c>
      <c r="BM238" s="12">
        <v>7900</v>
      </c>
      <c r="BN238" s="12">
        <v>400</v>
      </c>
      <c r="BO238" s="12">
        <v>7000</v>
      </c>
      <c r="BP238" s="12">
        <v>13700</v>
      </c>
      <c r="BQ238" s="12">
        <v>2800</v>
      </c>
      <c r="BR238" s="12">
        <v>10900</v>
      </c>
      <c r="BS238" s="12">
        <v>2410</v>
      </c>
      <c r="BT238" s="12">
        <v>0</v>
      </c>
      <c r="BU238" s="12">
        <v>100</v>
      </c>
      <c r="BV238" s="12"/>
      <c r="BW238" s="12"/>
      <c r="BX238" s="22" t="e">
        <f>"'Giá'!"&amp;SUBSTITUTE($CK238, "1", COUNTA(#REF!) -10)</f>
        <v>#REF!</v>
      </c>
      <c r="BY238" s="22" t="e">
        <f>"'Khối lượng'!"&amp;SUBSTITUTE($CL238, "1", COUNTA(#REF!) -10)</f>
        <v>#REF!</v>
      </c>
      <c r="BZ238" s="22" t="e">
        <f>"'KN Mua'!"&amp;SUBSTITUTE($CM238, "1", COUNTA(#REF!) -19)</f>
        <v>#REF!</v>
      </c>
      <c r="CA238" s="15" t="e">
        <f>"'KN Bán'!"&amp;SUBSTITUTE($CN238, "1", COUNTA(#REF!) -19)</f>
        <v>#REF!</v>
      </c>
      <c r="CB238" s="14"/>
      <c r="CC238" s="14"/>
      <c r="CD238" s="14"/>
      <c r="CE238" s="14"/>
      <c r="CF238" s="14"/>
      <c r="CG238" s="14"/>
      <c r="CH238" s="14"/>
      <c r="CI238" s="14"/>
      <c r="CJ238" s="14"/>
      <c r="CK238" s="14" t="e">
        <f>ADDRESS(1,MATCH($A238,#REF!, 0))</f>
        <v>#REF!</v>
      </c>
      <c r="CL238" s="14" t="e">
        <f>ADDRESS(1,MATCH($A238,#REF!, 0))</f>
        <v>#REF!</v>
      </c>
      <c r="CM238" s="14" t="e">
        <f>ADDRESS(1,MATCH($A238,#REF!, 0))</f>
        <v>#REF!</v>
      </c>
      <c r="CN238" s="14" t="e">
        <f>ADDRESS(1,MATCH($A238,#REF!, 0))</f>
        <v>#REF!</v>
      </c>
    </row>
    <row r="239" spans="1:92" ht="14">
      <c r="A239" s="16" t="s">
        <v>6368</v>
      </c>
      <c r="B239" s="17" t="s">
        <v>6369</v>
      </c>
      <c r="C239" s="17">
        <v>23700</v>
      </c>
      <c r="D239" s="18" t="s">
        <v>5954</v>
      </c>
      <c r="E239" s="17">
        <v>1.7429548644373212</v>
      </c>
      <c r="F239" s="17">
        <v>478.68363251208547</v>
      </c>
      <c r="G239" s="17">
        <v>0.5</v>
      </c>
      <c r="H239" s="16">
        <v>0.49981058117250626</v>
      </c>
      <c r="I239" s="19">
        <v>32420</v>
      </c>
      <c r="J239" s="31"/>
      <c r="K239" s="26"/>
      <c r="L239" s="22" t="e">
        <f t="shared" ca="1" si="0"/>
        <v>#REF!</v>
      </c>
      <c r="M239" s="17">
        <v>24550</v>
      </c>
      <c r="N239" s="17">
        <v>23500</v>
      </c>
      <c r="O239" s="17">
        <v>23500</v>
      </c>
      <c r="P239" s="17">
        <v>25000</v>
      </c>
      <c r="Q239" s="17">
        <v>23700</v>
      </c>
      <c r="R239" s="17">
        <v>25350</v>
      </c>
      <c r="S239" s="17">
        <v>23650</v>
      </c>
      <c r="T239" s="17">
        <v>23650</v>
      </c>
      <c r="U239" s="17">
        <v>24250</v>
      </c>
      <c r="V239" s="17">
        <v>24200</v>
      </c>
      <c r="W239" s="16" t="e">
        <f t="shared" ca="1" si="1"/>
        <v>#REF!</v>
      </c>
      <c r="X239" s="16">
        <v>100</v>
      </c>
      <c r="Y239" s="16">
        <v>4700</v>
      </c>
      <c r="Z239" s="16">
        <v>100</v>
      </c>
      <c r="AA239" s="16">
        <v>4800</v>
      </c>
      <c r="AB239" s="16">
        <v>1200</v>
      </c>
      <c r="AC239" s="16">
        <v>500</v>
      </c>
      <c r="AD239" s="16">
        <v>1600</v>
      </c>
      <c r="AE239" s="16">
        <v>0</v>
      </c>
      <c r="AF239" s="25">
        <v>4000</v>
      </c>
      <c r="AG239" s="23">
        <v>1000</v>
      </c>
      <c r="AH239" s="12" t="e">
        <f t="shared" ca="1" si="2"/>
        <v>#REF!</v>
      </c>
      <c r="AI239" s="23">
        <v>0</v>
      </c>
      <c r="AJ239" s="23">
        <v>0</v>
      </c>
      <c r="AK239" s="23">
        <v>100</v>
      </c>
      <c r="AL239" s="23">
        <v>4</v>
      </c>
      <c r="AM239" s="23">
        <v>0</v>
      </c>
      <c r="AN239" s="23">
        <v>0</v>
      </c>
      <c r="AO239" s="23">
        <v>0</v>
      </c>
      <c r="AP239" s="23">
        <v>0</v>
      </c>
      <c r="AQ239" s="17">
        <v>0</v>
      </c>
      <c r="AR239" s="23">
        <v>0</v>
      </c>
      <c r="AS239" s="23">
        <v>2900</v>
      </c>
      <c r="AT239" s="12">
        <v>0</v>
      </c>
      <c r="AU239" s="12">
        <v>1200</v>
      </c>
      <c r="AV239" s="12">
        <v>0</v>
      </c>
      <c r="AW239" s="12">
        <v>400</v>
      </c>
      <c r="AX239" s="12">
        <v>400</v>
      </c>
      <c r="AY239" s="12">
        <v>0</v>
      </c>
      <c r="AZ239" s="12">
        <v>0</v>
      </c>
      <c r="BA239" s="12">
        <v>0</v>
      </c>
      <c r="BB239" s="12" t="e">
        <f t="shared" ca="1" si="3"/>
        <v>#REF!</v>
      </c>
      <c r="BC239" s="12">
        <v>0</v>
      </c>
      <c r="BD239" s="23">
        <v>0</v>
      </c>
      <c r="BE239" s="23">
        <v>0</v>
      </c>
      <c r="BF239" s="23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1200</v>
      </c>
      <c r="BS239" s="12">
        <v>25</v>
      </c>
      <c r="BT239" s="12">
        <v>2900</v>
      </c>
      <c r="BU239" s="12">
        <v>300</v>
      </c>
      <c r="BV239" s="12"/>
      <c r="BW239" s="12"/>
      <c r="BX239" s="22" t="e">
        <f>"'Giá'!"&amp;SUBSTITUTE($CK239, "1", COUNTA(#REF!) -10)</f>
        <v>#REF!</v>
      </c>
      <c r="BY239" s="22" t="e">
        <f>"'Khối lượng'!"&amp;SUBSTITUTE($CL239, "1", COUNTA(#REF!) -10)</f>
        <v>#REF!</v>
      </c>
      <c r="BZ239" s="22" t="e">
        <f>"'KN Mua'!"&amp;SUBSTITUTE($CM239, "1", COUNTA(#REF!) -19)</f>
        <v>#REF!</v>
      </c>
      <c r="CA239" s="15" t="e">
        <f>"'KN Bán'!"&amp;SUBSTITUTE($CN239, "1", COUNTA(#REF!) -19)</f>
        <v>#REF!</v>
      </c>
      <c r="CB239" s="14"/>
      <c r="CC239" s="14"/>
      <c r="CD239" s="14"/>
      <c r="CE239" s="14"/>
      <c r="CF239" s="14"/>
      <c r="CG239" s="14"/>
      <c r="CH239" s="14"/>
      <c r="CI239" s="14"/>
      <c r="CJ239" s="14"/>
      <c r="CK239" s="14" t="e">
        <f>ADDRESS(1,MATCH($A239,#REF!, 0))</f>
        <v>#REF!</v>
      </c>
      <c r="CL239" s="14" t="e">
        <f>ADDRESS(1,MATCH($A239,#REF!, 0))</f>
        <v>#REF!</v>
      </c>
      <c r="CM239" s="14" t="e">
        <f>ADDRESS(1,MATCH($A239,#REF!, 0))</f>
        <v>#REF!</v>
      </c>
      <c r="CN239" s="14" t="e">
        <f>ADDRESS(1,MATCH($A239,#REF!, 0))</f>
        <v>#REF!</v>
      </c>
    </row>
    <row r="240" spans="1:92" ht="14">
      <c r="A240" s="16" t="s">
        <v>6370</v>
      </c>
      <c r="B240" s="17" t="s">
        <v>6371</v>
      </c>
      <c r="C240" s="17">
        <v>22400</v>
      </c>
      <c r="D240" s="18" t="s">
        <v>5882</v>
      </c>
      <c r="E240" s="17">
        <v>0.48217552052947177</v>
      </c>
      <c r="F240" s="17">
        <v>39.383685541070193</v>
      </c>
      <c r="G240" s="17">
        <v>0.5</v>
      </c>
      <c r="H240" s="16">
        <v>0.49896175021127354</v>
      </c>
      <c r="I240" s="19">
        <v>66420</v>
      </c>
      <c r="J240" s="31"/>
      <c r="K240" s="26"/>
      <c r="L240" s="22" t="e">
        <f t="shared" ca="1" si="0"/>
        <v>#REF!</v>
      </c>
      <c r="M240" s="17">
        <v>23000</v>
      </c>
      <c r="N240" s="17">
        <v>22950</v>
      </c>
      <c r="O240" s="17">
        <v>22850</v>
      </c>
      <c r="P240" s="17">
        <v>22350</v>
      </c>
      <c r="Q240" s="17">
        <v>22400</v>
      </c>
      <c r="R240" s="17">
        <v>22600</v>
      </c>
      <c r="S240" s="17">
        <v>21900</v>
      </c>
      <c r="T240" s="17">
        <v>22100</v>
      </c>
      <c r="U240" s="17">
        <v>22150</v>
      </c>
      <c r="V240" s="17">
        <v>22150</v>
      </c>
      <c r="W240" s="16" t="e">
        <f t="shared" ca="1" si="1"/>
        <v>#REF!</v>
      </c>
      <c r="X240" s="16">
        <v>35500</v>
      </c>
      <c r="Y240" s="16">
        <v>13500</v>
      </c>
      <c r="Z240" s="16">
        <v>13900</v>
      </c>
      <c r="AA240" s="16">
        <v>35400</v>
      </c>
      <c r="AB240" s="16">
        <v>57500</v>
      </c>
      <c r="AC240" s="16">
        <v>7300</v>
      </c>
      <c r="AD240" s="16">
        <v>46300</v>
      </c>
      <c r="AE240" s="16">
        <v>45000</v>
      </c>
      <c r="AF240" s="25">
        <v>58500</v>
      </c>
      <c r="AG240" s="23">
        <v>11300</v>
      </c>
      <c r="AH240" s="12" t="e">
        <f t="shared" ca="1" si="2"/>
        <v>#REF!</v>
      </c>
      <c r="AI240" s="23">
        <v>0</v>
      </c>
      <c r="AJ240" s="23">
        <v>0</v>
      </c>
      <c r="AK240" s="23">
        <v>0</v>
      </c>
      <c r="AL240" s="23">
        <v>5500</v>
      </c>
      <c r="AM240" s="23">
        <v>0</v>
      </c>
      <c r="AN240" s="23">
        <v>0</v>
      </c>
      <c r="AO240" s="23">
        <v>0</v>
      </c>
      <c r="AP240" s="23">
        <v>0</v>
      </c>
      <c r="AQ240" s="17">
        <v>0</v>
      </c>
      <c r="AR240" s="23">
        <v>0</v>
      </c>
      <c r="AS240" s="23">
        <v>0</v>
      </c>
      <c r="AT240" s="12">
        <v>0</v>
      </c>
      <c r="AU240" s="12">
        <v>2500</v>
      </c>
      <c r="AV240" s="12">
        <v>1100</v>
      </c>
      <c r="AW240" s="12">
        <v>0</v>
      </c>
      <c r="AX240" s="12">
        <v>0</v>
      </c>
      <c r="AY240" s="12">
        <v>10000</v>
      </c>
      <c r="AZ240" s="12">
        <v>16400</v>
      </c>
      <c r="BA240" s="12">
        <v>1000</v>
      </c>
      <c r="BB240" s="12" t="e">
        <f t="shared" ca="1" si="3"/>
        <v>#REF!</v>
      </c>
      <c r="BC240" s="12">
        <v>0</v>
      </c>
      <c r="BD240" s="23">
        <v>0</v>
      </c>
      <c r="BE240" s="23">
        <v>900</v>
      </c>
      <c r="BF240" s="23">
        <v>0</v>
      </c>
      <c r="BG240" s="12">
        <v>0</v>
      </c>
      <c r="BH240" s="12">
        <v>0</v>
      </c>
      <c r="BI240" s="12">
        <v>5500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200</v>
      </c>
      <c r="BS240" s="12">
        <v>2200</v>
      </c>
      <c r="BT240" s="12">
        <v>100</v>
      </c>
      <c r="BU240" s="12">
        <v>200</v>
      </c>
      <c r="BV240" s="12"/>
      <c r="BW240" s="12"/>
      <c r="BX240" s="22" t="e">
        <f>"'Giá'!"&amp;SUBSTITUTE($CK240, "1", COUNTA(#REF!) -10)</f>
        <v>#REF!</v>
      </c>
      <c r="BY240" s="22" t="e">
        <f>"'Khối lượng'!"&amp;SUBSTITUTE($CL240, "1", COUNTA(#REF!) -10)</f>
        <v>#REF!</v>
      </c>
      <c r="BZ240" s="22" t="e">
        <f>"'KN Mua'!"&amp;SUBSTITUTE($CM240, "1", COUNTA(#REF!) -19)</f>
        <v>#REF!</v>
      </c>
      <c r="CA240" s="15" t="e">
        <f>"'KN Bán'!"&amp;SUBSTITUTE($CN240, "1", COUNTA(#REF!) -19)</f>
        <v>#REF!</v>
      </c>
      <c r="CB240" s="14"/>
      <c r="CC240" s="14"/>
      <c r="CD240" s="14"/>
      <c r="CE240" s="14"/>
      <c r="CF240" s="14"/>
      <c r="CG240" s="14"/>
      <c r="CH240" s="14"/>
      <c r="CI240" s="14"/>
      <c r="CJ240" s="14"/>
      <c r="CK240" s="14" t="e">
        <f>ADDRESS(1,MATCH($A240,#REF!, 0))</f>
        <v>#REF!</v>
      </c>
      <c r="CL240" s="14" t="e">
        <f>ADDRESS(1,MATCH($A240,#REF!, 0))</f>
        <v>#REF!</v>
      </c>
      <c r="CM240" s="14" t="e">
        <f>ADDRESS(1,MATCH($A240,#REF!, 0))</f>
        <v>#REF!</v>
      </c>
      <c r="CN240" s="14" t="e">
        <f>ADDRESS(1,MATCH($A240,#REF!, 0))</f>
        <v>#REF!</v>
      </c>
    </row>
    <row r="241" spans="1:92" ht="14">
      <c r="A241" s="16" t="s">
        <v>6372</v>
      </c>
      <c r="B241" s="17" t="s">
        <v>6373</v>
      </c>
      <c r="C241" s="17">
        <v>6090</v>
      </c>
      <c r="D241" s="18" t="s">
        <v>5862</v>
      </c>
      <c r="E241" s="17">
        <v>1.9454658364084949</v>
      </c>
      <c r="F241" s="17">
        <v>18.066125373565395</v>
      </c>
      <c r="G241" s="17">
        <v>0.49</v>
      </c>
      <c r="H241" s="16">
        <v>0.30546317329494455</v>
      </c>
      <c r="I241" s="19">
        <v>160210</v>
      </c>
      <c r="J241" s="31"/>
      <c r="K241" s="26"/>
      <c r="L241" s="22" t="e">
        <f t="shared" ca="1" si="0"/>
        <v>#REF!</v>
      </c>
      <c r="M241" s="17">
        <v>6290</v>
      </c>
      <c r="N241" s="17">
        <v>6270</v>
      </c>
      <c r="O241" s="17">
        <v>6200</v>
      </c>
      <c r="P241" s="17">
        <v>6160</v>
      </c>
      <c r="Q241" s="17">
        <v>6090</v>
      </c>
      <c r="R241" s="17">
        <v>6050</v>
      </c>
      <c r="S241" s="17">
        <v>5650</v>
      </c>
      <c r="T241" s="17">
        <v>5970</v>
      </c>
      <c r="U241" s="17">
        <v>5950</v>
      </c>
      <c r="V241" s="17">
        <v>5930</v>
      </c>
      <c r="W241" s="16" t="e">
        <f t="shared" ca="1" si="1"/>
        <v>#REF!</v>
      </c>
      <c r="X241" s="16">
        <v>74300</v>
      </c>
      <c r="Y241" s="16">
        <v>72200</v>
      </c>
      <c r="Z241" s="16">
        <v>40900</v>
      </c>
      <c r="AA241" s="16">
        <v>78600</v>
      </c>
      <c r="AB241" s="16">
        <v>78200</v>
      </c>
      <c r="AC241" s="16">
        <v>98900</v>
      </c>
      <c r="AD241" s="16">
        <v>59700</v>
      </c>
      <c r="AE241" s="16">
        <v>76800</v>
      </c>
      <c r="AF241" s="25">
        <v>66400</v>
      </c>
      <c r="AG241" s="23">
        <v>18200</v>
      </c>
      <c r="AH241" s="12" t="e">
        <f t="shared" ca="1" si="2"/>
        <v>#REF!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17">
        <v>1800</v>
      </c>
      <c r="AR241" s="23">
        <v>800</v>
      </c>
      <c r="AS241" s="23">
        <v>0</v>
      </c>
      <c r="AT241" s="12">
        <v>0</v>
      </c>
      <c r="AU241" s="12">
        <v>0</v>
      </c>
      <c r="AV241" s="12">
        <v>0</v>
      </c>
      <c r="AW241" s="12">
        <v>100</v>
      </c>
      <c r="AX241" s="12">
        <v>3100</v>
      </c>
      <c r="AY241" s="12">
        <v>2600</v>
      </c>
      <c r="AZ241" s="12">
        <v>0</v>
      </c>
      <c r="BA241" s="12">
        <v>0</v>
      </c>
      <c r="BB241" s="12" t="e">
        <f t="shared" ca="1" si="3"/>
        <v>#REF!</v>
      </c>
      <c r="BC241" s="12">
        <v>0</v>
      </c>
      <c r="BD241" s="23">
        <v>0</v>
      </c>
      <c r="BE241" s="23">
        <v>6200</v>
      </c>
      <c r="BF241" s="23">
        <v>0</v>
      </c>
      <c r="BG241" s="12">
        <v>5500</v>
      </c>
      <c r="BH241" s="12">
        <v>0</v>
      </c>
      <c r="BI241" s="12">
        <v>90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2600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1400</v>
      </c>
      <c r="BV241" s="12"/>
      <c r="BW241" s="12"/>
      <c r="BX241" s="22" t="e">
        <f>"'Giá'!"&amp;SUBSTITUTE($CK241, "1", COUNTA(#REF!) -10)</f>
        <v>#REF!</v>
      </c>
      <c r="BY241" s="22" t="e">
        <f>"'Khối lượng'!"&amp;SUBSTITUTE($CL241, "1", COUNTA(#REF!) -10)</f>
        <v>#REF!</v>
      </c>
      <c r="BZ241" s="22" t="e">
        <f>"'KN Mua'!"&amp;SUBSTITUTE($CM241, "1", COUNTA(#REF!) -19)</f>
        <v>#REF!</v>
      </c>
      <c r="CA241" s="15" t="e">
        <f>"'KN Bán'!"&amp;SUBSTITUTE($CN241, "1", COUNTA(#REF!) -19)</f>
        <v>#REF!</v>
      </c>
      <c r="CB241" s="14"/>
      <c r="CC241" s="14"/>
      <c r="CD241" s="14"/>
      <c r="CE241" s="14"/>
      <c r="CF241" s="14"/>
      <c r="CG241" s="14"/>
      <c r="CH241" s="14"/>
      <c r="CI241" s="14"/>
      <c r="CJ241" s="14"/>
      <c r="CK241" s="14" t="e">
        <f>ADDRESS(1,MATCH($A241,#REF!, 0))</f>
        <v>#REF!</v>
      </c>
      <c r="CL241" s="14" t="e">
        <f>ADDRESS(1,MATCH($A241,#REF!, 0))</f>
        <v>#REF!</v>
      </c>
      <c r="CM241" s="14" t="e">
        <f>ADDRESS(1,MATCH($A241,#REF!, 0))</f>
        <v>#REF!</v>
      </c>
      <c r="CN241" s="14" t="e">
        <f>ADDRESS(1,MATCH($A241,#REF!, 0))</f>
        <v>#REF!</v>
      </c>
    </row>
    <row r="242" spans="1:92" ht="14">
      <c r="A242" s="16" t="s">
        <v>6374</v>
      </c>
      <c r="B242" s="17" t="s">
        <v>6375</v>
      </c>
      <c r="C242" s="17">
        <v>54200</v>
      </c>
      <c r="D242" s="18" t="s">
        <v>5874</v>
      </c>
      <c r="E242" s="17">
        <v>0.75423502787214769</v>
      </c>
      <c r="F242" s="17">
        <v>177.46648180822578</v>
      </c>
      <c r="G242" s="17">
        <v>0</v>
      </c>
      <c r="H242" s="16">
        <v>0</v>
      </c>
      <c r="I242" s="19">
        <v>3440</v>
      </c>
      <c r="J242" s="31"/>
      <c r="K242" s="26"/>
      <c r="L242" s="22" t="e">
        <f t="shared" ca="1" si="0"/>
        <v>#REF!</v>
      </c>
      <c r="M242" s="17">
        <v>57600</v>
      </c>
      <c r="N242" s="17">
        <v>58300</v>
      </c>
      <c r="O242" s="17">
        <v>57300</v>
      </c>
      <c r="P242" s="17">
        <v>57100</v>
      </c>
      <c r="Q242" s="17">
        <v>54200</v>
      </c>
      <c r="R242" s="17">
        <v>55500</v>
      </c>
      <c r="S242" s="17">
        <v>53700</v>
      </c>
      <c r="T242" s="17">
        <v>55200</v>
      </c>
      <c r="U242" s="17">
        <v>55000</v>
      </c>
      <c r="V242" s="17">
        <v>54700</v>
      </c>
      <c r="W242" s="16" t="e">
        <f t="shared" ca="1" si="1"/>
        <v>#REF!</v>
      </c>
      <c r="X242" s="16">
        <v>97800</v>
      </c>
      <c r="Y242" s="16">
        <v>176500</v>
      </c>
      <c r="Z242" s="16">
        <v>146000</v>
      </c>
      <c r="AA242" s="16">
        <v>154700</v>
      </c>
      <c r="AB242" s="16">
        <v>311900</v>
      </c>
      <c r="AC242" s="16">
        <v>178200</v>
      </c>
      <c r="AD242" s="16">
        <v>140500</v>
      </c>
      <c r="AE242" s="16">
        <v>234900</v>
      </c>
      <c r="AF242" s="25">
        <v>83000</v>
      </c>
      <c r="AG242" s="23">
        <v>78600</v>
      </c>
      <c r="AH242" s="12" t="e">
        <f t="shared" ca="1" si="2"/>
        <v>#REF!</v>
      </c>
      <c r="AI242" s="23">
        <v>40500</v>
      </c>
      <c r="AJ242" s="23">
        <v>64300</v>
      </c>
      <c r="AK242" s="23">
        <v>67800</v>
      </c>
      <c r="AL242" s="23">
        <v>3900</v>
      </c>
      <c r="AM242" s="23">
        <v>2700</v>
      </c>
      <c r="AN242" s="23">
        <v>18700</v>
      </c>
      <c r="AO242" s="23">
        <v>20</v>
      </c>
      <c r="AP242" s="23">
        <v>21030</v>
      </c>
      <c r="AQ242" s="17">
        <v>100</v>
      </c>
      <c r="AR242" s="23">
        <v>4000</v>
      </c>
      <c r="AS242" s="23">
        <v>2200</v>
      </c>
      <c r="AT242" s="12">
        <v>2400</v>
      </c>
      <c r="AU242" s="12">
        <v>3300</v>
      </c>
      <c r="AV242" s="12">
        <v>1400</v>
      </c>
      <c r="AW242" s="12">
        <v>19300</v>
      </c>
      <c r="AX242" s="12">
        <v>5600</v>
      </c>
      <c r="AY242" s="12">
        <v>104400</v>
      </c>
      <c r="AZ242" s="12">
        <v>6800</v>
      </c>
      <c r="BA242" s="12">
        <v>100</v>
      </c>
      <c r="BB242" s="12" t="e">
        <f t="shared" ca="1" si="3"/>
        <v>#REF!</v>
      </c>
      <c r="BC242" s="12">
        <v>6200</v>
      </c>
      <c r="BD242" s="23">
        <v>4600</v>
      </c>
      <c r="BE242" s="23">
        <v>33900</v>
      </c>
      <c r="BF242" s="23">
        <v>1600</v>
      </c>
      <c r="BG242" s="12">
        <v>27100</v>
      </c>
      <c r="BH242" s="12">
        <v>57200</v>
      </c>
      <c r="BI242" s="12">
        <v>3800</v>
      </c>
      <c r="BJ242" s="12">
        <v>4300</v>
      </c>
      <c r="BK242" s="12">
        <v>16906</v>
      </c>
      <c r="BL242" s="12">
        <v>11300</v>
      </c>
      <c r="BM242" s="12">
        <v>9900</v>
      </c>
      <c r="BN242" s="12">
        <v>20300</v>
      </c>
      <c r="BO242" s="12">
        <v>14700</v>
      </c>
      <c r="BP242" s="12">
        <v>23800</v>
      </c>
      <c r="BQ242" s="12">
        <v>11000</v>
      </c>
      <c r="BR242" s="12">
        <v>10500</v>
      </c>
      <c r="BS242" s="12">
        <v>3200</v>
      </c>
      <c r="BT242" s="12">
        <v>35600</v>
      </c>
      <c r="BU242" s="12">
        <v>17300</v>
      </c>
      <c r="BV242" s="12"/>
      <c r="BW242" s="12"/>
      <c r="BX242" s="22" t="e">
        <f>"'Giá'!"&amp;SUBSTITUTE($CK242, "1", COUNTA(#REF!) -10)</f>
        <v>#REF!</v>
      </c>
      <c r="BY242" s="22" t="e">
        <f>"'Khối lượng'!"&amp;SUBSTITUTE($CL242, "1", COUNTA(#REF!) -10)</f>
        <v>#REF!</v>
      </c>
      <c r="BZ242" s="22" t="e">
        <f>"'KN Mua'!"&amp;SUBSTITUTE($CM242, "1", COUNTA(#REF!) -19)</f>
        <v>#REF!</v>
      </c>
      <c r="CA242" s="15" t="e">
        <f>"'KN Bán'!"&amp;SUBSTITUTE($CN242, "1", COUNTA(#REF!) -19)</f>
        <v>#REF!</v>
      </c>
      <c r="CB242" s="14"/>
      <c r="CC242" s="14"/>
      <c r="CD242" s="14"/>
      <c r="CE242" s="14"/>
      <c r="CF242" s="14"/>
      <c r="CG242" s="14"/>
      <c r="CH242" s="14"/>
      <c r="CI242" s="14"/>
      <c r="CJ242" s="14"/>
      <c r="CK242" s="14" t="e">
        <f>ADDRESS(1,MATCH($A242,#REF!, 0))</f>
        <v>#REF!</v>
      </c>
      <c r="CL242" s="14" t="e">
        <f>ADDRESS(1,MATCH($A242,#REF!, 0))</f>
        <v>#REF!</v>
      </c>
      <c r="CM242" s="14" t="e">
        <f>ADDRESS(1,MATCH($A242,#REF!, 0))</f>
        <v>#REF!</v>
      </c>
      <c r="CN242" s="14" t="e">
        <f>ADDRESS(1,MATCH($A242,#REF!, 0))</f>
        <v>#REF!</v>
      </c>
    </row>
    <row r="243" spans="1:92" ht="14">
      <c r="A243" s="16" t="s">
        <v>6376</v>
      </c>
      <c r="B243" s="17" t="s">
        <v>6377</v>
      </c>
      <c r="C243" s="17">
        <v>6060</v>
      </c>
      <c r="D243" s="18" t="s">
        <v>5911</v>
      </c>
      <c r="E243" s="17">
        <v>0.89827797419924216</v>
      </c>
      <c r="F243" s="17">
        <v>21.322133468012876</v>
      </c>
      <c r="G243" s="17">
        <v>0</v>
      </c>
      <c r="H243" s="16">
        <v>0</v>
      </c>
      <c r="I243" s="19">
        <v>1340</v>
      </c>
      <c r="J243" s="31"/>
      <c r="K243" s="26"/>
      <c r="L243" s="22" t="e">
        <f t="shared" ca="1" si="0"/>
        <v>#REF!</v>
      </c>
      <c r="M243" s="17">
        <v>6080</v>
      </c>
      <c r="N243" s="17">
        <v>6080</v>
      </c>
      <c r="O243" s="17">
        <v>6080</v>
      </c>
      <c r="P243" s="17">
        <v>6060</v>
      </c>
      <c r="Q243" s="17">
        <v>6060</v>
      </c>
      <c r="R243" s="17">
        <v>6000</v>
      </c>
      <c r="S243" s="17">
        <v>6000</v>
      </c>
      <c r="T243" s="17">
        <v>5990</v>
      </c>
      <c r="U243" s="17">
        <v>5980</v>
      </c>
      <c r="V243" s="17">
        <v>5950</v>
      </c>
      <c r="W243" s="16" t="e">
        <f t="shared" ca="1" si="1"/>
        <v>#REF!</v>
      </c>
      <c r="X243" s="16">
        <v>13400</v>
      </c>
      <c r="Y243" s="16">
        <v>200</v>
      </c>
      <c r="Z243" s="16">
        <v>400</v>
      </c>
      <c r="AA243" s="16">
        <v>1100</v>
      </c>
      <c r="AB243" s="16">
        <v>0</v>
      </c>
      <c r="AC243" s="16">
        <v>2900</v>
      </c>
      <c r="AD243" s="16">
        <v>7600</v>
      </c>
      <c r="AE243" s="16">
        <v>5800</v>
      </c>
      <c r="AF243" s="25">
        <v>800</v>
      </c>
      <c r="AG243" s="23">
        <v>2200</v>
      </c>
      <c r="AH243" s="12" t="e">
        <f t="shared" ca="1" si="2"/>
        <v>#REF!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17">
        <v>0</v>
      </c>
      <c r="AR243" s="23">
        <v>0</v>
      </c>
      <c r="AS243" s="23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 t="e">
        <f t="shared" ca="1" si="3"/>
        <v>#REF!</v>
      </c>
      <c r="BC243" s="12">
        <v>0</v>
      </c>
      <c r="BD243" s="23">
        <v>0</v>
      </c>
      <c r="BE243" s="23">
        <v>0</v>
      </c>
      <c r="BF243" s="23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/>
      <c r="BW243" s="12"/>
      <c r="BX243" s="22" t="e">
        <f>"'Giá'!"&amp;SUBSTITUTE($CK243, "1", COUNTA(#REF!) -10)</f>
        <v>#REF!</v>
      </c>
      <c r="BY243" s="22" t="e">
        <f>"'Khối lượng'!"&amp;SUBSTITUTE($CL243, "1", COUNTA(#REF!) -10)</f>
        <v>#REF!</v>
      </c>
      <c r="BZ243" s="22" t="e">
        <f>"'KN Mua'!"&amp;SUBSTITUTE($CM243, "1", COUNTA(#REF!) -19)</f>
        <v>#REF!</v>
      </c>
      <c r="CA243" s="15" t="e">
        <f>"'KN Bán'!"&amp;SUBSTITUTE($CN243, "1", COUNTA(#REF!) -19)</f>
        <v>#REF!</v>
      </c>
      <c r="CB243" s="14"/>
      <c r="CC243" s="14"/>
      <c r="CD243" s="14"/>
      <c r="CE243" s="14"/>
      <c r="CF243" s="14"/>
      <c r="CG243" s="14"/>
      <c r="CH243" s="14"/>
      <c r="CI243" s="14"/>
      <c r="CJ243" s="14"/>
      <c r="CK243" s="14" t="e">
        <f>ADDRESS(1,MATCH($A243,#REF!, 0))</f>
        <v>#REF!</v>
      </c>
      <c r="CL243" s="14" t="e">
        <f>ADDRESS(1,MATCH($A243,#REF!, 0))</f>
        <v>#REF!</v>
      </c>
      <c r="CM243" s="14" t="e">
        <f>ADDRESS(1,MATCH($A243,#REF!, 0))</f>
        <v>#REF!</v>
      </c>
      <c r="CN243" s="14" t="e">
        <f>ADDRESS(1,MATCH($A243,#REF!, 0))</f>
        <v>#REF!</v>
      </c>
    </row>
    <row r="244" spans="1:92" ht="14">
      <c r="A244" s="16" t="s">
        <v>6378</v>
      </c>
      <c r="B244" s="17" t="s">
        <v>6379</v>
      </c>
      <c r="C244" s="17">
        <v>10400</v>
      </c>
      <c r="D244" s="18" t="s">
        <v>5862</v>
      </c>
      <c r="E244" s="17">
        <v>0.42440076511855873</v>
      </c>
      <c r="F244" s="17">
        <v>37.667911363794978</v>
      </c>
      <c r="G244" s="17">
        <v>0.49</v>
      </c>
      <c r="H244" s="16">
        <v>0.48610851428571428</v>
      </c>
      <c r="I244" s="19">
        <v>35830</v>
      </c>
      <c r="J244" s="31"/>
      <c r="K244" s="26"/>
      <c r="L244" s="22" t="e">
        <f t="shared" ca="1" si="0"/>
        <v>#REF!</v>
      </c>
      <c r="M244" s="17">
        <v>11000</v>
      </c>
      <c r="N244" s="17">
        <v>11400</v>
      </c>
      <c r="O244" s="17">
        <v>11400</v>
      </c>
      <c r="P244" s="17">
        <v>10800</v>
      </c>
      <c r="Q244" s="17">
        <v>10400</v>
      </c>
      <c r="R244" s="17">
        <v>10400</v>
      </c>
      <c r="S244" s="17">
        <v>10050</v>
      </c>
      <c r="T244" s="17">
        <v>10050</v>
      </c>
      <c r="U244" s="17">
        <v>10050</v>
      </c>
      <c r="V244" s="17">
        <v>10600</v>
      </c>
      <c r="W244" s="16" t="e">
        <f t="shared" ca="1" si="1"/>
        <v>#REF!</v>
      </c>
      <c r="X244" s="16">
        <v>300</v>
      </c>
      <c r="Y244" s="16">
        <v>10300</v>
      </c>
      <c r="Z244" s="16">
        <v>0</v>
      </c>
      <c r="AA244" s="16">
        <v>900</v>
      </c>
      <c r="AB244" s="16">
        <v>400</v>
      </c>
      <c r="AC244" s="16">
        <v>0</v>
      </c>
      <c r="AD244" s="16">
        <v>1000</v>
      </c>
      <c r="AE244" s="16">
        <v>0</v>
      </c>
      <c r="AF244" s="25">
        <v>100</v>
      </c>
      <c r="AG244" s="23">
        <v>400</v>
      </c>
      <c r="AH244" s="12" t="e">
        <f t="shared" ca="1" si="2"/>
        <v>#REF!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17">
        <v>0</v>
      </c>
      <c r="AR244" s="23">
        <v>0</v>
      </c>
      <c r="AS244" s="23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 t="e">
        <f t="shared" ca="1" si="3"/>
        <v>#REF!</v>
      </c>
      <c r="BC244" s="12">
        <v>0</v>
      </c>
      <c r="BD244" s="23">
        <v>0</v>
      </c>
      <c r="BE244" s="23">
        <v>0</v>
      </c>
      <c r="BF244" s="23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/>
      <c r="BW244" s="12"/>
      <c r="BX244" s="22" t="e">
        <f>"'Giá'!"&amp;SUBSTITUTE($CK244, "1", COUNTA(#REF!) -10)</f>
        <v>#REF!</v>
      </c>
      <c r="BY244" s="22" t="e">
        <f>"'Khối lượng'!"&amp;SUBSTITUTE($CL244, "1", COUNTA(#REF!) -10)</f>
        <v>#REF!</v>
      </c>
      <c r="BZ244" s="22" t="e">
        <f>"'KN Mua'!"&amp;SUBSTITUTE($CM244, "1", COUNTA(#REF!) -19)</f>
        <v>#REF!</v>
      </c>
      <c r="CA244" s="15" t="e">
        <f>"'KN Bán'!"&amp;SUBSTITUTE($CN244, "1", COUNTA(#REF!) -19)</f>
        <v>#REF!</v>
      </c>
      <c r="CB244" s="14"/>
      <c r="CC244" s="14"/>
      <c r="CD244" s="14"/>
      <c r="CE244" s="14"/>
      <c r="CF244" s="14"/>
      <c r="CG244" s="14"/>
      <c r="CH244" s="14"/>
      <c r="CI244" s="14"/>
      <c r="CJ244" s="14"/>
      <c r="CK244" s="14" t="e">
        <f>ADDRESS(1,MATCH($A244,#REF!, 0))</f>
        <v>#REF!</v>
      </c>
      <c r="CL244" s="14" t="e">
        <f>ADDRESS(1,MATCH($A244,#REF!, 0))</f>
        <v>#REF!</v>
      </c>
      <c r="CM244" s="14" t="e">
        <f>ADDRESS(1,MATCH($A244,#REF!, 0))</f>
        <v>#REF!</v>
      </c>
      <c r="CN244" s="14" t="e">
        <f>ADDRESS(1,MATCH($A244,#REF!, 0))</f>
        <v>#REF!</v>
      </c>
    </row>
    <row r="245" spans="1:92" ht="14">
      <c r="A245" s="16" t="s">
        <v>6380</v>
      </c>
      <c r="B245" s="17" t="s">
        <v>6381</v>
      </c>
      <c r="C245" s="17">
        <v>5000</v>
      </c>
      <c r="D245" s="18" t="s">
        <v>6382</v>
      </c>
      <c r="E245" s="17">
        <v>2.3876886212065314</v>
      </c>
      <c r="F245" s="17">
        <v>18.502761586162087</v>
      </c>
      <c r="G245" s="17">
        <v>0.2</v>
      </c>
      <c r="H245" s="16">
        <v>1.8628662432685572E-2</v>
      </c>
      <c r="I245" s="19">
        <v>2338760</v>
      </c>
      <c r="J245" s="31"/>
      <c r="K245" s="26"/>
      <c r="L245" s="22" t="e">
        <f t="shared" ca="1" si="0"/>
        <v>#REF!</v>
      </c>
      <c r="M245" s="17">
        <v>4920</v>
      </c>
      <c r="N245" s="17">
        <v>4920</v>
      </c>
      <c r="O245" s="17">
        <v>4940</v>
      </c>
      <c r="P245" s="17">
        <v>5100</v>
      </c>
      <c r="Q245" s="17">
        <v>5000</v>
      </c>
      <c r="R245" s="17">
        <v>4900</v>
      </c>
      <c r="S245" s="17">
        <v>4700</v>
      </c>
      <c r="T245" s="17">
        <v>4850</v>
      </c>
      <c r="U245" s="17">
        <v>4830</v>
      </c>
      <c r="V245" s="17">
        <v>4830</v>
      </c>
      <c r="W245" s="16" t="e">
        <f t="shared" ca="1" si="1"/>
        <v>#REF!</v>
      </c>
      <c r="X245" s="16">
        <v>19300</v>
      </c>
      <c r="Y245" s="16">
        <v>46200</v>
      </c>
      <c r="Z245" s="16">
        <v>6900</v>
      </c>
      <c r="AA245" s="16">
        <v>24700</v>
      </c>
      <c r="AB245" s="16">
        <v>2800</v>
      </c>
      <c r="AC245" s="16">
        <v>5300</v>
      </c>
      <c r="AD245" s="16">
        <v>16300</v>
      </c>
      <c r="AE245" s="16">
        <v>103600</v>
      </c>
      <c r="AF245" s="25">
        <v>44200</v>
      </c>
      <c r="AG245" s="23">
        <v>89000</v>
      </c>
      <c r="AH245" s="12" t="e">
        <f t="shared" ca="1" si="2"/>
        <v>#REF!</v>
      </c>
      <c r="AI245" s="23">
        <v>0</v>
      </c>
      <c r="AJ245" s="23">
        <v>0</v>
      </c>
      <c r="AK245" s="23">
        <v>0</v>
      </c>
      <c r="AL245" s="23">
        <v>0</v>
      </c>
      <c r="AM245" s="23">
        <v>900</v>
      </c>
      <c r="AN245" s="23">
        <v>0</v>
      </c>
      <c r="AO245" s="23">
        <v>0</v>
      </c>
      <c r="AP245" s="23">
        <v>0</v>
      </c>
      <c r="AQ245" s="17">
        <v>4800</v>
      </c>
      <c r="AR245" s="23">
        <v>0</v>
      </c>
      <c r="AS245" s="23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300</v>
      </c>
      <c r="AZ245" s="12">
        <v>500</v>
      </c>
      <c r="BA245" s="12">
        <v>0</v>
      </c>
      <c r="BB245" s="12" t="e">
        <f t="shared" ca="1" si="3"/>
        <v>#REF!</v>
      </c>
      <c r="BC245" s="12">
        <v>5000</v>
      </c>
      <c r="BD245" s="23">
        <v>100</v>
      </c>
      <c r="BE245" s="23">
        <v>1100</v>
      </c>
      <c r="BF245" s="23">
        <v>2700</v>
      </c>
      <c r="BG245" s="12">
        <v>0</v>
      </c>
      <c r="BH245" s="12">
        <v>800</v>
      </c>
      <c r="BI245" s="12">
        <v>500</v>
      </c>
      <c r="BJ245" s="12">
        <v>700</v>
      </c>
      <c r="BK245" s="12">
        <v>200</v>
      </c>
      <c r="BL245" s="12">
        <v>600</v>
      </c>
      <c r="BM245" s="12">
        <v>0</v>
      </c>
      <c r="BN245" s="12">
        <v>100</v>
      </c>
      <c r="BO245" s="12">
        <v>0</v>
      </c>
      <c r="BP245" s="12">
        <v>0</v>
      </c>
      <c r="BQ245" s="12">
        <v>0</v>
      </c>
      <c r="BR245" s="12">
        <v>300</v>
      </c>
      <c r="BS245" s="12">
        <v>2000</v>
      </c>
      <c r="BT245" s="12">
        <v>0</v>
      </c>
      <c r="BU245" s="12">
        <v>0</v>
      </c>
      <c r="BV245" s="12"/>
      <c r="BW245" s="12"/>
      <c r="BX245" s="22" t="e">
        <f>"'Giá'!"&amp;SUBSTITUTE($CK245, "1", COUNTA(#REF!) -10)</f>
        <v>#REF!</v>
      </c>
      <c r="BY245" s="22" t="e">
        <f>"'Khối lượng'!"&amp;SUBSTITUTE($CL245, "1", COUNTA(#REF!) -10)</f>
        <v>#REF!</v>
      </c>
      <c r="BZ245" s="22" t="e">
        <f>"'KN Mua'!"&amp;SUBSTITUTE($CM245, "1", COUNTA(#REF!) -19)</f>
        <v>#REF!</v>
      </c>
      <c r="CA245" s="15" t="e">
        <f>"'KN Bán'!"&amp;SUBSTITUTE($CN245, "1", COUNTA(#REF!) -19)</f>
        <v>#REF!</v>
      </c>
      <c r="CB245" s="14"/>
      <c r="CC245" s="14"/>
      <c r="CD245" s="14"/>
      <c r="CE245" s="14"/>
      <c r="CF245" s="14"/>
      <c r="CG245" s="14"/>
      <c r="CH245" s="14"/>
      <c r="CI245" s="14"/>
      <c r="CJ245" s="14"/>
      <c r="CK245" s="14" t="e">
        <f>ADDRESS(1,MATCH($A245,#REF!, 0))</f>
        <v>#REF!</v>
      </c>
      <c r="CL245" s="14" t="e">
        <f>ADDRESS(1,MATCH($A245,#REF!, 0))</f>
        <v>#REF!</v>
      </c>
      <c r="CM245" s="14" t="e">
        <f>ADDRESS(1,MATCH($A245,#REF!, 0))</f>
        <v>#REF!</v>
      </c>
      <c r="CN245" s="14" t="e">
        <f>ADDRESS(1,MATCH($A245,#REF!, 0))</f>
        <v>#REF!</v>
      </c>
    </row>
    <row r="246" spans="1:92" ht="14">
      <c r="A246" s="16" t="s">
        <v>6383</v>
      </c>
      <c r="B246" s="17" t="s">
        <v>6384</v>
      </c>
      <c r="C246" s="17">
        <v>45300</v>
      </c>
      <c r="D246" s="18" t="s">
        <v>5916</v>
      </c>
      <c r="E246" s="17">
        <v>0.91507603085640932</v>
      </c>
      <c r="F246" s="17">
        <v>13.544889105069654</v>
      </c>
      <c r="G246" s="17">
        <v>0.49</v>
      </c>
      <c r="H246" s="16">
        <v>0.28832348165728805</v>
      </c>
      <c r="I246" s="19">
        <v>340</v>
      </c>
      <c r="J246" s="31"/>
      <c r="K246" s="26"/>
      <c r="L246" s="22" t="e">
        <f t="shared" ca="1" si="0"/>
        <v>#REF!</v>
      </c>
      <c r="M246" s="17">
        <v>47800</v>
      </c>
      <c r="N246" s="17">
        <v>47800</v>
      </c>
      <c r="O246" s="17">
        <v>47100</v>
      </c>
      <c r="P246" s="17">
        <v>45900</v>
      </c>
      <c r="Q246" s="17">
        <v>45300</v>
      </c>
      <c r="R246" s="17">
        <v>47500</v>
      </c>
      <c r="S246" s="17">
        <v>45500</v>
      </c>
      <c r="T246" s="17">
        <v>47000</v>
      </c>
      <c r="U246" s="17">
        <v>47800</v>
      </c>
      <c r="V246" s="17">
        <v>47550</v>
      </c>
      <c r="W246" s="16" t="e">
        <f t="shared" ca="1" si="1"/>
        <v>#REF!</v>
      </c>
      <c r="X246" s="16">
        <v>3342100</v>
      </c>
      <c r="Y246" s="16">
        <v>1352000</v>
      </c>
      <c r="Z246" s="16">
        <v>1699000</v>
      </c>
      <c r="AA246" s="16">
        <v>3183900</v>
      </c>
      <c r="AB246" s="16">
        <v>2571700</v>
      </c>
      <c r="AC246" s="16">
        <v>2541300</v>
      </c>
      <c r="AD246" s="16">
        <v>2337800</v>
      </c>
      <c r="AE246" s="16">
        <v>2129500</v>
      </c>
      <c r="AF246" s="25">
        <v>1943600</v>
      </c>
      <c r="AG246" s="23">
        <v>2286700</v>
      </c>
      <c r="AH246" s="12" t="e">
        <f t="shared" ca="1" si="2"/>
        <v>#REF!</v>
      </c>
      <c r="AI246" s="23">
        <v>903700</v>
      </c>
      <c r="AJ246" s="23">
        <v>520100</v>
      </c>
      <c r="AK246" s="23">
        <v>513700</v>
      </c>
      <c r="AL246" s="23">
        <v>706600</v>
      </c>
      <c r="AM246" s="23">
        <v>141230</v>
      </c>
      <c r="AN246" s="23">
        <v>601305</v>
      </c>
      <c r="AO246" s="23">
        <v>512650</v>
      </c>
      <c r="AP246" s="23">
        <v>1211400</v>
      </c>
      <c r="AQ246" s="17">
        <v>198000</v>
      </c>
      <c r="AR246" s="23">
        <v>509700</v>
      </c>
      <c r="AS246" s="23">
        <v>109820</v>
      </c>
      <c r="AT246" s="12">
        <v>310400</v>
      </c>
      <c r="AU246" s="12">
        <v>237400</v>
      </c>
      <c r="AV246" s="12">
        <v>579600</v>
      </c>
      <c r="AW246" s="12">
        <v>880300</v>
      </c>
      <c r="AX246" s="12">
        <v>328602</v>
      </c>
      <c r="AY246" s="12">
        <v>718400</v>
      </c>
      <c r="AZ246" s="12">
        <v>160505</v>
      </c>
      <c r="BA246" s="12">
        <v>511100</v>
      </c>
      <c r="BB246" s="12" t="e">
        <f t="shared" ca="1" si="3"/>
        <v>#REF!</v>
      </c>
      <c r="BC246" s="12">
        <v>334200</v>
      </c>
      <c r="BD246" s="23">
        <v>424700</v>
      </c>
      <c r="BE246" s="23">
        <v>244700</v>
      </c>
      <c r="BF246" s="23">
        <v>177600</v>
      </c>
      <c r="BG246" s="12">
        <v>363800</v>
      </c>
      <c r="BH246" s="12">
        <v>156100</v>
      </c>
      <c r="BI246" s="12">
        <v>136780</v>
      </c>
      <c r="BJ246" s="12">
        <v>1367200</v>
      </c>
      <c r="BK246" s="12">
        <v>234900</v>
      </c>
      <c r="BL246" s="12">
        <v>273100</v>
      </c>
      <c r="BM246" s="12">
        <v>457300</v>
      </c>
      <c r="BN246" s="12">
        <v>342000</v>
      </c>
      <c r="BO246" s="12">
        <v>182100</v>
      </c>
      <c r="BP246" s="12">
        <v>37800</v>
      </c>
      <c r="BQ246" s="12">
        <v>114800</v>
      </c>
      <c r="BR246" s="12">
        <v>297500</v>
      </c>
      <c r="BS246" s="12">
        <v>338800</v>
      </c>
      <c r="BT246" s="12">
        <v>85800</v>
      </c>
      <c r="BU246" s="12">
        <v>193200</v>
      </c>
      <c r="BV246" s="12"/>
      <c r="BW246" s="12"/>
      <c r="BX246" s="22" t="e">
        <f>"'Giá'!"&amp;SUBSTITUTE($CK246, "1", COUNTA(#REF!) -10)</f>
        <v>#REF!</v>
      </c>
      <c r="BY246" s="22" t="e">
        <f>"'Khối lượng'!"&amp;SUBSTITUTE($CL246, "1", COUNTA(#REF!) -10)</f>
        <v>#REF!</v>
      </c>
      <c r="BZ246" s="22" t="e">
        <f>"'KN Mua'!"&amp;SUBSTITUTE($CM246, "1", COUNTA(#REF!) -19)</f>
        <v>#REF!</v>
      </c>
      <c r="CA246" s="15" t="e">
        <f>"'KN Bán'!"&amp;SUBSTITUTE($CN246, "1", COUNTA(#REF!) -19)</f>
        <v>#REF!</v>
      </c>
      <c r="CB246" s="14"/>
      <c r="CC246" s="14"/>
      <c r="CD246" s="14"/>
      <c r="CE246" s="14"/>
      <c r="CF246" s="14"/>
      <c r="CG246" s="14"/>
      <c r="CH246" s="14"/>
      <c r="CI246" s="14"/>
      <c r="CJ246" s="14"/>
      <c r="CK246" s="14" t="e">
        <f>ADDRESS(1,MATCH($A246,#REF!, 0))</f>
        <v>#REF!</v>
      </c>
      <c r="CL246" s="14" t="e">
        <f>ADDRESS(1,MATCH($A246,#REF!, 0))</f>
        <v>#REF!</v>
      </c>
      <c r="CM246" s="14" t="e">
        <f>ADDRESS(1,MATCH($A246,#REF!, 0))</f>
        <v>#REF!</v>
      </c>
      <c r="CN246" s="14" t="e">
        <f>ADDRESS(1,MATCH($A246,#REF!, 0))</f>
        <v>#REF!</v>
      </c>
    </row>
    <row r="247" spans="1:92" ht="14">
      <c r="A247" s="16" t="s">
        <v>6385</v>
      </c>
      <c r="B247" s="17" t="s">
        <v>6386</v>
      </c>
      <c r="C247" s="17">
        <v>7070</v>
      </c>
      <c r="D247" s="18" t="s">
        <v>5889</v>
      </c>
      <c r="E247" s="17">
        <v>0.59504579617359199</v>
      </c>
      <c r="F247" s="17">
        <v>18.601524820072559</v>
      </c>
      <c r="G247" s="17">
        <v>0.49</v>
      </c>
      <c r="H247" s="16">
        <v>0.48473969001220174</v>
      </c>
      <c r="I247" s="19">
        <v>860</v>
      </c>
      <c r="J247" s="31"/>
      <c r="K247" s="26"/>
      <c r="L247" s="22" t="e">
        <f t="shared" ca="1" si="0"/>
        <v>#REF!</v>
      </c>
      <c r="M247" s="17">
        <v>7980</v>
      </c>
      <c r="N247" s="17">
        <v>7600</v>
      </c>
      <c r="O247" s="17">
        <v>7600</v>
      </c>
      <c r="P247" s="17">
        <v>7600</v>
      </c>
      <c r="Q247" s="17">
        <v>7070</v>
      </c>
      <c r="R247" s="17">
        <v>7400</v>
      </c>
      <c r="S247" s="17">
        <v>7490</v>
      </c>
      <c r="T247" s="17">
        <v>7980</v>
      </c>
      <c r="U247" s="17">
        <v>8460</v>
      </c>
      <c r="V247" s="17">
        <v>7900</v>
      </c>
      <c r="W247" s="16" t="e">
        <f t="shared" ca="1" si="1"/>
        <v>#REF!</v>
      </c>
      <c r="X247" s="16">
        <v>0</v>
      </c>
      <c r="Y247" s="16">
        <v>600</v>
      </c>
      <c r="Z247" s="16">
        <v>0</v>
      </c>
      <c r="AA247" s="16">
        <v>0</v>
      </c>
      <c r="AB247" s="16">
        <v>100</v>
      </c>
      <c r="AC247" s="16">
        <v>1100</v>
      </c>
      <c r="AD247" s="16">
        <v>200</v>
      </c>
      <c r="AE247" s="16">
        <v>100</v>
      </c>
      <c r="AF247" s="25">
        <v>100</v>
      </c>
      <c r="AG247" s="23">
        <v>1200</v>
      </c>
      <c r="AH247" s="12" t="e">
        <f t="shared" ca="1" si="2"/>
        <v>#REF!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17">
        <v>0</v>
      </c>
      <c r="AR247" s="23">
        <v>0</v>
      </c>
      <c r="AS247" s="23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 t="e">
        <f t="shared" ca="1" si="3"/>
        <v>#REF!</v>
      </c>
      <c r="BC247" s="12">
        <v>0</v>
      </c>
      <c r="BD247" s="23">
        <v>0</v>
      </c>
      <c r="BE247" s="23">
        <v>0</v>
      </c>
      <c r="BF247" s="23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2"/>
      <c r="BW247" s="12"/>
      <c r="BX247" s="22" t="e">
        <f>"'Giá'!"&amp;SUBSTITUTE($CK247, "1", COUNTA(#REF!) -10)</f>
        <v>#REF!</v>
      </c>
      <c r="BY247" s="22" t="e">
        <f>"'Khối lượng'!"&amp;SUBSTITUTE($CL247, "1", COUNTA(#REF!) -10)</f>
        <v>#REF!</v>
      </c>
      <c r="BZ247" s="22" t="e">
        <f>"'KN Mua'!"&amp;SUBSTITUTE($CM247, "1", COUNTA(#REF!) -19)</f>
        <v>#REF!</v>
      </c>
      <c r="CA247" s="15" t="e">
        <f>"'KN Bán'!"&amp;SUBSTITUTE($CN247, "1", COUNTA(#REF!) -19)</f>
        <v>#REF!</v>
      </c>
      <c r="CB247" s="14"/>
      <c r="CC247" s="14"/>
      <c r="CD247" s="14"/>
      <c r="CE247" s="14"/>
      <c r="CF247" s="14"/>
      <c r="CG247" s="14"/>
      <c r="CH247" s="14"/>
      <c r="CI247" s="14"/>
      <c r="CJ247" s="14"/>
      <c r="CK247" s="14" t="e">
        <f>ADDRESS(1,MATCH($A247,#REF!, 0))</f>
        <v>#REF!</v>
      </c>
      <c r="CL247" s="14" t="e">
        <f>ADDRESS(1,MATCH($A247,#REF!, 0))</f>
        <v>#REF!</v>
      </c>
      <c r="CM247" s="14" t="e">
        <f>ADDRESS(1,MATCH($A247,#REF!, 0))</f>
        <v>#REF!</v>
      </c>
      <c r="CN247" s="14" t="e">
        <f>ADDRESS(1,MATCH($A247,#REF!, 0))</f>
        <v>#REF!</v>
      </c>
    </row>
    <row r="248" spans="1:92" ht="14">
      <c r="A248" s="16" t="s">
        <v>6387</v>
      </c>
      <c r="B248" s="17" t="s">
        <v>6388</v>
      </c>
      <c r="C248" s="17">
        <v>10200</v>
      </c>
      <c r="D248" s="18" t="s">
        <v>5868</v>
      </c>
      <c r="E248" s="17">
        <v>2.9443035385257272</v>
      </c>
      <c r="F248" s="17">
        <v>15.37504385404255</v>
      </c>
      <c r="G248" s="17">
        <v>0.5</v>
      </c>
      <c r="H248" s="16">
        <v>0</v>
      </c>
      <c r="I248" s="19">
        <v>1016400</v>
      </c>
      <c r="J248" s="31"/>
      <c r="K248" s="26"/>
      <c r="L248" s="22" t="e">
        <f t="shared" ca="1" si="0"/>
        <v>#REF!</v>
      </c>
      <c r="M248" s="17">
        <v>9900</v>
      </c>
      <c r="N248" s="17">
        <v>9950</v>
      </c>
      <c r="O248" s="17">
        <v>10100</v>
      </c>
      <c r="P248" s="17">
        <v>9980</v>
      </c>
      <c r="Q248" s="17">
        <v>10200</v>
      </c>
      <c r="R248" s="17">
        <v>10200</v>
      </c>
      <c r="S248" s="17">
        <v>10000</v>
      </c>
      <c r="T248" s="17">
        <v>10000</v>
      </c>
      <c r="U248" s="17">
        <v>10000</v>
      </c>
      <c r="V248" s="17">
        <v>10250</v>
      </c>
      <c r="W248" s="16" t="e">
        <f t="shared" ca="1" si="1"/>
        <v>#REF!</v>
      </c>
      <c r="X248" s="16">
        <v>700</v>
      </c>
      <c r="Y248" s="16">
        <v>400</v>
      </c>
      <c r="Z248" s="16">
        <v>1300</v>
      </c>
      <c r="AA248" s="16">
        <v>900</v>
      </c>
      <c r="AB248" s="16">
        <v>900</v>
      </c>
      <c r="AC248" s="16">
        <v>600</v>
      </c>
      <c r="AD248" s="16">
        <v>2000</v>
      </c>
      <c r="AE248" s="16">
        <v>1700</v>
      </c>
      <c r="AF248" s="25">
        <v>0</v>
      </c>
      <c r="AG248" s="23">
        <v>100</v>
      </c>
      <c r="AH248" s="12" t="e">
        <f t="shared" ca="1" si="2"/>
        <v>#REF!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17">
        <v>0</v>
      </c>
      <c r="AR248" s="23">
        <v>0</v>
      </c>
      <c r="AS248" s="23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 t="e">
        <f t="shared" ca="1" si="3"/>
        <v>#REF!</v>
      </c>
      <c r="BC248" s="12">
        <v>0</v>
      </c>
      <c r="BD248" s="23">
        <v>0</v>
      </c>
      <c r="BE248" s="23">
        <v>0</v>
      </c>
      <c r="BF248" s="23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/>
      <c r="BW248" s="12"/>
      <c r="BX248" s="22" t="e">
        <f>"'Giá'!"&amp;SUBSTITUTE($CK248, "1", COUNTA(#REF!) -10)</f>
        <v>#REF!</v>
      </c>
      <c r="BY248" s="22" t="e">
        <f>"'Khối lượng'!"&amp;SUBSTITUTE($CL248, "1", COUNTA(#REF!) -10)</f>
        <v>#REF!</v>
      </c>
      <c r="BZ248" s="22" t="e">
        <f>"'KN Mua'!"&amp;SUBSTITUTE($CM248, "1", COUNTA(#REF!) -19)</f>
        <v>#REF!</v>
      </c>
      <c r="CA248" s="15" t="e">
        <f>"'KN Bán'!"&amp;SUBSTITUTE($CN248, "1", COUNTA(#REF!) -19)</f>
        <v>#REF!</v>
      </c>
      <c r="CB248" s="14"/>
      <c r="CC248" s="14"/>
      <c r="CD248" s="14"/>
      <c r="CE248" s="14"/>
      <c r="CF248" s="14"/>
      <c r="CG248" s="14"/>
      <c r="CH248" s="14"/>
      <c r="CI248" s="14"/>
      <c r="CJ248" s="14"/>
      <c r="CK248" s="14" t="e">
        <f>ADDRESS(1,MATCH($A248,#REF!, 0))</f>
        <v>#REF!</v>
      </c>
      <c r="CL248" s="14" t="e">
        <f>ADDRESS(1,MATCH($A248,#REF!, 0))</f>
        <v>#REF!</v>
      </c>
      <c r="CM248" s="14" t="e">
        <f>ADDRESS(1,MATCH($A248,#REF!, 0))</f>
        <v>#REF!</v>
      </c>
      <c r="CN248" s="14" t="e">
        <f>ADDRESS(1,MATCH($A248,#REF!, 0))</f>
        <v>#REF!</v>
      </c>
    </row>
    <row r="249" spans="1:92" ht="14">
      <c r="A249" s="16" t="s">
        <v>6389</v>
      </c>
      <c r="B249" s="17" t="s">
        <v>6390</v>
      </c>
      <c r="C249" s="17">
        <v>97800</v>
      </c>
      <c r="D249" s="18" t="s">
        <v>5954</v>
      </c>
      <c r="E249" s="17">
        <v>1.0230891833292959</v>
      </c>
      <c r="F249" s="17">
        <v>29.555378159430614</v>
      </c>
      <c r="G249" s="17">
        <v>0.49</v>
      </c>
      <c r="H249" s="16">
        <v>0.44872298891194545</v>
      </c>
      <c r="I249" s="19">
        <v>9960210</v>
      </c>
      <c r="J249" s="31"/>
      <c r="K249" s="26"/>
      <c r="L249" s="22" t="e">
        <f t="shared" ca="1" si="0"/>
        <v>#REF!</v>
      </c>
      <c r="M249" s="17">
        <v>96200</v>
      </c>
      <c r="N249" s="17">
        <v>96800</v>
      </c>
      <c r="O249" s="17">
        <v>96900</v>
      </c>
      <c r="P249" s="17">
        <v>97100</v>
      </c>
      <c r="Q249" s="17">
        <v>97800</v>
      </c>
      <c r="R249" s="17">
        <v>99000</v>
      </c>
      <c r="S249" s="17">
        <v>95200</v>
      </c>
      <c r="T249" s="17">
        <v>95600</v>
      </c>
      <c r="U249" s="17">
        <v>95500</v>
      </c>
      <c r="V249" s="17">
        <v>94300</v>
      </c>
      <c r="W249" s="16" t="e">
        <f t="shared" ca="1" si="1"/>
        <v>#REF!</v>
      </c>
      <c r="X249" s="16">
        <v>608300</v>
      </c>
      <c r="Y249" s="16">
        <v>417800</v>
      </c>
      <c r="Z249" s="16">
        <v>773400</v>
      </c>
      <c r="AA249" s="16">
        <v>762200</v>
      </c>
      <c r="AB249" s="16">
        <v>2463900</v>
      </c>
      <c r="AC249" s="16">
        <v>1826200</v>
      </c>
      <c r="AD249" s="16">
        <v>1921400</v>
      </c>
      <c r="AE249" s="16">
        <v>641000</v>
      </c>
      <c r="AF249" s="25">
        <v>281300</v>
      </c>
      <c r="AG249" s="23">
        <v>468500</v>
      </c>
      <c r="AH249" s="12" t="e">
        <f t="shared" ca="1" si="2"/>
        <v>#REF!</v>
      </c>
      <c r="AI249" s="23">
        <v>400000</v>
      </c>
      <c r="AJ249" s="23">
        <v>122300</v>
      </c>
      <c r="AK249" s="23">
        <v>143600</v>
      </c>
      <c r="AL249" s="23">
        <v>613300</v>
      </c>
      <c r="AM249" s="23">
        <v>48300</v>
      </c>
      <c r="AN249" s="23">
        <v>0</v>
      </c>
      <c r="AO249" s="23">
        <v>2448</v>
      </c>
      <c r="AP249" s="23">
        <v>138000</v>
      </c>
      <c r="AQ249" s="17">
        <v>843100</v>
      </c>
      <c r="AR249" s="23">
        <v>253000</v>
      </c>
      <c r="AS249" s="23">
        <v>1200</v>
      </c>
      <c r="AT249" s="12">
        <v>71600</v>
      </c>
      <c r="AU249" s="12">
        <v>116900</v>
      </c>
      <c r="AV249" s="12">
        <v>939100</v>
      </c>
      <c r="AW249" s="12">
        <v>1000</v>
      </c>
      <c r="AX249" s="12">
        <v>846800</v>
      </c>
      <c r="AY249" s="12">
        <v>0</v>
      </c>
      <c r="AZ249" s="12">
        <v>70000</v>
      </c>
      <c r="BA249" s="12">
        <v>566500</v>
      </c>
      <c r="BB249" s="12" t="e">
        <f t="shared" ca="1" si="3"/>
        <v>#REF!</v>
      </c>
      <c r="BC249" s="12">
        <v>400000</v>
      </c>
      <c r="BD249" s="23">
        <v>122300</v>
      </c>
      <c r="BE249" s="23">
        <v>143600</v>
      </c>
      <c r="BF249" s="23">
        <v>615748</v>
      </c>
      <c r="BG249" s="12">
        <v>48300</v>
      </c>
      <c r="BH249" s="12">
        <v>0</v>
      </c>
      <c r="BI249" s="12">
        <v>3000</v>
      </c>
      <c r="BJ249" s="12">
        <v>139200</v>
      </c>
      <c r="BK249" s="12">
        <v>843100</v>
      </c>
      <c r="BL249" s="12">
        <v>251400</v>
      </c>
      <c r="BM249" s="12">
        <v>0</v>
      </c>
      <c r="BN249" s="12">
        <v>72600</v>
      </c>
      <c r="BO249" s="12">
        <v>145600</v>
      </c>
      <c r="BP249" s="12">
        <v>939100</v>
      </c>
      <c r="BQ249" s="12">
        <v>0</v>
      </c>
      <c r="BR249" s="12">
        <v>816700</v>
      </c>
      <c r="BS249" s="12">
        <v>13740</v>
      </c>
      <c r="BT249" s="12">
        <v>70000</v>
      </c>
      <c r="BU249" s="12">
        <v>572700</v>
      </c>
      <c r="BV249" s="12"/>
      <c r="BW249" s="12"/>
      <c r="BX249" s="22" t="e">
        <f>"'Giá'!"&amp;SUBSTITUTE($CK249, "1", COUNTA(#REF!) -10)</f>
        <v>#REF!</v>
      </c>
      <c r="BY249" s="22" t="e">
        <f>"'Khối lượng'!"&amp;SUBSTITUTE($CL249, "1", COUNTA(#REF!) -10)</f>
        <v>#REF!</v>
      </c>
      <c r="BZ249" s="22" t="e">
        <f>"'KN Mua'!"&amp;SUBSTITUTE($CM249, "1", COUNTA(#REF!) -19)</f>
        <v>#REF!</v>
      </c>
      <c r="CA249" s="15" t="e">
        <f>"'KN Bán'!"&amp;SUBSTITUTE($CN249, "1", COUNTA(#REF!) -19)</f>
        <v>#REF!</v>
      </c>
      <c r="CB249" s="14"/>
      <c r="CC249" s="14"/>
      <c r="CD249" s="14"/>
      <c r="CE249" s="14"/>
      <c r="CF249" s="14"/>
      <c r="CG249" s="14"/>
      <c r="CH249" s="14"/>
      <c r="CI249" s="14"/>
      <c r="CJ249" s="14"/>
      <c r="CK249" s="14" t="e">
        <f>ADDRESS(1,MATCH($A249,#REF!, 0))</f>
        <v>#REF!</v>
      </c>
      <c r="CL249" s="14" t="e">
        <f>ADDRESS(1,MATCH($A249,#REF!, 0))</f>
        <v>#REF!</v>
      </c>
      <c r="CM249" s="14" t="e">
        <f>ADDRESS(1,MATCH($A249,#REF!, 0))</f>
        <v>#REF!</v>
      </c>
      <c r="CN249" s="14" t="e">
        <f>ADDRESS(1,MATCH($A249,#REF!, 0))</f>
        <v>#REF!</v>
      </c>
    </row>
    <row r="250" spans="1:92" ht="14">
      <c r="A250" s="16" t="s">
        <v>6391</v>
      </c>
      <c r="B250" s="17" t="s">
        <v>6392</v>
      </c>
      <c r="C250" s="17">
        <v>13150</v>
      </c>
      <c r="D250" s="18" t="s">
        <v>5954</v>
      </c>
      <c r="E250" s="17">
        <v>0.91395262435832803</v>
      </c>
      <c r="F250" s="17">
        <v>8.6871298481651387</v>
      </c>
      <c r="G250" s="17">
        <v>0.49</v>
      </c>
      <c r="H250" s="16">
        <v>0.376248385366377</v>
      </c>
      <c r="I250" s="19">
        <v>335690</v>
      </c>
      <c r="J250" s="31"/>
      <c r="K250" s="26"/>
      <c r="L250" s="22" t="e">
        <f t="shared" ca="1" si="0"/>
        <v>#REF!</v>
      </c>
      <c r="M250" s="17">
        <v>13550</v>
      </c>
      <c r="N250" s="17">
        <v>13600</v>
      </c>
      <c r="O250" s="17">
        <v>13400</v>
      </c>
      <c r="P250" s="17">
        <v>13450</v>
      </c>
      <c r="Q250" s="17">
        <v>13150</v>
      </c>
      <c r="R250" s="17">
        <v>13800</v>
      </c>
      <c r="S250" s="17">
        <v>13300</v>
      </c>
      <c r="T250" s="17">
        <v>13750</v>
      </c>
      <c r="U250" s="17">
        <v>13750</v>
      </c>
      <c r="V250" s="17">
        <v>13800</v>
      </c>
      <c r="W250" s="16" t="e">
        <f t="shared" ca="1" si="1"/>
        <v>#REF!</v>
      </c>
      <c r="X250" s="16">
        <v>12849200</v>
      </c>
      <c r="Y250" s="16">
        <v>7094300</v>
      </c>
      <c r="Z250" s="16">
        <v>10095000</v>
      </c>
      <c r="AA250" s="16">
        <v>6437900</v>
      </c>
      <c r="AB250" s="16">
        <v>11728300</v>
      </c>
      <c r="AC250" s="16">
        <v>10746200</v>
      </c>
      <c r="AD250" s="16">
        <v>12036900</v>
      </c>
      <c r="AE250" s="16">
        <v>10088700</v>
      </c>
      <c r="AF250" s="25">
        <v>5898800</v>
      </c>
      <c r="AG250" s="23">
        <v>12626800</v>
      </c>
      <c r="AH250" s="12" t="e">
        <f t="shared" ca="1" si="2"/>
        <v>#REF!</v>
      </c>
      <c r="AI250" s="23">
        <v>183830</v>
      </c>
      <c r="AJ250" s="23">
        <v>671100</v>
      </c>
      <c r="AK250" s="23">
        <v>710200</v>
      </c>
      <c r="AL250" s="23">
        <v>3373315</v>
      </c>
      <c r="AM250" s="23">
        <v>389620</v>
      </c>
      <c r="AN250" s="23">
        <v>2816200</v>
      </c>
      <c r="AO250" s="23">
        <v>736200</v>
      </c>
      <c r="AP250" s="23">
        <v>2852400</v>
      </c>
      <c r="AQ250" s="17">
        <v>685800</v>
      </c>
      <c r="AR250" s="23">
        <v>712000</v>
      </c>
      <c r="AS250" s="23">
        <v>3400</v>
      </c>
      <c r="AT250" s="12">
        <v>34700</v>
      </c>
      <c r="AU250" s="12">
        <v>32200</v>
      </c>
      <c r="AV250" s="12">
        <v>484700</v>
      </c>
      <c r="AW250" s="12">
        <v>3119600</v>
      </c>
      <c r="AX250" s="12">
        <v>43100</v>
      </c>
      <c r="AY250" s="12">
        <v>602800</v>
      </c>
      <c r="AZ250" s="12">
        <v>41900</v>
      </c>
      <c r="BA250" s="12">
        <v>472400</v>
      </c>
      <c r="BB250" s="12" t="e">
        <f t="shared" ca="1" si="3"/>
        <v>#REF!</v>
      </c>
      <c r="BC250" s="12">
        <v>366210</v>
      </c>
      <c r="BD250" s="23">
        <v>259500</v>
      </c>
      <c r="BE250" s="23">
        <v>322600</v>
      </c>
      <c r="BF250" s="23">
        <v>335100</v>
      </c>
      <c r="BG250" s="12">
        <v>401100</v>
      </c>
      <c r="BH250" s="12">
        <v>335400</v>
      </c>
      <c r="BI250" s="12">
        <v>1457650</v>
      </c>
      <c r="BJ250" s="12">
        <v>132000</v>
      </c>
      <c r="BK250" s="12">
        <v>2069470</v>
      </c>
      <c r="BL250" s="12">
        <v>593900</v>
      </c>
      <c r="BM250" s="12">
        <v>891400</v>
      </c>
      <c r="BN250" s="12">
        <v>2326500</v>
      </c>
      <c r="BO250" s="12">
        <v>834100</v>
      </c>
      <c r="BP250" s="12">
        <v>867100</v>
      </c>
      <c r="BQ250" s="12">
        <v>308300</v>
      </c>
      <c r="BR250" s="12">
        <v>1182500</v>
      </c>
      <c r="BS250" s="12">
        <v>1171300</v>
      </c>
      <c r="BT250" s="12">
        <v>885500</v>
      </c>
      <c r="BU250" s="12">
        <v>1090500</v>
      </c>
      <c r="BV250" s="12"/>
      <c r="BW250" s="12"/>
      <c r="BX250" s="22" t="e">
        <f>"'Giá'!"&amp;SUBSTITUTE($CK250, "1", COUNTA(#REF!) -10)</f>
        <v>#REF!</v>
      </c>
      <c r="BY250" s="22" t="e">
        <f>"'Khối lượng'!"&amp;SUBSTITUTE($CL250, "1", COUNTA(#REF!) -10)</f>
        <v>#REF!</v>
      </c>
      <c r="BZ250" s="22" t="e">
        <f>"'KN Mua'!"&amp;SUBSTITUTE($CM250, "1", COUNTA(#REF!) -19)</f>
        <v>#REF!</v>
      </c>
      <c r="CA250" s="15" t="e">
        <f>"'KN Bán'!"&amp;SUBSTITUTE($CN250, "1", COUNTA(#REF!) -19)</f>
        <v>#REF!</v>
      </c>
      <c r="CB250" s="14"/>
      <c r="CC250" s="14"/>
      <c r="CD250" s="14"/>
      <c r="CE250" s="14"/>
      <c r="CF250" s="14"/>
      <c r="CG250" s="14"/>
      <c r="CH250" s="14"/>
      <c r="CI250" s="14"/>
      <c r="CJ250" s="14"/>
      <c r="CK250" s="14" t="e">
        <f>ADDRESS(1,MATCH($A250,#REF!, 0))</f>
        <v>#REF!</v>
      </c>
      <c r="CL250" s="14" t="e">
        <f>ADDRESS(1,MATCH($A250,#REF!, 0))</f>
        <v>#REF!</v>
      </c>
      <c r="CM250" s="14" t="e">
        <f>ADDRESS(1,MATCH($A250,#REF!, 0))</f>
        <v>#REF!</v>
      </c>
      <c r="CN250" s="14" t="e">
        <f>ADDRESS(1,MATCH($A250,#REF!, 0))</f>
        <v>#REF!</v>
      </c>
    </row>
    <row r="251" spans="1:92" ht="14">
      <c r="A251" s="16" t="s">
        <v>6393</v>
      </c>
      <c r="B251" s="17" t="s">
        <v>6394</v>
      </c>
      <c r="C251" s="17">
        <v>13350</v>
      </c>
      <c r="D251" s="18" t="s">
        <v>5874</v>
      </c>
      <c r="E251" s="17">
        <v>0.56230527883174175</v>
      </c>
      <c r="F251" s="17">
        <v>11.574700334356997</v>
      </c>
      <c r="G251" s="17">
        <v>0</v>
      </c>
      <c r="H251" s="16">
        <v>0</v>
      </c>
      <c r="I251" s="19">
        <v>783780</v>
      </c>
      <c r="J251" s="31"/>
      <c r="K251" s="26"/>
      <c r="L251" s="22" t="e">
        <f t="shared" ca="1" si="0"/>
        <v>#REF!</v>
      </c>
      <c r="M251" s="17">
        <v>13650</v>
      </c>
      <c r="N251" s="17">
        <v>13900</v>
      </c>
      <c r="O251" s="17">
        <v>13700</v>
      </c>
      <c r="P251" s="17">
        <v>13600</v>
      </c>
      <c r="Q251" s="17">
        <v>13350</v>
      </c>
      <c r="R251" s="17">
        <v>13450</v>
      </c>
      <c r="S251" s="17">
        <v>12550</v>
      </c>
      <c r="T251" s="17">
        <v>13300</v>
      </c>
      <c r="U251" s="17">
        <v>13350</v>
      </c>
      <c r="V251" s="17">
        <v>13150</v>
      </c>
      <c r="W251" s="16" t="e">
        <f t="shared" ca="1" si="1"/>
        <v>#REF!</v>
      </c>
      <c r="X251" s="16">
        <v>283100</v>
      </c>
      <c r="Y251" s="16">
        <v>249400</v>
      </c>
      <c r="Z251" s="16">
        <v>369800</v>
      </c>
      <c r="AA251" s="16">
        <v>297800</v>
      </c>
      <c r="AB251" s="16">
        <v>385200</v>
      </c>
      <c r="AC251" s="16">
        <v>413600</v>
      </c>
      <c r="AD251" s="16">
        <v>545900</v>
      </c>
      <c r="AE251" s="16">
        <v>444900</v>
      </c>
      <c r="AF251" s="25">
        <v>151900</v>
      </c>
      <c r="AG251" s="23">
        <v>215300</v>
      </c>
      <c r="AH251" s="12" t="e">
        <f t="shared" ca="1" si="2"/>
        <v>#REF!</v>
      </c>
      <c r="AI251" s="23">
        <v>105700</v>
      </c>
      <c r="AJ251" s="23">
        <v>65200</v>
      </c>
      <c r="AK251" s="23">
        <v>193500</v>
      </c>
      <c r="AL251" s="23">
        <v>31000</v>
      </c>
      <c r="AM251" s="23">
        <v>11400</v>
      </c>
      <c r="AN251" s="23">
        <v>50500</v>
      </c>
      <c r="AO251" s="23">
        <v>0</v>
      </c>
      <c r="AP251" s="23">
        <v>100600</v>
      </c>
      <c r="AQ251" s="17">
        <v>12400</v>
      </c>
      <c r="AR251" s="23">
        <v>27200</v>
      </c>
      <c r="AS251" s="23">
        <v>22200</v>
      </c>
      <c r="AT251" s="12">
        <v>8000</v>
      </c>
      <c r="AU251" s="12">
        <v>18100</v>
      </c>
      <c r="AV251" s="12">
        <v>24800</v>
      </c>
      <c r="AW251" s="12">
        <v>70800</v>
      </c>
      <c r="AX251" s="12">
        <v>9200</v>
      </c>
      <c r="AY251" s="12">
        <v>134700</v>
      </c>
      <c r="AZ251" s="12">
        <v>25600</v>
      </c>
      <c r="BA251" s="12">
        <v>21200</v>
      </c>
      <c r="BB251" s="12" t="e">
        <f t="shared" ca="1" si="3"/>
        <v>#REF!</v>
      </c>
      <c r="BC251" s="12">
        <v>80900</v>
      </c>
      <c r="BD251" s="23">
        <v>89330</v>
      </c>
      <c r="BE251" s="23">
        <v>158300</v>
      </c>
      <c r="BF251" s="23">
        <v>52000</v>
      </c>
      <c r="BG251" s="12">
        <v>94300</v>
      </c>
      <c r="BH251" s="12">
        <v>77900</v>
      </c>
      <c r="BI251" s="12">
        <v>55200</v>
      </c>
      <c r="BJ251" s="12">
        <v>159960</v>
      </c>
      <c r="BK251" s="12">
        <v>53500</v>
      </c>
      <c r="BL251" s="12">
        <v>127400</v>
      </c>
      <c r="BM251" s="12">
        <v>30300</v>
      </c>
      <c r="BN251" s="12">
        <v>122900</v>
      </c>
      <c r="BO251" s="12">
        <v>66200</v>
      </c>
      <c r="BP251" s="12">
        <v>132900</v>
      </c>
      <c r="BQ251" s="12">
        <v>81400</v>
      </c>
      <c r="BR251" s="12">
        <v>117900</v>
      </c>
      <c r="BS251" s="12">
        <v>73520</v>
      </c>
      <c r="BT251" s="12">
        <v>0</v>
      </c>
      <c r="BU251" s="12">
        <v>61800</v>
      </c>
      <c r="BV251" s="12"/>
      <c r="BW251" s="12"/>
      <c r="BX251" s="22" t="e">
        <f>"'Giá'!"&amp;SUBSTITUTE($CK251, "1", COUNTA(#REF!) -10)</f>
        <v>#REF!</v>
      </c>
      <c r="BY251" s="22" t="e">
        <f>"'Khối lượng'!"&amp;SUBSTITUTE($CL251, "1", COUNTA(#REF!) -10)</f>
        <v>#REF!</v>
      </c>
      <c r="BZ251" s="22" t="e">
        <f>"'KN Mua'!"&amp;SUBSTITUTE($CM251, "1", COUNTA(#REF!) -19)</f>
        <v>#REF!</v>
      </c>
      <c r="CA251" s="15" t="e">
        <f>"'KN Bán'!"&amp;SUBSTITUTE($CN251, "1", COUNTA(#REF!) -19)</f>
        <v>#REF!</v>
      </c>
      <c r="CB251" s="14"/>
      <c r="CC251" s="14"/>
      <c r="CD251" s="14"/>
      <c r="CE251" s="14"/>
      <c r="CF251" s="14"/>
      <c r="CG251" s="14"/>
      <c r="CH251" s="14"/>
      <c r="CI251" s="14"/>
      <c r="CJ251" s="14"/>
      <c r="CK251" s="14" t="e">
        <f>ADDRESS(1,MATCH($A251,#REF!, 0))</f>
        <v>#REF!</v>
      </c>
      <c r="CL251" s="14" t="e">
        <f>ADDRESS(1,MATCH($A251,#REF!, 0))</f>
        <v>#REF!</v>
      </c>
      <c r="CM251" s="14" t="e">
        <f>ADDRESS(1,MATCH($A251,#REF!, 0))</f>
        <v>#REF!</v>
      </c>
      <c r="CN251" s="14" t="e">
        <f>ADDRESS(1,MATCH($A251,#REF!, 0))</f>
        <v>#REF!</v>
      </c>
    </row>
    <row r="252" spans="1:92" ht="14">
      <c r="A252" s="16" t="s">
        <v>6395</v>
      </c>
      <c r="B252" s="17" t="s">
        <v>6396</v>
      </c>
      <c r="C252" s="17">
        <v>5090</v>
      </c>
      <c r="D252" s="18" t="s">
        <v>6054</v>
      </c>
      <c r="E252" s="17">
        <v>1.5441958711688444</v>
      </c>
      <c r="F252" s="17">
        <v>12.910281711965972</v>
      </c>
      <c r="G252" s="17">
        <v>0.25</v>
      </c>
      <c r="H252" s="16">
        <v>0</v>
      </c>
      <c r="I252" s="19">
        <v>107700</v>
      </c>
      <c r="J252" s="31"/>
      <c r="K252" s="26"/>
      <c r="L252" s="22" t="e">
        <f t="shared" ca="1" si="0"/>
        <v>#REF!</v>
      </c>
      <c r="M252" s="17">
        <v>5650</v>
      </c>
      <c r="N252" s="17">
        <v>5720</v>
      </c>
      <c r="O252" s="17">
        <v>5420</v>
      </c>
      <c r="P252" s="17">
        <v>5220</v>
      </c>
      <c r="Q252" s="17">
        <v>5090</v>
      </c>
      <c r="R252" s="17">
        <v>5100</v>
      </c>
      <c r="S252" s="17">
        <v>5010</v>
      </c>
      <c r="T252" s="17">
        <v>5120</v>
      </c>
      <c r="U252" s="17">
        <v>5110</v>
      </c>
      <c r="V252" s="17">
        <v>5130</v>
      </c>
      <c r="W252" s="16" t="e">
        <f t="shared" ca="1" si="1"/>
        <v>#REF!</v>
      </c>
      <c r="X252" s="16">
        <v>1234900</v>
      </c>
      <c r="Y252" s="16">
        <v>413400</v>
      </c>
      <c r="Z252" s="16">
        <v>645800</v>
      </c>
      <c r="AA252" s="16">
        <v>930900</v>
      </c>
      <c r="AB252" s="16">
        <v>864500</v>
      </c>
      <c r="AC252" s="16">
        <v>1017900</v>
      </c>
      <c r="AD252" s="16">
        <v>924900</v>
      </c>
      <c r="AE252" s="16">
        <v>521500</v>
      </c>
      <c r="AF252" s="25">
        <v>459600</v>
      </c>
      <c r="AG252" s="23">
        <v>824400</v>
      </c>
      <c r="AH252" s="12" t="e">
        <f t="shared" ca="1" si="2"/>
        <v>#REF!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17">
        <v>0</v>
      </c>
      <c r="AR252" s="23">
        <v>0</v>
      </c>
      <c r="AS252" s="23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 t="e">
        <f t="shared" ca="1" si="3"/>
        <v>#REF!</v>
      </c>
      <c r="BC252" s="12">
        <v>0</v>
      </c>
      <c r="BD252" s="23">
        <v>0</v>
      </c>
      <c r="BE252" s="23">
        <v>0</v>
      </c>
      <c r="BF252" s="23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/>
      <c r="BW252" s="12"/>
      <c r="BX252" s="22" t="e">
        <f>"'Giá'!"&amp;SUBSTITUTE($CK252, "1", COUNTA(#REF!) -10)</f>
        <v>#REF!</v>
      </c>
      <c r="BY252" s="22" t="e">
        <f>"'Khối lượng'!"&amp;SUBSTITUTE($CL252, "1", COUNTA(#REF!) -10)</f>
        <v>#REF!</v>
      </c>
      <c r="BZ252" s="22" t="e">
        <f>"'KN Mua'!"&amp;SUBSTITUTE($CM252, "1", COUNTA(#REF!) -19)</f>
        <v>#REF!</v>
      </c>
      <c r="CA252" s="15" t="e">
        <f>"'KN Bán'!"&amp;SUBSTITUTE($CN252, "1", COUNTA(#REF!) -19)</f>
        <v>#REF!</v>
      </c>
      <c r="CB252" s="14"/>
      <c r="CC252" s="14"/>
      <c r="CD252" s="14"/>
      <c r="CE252" s="14"/>
      <c r="CF252" s="14"/>
      <c r="CG252" s="14"/>
      <c r="CH252" s="14"/>
      <c r="CI252" s="14"/>
      <c r="CJ252" s="14"/>
      <c r="CK252" s="14" t="e">
        <f>ADDRESS(1,MATCH($A252,#REF!, 0))</f>
        <v>#REF!</v>
      </c>
      <c r="CL252" s="14" t="e">
        <f>ADDRESS(1,MATCH($A252,#REF!, 0))</f>
        <v>#REF!</v>
      </c>
      <c r="CM252" s="14" t="e">
        <f>ADDRESS(1,MATCH($A252,#REF!, 0))</f>
        <v>#REF!</v>
      </c>
      <c r="CN252" s="14" t="e">
        <f>ADDRESS(1,MATCH($A252,#REF!, 0))</f>
        <v>#REF!</v>
      </c>
    </row>
    <row r="253" spans="1:92" ht="14">
      <c r="A253" s="16" t="s">
        <v>6397</v>
      </c>
      <c r="B253" s="17" t="s">
        <v>6398</v>
      </c>
      <c r="C253" s="17">
        <v>64000</v>
      </c>
      <c r="D253" s="18" t="s">
        <v>5882</v>
      </c>
      <c r="E253" s="17">
        <v>0.42414313986197688</v>
      </c>
      <c r="F253" s="17">
        <v>8.5916860125130246</v>
      </c>
      <c r="G253" s="17">
        <v>0.5</v>
      </c>
      <c r="H253" s="16">
        <v>0.48860636058870116</v>
      </c>
      <c r="I253" s="19">
        <v>18340</v>
      </c>
      <c r="J253" s="31"/>
      <c r="K253" s="26"/>
      <c r="L253" s="22" t="e">
        <f t="shared" ca="1" si="0"/>
        <v>#REF!</v>
      </c>
      <c r="M253" s="17">
        <v>68200</v>
      </c>
      <c r="N253" s="17">
        <v>69500</v>
      </c>
      <c r="O253" s="17">
        <v>69000</v>
      </c>
      <c r="P253" s="17">
        <v>68300</v>
      </c>
      <c r="Q253" s="17">
        <v>64000</v>
      </c>
      <c r="R253" s="17">
        <v>64000</v>
      </c>
      <c r="S253" s="17">
        <v>59800</v>
      </c>
      <c r="T253" s="17">
        <v>62100</v>
      </c>
      <c r="U253" s="17">
        <v>63500</v>
      </c>
      <c r="V253" s="17">
        <v>63300</v>
      </c>
      <c r="W253" s="16" t="e">
        <f t="shared" ca="1" si="1"/>
        <v>#REF!</v>
      </c>
      <c r="X253" s="16">
        <v>131700</v>
      </c>
      <c r="Y253" s="16">
        <v>43900</v>
      </c>
      <c r="Z253" s="16">
        <v>55600</v>
      </c>
      <c r="AA253" s="16">
        <v>146700</v>
      </c>
      <c r="AB253" s="16">
        <v>267300</v>
      </c>
      <c r="AC253" s="16">
        <v>128100</v>
      </c>
      <c r="AD253" s="16">
        <v>113900</v>
      </c>
      <c r="AE253" s="16">
        <v>101500</v>
      </c>
      <c r="AF253" s="25">
        <v>59700</v>
      </c>
      <c r="AG253" s="23">
        <v>28600</v>
      </c>
      <c r="AH253" s="12" t="e">
        <f t="shared" ca="1" si="2"/>
        <v>#REF!</v>
      </c>
      <c r="AI253" s="23">
        <v>17900</v>
      </c>
      <c r="AJ253" s="23">
        <v>13100</v>
      </c>
      <c r="AK253" s="23">
        <v>20100</v>
      </c>
      <c r="AL253" s="23">
        <v>2000</v>
      </c>
      <c r="AM253" s="23">
        <v>0</v>
      </c>
      <c r="AN253" s="23">
        <v>6400</v>
      </c>
      <c r="AO253" s="23">
        <v>9400</v>
      </c>
      <c r="AP253" s="23">
        <v>38700</v>
      </c>
      <c r="AQ253" s="17">
        <v>7000</v>
      </c>
      <c r="AR253" s="23">
        <v>3300</v>
      </c>
      <c r="AS253" s="23">
        <v>600</v>
      </c>
      <c r="AT253" s="12">
        <v>300</v>
      </c>
      <c r="AU253" s="12">
        <v>0</v>
      </c>
      <c r="AV253" s="12">
        <v>9985</v>
      </c>
      <c r="AW253" s="12">
        <v>600</v>
      </c>
      <c r="AX253" s="12">
        <v>3000</v>
      </c>
      <c r="AY253" s="12">
        <v>5600</v>
      </c>
      <c r="AZ253" s="12">
        <v>41400</v>
      </c>
      <c r="BA253" s="12">
        <v>700</v>
      </c>
      <c r="BB253" s="12" t="e">
        <f t="shared" ca="1" si="3"/>
        <v>#REF!</v>
      </c>
      <c r="BC253" s="12">
        <v>3500</v>
      </c>
      <c r="BD253" s="23">
        <v>100</v>
      </c>
      <c r="BE253" s="23">
        <v>32300</v>
      </c>
      <c r="BF253" s="23">
        <v>20500</v>
      </c>
      <c r="BG253" s="12">
        <v>100</v>
      </c>
      <c r="BH253" s="12">
        <v>10300</v>
      </c>
      <c r="BI253" s="12">
        <v>0</v>
      </c>
      <c r="BJ253" s="12">
        <v>10000</v>
      </c>
      <c r="BK253" s="12">
        <v>0</v>
      </c>
      <c r="BL253" s="12">
        <v>600</v>
      </c>
      <c r="BM253" s="12">
        <v>200</v>
      </c>
      <c r="BN253" s="12">
        <v>600</v>
      </c>
      <c r="BO253" s="12">
        <v>3000</v>
      </c>
      <c r="BP253" s="12">
        <v>5600</v>
      </c>
      <c r="BQ253" s="12">
        <v>700</v>
      </c>
      <c r="BR253" s="12">
        <v>700</v>
      </c>
      <c r="BS253" s="12">
        <v>700</v>
      </c>
      <c r="BT253" s="12">
        <v>58800</v>
      </c>
      <c r="BU253" s="12">
        <v>0</v>
      </c>
      <c r="BV253" s="12"/>
      <c r="BW253" s="12"/>
      <c r="BX253" s="22" t="e">
        <f>"'Giá'!"&amp;SUBSTITUTE($CK253, "1", COUNTA(#REF!) -10)</f>
        <v>#REF!</v>
      </c>
      <c r="BY253" s="22" t="e">
        <f>"'Khối lượng'!"&amp;SUBSTITUTE($CL253, "1", COUNTA(#REF!) -10)</f>
        <v>#REF!</v>
      </c>
      <c r="BZ253" s="22" t="e">
        <f>"'KN Mua'!"&amp;SUBSTITUTE($CM253, "1", COUNTA(#REF!) -19)</f>
        <v>#REF!</v>
      </c>
      <c r="CA253" s="15" t="e">
        <f>"'KN Bán'!"&amp;SUBSTITUTE($CN253, "1", COUNTA(#REF!) -19)</f>
        <v>#REF!</v>
      </c>
      <c r="CB253" s="14"/>
      <c r="CC253" s="14"/>
      <c r="CD253" s="14"/>
      <c r="CE253" s="14"/>
      <c r="CF253" s="14"/>
      <c r="CG253" s="14"/>
      <c r="CH253" s="14"/>
      <c r="CI253" s="14"/>
      <c r="CJ253" s="14"/>
      <c r="CK253" s="14" t="e">
        <f>ADDRESS(1,MATCH($A253,#REF!, 0))</f>
        <v>#REF!</v>
      </c>
      <c r="CL253" s="14" t="e">
        <f>ADDRESS(1,MATCH($A253,#REF!, 0))</f>
        <v>#REF!</v>
      </c>
      <c r="CM253" s="14" t="e">
        <f>ADDRESS(1,MATCH($A253,#REF!, 0))</f>
        <v>#REF!</v>
      </c>
      <c r="CN253" s="14" t="e">
        <f>ADDRESS(1,MATCH($A253,#REF!, 0))</f>
        <v>#REF!</v>
      </c>
    </row>
    <row r="254" spans="1:92" ht="14">
      <c r="A254" s="16" t="s">
        <v>6399</v>
      </c>
      <c r="B254" s="17" t="s">
        <v>6400</v>
      </c>
      <c r="C254" s="17">
        <v>5300</v>
      </c>
      <c r="D254" s="18" t="s">
        <v>5896</v>
      </c>
      <c r="E254" s="17">
        <v>0.69247385410360551</v>
      </c>
      <c r="F254" s="17">
        <v>53.835461680259002</v>
      </c>
      <c r="G254" s="17">
        <v>0</v>
      </c>
      <c r="H254" s="16">
        <v>0</v>
      </c>
      <c r="I254" s="19">
        <v>78010</v>
      </c>
      <c r="J254" s="31"/>
      <c r="K254" s="26"/>
      <c r="L254" s="22" t="e">
        <f t="shared" ca="1" si="0"/>
        <v>#REF!</v>
      </c>
      <c r="M254" s="17">
        <v>5500</v>
      </c>
      <c r="N254" s="17">
        <v>5500</v>
      </c>
      <c r="O254" s="17">
        <v>5350</v>
      </c>
      <c r="P254" s="17">
        <v>5310</v>
      </c>
      <c r="Q254" s="17">
        <v>5300</v>
      </c>
      <c r="R254" s="17">
        <v>5100</v>
      </c>
      <c r="S254" s="17">
        <v>4800</v>
      </c>
      <c r="T254" s="17">
        <v>4870</v>
      </c>
      <c r="U254" s="17">
        <v>4870</v>
      </c>
      <c r="V254" s="17">
        <v>4870</v>
      </c>
      <c r="W254" s="16" t="e">
        <f t="shared" ca="1" si="1"/>
        <v>#REF!</v>
      </c>
      <c r="X254" s="16">
        <v>5500</v>
      </c>
      <c r="Y254" s="16">
        <v>20800</v>
      </c>
      <c r="Z254" s="16">
        <v>35800</v>
      </c>
      <c r="AA254" s="16">
        <v>9400</v>
      </c>
      <c r="AB254" s="16">
        <v>13500</v>
      </c>
      <c r="AC254" s="16">
        <v>3500</v>
      </c>
      <c r="AD254" s="16">
        <v>24800</v>
      </c>
      <c r="AE254" s="16">
        <v>49100</v>
      </c>
      <c r="AF254" s="25">
        <v>6300</v>
      </c>
      <c r="AG254" s="23">
        <v>14700</v>
      </c>
      <c r="AH254" s="12" t="e">
        <f t="shared" ca="1" si="2"/>
        <v>#REF!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500</v>
      </c>
      <c r="AO254" s="23">
        <v>0</v>
      </c>
      <c r="AP254" s="23">
        <v>0</v>
      </c>
      <c r="AQ254" s="17">
        <v>0</v>
      </c>
      <c r="AR254" s="23">
        <v>0</v>
      </c>
      <c r="AS254" s="23">
        <v>13000</v>
      </c>
      <c r="AT254" s="12">
        <v>5000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 t="e">
        <f t="shared" ca="1" si="3"/>
        <v>#REF!</v>
      </c>
      <c r="BC254" s="12">
        <v>2000</v>
      </c>
      <c r="BD254" s="23">
        <v>0</v>
      </c>
      <c r="BE254" s="23">
        <v>0</v>
      </c>
      <c r="BF254" s="23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/>
      <c r="BW254" s="12"/>
      <c r="BX254" s="22" t="e">
        <f>"'Giá'!"&amp;SUBSTITUTE($CK254, "1", COUNTA(#REF!) -10)</f>
        <v>#REF!</v>
      </c>
      <c r="BY254" s="22" t="e">
        <f>"'Khối lượng'!"&amp;SUBSTITUTE($CL254, "1", COUNTA(#REF!) -10)</f>
        <v>#REF!</v>
      </c>
      <c r="BZ254" s="22" t="e">
        <f>"'KN Mua'!"&amp;SUBSTITUTE($CM254, "1", COUNTA(#REF!) -19)</f>
        <v>#REF!</v>
      </c>
      <c r="CA254" s="15" t="e">
        <f>"'KN Bán'!"&amp;SUBSTITUTE($CN254, "1", COUNTA(#REF!) -19)</f>
        <v>#REF!</v>
      </c>
      <c r="CB254" s="14"/>
      <c r="CC254" s="14"/>
      <c r="CD254" s="14"/>
      <c r="CE254" s="14"/>
      <c r="CF254" s="14"/>
      <c r="CG254" s="14"/>
      <c r="CH254" s="14"/>
      <c r="CI254" s="14"/>
      <c r="CJ254" s="14"/>
      <c r="CK254" s="14" t="e">
        <f>ADDRESS(1,MATCH($A254,#REF!, 0))</f>
        <v>#REF!</v>
      </c>
      <c r="CL254" s="14" t="e">
        <f>ADDRESS(1,MATCH($A254,#REF!, 0))</f>
        <v>#REF!</v>
      </c>
      <c r="CM254" s="14" t="e">
        <f>ADDRESS(1,MATCH($A254,#REF!, 0))</f>
        <v>#REF!</v>
      </c>
      <c r="CN254" s="14" t="e">
        <f>ADDRESS(1,MATCH($A254,#REF!, 0))</f>
        <v>#REF!</v>
      </c>
    </row>
    <row r="255" spans="1:92" ht="14">
      <c r="A255" s="16" t="s">
        <v>6401</v>
      </c>
      <c r="B255" s="17" t="s">
        <v>6402</v>
      </c>
      <c r="C255" s="17">
        <v>3280</v>
      </c>
      <c r="D255" s="18" t="s">
        <v>6403</v>
      </c>
      <c r="E255" s="17">
        <v>0.93766367280009899</v>
      </c>
      <c r="F255" s="17">
        <v>22.733539914871574</v>
      </c>
      <c r="G255" s="17">
        <v>0.49</v>
      </c>
      <c r="H255" s="16">
        <v>0.33069110692123144</v>
      </c>
      <c r="I255" s="19">
        <v>3800140</v>
      </c>
      <c r="J255" s="31"/>
      <c r="K255" s="26"/>
      <c r="L255" s="22" t="e">
        <f t="shared" ca="1" si="0"/>
        <v>#REF!</v>
      </c>
      <c r="M255" s="17">
        <v>3430</v>
      </c>
      <c r="N255" s="17">
        <v>3460</v>
      </c>
      <c r="O255" s="17">
        <v>3540</v>
      </c>
      <c r="P255" s="17">
        <v>3400</v>
      </c>
      <c r="Q255" s="17">
        <v>3280</v>
      </c>
      <c r="R255" s="17">
        <v>3230</v>
      </c>
      <c r="S255" s="17">
        <v>3020</v>
      </c>
      <c r="T255" s="17">
        <v>3100</v>
      </c>
      <c r="U255" s="17">
        <v>3150</v>
      </c>
      <c r="V255" s="17">
        <v>3150</v>
      </c>
      <c r="W255" s="16" t="e">
        <f t="shared" ca="1" si="1"/>
        <v>#REF!</v>
      </c>
      <c r="X255" s="16">
        <v>73500</v>
      </c>
      <c r="Y255" s="16">
        <v>44200</v>
      </c>
      <c r="Z255" s="16">
        <v>126200</v>
      </c>
      <c r="AA255" s="16">
        <v>73000</v>
      </c>
      <c r="AB255" s="16">
        <v>160200</v>
      </c>
      <c r="AC255" s="16">
        <v>59900</v>
      </c>
      <c r="AD255" s="16">
        <v>129000</v>
      </c>
      <c r="AE255" s="16">
        <v>32300</v>
      </c>
      <c r="AF255" s="25">
        <v>34800</v>
      </c>
      <c r="AG255" s="23">
        <v>47000</v>
      </c>
      <c r="AH255" s="12" t="e">
        <f t="shared" ca="1" si="2"/>
        <v>#REF!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17">
        <v>0</v>
      </c>
      <c r="AR255" s="23">
        <v>0</v>
      </c>
      <c r="AS255" s="23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 t="e">
        <f t="shared" ca="1" si="3"/>
        <v>#REF!</v>
      </c>
      <c r="BC255" s="12">
        <v>0</v>
      </c>
      <c r="BD255" s="23">
        <v>0</v>
      </c>
      <c r="BE255" s="23">
        <v>0</v>
      </c>
      <c r="BF255" s="23">
        <v>0</v>
      </c>
      <c r="BG255" s="12">
        <v>0</v>
      </c>
      <c r="BH255" s="12">
        <v>200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500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/>
      <c r="BW255" s="12"/>
      <c r="BX255" s="22" t="e">
        <f>"'Giá'!"&amp;SUBSTITUTE($CK255, "1", COUNTA(#REF!) -10)</f>
        <v>#REF!</v>
      </c>
      <c r="BY255" s="22" t="e">
        <f>"'Khối lượng'!"&amp;SUBSTITUTE($CL255, "1", COUNTA(#REF!) -10)</f>
        <v>#REF!</v>
      </c>
      <c r="BZ255" s="22" t="e">
        <f>"'KN Mua'!"&amp;SUBSTITUTE($CM255, "1", COUNTA(#REF!) -19)</f>
        <v>#REF!</v>
      </c>
      <c r="CA255" s="15" t="e">
        <f>"'KN Bán'!"&amp;SUBSTITUTE($CN255, "1", COUNTA(#REF!) -19)</f>
        <v>#REF!</v>
      </c>
      <c r="CB255" s="14"/>
      <c r="CC255" s="14"/>
      <c r="CD255" s="14"/>
      <c r="CE255" s="14"/>
      <c r="CF255" s="14"/>
      <c r="CG255" s="14"/>
      <c r="CH255" s="14"/>
      <c r="CI255" s="14"/>
      <c r="CJ255" s="14"/>
      <c r="CK255" s="14" t="e">
        <f>ADDRESS(1,MATCH($A255,#REF!, 0))</f>
        <v>#REF!</v>
      </c>
      <c r="CL255" s="14" t="e">
        <f>ADDRESS(1,MATCH($A255,#REF!, 0))</f>
        <v>#REF!</v>
      </c>
      <c r="CM255" s="14" t="e">
        <f>ADDRESS(1,MATCH($A255,#REF!, 0))</f>
        <v>#REF!</v>
      </c>
      <c r="CN255" s="14" t="e">
        <f>ADDRESS(1,MATCH($A255,#REF!, 0))</f>
        <v>#REF!</v>
      </c>
    </row>
    <row r="256" spans="1:92" ht="14">
      <c r="A256" s="16" t="s">
        <v>6404</v>
      </c>
      <c r="B256" s="17" t="s">
        <v>6405</v>
      </c>
      <c r="C256" s="17">
        <v>27850</v>
      </c>
      <c r="D256" s="28" t="s">
        <v>6406</v>
      </c>
      <c r="E256" s="17">
        <v>0.87492090688761337</v>
      </c>
      <c r="F256" s="17">
        <v>7.9866075945586186</v>
      </c>
      <c r="G256" s="17">
        <v>0.45</v>
      </c>
      <c r="H256" s="16">
        <v>0.44453844086542538</v>
      </c>
      <c r="I256" s="19">
        <v>1593940</v>
      </c>
      <c r="J256" s="31"/>
      <c r="K256" s="26"/>
      <c r="L256" s="22" t="e">
        <f t="shared" ca="1" si="0"/>
        <v>#REF!</v>
      </c>
      <c r="M256" s="17">
        <v>27950</v>
      </c>
      <c r="N256" s="17">
        <v>27750</v>
      </c>
      <c r="O256" s="17">
        <v>27400</v>
      </c>
      <c r="P256" s="17">
        <v>27700</v>
      </c>
      <c r="Q256" s="17">
        <v>27850</v>
      </c>
      <c r="R256" s="17">
        <v>27900</v>
      </c>
      <c r="S256" s="17">
        <v>25950</v>
      </c>
      <c r="T256" s="17">
        <v>26350</v>
      </c>
      <c r="U256" s="17">
        <v>26550</v>
      </c>
      <c r="V256" s="17">
        <v>26150</v>
      </c>
      <c r="W256" s="16" t="e">
        <f t="shared" ca="1" si="1"/>
        <v>#REF!</v>
      </c>
      <c r="X256" s="16">
        <v>2440600</v>
      </c>
      <c r="Y256" s="16">
        <v>2071400</v>
      </c>
      <c r="Z256" s="16">
        <v>1799300</v>
      </c>
      <c r="AA256" s="16">
        <v>2273200</v>
      </c>
      <c r="AB256" s="16">
        <v>6717300</v>
      </c>
      <c r="AC256" s="16">
        <v>3881200</v>
      </c>
      <c r="AD256" s="16">
        <v>7587600</v>
      </c>
      <c r="AE256" s="16">
        <v>4473700</v>
      </c>
      <c r="AF256" s="25">
        <v>3229700</v>
      </c>
      <c r="AG256" s="23">
        <v>3527400</v>
      </c>
      <c r="AH256" s="12" t="e">
        <f t="shared" ca="1" si="2"/>
        <v>#REF!</v>
      </c>
      <c r="AI256" s="23">
        <v>25500</v>
      </c>
      <c r="AJ256" s="23">
        <v>45791</v>
      </c>
      <c r="AK256" s="23">
        <v>36000</v>
      </c>
      <c r="AL256" s="23">
        <v>130630</v>
      </c>
      <c r="AM256" s="23">
        <v>6200</v>
      </c>
      <c r="AN256" s="23">
        <v>948550</v>
      </c>
      <c r="AO256" s="23">
        <v>974320</v>
      </c>
      <c r="AP256" s="23">
        <v>626830</v>
      </c>
      <c r="AQ256" s="17">
        <v>209410</v>
      </c>
      <c r="AR256" s="23">
        <v>324400</v>
      </c>
      <c r="AS256" s="23">
        <v>261500</v>
      </c>
      <c r="AT256" s="12">
        <v>17900</v>
      </c>
      <c r="AU256" s="12">
        <v>8100</v>
      </c>
      <c r="AV256" s="12">
        <v>862100</v>
      </c>
      <c r="AW256" s="12">
        <v>259000</v>
      </c>
      <c r="AX256" s="12">
        <v>239900</v>
      </c>
      <c r="AY256" s="12">
        <v>818400</v>
      </c>
      <c r="AZ256" s="12">
        <v>669500</v>
      </c>
      <c r="BA256" s="12">
        <v>11700</v>
      </c>
      <c r="BB256" s="12" t="e">
        <f t="shared" ca="1" si="3"/>
        <v>#REF!</v>
      </c>
      <c r="BC256" s="12">
        <v>728400</v>
      </c>
      <c r="BD256" s="23">
        <v>600159</v>
      </c>
      <c r="BE256" s="23">
        <v>957700</v>
      </c>
      <c r="BF256" s="23">
        <v>696400</v>
      </c>
      <c r="BG256" s="12">
        <v>633600</v>
      </c>
      <c r="BH256" s="12">
        <v>1047500</v>
      </c>
      <c r="BI256" s="12">
        <v>342800</v>
      </c>
      <c r="BJ256" s="12">
        <v>160700</v>
      </c>
      <c r="BK256" s="12">
        <v>5900</v>
      </c>
      <c r="BL256" s="12">
        <v>418000</v>
      </c>
      <c r="BM256" s="12">
        <v>644256</v>
      </c>
      <c r="BN256" s="12">
        <v>346900</v>
      </c>
      <c r="BO256" s="12">
        <v>140500</v>
      </c>
      <c r="BP256" s="12">
        <v>25400</v>
      </c>
      <c r="BQ256" s="12">
        <v>670095</v>
      </c>
      <c r="BR256" s="12">
        <v>41600</v>
      </c>
      <c r="BS256" s="12">
        <v>539600</v>
      </c>
      <c r="BT256" s="12">
        <v>747400</v>
      </c>
      <c r="BU256" s="12">
        <v>641400</v>
      </c>
      <c r="BV256" s="12"/>
      <c r="BW256" s="12"/>
      <c r="BX256" s="22" t="e">
        <f>"'Giá'!"&amp;SUBSTITUTE($CK256, "1", COUNTA(#REF!) -10)</f>
        <v>#REF!</v>
      </c>
      <c r="BY256" s="22" t="e">
        <f>"'Khối lượng'!"&amp;SUBSTITUTE($CL256, "1", COUNTA(#REF!) -10)</f>
        <v>#REF!</v>
      </c>
      <c r="BZ256" s="22" t="e">
        <f>"'KN Mua'!"&amp;SUBSTITUTE($CM256, "1", COUNTA(#REF!) -19)</f>
        <v>#REF!</v>
      </c>
      <c r="CA256" s="15" t="e">
        <f>"'KN Bán'!"&amp;SUBSTITUTE($CN256, "1", COUNTA(#REF!) -19)</f>
        <v>#REF!</v>
      </c>
      <c r="CB256" s="14"/>
      <c r="CC256" s="14"/>
      <c r="CD256" s="14"/>
      <c r="CE256" s="14"/>
      <c r="CF256" s="14"/>
      <c r="CG256" s="14"/>
      <c r="CH256" s="14"/>
      <c r="CI256" s="14"/>
      <c r="CJ256" s="14"/>
      <c r="CK256" s="14" t="e">
        <f>ADDRESS(1,MATCH($A256,#REF!, 0))</f>
        <v>#REF!</v>
      </c>
      <c r="CL256" s="14" t="e">
        <f>ADDRESS(1,MATCH($A256,#REF!, 0))</f>
        <v>#REF!</v>
      </c>
      <c r="CM256" s="14" t="e">
        <f>ADDRESS(1,MATCH($A256,#REF!, 0))</f>
        <v>#REF!</v>
      </c>
      <c r="CN256" s="14" t="e">
        <f>ADDRESS(1,MATCH($A256,#REF!, 0))</f>
        <v>#REF!</v>
      </c>
    </row>
    <row r="257" spans="1:92" ht="14">
      <c r="A257" s="16" t="s">
        <v>6407</v>
      </c>
      <c r="B257" s="17" t="s">
        <v>6408</v>
      </c>
      <c r="C257" s="17">
        <v>15300</v>
      </c>
      <c r="D257" s="18" t="s">
        <v>5911</v>
      </c>
      <c r="E257" s="17">
        <v>1.4155264589944498</v>
      </c>
      <c r="F257" s="17">
        <v>9.9738109524998695</v>
      </c>
      <c r="G257" s="17">
        <v>0.49</v>
      </c>
      <c r="H257" s="16">
        <v>0.35719328312159526</v>
      </c>
      <c r="I257" s="19">
        <v>2499320</v>
      </c>
      <c r="J257" s="31"/>
      <c r="K257" s="26"/>
      <c r="L257" s="22" t="e">
        <f t="shared" ref="L257:L396" ca="1" si="4">TRANSPOSE(OFFSET(INDIRECT($BX257),0,0,11,1))</f>
        <v>#REF!</v>
      </c>
      <c r="M257" s="17">
        <v>15400</v>
      </c>
      <c r="N257" s="17">
        <v>15450</v>
      </c>
      <c r="O257" s="17">
        <v>16500</v>
      </c>
      <c r="P257" s="17">
        <v>16400</v>
      </c>
      <c r="Q257" s="17">
        <v>15300</v>
      </c>
      <c r="R257" s="17">
        <v>15200</v>
      </c>
      <c r="S257" s="17">
        <v>14150</v>
      </c>
      <c r="T257" s="17">
        <v>15000</v>
      </c>
      <c r="U257" s="17">
        <v>14700</v>
      </c>
      <c r="V257" s="17">
        <v>14800</v>
      </c>
      <c r="W257" s="16" t="e">
        <f t="shared" ref="W257:W396" ca="1" si="5">TRANSPOSE(OFFSET(INDIRECT($BY257),0,0,11,1))</f>
        <v>#REF!</v>
      </c>
      <c r="X257" s="16">
        <v>750900</v>
      </c>
      <c r="Y257" s="16">
        <v>330000</v>
      </c>
      <c r="Z257" s="16">
        <v>4750100</v>
      </c>
      <c r="AA257" s="16">
        <v>1342200</v>
      </c>
      <c r="AB257" s="16">
        <v>3231400</v>
      </c>
      <c r="AC257" s="16">
        <v>1214800</v>
      </c>
      <c r="AD257" s="16">
        <v>1865100</v>
      </c>
      <c r="AE257" s="16">
        <v>1126400</v>
      </c>
      <c r="AF257" s="25">
        <v>938800</v>
      </c>
      <c r="AG257" s="23">
        <v>389700</v>
      </c>
      <c r="AH257" s="12" t="e">
        <f t="shared" ref="AH257:AH396" ca="1" si="6">TRANSPOSE(OFFSET(INDIRECT($BZ257),0,0,20,1))</f>
        <v>#REF!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17">
        <v>0</v>
      </c>
      <c r="AR257" s="23">
        <v>0</v>
      </c>
      <c r="AS257" s="23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700</v>
      </c>
      <c r="BB257" s="12" t="e">
        <f t="shared" ref="BB257:BB396" ca="1" si="7">TRANSPOSE(OFFSET(INDIRECT($CA257),0,0,20,1))</f>
        <v>#REF!</v>
      </c>
      <c r="BC257" s="12">
        <v>0</v>
      </c>
      <c r="BD257" s="23">
        <v>0</v>
      </c>
      <c r="BE257" s="23">
        <v>0</v>
      </c>
      <c r="BF257" s="23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/>
      <c r="BW257" s="12"/>
      <c r="BX257" s="22" t="e">
        <f>"'Giá'!"&amp;SUBSTITUTE($CK257, "1", COUNTA(#REF!) -10)</f>
        <v>#REF!</v>
      </c>
      <c r="BY257" s="22" t="e">
        <f>"'Khối lượng'!"&amp;SUBSTITUTE($CL257, "1", COUNTA(#REF!) -10)</f>
        <v>#REF!</v>
      </c>
      <c r="BZ257" s="22" t="e">
        <f>"'KN Mua'!"&amp;SUBSTITUTE($CM257, "1", COUNTA(#REF!) -19)</f>
        <v>#REF!</v>
      </c>
      <c r="CA257" s="15" t="e">
        <f>"'KN Bán'!"&amp;SUBSTITUTE($CN257, "1", COUNTA(#REF!) -19)</f>
        <v>#REF!</v>
      </c>
      <c r="CB257" s="14"/>
      <c r="CC257" s="14"/>
      <c r="CD257" s="14"/>
      <c r="CE257" s="14"/>
      <c r="CF257" s="14"/>
      <c r="CG257" s="14"/>
      <c r="CH257" s="14"/>
      <c r="CI257" s="14"/>
      <c r="CJ257" s="14"/>
      <c r="CK257" s="14" t="e">
        <f>ADDRESS(1,MATCH($A257,#REF!, 0))</f>
        <v>#REF!</v>
      </c>
      <c r="CL257" s="14" t="e">
        <f>ADDRESS(1,MATCH($A257,#REF!, 0))</f>
        <v>#REF!</v>
      </c>
      <c r="CM257" s="14" t="e">
        <f>ADDRESS(1,MATCH($A257,#REF!, 0))</f>
        <v>#REF!</v>
      </c>
      <c r="CN257" s="14" t="e">
        <f>ADDRESS(1,MATCH($A257,#REF!, 0))</f>
        <v>#REF!</v>
      </c>
    </row>
    <row r="258" spans="1:92" ht="14">
      <c r="A258" s="16" t="s">
        <v>6409</v>
      </c>
      <c r="B258" s="17" t="s">
        <v>6410</v>
      </c>
      <c r="C258" s="17">
        <v>27700</v>
      </c>
      <c r="D258" s="18" t="s">
        <v>5896</v>
      </c>
      <c r="E258" s="17">
        <v>0.3927903962242662</v>
      </c>
      <c r="F258" s="17">
        <v>150.07887662391232</v>
      </c>
      <c r="G258" s="17">
        <v>0.49</v>
      </c>
      <c r="H258" s="16">
        <v>0.48179027890558079</v>
      </c>
      <c r="I258" s="19">
        <v>2432520</v>
      </c>
      <c r="J258" s="31"/>
      <c r="K258" s="26"/>
      <c r="L258" s="22" t="e">
        <f t="shared" ca="1" si="4"/>
        <v>#REF!</v>
      </c>
      <c r="M258" s="17">
        <v>28450</v>
      </c>
      <c r="N258" s="17">
        <v>28450</v>
      </c>
      <c r="O258" s="17">
        <v>29000</v>
      </c>
      <c r="P258" s="17">
        <v>28450</v>
      </c>
      <c r="Q258" s="17">
        <v>27700</v>
      </c>
      <c r="R258" s="17">
        <v>28250</v>
      </c>
      <c r="S258" s="17">
        <v>26500</v>
      </c>
      <c r="T258" s="17">
        <v>27400</v>
      </c>
      <c r="U258" s="17">
        <v>27400</v>
      </c>
      <c r="V258" s="17">
        <v>27950</v>
      </c>
      <c r="W258" s="16" t="e">
        <f t="shared" ca="1" si="5"/>
        <v>#REF!</v>
      </c>
      <c r="X258" s="16">
        <v>2234000</v>
      </c>
      <c r="Y258" s="16">
        <v>1887600</v>
      </c>
      <c r="Z258" s="16">
        <v>3645000</v>
      </c>
      <c r="AA258" s="16">
        <v>1144800</v>
      </c>
      <c r="AB258" s="16">
        <v>3896500</v>
      </c>
      <c r="AC258" s="16">
        <v>2093900</v>
      </c>
      <c r="AD258" s="16">
        <v>3564300</v>
      </c>
      <c r="AE258" s="16">
        <v>2602200</v>
      </c>
      <c r="AF258" s="25">
        <v>1393600</v>
      </c>
      <c r="AG258" s="23">
        <v>2531300</v>
      </c>
      <c r="AH258" s="12" t="e">
        <f t="shared" ca="1" si="6"/>
        <v>#REF!</v>
      </c>
      <c r="AI258" s="23">
        <v>260700</v>
      </c>
      <c r="AJ258" s="23">
        <v>115600</v>
      </c>
      <c r="AK258" s="23">
        <v>33100</v>
      </c>
      <c r="AL258" s="23">
        <v>28300</v>
      </c>
      <c r="AM258" s="23">
        <v>25600</v>
      </c>
      <c r="AN258" s="23">
        <v>319500</v>
      </c>
      <c r="AO258" s="23">
        <v>111200</v>
      </c>
      <c r="AP258" s="23">
        <v>295600</v>
      </c>
      <c r="AQ258" s="17">
        <v>51900</v>
      </c>
      <c r="AR258" s="23">
        <v>3100</v>
      </c>
      <c r="AS258" s="23">
        <v>1100</v>
      </c>
      <c r="AT258" s="12">
        <v>110300</v>
      </c>
      <c r="AU258" s="12">
        <v>3900</v>
      </c>
      <c r="AV258" s="12">
        <v>323600</v>
      </c>
      <c r="AW258" s="12">
        <v>111700</v>
      </c>
      <c r="AX258" s="12">
        <v>37600</v>
      </c>
      <c r="AY258" s="12">
        <v>164900</v>
      </c>
      <c r="AZ258" s="12">
        <v>15700</v>
      </c>
      <c r="BA258" s="12">
        <v>67600</v>
      </c>
      <c r="BB258" s="12" t="e">
        <f t="shared" ca="1" si="7"/>
        <v>#REF!</v>
      </c>
      <c r="BC258" s="12">
        <v>45885</v>
      </c>
      <c r="BD258" s="23">
        <v>307200</v>
      </c>
      <c r="BE258" s="23">
        <v>342000</v>
      </c>
      <c r="BF258" s="23">
        <v>396357</v>
      </c>
      <c r="BG258" s="12">
        <v>333790</v>
      </c>
      <c r="BH258" s="12">
        <v>397600</v>
      </c>
      <c r="BI258" s="12">
        <v>392110</v>
      </c>
      <c r="BJ258" s="12">
        <v>280000</v>
      </c>
      <c r="BK258" s="12">
        <v>163628</v>
      </c>
      <c r="BL258" s="12">
        <v>154100</v>
      </c>
      <c r="BM258" s="12">
        <v>186918</v>
      </c>
      <c r="BN258" s="12">
        <v>314520</v>
      </c>
      <c r="BO258" s="12">
        <v>179800</v>
      </c>
      <c r="BP258" s="12">
        <v>74400</v>
      </c>
      <c r="BQ258" s="12">
        <v>19500</v>
      </c>
      <c r="BR258" s="12">
        <v>152693</v>
      </c>
      <c r="BS258" s="12">
        <v>581700</v>
      </c>
      <c r="BT258" s="12">
        <v>74410</v>
      </c>
      <c r="BU258" s="12">
        <v>22700</v>
      </c>
      <c r="BV258" s="12"/>
      <c r="BW258" s="12"/>
      <c r="BX258" s="22" t="e">
        <f>"'Giá'!"&amp;SUBSTITUTE($CK258, "1", COUNTA(#REF!) -10)</f>
        <v>#REF!</v>
      </c>
      <c r="BY258" s="22" t="e">
        <f>"'Khối lượng'!"&amp;SUBSTITUTE($CL258, "1", COUNTA(#REF!) -10)</f>
        <v>#REF!</v>
      </c>
      <c r="BZ258" s="22" t="e">
        <f>"'KN Mua'!"&amp;SUBSTITUTE($CM258, "1", COUNTA(#REF!) -19)</f>
        <v>#REF!</v>
      </c>
      <c r="CA258" s="15" t="e">
        <f>"'KN Bán'!"&amp;SUBSTITUTE($CN258, "1", COUNTA(#REF!) -19)</f>
        <v>#REF!</v>
      </c>
      <c r="CB258" s="14"/>
      <c r="CC258" s="14"/>
      <c r="CD258" s="14"/>
      <c r="CE258" s="14"/>
      <c r="CF258" s="14"/>
      <c r="CG258" s="14"/>
      <c r="CH258" s="14"/>
      <c r="CI258" s="14"/>
      <c r="CJ258" s="14"/>
      <c r="CK258" s="14" t="e">
        <f>ADDRESS(1,MATCH($A258,#REF!, 0))</f>
        <v>#REF!</v>
      </c>
      <c r="CL258" s="14" t="e">
        <f>ADDRESS(1,MATCH($A258,#REF!, 0))</f>
        <v>#REF!</v>
      </c>
      <c r="CM258" s="14" t="e">
        <f>ADDRESS(1,MATCH($A258,#REF!, 0))</f>
        <v>#REF!</v>
      </c>
      <c r="CN258" s="14" t="e">
        <f>ADDRESS(1,MATCH($A258,#REF!, 0))</f>
        <v>#REF!</v>
      </c>
    </row>
    <row r="259" spans="1:92" ht="14">
      <c r="A259" s="16" t="s">
        <v>6411</v>
      </c>
      <c r="B259" s="17" t="s">
        <v>6412</v>
      </c>
      <c r="C259" s="17">
        <v>6840</v>
      </c>
      <c r="D259" s="28" t="s">
        <v>6406</v>
      </c>
      <c r="E259" s="17">
        <v>1.7068591893182492</v>
      </c>
      <c r="F259" s="17">
        <v>10.974910194309523</v>
      </c>
      <c r="G259" s="17">
        <v>0</v>
      </c>
      <c r="H259" s="16">
        <v>0</v>
      </c>
      <c r="I259" s="19">
        <v>2920</v>
      </c>
      <c r="J259" s="31"/>
      <c r="K259" s="26"/>
      <c r="L259" s="22" t="e">
        <f t="shared" ca="1" si="4"/>
        <v>#REF!</v>
      </c>
      <c r="M259" s="17">
        <v>6330</v>
      </c>
      <c r="N259" s="17">
        <v>6770</v>
      </c>
      <c r="O259" s="17">
        <v>7240</v>
      </c>
      <c r="P259" s="17">
        <v>7350</v>
      </c>
      <c r="Q259" s="17">
        <v>6840</v>
      </c>
      <c r="R259" s="17">
        <v>6620</v>
      </c>
      <c r="S259" s="17">
        <v>6160</v>
      </c>
      <c r="T259" s="17">
        <v>5870</v>
      </c>
      <c r="U259" s="17">
        <v>6170</v>
      </c>
      <c r="V259" s="17">
        <v>5870</v>
      </c>
      <c r="W259" s="16" t="e">
        <f t="shared" ca="1" si="5"/>
        <v>#REF!</v>
      </c>
      <c r="X259" s="16">
        <v>124300</v>
      </c>
      <c r="Y259" s="16">
        <v>7507900</v>
      </c>
      <c r="Z259" s="16">
        <v>757000</v>
      </c>
      <c r="AA259" s="16">
        <v>6231500</v>
      </c>
      <c r="AB259" s="16">
        <v>1489400</v>
      </c>
      <c r="AC259" s="16">
        <v>2792200</v>
      </c>
      <c r="AD259" s="16">
        <v>2133800</v>
      </c>
      <c r="AE259" s="16">
        <v>1809700</v>
      </c>
      <c r="AF259" s="25">
        <v>692900</v>
      </c>
      <c r="AG259" s="23">
        <v>786500</v>
      </c>
      <c r="AH259" s="12" t="e">
        <f t="shared" ca="1" si="6"/>
        <v>#REF!</v>
      </c>
      <c r="AI259" s="23">
        <v>64700</v>
      </c>
      <c r="AJ259" s="23">
        <v>156800</v>
      </c>
      <c r="AK259" s="23">
        <v>363400</v>
      </c>
      <c r="AL259" s="23">
        <v>245700</v>
      </c>
      <c r="AM259" s="23">
        <v>37200</v>
      </c>
      <c r="AN259" s="23">
        <v>1000</v>
      </c>
      <c r="AO259" s="23">
        <v>0</v>
      </c>
      <c r="AP259" s="23">
        <v>0</v>
      </c>
      <c r="AQ259" s="17">
        <v>0</v>
      </c>
      <c r="AR259" s="23">
        <v>0</v>
      </c>
      <c r="AS259" s="23">
        <v>405900</v>
      </c>
      <c r="AT259" s="12">
        <v>30800</v>
      </c>
      <c r="AU259" s="12">
        <v>85000</v>
      </c>
      <c r="AV259" s="12">
        <v>25300</v>
      </c>
      <c r="AW259" s="12">
        <v>223000</v>
      </c>
      <c r="AX259" s="12">
        <v>60300</v>
      </c>
      <c r="AY259" s="12">
        <v>95000</v>
      </c>
      <c r="AZ259" s="12">
        <v>34700</v>
      </c>
      <c r="BA259" s="12">
        <v>15500</v>
      </c>
      <c r="BB259" s="12" t="e">
        <f t="shared" ca="1" si="7"/>
        <v>#REF!</v>
      </c>
      <c r="BC259" s="12">
        <v>46700</v>
      </c>
      <c r="BD259" s="23">
        <v>14500</v>
      </c>
      <c r="BE259" s="23">
        <v>0</v>
      </c>
      <c r="BF259" s="23">
        <v>49800</v>
      </c>
      <c r="BG259" s="12">
        <v>14100</v>
      </c>
      <c r="BH259" s="12">
        <v>0</v>
      </c>
      <c r="BI259" s="12">
        <v>0</v>
      </c>
      <c r="BJ259" s="12">
        <v>0</v>
      </c>
      <c r="BK259" s="12">
        <v>0</v>
      </c>
      <c r="BL259" s="12">
        <v>0</v>
      </c>
      <c r="BM259" s="12">
        <v>517600</v>
      </c>
      <c r="BN259" s="12">
        <v>12400</v>
      </c>
      <c r="BO259" s="12">
        <v>169100</v>
      </c>
      <c r="BP259" s="12">
        <v>284500</v>
      </c>
      <c r="BQ259" s="12">
        <v>89700</v>
      </c>
      <c r="BR259" s="12">
        <v>79700</v>
      </c>
      <c r="BS259" s="12">
        <v>34000</v>
      </c>
      <c r="BT259" s="12">
        <v>135800</v>
      </c>
      <c r="BU259" s="12">
        <v>164100</v>
      </c>
      <c r="BV259" s="12"/>
      <c r="BW259" s="12"/>
      <c r="BX259" s="22" t="e">
        <f>"'Giá'!"&amp;SUBSTITUTE($CK259, "1", COUNTA(#REF!) -10)</f>
        <v>#REF!</v>
      </c>
      <c r="BY259" s="22" t="e">
        <f>"'Khối lượng'!"&amp;SUBSTITUTE($CL259, "1", COUNTA(#REF!) -10)</f>
        <v>#REF!</v>
      </c>
      <c r="BZ259" s="22" t="e">
        <f>"'KN Mua'!"&amp;SUBSTITUTE($CM259, "1", COUNTA(#REF!) -19)</f>
        <v>#REF!</v>
      </c>
      <c r="CA259" s="15" t="e">
        <f>"'KN Bán'!"&amp;SUBSTITUTE($CN259, "1", COUNTA(#REF!) -19)</f>
        <v>#REF!</v>
      </c>
      <c r="CB259" s="14"/>
      <c r="CC259" s="14"/>
      <c r="CD259" s="14"/>
      <c r="CE259" s="14"/>
      <c r="CF259" s="14"/>
      <c r="CG259" s="14"/>
      <c r="CH259" s="14"/>
      <c r="CI259" s="14"/>
      <c r="CJ259" s="14"/>
      <c r="CK259" s="14" t="e">
        <f>ADDRESS(1,MATCH($A259,#REF!, 0))</f>
        <v>#REF!</v>
      </c>
      <c r="CL259" s="14" t="e">
        <f>ADDRESS(1,MATCH($A259,#REF!, 0))</f>
        <v>#REF!</v>
      </c>
      <c r="CM259" s="14" t="e">
        <f>ADDRESS(1,MATCH($A259,#REF!, 0))</f>
        <v>#REF!</v>
      </c>
      <c r="CN259" s="14" t="e">
        <f>ADDRESS(1,MATCH($A259,#REF!, 0))</f>
        <v>#REF!</v>
      </c>
    </row>
    <row r="260" spans="1:92" ht="14">
      <c r="A260" s="16" t="s">
        <v>6413</v>
      </c>
      <c r="B260" s="17" t="s">
        <v>6414</v>
      </c>
      <c r="C260" s="17">
        <v>36500</v>
      </c>
      <c r="D260" s="18" t="s">
        <v>6073</v>
      </c>
      <c r="E260" s="17">
        <v>1.0994425328021926</v>
      </c>
      <c r="F260" s="17">
        <v>5.4699932153916624</v>
      </c>
      <c r="G260" s="17">
        <v>0.5</v>
      </c>
      <c r="H260" s="16">
        <v>0.47763952389007053</v>
      </c>
      <c r="I260" s="19">
        <v>24060</v>
      </c>
      <c r="J260" s="31"/>
      <c r="K260" s="26"/>
      <c r="L260" s="22" t="e">
        <f t="shared" ca="1" si="4"/>
        <v>#REF!</v>
      </c>
      <c r="M260" s="17">
        <v>38900</v>
      </c>
      <c r="N260" s="17">
        <v>38000</v>
      </c>
      <c r="O260" s="17">
        <v>37000</v>
      </c>
      <c r="P260" s="17">
        <v>37100</v>
      </c>
      <c r="Q260" s="17">
        <v>36500</v>
      </c>
      <c r="R260" s="17">
        <v>37000</v>
      </c>
      <c r="S260" s="17">
        <v>36800</v>
      </c>
      <c r="T260" s="17">
        <v>37850</v>
      </c>
      <c r="U260" s="17">
        <v>37800</v>
      </c>
      <c r="V260" s="17">
        <v>37000</v>
      </c>
      <c r="W260" s="16" t="e">
        <f t="shared" ca="1" si="5"/>
        <v>#REF!</v>
      </c>
      <c r="X260" s="16">
        <v>0</v>
      </c>
      <c r="Y260" s="16">
        <v>200</v>
      </c>
      <c r="Z260" s="16">
        <v>10300</v>
      </c>
      <c r="AA260" s="16">
        <v>2300</v>
      </c>
      <c r="AB260" s="16">
        <v>2200</v>
      </c>
      <c r="AC260" s="16">
        <v>4600</v>
      </c>
      <c r="AD260" s="16">
        <v>1000</v>
      </c>
      <c r="AE260" s="16">
        <v>3600</v>
      </c>
      <c r="AF260" s="25">
        <v>3200</v>
      </c>
      <c r="AG260" s="23">
        <v>1800</v>
      </c>
      <c r="AH260" s="12" t="e">
        <f t="shared" ca="1" si="6"/>
        <v>#REF!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  <c r="AQ260" s="17">
        <v>0</v>
      </c>
      <c r="AR260" s="23">
        <v>0</v>
      </c>
      <c r="AS260" s="23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 t="e">
        <f t="shared" ca="1" si="7"/>
        <v>#REF!</v>
      </c>
      <c r="BC260" s="12">
        <v>0</v>
      </c>
      <c r="BD260" s="23">
        <v>0</v>
      </c>
      <c r="BE260" s="23">
        <v>0</v>
      </c>
      <c r="BF260" s="23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/>
      <c r="BW260" s="12"/>
      <c r="BX260" s="22" t="e">
        <f>"'Giá'!"&amp;SUBSTITUTE($CK260, "1", COUNTA(#REF!) -10)</f>
        <v>#REF!</v>
      </c>
      <c r="BY260" s="22" t="e">
        <f>"'Khối lượng'!"&amp;SUBSTITUTE($CL260, "1", COUNTA(#REF!) -10)</f>
        <v>#REF!</v>
      </c>
      <c r="BZ260" s="22" t="e">
        <f>"'KN Mua'!"&amp;SUBSTITUTE($CM260, "1", COUNTA(#REF!) -19)</f>
        <v>#REF!</v>
      </c>
      <c r="CA260" s="15" t="e">
        <f>"'KN Bán'!"&amp;SUBSTITUTE($CN260, "1", COUNTA(#REF!) -19)</f>
        <v>#REF!</v>
      </c>
      <c r="CB260" s="14"/>
      <c r="CC260" s="14"/>
      <c r="CD260" s="14"/>
      <c r="CE260" s="14"/>
      <c r="CF260" s="14"/>
      <c r="CG260" s="14"/>
      <c r="CH260" s="14"/>
      <c r="CI260" s="14"/>
      <c r="CJ260" s="14"/>
      <c r="CK260" s="14" t="e">
        <f>ADDRESS(1,MATCH($A260,#REF!, 0))</f>
        <v>#REF!</v>
      </c>
      <c r="CL260" s="14" t="e">
        <f>ADDRESS(1,MATCH($A260,#REF!, 0))</f>
        <v>#REF!</v>
      </c>
      <c r="CM260" s="14" t="e">
        <f>ADDRESS(1,MATCH($A260,#REF!, 0))</f>
        <v>#REF!</v>
      </c>
      <c r="CN260" s="14" t="e">
        <f>ADDRESS(1,MATCH($A260,#REF!, 0))</f>
        <v>#REF!</v>
      </c>
    </row>
    <row r="261" spans="1:92" ht="14">
      <c r="A261" s="16" t="s">
        <v>6415</v>
      </c>
      <c r="B261" s="17" t="s">
        <v>6416</v>
      </c>
      <c r="C261" s="17">
        <v>146400</v>
      </c>
      <c r="D261" s="18" t="s">
        <v>5862</v>
      </c>
      <c r="E261" s="17">
        <v>0.42373464327659494</v>
      </c>
      <c r="F261" s="17">
        <v>5.4082454076802451</v>
      </c>
      <c r="G261" s="17">
        <v>0.5</v>
      </c>
      <c r="H261" s="16">
        <v>0.49626492284878337</v>
      </c>
      <c r="I261" s="19">
        <v>1234840</v>
      </c>
      <c r="J261" s="31"/>
      <c r="K261" s="26"/>
      <c r="L261" s="22" t="e">
        <f t="shared" ca="1" si="4"/>
        <v>#REF!</v>
      </c>
      <c r="M261" s="17">
        <v>151500</v>
      </c>
      <c r="N261" s="17">
        <v>150500</v>
      </c>
      <c r="O261" s="17">
        <v>148700</v>
      </c>
      <c r="P261" s="17">
        <v>146600</v>
      </c>
      <c r="Q261" s="17">
        <v>146400</v>
      </c>
      <c r="R261" s="17">
        <v>146900</v>
      </c>
      <c r="S261" s="17">
        <v>145700</v>
      </c>
      <c r="T261" s="17">
        <v>145900</v>
      </c>
      <c r="U261" s="17">
        <v>146600</v>
      </c>
      <c r="V261" s="17">
        <v>144800</v>
      </c>
      <c r="W261" s="16" t="e">
        <f t="shared" ca="1" si="5"/>
        <v>#REF!</v>
      </c>
      <c r="X261" s="16">
        <v>13900</v>
      </c>
      <c r="Y261" s="16">
        <v>13100</v>
      </c>
      <c r="Z261" s="16">
        <v>37600</v>
      </c>
      <c r="AA261" s="16">
        <v>34400</v>
      </c>
      <c r="AB261" s="16">
        <v>19200</v>
      </c>
      <c r="AC261" s="16">
        <v>18600</v>
      </c>
      <c r="AD261" s="16">
        <v>19800</v>
      </c>
      <c r="AE261" s="16">
        <v>48900</v>
      </c>
      <c r="AF261" s="25">
        <v>23900</v>
      </c>
      <c r="AG261" s="23">
        <v>11200</v>
      </c>
      <c r="AH261" s="12" t="e">
        <f t="shared" ca="1" si="6"/>
        <v>#REF!</v>
      </c>
      <c r="AI261" s="23">
        <v>0</v>
      </c>
      <c r="AJ261" s="23">
        <v>300</v>
      </c>
      <c r="AK261" s="23">
        <v>500</v>
      </c>
      <c r="AL261" s="23">
        <v>200</v>
      </c>
      <c r="AM261" s="23">
        <v>0</v>
      </c>
      <c r="AN261" s="23">
        <v>2800</v>
      </c>
      <c r="AO261" s="23">
        <v>200</v>
      </c>
      <c r="AP261" s="23">
        <v>100</v>
      </c>
      <c r="AQ261" s="17">
        <v>300</v>
      </c>
      <c r="AR261" s="23">
        <v>400</v>
      </c>
      <c r="AS261" s="23">
        <v>600</v>
      </c>
      <c r="AT261" s="12">
        <v>18300</v>
      </c>
      <c r="AU261" s="12">
        <v>100</v>
      </c>
      <c r="AV261" s="12">
        <v>3500</v>
      </c>
      <c r="AW261" s="12">
        <v>0</v>
      </c>
      <c r="AX261" s="12">
        <v>9000</v>
      </c>
      <c r="AY261" s="12">
        <v>20000</v>
      </c>
      <c r="AZ261" s="12">
        <v>10100</v>
      </c>
      <c r="BA261" s="12">
        <v>1500</v>
      </c>
      <c r="BB261" s="12" t="e">
        <f t="shared" ca="1" si="7"/>
        <v>#REF!</v>
      </c>
      <c r="BC261" s="12">
        <v>2866</v>
      </c>
      <c r="BD261" s="23">
        <v>900</v>
      </c>
      <c r="BE261" s="23">
        <v>5</v>
      </c>
      <c r="BF261" s="23">
        <v>100</v>
      </c>
      <c r="BG261" s="12">
        <v>500</v>
      </c>
      <c r="BH261" s="12">
        <v>800</v>
      </c>
      <c r="BI261" s="12">
        <v>100</v>
      </c>
      <c r="BJ261" s="12">
        <v>700</v>
      </c>
      <c r="BK261" s="12">
        <v>0</v>
      </c>
      <c r="BL261" s="12">
        <v>0</v>
      </c>
      <c r="BM261" s="12">
        <v>0</v>
      </c>
      <c r="BN261" s="12">
        <v>0</v>
      </c>
      <c r="BO261" s="12">
        <v>400</v>
      </c>
      <c r="BP261" s="12">
        <v>500</v>
      </c>
      <c r="BQ261" s="12">
        <v>3000</v>
      </c>
      <c r="BR261" s="12">
        <v>1200</v>
      </c>
      <c r="BS261" s="12">
        <v>300</v>
      </c>
      <c r="BT261" s="12">
        <v>200</v>
      </c>
      <c r="BU261" s="12">
        <v>0</v>
      </c>
      <c r="BV261" s="12"/>
      <c r="BW261" s="12"/>
      <c r="BX261" s="22" t="e">
        <f>"'Giá'!"&amp;SUBSTITUTE($CK261, "1", COUNTA(#REF!) -10)</f>
        <v>#REF!</v>
      </c>
      <c r="BY261" s="22" t="e">
        <f>"'Khối lượng'!"&amp;SUBSTITUTE($CL261, "1", COUNTA(#REF!) -10)</f>
        <v>#REF!</v>
      </c>
      <c r="BZ261" s="22" t="e">
        <f>"'KN Mua'!"&amp;SUBSTITUTE($CM261, "1", COUNTA(#REF!) -19)</f>
        <v>#REF!</v>
      </c>
      <c r="CA261" s="15" t="e">
        <f>"'KN Bán'!"&amp;SUBSTITUTE($CN261, "1", COUNTA(#REF!) -19)</f>
        <v>#REF!</v>
      </c>
      <c r="CB261" s="14"/>
      <c r="CC261" s="14"/>
      <c r="CD261" s="14"/>
      <c r="CE261" s="14"/>
      <c r="CF261" s="14"/>
      <c r="CG261" s="14"/>
      <c r="CH261" s="14"/>
      <c r="CI261" s="14"/>
      <c r="CJ261" s="14"/>
      <c r="CK261" s="14" t="e">
        <f>ADDRESS(1,MATCH($A261,#REF!, 0))</f>
        <v>#REF!</v>
      </c>
      <c r="CL261" s="14" t="e">
        <f>ADDRESS(1,MATCH($A261,#REF!, 0))</f>
        <v>#REF!</v>
      </c>
      <c r="CM261" s="14" t="e">
        <f>ADDRESS(1,MATCH($A261,#REF!, 0))</f>
        <v>#REF!</v>
      </c>
      <c r="CN261" s="14" t="e">
        <f>ADDRESS(1,MATCH($A261,#REF!, 0))</f>
        <v>#REF!</v>
      </c>
    </row>
    <row r="262" spans="1:92" ht="14">
      <c r="A262" s="16" t="s">
        <v>6417</v>
      </c>
      <c r="B262" s="17" t="s">
        <v>6418</v>
      </c>
      <c r="C262" s="17">
        <v>2440</v>
      </c>
      <c r="D262" s="18" t="s">
        <v>6263</v>
      </c>
      <c r="E262" s="17">
        <v>1.760568030990332</v>
      </c>
      <c r="F262" s="17">
        <v>17.45557288913508</v>
      </c>
      <c r="G262" s="17">
        <v>0.49</v>
      </c>
      <c r="H262" s="16">
        <v>0</v>
      </c>
      <c r="I262" s="19">
        <v>1153830</v>
      </c>
      <c r="J262" s="31"/>
      <c r="K262" s="26"/>
      <c r="L262" s="22" t="e">
        <f t="shared" ca="1" si="4"/>
        <v>#REF!</v>
      </c>
      <c r="M262" s="17">
        <v>2570</v>
      </c>
      <c r="N262" s="17">
        <v>2400</v>
      </c>
      <c r="O262" s="17">
        <v>2240</v>
      </c>
      <c r="P262" s="17">
        <v>2390</v>
      </c>
      <c r="Q262" s="17">
        <v>2440</v>
      </c>
      <c r="R262" s="17">
        <v>2410</v>
      </c>
      <c r="S262" s="17">
        <v>2250</v>
      </c>
      <c r="T262" s="17">
        <v>2250</v>
      </c>
      <c r="U262" s="17">
        <v>2250</v>
      </c>
      <c r="V262" s="17">
        <v>2200</v>
      </c>
      <c r="W262" s="16" t="e">
        <f t="shared" ca="1" si="5"/>
        <v>#REF!</v>
      </c>
      <c r="X262" s="16">
        <v>1044100</v>
      </c>
      <c r="Y262" s="16">
        <v>1941600</v>
      </c>
      <c r="Z262" s="16">
        <v>576500</v>
      </c>
      <c r="AA262" s="16">
        <v>2841000</v>
      </c>
      <c r="AB262" s="16">
        <v>2251000</v>
      </c>
      <c r="AC262" s="16">
        <v>845500</v>
      </c>
      <c r="AD262" s="16">
        <v>1237300</v>
      </c>
      <c r="AE262" s="16">
        <v>746800</v>
      </c>
      <c r="AF262" s="25">
        <v>432400</v>
      </c>
      <c r="AG262" s="23">
        <v>432200</v>
      </c>
      <c r="AH262" s="12" t="e">
        <f t="shared" ca="1" si="6"/>
        <v>#REF!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5000</v>
      </c>
      <c r="AO262" s="23">
        <v>0</v>
      </c>
      <c r="AP262" s="23">
        <v>200</v>
      </c>
      <c r="AQ262" s="17">
        <v>100</v>
      </c>
      <c r="AR262" s="23">
        <v>0</v>
      </c>
      <c r="AS262" s="23">
        <v>0</v>
      </c>
      <c r="AT262" s="12">
        <v>0</v>
      </c>
      <c r="AU262" s="12">
        <v>200</v>
      </c>
      <c r="AV262" s="12">
        <v>200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 t="e">
        <f t="shared" ca="1" si="7"/>
        <v>#REF!</v>
      </c>
      <c r="BC262" s="12">
        <v>0</v>
      </c>
      <c r="BD262" s="23">
        <v>0</v>
      </c>
      <c r="BE262" s="23">
        <v>0</v>
      </c>
      <c r="BF262" s="23">
        <v>1000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5000</v>
      </c>
      <c r="BU262" s="12">
        <v>0</v>
      </c>
      <c r="BV262" s="12"/>
      <c r="BW262" s="12"/>
      <c r="BX262" s="22" t="e">
        <f>"'Giá'!"&amp;SUBSTITUTE($CK262, "1", COUNTA(#REF!) -10)</f>
        <v>#REF!</v>
      </c>
      <c r="BY262" s="22" t="e">
        <f>"'Khối lượng'!"&amp;SUBSTITUTE($CL262, "1", COUNTA(#REF!) -10)</f>
        <v>#REF!</v>
      </c>
      <c r="BZ262" s="22" t="e">
        <f>"'KN Mua'!"&amp;SUBSTITUTE($CM262, "1", COUNTA(#REF!) -19)</f>
        <v>#REF!</v>
      </c>
      <c r="CA262" s="15" t="e">
        <f>"'KN Bán'!"&amp;SUBSTITUTE($CN262, "1", COUNTA(#REF!) -19)</f>
        <v>#REF!</v>
      </c>
      <c r="CB262" s="14"/>
      <c r="CC262" s="14"/>
      <c r="CD262" s="14"/>
      <c r="CE262" s="14"/>
      <c r="CF262" s="14"/>
      <c r="CG262" s="14"/>
      <c r="CH262" s="14"/>
      <c r="CI262" s="14"/>
      <c r="CJ262" s="14"/>
      <c r="CK262" s="14" t="e">
        <f>ADDRESS(1,MATCH($A262,#REF!, 0))</f>
        <v>#REF!</v>
      </c>
      <c r="CL262" s="14" t="e">
        <f>ADDRESS(1,MATCH($A262,#REF!, 0))</f>
        <v>#REF!</v>
      </c>
      <c r="CM262" s="14" t="e">
        <f>ADDRESS(1,MATCH($A262,#REF!, 0))</f>
        <v>#REF!</v>
      </c>
      <c r="CN262" s="14" t="e">
        <f>ADDRESS(1,MATCH($A262,#REF!, 0))</f>
        <v>#REF!</v>
      </c>
    </row>
    <row r="263" spans="1:92" ht="14">
      <c r="A263" s="16" t="s">
        <v>6419</v>
      </c>
      <c r="B263" s="17" t="s">
        <v>6420</v>
      </c>
      <c r="C263" s="17">
        <v>67900</v>
      </c>
      <c r="D263" s="18" t="s">
        <v>5954</v>
      </c>
      <c r="E263" s="17">
        <v>3.400622339726453</v>
      </c>
      <c r="F263" s="17">
        <v>16.630425980356907</v>
      </c>
      <c r="G263" s="17">
        <v>0</v>
      </c>
      <c r="H263" s="16">
        <v>0</v>
      </c>
      <c r="I263" s="19">
        <v>700</v>
      </c>
      <c r="J263" s="31"/>
      <c r="K263" s="26"/>
      <c r="L263" s="22" t="e">
        <f t="shared" ca="1" si="4"/>
        <v>#REF!</v>
      </c>
      <c r="M263" s="17">
        <v>71000</v>
      </c>
      <c r="N263" s="17">
        <v>71500</v>
      </c>
      <c r="O263" s="17">
        <v>70500</v>
      </c>
      <c r="P263" s="17">
        <v>69600</v>
      </c>
      <c r="Q263" s="17">
        <v>67900</v>
      </c>
      <c r="R263" s="17">
        <v>70300</v>
      </c>
      <c r="S263" s="17">
        <v>65400</v>
      </c>
      <c r="T263" s="17">
        <v>66700</v>
      </c>
      <c r="U263" s="17">
        <v>65800</v>
      </c>
      <c r="V263" s="17">
        <v>66300</v>
      </c>
      <c r="W263" s="16" t="e">
        <f t="shared" ca="1" si="5"/>
        <v>#REF!</v>
      </c>
      <c r="X263" s="16">
        <v>1051100</v>
      </c>
      <c r="Y263" s="16">
        <v>569200</v>
      </c>
      <c r="Z263" s="16">
        <v>1998000</v>
      </c>
      <c r="AA263" s="16">
        <v>2039800</v>
      </c>
      <c r="AB263" s="16">
        <v>1596500</v>
      </c>
      <c r="AC263" s="16">
        <v>1561300</v>
      </c>
      <c r="AD263" s="16">
        <v>1150000</v>
      </c>
      <c r="AE263" s="16">
        <v>660000</v>
      </c>
      <c r="AF263" s="25">
        <v>426400</v>
      </c>
      <c r="AG263" s="23">
        <v>486000</v>
      </c>
      <c r="AH263" s="12" t="e">
        <f t="shared" ca="1" si="6"/>
        <v>#REF!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200000</v>
      </c>
      <c r="AQ263" s="17">
        <v>0</v>
      </c>
      <c r="AR263" s="23">
        <v>100000</v>
      </c>
      <c r="AS263" s="23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300000</v>
      </c>
      <c r="BA263" s="12">
        <v>0</v>
      </c>
      <c r="BB263" s="12" t="e">
        <f t="shared" ca="1" si="7"/>
        <v>#REF!</v>
      </c>
      <c r="BC263" s="12">
        <v>0</v>
      </c>
      <c r="BD263" s="23">
        <v>222</v>
      </c>
      <c r="BE263" s="23">
        <v>1500</v>
      </c>
      <c r="BF263" s="23">
        <v>0</v>
      </c>
      <c r="BG263" s="12">
        <v>0</v>
      </c>
      <c r="BH263" s="12">
        <v>1000</v>
      </c>
      <c r="BI263" s="12">
        <v>0</v>
      </c>
      <c r="BJ263" s="12">
        <v>200000</v>
      </c>
      <c r="BK263" s="12">
        <v>0</v>
      </c>
      <c r="BL263" s="12">
        <v>100000</v>
      </c>
      <c r="BM263" s="12">
        <v>0</v>
      </c>
      <c r="BN263" s="12">
        <v>0</v>
      </c>
      <c r="BO263" s="12">
        <v>1822</v>
      </c>
      <c r="BP263" s="12">
        <v>200</v>
      </c>
      <c r="BQ263" s="12">
        <v>0</v>
      </c>
      <c r="BR263" s="12">
        <v>1159</v>
      </c>
      <c r="BS263" s="12">
        <v>0</v>
      </c>
      <c r="BT263" s="12">
        <v>300000</v>
      </c>
      <c r="BU263" s="12">
        <v>5400</v>
      </c>
      <c r="BV263" s="12"/>
      <c r="BW263" s="12"/>
      <c r="BX263" s="22" t="e">
        <f>"'Giá'!"&amp;SUBSTITUTE($CK263, "1", COUNTA(#REF!) -10)</f>
        <v>#REF!</v>
      </c>
      <c r="BY263" s="22" t="e">
        <f>"'Khối lượng'!"&amp;SUBSTITUTE($CL263, "1", COUNTA(#REF!) -10)</f>
        <v>#REF!</v>
      </c>
      <c r="BZ263" s="22" t="e">
        <f>"'KN Mua'!"&amp;SUBSTITUTE($CM263, "1", COUNTA(#REF!) -19)</f>
        <v>#REF!</v>
      </c>
      <c r="CA263" s="15" t="e">
        <f>"'KN Bán'!"&amp;SUBSTITUTE($CN263, "1", COUNTA(#REF!) -19)</f>
        <v>#REF!</v>
      </c>
      <c r="CB263" s="14"/>
      <c r="CC263" s="14"/>
      <c r="CD263" s="14"/>
      <c r="CE263" s="14"/>
      <c r="CF263" s="14"/>
      <c r="CG263" s="14"/>
      <c r="CH263" s="14"/>
      <c r="CI263" s="14"/>
      <c r="CJ263" s="14"/>
      <c r="CK263" s="14" t="e">
        <f>ADDRESS(1,MATCH($A263,#REF!, 0))</f>
        <v>#REF!</v>
      </c>
      <c r="CL263" s="14" t="e">
        <f>ADDRESS(1,MATCH($A263,#REF!, 0))</f>
        <v>#REF!</v>
      </c>
      <c r="CM263" s="14" t="e">
        <f>ADDRESS(1,MATCH($A263,#REF!, 0))</f>
        <v>#REF!</v>
      </c>
      <c r="CN263" s="14" t="e">
        <f>ADDRESS(1,MATCH($A263,#REF!, 0))</f>
        <v>#REF!</v>
      </c>
    </row>
    <row r="264" spans="1:92" ht="14">
      <c r="A264" s="16" t="s">
        <v>6421</v>
      </c>
      <c r="B264" s="17" t="s">
        <v>6422</v>
      </c>
      <c r="C264" s="17">
        <v>42800</v>
      </c>
      <c r="D264" s="18" t="s">
        <v>5933</v>
      </c>
      <c r="E264" s="17">
        <v>3.1819618237174314</v>
      </c>
      <c r="F264" s="17">
        <v>15.984296386216513</v>
      </c>
      <c r="G264" s="17">
        <v>1</v>
      </c>
      <c r="H264" s="16">
        <v>0.3925590403957368</v>
      </c>
      <c r="I264" s="19">
        <v>919780</v>
      </c>
      <c r="J264" s="31"/>
      <c r="K264" s="26"/>
      <c r="L264" s="22" t="e">
        <f t="shared" ca="1" si="4"/>
        <v>#REF!</v>
      </c>
      <c r="M264" s="17">
        <v>42800</v>
      </c>
      <c r="N264" s="17">
        <v>42800</v>
      </c>
      <c r="O264" s="17">
        <v>42800</v>
      </c>
      <c r="P264" s="17">
        <v>42800</v>
      </c>
      <c r="Q264" s="17">
        <v>42800</v>
      </c>
      <c r="R264" s="17">
        <v>42800</v>
      </c>
      <c r="S264" s="17">
        <v>42800</v>
      </c>
      <c r="T264" s="17">
        <v>42800</v>
      </c>
      <c r="U264" s="17">
        <v>42500</v>
      </c>
      <c r="V264" s="17">
        <v>42500</v>
      </c>
      <c r="W264" s="17" t="e">
        <f t="shared" ca="1" si="5"/>
        <v>#REF!</v>
      </c>
      <c r="X264" s="17">
        <v>0</v>
      </c>
      <c r="Y264" s="17">
        <v>100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22">
        <v>6900</v>
      </c>
      <c r="AG264" s="23">
        <v>0</v>
      </c>
      <c r="AH264" s="12" t="e">
        <f t="shared" ca="1" si="6"/>
        <v>#REF!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17">
        <v>0</v>
      </c>
      <c r="AR264" s="23">
        <v>0</v>
      </c>
      <c r="AS264" s="23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 t="e">
        <f t="shared" ca="1" si="7"/>
        <v>#REF!</v>
      </c>
      <c r="BC264" s="12">
        <v>0</v>
      </c>
      <c r="BD264" s="23">
        <v>0</v>
      </c>
      <c r="BE264" s="23">
        <v>0</v>
      </c>
      <c r="BF264" s="23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0</v>
      </c>
      <c r="BL264" s="12">
        <v>0</v>
      </c>
      <c r="BM264" s="12">
        <v>0</v>
      </c>
      <c r="BN264" s="12">
        <v>0</v>
      </c>
      <c r="BO264" s="12">
        <v>0</v>
      </c>
      <c r="BP264" s="12">
        <v>0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/>
      <c r="BW264" s="12"/>
      <c r="BX264" s="22" t="e">
        <f>"'Giá'!"&amp;SUBSTITUTE($CK264, "1", COUNTA(#REF!) -10)</f>
        <v>#REF!</v>
      </c>
      <c r="BY264" s="22" t="e">
        <f>"'Khối lượng'!"&amp;SUBSTITUTE($CL264, "1", COUNTA(#REF!) -10)</f>
        <v>#REF!</v>
      </c>
      <c r="BZ264" s="22" t="e">
        <f>"'KN Mua'!"&amp;SUBSTITUTE($CM264, "1", COUNTA(#REF!) -19)</f>
        <v>#REF!</v>
      </c>
      <c r="CA264" s="15" t="e">
        <f>"'KN Bán'!"&amp;SUBSTITUTE($CN264, "1", COUNTA(#REF!) -19)</f>
        <v>#REF!</v>
      </c>
      <c r="CB264" s="14"/>
      <c r="CC264" s="14"/>
      <c r="CD264" s="14"/>
      <c r="CE264" s="14"/>
      <c r="CF264" s="14"/>
      <c r="CG264" s="14"/>
      <c r="CH264" s="14"/>
      <c r="CI264" s="14"/>
      <c r="CJ264" s="14"/>
      <c r="CK264" s="14" t="e">
        <f>ADDRESS(1,MATCH($A264,#REF!, 0))</f>
        <v>#REF!</v>
      </c>
      <c r="CL264" s="14" t="e">
        <f>ADDRESS(1,MATCH($A264,#REF!, 0))</f>
        <v>#REF!</v>
      </c>
      <c r="CM264" s="14" t="e">
        <f>ADDRESS(1,MATCH($A264,#REF!, 0))</f>
        <v>#REF!</v>
      </c>
      <c r="CN264" s="14" t="e">
        <f>ADDRESS(1,MATCH($A264,#REF!, 0))</f>
        <v>#REF!</v>
      </c>
    </row>
    <row r="265" spans="1:92" ht="14">
      <c r="A265" s="16" t="s">
        <v>6423</v>
      </c>
      <c r="B265" s="17" t="s">
        <v>6424</v>
      </c>
      <c r="C265" s="17">
        <v>55000</v>
      </c>
      <c r="D265" s="18" t="s">
        <v>6101</v>
      </c>
      <c r="E265" s="17">
        <v>0.62639489787866931</v>
      </c>
      <c r="F265" s="17">
        <v>34.100169653659719</v>
      </c>
      <c r="G265" s="17">
        <v>0.49</v>
      </c>
      <c r="H265" s="16">
        <v>0.48403387725840924</v>
      </c>
      <c r="I265" s="19">
        <v>703840</v>
      </c>
      <c r="J265" s="31"/>
      <c r="K265" s="26"/>
      <c r="L265" s="22" t="e">
        <f t="shared" ca="1" si="4"/>
        <v>#REF!</v>
      </c>
      <c r="M265" s="17">
        <v>55000</v>
      </c>
      <c r="N265" s="17">
        <v>54900</v>
      </c>
      <c r="O265" s="17">
        <v>54800</v>
      </c>
      <c r="P265" s="17">
        <v>55400</v>
      </c>
      <c r="Q265" s="17">
        <v>55000</v>
      </c>
      <c r="R265" s="17">
        <v>55100</v>
      </c>
      <c r="S265" s="17">
        <v>52000</v>
      </c>
      <c r="T265" s="17">
        <v>53300</v>
      </c>
      <c r="U265" s="17">
        <v>52900</v>
      </c>
      <c r="V265" s="17">
        <v>52800</v>
      </c>
      <c r="W265" s="17" t="e">
        <f t="shared" ca="1" si="5"/>
        <v>#REF!</v>
      </c>
      <c r="X265" s="17">
        <v>1302400</v>
      </c>
      <c r="Y265" s="17">
        <v>427300</v>
      </c>
      <c r="Z265" s="17">
        <v>714700</v>
      </c>
      <c r="AA265" s="17">
        <v>926300</v>
      </c>
      <c r="AB265" s="17">
        <v>1285700</v>
      </c>
      <c r="AC265" s="17">
        <v>597000</v>
      </c>
      <c r="AD265" s="17">
        <v>1609500</v>
      </c>
      <c r="AE265" s="17">
        <v>738500</v>
      </c>
      <c r="AF265" s="22">
        <v>704300</v>
      </c>
      <c r="AG265" s="23">
        <v>892100</v>
      </c>
      <c r="AH265" s="12" t="e">
        <f t="shared" ca="1" si="6"/>
        <v>#REF!</v>
      </c>
      <c r="AI265" s="23">
        <v>31820</v>
      </c>
      <c r="AJ265" s="23">
        <v>278000</v>
      </c>
      <c r="AK265" s="23">
        <v>77600</v>
      </c>
      <c r="AL265" s="23">
        <v>3560320</v>
      </c>
      <c r="AM265" s="23">
        <v>328800</v>
      </c>
      <c r="AN265" s="23">
        <v>161700</v>
      </c>
      <c r="AO265" s="23">
        <v>139600</v>
      </c>
      <c r="AP265" s="23">
        <v>49925</v>
      </c>
      <c r="AQ265" s="17">
        <v>12200</v>
      </c>
      <c r="AR265" s="23">
        <v>518100</v>
      </c>
      <c r="AS265" s="23">
        <v>7910</v>
      </c>
      <c r="AT265" s="12">
        <v>110900</v>
      </c>
      <c r="AU265" s="12">
        <v>16092</v>
      </c>
      <c r="AV265" s="12">
        <v>172764</v>
      </c>
      <c r="AW265" s="12">
        <v>20500</v>
      </c>
      <c r="AX265" s="12">
        <v>175100</v>
      </c>
      <c r="AY265" s="12">
        <v>74700</v>
      </c>
      <c r="AZ265" s="12">
        <v>71400</v>
      </c>
      <c r="BA265" s="12">
        <v>70100</v>
      </c>
      <c r="BB265" s="12" t="e">
        <f t="shared" ca="1" si="7"/>
        <v>#REF!</v>
      </c>
      <c r="BC265" s="12">
        <v>3236020</v>
      </c>
      <c r="BD265" s="23">
        <v>205500</v>
      </c>
      <c r="BE265" s="23">
        <v>62300</v>
      </c>
      <c r="BF265" s="23">
        <v>544400</v>
      </c>
      <c r="BG265" s="12">
        <v>9100</v>
      </c>
      <c r="BH265" s="12">
        <v>178200</v>
      </c>
      <c r="BI265" s="12">
        <v>194614</v>
      </c>
      <c r="BJ265" s="12">
        <v>70200</v>
      </c>
      <c r="BK265" s="12">
        <v>224000</v>
      </c>
      <c r="BL265" s="12">
        <v>486800</v>
      </c>
      <c r="BM265" s="12">
        <v>159600</v>
      </c>
      <c r="BN265" s="12">
        <v>301000</v>
      </c>
      <c r="BO265" s="12">
        <v>141300</v>
      </c>
      <c r="BP265" s="12">
        <v>226400</v>
      </c>
      <c r="BQ265" s="12">
        <v>38920</v>
      </c>
      <c r="BR265" s="12">
        <v>76500</v>
      </c>
      <c r="BS265" s="12">
        <v>142540</v>
      </c>
      <c r="BT265" s="12">
        <v>232600</v>
      </c>
      <c r="BU265" s="12">
        <v>369800</v>
      </c>
      <c r="BV265" s="12"/>
      <c r="BW265" s="12"/>
      <c r="BX265" s="22" t="e">
        <f>"'Giá'!"&amp;SUBSTITUTE($CK265, "1", COUNTA(#REF!) -10)</f>
        <v>#REF!</v>
      </c>
      <c r="BY265" s="22" t="e">
        <f>"'Khối lượng'!"&amp;SUBSTITUTE($CL265, "1", COUNTA(#REF!) -10)</f>
        <v>#REF!</v>
      </c>
      <c r="BZ265" s="22" t="e">
        <f>"'KN Mua'!"&amp;SUBSTITUTE($CM265, "1", COUNTA(#REF!) -19)</f>
        <v>#REF!</v>
      </c>
      <c r="CA265" s="15" t="e">
        <f>"'KN Bán'!"&amp;SUBSTITUTE($CN265, "1", COUNTA(#REF!) -19)</f>
        <v>#REF!</v>
      </c>
      <c r="CB265" s="14"/>
      <c r="CC265" s="14"/>
      <c r="CD265" s="14"/>
      <c r="CE265" s="14"/>
      <c r="CF265" s="14"/>
      <c r="CG265" s="14"/>
      <c r="CH265" s="14"/>
      <c r="CI265" s="14"/>
      <c r="CJ265" s="14"/>
      <c r="CK265" s="14" t="e">
        <f>ADDRESS(1,MATCH($A265,#REF!, 0))</f>
        <v>#REF!</v>
      </c>
      <c r="CL265" s="14" t="e">
        <f>ADDRESS(1,MATCH($A265,#REF!, 0))</f>
        <v>#REF!</v>
      </c>
      <c r="CM265" s="14" t="e">
        <f>ADDRESS(1,MATCH($A265,#REF!, 0))</f>
        <v>#REF!</v>
      </c>
      <c r="CN265" s="14" t="e">
        <f>ADDRESS(1,MATCH($A265,#REF!, 0))</f>
        <v>#REF!</v>
      </c>
    </row>
    <row r="266" spans="1:92" ht="14">
      <c r="A266" s="16" t="s">
        <v>6425</v>
      </c>
      <c r="B266" s="17" t="s">
        <v>6426</v>
      </c>
      <c r="C266" s="17">
        <v>6540</v>
      </c>
      <c r="D266" s="18" t="s">
        <v>6054</v>
      </c>
      <c r="E266" s="17">
        <v>1.4334606809757484</v>
      </c>
      <c r="F266" s="17">
        <v>25.282743117718834</v>
      </c>
      <c r="G266" s="17">
        <v>0.5</v>
      </c>
      <c r="H266" s="16">
        <v>3.4974244704190736E-5</v>
      </c>
      <c r="I266" s="19">
        <v>231340</v>
      </c>
      <c r="J266" s="31"/>
      <c r="K266" s="26"/>
      <c r="L266" s="22" t="e">
        <f t="shared" ca="1" si="4"/>
        <v>#REF!</v>
      </c>
      <c r="M266" s="17">
        <v>6370</v>
      </c>
      <c r="N266" s="17">
        <v>6510</v>
      </c>
      <c r="O266" s="17">
        <v>6960</v>
      </c>
      <c r="P266" s="17">
        <v>6970</v>
      </c>
      <c r="Q266" s="17">
        <v>6540</v>
      </c>
      <c r="R266" s="17">
        <v>6620</v>
      </c>
      <c r="S266" s="17">
        <v>6510</v>
      </c>
      <c r="T266" s="17">
        <v>6500</v>
      </c>
      <c r="U266" s="17">
        <v>6590</v>
      </c>
      <c r="V266" s="17">
        <v>6580</v>
      </c>
      <c r="W266" s="17" t="e">
        <f t="shared" ca="1" si="5"/>
        <v>#REF!</v>
      </c>
      <c r="X266" s="17">
        <v>256300</v>
      </c>
      <c r="Y266" s="17">
        <v>394400</v>
      </c>
      <c r="Z266" s="17">
        <v>1783800</v>
      </c>
      <c r="AA266" s="17">
        <v>1686800</v>
      </c>
      <c r="AB266" s="17">
        <v>871000</v>
      </c>
      <c r="AC266" s="17">
        <v>480000</v>
      </c>
      <c r="AD266" s="17">
        <v>784300</v>
      </c>
      <c r="AE266" s="17">
        <v>360100</v>
      </c>
      <c r="AF266" s="22">
        <v>229100</v>
      </c>
      <c r="AG266" s="23">
        <v>192600</v>
      </c>
      <c r="AH266" s="12" t="e">
        <f t="shared" ca="1" si="6"/>
        <v>#REF!</v>
      </c>
      <c r="AI266" s="23">
        <v>8400</v>
      </c>
      <c r="AJ266" s="23">
        <v>3400</v>
      </c>
      <c r="AK266" s="23">
        <v>6900</v>
      </c>
      <c r="AL266" s="23">
        <v>4800</v>
      </c>
      <c r="AM266" s="23">
        <v>22700</v>
      </c>
      <c r="AN266" s="23">
        <v>4900</v>
      </c>
      <c r="AO266" s="23">
        <v>71100</v>
      </c>
      <c r="AP266" s="23">
        <v>2200</v>
      </c>
      <c r="AQ266" s="17">
        <v>13600</v>
      </c>
      <c r="AR266" s="23">
        <v>15800</v>
      </c>
      <c r="AS266" s="23">
        <v>10200</v>
      </c>
      <c r="AT266" s="12">
        <v>4400</v>
      </c>
      <c r="AU266" s="12">
        <v>600</v>
      </c>
      <c r="AV266" s="12">
        <v>29800</v>
      </c>
      <c r="AW266" s="12">
        <v>9800</v>
      </c>
      <c r="AX266" s="12">
        <v>0</v>
      </c>
      <c r="AY266" s="12">
        <v>23200</v>
      </c>
      <c r="AZ266" s="12">
        <v>23700</v>
      </c>
      <c r="BA266" s="12">
        <v>9100</v>
      </c>
      <c r="BB266" s="12" t="e">
        <f t="shared" ca="1" si="7"/>
        <v>#REF!</v>
      </c>
      <c r="BC266" s="12">
        <v>170500</v>
      </c>
      <c r="BD266" s="23">
        <v>18500</v>
      </c>
      <c r="BE266" s="23">
        <v>64300</v>
      </c>
      <c r="BF266" s="23">
        <v>0</v>
      </c>
      <c r="BG266" s="12">
        <v>900</v>
      </c>
      <c r="BH266" s="12">
        <v>2900</v>
      </c>
      <c r="BI266" s="12">
        <v>4800</v>
      </c>
      <c r="BJ266" s="12">
        <v>0</v>
      </c>
      <c r="BK266" s="12">
        <v>4200</v>
      </c>
      <c r="BL266" s="12">
        <v>3256</v>
      </c>
      <c r="BM266" s="12">
        <v>541</v>
      </c>
      <c r="BN266" s="12">
        <v>16280</v>
      </c>
      <c r="BO266" s="12">
        <v>56900</v>
      </c>
      <c r="BP266" s="12">
        <v>73700</v>
      </c>
      <c r="BQ266" s="12">
        <v>4400</v>
      </c>
      <c r="BR266" s="12">
        <v>2600</v>
      </c>
      <c r="BS266" s="12">
        <v>5700</v>
      </c>
      <c r="BT266" s="12">
        <v>4706</v>
      </c>
      <c r="BU266" s="12">
        <v>0</v>
      </c>
      <c r="BV266" s="12"/>
      <c r="BW266" s="12"/>
      <c r="BX266" s="22" t="e">
        <f>"'Giá'!"&amp;SUBSTITUTE($CK266, "1", COUNTA(#REF!) -10)</f>
        <v>#REF!</v>
      </c>
      <c r="BY266" s="22" t="e">
        <f>"'Khối lượng'!"&amp;SUBSTITUTE($CL266, "1", COUNTA(#REF!) -10)</f>
        <v>#REF!</v>
      </c>
      <c r="BZ266" s="22" t="e">
        <f>"'KN Mua'!"&amp;SUBSTITUTE($CM266, "1", COUNTA(#REF!) -19)</f>
        <v>#REF!</v>
      </c>
      <c r="CA266" s="15" t="e">
        <f>"'KN Bán'!"&amp;SUBSTITUTE($CN266, "1", COUNTA(#REF!) -19)</f>
        <v>#REF!</v>
      </c>
      <c r="CB266" s="14"/>
      <c r="CC266" s="14"/>
      <c r="CD266" s="14"/>
      <c r="CE266" s="14"/>
      <c r="CF266" s="14"/>
      <c r="CG266" s="14"/>
      <c r="CH266" s="14"/>
      <c r="CI266" s="14"/>
      <c r="CJ266" s="14"/>
      <c r="CK266" s="14" t="e">
        <f>ADDRESS(1,MATCH($A266,#REF!, 0))</f>
        <v>#REF!</v>
      </c>
      <c r="CL266" s="14" t="e">
        <f>ADDRESS(1,MATCH($A266,#REF!, 0))</f>
        <v>#REF!</v>
      </c>
      <c r="CM266" s="14" t="e">
        <f>ADDRESS(1,MATCH($A266,#REF!, 0))</f>
        <v>#REF!</v>
      </c>
      <c r="CN266" s="14" t="e">
        <f>ADDRESS(1,MATCH($A266,#REF!, 0))</f>
        <v>#REF!</v>
      </c>
    </row>
    <row r="267" spans="1:92" ht="14">
      <c r="A267" s="16" t="s">
        <v>6427</v>
      </c>
      <c r="B267" s="17" t="s">
        <v>6428</v>
      </c>
      <c r="C267" s="17">
        <v>22350</v>
      </c>
      <c r="D267" s="18" t="s">
        <v>5954</v>
      </c>
      <c r="E267" s="17">
        <v>2.1283529262106153</v>
      </c>
      <c r="F267" s="17">
        <v>12.87615303664019</v>
      </c>
      <c r="G267" s="17">
        <v>0</v>
      </c>
      <c r="H267" s="16">
        <v>0</v>
      </c>
      <c r="I267" s="19">
        <v>21910</v>
      </c>
      <c r="J267" s="31"/>
      <c r="K267" s="26"/>
      <c r="L267" s="22" t="e">
        <f t="shared" ca="1" si="4"/>
        <v>#REF!</v>
      </c>
      <c r="M267" s="17">
        <v>22650</v>
      </c>
      <c r="N267" s="17">
        <v>22750</v>
      </c>
      <c r="O267" s="17">
        <v>24000</v>
      </c>
      <c r="P267" s="17">
        <v>24000</v>
      </c>
      <c r="Q267" s="17">
        <v>22350</v>
      </c>
      <c r="R267" s="17">
        <v>22500</v>
      </c>
      <c r="S267" s="17">
        <v>21700</v>
      </c>
      <c r="T267" s="17">
        <v>21450</v>
      </c>
      <c r="U267" s="17">
        <v>21500</v>
      </c>
      <c r="V267" s="17">
        <v>21000</v>
      </c>
      <c r="W267" s="17" t="e">
        <f t="shared" ca="1" si="5"/>
        <v>#REF!</v>
      </c>
      <c r="X267" s="17">
        <v>2303600</v>
      </c>
      <c r="Y267" s="17">
        <v>4783800</v>
      </c>
      <c r="Z267" s="17">
        <v>3159200</v>
      </c>
      <c r="AA267" s="17">
        <v>4442600</v>
      </c>
      <c r="AB267" s="17">
        <v>2291900</v>
      </c>
      <c r="AC267" s="17">
        <v>2850200</v>
      </c>
      <c r="AD267" s="17">
        <v>76200</v>
      </c>
      <c r="AE267" s="17">
        <v>114200</v>
      </c>
      <c r="AF267" s="22">
        <v>75600</v>
      </c>
      <c r="AG267" s="23">
        <v>83200</v>
      </c>
      <c r="AH267" s="12" t="e">
        <f t="shared" ca="1" si="6"/>
        <v>#REF!</v>
      </c>
      <c r="AI267" s="23">
        <v>0</v>
      </c>
      <c r="AJ267" s="23">
        <v>0</v>
      </c>
      <c r="AK267" s="23">
        <v>58700</v>
      </c>
      <c r="AL267" s="23">
        <v>125100</v>
      </c>
      <c r="AM267" s="23">
        <v>0</v>
      </c>
      <c r="AN267" s="23">
        <v>35700</v>
      </c>
      <c r="AO267" s="23">
        <v>5200</v>
      </c>
      <c r="AP267" s="23">
        <v>18500</v>
      </c>
      <c r="AQ267" s="17">
        <v>1400</v>
      </c>
      <c r="AR267" s="23">
        <v>2800</v>
      </c>
      <c r="AS267" s="23">
        <v>283100</v>
      </c>
      <c r="AT267" s="12">
        <v>10500</v>
      </c>
      <c r="AU267" s="12">
        <v>4200</v>
      </c>
      <c r="AV267" s="12">
        <v>100</v>
      </c>
      <c r="AW267" s="12">
        <v>122800</v>
      </c>
      <c r="AX267" s="12">
        <v>15000</v>
      </c>
      <c r="AY267" s="12">
        <v>15600</v>
      </c>
      <c r="AZ267" s="12">
        <v>12000</v>
      </c>
      <c r="BA267" s="12">
        <v>0</v>
      </c>
      <c r="BB267" s="12" t="e">
        <f t="shared" ca="1" si="7"/>
        <v>#REF!</v>
      </c>
      <c r="BC267" s="12">
        <v>200</v>
      </c>
      <c r="BD267" s="23">
        <v>0</v>
      </c>
      <c r="BE267" s="23">
        <v>1100</v>
      </c>
      <c r="BF267" s="23">
        <v>2400</v>
      </c>
      <c r="BG267" s="12">
        <v>4800</v>
      </c>
      <c r="BH267" s="12">
        <v>18600</v>
      </c>
      <c r="BI267" s="12">
        <v>11200</v>
      </c>
      <c r="BJ267" s="12">
        <v>2501</v>
      </c>
      <c r="BK267" s="12">
        <v>1100</v>
      </c>
      <c r="BL267" s="12">
        <v>0</v>
      </c>
      <c r="BM267" s="12">
        <v>1600</v>
      </c>
      <c r="BN267" s="12">
        <v>7800</v>
      </c>
      <c r="BO267" s="12">
        <v>16600</v>
      </c>
      <c r="BP267" s="12">
        <v>18100</v>
      </c>
      <c r="BQ267" s="12">
        <v>8700</v>
      </c>
      <c r="BR267" s="12">
        <v>0</v>
      </c>
      <c r="BS267" s="12">
        <v>0</v>
      </c>
      <c r="BT267" s="12">
        <v>0</v>
      </c>
      <c r="BU267" s="12">
        <v>0</v>
      </c>
      <c r="BV267" s="12"/>
      <c r="BW267" s="12"/>
      <c r="BX267" s="22" t="e">
        <f>"'Giá'!"&amp;SUBSTITUTE($CK267, "1", COUNTA(#REF!) -10)</f>
        <v>#REF!</v>
      </c>
      <c r="BY267" s="22" t="e">
        <f>"'Khối lượng'!"&amp;SUBSTITUTE($CL267, "1", COUNTA(#REF!) -10)</f>
        <v>#REF!</v>
      </c>
      <c r="BZ267" s="22" t="e">
        <f>"'KN Mua'!"&amp;SUBSTITUTE($CM267, "1", COUNTA(#REF!) -19)</f>
        <v>#REF!</v>
      </c>
      <c r="CA267" s="15" t="e">
        <f>"'KN Bán'!"&amp;SUBSTITUTE($CN267, "1", COUNTA(#REF!) -19)</f>
        <v>#REF!</v>
      </c>
      <c r="CB267" s="14"/>
      <c r="CC267" s="14"/>
      <c r="CD267" s="14"/>
      <c r="CE267" s="14"/>
      <c r="CF267" s="14"/>
      <c r="CG267" s="14"/>
      <c r="CH267" s="14"/>
      <c r="CI267" s="14"/>
      <c r="CJ267" s="14"/>
      <c r="CK267" s="14" t="e">
        <f>ADDRESS(1,MATCH($A267,#REF!, 0))</f>
        <v>#REF!</v>
      </c>
      <c r="CL267" s="14" t="e">
        <f>ADDRESS(1,MATCH($A267,#REF!, 0))</f>
        <v>#REF!</v>
      </c>
      <c r="CM267" s="14" t="e">
        <f>ADDRESS(1,MATCH($A267,#REF!, 0))</f>
        <v>#REF!</v>
      </c>
      <c r="CN267" s="14" t="e">
        <f>ADDRESS(1,MATCH($A267,#REF!, 0))</f>
        <v>#REF!</v>
      </c>
    </row>
    <row r="268" spans="1:92" ht="14">
      <c r="A268" s="16" t="s">
        <v>6429</v>
      </c>
      <c r="B268" s="17" t="s">
        <v>6430</v>
      </c>
      <c r="C268" s="17">
        <v>32350</v>
      </c>
      <c r="D268" s="28" t="s">
        <v>6406</v>
      </c>
      <c r="E268" s="17">
        <v>0.82380058846885829</v>
      </c>
      <c r="F268" s="17">
        <v>14.80414972013503</v>
      </c>
      <c r="G268" s="17">
        <v>0.5</v>
      </c>
      <c r="H268" s="16">
        <v>0.49849599999999999</v>
      </c>
      <c r="I268" s="19">
        <v>403570</v>
      </c>
      <c r="J268" s="31"/>
      <c r="K268" s="26"/>
      <c r="L268" s="22" t="e">
        <f t="shared" ca="1" si="4"/>
        <v>#REF!</v>
      </c>
      <c r="M268" s="17">
        <v>32000</v>
      </c>
      <c r="N268" s="17">
        <v>32450</v>
      </c>
      <c r="O268" s="17">
        <v>32000</v>
      </c>
      <c r="P268" s="17">
        <v>31900</v>
      </c>
      <c r="Q268" s="17">
        <v>32350</v>
      </c>
      <c r="R268" s="17">
        <v>32000</v>
      </c>
      <c r="S268" s="17">
        <v>32300</v>
      </c>
      <c r="T268" s="17">
        <v>32000</v>
      </c>
      <c r="U268" s="17">
        <v>31700</v>
      </c>
      <c r="V268" s="17">
        <v>32000</v>
      </c>
      <c r="W268" s="17" t="e">
        <f t="shared" ca="1" si="5"/>
        <v>#REF!</v>
      </c>
      <c r="X268" s="17">
        <v>14300</v>
      </c>
      <c r="Y268" s="17">
        <v>19300</v>
      </c>
      <c r="Z268" s="17">
        <v>7300</v>
      </c>
      <c r="AA268" s="17">
        <v>27100</v>
      </c>
      <c r="AB268" s="17">
        <v>44800</v>
      </c>
      <c r="AC268" s="17">
        <v>20100</v>
      </c>
      <c r="AD268" s="17">
        <v>46800</v>
      </c>
      <c r="AE268" s="17">
        <v>20200</v>
      </c>
      <c r="AF268" s="22">
        <v>15900</v>
      </c>
      <c r="AG268" s="23">
        <v>3300</v>
      </c>
      <c r="AH268" s="12" t="e">
        <f t="shared" ca="1" si="6"/>
        <v>#REF!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17">
        <v>0</v>
      </c>
      <c r="AR268" s="23">
        <v>0</v>
      </c>
      <c r="AS268" s="23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 t="e">
        <f t="shared" ca="1" si="7"/>
        <v>#REF!</v>
      </c>
      <c r="BC268" s="12">
        <v>0</v>
      </c>
      <c r="BD268" s="23">
        <v>0</v>
      </c>
      <c r="BE268" s="23">
        <v>0</v>
      </c>
      <c r="BF268" s="23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/>
      <c r="BW268" s="12"/>
      <c r="BX268" s="22" t="e">
        <f>"'Giá'!"&amp;SUBSTITUTE($CK268, "1", COUNTA(#REF!) -10)</f>
        <v>#REF!</v>
      </c>
      <c r="BY268" s="22" t="e">
        <f>"'Khối lượng'!"&amp;SUBSTITUTE($CL268, "1", COUNTA(#REF!) -10)</f>
        <v>#REF!</v>
      </c>
      <c r="BZ268" s="22" t="e">
        <f>"'KN Mua'!"&amp;SUBSTITUTE($CM268, "1", COUNTA(#REF!) -19)</f>
        <v>#REF!</v>
      </c>
      <c r="CA268" s="15" t="e">
        <f>"'KN Bán'!"&amp;SUBSTITUTE($CN268, "1", COUNTA(#REF!) -19)</f>
        <v>#REF!</v>
      </c>
      <c r="CB268" s="14"/>
      <c r="CC268" s="14"/>
      <c r="CD268" s="14"/>
      <c r="CE268" s="14"/>
      <c r="CF268" s="14"/>
      <c r="CG268" s="14"/>
      <c r="CH268" s="14"/>
      <c r="CI268" s="14"/>
      <c r="CJ268" s="14"/>
      <c r="CK268" s="14" t="e">
        <f>ADDRESS(1,MATCH($A268,#REF!, 0))</f>
        <v>#REF!</v>
      </c>
      <c r="CL268" s="14" t="e">
        <f>ADDRESS(1,MATCH($A268,#REF!, 0))</f>
        <v>#REF!</v>
      </c>
      <c r="CM268" s="14" t="e">
        <f>ADDRESS(1,MATCH($A268,#REF!, 0))</f>
        <v>#REF!</v>
      </c>
      <c r="CN268" s="14" t="e">
        <f>ADDRESS(1,MATCH($A268,#REF!, 0))</f>
        <v>#REF!</v>
      </c>
    </row>
    <row r="269" spans="1:92" ht="14">
      <c r="A269" s="16" t="s">
        <v>6431</v>
      </c>
      <c r="B269" s="17" t="s">
        <v>6432</v>
      </c>
      <c r="C269" s="17">
        <v>13750</v>
      </c>
      <c r="D269" s="18" t="s">
        <v>5865</v>
      </c>
      <c r="E269" s="17">
        <v>0.94394255432028851</v>
      </c>
      <c r="F269" s="17">
        <v>15.552540367130019</v>
      </c>
      <c r="G269" s="17">
        <v>1</v>
      </c>
      <c r="H269" s="16">
        <v>0.78156635535114016</v>
      </c>
      <c r="I269" s="19">
        <v>3449730</v>
      </c>
      <c r="J269" s="31"/>
      <c r="K269" s="26"/>
      <c r="L269" s="22" t="e">
        <f t="shared" ca="1" si="4"/>
        <v>#REF!</v>
      </c>
      <c r="M269" s="17">
        <v>12900</v>
      </c>
      <c r="N269" s="17">
        <v>13600</v>
      </c>
      <c r="O269" s="17">
        <v>13800</v>
      </c>
      <c r="P269" s="17">
        <v>13700</v>
      </c>
      <c r="Q269" s="17">
        <v>13750</v>
      </c>
      <c r="R269" s="17">
        <v>13700</v>
      </c>
      <c r="S269" s="17">
        <v>13500</v>
      </c>
      <c r="T269" s="17">
        <v>13500</v>
      </c>
      <c r="U269" s="17">
        <v>14050</v>
      </c>
      <c r="V269" s="17">
        <v>14150</v>
      </c>
      <c r="W269" s="16" t="e">
        <f t="shared" ca="1" si="5"/>
        <v>#REF!</v>
      </c>
      <c r="X269" s="16">
        <v>166500</v>
      </c>
      <c r="Y269" s="16">
        <v>696000</v>
      </c>
      <c r="Z269" s="16">
        <v>512000</v>
      </c>
      <c r="AA269" s="16">
        <v>363800</v>
      </c>
      <c r="AB269" s="16">
        <v>357600</v>
      </c>
      <c r="AC269" s="16">
        <v>337300</v>
      </c>
      <c r="AD269" s="16">
        <v>327200</v>
      </c>
      <c r="AE269" s="16">
        <v>227600</v>
      </c>
      <c r="AF269" s="25">
        <v>570600</v>
      </c>
      <c r="AG269" s="23">
        <v>477100</v>
      </c>
      <c r="AH269" s="12" t="e">
        <f t="shared" ca="1" si="6"/>
        <v>#REF!</v>
      </c>
      <c r="AI269" s="23">
        <v>0</v>
      </c>
      <c r="AJ269" s="23">
        <v>0</v>
      </c>
      <c r="AK269" s="23">
        <v>900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17">
        <v>4700</v>
      </c>
      <c r="AR269" s="23">
        <v>0</v>
      </c>
      <c r="AS269" s="23">
        <v>33200</v>
      </c>
      <c r="AT269" s="12">
        <v>1400</v>
      </c>
      <c r="AU269" s="12">
        <v>0</v>
      </c>
      <c r="AV269" s="12">
        <v>0</v>
      </c>
      <c r="AW269" s="12">
        <v>3300</v>
      </c>
      <c r="AX269" s="12">
        <v>100</v>
      </c>
      <c r="AY269" s="12">
        <v>0</v>
      </c>
      <c r="AZ269" s="12">
        <v>32600</v>
      </c>
      <c r="BA269" s="12">
        <v>300</v>
      </c>
      <c r="BB269" s="12" t="e">
        <f t="shared" ca="1" si="7"/>
        <v>#REF!</v>
      </c>
      <c r="BC269" s="12">
        <v>12000</v>
      </c>
      <c r="BD269" s="23">
        <v>10700</v>
      </c>
      <c r="BE269" s="23">
        <v>25500</v>
      </c>
      <c r="BF269" s="23">
        <v>7400</v>
      </c>
      <c r="BG269" s="12">
        <v>13800</v>
      </c>
      <c r="BH269" s="12">
        <v>11700</v>
      </c>
      <c r="BI269" s="12">
        <v>6100</v>
      </c>
      <c r="BJ269" s="12">
        <v>500</v>
      </c>
      <c r="BK269" s="12">
        <v>0</v>
      </c>
      <c r="BL269" s="12">
        <v>0</v>
      </c>
      <c r="BM269" s="12">
        <v>0</v>
      </c>
      <c r="BN269" s="12">
        <v>4700</v>
      </c>
      <c r="BO269" s="12">
        <v>300</v>
      </c>
      <c r="BP269" s="12">
        <v>36000</v>
      </c>
      <c r="BQ269" s="12">
        <v>0</v>
      </c>
      <c r="BR269" s="12">
        <v>1100</v>
      </c>
      <c r="BS269" s="12">
        <v>0</v>
      </c>
      <c r="BT269" s="12">
        <v>3300</v>
      </c>
      <c r="BU269" s="12">
        <v>0</v>
      </c>
      <c r="BV269" s="12"/>
      <c r="BW269" s="12"/>
      <c r="BX269" s="22" t="e">
        <f>"'Giá'!"&amp;SUBSTITUTE($CK269, "1", COUNTA(#REF!) -10)</f>
        <v>#REF!</v>
      </c>
      <c r="BY269" s="22" t="e">
        <f>"'Khối lượng'!"&amp;SUBSTITUTE($CL269, "1", COUNTA(#REF!) -10)</f>
        <v>#REF!</v>
      </c>
      <c r="BZ269" s="22" t="e">
        <f>"'KN Mua'!"&amp;SUBSTITUTE($CM269, "1", COUNTA(#REF!) -19)</f>
        <v>#REF!</v>
      </c>
      <c r="CA269" s="15" t="e">
        <f>"'KN Bán'!"&amp;SUBSTITUTE($CN269, "1", COUNTA(#REF!) -19)</f>
        <v>#REF!</v>
      </c>
      <c r="CB269" s="14"/>
      <c r="CC269" s="14"/>
      <c r="CD269" s="14"/>
      <c r="CE269" s="14"/>
      <c r="CF269" s="14"/>
      <c r="CG269" s="14"/>
      <c r="CH269" s="14"/>
      <c r="CI269" s="14"/>
      <c r="CJ269" s="14"/>
      <c r="CK269" s="14" t="e">
        <f>ADDRESS(1,MATCH($A269,#REF!, 0))</f>
        <v>#REF!</v>
      </c>
      <c r="CL269" s="14" t="e">
        <f>ADDRESS(1,MATCH($A269,#REF!, 0))</f>
        <v>#REF!</v>
      </c>
      <c r="CM269" s="14" t="e">
        <f>ADDRESS(1,MATCH($A269,#REF!, 0))</f>
        <v>#REF!</v>
      </c>
      <c r="CN269" s="14" t="e">
        <f>ADDRESS(1,MATCH($A269,#REF!, 0))</f>
        <v>#REF!</v>
      </c>
    </row>
    <row r="270" spans="1:92" ht="14">
      <c r="A270" s="16" t="s">
        <v>6433</v>
      </c>
      <c r="B270" s="17" t="s">
        <v>6434</v>
      </c>
      <c r="C270" s="17">
        <v>12500</v>
      </c>
      <c r="D270" s="18" t="s">
        <v>5874</v>
      </c>
      <c r="E270" s="17">
        <v>0.60915881909835057</v>
      </c>
      <c r="F270" s="17">
        <v>17.534566177276488</v>
      </c>
      <c r="G270" s="17">
        <v>1</v>
      </c>
      <c r="H270" s="16">
        <v>0.85344376330579985</v>
      </c>
      <c r="I270" s="19">
        <v>1040</v>
      </c>
      <c r="J270" s="31"/>
      <c r="K270" s="26"/>
      <c r="L270" s="22" t="e">
        <f t="shared" ca="1" si="4"/>
        <v>#REF!</v>
      </c>
      <c r="M270" s="17">
        <v>13100</v>
      </c>
      <c r="N270" s="17">
        <v>13150</v>
      </c>
      <c r="O270" s="17">
        <v>12950</v>
      </c>
      <c r="P270" s="17">
        <v>12900</v>
      </c>
      <c r="Q270" s="17">
        <v>12500</v>
      </c>
      <c r="R270" s="17">
        <v>12800</v>
      </c>
      <c r="S270" s="17">
        <v>12300</v>
      </c>
      <c r="T270" s="17">
        <v>12700</v>
      </c>
      <c r="U270" s="17">
        <v>12700</v>
      </c>
      <c r="V270" s="17">
        <v>12650</v>
      </c>
      <c r="W270" s="17" t="e">
        <f t="shared" ca="1" si="5"/>
        <v>#REF!</v>
      </c>
      <c r="X270" s="17">
        <v>317100</v>
      </c>
      <c r="Y270" s="17">
        <v>248000</v>
      </c>
      <c r="Z270" s="17">
        <v>458600</v>
      </c>
      <c r="AA270" s="17">
        <v>322300</v>
      </c>
      <c r="AB270" s="17">
        <v>425000</v>
      </c>
      <c r="AC270" s="17">
        <v>193200</v>
      </c>
      <c r="AD270" s="17">
        <v>6104600</v>
      </c>
      <c r="AE270" s="17">
        <v>4142700</v>
      </c>
      <c r="AF270" s="22">
        <v>1142200</v>
      </c>
      <c r="AG270" s="23">
        <v>1136100</v>
      </c>
      <c r="AH270" s="12" t="e">
        <f t="shared" ca="1" si="6"/>
        <v>#REF!</v>
      </c>
      <c r="AI270" s="23">
        <v>4600</v>
      </c>
      <c r="AJ270" s="23">
        <v>2600</v>
      </c>
      <c r="AK270" s="23">
        <v>11200</v>
      </c>
      <c r="AL270" s="23">
        <v>7300</v>
      </c>
      <c r="AM270" s="23">
        <v>3600</v>
      </c>
      <c r="AN270" s="23">
        <v>0</v>
      </c>
      <c r="AO270" s="23">
        <v>0</v>
      </c>
      <c r="AP270" s="23">
        <v>0</v>
      </c>
      <c r="AQ270" s="17">
        <v>42500</v>
      </c>
      <c r="AR270" s="23">
        <v>200</v>
      </c>
      <c r="AS270" s="23">
        <v>2300</v>
      </c>
      <c r="AT270" s="12">
        <v>6200</v>
      </c>
      <c r="AU270" s="12">
        <v>7700</v>
      </c>
      <c r="AV270" s="12">
        <v>1600</v>
      </c>
      <c r="AW270" s="12">
        <v>7800</v>
      </c>
      <c r="AX270" s="12">
        <v>32100</v>
      </c>
      <c r="AY270" s="12">
        <v>283700</v>
      </c>
      <c r="AZ270" s="12">
        <v>0</v>
      </c>
      <c r="BA270" s="12">
        <v>700</v>
      </c>
      <c r="BB270" s="12" t="e">
        <f t="shared" ca="1" si="7"/>
        <v>#REF!</v>
      </c>
      <c r="BC270" s="12">
        <v>1588</v>
      </c>
      <c r="BD270" s="23">
        <v>239100</v>
      </c>
      <c r="BE270" s="23">
        <v>239020</v>
      </c>
      <c r="BF270" s="23">
        <v>15700</v>
      </c>
      <c r="BG270" s="12">
        <v>89400</v>
      </c>
      <c r="BH270" s="12">
        <v>42696</v>
      </c>
      <c r="BI270" s="12">
        <v>459170</v>
      </c>
      <c r="BJ270" s="12">
        <v>93500</v>
      </c>
      <c r="BK270" s="12">
        <v>96900</v>
      </c>
      <c r="BL270" s="12">
        <v>54500</v>
      </c>
      <c r="BM270" s="12">
        <v>51800</v>
      </c>
      <c r="BN270" s="12">
        <v>191207</v>
      </c>
      <c r="BO270" s="12">
        <v>0</v>
      </c>
      <c r="BP270" s="12">
        <v>186600</v>
      </c>
      <c r="BQ270" s="12">
        <v>118300</v>
      </c>
      <c r="BR270" s="12">
        <v>182100</v>
      </c>
      <c r="BS270" s="12">
        <v>13800</v>
      </c>
      <c r="BT270" s="12">
        <v>98121</v>
      </c>
      <c r="BU270" s="12">
        <v>13900</v>
      </c>
      <c r="BV270" s="12"/>
      <c r="BW270" s="12"/>
      <c r="BX270" s="22" t="e">
        <f>"'Giá'!"&amp;SUBSTITUTE($CK270, "1", COUNTA(#REF!) -10)</f>
        <v>#REF!</v>
      </c>
      <c r="BY270" s="22" t="e">
        <f>"'Khối lượng'!"&amp;SUBSTITUTE($CL270, "1", COUNTA(#REF!) -10)</f>
        <v>#REF!</v>
      </c>
      <c r="BZ270" s="22" t="e">
        <f>"'KN Mua'!"&amp;SUBSTITUTE($CM270, "1", COUNTA(#REF!) -19)</f>
        <v>#REF!</v>
      </c>
      <c r="CA270" s="15" t="e">
        <f>"'KN Bán'!"&amp;SUBSTITUTE($CN270, "1", COUNTA(#REF!) -19)</f>
        <v>#REF!</v>
      </c>
      <c r="CB270" s="14"/>
      <c r="CC270" s="14"/>
      <c r="CD270" s="14"/>
      <c r="CE270" s="14"/>
      <c r="CF270" s="14"/>
      <c r="CG270" s="14"/>
      <c r="CH270" s="14"/>
      <c r="CI270" s="14"/>
      <c r="CJ270" s="14"/>
      <c r="CK270" s="14" t="e">
        <f>ADDRESS(1,MATCH($A270,#REF!, 0))</f>
        <v>#REF!</v>
      </c>
      <c r="CL270" s="14" t="e">
        <f>ADDRESS(1,MATCH($A270,#REF!, 0))</f>
        <v>#REF!</v>
      </c>
      <c r="CM270" s="14" t="e">
        <f>ADDRESS(1,MATCH($A270,#REF!, 0))</f>
        <v>#REF!</v>
      </c>
      <c r="CN270" s="14" t="e">
        <f>ADDRESS(1,MATCH($A270,#REF!, 0))</f>
        <v>#REF!</v>
      </c>
    </row>
    <row r="271" spans="1:92" ht="14">
      <c r="A271" s="16" t="s">
        <v>6435</v>
      </c>
      <c r="B271" s="17" t="s">
        <v>6436</v>
      </c>
      <c r="C271" s="17">
        <v>10700</v>
      </c>
      <c r="D271" s="18" t="s">
        <v>5882</v>
      </c>
      <c r="E271" s="17">
        <v>0.72258613266119642</v>
      </c>
      <c r="F271" s="17">
        <v>7.2141614881239171</v>
      </c>
      <c r="G271" s="17">
        <v>0.49</v>
      </c>
      <c r="H271" s="16">
        <v>0.46686019933865214</v>
      </c>
      <c r="I271" s="19">
        <v>1270</v>
      </c>
      <c r="J271" s="31"/>
      <c r="K271" s="26"/>
      <c r="L271" s="22" t="e">
        <f t="shared" ca="1" si="4"/>
        <v>#REF!</v>
      </c>
      <c r="M271" s="17">
        <v>10900</v>
      </c>
      <c r="N271" s="17">
        <v>10900</v>
      </c>
      <c r="O271" s="17">
        <v>10900</v>
      </c>
      <c r="P271" s="17">
        <v>10600</v>
      </c>
      <c r="Q271" s="17">
        <v>10700</v>
      </c>
      <c r="R271" s="17">
        <v>10600</v>
      </c>
      <c r="S271" s="17">
        <v>10600</v>
      </c>
      <c r="T271" s="17">
        <v>10850</v>
      </c>
      <c r="U271" s="17">
        <v>10800</v>
      </c>
      <c r="V271" s="17">
        <v>10700</v>
      </c>
      <c r="W271" s="17" t="e">
        <f t="shared" ca="1" si="5"/>
        <v>#REF!</v>
      </c>
      <c r="X271" s="17">
        <v>1654100</v>
      </c>
      <c r="Y271" s="17">
        <v>2746300</v>
      </c>
      <c r="Z271" s="17">
        <v>2423700</v>
      </c>
      <c r="AA271" s="17">
        <v>2742100</v>
      </c>
      <c r="AB271" s="17">
        <v>10071600</v>
      </c>
      <c r="AC271" s="17">
        <v>2333900</v>
      </c>
      <c r="AD271" s="17">
        <v>2000</v>
      </c>
      <c r="AE271" s="17">
        <v>500</v>
      </c>
      <c r="AF271" s="22">
        <v>500</v>
      </c>
      <c r="AG271" s="23">
        <v>200</v>
      </c>
      <c r="AH271" s="12" t="e">
        <f t="shared" ca="1" si="6"/>
        <v>#REF!</v>
      </c>
      <c r="AI271" s="23">
        <v>56200</v>
      </c>
      <c r="AJ271" s="23">
        <v>988300</v>
      </c>
      <c r="AK271" s="23">
        <v>133800</v>
      </c>
      <c r="AL271" s="23">
        <v>1752300</v>
      </c>
      <c r="AM271" s="23">
        <v>32640000</v>
      </c>
      <c r="AN271" s="23">
        <v>28388600</v>
      </c>
      <c r="AO271" s="23">
        <v>17800</v>
      </c>
      <c r="AP271" s="23">
        <v>251000</v>
      </c>
      <c r="AQ271" s="17">
        <v>5869100</v>
      </c>
      <c r="AR271" s="23">
        <v>1304000</v>
      </c>
      <c r="AS271" s="23">
        <v>23300</v>
      </c>
      <c r="AT271" s="12">
        <v>30000</v>
      </c>
      <c r="AU271" s="12">
        <v>231600</v>
      </c>
      <c r="AV271" s="12">
        <v>154500</v>
      </c>
      <c r="AW271" s="12">
        <v>366600</v>
      </c>
      <c r="AX271" s="12">
        <v>0</v>
      </c>
      <c r="AY271" s="12">
        <v>0</v>
      </c>
      <c r="AZ271" s="12">
        <v>0</v>
      </c>
      <c r="BA271" s="12">
        <v>0</v>
      </c>
      <c r="BB271" s="12" t="e">
        <f t="shared" ca="1" si="7"/>
        <v>#REF!</v>
      </c>
      <c r="BC271" s="12">
        <v>0</v>
      </c>
      <c r="BD271" s="23">
        <v>0</v>
      </c>
      <c r="BE271" s="23">
        <v>0</v>
      </c>
      <c r="BF271" s="23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0</v>
      </c>
      <c r="BL271" s="12">
        <v>200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2"/>
      <c r="BW271" s="12"/>
      <c r="BX271" s="22" t="e">
        <f>"'Giá'!"&amp;SUBSTITUTE($CK271, "1", COUNTA(#REF!) -10)</f>
        <v>#REF!</v>
      </c>
      <c r="BY271" s="22" t="e">
        <f>"'Khối lượng'!"&amp;SUBSTITUTE($CL271, "1", COUNTA(#REF!) -10)</f>
        <v>#REF!</v>
      </c>
      <c r="BZ271" s="22" t="e">
        <f>"'KN Mua'!"&amp;SUBSTITUTE($CM271, "1", COUNTA(#REF!) -19)</f>
        <v>#REF!</v>
      </c>
      <c r="CA271" s="15" t="e">
        <f>"'KN Bán'!"&amp;SUBSTITUTE($CN271, "1", COUNTA(#REF!) -19)</f>
        <v>#REF!</v>
      </c>
      <c r="CB271" s="14"/>
      <c r="CC271" s="14"/>
      <c r="CD271" s="14"/>
      <c r="CE271" s="14"/>
      <c r="CF271" s="14"/>
      <c r="CG271" s="14"/>
      <c r="CH271" s="14"/>
      <c r="CI271" s="14"/>
      <c r="CJ271" s="14"/>
      <c r="CK271" s="14" t="e">
        <f>ADDRESS(1,MATCH($A271,#REF!, 0))</f>
        <v>#REF!</v>
      </c>
      <c r="CL271" s="14" t="e">
        <f>ADDRESS(1,MATCH($A271,#REF!, 0))</f>
        <v>#REF!</v>
      </c>
      <c r="CM271" s="14" t="e">
        <f>ADDRESS(1,MATCH($A271,#REF!, 0))</f>
        <v>#REF!</v>
      </c>
      <c r="CN271" s="14" t="e">
        <f>ADDRESS(1,MATCH($A271,#REF!, 0))</f>
        <v>#REF!</v>
      </c>
    </row>
    <row r="272" spans="1:92" ht="14">
      <c r="A272" s="16" t="s">
        <v>6437</v>
      </c>
      <c r="B272" s="17" t="s">
        <v>6438</v>
      </c>
      <c r="C272" s="17">
        <v>18450</v>
      </c>
      <c r="D272" s="18" t="s">
        <v>5896</v>
      </c>
      <c r="E272" s="17">
        <v>0.4543077727410918</v>
      </c>
      <c r="F272" s="17">
        <v>187.61139303457412</v>
      </c>
      <c r="G272" s="17">
        <v>0.5</v>
      </c>
      <c r="H272" s="16">
        <v>0.49595667157890094</v>
      </c>
      <c r="I272" s="19">
        <v>1200100</v>
      </c>
      <c r="J272" s="31"/>
      <c r="K272" s="26"/>
      <c r="L272" s="22" t="e">
        <f t="shared" ca="1" si="4"/>
        <v>#REF!</v>
      </c>
      <c r="M272" s="17">
        <v>17850</v>
      </c>
      <c r="N272" s="17">
        <v>18250</v>
      </c>
      <c r="O272" s="17">
        <v>18100</v>
      </c>
      <c r="P272" s="17">
        <v>18450</v>
      </c>
      <c r="Q272" s="17">
        <v>18450</v>
      </c>
      <c r="R272" s="17">
        <v>17950</v>
      </c>
      <c r="S272" s="17">
        <v>17950</v>
      </c>
      <c r="T272" s="17">
        <v>17950</v>
      </c>
      <c r="U272" s="17">
        <v>18850</v>
      </c>
      <c r="V272" s="17">
        <v>17550</v>
      </c>
      <c r="W272" s="17" t="e">
        <f t="shared" ca="1" si="5"/>
        <v>#REF!</v>
      </c>
      <c r="X272" s="17">
        <v>1500</v>
      </c>
      <c r="Y272" s="17">
        <v>100</v>
      </c>
      <c r="Z272" s="17">
        <v>100</v>
      </c>
      <c r="AA272" s="17">
        <v>1200</v>
      </c>
      <c r="AB272" s="17">
        <v>1800</v>
      </c>
      <c r="AC272" s="17">
        <v>2500</v>
      </c>
      <c r="AD272" s="17">
        <v>0</v>
      </c>
      <c r="AE272" s="17">
        <v>0</v>
      </c>
      <c r="AF272" s="22">
        <v>100</v>
      </c>
      <c r="AG272" s="23">
        <v>1700</v>
      </c>
      <c r="AH272" s="12" t="e">
        <f t="shared" ca="1" si="6"/>
        <v>#REF!</v>
      </c>
      <c r="AI272" s="23">
        <v>0</v>
      </c>
      <c r="AJ272" s="23">
        <v>0</v>
      </c>
      <c r="AK272" s="23">
        <v>100</v>
      </c>
      <c r="AL272" s="23">
        <v>100</v>
      </c>
      <c r="AM272" s="23">
        <v>0</v>
      </c>
      <c r="AN272" s="23">
        <v>0</v>
      </c>
      <c r="AO272" s="23">
        <v>0</v>
      </c>
      <c r="AP272" s="23">
        <v>0</v>
      </c>
      <c r="AQ272" s="17">
        <v>0</v>
      </c>
      <c r="AR272" s="23">
        <v>0</v>
      </c>
      <c r="AS272" s="23">
        <v>0</v>
      </c>
      <c r="AT272" s="12">
        <v>0</v>
      </c>
      <c r="AU272" s="12">
        <v>0</v>
      </c>
      <c r="AV272" s="12">
        <v>0</v>
      </c>
      <c r="AW272" s="12">
        <v>300</v>
      </c>
      <c r="AX272" s="12">
        <v>0</v>
      </c>
      <c r="AY272" s="12">
        <v>0</v>
      </c>
      <c r="AZ272" s="12">
        <v>0</v>
      </c>
      <c r="BA272" s="12">
        <v>0</v>
      </c>
      <c r="BB272" s="12" t="e">
        <f t="shared" ca="1" si="7"/>
        <v>#REF!</v>
      </c>
      <c r="BC272" s="12">
        <v>100</v>
      </c>
      <c r="BD272" s="23">
        <v>1600</v>
      </c>
      <c r="BE272" s="23">
        <v>42</v>
      </c>
      <c r="BF272" s="23">
        <v>5300</v>
      </c>
      <c r="BG272" s="12">
        <v>0</v>
      </c>
      <c r="BH272" s="12">
        <v>0</v>
      </c>
      <c r="BI272" s="12">
        <v>0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100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/>
      <c r="BW272" s="12"/>
      <c r="BX272" s="22" t="e">
        <f>"'Giá'!"&amp;SUBSTITUTE($CK272, "1", COUNTA(#REF!) -10)</f>
        <v>#REF!</v>
      </c>
      <c r="BY272" s="22" t="e">
        <f>"'Khối lượng'!"&amp;SUBSTITUTE($CL272, "1", COUNTA(#REF!) -10)</f>
        <v>#REF!</v>
      </c>
      <c r="BZ272" s="22" t="e">
        <f>"'KN Mua'!"&amp;SUBSTITUTE($CM272, "1", COUNTA(#REF!) -19)</f>
        <v>#REF!</v>
      </c>
      <c r="CA272" s="15" t="e">
        <f>"'KN Bán'!"&amp;SUBSTITUTE($CN272, "1", COUNTA(#REF!) -19)</f>
        <v>#REF!</v>
      </c>
      <c r="CB272" s="14"/>
      <c r="CC272" s="14"/>
      <c r="CD272" s="14"/>
      <c r="CE272" s="14"/>
      <c r="CF272" s="14"/>
      <c r="CG272" s="14"/>
      <c r="CH272" s="14"/>
      <c r="CI272" s="14"/>
      <c r="CJ272" s="14"/>
      <c r="CK272" s="14" t="e">
        <f>ADDRESS(1,MATCH($A272,#REF!, 0))</f>
        <v>#REF!</v>
      </c>
      <c r="CL272" s="14" t="e">
        <f>ADDRESS(1,MATCH($A272,#REF!, 0))</f>
        <v>#REF!</v>
      </c>
      <c r="CM272" s="14" t="e">
        <f>ADDRESS(1,MATCH($A272,#REF!, 0))</f>
        <v>#REF!</v>
      </c>
      <c r="CN272" s="14" t="e">
        <f>ADDRESS(1,MATCH($A272,#REF!, 0))</f>
        <v>#REF!</v>
      </c>
    </row>
    <row r="273" spans="1:92" ht="14">
      <c r="A273" s="16" t="s">
        <v>6439</v>
      </c>
      <c r="B273" s="17" t="s">
        <v>6440</v>
      </c>
      <c r="C273" s="17">
        <v>5980</v>
      </c>
      <c r="D273" s="18" t="s">
        <v>6030</v>
      </c>
      <c r="E273" s="17">
        <v>5.8181584110362348</v>
      </c>
      <c r="F273" s="17">
        <v>13.285271833202902</v>
      </c>
      <c r="G273" s="17">
        <v>0.32</v>
      </c>
      <c r="H273" s="16">
        <v>5.9984045018946858E-2</v>
      </c>
      <c r="I273" s="19">
        <v>126610</v>
      </c>
      <c r="J273" s="31"/>
      <c r="K273" s="26"/>
      <c r="L273" s="22" t="e">
        <f t="shared" ca="1" si="4"/>
        <v>#REF!</v>
      </c>
      <c r="M273" s="17">
        <v>6230</v>
      </c>
      <c r="N273" s="17">
        <v>6210</v>
      </c>
      <c r="O273" s="17">
        <v>6170</v>
      </c>
      <c r="P273" s="17">
        <v>6170</v>
      </c>
      <c r="Q273" s="17">
        <v>5980</v>
      </c>
      <c r="R273" s="17">
        <v>5980</v>
      </c>
      <c r="S273" s="17">
        <v>5570</v>
      </c>
      <c r="T273" s="17">
        <v>5600</v>
      </c>
      <c r="U273" s="17">
        <v>5600</v>
      </c>
      <c r="V273" s="17">
        <v>5600</v>
      </c>
      <c r="W273" s="17" t="e">
        <f t="shared" ca="1" si="5"/>
        <v>#REF!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6200</v>
      </c>
      <c r="AD273" s="17">
        <v>2558800</v>
      </c>
      <c r="AE273" s="17">
        <v>1418100</v>
      </c>
      <c r="AF273" s="22">
        <v>1026600</v>
      </c>
      <c r="AG273" s="23">
        <v>801800</v>
      </c>
      <c r="AH273" s="12" t="e">
        <f t="shared" ca="1" si="6"/>
        <v>#REF!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17">
        <v>0</v>
      </c>
      <c r="AR273" s="23">
        <v>0</v>
      </c>
      <c r="AS273" s="23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6000</v>
      </c>
      <c r="AY273" s="12">
        <v>91700</v>
      </c>
      <c r="AZ273" s="12">
        <v>7500</v>
      </c>
      <c r="BA273" s="12">
        <v>47600</v>
      </c>
      <c r="BB273" s="12" t="e">
        <f t="shared" ca="1" si="7"/>
        <v>#REF!</v>
      </c>
      <c r="BC273" s="12">
        <v>6000</v>
      </c>
      <c r="BD273" s="23">
        <v>38400</v>
      </c>
      <c r="BE273" s="23">
        <v>53200</v>
      </c>
      <c r="BF273" s="23">
        <v>11900</v>
      </c>
      <c r="BG273" s="12">
        <v>55600</v>
      </c>
      <c r="BH273" s="12">
        <v>74500</v>
      </c>
      <c r="BI273" s="12">
        <v>5500</v>
      </c>
      <c r="BJ273" s="12">
        <v>7800</v>
      </c>
      <c r="BK273" s="12">
        <v>500</v>
      </c>
      <c r="BL273" s="12">
        <v>25500</v>
      </c>
      <c r="BM273" s="12">
        <v>19600</v>
      </c>
      <c r="BN273" s="12">
        <v>12000</v>
      </c>
      <c r="BO273" s="12">
        <v>10700</v>
      </c>
      <c r="BP273" s="12">
        <v>60600</v>
      </c>
      <c r="BQ273" s="12">
        <v>9000</v>
      </c>
      <c r="BR273" s="12">
        <v>35600</v>
      </c>
      <c r="BS273" s="12">
        <v>1400</v>
      </c>
      <c r="BT273" s="12">
        <v>47700</v>
      </c>
      <c r="BU273" s="12">
        <v>13700</v>
      </c>
      <c r="BV273" s="12"/>
      <c r="BW273" s="12"/>
      <c r="BX273" s="22" t="e">
        <f>"'Giá'!"&amp;SUBSTITUTE($CK273, "1", COUNTA(#REF!) -10)</f>
        <v>#REF!</v>
      </c>
      <c r="BY273" s="22" t="e">
        <f>"'Khối lượng'!"&amp;SUBSTITUTE($CL273, "1", COUNTA(#REF!) -10)</f>
        <v>#REF!</v>
      </c>
      <c r="BZ273" s="22" t="e">
        <f>"'KN Mua'!"&amp;SUBSTITUTE($CM273, "1", COUNTA(#REF!) -19)</f>
        <v>#REF!</v>
      </c>
      <c r="CA273" s="15" t="e">
        <f>"'KN Bán'!"&amp;SUBSTITUTE($CN273, "1", COUNTA(#REF!) -19)</f>
        <v>#REF!</v>
      </c>
      <c r="CB273" s="14"/>
      <c r="CC273" s="14"/>
      <c r="CD273" s="14"/>
      <c r="CE273" s="14"/>
      <c r="CF273" s="14"/>
      <c r="CG273" s="14"/>
      <c r="CH273" s="14"/>
      <c r="CI273" s="14"/>
      <c r="CJ273" s="14"/>
      <c r="CK273" s="14" t="e">
        <f>ADDRESS(1,MATCH($A273,#REF!, 0))</f>
        <v>#REF!</v>
      </c>
      <c r="CL273" s="14" t="e">
        <f>ADDRESS(1,MATCH($A273,#REF!, 0))</f>
        <v>#REF!</v>
      </c>
      <c r="CM273" s="14" t="e">
        <f>ADDRESS(1,MATCH($A273,#REF!, 0))</f>
        <v>#REF!</v>
      </c>
      <c r="CN273" s="14" t="e">
        <f>ADDRESS(1,MATCH($A273,#REF!, 0))</f>
        <v>#REF!</v>
      </c>
    </row>
    <row r="274" spans="1:92" ht="14">
      <c r="A274" s="16" t="s">
        <v>6441</v>
      </c>
      <c r="B274" s="17" t="s">
        <v>6442</v>
      </c>
      <c r="C274" s="17">
        <v>82400</v>
      </c>
      <c r="D274" s="18" t="s">
        <v>5916</v>
      </c>
      <c r="E274" s="17">
        <v>1.3966801094852601</v>
      </c>
      <c r="F274" s="17">
        <v>9.5812767223106707</v>
      </c>
      <c r="G274" s="17">
        <v>0</v>
      </c>
      <c r="H274" s="16">
        <v>0</v>
      </c>
      <c r="I274" s="19">
        <v>750</v>
      </c>
      <c r="J274" s="31"/>
      <c r="K274" s="26"/>
      <c r="L274" s="22" t="e">
        <f t="shared" ca="1" si="4"/>
        <v>#REF!</v>
      </c>
      <c r="M274" s="17">
        <v>86000</v>
      </c>
      <c r="N274" s="17">
        <v>86000</v>
      </c>
      <c r="O274" s="17">
        <v>86000</v>
      </c>
      <c r="P274" s="17">
        <v>85800</v>
      </c>
      <c r="Q274" s="17">
        <v>82400</v>
      </c>
      <c r="R274" s="17">
        <v>83900</v>
      </c>
      <c r="S274" s="17">
        <v>80800</v>
      </c>
      <c r="T274" s="17">
        <v>82000</v>
      </c>
      <c r="U274" s="17">
        <v>82200</v>
      </c>
      <c r="V274" s="17">
        <v>83000</v>
      </c>
      <c r="W274" s="17" t="e">
        <f t="shared" ca="1" si="5"/>
        <v>#REF!</v>
      </c>
      <c r="X274" s="17">
        <v>1321000</v>
      </c>
      <c r="Y274" s="17">
        <v>497800</v>
      </c>
      <c r="Z274" s="17">
        <v>1130900</v>
      </c>
      <c r="AA274" s="17">
        <v>993800</v>
      </c>
      <c r="AB274" s="17">
        <v>1464300</v>
      </c>
      <c r="AC274" s="17">
        <v>787900</v>
      </c>
      <c r="AD274" s="17">
        <v>250300</v>
      </c>
      <c r="AE274" s="17">
        <v>109000</v>
      </c>
      <c r="AF274" s="22">
        <v>69000</v>
      </c>
      <c r="AG274" s="23">
        <v>49000</v>
      </c>
      <c r="AH274" s="12" t="e">
        <f t="shared" ca="1" si="6"/>
        <v>#REF!</v>
      </c>
      <c r="AI274" s="23">
        <v>5000</v>
      </c>
      <c r="AJ274" s="23">
        <v>53800</v>
      </c>
      <c r="AK274" s="23">
        <v>27900</v>
      </c>
      <c r="AL274" s="23">
        <v>10500</v>
      </c>
      <c r="AM274" s="23">
        <v>11000</v>
      </c>
      <c r="AN274" s="23">
        <v>6500</v>
      </c>
      <c r="AO274" s="23">
        <v>32400</v>
      </c>
      <c r="AP274" s="23">
        <v>106900</v>
      </c>
      <c r="AQ274" s="17">
        <v>16500</v>
      </c>
      <c r="AR274" s="23">
        <v>9800</v>
      </c>
      <c r="AS274" s="23">
        <v>4400</v>
      </c>
      <c r="AT274" s="12">
        <v>4300</v>
      </c>
      <c r="AU274" s="12">
        <v>24300</v>
      </c>
      <c r="AV274" s="12">
        <v>1400</v>
      </c>
      <c r="AW274" s="12">
        <v>77200</v>
      </c>
      <c r="AX274" s="12">
        <v>71700</v>
      </c>
      <c r="AY274" s="12">
        <v>20400</v>
      </c>
      <c r="AZ274" s="12">
        <v>17700</v>
      </c>
      <c r="BA274" s="12">
        <v>6700</v>
      </c>
      <c r="BB274" s="12" t="e">
        <f t="shared" ca="1" si="7"/>
        <v>#REF!</v>
      </c>
      <c r="BC274" s="12">
        <v>1349675</v>
      </c>
      <c r="BD274" s="23">
        <v>51000</v>
      </c>
      <c r="BE274" s="23">
        <v>122000</v>
      </c>
      <c r="BF274" s="23">
        <v>43500</v>
      </c>
      <c r="BG274" s="12">
        <v>67100</v>
      </c>
      <c r="BH274" s="12">
        <v>68400</v>
      </c>
      <c r="BI274" s="12">
        <v>24300</v>
      </c>
      <c r="BJ274" s="12">
        <v>5900</v>
      </c>
      <c r="BK274" s="12">
        <v>3300</v>
      </c>
      <c r="BL274" s="12">
        <v>62200</v>
      </c>
      <c r="BM274" s="12">
        <v>25400</v>
      </c>
      <c r="BN274" s="12">
        <v>33900</v>
      </c>
      <c r="BO274" s="12">
        <v>200</v>
      </c>
      <c r="BP274" s="12">
        <v>39900</v>
      </c>
      <c r="BQ274" s="12">
        <v>8600</v>
      </c>
      <c r="BR274" s="12">
        <v>103600</v>
      </c>
      <c r="BS274" s="12">
        <v>43800</v>
      </c>
      <c r="BT274" s="12">
        <v>800</v>
      </c>
      <c r="BU274" s="12">
        <v>500</v>
      </c>
      <c r="BV274" s="12"/>
      <c r="BW274" s="12"/>
      <c r="BX274" s="22" t="e">
        <f>"'Giá'!"&amp;SUBSTITUTE($CK274, "1", COUNTA(#REF!) -10)</f>
        <v>#REF!</v>
      </c>
      <c r="BY274" s="22" t="e">
        <f>"'Khối lượng'!"&amp;SUBSTITUTE($CL274, "1", COUNTA(#REF!) -10)</f>
        <v>#REF!</v>
      </c>
      <c r="BZ274" s="22" t="e">
        <f>"'KN Mua'!"&amp;SUBSTITUTE($CM274, "1", COUNTA(#REF!) -19)</f>
        <v>#REF!</v>
      </c>
      <c r="CA274" s="15" t="e">
        <f>"'KN Bán'!"&amp;SUBSTITUTE($CN274, "1", COUNTA(#REF!) -19)</f>
        <v>#REF!</v>
      </c>
      <c r="CB274" s="14"/>
      <c r="CC274" s="14"/>
      <c r="CD274" s="14"/>
      <c r="CE274" s="14"/>
      <c r="CF274" s="14"/>
      <c r="CG274" s="14"/>
      <c r="CH274" s="14"/>
      <c r="CI274" s="14"/>
      <c r="CJ274" s="14"/>
      <c r="CK274" s="14" t="e">
        <f>ADDRESS(1,MATCH($A274,#REF!, 0))</f>
        <v>#REF!</v>
      </c>
      <c r="CL274" s="14" t="e">
        <f>ADDRESS(1,MATCH($A274,#REF!, 0))</f>
        <v>#REF!</v>
      </c>
      <c r="CM274" s="14" t="e">
        <f>ADDRESS(1,MATCH($A274,#REF!, 0))</f>
        <v>#REF!</v>
      </c>
      <c r="CN274" s="14" t="e">
        <f>ADDRESS(1,MATCH($A274,#REF!, 0))</f>
        <v>#REF!</v>
      </c>
    </row>
    <row r="275" spans="1:92" ht="14">
      <c r="A275" s="16" t="s">
        <v>6443</v>
      </c>
      <c r="B275" s="17" t="s">
        <v>6444</v>
      </c>
      <c r="C275" s="17">
        <v>21800</v>
      </c>
      <c r="D275" s="18" t="s">
        <v>5862</v>
      </c>
      <c r="E275" s="17">
        <v>0.79128182550517945</v>
      </c>
      <c r="F275" s="17">
        <v>11.658551049795328</v>
      </c>
      <c r="G275" s="17">
        <v>0</v>
      </c>
      <c r="H275" s="16">
        <v>0</v>
      </c>
      <c r="I275" s="19">
        <v>11070</v>
      </c>
      <c r="J275" s="31"/>
      <c r="K275" s="26"/>
      <c r="L275" s="22" t="e">
        <f t="shared" ca="1" si="4"/>
        <v>#REF!</v>
      </c>
      <c r="M275" s="17">
        <v>21300</v>
      </c>
      <c r="N275" s="17">
        <v>21300</v>
      </c>
      <c r="O275" s="17">
        <v>21300</v>
      </c>
      <c r="P275" s="17">
        <v>21300</v>
      </c>
      <c r="Q275" s="17">
        <v>21800</v>
      </c>
      <c r="R275" s="17">
        <v>21800</v>
      </c>
      <c r="S275" s="17">
        <v>21000</v>
      </c>
      <c r="T275" s="17">
        <v>22000</v>
      </c>
      <c r="U275" s="17">
        <v>20600</v>
      </c>
      <c r="V275" s="17">
        <v>21900</v>
      </c>
      <c r="W275" s="17" t="e">
        <f t="shared" ca="1" si="5"/>
        <v>#REF!</v>
      </c>
      <c r="X275" s="17">
        <v>172600</v>
      </c>
      <c r="Y275" s="17">
        <v>136400</v>
      </c>
      <c r="Z275" s="17">
        <v>129300</v>
      </c>
      <c r="AA275" s="17">
        <v>111500</v>
      </c>
      <c r="AB275" s="17">
        <v>177100</v>
      </c>
      <c r="AC275" s="17">
        <v>61900</v>
      </c>
      <c r="AD275" s="17">
        <v>1300</v>
      </c>
      <c r="AE275" s="17">
        <v>1900</v>
      </c>
      <c r="AF275" s="22">
        <v>100</v>
      </c>
      <c r="AG275" s="23">
        <v>600</v>
      </c>
      <c r="AH275" s="12" t="e">
        <f t="shared" ca="1" si="6"/>
        <v>#REF!</v>
      </c>
      <c r="AI275" s="23">
        <v>2000</v>
      </c>
      <c r="AJ275" s="23">
        <v>26300</v>
      </c>
      <c r="AK275" s="23">
        <v>18600</v>
      </c>
      <c r="AL275" s="23">
        <v>1311775</v>
      </c>
      <c r="AM275" s="23">
        <v>1700</v>
      </c>
      <c r="AN275" s="23">
        <v>4000</v>
      </c>
      <c r="AO275" s="23">
        <v>52366</v>
      </c>
      <c r="AP275" s="23">
        <v>23200</v>
      </c>
      <c r="AQ275" s="17">
        <v>135300</v>
      </c>
      <c r="AR275" s="23">
        <v>66773</v>
      </c>
      <c r="AS275" s="23">
        <v>39000</v>
      </c>
      <c r="AT275" s="12">
        <v>59100</v>
      </c>
      <c r="AU275" s="12">
        <v>6800</v>
      </c>
      <c r="AV275" s="12">
        <v>51700</v>
      </c>
      <c r="AW275" s="12">
        <v>7500</v>
      </c>
      <c r="AX275" s="12">
        <v>0</v>
      </c>
      <c r="AY275" s="12">
        <v>0</v>
      </c>
      <c r="AZ275" s="12">
        <v>0</v>
      </c>
      <c r="BA275" s="12">
        <v>0</v>
      </c>
      <c r="BB275" s="12" t="e">
        <f t="shared" ca="1" si="7"/>
        <v>#REF!</v>
      </c>
      <c r="BC275" s="12">
        <v>0</v>
      </c>
      <c r="BD275" s="23">
        <v>0</v>
      </c>
      <c r="BE275" s="23">
        <v>0</v>
      </c>
      <c r="BF275" s="23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/>
      <c r="BW275" s="12"/>
      <c r="BX275" s="22" t="e">
        <f>"'Giá'!"&amp;SUBSTITUTE($CK275, "1", COUNTA(#REF!) -10)</f>
        <v>#REF!</v>
      </c>
      <c r="BY275" s="22" t="e">
        <f>"'Khối lượng'!"&amp;SUBSTITUTE($CL275, "1", COUNTA(#REF!) -10)</f>
        <v>#REF!</v>
      </c>
      <c r="BZ275" s="22" t="e">
        <f>"'KN Mua'!"&amp;SUBSTITUTE($CM275, "1", COUNTA(#REF!) -19)</f>
        <v>#REF!</v>
      </c>
      <c r="CA275" s="15" t="e">
        <f>"'KN Bán'!"&amp;SUBSTITUTE($CN275, "1", COUNTA(#REF!) -19)</f>
        <v>#REF!</v>
      </c>
      <c r="CB275" s="14"/>
      <c r="CC275" s="14"/>
      <c r="CD275" s="14"/>
      <c r="CE275" s="14"/>
      <c r="CF275" s="14"/>
      <c r="CG275" s="14"/>
      <c r="CH275" s="14"/>
      <c r="CI275" s="14"/>
      <c r="CJ275" s="14"/>
      <c r="CK275" s="14" t="e">
        <f>ADDRESS(1,MATCH($A275,#REF!, 0))</f>
        <v>#REF!</v>
      </c>
      <c r="CL275" s="14" t="e">
        <f>ADDRESS(1,MATCH($A275,#REF!, 0))</f>
        <v>#REF!</v>
      </c>
      <c r="CM275" s="14" t="e">
        <f>ADDRESS(1,MATCH($A275,#REF!, 0))</f>
        <v>#REF!</v>
      </c>
      <c r="CN275" s="14" t="e">
        <f>ADDRESS(1,MATCH($A275,#REF!, 0))</f>
        <v>#REF!</v>
      </c>
    </row>
    <row r="276" spans="1:92" ht="14">
      <c r="A276" s="16" t="s">
        <v>6445</v>
      </c>
      <c r="B276" s="17" t="s">
        <v>6446</v>
      </c>
      <c r="C276" s="17">
        <v>10800</v>
      </c>
      <c r="D276" s="18" t="s">
        <v>5911</v>
      </c>
      <c r="E276" s="17">
        <v>1.0046036570532784</v>
      </c>
      <c r="F276" s="17">
        <v>8.8855614925054738</v>
      </c>
      <c r="G276" s="17">
        <v>0.49</v>
      </c>
      <c r="H276" s="16">
        <v>0.38637048366447346</v>
      </c>
      <c r="I276" s="19">
        <v>1720</v>
      </c>
      <c r="J276" s="31"/>
      <c r="K276" s="26"/>
      <c r="L276" s="22" t="e">
        <f t="shared" ca="1" si="4"/>
        <v>#REF!</v>
      </c>
      <c r="M276" s="17">
        <v>11450</v>
      </c>
      <c r="N276" s="17">
        <v>11750</v>
      </c>
      <c r="O276" s="17">
        <v>11700</v>
      </c>
      <c r="P276" s="17">
        <v>11350</v>
      </c>
      <c r="Q276" s="17">
        <v>10800</v>
      </c>
      <c r="R276" s="17">
        <v>10800</v>
      </c>
      <c r="S276" s="17">
        <v>10100</v>
      </c>
      <c r="T276" s="17">
        <v>10400</v>
      </c>
      <c r="U276" s="17">
        <v>10450</v>
      </c>
      <c r="V276" s="17">
        <v>10500</v>
      </c>
      <c r="W276" s="16" t="e">
        <f t="shared" ca="1" si="5"/>
        <v>#REF!</v>
      </c>
      <c r="X276" s="16">
        <v>8800</v>
      </c>
      <c r="Y276" s="16">
        <v>11600</v>
      </c>
      <c r="Z276" s="16">
        <v>3700</v>
      </c>
      <c r="AA276" s="16">
        <v>4400</v>
      </c>
      <c r="AB276" s="16">
        <v>26100</v>
      </c>
      <c r="AC276" s="16">
        <v>13400</v>
      </c>
      <c r="AD276" s="16">
        <v>14300</v>
      </c>
      <c r="AE276" s="16">
        <v>6600</v>
      </c>
      <c r="AF276" s="25">
        <v>13400</v>
      </c>
      <c r="AG276" s="23">
        <v>8400</v>
      </c>
      <c r="AH276" s="12" t="e">
        <f t="shared" ca="1" si="6"/>
        <v>#REF!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17">
        <v>0</v>
      </c>
      <c r="AR276" s="23">
        <v>0</v>
      </c>
      <c r="AS276" s="23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 t="e">
        <f t="shared" ca="1" si="7"/>
        <v>#REF!</v>
      </c>
      <c r="BC276" s="12">
        <v>0</v>
      </c>
      <c r="BD276" s="23">
        <v>0</v>
      </c>
      <c r="BE276" s="23">
        <v>0</v>
      </c>
      <c r="BF276" s="23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/>
      <c r="BW276" s="12"/>
      <c r="BX276" s="22" t="e">
        <f>"'Giá'!"&amp;SUBSTITUTE($CK276, "1", COUNTA(#REF!) -10)</f>
        <v>#REF!</v>
      </c>
      <c r="BY276" s="22" t="e">
        <f>"'Khối lượng'!"&amp;SUBSTITUTE($CL276, "1", COUNTA(#REF!) -10)</f>
        <v>#REF!</v>
      </c>
      <c r="BZ276" s="22" t="e">
        <f>"'KN Mua'!"&amp;SUBSTITUTE($CM276, "1", COUNTA(#REF!) -19)</f>
        <v>#REF!</v>
      </c>
      <c r="CA276" s="15" t="e">
        <f>"'KN Bán'!"&amp;SUBSTITUTE($CN276, "1", COUNTA(#REF!) -19)</f>
        <v>#REF!</v>
      </c>
      <c r="CB276" s="14"/>
      <c r="CC276" s="14"/>
      <c r="CD276" s="14"/>
      <c r="CE276" s="14"/>
      <c r="CF276" s="14"/>
      <c r="CG276" s="14"/>
      <c r="CH276" s="14"/>
      <c r="CI276" s="14"/>
      <c r="CJ276" s="14"/>
      <c r="CK276" s="14" t="e">
        <f>ADDRESS(1,MATCH($A276,#REF!, 0))</f>
        <v>#REF!</v>
      </c>
      <c r="CL276" s="14" t="e">
        <f>ADDRESS(1,MATCH($A276,#REF!, 0))</f>
        <v>#REF!</v>
      </c>
      <c r="CM276" s="14" t="e">
        <f>ADDRESS(1,MATCH($A276,#REF!, 0))</f>
        <v>#REF!</v>
      </c>
      <c r="CN276" s="14" t="e">
        <f>ADDRESS(1,MATCH($A276,#REF!, 0))</f>
        <v>#REF!</v>
      </c>
    </row>
    <row r="277" spans="1:92" ht="14">
      <c r="A277" s="16" t="s">
        <v>6447</v>
      </c>
      <c r="B277" s="17" t="s">
        <v>6448</v>
      </c>
      <c r="C277" s="17">
        <v>31700</v>
      </c>
      <c r="D277" s="18" t="s">
        <v>5911</v>
      </c>
      <c r="E277" s="17">
        <v>2.9113142030904782</v>
      </c>
      <c r="F277" s="17">
        <v>12.483066093193498</v>
      </c>
      <c r="G277" s="17">
        <v>0.3</v>
      </c>
      <c r="H277" s="16">
        <v>3.723951840304885E-2</v>
      </c>
      <c r="I277" s="19">
        <v>28610</v>
      </c>
      <c r="J277" s="31"/>
      <c r="K277" s="26"/>
      <c r="L277" s="22" t="e">
        <f t="shared" ca="1" si="4"/>
        <v>#REF!</v>
      </c>
      <c r="M277" s="17">
        <v>32200</v>
      </c>
      <c r="N277" s="17">
        <v>32200</v>
      </c>
      <c r="O277" s="17">
        <v>32200</v>
      </c>
      <c r="P277" s="17">
        <v>32800</v>
      </c>
      <c r="Q277" s="17">
        <v>31700</v>
      </c>
      <c r="R277" s="17">
        <v>32500</v>
      </c>
      <c r="S277" s="17">
        <v>31000</v>
      </c>
      <c r="T277" s="17">
        <v>30900</v>
      </c>
      <c r="U277" s="17">
        <v>31000</v>
      </c>
      <c r="V277" s="17">
        <v>31400</v>
      </c>
      <c r="W277" s="16" t="e">
        <f t="shared" ca="1" si="5"/>
        <v>#REF!</v>
      </c>
      <c r="X277" s="16">
        <v>1000</v>
      </c>
      <c r="Y277" s="16">
        <v>600</v>
      </c>
      <c r="Z277" s="16">
        <v>100</v>
      </c>
      <c r="AA277" s="16">
        <v>1900</v>
      </c>
      <c r="AB277" s="16">
        <v>3100</v>
      </c>
      <c r="AC277" s="16">
        <v>700</v>
      </c>
      <c r="AD277" s="16">
        <v>4400</v>
      </c>
      <c r="AE277" s="16">
        <v>3200</v>
      </c>
      <c r="AF277" s="25">
        <v>800</v>
      </c>
      <c r="AG277" s="23">
        <v>1400</v>
      </c>
      <c r="AH277" s="12" t="e">
        <f t="shared" ca="1" si="6"/>
        <v>#REF!</v>
      </c>
      <c r="AI277" s="23">
        <v>900</v>
      </c>
      <c r="AJ277" s="23">
        <v>1200</v>
      </c>
      <c r="AK277" s="23">
        <v>0</v>
      </c>
      <c r="AL277" s="23">
        <v>200</v>
      </c>
      <c r="AM277" s="23">
        <v>1000</v>
      </c>
      <c r="AN277" s="23">
        <v>0</v>
      </c>
      <c r="AO277" s="23">
        <v>0</v>
      </c>
      <c r="AP277" s="23">
        <v>0</v>
      </c>
      <c r="AQ277" s="17">
        <v>0</v>
      </c>
      <c r="AR277" s="23">
        <v>0</v>
      </c>
      <c r="AS277" s="23">
        <v>0</v>
      </c>
      <c r="AT277" s="12">
        <v>0</v>
      </c>
      <c r="AU277" s="12">
        <v>100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 t="e">
        <f t="shared" ca="1" si="7"/>
        <v>#REF!</v>
      </c>
      <c r="BC277" s="12">
        <v>6</v>
      </c>
      <c r="BD277" s="23">
        <v>1000</v>
      </c>
      <c r="BE277" s="23">
        <v>0</v>
      </c>
      <c r="BF277" s="23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100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/>
      <c r="BW277" s="12"/>
      <c r="BX277" s="22" t="e">
        <f>"'Giá'!"&amp;SUBSTITUTE($CK277, "1", COUNTA(#REF!) -10)</f>
        <v>#REF!</v>
      </c>
      <c r="BY277" s="22" t="e">
        <f>"'Khối lượng'!"&amp;SUBSTITUTE($CL277, "1", COUNTA(#REF!) -10)</f>
        <v>#REF!</v>
      </c>
      <c r="BZ277" s="22" t="e">
        <f>"'KN Mua'!"&amp;SUBSTITUTE($CM277, "1", COUNTA(#REF!) -19)</f>
        <v>#REF!</v>
      </c>
      <c r="CA277" s="15" t="e">
        <f>"'KN Bán'!"&amp;SUBSTITUTE($CN277, "1", COUNTA(#REF!) -19)</f>
        <v>#REF!</v>
      </c>
      <c r="CB277" s="14"/>
      <c r="CC277" s="14"/>
      <c r="CD277" s="14"/>
      <c r="CE277" s="14"/>
      <c r="CF277" s="14"/>
      <c r="CG277" s="14"/>
      <c r="CH277" s="14"/>
      <c r="CI277" s="14"/>
      <c r="CJ277" s="14"/>
      <c r="CK277" s="14" t="e">
        <f>ADDRESS(1,MATCH($A277,#REF!, 0))</f>
        <v>#REF!</v>
      </c>
      <c r="CL277" s="14" t="e">
        <f>ADDRESS(1,MATCH($A277,#REF!, 0))</f>
        <v>#REF!</v>
      </c>
      <c r="CM277" s="14" t="e">
        <f>ADDRESS(1,MATCH($A277,#REF!, 0))</f>
        <v>#REF!</v>
      </c>
      <c r="CN277" s="14" t="e">
        <f>ADDRESS(1,MATCH($A277,#REF!, 0))</f>
        <v>#REF!</v>
      </c>
    </row>
    <row r="278" spans="1:92" ht="14">
      <c r="A278" s="16" t="s">
        <v>6449</v>
      </c>
      <c r="B278" s="17" t="s">
        <v>6450</v>
      </c>
      <c r="C278" s="17">
        <v>84100</v>
      </c>
      <c r="D278" s="18" t="s">
        <v>5896</v>
      </c>
      <c r="E278" s="17">
        <v>1.8493516310450782</v>
      </c>
      <c r="F278" s="17">
        <v>21.589234209921052</v>
      </c>
      <c r="G278" s="17">
        <v>0.48</v>
      </c>
      <c r="H278" s="16">
        <v>0.47690208225176556</v>
      </c>
      <c r="I278" s="19">
        <v>113280</v>
      </c>
      <c r="J278" s="31"/>
      <c r="K278" s="26"/>
      <c r="L278" s="22" t="e">
        <f t="shared" ca="1" si="4"/>
        <v>#REF!</v>
      </c>
      <c r="M278" s="17">
        <v>83500</v>
      </c>
      <c r="N278" s="17">
        <v>83500</v>
      </c>
      <c r="O278" s="17">
        <v>83700</v>
      </c>
      <c r="P278" s="17">
        <v>85100</v>
      </c>
      <c r="Q278" s="17">
        <v>84100</v>
      </c>
      <c r="R278" s="17">
        <v>84400</v>
      </c>
      <c r="S278" s="17">
        <v>81500</v>
      </c>
      <c r="T278" s="17">
        <v>83000</v>
      </c>
      <c r="U278" s="17">
        <v>82800</v>
      </c>
      <c r="V278" s="17">
        <v>82700</v>
      </c>
      <c r="W278" s="16" t="e">
        <f t="shared" ca="1" si="5"/>
        <v>#REF!</v>
      </c>
      <c r="X278" s="16">
        <v>24900</v>
      </c>
      <c r="Y278" s="16">
        <v>13000</v>
      </c>
      <c r="Z278" s="16">
        <v>22300</v>
      </c>
      <c r="AA278" s="16">
        <v>33400</v>
      </c>
      <c r="AB278" s="16">
        <v>68700</v>
      </c>
      <c r="AC278" s="16">
        <v>21900</v>
      </c>
      <c r="AD278" s="16">
        <v>61800</v>
      </c>
      <c r="AE278" s="16">
        <v>15000</v>
      </c>
      <c r="AF278" s="25">
        <v>4000</v>
      </c>
      <c r="AG278" s="23">
        <v>21100</v>
      </c>
      <c r="AH278" s="12" t="e">
        <f t="shared" ca="1" si="6"/>
        <v>#REF!</v>
      </c>
      <c r="AI278" s="23">
        <v>17300</v>
      </c>
      <c r="AJ278" s="23">
        <v>9700</v>
      </c>
      <c r="AK278" s="23">
        <v>35500</v>
      </c>
      <c r="AL278" s="23">
        <v>16700</v>
      </c>
      <c r="AM278" s="23">
        <v>7000</v>
      </c>
      <c r="AN278" s="23">
        <v>21600</v>
      </c>
      <c r="AO278" s="23">
        <v>52100</v>
      </c>
      <c r="AP278" s="23">
        <v>15900</v>
      </c>
      <c r="AQ278" s="17">
        <v>19100</v>
      </c>
      <c r="AR278" s="23">
        <v>12000</v>
      </c>
      <c r="AS278" s="23">
        <v>9600</v>
      </c>
      <c r="AT278" s="12">
        <v>1100</v>
      </c>
      <c r="AU278" s="12">
        <v>4800</v>
      </c>
      <c r="AV278" s="12">
        <v>55400</v>
      </c>
      <c r="AW278" s="12">
        <v>13300</v>
      </c>
      <c r="AX278" s="12">
        <v>31900</v>
      </c>
      <c r="AY278" s="12">
        <v>5000</v>
      </c>
      <c r="AZ278" s="12">
        <v>2600</v>
      </c>
      <c r="BA278" s="12">
        <v>3800</v>
      </c>
      <c r="BB278" s="12" t="e">
        <f t="shared" ca="1" si="7"/>
        <v>#REF!</v>
      </c>
      <c r="BC278" s="12">
        <v>800</v>
      </c>
      <c r="BD278" s="23">
        <v>2500</v>
      </c>
      <c r="BE278" s="23">
        <v>300</v>
      </c>
      <c r="BF278" s="23">
        <v>100</v>
      </c>
      <c r="BG278" s="12">
        <v>0</v>
      </c>
      <c r="BH278" s="12">
        <v>300</v>
      </c>
      <c r="BI278" s="12">
        <v>0</v>
      </c>
      <c r="BJ278" s="12">
        <v>6000</v>
      </c>
      <c r="BK278" s="12">
        <v>5000</v>
      </c>
      <c r="BL278" s="12">
        <v>5800</v>
      </c>
      <c r="BM278" s="12">
        <v>0</v>
      </c>
      <c r="BN278" s="12">
        <v>0</v>
      </c>
      <c r="BO278" s="12">
        <v>200</v>
      </c>
      <c r="BP278" s="12">
        <v>100</v>
      </c>
      <c r="BQ278" s="12">
        <v>100</v>
      </c>
      <c r="BR278" s="12">
        <v>4700</v>
      </c>
      <c r="BS278" s="12">
        <v>6500</v>
      </c>
      <c r="BT278" s="12">
        <v>400</v>
      </c>
      <c r="BU278" s="12">
        <v>500</v>
      </c>
      <c r="BV278" s="12"/>
      <c r="BW278" s="12"/>
      <c r="BX278" s="22" t="e">
        <f>"'Giá'!"&amp;SUBSTITUTE($CK278, "1", COUNTA(#REF!) -10)</f>
        <v>#REF!</v>
      </c>
      <c r="BY278" s="22" t="e">
        <f>"'Khối lượng'!"&amp;SUBSTITUTE($CL278, "1", COUNTA(#REF!) -10)</f>
        <v>#REF!</v>
      </c>
      <c r="BZ278" s="22" t="e">
        <f>"'KN Mua'!"&amp;SUBSTITUTE($CM278, "1", COUNTA(#REF!) -19)</f>
        <v>#REF!</v>
      </c>
      <c r="CA278" s="15" t="e">
        <f>"'KN Bán'!"&amp;SUBSTITUTE($CN278, "1", COUNTA(#REF!) -19)</f>
        <v>#REF!</v>
      </c>
      <c r="CB278" s="14"/>
      <c r="CC278" s="14"/>
      <c r="CD278" s="14"/>
      <c r="CE278" s="14"/>
      <c r="CF278" s="14"/>
      <c r="CG278" s="14"/>
      <c r="CH278" s="14"/>
      <c r="CI278" s="14"/>
      <c r="CJ278" s="14"/>
      <c r="CK278" s="14" t="e">
        <f>ADDRESS(1,MATCH($A278,#REF!, 0))</f>
        <v>#REF!</v>
      </c>
      <c r="CL278" s="14" t="e">
        <f>ADDRESS(1,MATCH($A278,#REF!, 0))</f>
        <v>#REF!</v>
      </c>
      <c r="CM278" s="14" t="e">
        <f>ADDRESS(1,MATCH($A278,#REF!, 0))</f>
        <v>#REF!</v>
      </c>
      <c r="CN278" s="14" t="e">
        <f>ADDRESS(1,MATCH($A278,#REF!, 0))</f>
        <v>#REF!</v>
      </c>
    </row>
    <row r="279" spans="1:92" ht="14">
      <c r="A279" s="16" t="s">
        <v>6451</v>
      </c>
      <c r="B279" s="17" t="s">
        <v>6452</v>
      </c>
      <c r="C279" s="17">
        <v>26800</v>
      </c>
      <c r="D279" s="18" t="s">
        <v>5992</v>
      </c>
      <c r="E279" s="17">
        <v>1.1935170442004088</v>
      </c>
      <c r="F279" s="17">
        <v>47.728858096367887</v>
      </c>
      <c r="G279" s="17">
        <v>0</v>
      </c>
      <c r="H279" s="16">
        <v>0</v>
      </c>
      <c r="I279" s="19">
        <v>51860</v>
      </c>
      <c r="J279" s="31"/>
      <c r="K279" s="26"/>
      <c r="L279" s="22" t="e">
        <f t="shared" ca="1" si="4"/>
        <v>#REF!</v>
      </c>
      <c r="M279" s="17">
        <v>28200</v>
      </c>
      <c r="N279" s="17">
        <v>27800</v>
      </c>
      <c r="O279" s="17">
        <v>26800</v>
      </c>
      <c r="P279" s="17">
        <v>27800</v>
      </c>
      <c r="Q279" s="17">
        <v>26800</v>
      </c>
      <c r="R279" s="17">
        <v>27250</v>
      </c>
      <c r="S279" s="17">
        <v>26500</v>
      </c>
      <c r="T279" s="17">
        <v>26650</v>
      </c>
      <c r="U279" s="17">
        <v>27650</v>
      </c>
      <c r="V279" s="17">
        <v>26850</v>
      </c>
      <c r="W279" s="16" t="e">
        <f t="shared" ca="1" si="5"/>
        <v>#REF!</v>
      </c>
      <c r="X279" s="16">
        <v>69400</v>
      </c>
      <c r="Y279" s="16">
        <v>80500</v>
      </c>
      <c r="Z279" s="16">
        <v>117000</v>
      </c>
      <c r="AA279" s="16">
        <v>125400</v>
      </c>
      <c r="AB279" s="16">
        <v>129000</v>
      </c>
      <c r="AC279" s="16">
        <v>94600</v>
      </c>
      <c r="AD279" s="16">
        <v>147200</v>
      </c>
      <c r="AE279" s="16">
        <v>86900</v>
      </c>
      <c r="AF279" s="25">
        <v>172300</v>
      </c>
      <c r="AG279" s="23">
        <v>110500</v>
      </c>
      <c r="AH279" s="12" t="e">
        <f t="shared" ca="1" si="6"/>
        <v>#REF!</v>
      </c>
      <c r="AI279" s="23">
        <v>3900</v>
      </c>
      <c r="AJ279" s="23">
        <v>7500</v>
      </c>
      <c r="AK279" s="23">
        <v>700</v>
      </c>
      <c r="AL279" s="23">
        <v>2500</v>
      </c>
      <c r="AM279" s="23">
        <v>1400</v>
      </c>
      <c r="AN279" s="23">
        <v>2700</v>
      </c>
      <c r="AO279" s="23">
        <v>1400</v>
      </c>
      <c r="AP279" s="23">
        <v>41100</v>
      </c>
      <c r="AQ279" s="17">
        <v>3900</v>
      </c>
      <c r="AR279" s="23">
        <v>3300</v>
      </c>
      <c r="AS279" s="23">
        <v>2300</v>
      </c>
      <c r="AT279" s="12">
        <v>3700</v>
      </c>
      <c r="AU279" s="12">
        <v>10400</v>
      </c>
      <c r="AV279" s="12">
        <v>300</v>
      </c>
      <c r="AW279" s="12">
        <v>7700</v>
      </c>
      <c r="AX279" s="12">
        <v>200</v>
      </c>
      <c r="AY279" s="12">
        <v>400</v>
      </c>
      <c r="AZ279" s="12">
        <v>14000</v>
      </c>
      <c r="BA279" s="12">
        <v>1300</v>
      </c>
      <c r="BB279" s="12" t="e">
        <f t="shared" ca="1" si="7"/>
        <v>#REF!</v>
      </c>
      <c r="BC279" s="12">
        <v>0</v>
      </c>
      <c r="BD279" s="23">
        <v>2600</v>
      </c>
      <c r="BE279" s="23">
        <v>4400</v>
      </c>
      <c r="BF279" s="23">
        <v>22700</v>
      </c>
      <c r="BG279" s="12">
        <v>3400</v>
      </c>
      <c r="BH279" s="12">
        <v>4000</v>
      </c>
      <c r="BI279" s="12">
        <v>3600</v>
      </c>
      <c r="BJ279" s="12">
        <v>3100</v>
      </c>
      <c r="BK279" s="12">
        <v>1400</v>
      </c>
      <c r="BL279" s="12">
        <v>6800</v>
      </c>
      <c r="BM279" s="12">
        <v>13400</v>
      </c>
      <c r="BN279" s="12">
        <v>18000</v>
      </c>
      <c r="BO279" s="12">
        <v>16500</v>
      </c>
      <c r="BP279" s="12">
        <v>7200</v>
      </c>
      <c r="BQ279" s="12">
        <v>3600</v>
      </c>
      <c r="BR279" s="12">
        <v>11800</v>
      </c>
      <c r="BS279" s="12">
        <v>3300</v>
      </c>
      <c r="BT279" s="12">
        <v>5400</v>
      </c>
      <c r="BU279" s="12">
        <v>5900</v>
      </c>
      <c r="BV279" s="12"/>
      <c r="BW279" s="12"/>
      <c r="BX279" s="22" t="e">
        <f>"'Giá'!"&amp;SUBSTITUTE($CK279, "1", COUNTA(#REF!) -10)</f>
        <v>#REF!</v>
      </c>
      <c r="BY279" s="22" t="e">
        <f>"'Khối lượng'!"&amp;SUBSTITUTE($CL279, "1", COUNTA(#REF!) -10)</f>
        <v>#REF!</v>
      </c>
      <c r="BZ279" s="22" t="e">
        <f>"'KN Mua'!"&amp;SUBSTITUTE($CM279, "1", COUNTA(#REF!) -19)</f>
        <v>#REF!</v>
      </c>
      <c r="CA279" s="15" t="e">
        <f>"'KN Bán'!"&amp;SUBSTITUTE($CN279, "1", COUNTA(#REF!) -19)</f>
        <v>#REF!</v>
      </c>
      <c r="CB279" s="14"/>
      <c r="CC279" s="14"/>
      <c r="CD279" s="14"/>
      <c r="CE279" s="14"/>
      <c r="CF279" s="14"/>
      <c r="CG279" s="14"/>
      <c r="CH279" s="14"/>
      <c r="CI279" s="14"/>
      <c r="CJ279" s="14"/>
      <c r="CK279" s="14" t="e">
        <f>ADDRESS(1,MATCH($A279,#REF!, 0))</f>
        <v>#REF!</v>
      </c>
      <c r="CL279" s="14" t="e">
        <f>ADDRESS(1,MATCH($A279,#REF!, 0))</f>
        <v>#REF!</v>
      </c>
      <c r="CM279" s="14" t="e">
        <f>ADDRESS(1,MATCH($A279,#REF!, 0))</f>
        <v>#REF!</v>
      </c>
      <c r="CN279" s="14" t="e">
        <f>ADDRESS(1,MATCH($A279,#REF!, 0))</f>
        <v>#REF!</v>
      </c>
    </row>
    <row r="280" spans="1:92" ht="14">
      <c r="A280" s="16" t="s">
        <v>6453</v>
      </c>
      <c r="B280" s="17" t="s">
        <v>6454</v>
      </c>
      <c r="C280" s="17">
        <v>13800</v>
      </c>
      <c r="D280" s="18" t="s">
        <v>6086</v>
      </c>
      <c r="E280" s="17">
        <v>0.35795045655029134</v>
      </c>
      <c r="F280" s="17">
        <v>10.643210380498372</v>
      </c>
      <c r="G280" s="17">
        <v>0.49</v>
      </c>
      <c r="H280" s="16">
        <v>0.48101146078048118</v>
      </c>
      <c r="I280" s="19">
        <v>14430</v>
      </c>
      <c r="J280" s="31"/>
      <c r="K280" s="26"/>
      <c r="L280" s="22" t="e">
        <f t="shared" ca="1" si="4"/>
        <v>#REF!</v>
      </c>
      <c r="M280" s="17">
        <v>13150</v>
      </c>
      <c r="N280" s="17">
        <v>13750</v>
      </c>
      <c r="O280" s="17">
        <v>14200</v>
      </c>
      <c r="P280" s="17">
        <v>14300</v>
      </c>
      <c r="Q280" s="17">
        <v>13800</v>
      </c>
      <c r="R280" s="17">
        <v>14200</v>
      </c>
      <c r="S280" s="17">
        <v>13850</v>
      </c>
      <c r="T280" s="17">
        <v>13950</v>
      </c>
      <c r="U280" s="17">
        <v>13500</v>
      </c>
      <c r="V280" s="17">
        <v>13800</v>
      </c>
      <c r="W280" s="16" t="e">
        <f t="shared" ca="1" si="5"/>
        <v>#REF!</v>
      </c>
      <c r="X280" s="16">
        <v>20800</v>
      </c>
      <c r="Y280" s="16">
        <v>22300</v>
      </c>
      <c r="Z280" s="16">
        <v>67500</v>
      </c>
      <c r="AA280" s="16">
        <v>120900</v>
      </c>
      <c r="AB280" s="16">
        <v>92700</v>
      </c>
      <c r="AC280" s="16">
        <v>52500</v>
      </c>
      <c r="AD280" s="16">
        <v>45800</v>
      </c>
      <c r="AE280" s="16">
        <v>65000</v>
      </c>
      <c r="AF280" s="25">
        <v>13800</v>
      </c>
      <c r="AG280" s="23">
        <v>17300</v>
      </c>
      <c r="AH280" s="12" t="e">
        <f t="shared" ca="1" si="6"/>
        <v>#REF!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17">
        <v>0</v>
      </c>
      <c r="AR280" s="23">
        <v>0</v>
      </c>
      <c r="AS280" s="23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 t="e">
        <f t="shared" ca="1" si="7"/>
        <v>#REF!</v>
      </c>
      <c r="BC280" s="12">
        <v>0</v>
      </c>
      <c r="BD280" s="23">
        <v>0</v>
      </c>
      <c r="BE280" s="23">
        <v>0</v>
      </c>
      <c r="BF280" s="23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1000</v>
      </c>
      <c r="BM280" s="12">
        <v>2909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/>
      <c r="BW280" s="12"/>
      <c r="BX280" s="22" t="e">
        <f>"'Giá'!"&amp;SUBSTITUTE($CK280, "1", COUNTA(#REF!) -10)</f>
        <v>#REF!</v>
      </c>
      <c r="BY280" s="22" t="e">
        <f>"'Khối lượng'!"&amp;SUBSTITUTE($CL280, "1", COUNTA(#REF!) -10)</f>
        <v>#REF!</v>
      </c>
      <c r="BZ280" s="22" t="e">
        <f>"'KN Mua'!"&amp;SUBSTITUTE($CM280, "1", COUNTA(#REF!) -19)</f>
        <v>#REF!</v>
      </c>
      <c r="CA280" s="15" t="e">
        <f>"'KN Bán'!"&amp;SUBSTITUTE($CN280, "1", COUNTA(#REF!) -19)</f>
        <v>#REF!</v>
      </c>
      <c r="CB280" s="14"/>
      <c r="CC280" s="14"/>
      <c r="CD280" s="14"/>
      <c r="CE280" s="14"/>
      <c r="CF280" s="14"/>
      <c r="CG280" s="14"/>
      <c r="CH280" s="14"/>
      <c r="CI280" s="14"/>
      <c r="CJ280" s="14"/>
      <c r="CK280" s="14" t="e">
        <f>ADDRESS(1,MATCH($A280,#REF!, 0))</f>
        <v>#REF!</v>
      </c>
      <c r="CL280" s="14" t="e">
        <f>ADDRESS(1,MATCH($A280,#REF!, 0))</f>
        <v>#REF!</v>
      </c>
      <c r="CM280" s="14" t="e">
        <f>ADDRESS(1,MATCH($A280,#REF!, 0))</f>
        <v>#REF!</v>
      </c>
      <c r="CN280" s="14" t="e">
        <f>ADDRESS(1,MATCH($A280,#REF!, 0))</f>
        <v>#REF!</v>
      </c>
    </row>
    <row r="281" spans="1:92" ht="14">
      <c r="A281" s="16" t="s">
        <v>6455</v>
      </c>
      <c r="B281" s="17" t="s">
        <v>6456</v>
      </c>
      <c r="C281" s="17">
        <v>4500</v>
      </c>
      <c r="D281" s="18" t="s">
        <v>5879</v>
      </c>
      <c r="E281" s="17">
        <v>0.70562072736103243</v>
      </c>
      <c r="F281" s="17">
        <v>4.6894305661911915</v>
      </c>
      <c r="G281" s="17">
        <v>0.3</v>
      </c>
      <c r="H281" s="16">
        <v>0.27029941988652578</v>
      </c>
      <c r="I281" s="19">
        <v>16945920</v>
      </c>
      <c r="J281" s="31"/>
      <c r="K281" s="26"/>
      <c r="L281" s="22" t="e">
        <f t="shared" ca="1" si="4"/>
        <v>#REF!</v>
      </c>
      <c r="M281" s="17">
        <v>4490</v>
      </c>
      <c r="N281" s="17">
        <v>4500</v>
      </c>
      <c r="O281" s="17">
        <v>4440</v>
      </c>
      <c r="P281" s="17">
        <v>4500</v>
      </c>
      <c r="Q281" s="17">
        <v>4500</v>
      </c>
      <c r="R281" s="17">
        <v>4500</v>
      </c>
      <c r="S281" s="17">
        <v>4330</v>
      </c>
      <c r="T281" s="17">
        <v>4500</v>
      </c>
      <c r="U281" s="17">
        <v>4500</v>
      </c>
      <c r="V281" s="17">
        <v>4500</v>
      </c>
      <c r="W281" s="16" t="e">
        <f t="shared" ca="1" si="5"/>
        <v>#REF!</v>
      </c>
      <c r="X281" s="16">
        <v>1800</v>
      </c>
      <c r="Y281" s="16">
        <v>11500</v>
      </c>
      <c r="Z281" s="16">
        <v>21400</v>
      </c>
      <c r="AA281" s="16">
        <v>44400</v>
      </c>
      <c r="AB281" s="16">
        <v>100</v>
      </c>
      <c r="AC281" s="16">
        <v>800</v>
      </c>
      <c r="AD281" s="16">
        <v>5800</v>
      </c>
      <c r="AE281" s="16">
        <v>51800</v>
      </c>
      <c r="AF281" s="25">
        <v>6700</v>
      </c>
      <c r="AG281" s="23">
        <v>0</v>
      </c>
      <c r="AH281" s="12" t="e">
        <f t="shared" ca="1" si="6"/>
        <v>#REF!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17">
        <v>0</v>
      </c>
      <c r="AR281" s="23">
        <v>0</v>
      </c>
      <c r="AS281" s="23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 t="e">
        <f t="shared" ca="1" si="7"/>
        <v>#REF!</v>
      </c>
      <c r="BC281" s="12">
        <v>0</v>
      </c>
      <c r="BD281" s="23">
        <v>0</v>
      </c>
      <c r="BE281" s="23">
        <v>0</v>
      </c>
      <c r="BF281" s="23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/>
      <c r="BW281" s="12"/>
      <c r="BX281" s="22" t="e">
        <f>"'Giá'!"&amp;SUBSTITUTE($CK281, "1", COUNTA(#REF!) -10)</f>
        <v>#REF!</v>
      </c>
      <c r="BY281" s="22" t="e">
        <f>"'Khối lượng'!"&amp;SUBSTITUTE($CL281, "1", COUNTA(#REF!) -10)</f>
        <v>#REF!</v>
      </c>
      <c r="BZ281" s="22" t="e">
        <f>"'KN Mua'!"&amp;SUBSTITUTE($CM281, "1", COUNTA(#REF!) -19)</f>
        <v>#REF!</v>
      </c>
      <c r="CA281" s="15" t="e">
        <f>"'KN Bán'!"&amp;SUBSTITUTE($CN281, "1", COUNTA(#REF!) -19)</f>
        <v>#REF!</v>
      </c>
      <c r="CB281" s="14"/>
      <c r="CC281" s="14"/>
      <c r="CD281" s="14"/>
      <c r="CE281" s="14"/>
      <c r="CF281" s="14"/>
      <c r="CG281" s="14"/>
      <c r="CH281" s="14"/>
      <c r="CI281" s="14"/>
      <c r="CJ281" s="14"/>
      <c r="CK281" s="14" t="e">
        <f>ADDRESS(1,MATCH($A281,#REF!, 0))</f>
        <v>#REF!</v>
      </c>
      <c r="CL281" s="14" t="e">
        <f>ADDRESS(1,MATCH($A281,#REF!, 0))</f>
        <v>#REF!</v>
      </c>
      <c r="CM281" s="14" t="e">
        <f>ADDRESS(1,MATCH($A281,#REF!, 0))</f>
        <v>#REF!</v>
      </c>
      <c r="CN281" s="14" t="e">
        <f>ADDRESS(1,MATCH($A281,#REF!, 0))</f>
        <v>#REF!</v>
      </c>
    </row>
    <row r="282" spans="1:92" ht="14">
      <c r="A282" s="16" t="s">
        <v>6457</v>
      </c>
      <c r="B282" s="17" t="s">
        <v>6458</v>
      </c>
      <c r="C282" s="17">
        <v>10900</v>
      </c>
      <c r="D282" s="18" t="s">
        <v>6086</v>
      </c>
      <c r="E282" s="17">
        <v>1.3690738696643103</v>
      </c>
      <c r="F282" s="17">
        <v>303.40903324537106</v>
      </c>
      <c r="G282" s="17">
        <v>0.49</v>
      </c>
      <c r="H282" s="16">
        <v>0.48743525639780161</v>
      </c>
      <c r="I282" s="19">
        <v>252260</v>
      </c>
      <c r="J282" s="31"/>
      <c r="K282" s="26"/>
      <c r="L282" s="22" t="e">
        <f t="shared" ca="1" si="4"/>
        <v>#REF!</v>
      </c>
      <c r="M282" s="17">
        <v>11100</v>
      </c>
      <c r="N282" s="17">
        <v>11050</v>
      </c>
      <c r="O282" s="17">
        <v>11100</v>
      </c>
      <c r="P282" s="17">
        <v>11150</v>
      </c>
      <c r="Q282" s="17">
        <v>10900</v>
      </c>
      <c r="R282" s="17">
        <v>10850</v>
      </c>
      <c r="S282" s="17">
        <v>10300</v>
      </c>
      <c r="T282" s="17">
        <v>10500</v>
      </c>
      <c r="U282" s="17">
        <v>10500</v>
      </c>
      <c r="V282" s="17">
        <v>10400</v>
      </c>
      <c r="W282" s="16" t="e">
        <f t="shared" ca="1" si="5"/>
        <v>#REF!</v>
      </c>
      <c r="X282" s="16">
        <v>8538200</v>
      </c>
      <c r="Y282" s="16">
        <v>7447000</v>
      </c>
      <c r="Z282" s="16">
        <v>17592400</v>
      </c>
      <c r="AA282" s="16">
        <v>11129100</v>
      </c>
      <c r="AB282" s="16">
        <v>28793000</v>
      </c>
      <c r="AC282" s="16">
        <v>24435500</v>
      </c>
      <c r="AD282" s="16">
        <v>30022700</v>
      </c>
      <c r="AE282" s="16">
        <v>19137900</v>
      </c>
      <c r="AF282" s="25">
        <v>9209600</v>
      </c>
      <c r="AG282" s="23">
        <v>13153800</v>
      </c>
      <c r="AH282" s="12" t="e">
        <f t="shared" ca="1" si="6"/>
        <v>#REF!</v>
      </c>
      <c r="AI282" s="23">
        <v>905400</v>
      </c>
      <c r="AJ282" s="23">
        <v>1406660</v>
      </c>
      <c r="AK282" s="23">
        <v>303500</v>
      </c>
      <c r="AL282" s="23">
        <v>755900</v>
      </c>
      <c r="AM282" s="23">
        <v>436600</v>
      </c>
      <c r="AN282" s="23">
        <v>410700</v>
      </c>
      <c r="AO282" s="23">
        <v>812300</v>
      </c>
      <c r="AP282" s="23">
        <v>1704100</v>
      </c>
      <c r="AQ282" s="17">
        <v>415500</v>
      </c>
      <c r="AR282" s="23">
        <v>246040</v>
      </c>
      <c r="AS282" s="23">
        <v>39000</v>
      </c>
      <c r="AT282" s="12">
        <v>1801300</v>
      </c>
      <c r="AU282" s="12">
        <v>224300</v>
      </c>
      <c r="AV282" s="12">
        <v>621400</v>
      </c>
      <c r="AW282" s="12">
        <v>176700</v>
      </c>
      <c r="AX282" s="12">
        <v>198600</v>
      </c>
      <c r="AY282" s="12">
        <v>1706800</v>
      </c>
      <c r="AZ282" s="12">
        <v>65900</v>
      </c>
      <c r="BA282" s="12">
        <v>549100</v>
      </c>
      <c r="BB282" s="12" t="e">
        <f t="shared" ca="1" si="7"/>
        <v>#REF!</v>
      </c>
      <c r="BC282" s="12">
        <v>349300</v>
      </c>
      <c r="BD282" s="23">
        <v>330300</v>
      </c>
      <c r="BE282" s="23">
        <v>2184222</v>
      </c>
      <c r="BF282" s="23">
        <v>1696340</v>
      </c>
      <c r="BG282" s="12">
        <v>1975900</v>
      </c>
      <c r="BH282" s="12">
        <v>501400</v>
      </c>
      <c r="BI282" s="12">
        <v>2491907</v>
      </c>
      <c r="BJ282" s="12">
        <v>157300</v>
      </c>
      <c r="BK282" s="12">
        <v>251600</v>
      </c>
      <c r="BL282" s="12">
        <v>417700</v>
      </c>
      <c r="BM282" s="12">
        <v>311300</v>
      </c>
      <c r="BN282" s="12">
        <v>532600</v>
      </c>
      <c r="BO282" s="12">
        <v>474000</v>
      </c>
      <c r="BP282" s="12">
        <v>2310100</v>
      </c>
      <c r="BQ282" s="12">
        <v>2254100</v>
      </c>
      <c r="BR282" s="12">
        <v>921800</v>
      </c>
      <c r="BS282" s="12">
        <v>608800</v>
      </c>
      <c r="BT282" s="12">
        <v>795900</v>
      </c>
      <c r="BU282" s="12">
        <v>226600</v>
      </c>
      <c r="BV282" s="12"/>
      <c r="BW282" s="12"/>
      <c r="BX282" s="22" t="e">
        <f>"'Giá'!"&amp;SUBSTITUTE($CK282, "1", COUNTA(#REF!) -10)</f>
        <v>#REF!</v>
      </c>
      <c r="BY282" s="22" t="e">
        <f>"'Khối lượng'!"&amp;SUBSTITUTE($CL282, "1", COUNTA(#REF!) -10)</f>
        <v>#REF!</v>
      </c>
      <c r="BZ282" s="22" t="e">
        <f>"'KN Mua'!"&amp;SUBSTITUTE($CM282, "1", COUNTA(#REF!) -19)</f>
        <v>#REF!</v>
      </c>
      <c r="CA282" s="15" t="e">
        <f>"'KN Bán'!"&amp;SUBSTITUTE($CN282, "1", COUNTA(#REF!) -19)</f>
        <v>#REF!</v>
      </c>
      <c r="CB282" s="14"/>
      <c r="CC282" s="14"/>
      <c r="CD282" s="14"/>
      <c r="CE282" s="14"/>
      <c r="CF282" s="14"/>
      <c r="CG282" s="14"/>
      <c r="CH282" s="14"/>
      <c r="CI282" s="14"/>
      <c r="CJ282" s="14"/>
      <c r="CK282" s="14" t="e">
        <f>ADDRESS(1,MATCH($A282,#REF!, 0))</f>
        <v>#REF!</v>
      </c>
      <c r="CL282" s="14" t="e">
        <f>ADDRESS(1,MATCH($A282,#REF!, 0))</f>
        <v>#REF!</v>
      </c>
      <c r="CM282" s="14" t="e">
        <f>ADDRESS(1,MATCH($A282,#REF!, 0))</f>
        <v>#REF!</v>
      </c>
      <c r="CN282" s="14" t="e">
        <f>ADDRESS(1,MATCH($A282,#REF!, 0))</f>
        <v>#REF!</v>
      </c>
    </row>
    <row r="283" spans="1:92" ht="14">
      <c r="A283" s="16" t="s">
        <v>6459</v>
      </c>
      <c r="B283" s="17" t="s">
        <v>6460</v>
      </c>
      <c r="C283" s="17">
        <v>14850</v>
      </c>
      <c r="D283" s="18" t="s">
        <v>5954</v>
      </c>
      <c r="E283" s="17">
        <v>3.2964518240454663</v>
      </c>
      <c r="F283" s="17">
        <v>14.614060415022221</v>
      </c>
      <c r="G283" s="17">
        <v>0</v>
      </c>
      <c r="H283" s="16">
        <v>0</v>
      </c>
      <c r="I283" s="19">
        <v>9470</v>
      </c>
      <c r="J283" s="31"/>
      <c r="K283" s="26"/>
      <c r="L283" s="22" t="e">
        <f t="shared" ca="1" si="4"/>
        <v>#REF!</v>
      </c>
      <c r="M283" s="17">
        <v>14800</v>
      </c>
      <c r="N283" s="17">
        <v>14900</v>
      </c>
      <c r="O283" s="17">
        <v>14800</v>
      </c>
      <c r="P283" s="17">
        <v>14850</v>
      </c>
      <c r="Q283" s="17">
        <v>14850</v>
      </c>
      <c r="R283" s="17">
        <v>14800</v>
      </c>
      <c r="S283" s="17">
        <v>14700</v>
      </c>
      <c r="T283" s="17">
        <v>14800</v>
      </c>
      <c r="U283" s="17">
        <v>14750</v>
      </c>
      <c r="V283" s="17">
        <v>14750</v>
      </c>
      <c r="W283" s="16" t="e">
        <f t="shared" ca="1" si="5"/>
        <v>#REF!</v>
      </c>
      <c r="X283" s="16">
        <v>202000</v>
      </c>
      <c r="Y283" s="16">
        <v>390000</v>
      </c>
      <c r="Z283" s="16">
        <v>201400</v>
      </c>
      <c r="AA283" s="16">
        <v>209400</v>
      </c>
      <c r="AB283" s="16">
        <v>209600</v>
      </c>
      <c r="AC283" s="16">
        <v>207700</v>
      </c>
      <c r="AD283" s="16">
        <v>409300</v>
      </c>
      <c r="AE283" s="16">
        <v>278200</v>
      </c>
      <c r="AF283" s="25">
        <v>209200</v>
      </c>
      <c r="AG283" s="23">
        <v>205800</v>
      </c>
      <c r="AH283" s="12" t="e">
        <f t="shared" ca="1" si="6"/>
        <v>#REF!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300</v>
      </c>
      <c r="AQ283" s="17">
        <v>200</v>
      </c>
      <c r="AR283" s="23">
        <v>0</v>
      </c>
      <c r="AS283" s="23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 t="e">
        <f t="shared" ca="1" si="7"/>
        <v>#REF!</v>
      </c>
      <c r="BC283" s="12">
        <v>0</v>
      </c>
      <c r="BD283" s="23">
        <v>4200</v>
      </c>
      <c r="BE283" s="23">
        <v>5300</v>
      </c>
      <c r="BF283" s="23">
        <v>16200</v>
      </c>
      <c r="BG283" s="12">
        <v>6900</v>
      </c>
      <c r="BH283" s="12">
        <v>3200</v>
      </c>
      <c r="BI283" s="12">
        <v>9800</v>
      </c>
      <c r="BJ283" s="12">
        <v>24300</v>
      </c>
      <c r="BK283" s="12">
        <v>0</v>
      </c>
      <c r="BL283" s="12">
        <v>0</v>
      </c>
      <c r="BM283" s="12">
        <v>4900</v>
      </c>
      <c r="BN283" s="12">
        <v>0</v>
      </c>
      <c r="BO283" s="12">
        <v>2800</v>
      </c>
      <c r="BP283" s="12">
        <v>1400</v>
      </c>
      <c r="BQ283" s="12">
        <v>6000</v>
      </c>
      <c r="BR283" s="12">
        <v>1900</v>
      </c>
      <c r="BS283" s="12">
        <v>5700</v>
      </c>
      <c r="BT283" s="12">
        <v>0</v>
      </c>
      <c r="BU283" s="12">
        <v>0</v>
      </c>
      <c r="BV283" s="12"/>
      <c r="BW283" s="12"/>
      <c r="BX283" s="22" t="e">
        <f>"'Giá'!"&amp;SUBSTITUTE($CK283, "1", COUNTA(#REF!) -10)</f>
        <v>#REF!</v>
      </c>
      <c r="BY283" s="22" t="e">
        <f>"'Khối lượng'!"&amp;SUBSTITUTE($CL283, "1", COUNTA(#REF!) -10)</f>
        <v>#REF!</v>
      </c>
      <c r="BZ283" s="22" t="e">
        <f>"'KN Mua'!"&amp;SUBSTITUTE($CM283, "1", COUNTA(#REF!) -19)</f>
        <v>#REF!</v>
      </c>
      <c r="CA283" s="15" t="e">
        <f>"'KN Bán'!"&amp;SUBSTITUTE($CN283, "1", COUNTA(#REF!) -19)</f>
        <v>#REF!</v>
      </c>
      <c r="CB283" s="14"/>
      <c r="CC283" s="14"/>
      <c r="CD283" s="14"/>
      <c r="CE283" s="14"/>
      <c r="CF283" s="14"/>
      <c r="CG283" s="14"/>
      <c r="CH283" s="14"/>
      <c r="CI283" s="14"/>
      <c r="CJ283" s="14"/>
      <c r="CK283" s="14" t="e">
        <f>ADDRESS(1,MATCH($A283,#REF!, 0))</f>
        <v>#REF!</v>
      </c>
      <c r="CL283" s="14" t="e">
        <f>ADDRESS(1,MATCH($A283,#REF!, 0))</f>
        <v>#REF!</v>
      </c>
      <c r="CM283" s="14" t="e">
        <f>ADDRESS(1,MATCH($A283,#REF!, 0))</f>
        <v>#REF!</v>
      </c>
      <c r="CN283" s="14" t="e">
        <f>ADDRESS(1,MATCH($A283,#REF!, 0))</f>
        <v>#REF!</v>
      </c>
    </row>
    <row r="284" spans="1:92" ht="14">
      <c r="A284" s="16" t="s">
        <v>6461</v>
      </c>
      <c r="B284" s="17" t="s">
        <v>6462</v>
      </c>
      <c r="C284" s="17">
        <v>35000</v>
      </c>
      <c r="D284" s="18" t="s">
        <v>5896</v>
      </c>
      <c r="E284" s="17">
        <v>3.7811161139307097</v>
      </c>
      <c r="F284" s="17">
        <v>13.721352641235148</v>
      </c>
      <c r="G284" s="17">
        <v>0.49</v>
      </c>
      <c r="H284" s="16">
        <v>0.46575698172446761</v>
      </c>
      <c r="I284" s="19">
        <v>603840</v>
      </c>
      <c r="J284" s="31"/>
      <c r="K284" s="26"/>
      <c r="L284" s="22" t="e">
        <f t="shared" ca="1" si="4"/>
        <v>#REF!</v>
      </c>
      <c r="M284" s="17">
        <v>36000</v>
      </c>
      <c r="N284" s="17">
        <v>35700</v>
      </c>
      <c r="O284" s="17">
        <v>35600</v>
      </c>
      <c r="P284" s="17">
        <v>35000</v>
      </c>
      <c r="Q284" s="17">
        <v>35000</v>
      </c>
      <c r="R284" s="17">
        <v>35500</v>
      </c>
      <c r="S284" s="17">
        <v>35050</v>
      </c>
      <c r="T284" s="17">
        <v>35400</v>
      </c>
      <c r="U284" s="17">
        <v>35500</v>
      </c>
      <c r="V284" s="17">
        <v>34850</v>
      </c>
      <c r="W284" s="16" t="e">
        <f t="shared" ca="1" si="5"/>
        <v>#REF!</v>
      </c>
      <c r="X284" s="16">
        <v>30900</v>
      </c>
      <c r="Y284" s="16">
        <v>1100</v>
      </c>
      <c r="Z284" s="16">
        <v>18300</v>
      </c>
      <c r="AA284" s="16">
        <v>300</v>
      </c>
      <c r="AB284" s="16">
        <v>2400</v>
      </c>
      <c r="AC284" s="16">
        <v>13100</v>
      </c>
      <c r="AD284" s="16">
        <v>3800</v>
      </c>
      <c r="AE284" s="16">
        <v>3100</v>
      </c>
      <c r="AF284" s="25">
        <v>1300</v>
      </c>
      <c r="AG284" s="23">
        <v>20400</v>
      </c>
      <c r="AH284" s="12" t="e">
        <f t="shared" ca="1" si="6"/>
        <v>#REF!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17">
        <v>0</v>
      </c>
      <c r="AR284" s="23">
        <v>0</v>
      </c>
      <c r="AS284" s="23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 t="e">
        <f t="shared" ca="1" si="7"/>
        <v>#REF!</v>
      </c>
      <c r="BC284" s="12">
        <v>0</v>
      </c>
      <c r="BD284" s="23">
        <v>0</v>
      </c>
      <c r="BE284" s="23">
        <v>0</v>
      </c>
      <c r="BF284" s="23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100</v>
      </c>
      <c r="BR284" s="12">
        <v>0</v>
      </c>
      <c r="BS284" s="12">
        <v>0</v>
      </c>
      <c r="BT284" s="12">
        <v>0</v>
      </c>
      <c r="BU284" s="12">
        <v>0</v>
      </c>
      <c r="BV284" s="12"/>
      <c r="BW284" s="12"/>
      <c r="BX284" s="22" t="e">
        <f>"'Giá'!"&amp;SUBSTITUTE($CK284, "1", COUNTA(#REF!) -10)</f>
        <v>#REF!</v>
      </c>
      <c r="BY284" s="22" t="e">
        <f>"'Khối lượng'!"&amp;SUBSTITUTE($CL284, "1", COUNTA(#REF!) -10)</f>
        <v>#REF!</v>
      </c>
      <c r="BZ284" s="22" t="e">
        <f>"'KN Mua'!"&amp;SUBSTITUTE($CM284, "1", COUNTA(#REF!) -19)</f>
        <v>#REF!</v>
      </c>
      <c r="CA284" s="15" t="e">
        <f>"'KN Bán'!"&amp;SUBSTITUTE($CN284, "1", COUNTA(#REF!) -19)</f>
        <v>#REF!</v>
      </c>
      <c r="CB284" s="14"/>
      <c r="CC284" s="14"/>
      <c r="CD284" s="14"/>
      <c r="CE284" s="14"/>
      <c r="CF284" s="14"/>
      <c r="CG284" s="14"/>
      <c r="CH284" s="14"/>
      <c r="CI284" s="14"/>
      <c r="CJ284" s="14"/>
      <c r="CK284" s="14" t="e">
        <f>ADDRESS(1,MATCH($A284,#REF!, 0))</f>
        <v>#REF!</v>
      </c>
      <c r="CL284" s="14" t="e">
        <f>ADDRESS(1,MATCH($A284,#REF!, 0))</f>
        <v>#REF!</v>
      </c>
      <c r="CM284" s="14" t="e">
        <f>ADDRESS(1,MATCH($A284,#REF!, 0))</f>
        <v>#REF!</v>
      </c>
      <c r="CN284" s="14" t="e">
        <f>ADDRESS(1,MATCH($A284,#REF!, 0))</f>
        <v>#REF!</v>
      </c>
    </row>
    <row r="285" spans="1:92" ht="14">
      <c r="A285" s="16" t="s">
        <v>6463</v>
      </c>
      <c r="B285" s="17" t="s">
        <v>6464</v>
      </c>
      <c r="C285" s="17">
        <v>71800</v>
      </c>
      <c r="D285" s="18" t="s">
        <v>5954</v>
      </c>
      <c r="E285" s="17">
        <v>1.1802935001079211</v>
      </c>
      <c r="F285" s="17">
        <v>8.9309606953164185</v>
      </c>
      <c r="G285" s="17">
        <v>0.49</v>
      </c>
      <c r="H285" s="16">
        <v>0.39897192146741484</v>
      </c>
      <c r="I285" s="19">
        <v>121680</v>
      </c>
      <c r="J285" s="31"/>
      <c r="K285" s="26"/>
      <c r="L285" s="22" t="e">
        <f t="shared" ca="1" si="4"/>
        <v>#REF!</v>
      </c>
      <c r="M285" s="17">
        <v>78400</v>
      </c>
      <c r="N285" s="17">
        <v>78000</v>
      </c>
      <c r="O285" s="17">
        <v>77500</v>
      </c>
      <c r="P285" s="17">
        <v>74800</v>
      </c>
      <c r="Q285" s="17">
        <v>71800</v>
      </c>
      <c r="R285" s="17">
        <v>73700</v>
      </c>
      <c r="S285" s="17">
        <v>68600</v>
      </c>
      <c r="T285" s="17">
        <v>71000</v>
      </c>
      <c r="U285" s="17">
        <v>71000</v>
      </c>
      <c r="V285" s="17">
        <v>70700</v>
      </c>
      <c r="W285" s="16" t="e">
        <f t="shared" ca="1" si="5"/>
        <v>#REF!</v>
      </c>
      <c r="X285" s="16">
        <v>213300</v>
      </c>
      <c r="Y285" s="16">
        <v>1424700</v>
      </c>
      <c r="Z285" s="16">
        <v>223600</v>
      </c>
      <c r="AA285" s="16">
        <v>1119900</v>
      </c>
      <c r="AB285" s="16">
        <v>761000</v>
      </c>
      <c r="AC285" s="16">
        <v>915900</v>
      </c>
      <c r="AD285" s="16">
        <v>725800</v>
      </c>
      <c r="AE285" s="16">
        <v>185500</v>
      </c>
      <c r="AF285" s="25">
        <v>156700</v>
      </c>
      <c r="AG285" s="23">
        <v>312000</v>
      </c>
      <c r="AH285" s="12" t="e">
        <f t="shared" ca="1" si="6"/>
        <v>#REF!</v>
      </c>
      <c r="AI285" s="23">
        <v>2500</v>
      </c>
      <c r="AJ285" s="23">
        <v>305300</v>
      </c>
      <c r="AK285" s="23">
        <v>142300</v>
      </c>
      <c r="AL285" s="23">
        <v>29400</v>
      </c>
      <c r="AM285" s="23">
        <v>27300</v>
      </c>
      <c r="AN285" s="23">
        <v>118700</v>
      </c>
      <c r="AO285" s="23">
        <v>119500</v>
      </c>
      <c r="AP285" s="23">
        <v>431100</v>
      </c>
      <c r="AQ285" s="17">
        <v>29800</v>
      </c>
      <c r="AR285" s="23">
        <v>11100</v>
      </c>
      <c r="AS285" s="23">
        <v>143100</v>
      </c>
      <c r="AT285" s="12">
        <v>40100</v>
      </c>
      <c r="AU285" s="12">
        <v>24200</v>
      </c>
      <c r="AV285" s="12">
        <v>3800</v>
      </c>
      <c r="AW285" s="12">
        <v>21800</v>
      </c>
      <c r="AX285" s="12">
        <v>44900</v>
      </c>
      <c r="AY285" s="12">
        <v>0</v>
      </c>
      <c r="AZ285" s="12">
        <v>3500</v>
      </c>
      <c r="BA285" s="12">
        <v>8200</v>
      </c>
      <c r="BB285" s="12" t="e">
        <f t="shared" ca="1" si="7"/>
        <v>#REF!</v>
      </c>
      <c r="BC285" s="12">
        <v>6200</v>
      </c>
      <c r="BD285" s="23">
        <v>21200</v>
      </c>
      <c r="BE285" s="23">
        <v>19900</v>
      </c>
      <c r="BF285" s="23">
        <v>8000</v>
      </c>
      <c r="BG285" s="12">
        <v>16800</v>
      </c>
      <c r="BH285" s="12">
        <v>79200</v>
      </c>
      <c r="BI285" s="12">
        <v>57700</v>
      </c>
      <c r="BJ285" s="12">
        <v>109700</v>
      </c>
      <c r="BK285" s="12">
        <v>4800</v>
      </c>
      <c r="BL285" s="12">
        <v>21700</v>
      </c>
      <c r="BM285" s="12">
        <v>2300</v>
      </c>
      <c r="BN285" s="12">
        <v>11600</v>
      </c>
      <c r="BO285" s="12">
        <v>68900</v>
      </c>
      <c r="BP285" s="12">
        <v>183000</v>
      </c>
      <c r="BQ285" s="12">
        <v>50100</v>
      </c>
      <c r="BR285" s="12">
        <v>15700</v>
      </c>
      <c r="BS285" s="12">
        <v>36200</v>
      </c>
      <c r="BT285" s="12">
        <v>16800</v>
      </c>
      <c r="BU285" s="12">
        <v>27400</v>
      </c>
      <c r="BV285" s="12"/>
      <c r="BW285" s="12"/>
      <c r="BX285" s="22" t="e">
        <f>"'Giá'!"&amp;SUBSTITUTE($CK285, "1", COUNTA(#REF!) -10)</f>
        <v>#REF!</v>
      </c>
      <c r="BY285" s="22" t="e">
        <f>"'Khối lượng'!"&amp;SUBSTITUTE($CL285, "1", COUNTA(#REF!) -10)</f>
        <v>#REF!</v>
      </c>
      <c r="BZ285" s="22" t="e">
        <f>"'KN Mua'!"&amp;SUBSTITUTE($CM285, "1", COUNTA(#REF!) -19)</f>
        <v>#REF!</v>
      </c>
      <c r="CA285" s="15" t="e">
        <f>"'KN Bán'!"&amp;SUBSTITUTE($CN285, "1", COUNTA(#REF!) -19)</f>
        <v>#REF!</v>
      </c>
      <c r="CB285" s="14"/>
      <c r="CC285" s="14"/>
      <c r="CD285" s="14"/>
      <c r="CE285" s="14"/>
      <c r="CF285" s="14"/>
      <c r="CG285" s="14"/>
      <c r="CH285" s="14"/>
      <c r="CI285" s="14"/>
      <c r="CJ285" s="14"/>
      <c r="CK285" s="14" t="e">
        <f>ADDRESS(1,MATCH($A285,#REF!, 0))</f>
        <v>#REF!</v>
      </c>
      <c r="CL285" s="14" t="e">
        <f>ADDRESS(1,MATCH($A285,#REF!, 0))</f>
        <v>#REF!</v>
      </c>
      <c r="CM285" s="14" t="e">
        <f>ADDRESS(1,MATCH($A285,#REF!, 0))</f>
        <v>#REF!</v>
      </c>
      <c r="CN285" s="14" t="e">
        <f>ADDRESS(1,MATCH($A285,#REF!, 0))</f>
        <v>#REF!</v>
      </c>
    </row>
    <row r="286" spans="1:92" ht="14">
      <c r="A286" s="16" t="s">
        <v>6465</v>
      </c>
      <c r="B286" s="17" t="s">
        <v>6466</v>
      </c>
      <c r="C286" s="17">
        <v>15700</v>
      </c>
      <c r="D286" s="18" t="s">
        <v>5862</v>
      </c>
      <c r="E286" s="17">
        <v>0.30060942462522316</v>
      </c>
      <c r="F286" s="17">
        <v>59.009798448468274</v>
      </c>
      <c r="G286" s="17">
        <v>0.49</v>
      </c>
      <c r="H286" s="16">
        <v>0.48667458333333335</v>
      </c>
      <c r="I286" s="19">
        <v>0</v>
      </c>
      <c r="J286" s="31"/>
      <c r="K286" s="26"/>
      <c r="L286" s="22" t="e">
        <f t="shared" ca="1" si="4"/>
        <v>#REF!</v>
      </c>
      <c r="M286" s="17">
        <v>16050</v>
      </c>
      <c r="N286" s="17">
        <v>16050</v>
      </c>
      <c r="O286" s="17">
        <v>16050</v>
      </c>
      <c r="P286" s="17">
        <v>16150</v>
      </c>
      <c r="Q286" s="17">
        <v>15700</v>
      </c>
      <c r="R286" s="17">
        <v>15800</v>
      </c>
      <c r="S286" s="17">
        <v>15500</v>
      </c>
      <c r="T286" s="17">
        <v>15600</v>
      </c>
      <c r="U286" s="17">
        <v>15650</v>
      </c>
      <c r="V286" s="17">
        <v>15650</v>
      </c>
      <c r="W286" s="16" t="e">
        <f t="shared" ca="1" si="5"/>
        <v>#REF!</v>
      </c>
      <c r="X286" s="16">
        <v>51600</v>
      </c>
      <c r="Y286" s="16">
        <v>80700</v>
      </c>
      <c r="Z286" s="16">
        <v>131500</v>
      </c>
      <c r="AA286" s="16">
        <v>89900</v>
      </c>
      <c r="AB286" s="16">
        <v>266100</v>
      </c>
      <c r="AC286" s="16">
        <v>179700</v>
      </c>
      <c r="AD286" s="16">
        <v>229900</v>
      </c>
      <c r="AE286" s="16">
        <v>76700</v>
      </c>
      <c r="AF286" s="25">
        <v>59400</v>
      </c>
      <c r="AG286" s="23">
        <v>51300</v>
      </c>
      <c r="AH286" s="12" t="e">
        <f t="shared" ca="1" si="6"/>
        <v>#REF!</v>
      </c>
      <c r="AI286" s="23">
        <v>12500</v>
      </c>
      <c r="AJ286" s="23">
        <v>64800</v>
      </c>
      <c r="AK286" s="23">
        <v>300</v>
      </c>
      <c r="AL286" s="23">
        <v>8900</v>
      </c>
      <c r="AM286" s="23">
        <v>6600</v>
      </c>
      <c r="AN286" s="23">
        <v>9800</v>
      </c>
      <c r="AO286" s="23">
        <v>0</v>
      </c>
      <c r="AP286" s="23">
        <v>2700</v>
      </c>
      <c r="AQ286" s="17">
        <v>0</v>
      </c>
      <c r="AR286" s="23">
        <v>0</v>
      </c>
      <c r="AS286" s="23">
        <v>100</v>
      </c>
      <c r="AT286" s="12">
        <v>0</v>
      </c>
      <c r="AU286" s="12">
        <v>61</v>
      </c>
      <c r="AV286" s="12">
        <v>0</v>
      </c>
      <c r="AW286" s="12">
        <v>4100</v>
      </c>
      <c r="AX286" s="12">
        <v>5700</v>
      </c>
      <c r="AY286" s="12">
        <v>4700</v>
      </c>
      <c r="AZ286" s="12">
        <v>800</v>
      </c>
      <c r="BA286" s="12">
        <v>10000</v>
      </c>
      <c r="BB286" s="12" t="e">
        <f t="shared" ca="1" si="7"/>
        <v>#REF!</v>
      </c>
      <c r="BC286" s="12">
        <v>25000</v>
      </c>
      <c r="BD286" s="23">
        <v>58400</v>
      </c>
      <c r="BE286" s="23">
        <v>13300</v>
      </c>
      <c r="BF286" s="23">
        <v>50000</v>
      </c>
      <c r="BG286" s="12">
        <v>54000</v>
      </c>
      <c r="BH286" s="12">
        <v>50300</v>
      </c>
      <c r="BI286" s="12">
        <v>50700</v>
      </c>
      <c r="BJ286" s="12">
        <v>56900</v>
      </c>
      <c r="BK286" s="12">
        <v>50000</v>
      </c>
      <c r="BL286" s="12">
        <v>23000</v>
      </c>
      <c r="BM286" s="12">
        <v>27300</v>
      </c>
      <c r="BN286" s="12">
        <v>50000</v>
      </c>
      <c r="BO286" s="12">
        <v>30500</v>
      </c>
      <c r="BP286" s="12">
        <v>75700</v>
      </c>
      <c r="BQ286" s="12">
        <v>50000</v>
      </c>
      <c r="BR286" s="12">
        <v>70100</v>
      </c>
      <c r="BS286" s="12">
        <v>25105</v>
      </c>
      <c r="BT286" s="12">
        <v>26400</v>
      </c>
      <c r="BU286" s="12">
        <v>13450</v>
      </c>
      <c r="BV286" s="12"/>
      <c r="BW286" s="12"/>
      <c r="BX286" s="22" t="e">
        <f>"'Giá'!"&amp;SUBSTITUTE($CK286, "1", COUNTA(#REF!) -10)</f>
        <v>#REF!</v>
      </c>
      <c r="BY286" s="22" t="e">
        <f>"'Khối lượng'!"&amp;SUBSTITUTE($CL286, "1", COUNTA(#REF!) -10)</f>
        <v>#REF!</v>
      </c>
      <c r="BZ286" s="22" t="e">
        <f>"'KN Mua'!"&amp;SUBSTITUTE($CM286, "1", COUNTA(#REF!) -19)</f>
        <v>#REF!</v>
      </c>
      <c r="CA286" s="15" t="e">
        <f>"'KN Bán'!"&amp;SUBSTITUTE($CN286, "1", COUNTA(#REF!) -19)</f>
        <v>#REF!</v>
      </c>
      <c r="CB286" s="14"/>
      <c r="CC286" s="14"/>
      <c r="CD286" s="14"/>
      <c r="CE286" s="14"/>
      <c r="CF286" s="14"/>
      <c r="CG286" s="14"/>
      <c r="CH286" s="14"/>
      <c r="CI286" s="14"/>
      <c r="CJ286" s="14"/>
      <c r="CK286" s="14" t="e">
        <f>ADDRESS(1,MATCH($A286,#REF!, 0))</f>
        <v>#REF!</v>
      </c>
      <c r="CL286" s="14" t="e">
        <f>ADDRESS(1,MATCH($A286,#REF!, 0))</f>
        <v>#REF!</v>
      </c>
      <c r="CM286" s="14" t="e">
        <f>ADDRESS(1,MATCH($A286,#REF!, 0))</f>
        <v>#REF!</v>
      </c>
      <c r="CN286" s="14" t="e">
        <f>ADDRESS(1,MATCH($A286,#REF!, 0))</f>
        <v>#REF!</v>
      </c>
    </row>
    <row r="287" spans="1:92" ht="14">
      <c r="A287" s="16" t="s">
        <v>6467</v>
      </c>
      <c r="B287" s="17" t="s">
        <v>6468</v>
      </c>
      <c r="C287" s="17">
        <v>1790</v>
      </c>
      <c r="D287" s="18" t="s">
        <v>5896</v>
      </c>
      <c r="E287" s="17">
        <v>2.577480166457133</v>
      </c>
      <c r="F287" s="17">
        <v>34.066970962498971</v>
      </c>
      <c r="G287" s="17">
        <v>0.5</v>
      </c>
      <c r="H287" s="16">
        <v>0.49316617204533625</v>
      </c>
      <c r="I287" s="19">
        <v>16560</v>
      </c>
      <c r="J287" s="31"/>
      <c r="K287" s="26"/>
      <c r="L287" s="22" t="e">
        <f t="shared" ca="1" si="4"/>
        <v>#REF!</v>
      </c>
      <c r="M287" s="17">
        <v>1790</v>
      </c>
      <c r="N287" s="17">
        <v>1790</v>
      </c>
      <c r="O287" s="17">
        <v>1790</v>
      </c>
      <c r="P287" s="17">
        <v>1790</v>
      </c>
      <c r="Q287" s="17">
        <v>1790</v>
      </c>
      <c r="R287" s="17">
        <v>1790</v>
      </c>
      <c r="S287" s="17">
        <v>1790</v>
      </c>
      <c r="T287" s="17">
        <v>1790</v>
      </c>
      <c r="U287" s="17">
        <v>1790</v>
      </c>
      <c r="V287" s="17">
        <v>1790</v>
      </c>
      <c r="W287" s="16" t="e">
        <f t="shared" ca="1" si="5"/>
        <v>#REF!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25">
        <v>0</v>
      </c>
      <c r="AG287" s="23">
        <v>0</v>
      </c>
      <c r="AH287" s="12" t="e">
        <f t="shared" ca="1" si="6"/>
        <v>#REF!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17">
        <v>0</v>
      </c>
      <c r="AR287" s="23">
        <v>0</v>
      </c>
      <c r="AS287" s="23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 t="e">
        <f t="shared" ca="1" si="7"/>
        <v>#REF!</v>
      </c>
      <c r="BC287" s="12">
        <v>0</v>
      </c>
      <c r="BD287" s="23">
        <v>0</v>
      </c>
      <c r="BE287" s="23">
        <v>0</v>
      </c>
      <c r="BF287" s="23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/>
      <c r="BW287" s="12"/>
      <c r="BX287" s="22" t="e">
        <f>"'Giá'!"&amp;SUBSTITUTE($CK287, "1", COUNTA(#REF!) -10)</f>
        <v>#REF!</v>
      </c>
      <c r="BY287" s="22" t="e">
        <f>"'Khối lượng'!"&amp;SUBSTITUTE($CL287, "1", COUNTA(#REF!) -10)</f>
        <v>#REF!</v>
      </c>
      <c r="BZ287" s="22" t="e">
        <f>"'KN Mua'!"&amp;SUBSTITUTE($CM287, "1", COUNTA(#REF!) -19)</f>
        <v>#REF!</v>
      </c>
      <c r="CA287" s="15" t="e">
        <f>"'KN Bán'!"&amp;SUBSTITUTE($CN287, "1", COUNTA(#REF!) -19)</f>
        <v>#REF!</v>
      </c>
      <c r="CB287" s="14"/>
      <c r="CC287" s="14"/>
      <c r="CD287" s="14"/>
      <c r="CE287" s="14"/>
      <c r="CF287" s="14"/>
      <c r="CG287" s="14"/>
      <c r="CH287" s="14"/>
      <c r="CI287" s="14"/>
      <c r="CJ287" s="14"/>
      <c r="CK287" s="14" t="e">
        <f>ADDRESS(1,MATCH($A287,#REF!, 0))</f>
        <v>#REF!</v>
      </c>
      <c r="CL287" s="14" t="e">
        <f>ADDRESS(1,MATCH($A287,#REF!, 0))</f>
        <v>#REF!</v>
      </c>
      <c r="CM287" s="14" t="e">
        <f>ADDRESS(1,MATCH($A287,#REF!, 0))</f>
        <v>#REF!</v>
      </c>
      <c r="CN287" s="14" t="e">
        <f>ADDRESS(1,MATCH($A287,#REF!, 0))</f>
        <v>#REF!</v>
      </c>
    </row>
    <row r="288" spans="1:92" ht="14">
      <c r="A288" s="16" t="s">
        <v>6469</v>
      </c>
      <c r="B288" s="17" t="s">
        <v>6470</v>
      </c>
      <c r="C288" s="17">
        <v>63300</v>
      </c>
      <c r="D288" s="18" t="s">
        <v>6030</v>
      </c>
      <c r="E288" s="17">
        <v>0.94413577914809865</v>
      </c>
      <c r="F288" s="17">
        <v>17.427636162650689</v>
      </c>
      <c r="G288" s="17">
        <v>0.49</v>
      </c>
      <c r="H288" s="16">
        <v>7.8572706059279018E-2</v>
      </c>
      <c r="I288" s="19">
        <v>357690</v>
      </c>
      <c r="J288" s="31"/>
      <c r="K288" s="26"/>
      <c r="L288" s="22" t="e">
        <f t="shared" ca="1" si="4"/>
        <v>#REF!</v>
      </c>
      <c r="M288" s="17">
        <v>64700</v>
      </c>
      <c r="N288" s="17">
        <v>66200</v>
      </c>
      <c r="O288" s="17">
        <v>65000</v>
      </c>
      <c r="P288" s="17">
        <v>63500</v>
      </c>
      <c r="Q288" s="17">
        <v>63300</v>
      </c>
      <c r="R288" s="17">
        <v>63800</v>
      </c>
      <c r="S288" s="17">
        <v>61500</v>
      </c>
      <c r="T288" s="17">
        <v>63200</v>
      </c>
      <c r="U288" s="17">
        <v>63400</v>
      </c>
      <c r="V288" s="17">
        <v>63400</v>
      </c>
      <c r="W288" s="16" t="e">
        <f t="shared" ca="1" si="5"/>
        <v>#REF!</v>
      </c>
      <c r="X288" s="16">
        <v>8000</v>
      </c>
      <c r="Y288" s="16">
        <v>6600</v>
      </c>
      <c r="Z288" s="16">
        <v>33500</v>
      </c>
      <c r="AA288" s="16">
        <v>14200</v>
      </c>
      <c r="AB288" s="16">
        <v>29600</v>
      </c>
      <c r="AC288" s="16">
        <v>12400</v>
      </c>
      <c r="AD288" s="16">
        <v>20500</v>
      </c>
      <c r="AE288" s="16">
        <v>25500</v>
      </c>
      <c r="AF288" s="25">
        <v>1900</v>
      </c>
      <c r="AG288" s="23">
        <v>13400</v>
      </c>
      <c r="AH288" s="12" t="e">
        <f t="shared" ca="1" si="6"/>
        <v>#REF!</v>
      </c>
      <c r="AI288" s="23">
        <v>900</v>
      </c>
      <c r="AJ288" s="23">
        <v>1000</v>
      </c>
      <c r="AK288" s="23">
        <v>6500</v>
      </c>
      <c r="AL288" s="23">
        <v>5900</v>
      </c>
      <c r="AM288" s="23">
        <v>1600</v>
      </c>
      <c r="AN288" s="23">
        <v>2600</v>
      </c>
      <c r="AO288" s="23">
        <v>300</v>
      </c>
      <c r="AP288" s="23">
        <v>500</v>
      </c>
      <c r="AQ288" s="17">
        <v>1000</v>
      </c>
      <c r="AR288" s="23">
        <v>500</v>
      </c>
      <c r="AS288" s="23">
        <v>400</v>
      </c>
      <c r="AT288" s="12">
        <v>1300</v>
      </c>
      <c r="AU288" s="12">
        <v>600</v>
      </c>
      <c r="AV288" s="12">
        <v>600</v>
      </c>
      <c r="AW288" s="12">
        <v>200</v>
      </c>
      <c r="AX288" s="12">
        <v>700</v>
      </c>
      <c r="AY288" s="12">
        <v>1500</v>
      </c>
      <c r="AZ288" s="12">
        <v>0</v>
      </c>
      <c r="BA288" s="12">
        <v>100</v>
      </c>
      <c r="BB288" s="12" t="e">
        <f t="shared" ca="1" si="7"/>
        <v>#REF!</v>
      </c>
      <c r="BC288" s="12">
        <v>200</v>
      </c>
      <c r="BD288" s="23">
        <v>1300</v>
      </c>
      <c r="BE288" s="23">
        <v>4100</v>
      </c>
      <c r="BF288" s="23">
        <v>0</v>
      </c>
      <c r="BG288" s="12">
        <v>200</v>
      </c>
      <c r="BH288" s="12">
        <v>400</v>
      </c>
      <c r="BI288" s="12">
        <v>100</v>
      </c>
      <c r="BJ288" s="12">
        <v>1400</v>
      </c>
      <c r="BK288" s="12">
        <v>1600</v>
      </c>
      <c r="BL288" s="12">
        <v>1000</v>
      </c>
      <c r="BM288" s="12">
        <v>1387</v>
      </c>
      <c r="BN288" s="12">
        <v>500</v>
      </c>
      <c r="BO288" s="12">
        <v>1300</v>
      </c>
      <c r="BP288" s="12">
        <v>2600</v>
      </c>
      <c r="BQ288" s="12">
        <v>2200</v>
      </c>
      <c r="BR288" s="12">
        <v>2500</v>
      </c>
      <c r="BS288" s="12">
        <v>2600</v>
      </c>
      <c r="BT288" s="12">
        <v>100</v>
      </c>
      <c r="BU288" s="12">
        <v>915</v>
      </c>
      <c r="BV288" s="12"/>
      <c r="BW288" s="12"/>
      <c r="BX288" s="22" t="e">
        <f>"'Giá'!"&amp;SUBSTITUTE($CK288, "1", COUNTA(#REF!) -10)</f>
        <v>#REF!</v>
      </c>
      <c r="BY288" s="22" t="e">
        <f>"'Khối lượng'!"&amp;SUBSTITUTE($CL288, "1", COUNTA(#REF!) -10)</f>
        <v>#REF!</v>
      </c>
      <c r="BZ288" s="22" t="e">
        <f>"'KN Mua'!"&amp;SUBSTITUTE($CM288, "1", COUNTA(#REF!) -19)</f>
        <v>#REF!</v>
      </c>
      <c r="CA288" s="15" t="e">
        <f>"'KN Bán'!"&amp;SUBSTITUTE($CN288, "1", COUNTA(#REF!) -19)</f>
        <v>#REF!</v>
      </c>
      <c r="CB288" s="14"/>
      <c r="CC288" s="14"/>
      <c r="CD288" s="14"/>
      <c r="CE288" s="14"/>
      <c r="CF288" s="14"/>
      <c r="CG288" s="14"/>
      <c r="CH288" s="14"/>
      <c r="CI288" s="14"/>
      <c r="CJ288" s="14"/>
      <c r="CK288" s="14" t="e">
        <f>ADDRESS(1,MATCH($A288,#REF!, 0))</f>
        <v>#REF!</v>
      </c>
      <c r="CL288" s="14" t="e">
        <f>ADDRESS(1,MATCH($A288,#REF!, 0))</f>
        <v>#REF!</v>
      </c>
      <c r="CM288" s="14" t="e">
        <f>ADDRESS(1,MATCH($A288,#REF!, 0))</f>
        <v>#REF!</v>
      </c>
      <c r="CN288" s="14" t="e">
        <f>ADDRESS(1,MATCH($A288,#REF!, 0))</f>
        <v>#REF!</v>
      </c>
    </row>
    <row r="289" spans="1:92" ht="14">
      <c r="A289" s="16" t="s">
        <v>6471</v>
      </c>
      <c r="B289" s="17" t="s">
        <v>6472</v>
      </c>
      <c r="C289" s="17">
        <v>11850</v>
      </c>
      <c r="D289" s="18" t="s">
        <v>5954</v>
      </c>
      <c r="E289" s="17">
        <v>0.97353631806556284</v>
      </c>
      <c r="F289" s="17">
        <v>27.715823093997237</v>
      </c>
      <c r="G289" s="17">
        <v>0.49</v>
      </c>
      <c r="H289" s="16">
        <v>0.48948809885757444</v>
      </c>
      <c r="I289" s="19">
        <v>1810</v>
      </c>
      <c r="J289" s="31"/>
      <c r="K289" s="26"/>
      <c r="L289" s="22" t="e">
        <f t="shared" ca="1" si="4"/>
        <v>#REF!</v>
      </c>
      <c r="M289" s="17">
        <v>11950</v>
      </c>
      <c r="N289" s="17">
        <v>11950</v>
      </c>
      <c r="O289" s="17">
        <v>12000</v>
      </c>
      <c r="P289" s="17">
        <v>11950</v>
      </c>
      <c r="Q289" s="17">
        <v>11850</v>
      </c>
      <c r="R289" s="17">
        <v>12000</v>
      </c>
      <c r="S289" s="17">
        <v>12050</v>
      </c>
      <c r="T289" s="17">
        <v>12400</v>
      </c>
      <c r="U289" s="17">
        <v>12600</v>
      </c>
      <c r="V289" s="17">
        <v>12750</v>
      </c>
      <c r="W289" s="16" t="e">
        <f t="shared" ca="1" si="5"/>
        <v>#REF!</v>
      </c>
      <c r="X289" s="16">
        <v>121900</v>
      </c>
      <c r="Y289" s="16">
        <v>301000</v>
      </c>
      <c r="Z289" s="16">
        <v>225600</v>
      </c>
      <c r="AA289" s="16">
        <v>112300</v>
      </c>
      <c r="AB289" s="16">
        <v>347800</v>
      </c>
      <c r="AC289" s="16">
        <v>415500</v>
      </c>
      <c r="AD289" s="16">
        <v>901800</v>
      </c>
      <c r="AE289" s="16">
        <v>352800</v>
      </c>
      <c r="AF289" s="25">
        <v>279100</v>
      </c>
      <c r="AG289" s="23">
        <v>519100</v>
      </c>
      <c r="AH289" s="12" t="e">
        <f t="shared" ca="1" si="6"/>
        <v>#REF!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2300</v>
      </c>
      <c r="AO289" s="23">
        <v>0</v>
      </c>
      <c r="AP289" s="23">
        <v>1600</v>
      </c>
      <c r="AQ289" s="17">
        <v>21300</v>
      </c>
      <c r="AR289" s="23">
        <v>4700</v>
      </c>
      <c r="AS289" s="23">
        <v>25700</v>
      </c>
      <c r="AT289" s="12">
        <v>6700</v>
      </c>
      <c r="AU289" s="12">
        <v>0</v>
      </c>
      <c r="AV289" s="12">
        <v>13000</v>
      </c>
      <c r="AW289" s="12">
        <v>34700</v>
      </c>
      <c r="AX289" s="12">
        <v>300800</v>
      </c>
      <c r="AY289" s="12">
        <v>147300</v>
      </c>
      <c r="AZ289" s="12">
        <v>162900</v>
      </c>
      <c r="BA289" s="12">
        <v>273500</v>
      </c>
      <c r="BB289" s="12" t="e">
        <f t="shared" ca="1" si="7"/>
        <v>#REF!</v>
      </c>
      <c r="BC289" s="12">
        <v>1100</v>
      </c>
      <c r="BD289" s="23">
        <v>0</v>
      </c>
      <c r="BE289" s="23">
        <v>11600</v>
      </c>
      <c r="BF289" s="23">
        <v>4900</v>
      </c>
      <c r="BG289" s="12">
        <v>900</v>
      </c>
      <c r="BH289" s="12">
        <v>10200</v>
      </c>
      <c r="BI289" s="12">
        <v>0</v>
      </c>
      <c r="BJ289" s="12">
        <v>20800</v>
      </c>
      <c r="BK289" s="12">
        <v>16800</v>
      </c>
      <c r="BL289" s="12">
        <v>0</v>
      </c>
      <c r="BM289" s="12">
        <v>6</v>
      </c>
      <c r="BN289" s="12">
        <v>17400</v>
      </c>
      <c r="BO289" s="12">
        <v>4400</v>
      </c>
      <c r="BP289" s="12">
        <v>41100</v>
      </c>
      <c r="BQ289" s="12">
        <v>13028</v>
      </c>
      <c r="BR289" s="12">
        <v>0</v>
      </c>
      <c r="BS289" s="12">
        <v>0</v>
      </c>
      <c r="BT289" s="12">
        <v>0</v>
      </c>
      <c r="BU289" s="12">
        <v>17000</v>
      </c>
      <c r="BV289" s="12"/>
      <c r="BW289" s="12"/>
      <c r="BX289" s="22" t="e">
        <f>"'Giá'!"&amp;SUBSTITUTE($CK289, "1", COUNTA(#REF!) -10)</f>
        <v>#REF!</v>
      </c>
      <c r="BY289" s="22" t="e">
        <f>"'Khối lượng'!"&amp;SUBSTITUTE($CL289, "1", COUNTA(#REF!) -10)</f>
        <v>#REF!</v>
      </c>
      <c r="BZ289" s="22" t="e">
        <f>"'KN Mua'!"&amp;SUBSTITUTE($CM289, "1", COUNTA(#REF!) -19)</f>
        <v>#REF!</v>
      </c>
      <c r="CA289" s="15" t="e">
        <f>"'KN Bán'!"&amp;SUBSTITUTE($CN289, "1", COUNTA(#REF!) -19)</f>
        <v>#REF!</v>
      </c>
      <c r="CB289" s="14"/>
      <c r="CC289" s="14"/>
      <c r="CD289" s="14"/>
      <c r="CE289" s="14"/>
      <c r="CF289" s="14"/>
      <c r="CG289" s="14"/>
      <c r="CH289" s="14"/>
      <c r="CI289" s="14"/>
      <c r="CJ289" s="14"/>
      <c r="CK289" s="14" t="e">
        <f>ADDRESS(1,MATCH($A289,#REF!, 0))</f>
        <v>#REF!</v>
      </c>
      <c r="CL289" s="14" t="e">
        <f>ADDRESS(1,MATCH($A289,#REF!, 0))</f>
        <v>#REF!</v>
      </c>
      <c r="CM289" s="14" t="e">
        <f>ADDRESS(1,MATCH($A289,#REF!, 0))</f>
        <v>#REF!</v>
      </c>
      <c r="CN289" s="14" t="e">
        <f>ADDRESS(1,MATCH($A289,#REF!, 0))</f>
        <v>#REF!</v>
      </c>
    </row>
    <row r="290" spans="1:92" ht="14">
      <c r="A290" s="16" t="s">
        <v>6473</v>
      </c>
      <c r="B290" s="17" t="s">
        <v>6474</v>
      </c>
      <c r="C290" s="17">
        <v>10150</v>
      </c>
      <c r="D290" s="18" t="s">
        <v>5933</v>
      </c>
      <c r="E290" s="17">
        <v>1.7923045141377674</v>
      </c>
      <c r="F290" s="17">
        <v>6.5836911606374091</v>
      </c>
      <c r="G290" s="17">
        <v>0.49</v>
      </c>
      <c r="H290" s="16">
        <v>0.3465125128959205</v>
      </c>
      <c r="I290" s="19">
        <v>26760</v>
      </c>
      <c r="J290" s="31"/>
      <c r="K290" s="26"/>
      <c r="L290" s="22" t="e">
        <f t="shared" ca="1" si="4"/>
        <v>#REF!</v>
      </c>
      <c r="M290" s="17">
        <v>10100</v>
      </c>
      <c r="N290" s="17">
        <v>10150</v>
      </c>
      <c r="O290" s="17">
        <v>10150</v>
      </c>
      <c r="P290" s="17">
        <v>10150</v>
      </c>
      <c r="Q290" s="17">
        <v>10150</v>
      </c>
      <c r="R290" s="17">
        <v>10850</v>
      </c>
      <c r="S290" s="17">
        <v>10850</v>
      </c>
      <c r="T290" s="17">
        <v>10850</v>
      </c>
      <c r="U290" s="17">
        <v>10150</v>
      </c>
      <c r="V290" s="17">
        <v>10700</v>
      </c>
      <c r="W290" s="16" t="e">
        <f t="shared" ca="1" si="5"/>
        <v>#REF!</v>
      </c>
      <c r="X290" s="16">
        <v>600</v>
      </c>
      <c r="Y290" s="16">
        <v>1100</v>
      </c>
      <c r="Z290" s="16">
        <v>0</v>
      </c>
      <c r="AA290" s="16">
        <v>0</v>
      </c>
      <c r="AB290" s="16">
        <v>800</v>
      </c>
      <c r="AC290" s="16">
        <v>1000</v>
      </c>
      <c r="AD290" s="16">
        <v>0</v>
      </c>
      <c r="AE290" s="16">
        <v>0</v>
      </c>
      <c r="AF290" s="25">
        <v>6000</v>
      </c>
      <c r="AG290" s="23">
        <v>8600</v>
      </c>
      <c r="AH290" s="12" t="e">
        <f t="shared" ca="1" si="6"/>
        <v>#REF!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17">
        <v>0</v>
      </c>
      <c r="AR290" s="23">
        <v>0</v>
      </c>
      <c r="AS290" s="23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 t="e">
        <f t="shared" ca="1" si="7"/>
        <v>#REF!</v>
      </c>
      <c r="BC290" s="12">
        <v>0</v>
      </c>
      <c r="BD290" s="23">
        <v>0</v>
      </c>
      <c r="BE290" s="23">
        <v>0</v>
      </c>
      <c r="BF290" s="23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/>
      <c r="BW290" s="12"/>
      <c r="BX290" s="22" t="e">
        <f>"'Giá'!"&amp;SUBSTITUTE($CK290, "1", COUNTA(#REF!) -10)</f>
        <v>#REF!</v>
      </c>
      <c r="BY290" s="22" t="e">
        <f>"'Khối lượng'!"&amp;SUBSTITUTE($CL290, "1", COUNTA(#REF!) -10)</f>
        <v>#REF!</v>
      </c>
      <c r="BZ290" s="22" t="e">
        <f>"'KN Mua'!"&amp;SUBSTITUTE($CM290, "1", COUNTA(#REF!) -19)</f>
        <v>#REF!</v>
      </c>
      <c r="CA290" s="15" t="e">
        <f>"'KN Bán'!"&amp;SUBSTITUTE($CN290, "1", COUNTA(#REF!) -19)</f>
        <v>#REF!</v>
      </c>
      <c r="CB290" s="14"/>
      <c r="CC290" s="14"/>
      <c r="CD290" s="14"/>
      <c r="CE290" s="14"/>
      <c r="CF290" s="14"/>
      <c r="CG290" s="14"/>
      <c r="CH290" s="14"/>
      <c r="CI290" s="14"/>
      <c r="CJ290" s="14"/>
      <c r="CK290" s="14" t="e">
        <f>ADDRESS(1,MATCH($A290,#REF!, 0))</f>
        <v>#REF!</v>
      </c>
      <c r="CL290" s="14" t="e">
        <f>ADDRESS(1,MATCH($A290,#REF!, 0))</f>
        <v>#REF!</v>
      </c>
      <c r="CM290" s="14" t="e">
        <f>ADDRESS(1,MATCH($A290,#REF!, 0))</f>
        <v>#REF!</v>
      </c>
      <c r="CN290" s="14" t="e">
        <f>ADDRESS(1,MATCH($A290,#REF!, 0))</f>
        <v>#REF!</v>
      </c>
    </row>
    <row r="291" spans="1:92" ht="14">
      <c r="A291" s="16" t="s">
        <v>6475</v>
      </c>
      <c r="B291" s="17" t="s">
        <v>6476</v>
      </c>
      <c r="C291" s="17">
        <v>38000</v>
      </c>
      <c r="D291" s="18" t="s">
        <v>6086</v>
      </c>
      <c r="E291" s="17">
        <v>0.82064343789347716</v>
      </c>
      <c r="F291" s="17">
        <v>2.749215056573477</v>
      </c>
      <c r="G291" s="17">
        <v>1</v>
      </c>
      <c r="H291" s="16">
        <v>0.79578071984469523</v>
      </c>
      <c r="I291" s="19">
        <v>2575280</v>
      </c>
      <c r="J291" s="31"/>
      <c r="K291" s="26"/>
      <c r="L291" s="22" t="e">
        <f t="shared" ca="1" si="4"/>
        <v>#REF!</v>
      </c>
      <c r="M291" s="17">
        <v>37450</v>
      </c>
      <c r="N291" s="17">
        <v>37500</v>
      </c>
      <c r="O291" s="17">
        <v>38200</v>
      </c>
      <c r="P291" s="17">
        <v>38200</v>
      </c>
      <c r="Q291" s="17">
        <v>38000</v>
      </c>
      <c r="R291" s="17">
        <v>38000</v>
      </c>
      <c r="S291" s="17">
        <v>37500</v>
      </c>
      <c r="T291" s="17">
        <v>37000</v>
      </c>
      <c r="U291" s="17">
        <v>37000</v>
      </c>
      <c r="V291" s="17">
        <v>36800</v>
      </c>
      <c r="W291" s="16" t="e">
        <f t="shared" ca="1" si="5"/>
        <v>#REF!</v>
      </c>
      <c r="X291" s="16">
        <v>15400</v>
      </c>
      <c r="Y291" s="16">
        <v>5300</v>
      </c>
      <c r="Z291" s="16">
        <v>36200</v>
      </c>
      <c r="AA291" s="16">
        <v>5100</v>
      </c>
      <c r="AB291" s="16">
        <v>700</v>
      </c>
      <c r="AC291" s="16">
        <v>12900</v>
      </c>
      <c r="AD291" s="16">
        <v>40000</v>
      </c>
      <c r="AE291" s="16">
        <v>39000</v>
      </c>
      <c r="AF291" s="25">
        <v>82100</v>
      </c>
      <c r="AG291" s="23">
        <v>30900</v>
      </c>
      <c r="AH291" s="12" t="e">
        <f t="shared" ca="1" si="6"/>
        <v>#REF!</v>
      </c>
      <c r="AI291" s="23">
        <v>100</v>
      </c>
      <c r="AJ291" s="23">
        <v>100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1300</v>
      </c>
      <c r="AQ291" s="17">
        <v>100</v>
      </c>
      <c r="AR291" s="23">
        <v>200</v>
      </c>
      <c r="AS291" s="23">
        <v>1500</v>
      </c>
      <c r="AT291" s="12">
        <v>1000</v>
      </c>
      <c r="AU291" s="12">
        <v>0</v>
      </c>
      <c r="AV291" s="12">
        <v>0</v>
      </c>
      <c r="AW291" s="12">
        <v>0</v>
      </c>
      <c r="AX291" s="12">
        <v>0</v>
      </c>
      <c r="AY291" s="12">
        <v>1500</v>
      </c>
      <c r="AZ291" s="12">
        <v>900</v>
      </c>
      <c r="BA291" s="12">
        <v>0</v>
      </c>
      <c r="BB291" s="12" t="e">
        <f t="shared" ca="1" si="7"/>
        <v>#REF!</v>
      </c>
      <c r="BC291" s="12">
        <v>5700</v>
      </c>
      <c r="BD291" s="23">
        <v>0</v>
      </c>
      <c r="BE291" s="23">
        <v>0</v>
      </c>
      <c r="BF291" s="23">
        <v>0</v>
      </c>
      <c r="BG291" s="12">
        <v>100</v>
      </c>
      <c r="BH291" s="12">
        <v>10000</v>
      </c>
      <c r="BI291" s="12">
        <v>11500</v>
      </c>
      <c r="BJ291" s="12">
        <v>6000</v>
      </c>
      <c r="BK291" s="12">
        <v>1700</v>
      </c>
      <c r="BL291" s="12">
        <v>0</v>
      </c>
      <c r="BM291" s="12">
        <v>3100</v>
      </c>
      <c r="BN291" s="12">
        <v>31100</v>
      </c>
      <c r="BO291" s="12">
        <v>5000</v>
      </c>
      <c r="BP291" s="12">
        <v>200</v>
      </c>
      <c r="BQ291" s="12">
        <v>2200</v>
      </c>
      <c r="BR291" s="12">
        <v>200</v>
      </c>
      <c r="BS291" s="12">
        <v>210</v>
      </c>
      <c r="BT291" s="12">
        <v>34700</v>
      </c>
      <c r="BU291" s="12">
        <v>3600</v>
      </c>
      <c r="BV291" s="12"/>
      <c r="BW291" s="12"/>
      <c r="BX291" s="22" t="e">
        <f>"'Giá'!"&amp;SUBSTITUTE($CK291, "1", COUNTA(#REF!) -10)</f>
        <v>#REF!</v>
      </c>
      <c r="BY291" s="22" t="e">
        <f>"'Khối lượng'!"&amp;SUBSTITUTE($CL291, "1", COUNTA(#REF!) -10)</f>
        <v>#REF!</v>
      </c>
      <c r="BZ291" s="22" t="e">
        <f>"'KN Mua'!"&amp;SUBSTITUTE($CM291, "1", COUNTA(#REF!) -19)</f>
        <v>#REF!</v>
      </c>
      <c r="CA291" s="15" t="e">
        <f>"'KN Bán'!"&amp;SUBSTITUTE($CN291, "1", COUNTA(#REF!) -19)</f>
        <v>#REF!</v>
      </c>
      <c r="CB291" s="14"/>
      <c r="CC291" s="14"/>
      <c r="CD291" s="14"/>
      <c r="CE291" s="14"/>
      <c r="CF291" s="14"/>
      <c r="CG291" s="14"/>
      <c r="CH291" s="14"/>
      <c r="CI291" s="14"/>
      <c r="CJ291" s="14"/>
      <c r="CK291" s="14" t="e">
        <f>ADDRESS(1,MATCH($A291,#REF!, 0))</f>
        <v>#REF!</v>
      </c>
      <c r="CL291" s="14" t="e">
        <f>ADDRESS(1,MATCH($A291,#REF!, 0))</f>
        <v>#REF!</v>
      </c>
      <c r="CM291" s="14" t="e">
        <f>ADDRESS(1,MATCH($A291,#REF!, 0))</f>
        <v>#REF!</v>
      </c>
      <c r="CN291" s="14" t="e">
        <f>ADDRESS(1,MATCH($A291,#REF!, 0))</f>
        <v>#REF!</v>
      </c>
    </row>
    <row r="292" spans="1:92" ht="14">
      <c r="A292" s="16" t="s">
        <v>6477</v>
      </c>
      <c r="B292" s="17" t="s">
        <v>6478</v>
      </c>
      <c r="C292" s="17">
        <v>11500</v>
      </c>
      <c r="D292" s="18" t="s">
        <v>6037</v>
      </c>
      <c r="E292" s="17">
        <v>0.19179378025728777</v>
      </c>
      <c r="F292" s="17">
        <v>16.617131889757392</v>
      </c>
      <c r="G292" s="17">
        <v>0.49</v>
      </c>
      <c r="H292" s="16">
        <v>0.46857214285714288</v>
      </c>
      <c r="I292" s="19">
        <v>3380</v>
      </c>
      <c r="J292" s="31"/>
      <c r="K292" s="26"/>
      <c r="L292" s="22" t="e">
        <f t="shared" ca="1" si="4"/>
        <v>#REF!</v>
      </c>
      <c r="M292" s="17">
        <v>13950</v>
      </c>
      <c r="N292" s="17">
        <v>14200</v>
      </c>
      <c r="O292" s="17">
        <v>13250</v>
      </c>
      <c r="P292" s="17">
        <v>12350</v>
      </c>
      <c r="Q292" s="17">
        <v>11500</v>
      </c>
      <c r="R292" s="17">
        <v>11400</v>
      </c>
      <c r="S292" s="17">
        <v>10650</v>
      </c>
      <c r="T292" s="17">
        <v>11000</v>
      </c>
      <c r="U292" s="17">
        <v>10750</v>
      </c>
      <c r="V292" s="17">
        <v>10000</v>
      </c>
      <c r="W292" s="17" t="e">
        <f t="shared" ca="1" si="5"/>
        <v>#REF!</v>
      </c>
      <c r="X292" s="17">
        <v>0</v>
      </c>
      <c r="Y292" s="17">
        <v>0</v>
      </c>
      <c r="Z292" s="17">
        <v>1800</v>
      </c>
      <c r="AA292" s="17">
        <v>200</v>
      </c>
      <c r="AB292" s="17">
        <v>100</v>
      </c>
      <c r="AC292" s="17">
        <v>1500</v>
      </c>
      <c r="AD292" s="17">
        <v>1139900</v>
      </c>
      <c r="AE292" s="17">
        <v>2093300</v>
      </c>
      <c r="AF292" s="22">
        <v>764500</v>
      </c>
      <c r="AG292" s="23">
        <v>1923800</v>
      </c>
      <c r="AH292" s="12" t="e">
        <f t="shared" ca="1" si="6"/>
        <v>#REF!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17">
        <v>0</v>
      </c>
      <c r="AR292" s="23">
        <v>0</v>
      </c>
      <c r="AS292" s="23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8500</v>
      </c>
      <c r="AY292" s="12">
        <v>117100</v>
      </c>
      <c r="AZ292" s="12">
        <v>0</v>
      </c>
      <c r="BA292" s="12">
        <v>105400</v>
      </c>
      <c r="BB292" s="12" t="e">
        <f t="shared" ca="1" si="7"/>
        <v>#REF!</v>
      </c>
      <c r="BC292" s="12">
        <v>0</v>
      </c>
      <c r="BD292" s="23">
        <v>52200</v>
      </c>
      <c r="BE292" s="23">
        <v>2000</v>
      </c>
      <c r="BF292" s="23">
        <v>1400</v>
      </c>
      <c r="BG292" s="12">
        <v>280</v>
      </c>
      <c r="BH292" s="12">
        <v>58700</v>
      </c>
      <c r="BI292" s="12">
        <v>135100</v>
      </c>
      <c r="BJ292" s="12">
        <v>0</v>
      </c>
      <c r="BK292" s="12">
        <v>29500</v>
      </c>
      <c r="BL292" s="12">
        <v>11200</v>
      </c>
      <c r="BM292" s="12">
        <v>18500</v>
      </c>
      <c r="BN292" s="12">
        <v>1400</v>
      </c>
      <c r="BO292" s="12">
        <v>2800</v>
      </c>
      <c r="BP292" s="12">
        <v>67400</v>
      </c>
      <c r="BQ292" s="12">
        <v>142500</v>
      </c>
      <c r="BR292" s="12">
        <v>77600</v>
      </c>
      <c r="BS292" s="12">
        <v>200</v>
      </c>
      <c r="BT292" s="12">
        <v>66900</v>
      </c>
      <c r="BU292" s="12">
        <v>55900</v>
      </c>
      <c r="BV292" s="12"/>
      <c r="BW292" s="12"/>
      <c r="BX292" s="22" t="e">
        <f>"'Giá'!"&amp;SUBSTITUTE($CK292, "1", COUNTA(#REF!) -10)</f>
        <v>#REF!</v>
      </c>
      <c r="BY292" s="22" t="e">
        <f>"'Khối lượng'!"&amp;SUBSTITUTE($CL292, "1", COUNTA(#REF!) -10)</f>
        <v>#REF!</v>
      </c>
      <c r="BZ292" s="22" t="e">
        <f>"'KN Mua'!"&amp;SUBSTITUTE($CM292, "1", COUNTA(#REF!) -19)</f>
        <v>#REF!</v>
      </c>
      <c r="CA292" s="15" t="e">
        <f>"'KN Bán'!"&amp;SUBSTITUTE($CN292, "1", COUNTA(#REF!) -19)</f>
        <v>#REF!</v>
      </c>
      <c r="CB292" s="14"/>
      <c r="CC292" s="14"/>
      <c r="CD292" s="14"/>
      <c r="CE292" s="14"/>
      <c r="CF292" s="14"/>
      <c r="CG292" s="14"/>
      <c r="CH292" s="14"/>
      <c r="CI292" s="14"/>
      <c r="CJ292" s="14"/>
      <c r="CK292" s="14" t="e">
        <f>ADDRESS(1,MATCH($A292,#REF!, 0))</f>
        <v>#REF!</v>
      </c>
      <c r="CL292" s="14" t="e">
        <f>ADDRESS(1,MATCH($A292,#REF!, 0))</f>
        <v>#REF!</v>
      </c>
      <c r="CM292" s="14" t="e">
        <f>ADDRESS(1,MATCH($A292,#REF!, 0))</f>
        <v>#REF!</v>
      </c>
      <c r="CN292" s="14" t="e">
        <f>ADDRESS(1,MATCH($A292,#REF!, 0))</f>
        <v>#REF!</v>
      </c>
    </row>
    <row r="293" spans="1:92" ht="14">
      <c r="A293" s="16" t="s">
        <v>6479</v>
      </c>
      <c r="B293" s="17" t="s">
        <v>6480</v>
      </c>
      <c r="C293" s="17">
        <v>11300</v>
      </c>
      <c r="D293" s="18" t="s">
        <v>6007</v>
      </c>
      <c r="E293" s="17">
        <v>1.6454221890941609</v>
      </c>
      <c r="F293" s="17">
        <v>6.5204823238660863</v>
      </c>
      <c r="G293" s="17">
        <v>0</v>
      </c>
      <c r="H293" s="16">
        <v>0</v>
      </c>
      <c r="I293" s="19">
        <v>4880</v>
      </c>
      <c r="J293" s="31"/>
      <c r="K293" s="26"/>
      <c r="L293" s="22" t="e">
        <f t="shared" ca="1" si="4"/>
        <v>#REF!</v>
      </c>
      <c r="M293" s="17">
        <v>11500</v>
      </c>
      <c r="N293" s="17">
        <v>11300</v>
      </c>
      <c r="O293" s="17">
        <v>11300</v>
      </c>
      <c r="P293" s="17">
        <v>11300</v>
      </c>
      <c r="Q293" s="17">
        <v>11300</v>
      </c>
      <c r="R293" s="17">
        <v>12050</v>
      </c>
      <c r="S293" s="17">
        <v>11300</v>
      </c>
      <c r="T293" s="17">
        <v>11300</v>
      </c>
      <c r="U293" s="17">
        <v>11300</v>
      </c>
      <c r="V293" s="17">
        <v>11300</v>
      </c>
      <c r="W293" s="16" t="e">
        <f t="shared" ca="1" si="5"/>
        <v>#REF!</v>
      </c>
      <c r="X293" s="16">
        <v>0</v>
      </c>
      <c r="Y293" s="16">
        <v>100</v>
      </c>
      <c r="Z293" s="16">
        <v>0</v>
      </c>
      <c r="AA293" s="16">
        <v>0</v>
      </c>
      <c r="AB293" s="16">
        <v>23100</v>
      </c>
      <c r="AC293" s="16">
        <v>2900</v>
      </c>
      <c r="AD293" s="16">
        <v>100</v>
      </c>
      <c r="AE293" s="16">
        <v>2600</v>
      </c>
      <c r="AF293" s="25">
        <v>2000</v>
      </c>
      <c r="AG293" s="23">
        <v>3000</v>
      </c>
      <c r="AH293" s="12" t="e">
        <f t="shared" ca="1" si="6"/>
        <v>#REF!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17">
        <v>0</v>
      </c>
      <c r="AR293" s="23">
        <v>0</v>
      </c>
      <c r="AS293" s="23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 t="e">
        <f t="shared" ca="1" si="7"/>
        <v>#REF!</v>
      </c>
      <c r="BC293" s="12">
        <v>0</v>
      </c>
      <c r="BD293" s="23">
        <v>0</v>
      </c>
      <c r="BE293" s="23">
        <v>0</v>
      </c>
      <c r="BF293" s="23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/>
      <c r="BW293" s="12"/>
      <c r="BX293" s="22" t="e">
        <f>"'Giá'!"&amp;SUBSTITUTE($CK293, "1", COUNTA(#REF!) -10)</f>
        <v>#REF!</v>
      </c>
      <c r="BY293" s="22" t="e">
        <f>"'Khối lượng'!"&amp;SUBSTITUTE($CL293, "1", COUNTA(#REF!) -10)</f>
        <v>#REF!</v>
      </c>
      <c r="BZ293" s="22" t="e">
        <f>"'KN Mua'!"&amp;SUBSTITUTE($CM293, "1", COUNTA(#REF!) -19)</f>
        <v>#REF!</v>
      </c>
      <c r="CA293" s="15" t="e">
        <f>"'KN Bán'!"&amp;SUBSTITUTE($CN293, "1", COUNTA(#REF!) -19)</f>
        <v>#REF!</v>
      </c>
      <c r="CB293" s="14"/>
      <c r="CC293" s="14"/>
      <c r="CD293" s="14"/>
      <c r="CE293" s="14"/>
      <c r="CF293" s="14"/>
      <c r="CG293" s="14"/>
      <c r="CH293" s="14"/>
      <c r="CI293" s="14"/>
      <c r="CJ293" s="14"/>
      <c r="CK293" s="14" t="e">
        <f>ADDRESS(1,MATCH($A293,#REF!, 0))</f>
        <v>#REF!</v>
      </c>
      <c r="CL293" s="14" t="e">
        <f>ADDRESS(1,MATCH($A293,#REF!, 0))</f>
        <v>#REF!</v>
      </c>
      <c r="CM293" s="14" t="e">
        <f>ADDRESS(1,MATCH($A293,#REF!, 0))</f>
        <v>#REF!</v>
      </c>
      <c r="CN293" s="14" t="e">
        <f>ADDRESS(1,MATCH($A293,#REF!, 0))</f>
        <v>#REF!</v>
      </c>
    </row>
    <row r="294" spans="1:92" ht="14">
      <c r="A294" s="16" t="s">
        <v>6481</v>
      </c>
      <c r="B294" s="17" t="s">
        <v>6482</v>
      </c>
      <c r="C294" s="17">
        <v>33300</v>
      </c>
      <c r="D294" s="18" t="s">
        <v>6263</v>
      </c>
      <c r="E294" s="17">
        <v>0.91304735546396387</v>
      </c>
      <c r="F294" s="17">
        <v>724.12704324499998</v>
      </c>
      <c r="G294" s="17">
        <v>1</v>
      </c>
      <c r="H294" s="16">
        <v>0.54001987247650762</v>
      </c>
      <c r="I294" s="19">
        <v>2940</v>
      </c>
      <c r="J294" s="31"/>
      <c r="K294" s="26"/>
      <c r="L294" s="22" t="e">
        <f t="shared" ca="1" si="4"/>
        <v>#REF!</v>
      </c>
      <c r="M294" s="17">
        <v>33150</v>
      </c>
      <c r="N294" s="17">
        <v>33500</v>
      </c>
      <c r="O294" s="17">
        <v>33500</v>
      </c>
      <c r="P294" s="17">
        <v>33900</v>
      </c>
      <c r="Q294" s="17">
        <v>33300</v>
      </c>
      <c r="R294" s="17">
        <v>31000</v>
      </c>
      <c r="S294" s="17">
        <v>32500</v>
      </c>
      <c r="T294" s="17">
        <v>34000</v>
      </c>
      <c r="U294" s="17">
        <v>34000</v>
      </c>
      <c r="V294" s="17">
        <v>31700</v>
      </c>
      <c r="W294" s="16" t="e">
        <f t="shared" ca="1" si="5"/>
        <v>#REF!</v>
      </c>
      <c r="X294" s="16">
        <v>6400</v>
      </c>
      <c r="Y294" s="16">
        <v>6600</v>
      </c>
      <c r="Z294" s="16">
        <v>1600</v>
      </c>
      <c r="AA294" s="16">
        <v>1000</v>
      </c>
      <c r="AB294" s="16">
        <v>2900</v>
      </c>
      <c r="AC294" s="16">
        <v>14300</v>
      </c>
      <c r="AD294" s="16">
        <v>4000</v>
      </c>
      <c r="AE294" s="16">
        <v>100</v>
      </c>
      <c r="AF294" s="25">
        <v>9900</v>
      </c>
      <c r="AG294" s="23">
        <v>2000</v>
      </c>
      <c r="AH294" s="12" t="e">
        <f t="shared" ca="1" si="6"/>
        <v>#REF!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17">
        <v>0</v>
      </c>
      <c r="AR294" s="23">
        <v>0</v>
      </c>
      <c r="AS294" s="23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 t="e">
        <f t="shared" ca="1" si="7"/>
        <v>#REF!</v>
      </c>
      <c r="BC294" s="12">
        <v>0</v>
      </c>
      <c r="BD294" s="23">
        <v>0</v>
      </c>
      <c r="BE294" s="23">
        <v>0</v>
      </c>
      <c r="BF294" s="23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/>
      <c r="BW294" s="12"/>
      <c r="BX294" s="22" t="e">
        <f>"'Giá'!"&amp;SUBSTITUTE($CK294, "1", COUNTA(#REF!) -10)</f>
        <v>#REF!</v>
      </c>
      <c r="BY294" s="22" t="e">
        <f>"'Khối lượng'!"&amp;SUBSTITUTE($CL294, "1", COUNTA(#REF!) -10)</f>
        <v>#REF!</v>
      </c>
      <c r="BZ294" s="22" t="e">
        <f>"'KN Mua'!"&amp;SUBSTITUTE($CM294, "1", COUNTA(#REF!) -19)</f>
        <v>#REF!</v>
      </c>
      <c r="CA294" s="15" t="e">
        <f>"'KN Bán'!"&amp;SUBSTITUTE($CN294, "1", COUNTA(#REF!) -19)</f>
        <v>#REF!</v>
      </c>
      <c r="CB294" s="14"/>
      <c r="CC294" s="14"/>
      <c r="CD294" s="14"/>
      <c r="CE294" s="14"/>
      <c r="CF294" s="14"/>
      <c r="CG294" s="14"/>
      <c r="CH294" s="14"/>
      <c r="CI294" s="14"/>
      <c r="CJ294" s="14"/>
      <c r="CK294" s="14" t="e">
        <f>ADDRESS(1,MATCH($A294,#REF!, 0))</f>
        <v>#REF!</v>
      </c>
      <c r="CL294" s="14" t="e">
        <f>ADDRESS(1,MATCH($A294,#REF!, 0))</f>
        <v>#REF!</v>
      </c>
      <c r="CM294" s="14" t="e">
        <f>ADDRESS(1,MATCH($A294,#REF!, 0))</f>
        <v>#REF!</v>
      </c>
      <c r="CN294" s="14" t="e">
        <f>ADDRESS(1,MATCH($A294,#REF!, 0))</f>
        <v>#REF!</v>
      </c>
    </row>
    <row r="295" spans="1:92" ht="14">
      <c r="A295" s="16" t="s">
        <v>6483</v>
      </c>
      <c r="B295" s="17" t="s">
        <v>6484</v>
      </c>
      <c r="C295" s="17">
        <v>9280</v>
      </c>
      <c r="D295" s="18" t="s">
        <v>5879</v>
      </c>
      <c r="E295" s="17">
        <v>1.6450812098923275</v>
      </c>
      <c r="F295" s="17">
        <v>11.586445606136094</v>
      </c>
      <c r="G295" s="17">
        <v>0.05</v>
      </c>
      <c r="H295" s="16">
        <v>4.9120647513723602E-2</v>
      </c>
      <c r="I295" s="19">
        <v>2649730</v>
      </c>
      <c r="J295" s="31"/>
      <c r="K295" s="26"/>
      <c r="L295" s="22" t="e">
        <f t="shared" ca="1" si="4"/>
        <v>#REF!</v>
      </c>
      <c r="M295" s="17">
        <v>9260</v>
      </c>
      <c r="N295" s="17">
        <v>9270</v>
      </c>
      <c r="O295" s="17">
        <v>8930</v>
      </c>
      <c r="P295" s="17">
        <v>9380</v>
      </c>
      <c r="Q295" s="17">
        <v>9280</v>
      </c>
      <c r="R295" s="17">
        <v>9240</v>
      </c>
      <c r="S295" s="17">
        <v>9210</v>
      </c>
      <c r="T295" s="17">
        <v>9290</v>
      </c>
      <c r="U295" s="17">
        <v>9300</v>
      </c>
      <c r="V295" s="17">
        <v>9300</v>
      </c>
      <c r="W295" s="16" t="e">
        <f t="shared" ca="1" si="5"/>
        <v>#REF!</v>
      </c>
      <c r="X295" s="16">
        <v>0</v>
      </c>
      <c r="Y295" s="16">
        <v>6200</v>
      </c>
      <c r="Z295" s="16">
        <v>600</v>
      </c>
      <c r="AA295" s="16">
        <v>2800</v>
      </c>
      <c r="AB295" s="16">
        <v>5400</v>
      </c>
      <c r="AC295" s="16">
        <v>5300</v>
      </c>
      <c r="AD295" s="16">
        <v>5000</v>
      </c>
      <c r="AE295" s="16">
        <v>2900</v>
      </c>
      <c r="AF295" s="25">
        <v>1200</v>
      </c>
      <c r="AG295" s="23">
        <v>0</v>
      </c>
      <c r="AH295" s="12" t="e">
        <f t="shared" ca="1" si="6"/>
        <v>#REF!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17">
        <v>0</v>
      </c>
      <c r="AR295" s="23">
        <v>0</v>
      </c>
      <c r="AS295" s="23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 t="e">
        <f t="shared" ca="1" si="7"/>
        <v>#REF!</v>
      </c>
      <c r="BC295" s="12">
        <v>0</v>
      </c>
      <c r="BD295" s="23">
        <v>0</v>
      </c>
      <c r="BE295" s="23">
        <v>0</v>
      </c>
      <c r="BF295" s="23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/>
      <c r="BW295" s="12"/>
      <c r="BX295" s="22" t="e">
        <f>"'Giá'!"&amp;SUBSTITUTE($CK295, "1", COUNTA(#REF!) -10)</f>
        <v>#REF!</v>
      </c>
      <c r="BY295" s="22" t="e">
        <f>"'Khối lượng'!"&amp;SUBSTITUTE($CL295, "1", COUNTA(#REF!) -10)</f>
        <v>#REF!</v>
      </c>
      <c r="BZ295" s="22" t="e">
        <f>"'KN Mua'!"&amp;SUBSTITUTE($CM295, "1", COUNTA(#REF!) -19)</f>
        <v>#REF!</v>
      </c>
      <c r="CA295" s="15" t="e">
        <f>"'KN Bán'!"&amp;SUBSTITUTE($CN295, "1", COUNTA(#REF!) -19)</f>
        <v>#REF!</v>
      </c>
      <c r="CB295" s="14"/>
      <c r="CC295" s="14"/>
      <c r="CD295" s="14"/>
      <c r="CE295" s="14"/>
      <c r="CF295" s="14"/>
      <c r="CG295" s="14"/>
      <c r="CH295" s="14"/>
      <c r="CI295" s="14"/>
      <c r="CJ295" s="14"/>
      <c r="CK295" s="14" t="e">
        <f>ADDRESS(1,MATCH($A295,#REF!, 0))</f>
        <v>#REF!</v>
      </c>
      <c r="CL295" s="14" t="e">
        <f>ADDRESS(1,MATCH($A295,#REF!, 0))</f>
        <v>#REF!</v>
      </c>
      <c r="CM295" s="14" t="e">
        <f>ADDRESS(1,MATCH($A295,#REF!, 0))</f>
        <v>#REF!</v>
      </c>
      <c r="CN295" s="14" t="e">
        <f>ADDRESS(1,MATCH($A295,#REF!, 0))</f>
        <v>#REF!</v>
      </c>
    </row>
    <row r="296" spans="1:92" ht="14">
      <c r="A296" s="16" t="s">
        <v>6485</v>
      </c>
      <c r="B296" s="17" t="s">
        <v>6486</v>
      </c>
      <c r="C296" s="17">
        <v>21950</v>
      </c>
      <c r="D296" s="18" t="s">
        <v>5865</v>
      </c>
      <c r="E296" s="17">
        <v>1.3282869694382875</v>
      </c>
      <c r="F296" s="17">
        <v>8.4291923892874703</v>
      </c>
      <c r="G296" s="17">
        <v>0.49</v>
      </c>
      <c r="H296" s="16">
        <v>0.481611476026434</v>
      </c>
      <c r="I296" s="19">
        <v>650</v>
      </c>
      <c r="J296" s="31"/>
      <c r="K296" s="26"/>
      <c r="L296" s="22" t="e">
        <f t="shared" ca="1" si="4"/>
        <v>#REF!</v>
      </c>
      <c r="M296" s="17">
        <v>21950</v>
      </c>
      <c r="N296" s="17">
        <v>21950</v>
      </c>
      <c r="O296" s="17">
        <v>21900</v>
      </c>
      <c r="P296" s="17">
        <v>21800</v>
      </c>
      <c r="Q296" s="17">
        <v>21950</v>
      </c>
      <c r="R296" s="17">
        <v>22600</v>
      </c>
      <c r="S296" s="17">
        <v>21900</v>
      </c>
      <c r="T296" s="17">
        <v>22000</v>
      </c>
      <c r="U296" s="17">
        <v>21600</v>
      </c>
      <c r="V296" s="17">
        <v>21600</v>
      </c>
      <c r="W296" s="16" t="e">
        <f t="shared" ca="1" si="5"/>
        <v>#REF!</v>
      </c>
      <c r="X296" s="16">
        <v>2276500</v>
      </c>
      <c r="Y296" s="16">
        <v>2376500</v>
      </c>
      <c r="Z296" s="16">
        <v>2209700</v>
      </c>
      <c r="AA296" s="16">
        <v>2533400</v>
      </c>
      <c r="AB296" s="16">
        <v>2893400</v>
      </c>
      <c r="AC296" s="16">
        <v>2979300</v>
      </c>
      <c r="AD296" s="16">
        <v>2951100</v>
      </c>
      <c r="AE296" s="16">
        <v>3062200</v>
      </c>
      <c r="AF296" s="25">
        <v>2693400</v>
      </c>
      <c r="AG296" s="23">
        <v>2521800</v>
      </c>
      <c r="AH296" s="12" t="e">
        <f t="shared" ca="1" si="6"/>
        <v>#REF!</v>
      </c>
      <c r="AI296" s="23">
        <v>36300</v>
      </c>
      <c r="AJ296" s="23">
        <v>78400</v>
      </c>
      <c r="AK296" s="23">
        <v>86900</v>
      </c>
      <c r="AL296" s="23">
        <v>323400</v>
      </c>
      <c r="AM296" s="23">
        <v>79000</v>
      </c>
      <c r="AN296" s="23">
        <v>229800</v>
      </c>
      <c r="AO296" s="23">
        <v>411900</v>
      </c>
      <c r="AP296" s="23">
        <v>416300</v>
      </c>
      <c r="AQ296" s="17">
        <v>112700</v>
      </c>
      <c r="AR296" s="23">
        <v>57400</v>
      </c>
      <c r="AS296" s="23">
        <v>94200</v>
      </c>
      <c r="AT296" s="12">
        <v>188900</v>
      </c>
      <c r="AU296" s="12">
        <v>51600</v>
      </c>
      <c r="AV296" s="12">
        <v>333300</v>
      </c>
      <c r="AW296" s="12">
        <v>88100</v>
      </c>
      <c r="AX296" s="12">
        <v>38700</v>
      </c>
      <c r="AY296" s="12">
        <v>210300</v>
      </c>
      <c r="AZ296" s="12">
        <v>15600</v>
      </c>
      <c r="BA296" s="12">
        <v>28600</v>
      </c>
      <c r="BB296" s="12" t="e">
        <f t="shared" ca="1" si="7"/>
        <v>#REF!</v>
      </c>
      <c r="BC296" s="12">
        <v>220100</v>
      </c>
      <c r="BD296" s="23">
        <v>83400</v>
      </c>
      <c r="BE296" s="23">
        <v>322700</v>
      </c>
      <c r="BF296" s="23">
        <v>251200</v>
      </c>
      <c r="BG296" s="12">
        <v>100200</v>
      </c>
      <c r="BH296" s="12">
        <v>177200</v>
      </c>
      <c r="BI296" s="12">
        <v>40500</v>
      </c>
      <c r="BJ296" s="12">
        <v>94800</v>
      </c>
      <c r="BK296" s="12">
        <v>140600</v>
      </c>
      <c r="BL296" s="12">
        <v>100900</v>
      </c>
      <c r="BM296" s="12">
        <v>59600</v>
      </c>
      <c r="BN296" s="12">
        <v>86200</v>
      </c>
      <c r="BO296" s="12">
        <v>281200</v>
      </c>
      <c r="BP296" s="12">
        <v>285800</v>
      </c>
      <c r="BQ296" s="12">
        <v>311900</v>
      </c>
      <c r="BR296" s="12">
        <v>366300</v>
      </c>
      <c r="BS296" s="12">
        <v>216200</v>
      </c>
      <c r="BT296" s="12">
        <v>158900</v>
      </c>
      <c r="BU296" s="12">
        <v>135400</v>
      </c>
      <c r="BV296" s="12"/>
      <c r="BW296" s="12"/>
      <c r="BX296" s="22" t="e">
        <f>"'Giá'!"&amp;SUBSTITUTE($CK296, "1", COUNTA(#REF!) -10)</f>
        <v>#REF!</v>
      </c>
      <c r="BY296" s="22" t="e">
        <f>"'Khối lượng'!"&amp;SUBSTITUTE($CL296, "1", COUNTA(#REF!) -10)</f>
        <v>#REF!</v>
      </c>
      <c r="BZ296" s="22" t="e">
        <f>"'KN Mua'!"&amp;SUBSTITUTE($CM296, "1", COUNTA(#REF!) -19)</f>
        <v>#REF!</v>
      </c>
      <c r="CA296" s="15" t="e">
        <f>"'KN Bán'!"&amp;SUBSTITUTE($CN296, "1", COUNTA(#REF!) -19)</f>
        <v>#REF!</v>
      </c>
      <c r="CB296" s="14"/>
      <c r="CC296" s="14"/>
      <c r="CD296" s="14"/>
      <c r="CE296" s="14"/>
      <c r="CF296" s="14"/>
      <c r="CG296" s="14"/>
      <c r="CH296" s="14"/>
      <c r="CI296" s="14"/>
      <c r="CJ296" s="14"/>
      <c r="CK296" s="14" t="e">
        <f>ADDRESS(1,MATCH($A296,#REF!, 0))</f>
        <v>#REF!</v>
      </c>
      <c r="CL296" s="14" t="e">
        <f>ADDRESS(1,MATCH($A296,#REF!, 0))</f>
        <v>#REF!</v>
      </c>
      <c r="CM296" s="14" t="e">
        <f>ADDRESS(1,MATCH($A296,#REF!, 0))</f>
        <v>#REF!</v>
      </c>
      <c r="CN296" s="14" t="e">
        <f>ADDRESS(1,MATCH($A296,#REF!, 0))</f>
        <v>#REF!</v>
      </c>
    </row>
    <row r="297" spans="1:92" ht="14">
      <c r="A297" s="16" t="s">
        <v>6487</v>
      </c>
      <c r="B297" s="17" t="s">
        <v>6488</v>
      </c>
      <c r="C297" s="17">
        <v>36850</v>
      </c>
      <c r="D297" s="18" t="s">
        <v>5901</v>
      </c>
      <c r="E297" s="17">
        <v>1.8330191649079293</v>
      </c>
      <c r="F297" s="17">
        <v>17.727770348905953</v>
      </c>
      <c r="G297" s="17">
        <v>1</v>
      </c>
      <c r="H297" s="16">
        <v>0.58402275779640545</v>
      </c>
      <c r="I297" s="19">
        <v>12256230</v>
      </c>
      <c r="J297" s="31"/>
      <c r="K297" s="26"/>
      <c r="L297" s="22" t="e">
        <f t="shared" ca="1" si="4"/>
        <v>#REF!</v>
      </c>
      <c r="M297" s="17">
        <v>35000</v>
      </c>
      <c r="N297" s="17">
        <v>36850</v>
      </c>
      <c r="O297" s="17">
        <v>36850</v>
      </c>
      <c r="P297" s="17">
        <v>36850</v>
      </c>
      <c r="Q297" s="17">
        <v>36850</v>
      </c>
      <c r="R297" s="17">
        <v>36850</v>
      </c>
      <c r="S297" s="17">
        <v>36850</v>
      </c>
      <c r="T297" s="17">
        <v>36950</v>
      </c>
      <c r="U297" s="17">
        <v>36950</v>
      </c>
      <c r="V297" s="17">
        <v>36950</v>
      </c>
      <c r="W297" s="16" t="e">
        <f t="shared" ca="1" si="5"/>
        <v>#REF!</v>
      </c>
      <c r="X297" s="16">
        <v>6000</v>
      </c>
      <c r="Y297" s="16">
        <v>200</v>
      </c>
      <c r="Z297" s="16">
        <v>0</v>
      </c>
      <c r="AA297" s="16">
        <v>0</v>
      </c>
      <c r="AB297" s="16">
        <v>200</v>
      </c>
      <c r="AC297" s="16">
        <v>0</v>
      </c>
      <c r="AD297" s="16">
        <v>0</v>
      </c>
      <c r="AE297" s="16">
        <v>100</v>
      </c>
      <c r="AF297" s="25">
        <v>0</v>
      </c>
      <c r="AG297" s="23">
        <v>0</v>
      </c>
      <c r="AH297" s="12" t="e">
        <f t="shared" ca="1" si="6"/>
        <v>#REF!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17">
        <v>0</v>
      </c>
      <c r="AR297" s="23">
        <v>900</v>
      </c>
      <c r="AS297" s="23">
        <v>0</v>
      </c>
      <c r="AT297" s="12">
        <v>0</v>
      </c>
      <c r="AU297" s="12">
        <v>0</v>
      </c>
      <c r="AV297" s="12">
        <v>200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 t="e">
        <f t="shared" ca="1" si="7"/>
        <v>#REF!</v>
      </c>
      <c r="BC297" s="12">
        <v>0</v>
      </c>
      <c r="BD297" s="23">
        <v>0</v>
      </c>
      <c r="BE297" s="23">
        <v>0</v>
      </c>
      <c r="BF297" s="23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/>
      <c r="BW297" s="12"/>
      <c r="BX297" s="22" t="e">
        <f>"'Giá'!"&amp;SUBSTITUTE($CK297, "1", COUNTA(#REF!) -10)</f>
        <v>#REF!</v>
      </c>
      <c r="BY297" s="22" t="e">
        <f>"'Khối lượng'!"&amp;SUBSTITUTE($CL297, "1", COUNTA(#REF!) -10)</f>
        <v>#REF!</v>
      </c>
      <c r="BZ297" s="22" t="e">
        <f>"'KN Mua'!"&amp;SUBSTITUTE($CM297, "1", COUNTA(#REF!) -19)</f>
        <v>#REF!</v>
      </c>
      <c r="CA297" s="15" t="e">
        <f>"'KN Bán'!"&amp;SUBSTITUTE($CN297, "1", COUNTA(#REF!) -19)</f>
        <v>#REF!</v>
      </c>
      <c r="CB297" s="14"/>
      <c r="CC297" s="14"/>
      <c r="CD297" s="14"/>
      <c r="CE297" s="14"/>
      <c r="CF297" s="14"/>
      <c r="CG297" s="14"/>
      <c r="CH297" s="14"/>
      <c r="CI297" s="14"/>
      <c r="CJ297" s="14"/>
      <c r="CK297" s="14" t="e">
        <f>ADDRESS(1,MATCH($A297,#REF!, 0))</f>
        <v>#REF!</v>
      </c>
      <c r="CL297" s="14" t="e">
        <f>ADDRESS(1,MATCH($A297,#REF!, 0))</f>
        <v>#REF!</v>
      </c>
      <c r="CM297" s="14" t="e">
        <f>ADDRESS(1,MATCH($A297,#REF!, 0))</f>
        <v>#REF!</v>
      </c>
      <c r="CN297" s="14" t="e">
        <f>ADDRESS(1,MATCH($A297,#REF!, 0))</f>
        <v>#REF!</v>
      </c>
    </row>
    <row r="298" spans="1:92" ht="14">
      <c r="A298" s="16" t="s">
        <v>6489</v>
      </c>
      <c r="B298" s="17" t="s">
        <v>6490</v>
      </c>
      <c r="C298" s="17">
        <v>30300</v>
      </c>
      <c r="D298" s="18" t="s">
        <v>6101</v>
      </c>
      <c r="E298" s="17">
        <v>0.71426080316948926</v>
      </c>
      <c r="F298" s="17">
        <v>11.26442768945112</v>
      </c>
      <c r="G298" s="17">
        <v>0.48</v>
      </c>
      <c r="H298" s="16">
        <v>0.47312194283559655</v>
      </c>
      <c r="I298" s="19">
        <v>363390</v>
      </c>
      <c r="J298" s="31"/>
      <c r="K298" s="26"/>
      <c r="L298" s="22" t="e">
        <f t="shared" ca="1" si="4"/>
        <v>#REF!</v>
      </c>
      <c r="M298" s="17">
        <v>32100</v>
      </c>
      <c r="N298" s="17">
        <v>32200</v>
      </c>
      <c r="O298" s="17">
        <v>31950</v>
      </c>
      <c r="P298" s="17">
        <v>31800</v>
      </c>
      <c r="Q298" s="17">
        <v>30300</v>
      </c>
      <c r="R298" s="17">
        <v>31250</v>
      </c>
      <c r="S298" s="17">
        <v>29600</v>
      </c>
      <c r="T298" s="17">
        <v>30600</v>
      </c>
      <c r="U298" s="17">
        <v>30600</v>
      </c>
      <c r="V298" s="17">
        <v>30000</v>
      </c>
      <c r="W298" s="16" t="e">
        <f t="shared" ca="1" si="5"/>
        <v>#REF!</v>
      </c>
      <c r="X298" s="16">
        <v>6997600</v>
      </c>
      <c r="Y298" s="16">
        <v>5697800</v>
      </c>
      <c r="Z298" s="16">
        <v>5987100</v>
      </c>
      <c r="AA298" s="16">
        <v>7852600</v>
      </c>
      <c r="AB298" s="16">
        <v>23876700</v>
      </c>
      <c r="AC298" s="16">
        <v>15346200</v>
      </c>
      <c r="AD298" s="16">
        <v>22026300</v>
      </c>
      <c r="AE298" s="16">
        <v>17111000</v>
      </c>
      <c r="AF298" s="25">
        <v>6527000</v>
      </c>
      <c r="AG298" s="23">
        <v>11140000</v>
      </c>
      <c r="AH298" s="12" t="e">
        <f t="shared" ca="1" si="6"/>
        <v>#REF!</v>
      </c>
      <c r="AI298" s="23">
        <v>150356</v>
      </c>
      <c r="AJ298" s="23">
        <v>552230</v>
      </c>
      <c r="AK298" s="23">
        <v>664700</v>
      </c>
      <c r="AL298" s="23">
        <v>418000</v>
      </c>
      <c r="AM298" s="23">
        <v>671300</v>
      </c>
      <c r="AN298" s="23">
        <v>1108400</v>
      </c>
      <c r="AO298" s="23">
        <v>558900</v>
      </c>
      <c r="AP298" s="23">
        <v>1047500</v>
      </c>
      <c r="AQ298" s="17">
        <v>71630</v>
      </c>
      <c r="AR298" s="23">
        <v>148500</v>
      </c>
      <c r="AS298" s="23">
        <v>43463</v>
      </c>
      <c r="AT298" s="12">
        <v>91260</v>
      </c>
      <c r="AU298" s="12">
        <v>657301</v>
      </c>
      <c r="AV298" s="12">
        <v>966120</v>
      </c>
      <c r="AW298" s="12">
        <v>2150500</v>
      </c>
      <c r="AX298" s="12">
        <v>142000</v>
      </c>
      <c r="AY298" s="12">
        <v>808600</v>
      </c>
      <c r="AZ298" s="12">
        <v>368420</v>
      </c>
      <c r="BA298" s="12">
        <v>320560</v>
      </c>
      <c r="BB298" s="12" t="e">
        <f t="shared" ca="1" si="7"/>
        <v>#REF!</v>
      </c>
      <c r="BC298" s="12">
        <v>191014</v>
      </c>
      <c r="BD298" s="23">
        <v>238071</v>
      </c>
      <c r="BE298" s="23">
        <v>143123</v>
      </c>
      <c r="BF298" s="23">
        <v>1129793</v>
      </c>
      <c r="BG298" s="12">
        <v>758053</v>
      </c>
      <c r="BH298" s="12">
        <v>274700</v>
      </c>
      <c r="BI298" s="12">
        <v>187824</v>
      </c>
      <c r="BJ298" s="12">
        <v>3722200</v>
      </c>
      <c r="BK298" s="12">
        <v>5329300</v>
      </c>
      <c r="BL298" s="12">
        <v>2439900</v>
      </c>
      <c r="BM298" s="12">
        <v>333184</v>
      </c>
      <c r="BN298" s="12">
        <v>501800</v>
      </c>
      <c r="BO298" s="12">
        <v>1438225</v>
      </c>
      <c r="BP298" s="12">
        <v>4635320</v>
      </c>
      <c r="BQ298" s="12">
        <v>514165</v>
      </c>
      <c r="BR298" s="12">
        <v>2476044</v>
      </c>
      <c r="BS298" s="12">
        <v>3155800</v>
      </c>
      <c r="BT298" s="12">
        <v>773213</v>
      </c>
      <c r="BU298" s="12">
        <v>2354200</v>
      </c>
      <c r="BV298" s="12"/>
      <c r="BW298" s="12"/>
      <c r="BX298" s="22" t="e">
        <f>"'Giá'!"&amp;SUBSTITUTE($CK298, "1", COUNTA(#REF!) -10)</f>
        <v>#REF!</v>
      </c>
      <c r="BY298" s="22" t="e">
        <f>"'Khối lượng'!"&amp;SUBSTITUTE($CL298, "1", COUNTA(#REF!) -10)</f>
        <v>#REF!</v>
      </c>
      <c r="BZ298" s="22" t="e">
        <f>"'KN Mua'!"&amp;SUBSTITUTE($CM298, "1", COUNTA(#REF!) -19)</f>
        <v>#REF!</v>
      </c>
      <c r="CA298" s="15" t="e">
        <f>"'KN Bán'!"&amp;SUBSTITUTE($CN298, "1", COUNTA(#REF!) -19)</f>
        <v>#REF!</v>
      </c>
      <c r="CB298" s="14"/>
      <c r="CC298" s="14"/>
      <c r="CD298" s="14"/>
      <c r="CE298" s="14"/>
      <c r="CF298" s="14"/>
      <c r="CG298" s="14"/>
      <c r="CH298" s="14"/>
      <c r="CI298" s="14"/>
      <c r="CJ298" s="14"/>
      <c r="CK298" s="14" t="e">
        <f>ADDRESS(1,MATCH($A298,#REF!, 0))</f>
        <v>#REF!</v>
      </c>
      <c r="CL298" s="14" t="e">
        <f>ADDRESS(1,MATCH($A298,#REF!, 0))</f>
        <v>#REF!</v>
      </c>
      <c r="CM298" s="14" t="e">
        <f>ADDRESS(1,MATCH($A298,#REF!, 0))</f>
        <v>#REF!</v>
      </c>
      <c r="CN298" s="14" t="e">
        <f>ADDRESS(1,MATCH($A298,#REF!, 0))</f>
        <v>#REF!</v>
      </c>
    </row>
    <row r="299" spans="1:92" ht="14">
      <c r="A299" s="16" t="s">
        <v>6491</v>
      </c>
      <c r="B299" s="17" t="s">
        <v>6492</v>
      </c>
      <c r="C299" s="17">
        <v>8170</v>
      </c>
      <c r="D299" s="18" t="s">
        <v>5879</v>
      </c>
      <c r="E299" s="17">
        <v>1.0851583055559229</v>
      </c>
      <c r="F299" s="17">
        <v>6.5092628982355665</v>
      </c>
      <c r="G299" s="17">
        <v>0.3</v>
      </c>
      <c r="H299" s="16">
        <v>6.9359958062221033E-2</v>
      </c>
      <c r="I299" s="19">
        <v>8846240</v>
      </c>
      <c r="J299" s="31"/>
      <c r="K299" s="26"/>
      <c r="L299" s="22" t="e">
        <f t="shared" ca="1" si="4"/>
        <v>#REF!</v>
      </c>
      <c r="M299" s="17">
        <v>7660</v>
      </c>
      <c r="N299" s="17">
        <v>7630</v>
      </c>
      <c r="O299" s="17">
        <v>7560</v>
      </c>
      <c r="P299" s="17">
        <v>8080</v>
      </c>
      <c r="Q299" s="17">
        <v>8170</v>
      </c>
      <c r="R299" s="17">
        <v>7970</v>
      </c>
      <c r="S299" s="17">
        <v>7420</v>
      </c>
      <c r="T299" s="17">
        <v>7600</v>
      </c>
      <c r="U299" s="17">
        <v>7600</v>
      </c>
      <c r="V299" s="17">
        <v>7600</v>
      </c>
      <c r="W299" s="16" t="e">
        <f t="shared" ca="1" si="5"/>
        <v>#REF!</v>
      </c>
      <c r="X299" s="16">
        <v>188500</v>
      </c>
      <c r="Y299" s="16">
        <v>285000</v>
      </c>
      <c r="Z299" s="16">
        <v>328100</v>
      </c>
      <c r="AA299" s="16">
        <v>511900</v>
      </c>
      <c r="AB299" s="16">
        <v>728800</v>
      </c>
      <c r="AC299" s="16">
        <v>509600</v>
      </c>
      <c r="AD299" s="16">
        <v>495200</v>
      </c>
      <c r="AE299" s="16">
        <v>212900</v>
      </c>
      <c r="AF299" s="25">
        <v>142400</v>
      </c>
      <c r="AG299" s="23">
        <v>231500</v>
      </c>
      <c r="AH299" s="12" t="e">
        <f t="shared" ca="1" si="6"/>
        <v>#REF!</v>
      </c>
      <c r="AI299" s="23">
        <v>0</v>
      </c>
      <c r="AJ299" s="23">
        <v>0</v>
      </c>
      <c r="AK299" s="23">
        <v>3600</v>
      </c>
      <c r="AL299" s="23">
        <v>0</v>
      </c>
      <c r="AM299" s="23">
        <v>0</v>
      </c>
      <c r="AN299" s="23">
        <v>0</v>
      </c>
      <c r="AO299" s="23">
        <v>0</v>
      </c>
      <c r="AP299" s="23">
        <v>500</v>
      </c>
      <c r="AQ299" s="17">
        <v>700</v>
      </c>
      <c r="AR299" s="23">
        <v>0</v>
      </c>
      <c r="AS299" s="23">
        <v>0</v>
      </c>
      <c r="AT299" s="12">
        <v>0</v>
      </c>
      <c r="AU299" s="12">
        <v>0</v>
      </c>
      <c r="AV299" s="12">
        <v>15000</v>
      </c>
      <c r="AW299" s="12">
        <v>18300</v>
      </c>
      <c r="AX299" s="12">
        <v>13000</v>
      </c>
      <c r="AY299" s="12">
        <v>0</v>
      </c>
      <c r="AZ299" s="12">
        <v>18000</v>
      </c>
      <c r="BA299" s="12">
        <v>15000</v>
      </c>
      <c r="BB299" s="12" t="e">
        <f t="shared" ca="1" si="7"/>
        <v>#REF!</v>
      </c>
      <c r="BC299" s="12">
        <v>0</v>
      </c>
      <c r="BD299" s="23">
        <v>0</v>
      </c>
      <c r="BE299" s="23">
        <v>0</v>
      </c>
      <c r="BF299" s="23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500</v>
      </c>
      <c r="BN299" s="12">
        <v>4200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/>
      <c r="BW299" s="12"/>
      <c r="BX299" s="22" t="e">
        <f>"'Giá'!"&amp;SUBSTITUTE($CK299, "1", COUNTA(#REF!) -10)</f>
        <v>#REF!</v>
      </c>
      <c r="BY299" s="22" t="e">
        <f>"'Khối lượng'!"&amp;SUBSTITUTE($CL299, "1", COUNTA(#REF!) -10)</f>
        <v>#REF!</v>
      </c>
      <c r="BZ299" s="22" t="e">
        <f>"'KN Mua'!"&amp;SUBSTITUTE($CM299, "1", COUNTA(#REF!) -19)</f>
        <v>#REF!</v>
      </c>
      <c r="CA299" s="15" t="e">
        <f>"'KN Bán'!"&amp;SUBSTITUTE($CN299, "1", COUNTA(#REF!) -19)</f>
        <v>#REF!</v>
      </c>
      <c r="CB299" s="14"/>
      <c r="CC299" s="14"/>
      <c r="CD299" s="14"/>
      <c r="CE299" s="14"/>
      <c r="CF299" s="14"/>
      <c r="CG299" s="14"/>
      <c r="CH299" s="14"/>
      <c r="CI299" s="14"/>
      <c r="CJ299" s="14"/>
      <c r="CK299" s="14" t="e">
        <f>ADDRESS(1,MATCH($A299,#REF!, 0))</f>
        <v>#REF!</v>
      </c>
      <c r="CL299" s="14" t="e">
        <f>ADDRESS(1,MATCH($A299,#REF!, 0))</f>
        <v>#REF!</v>
      </c>
      <c r="CM299" s="14" t="e">
        <f>ADDRESS(1,MATCH($A299,#REF!, 0))</f>
        <v>#REF!</v>
      </c>
      <c r="CN299" s="14" t="e">
        <f>ADDRESS(1,MATCH($A299,#REF!, 0))</f>
        <v>#REF!</v>
      </c>
    </row>
    <row r="300" spans="1:92" ht="14">
      <c r="A300" s="16" t="s">
        <v>6493</v>
      </c>
      <c r="B300" s="17" t="s">
        <v>6494</v>
      </c>
      <c r="C300" s="17">
        <v>28050</v>
      </c>
      <c r="D300" s="18" t="s">
        <v>5911</v>
      </c>
      <c r="E300" s="17">
        <v>1.9431562985330015</v>
      </c>
      <c r="F300" s="17">
        <v>25.648574717975116</v>
      </c>
      <c r="G300" s="17">
        <v>0.34</v>
      </c>
      <c r="H300" s="16">
        <v>3.9526079500774719E-2</v>
      </c>
      <c r="I300" s="19">
        <v>360</v>
      </c>
      <c r="J300" s="31"/>
      <c r="K300" s="26"/>
      <c r="L300" s="22" t="e">
        <f t="shared" ca="1" si="4"/>
        <v>#REF!</v>
      </c>
      <c r="M300" s="17">
        <v>29100</v>
      </c>
      <c r="N300" s="17">
        <v>29100</v>
      </c>
      <c r="O300" s="17">
        <v>28900</v>
      </c>
      <c r="P300" s="17">
        <v>29000</v>
      </c>
      <c r="Q300" s="17">
        <v>28050</v>
      </c>
      <c r="R300" s="17">
        <v>28400</v>
      </c>
      <c r="S300" s="17">
        <v>27200</v>
      </c>
      <c r="T300" s="17">
        <v>28400</v>
      </c>
      <c r="U300" s="17">
        <v>28400</v>
      </c>
      <c r="V300" s="17">
        <v>28250</v>
      </c>
      <c r="W300" s="16" t="e">
        <f t="shared" ca="1" si="5"/>
        <v>#REF!</v>
      </c>
      <c r="X300" s="16">
        <v>5366200</v>
      </c>
      <c r="Y300" s="16">
        <v>5947800</v>
      </c>
      <c r="Z300" s="16">
        <v>4458200</v>
      </c>
      <c r="AA300" s="16">
        <v>6032600</v>
      </c>
      <c r="AB300" s="16">
        <v>11998200</v>
      </c>
      <c r="AC300" s="16">
        <v>10783600</v>
      </c>
      <c r="AD300" s="16">
        <v>21028700</v>
      </c>
      <c r="AE300" s="16">
        <v>8945400</v>
      </c>
      <c r="AF300" s="25">
        <v>7957500</v>
      </c>
      <c r="AG300" s="23">
        <v>5944200</v>
      </c>
      <c r="AH300" s="12" t="e">
        <f t="shared" ca="1" si="6"/>
        <v>#REF!</v>
      </c>
      <c r="AI300" s="23">
        <v>367600</v>
      </c>
      <c r="AJ300" s="23">
        <v>783900</v>
      </c>
      <c r="AK300" s="23">
        <v>1688400</v>
      </c>
      <c r="AL300" s="23">
        <v>11851700</v>
      </c>
      <c r="AM300" s="23">
        <v>353400</v>
      </c>
      <c r="AN300" s="23">
        <v>687000</v>
      </c>
      <c r="AO300" s="23">
        <v>922700</v>
      </c>
      <c r="AP300" s="23">
        <v>1594200</v>
      </c>
      <c r="AQ300" s="17">
        <v>541600</v>
      </c>
      <c r="AR300" s="23">
        <v>802500</v>
      </c>
      <c r="AS300" s="23">
        <v>445400</v>
      </c>
      <c r="AT300" s="12">
        <v>120400</v>
      </c>
      <c r="AU300" s="12">
        <v>502900</v>
      </c>
      <c r="AV300" s="12">
        <v>641200</v>
      </c>
      <c r="AW300" s="12">
        <v>378300</v>
      </c>
      <c r="AX300" s="12">
        <v>570000</v>
      </c>
      <c r="AY300" s="12">
        <v>462300</v>
      </c>
      <c r="AZ300" s="12">
        <v>339100</v>
      </c>
      <c r="BA300" s="12">
        <v>70000</v>
      </c>
      <c r="BB300" s="12" t="e">
        <f t="shared" ca="1" si="7"/>
        <v>#REF!</v>
      </c>
      <c r="BC300" s="12">
        <v>11342700</v>
      </c>
      <c r="BD300" s="23">
        <v>132200</v>
      </c>
      <c r="BE300" s="23">
        <v>477300</v>
      </c>
      <c r="BF300" s="23">
        <v>460300</v>
      </c>
      <c r="BG300" s="12">
        <v>277400</v>
      </c>
      <c r="BH300" s="12">
        <v>577000</v>
      </c>
      <c r="BI300" s="12">
        <v>1359000</v>
      </c>
      <c r="BJ300" s="12">
        <v>222900</v>
      </c>
      <c r="BK300" s="12">
        <v>387400</v>
      </c>
      <c r="BL300" s="12">
        <v>562192</v>
      </c>
      <c r="BM300" s="12">
        <v>196700</v>
      </c>
      <c r="BN300" s="12">
        <v>676085</v>
      </c>
      <c r="BO300" s="12">
        <v>1056800</v>
      </c>
      <c r="BP300" s="12">
        <v>1064200</v>
      </c>
      <c r="BQ300" s="12">
        <v>1282500</v>
      </c>
      <c r="BR300" s="12">
        <v>3388700</v>
      </c>
      <c r="BS300" s="12">
        <v>729100</v>
      </c>
      <c r="BT300" s="12">
        <v>3075600</v>
      </c>
      <c r="BU300" s="12">
        <v>838610</v>
      </c>
      <c r="BV300" s="12"/>
      <c r="BW300" s="12"/>
      <c r="BX300" s="22" t="e">
        <f>"'Giá'!"&amp;SUBSTITUTE($CK300, "1", COUNTA(#REF!) -10)</f>
        <v>#REF!</v>
      </c>
      <c r="BY300" s="22" t="e">
        <f>"'Khối lượng'!"&amp;SUBSTITUTE($CL300, "1", COUNTA(#REF!) -10)</f>
        <v>#REF!</v>
      </c>
      <c r="BZ300" s="22" t="e">
        <f>"'KN Mua'!"&amp;SUBSTITUTE($CM300, "1", COUNTA(#REF!) -19)</f>
        <v>#REF!</v>
      </c>
      <c r="CA300" s="15" t="e">
        <f>"'KN Bán'!"&amp;SUBSTITUTE($CN300, "1", COUNTA(#REF!) -19)</f>
        <v>#REF!</v>
      </c>
      <c r="CB300" s="14"/>
      <c r="CC300" s="14"/>
      <c r="CD300" s="14"/>
      <c r="CE300" s="14"/>
      <c r="CF300" s="14"/>
      <c r="CG300" s="14"/>
      <c r="CH300" s="14"/>
      <c r="CI300" s="14"/>
      <c r="CJ300" s="14"/>
      <c r="CK300" s="14" t="e">
        <f>ADDRESS(1,MATCH($A300,#REF!, 0))</f>
        <v>#REF!</v>
      </c>
      <c r="CL300" s="14" t="e">
        <f>ADDRESS(1,MATCH($A300,#REF!, 0))</f>
        <v>#REF!</v>
      </c>
      <c r="CM300" s="14" t="e">
        <f>ADDRESS(1,MATCH($A300,#REF!, 0))</f>
        <v>#REF!</v>
      </c>
      <c r="CN300" s="14" t="e">
        <f>ADDRESS(1,MATCH($A300,#REF!, 0))</f>
        <v>#REF!</v>
      </c>
    </row>
    <row r="301" spans="1:92" ht="14">
      <c r="A301" s="16" t="s">
        <v>6495</v>
      </c>
      <c r="B301" s="17" t="s">
        <v>6496</v>
      </c>
      <c r="C301" s="17">
        <v>44000</v>
      </c>
      <c r="D301" s="18" t="s">
        <v>5868</v>
      </c>
      <c r="E301" s="17">
        <v>1.4465266881393879</v>
      </c>
      <c r="F301" s="17">
        <v>36.062261028159973</v>
      </c>
      <c r="G301" s="17">
        <v>0.97</v>
      </c>
      <c r="H301" s="16">
        <v>0.80543738207004267</v>
      </c>
      <c r="I301" s="19">
        <v>310870</v>
      </c>
      <c r="J301" s="31"/>
      <c r="K301" s="26"/>
      <c r="L301" s="22" t="e">
        <f t="shared" ca="1" si="4"/>
        <v>#REF!</v>
      </c>
      <c r="M301" s="17">
        <v>43850</v>
      </c>
      <c r="N301" s="17">
        <v>43850</v>
      </c>
      <c r="O301" s="17">
        <v>44000</v>
      </c>
      <c r="P301" s="17">
        <v>44000</v>
      </c>
      <c r="Q301" s="17">
        <v>44000</v>
      </c>
      <c r="R301" s="17">
        <v>44000</v>
      </c>
      <c r="S301" s="17">
        <v>41150</v>
      </c>
      <c r="T301" s="17">
        <v>41150</v>
      </c>
      <c r="U301" s="17">
        <v>41150</v>
      </c>
      <c r="V301" s="17">
        <v>43950</v>
      </c>
      <c r="W301" s="16" t="e">
        <f t="shared" ca="1" si="5"/>
        <v>#REF!</v>
      </c>
      <c r="X301" s="16">
        <v>0</v>
      </c>
      <c r="Y301" s="16">
        <v>0</v>
      </c>
      <c r="Z301" s="16">
        <v>1500</v>
      </c>
      <c r="AA301" s="16">
        <v>0</v>
      </c>
      <c r="AB301" s="16">
        <v>1200</v>
      </c>
      <c r="AC301" s="16">
        <v>200</v>
      </c>
      <c r="AD301" s="16">
        <v>200</v>
      </c>
      <c r="AE301" s="16">
        <v>200</v>
      </c>
      <c r="AF301" s="25">
        <v>0</v>
      </c>
      <c r="AG301" s="23">
        <v>300</v>
      </c>
      <c r="AH301" s="12" t="e">
        <f t="shared" ca="1" si="6"/>
        <v>#REF!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17">
        <v>0</v>
      </c>
      <c r="AR301" s="23">
        <v>0</v>
      </c>
      <c r="AS301" s="23">
        <v>0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 t="e">
        <f t="shared" ca="1" si="7"/>
        <v>#REF!</v>
      </c>
      <c r="BC301" s="12">
        <v>0</v>
      </c>
      <c r="BD301" s="23">
        <v>0</v>
      </c>
      <c r="BE301" s="23">
        <v>0</v>
      </c>
      <c r="BF301" s="23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0</v>
      </c>
      <c r="BO301" s="12">
        <v>0</v>
      </c>
      <c r="BP301" s="12">
        <v>0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/>
      <c r="BW301" s="12"/>
      <c r="BX301" s="22" t="e">
        <f>"'Giá'!"&amp;SUBSTITUTE($CK301, "1", COUNTA(#REF!) -10)</f>
        <v>#REF!</v>
      </c>
      <c r="BY301" s="22" t="e">
        <f>"'Khối lượng'!"&amp;SUBSTITUTE($CL301, "1", COUNTA(#REF!) -10)</f>
        <v>#REF!</v>
      </c>
      <c r="BZ301" s="22" t="e">
        <f>"'KN Mua'!"&amp;SUBSTITUTE($CM301, "1", COUNTA(#REF!) -19)</f>
        <v>#REF!</v>
      </c>
      <c r="CA301" s="15" t="e">
        <f>"'KN Bán'!"&amp;SUBSTITUTE($CN301, "1", COUNTA(#REF!) -19)</f>
        <v>#REF!</v>
      </c>
      <c r="CB301" s="14"/>
      <c r="CC301" s="14"/>
      <c r="CD301" s="14"/>
      <c r="CE301" s="14"/>
      <c r="CF301" s="14"/>
      <c r="CG301" s="14"/>
      <c r="CH301" s="14"/>
      <c r="CI301" s="14"/>
      <c r="CJ301" s="14"/>
      <c r="CK301" s="14" t="e">
        <f>ADDRESS(1,MATCH($A301,#REF!, 0))</f>
        <v>#REF!</v>
      </c>
      <c r="CL301" s="14" t="e">
        <f>ADDRESS(1,MATCH($A301,#REF!, 0))</f>
        <v>#REF!</v>
      </c>
      <c r="CM301" s="14" t="e">
        <f>ADDRESS(1,MATCH($A301,#REF!, 0))</f>
        <v>#REF!</v>
      </c>
      <c r="CN301" s="14" t="e">
        <f>ADDRESS(1,MATCH($A301,#REF!, 0))</f>
        <v>#REF!</v>
      </c>
    </row>
    <row r="302" spans="1:92" ht="14">
      <c r="A302" s="16" t="s">
        <v>6497</v>
      </c>
      <c r="B302" s="17" t="s">
        <v>6498</v>
      </c>
      <c r="C302" s="17">
        <v>25450</v>
      </c>
      <c r="D302" s="18" t="s">
        <v>6007</v>
      </c>
      <c r="E302" s="17">
        <v>1.0773205072067717</v>
      </c>
      <c r="F302" s="17">
        <v>36.770525850641249</v>
      </c>
      <c r="G302" s="17">
        <v>0.49</v>
      </c>
      <c r="H302" s="16">
        <v>0.47276940354279456</v>
      </c>
      <c r="I302" s="19">
        <v>850</v>
      </c>
      <c r="J302" s="31"/>
      <c r="K302" s="26"/>
      <c r="L302" s="22" t="e">
        <f t="shared" ca="1" si="4"/>
        <v>#REF!</v>
      </c>
      <c r="M302" s="17">
        <v>27350</v>
      </c>
      <c r="N302" s="17">
        <v>27200</v>
      </c>
      <c r="O302" s="17">
        <v>27250</v>
      </c>
      <c r="P302" s="17">
        <v>26100</v>
      </c>
      <c r="Q302" s="17">
        <v>25450</v>
      </c>
      <c r="R302" s="17">
        <v>25950</v>
      </c>
      <c r="S302" s="17">
        <v>24200</v>
      </c>
      <c r="T302" s="17">
        <v>24500</v>
      </c>
      <c r="U302" s="17">
        <v>23650</v>
      </c>
      <c r="V302" s="17">
        <v>24550</v>
      </c>
      <c r="W302" s="16" t="e">
        <f t="shared" ca="1" si="5"/>
        <v>#REF!</v>
      </c>
      <c r="X302" s="16">
        <v>260300</v>
      </c>
      <c r="Y302" s="16">
        <v>291300</v>
      </c>
      <c r="Z302" s="16">
        <v>211000</v>
      </c>
      <c r="AA302" s="16">
        <v>575500</v>
      </c>
      <c r="AB302" s="16">
        <v>270300</v>
      </c>
      <c r="AC302" s="16">
        <v>264400</v>
      </c>
      <c r="AD302" s="16">
        <v>341700</v>
      </c>
      <c r="AE302" s="16">
        <v>179900</v>
      </c>
      <c r="AF302" s="25">
        <v>371700</v>
      </c>
      <c r="AG302" s="23">
        <v>342600</v>
      </c>
      <c r="AH302" s="12" t="e">
        <f t="shared" ca="1" si="6"/>
        <v>#REF!</v>
      </c>
      <c r="AI302" s="23">
        <v>25900</v>
      </c>
      <c r="AJ302" s="23">
        <v>7000</v>
      </c>
      <c r="AK302" s="23">
        <v>23100</v>
      </c>
      <c r="AL302" s="23">
        <v>79500</v>
      </c>
      <c r="AM302" s="23">
        <v>6500</v>
      </c>
      <c r="AN302" s="23">
        <v>0</v>
      </c>
      <c r="AO302" s="23">
        <v>1000</v>
      </c>
      <c r="AP302" s="23">
        <v>3400</v>
      </c>
      <c r="AQ302" s="17">
        <v>600</v>
      </c>
      <c r="AR302" s="23">
        <v>0</v>
      </c>
      <c r="AS302" s="23">
        <v>0</v>
      </c>
      <c r="AT302" s="12">
        <v>500</v>
      </c>
      <c r="AU302" s="12">
        <v>32100</v>
      </c>
      <c r="AV302" s="12">
        <v>500</v>
      </c>
      <c r="AW302" s="12">
        <v>48800</v>
      </c>
      <c r="AX302" s="12">
        <v>2100</v>
      </c>
      <c r="AY302" s="12">
        <v>63000</v>
      </c>
      <c r="AZ302" s="12">
        <v>7800</v>
      </c>
      <c r="BA302" s="12">
        <v>139000</v>
      </c>
      <c r="BB302" s="12" t="e">
        <f t="shared" ca="1" si="7"/>
        <v>#REF!</v>
      </c>
      <c r="BC302" s="12">
        <v>98600</v>
      </c>
      <c r="BD302" s="23">
        <v>34800</v>
      </c>
      <c r="BE302" s="23">
        <v>17923</v>
      </c>
      <c r="BF302" s="23">
        <v>20180</v>
      </c>
      <c r="BG302" s="12">
        <v>32300</v>
      </c>
      <c r="BH302" s="12">
        <v>0</v>
      </c>
      <c r="BI302" s="12">
        <v>0</v>
      </c>
      <c r="BJ302" s="12">
        <v>168840</v>
      </c>
      <c r="BK302" s="12">
        <v>74756</v>
      </c>
      <c r="BL302" s="12">
        <v>102700</v>
      </c>
      <c r="BM302" s="12">
        <v>117800</v>
      </c>
      <c r="BN302" s="12">
        <v>105846</v>
      </c>
      <c r="BO302" s="12">
        <v>98900</v>
      </c>
      <c r="BP302" s="12">
        <v>79000</v>
      </c>
      <c r="BQ302" s="12">
        <v>105500</v>
      </c>
      <c r="BR302" s="12">
        <v>110566</v>
      </c>
      <c r="BS302" s="12">
        <v>103100</v>
      </c>
      <c r="BT302" s="12">
        <v>144800</v>
      </c>
      <c r="BU302" s="12">
        <v>164500</v>
      </c>
      <c r="BV302" s="12"/>
      <c r="BW302" s="12"/>
      <c r="BX302" s="22" t="e">
        <f>"'Giá'!"&amp;SUBSTITUTE($CK302, "1", COUNTA(#REF!) -10)</f>
        <v>#REF!</v>
      </c>
      <c r="BY302" s="22" t="e">
        <f>"'Khối lượng'!"&amp;SUBSTITUTE($CL302, "1", COUNTA(#REF!) -10)</f>
        <v>#REF!</v>
      </c>
      <c r="BZ302" s="22" t="e">
        <f>"'KN Mua'!"&amp;SUBSTITUTE($CM302, "1", COUNTA(#REF!) -19)</f>
        <v>#REF!</v>
      </c>
      <c r="CA302" s="15" t="e">
        <f>"'KN Bán'!"&amp;SUBSTITUTE($CN302, "1", COUNTA(#REF!) -19)</f>
        <v>#REF!</v>
      </c>
      <c r="CB302" s="14"/>
      <c r="CC302" s="14"/>
      <c r="CD302" s="14"/>
      <c r="CE302" s="14"/>
      <c r="CF302" s="14"/>
      <c r="CG302" s="14"/>
      <c r="CH302" s="14"/>
      <c r="CI302" s="14"/>
      <c r="CJ302" s="14"/>
      <c r="CK302" s="14" t="e">
        <f>ADDRESS(1,MATCH($A302,#REF!, 0))</f>
        <v>#REF!</v>
      </c>
      <c r="CL302" s="14" t="e">
        <f>ADDRESS(1,MATCH($A302,#REF!, 0))</f>
        <v>#REF!</v>
      </c>
      <c r="CM302" s="14" t="e">
        <f>ADDRESS(1,MATCH($A302,#REF!, 0))</f>
        <v>#REF!</v>
      </c>
      <c r="CN302" s="14" t="e">
        <f>ADDRESS(1,MATCH($A302,#REF!, 0))</f>
        <v>#REF!</v>
      </c>
    </row>
    <row r="303" spans="1:92" ht="14">
      <c r="A303" s="16" t="s">
        <v>6499</v>
      </c>
      <c r="B303" s="17" t="s">
        <v>6500</v>
      </c>
      <c r="C303" s="17">
        <v>25350</v>
      </c>
      <c r="D303" s="18" t="s">
        <v>5868</v>
      </c>
      <c r="E303" s="17">
        <v>0.32172706775795418</v>
      </c>
      <c r="F303" s="17">
        <v>7.7391291657244485</v>
      </c>
      <c r="G303" s="17">
        <v>0.49</v>
      </c>
      <c r="H303" s="16">
        <v>0.48599998956745055</v>
      </c>
      <c r="I303" s="19">
        <v>44190</v>
      </c>
      <c r="J303" s="31"/>
      <c r="K303" s="26"/>
      <c r="L303" s="22" t="e">
        <f t="shared" ca="1" si="4"/>
        <v>#REF!</v>
      </c>
      <c r="M303" s="17">
        <v>29650</v>
      </c>
      <c r="N303" s="17">
        <v>29600</v>
      </c>
      <c r="O303" s="17">
        <v>28900</v>
      </c>
      <c r="P303" s="17">
        <v>26900</v>
      </c>
      <c r="Q303" s="17">
        <v>25350</v>
      </c>
      <c r="R303" s="17">
        <v>25900</v>
      </c>
      <c r="S303" s="17">
        <v>27550</v>
      </c>
      <c r="T303" s="17">
        <v>27550</v>
      </c>
      <c r="U303" s="17">
        <v>27400</v>
      </c>
      <c r="V303" s="17">
        <v>27400</v>
      </c>
      <c r="W303" s="16" t="e">
        <f t="shared" ca="1" si="5"/>
        <v>#REF!</v>
      </c>
      <c r="X303" s="16">
        <v>0</v>
      </c>
      <c r="Y303" s="16">
        <v>200</v>
      </c>
      <c r="Z303" s="16">
        <v>700</v>
      </c>
      <c r="AA303" s="16">
        <v>4500</v>
      </c>
      <c r="AB303" s="16">
        <v>2700</v>
      </c>
      <c r="AC303" s="16">
        <v>100</v>
      </c>
      <c r="AD303" s="16">
        <v>200</v>
      </c>
      <c r="AE303" s="16">
        <v>0</v>
      </c>
      <c r="AF303" s="25">
        <v>100</v>
      </c>
      <c r="AG303" s="23">
        <v>0</v>
      </c>
      <c r="AH303" s="12" t="e">
        <f t="shared" ca="1" si="6"/>
        <v>#REF!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17">
        <v>0</v>
      </c>
      <c r="AR303" s="23">
        <v>0</v>
      </c>
      <c r="AS303" s="23">
        <v>0</v>
      </c>
      <c r="AT303" s="12">
        <v>0</v>
      </c>
      <c r="AU303" s="12">
        <v>0</v>
      </c>
      <c r="AV303" s="12">
        <v>500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 t="e">
        <f t="shared" ca="1" si="7"/>
        <v>#REF!</v>
      </c>
      <c r="BC303" s="12">
        <v>0</v>
      </c>
      <c r="BD303" s="23">
        <v>100</v>
      </c>
      <c r="BE303" s="23">
        <v>0</v>
      </c>
      <c r="BF303" s="23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600</v>
      </c>
      <c r="BP303" s="12">
        <v>0</v>
      </c>
      <c r="BQ303" s="12">
        <v>100</v>
      </c>
      <c r="BR303" s="12">
        <v>0</v>
      </c>
      <c r="BS303" s="12">
        <v>0</v>
      </c>
      <c r="BT303" s="12">
        <v>0</v>
      </c>
      <c r="BU303" s="12">
        <v>0</v>
      </c>
      <c r="BV303" s="12"/>
      <c r="BW303" s="12"/>
      <c r="BX303" s="22" t="e">
        <f>"'Giá'!"&amp;SUBSTITUTE($CK303, "1", COUNTA(#REF!) -10)</f>
        <v>#REF!</v>
      </c>
      <c r="BY303" s="22" t="e">
        <f>"'Khối lượng'!"&amp;SUBSTITUTE($CL303, "1", COUNTA(#REF!) -10)</f>
        <v>#REF!</v>
      </c>
      <c r="BZ303" s="22" t="e">
        <f>"'KN Mua'!"&amp;SUBSTITUTE($CM303, "1", COUNTA(#REF!) -19)</f>
        <v>#REF!</v>
      </c>
      <c r="CA303" s="15" t="e">
        <f>"'KN Bán'!"&amp;SUBSTITUTE($CN303, "1", COUNTA(#REF!) -19)</f>
        <v>#REF!</v>
      </c>
      <c r="CB303" s="14"/>
      <c r="CC303" s="14"/>
      <c r="CD303" s="14"/>
      <c r="CE303" s="14"/>
      <c r="CF303" s="14"/>
      <c r="CG303" s="14"/>
      <c r="CH303" s="14"/>
      <c r="CI303" s="14"/>
      <c r="CJ303" s="14"/>
      <c r="CK303" s="14" t="e">
        <f>ADDRESS(1,MATCH($A303,#REF!, 0))</f>
        <v>#REF!</v>
      </c>
      <c r="CL303" s="14" t="e">
        <f>ADDRESS(1,MATCH($A303,#REF!, 0))</f>
        <v>#REF!</v>
      </c>
      <c r="CM303" s="14" t="e">
        <f>ADDRESS(1,MATCH($A303,#REF!, 0))</f>
        <v>#REF!</v>
      </c>
      <c r="CN303" s="14" t="e">
        <f>ADDRESS(1,MATCH($A303,#REF!, 0))</f>
        <v>#REF!</v>
      </c>
    </row>
    <row r="304" spans="1:92" ht="14">
      <c r="A304" s="16" t="s">
        <v>6501</v>
      </c>
      <c r="B304" s="17" t="s">
        <v>6502</v>
      </c>
      <c r="C304" s="17">
        <v>2800</v>
      </c>
      <c r="D304" s="18" t="s">
        <v>5908</v>
      </c>
      <c r="E304" s="17">
        <v>1.0507727263330966</v>
      </c>
      <c r="F304" s="17">
        <v>8.8891597781408098</v>
      </c>
      <c r="G304" s="17">
        <v>1</v>
      </c>
      <c r="H304" s="16">
        <v>5.0013103512606377E-2</v>
      </c>
      <c r="I304" s="19">
        <v>30</v>
      </c>
      <c r="J304" s="31"/>
      <c r="K304" s="26"/>
      <c r="L304" s="22" t="e">
        <f t="shared" ca="1" si="4"/>
        <v>#REF!</v>
      </c>
      <c r="M304" s="17">
        <v>2900</v>
      </c>
      <c r="N304" s="17">
        <v>2890</v>
      </c>
      <c r="O304" s="17">
        <v>2910</v>
      </c>
      <c r="P304" s="17">
        <v>2910</v>
      </c>
      <c r="Q304" s="17">
        <v>2800</v>
      </c>
      <c r="R304" s="17">
        <v>2810</v>
      </c>
      <c r="S304" s="17">
        <v>2800</v>
      </c>
      <c r="T304" s="17">
        <v>2870</v>
      </c>
      <c r="U304" s="17">
        <v>2840</v>
      </c>
      <c r="V304" s="17">
        <v>2880</v>
      </c>
      <c r="W304" s="16" t="e">
        <f t="shared" ca="1" si="5"/>
        <v>#REF!</v>
      </c>
      <c r="X304" s="16">
        <v>18100</v>
      </c>
      <c r="Y304" s="16">
        <v>12600</v>
      </c>
      <c r="Z304" s="16">
        <v>64800</v>
      </c>
      <c r="AA304" s="16">
        <v>25800</v>
      </c>
      <c r="AB304" s="16">
        <v>57100</v>
      </c>
      <c r="AC304" s="16">
        <v>4300</v>
      </c>
      <c r="AD304" s="16">
        <v>113900</v>
      </c>
      <c r="AE304" s="16">
        <v>3000</v>
      </c>
      <c r="AF304" s="25">
        <v>22700</v>
      </c>
      <c r="AG304" s="23">
        <v>119600</v>
      </c>
      <c r="AH304" s="12" t="e">
        <f t="shared" ca="1" si="6"/>
        <v>#REF!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17">
        <v>0</v>
      </c>
      <c r="AR304" s="23">
        <v>1100</v>
      </c>
      <c r="AS304" s="23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900</v>
      </c>
      <c r="AY304" s="12">
        <v>0</v>
      </c>
      <c r="AZ304" s="12">
        <v>0</v>
      </c>
      <c r="BA304" s="12">
        <v>0</v>
      </c>
      <c r="BB304" s="12" t="e">
        <f t="shared" ca="1" si="7"/>
        <v>#REF!</v>
      </c>
      <c r="BC304" s="12">
        <v>0</v>
      </c>
      <c r="BD304" s="23">
        <v>0</v>
      </c>
      <c r="BE304" s="23">
        <v>0</v>
      </c>
      <c r="BF304" s="23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100</v>
      </c>
      <c r="BN304" s="12">
        <v>0</v>
      </c>
      <c r="BO304" s="12">
        <v>0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/>
      <c r="BW304" s="12"/>
      <c r="BX304" s="22" t="e">
        <f>"'Giá'!"&amp;SUBSTITUTE($CK304, "1", COUNTA(#REF!) -10)</f>
        <v>#REF!</v>
      </c>
      <c r="BY304" s="22" t="e">
        <f>"'Khối lượng'!"&amp;SUBSTITUTE($CL304, "1", COUNTA(#REF!) -10)</f>
        <v>#REF!</v>
      </c>
      <c r="BZ304" s="22" t="e">
        <f>"'KN Mua'!"&amp;SUBSTITUTE($CM304, "1", COUNTA(#REF!) -19)</f>
        <v>#REF!</v>
      </c>
      <c r="CA304" s="15" t="e">
        <f>"'KN Bán'!"&amp;SUBSTITUTE($CN304, "1", COUNTA(#REF!) -19)</f>
        <v>#REF!</v>
      </c>
      <c r="CB304" s="14"/>
      <c r="CC304" s="14"/>
      <c r="CD304" s="14"/>
      <c r="CE304" s="14"/>
      <c r="CF304" s="14"/>
      <c r="CG304" s="14"/>
      <c r="CH304" s="14"/>
      <c r="CI304" s="14"/>
      <c r="CJ304" s="14"/>
      <c r="CK304" s="14" t="e">
        <f>ADDRESS(1,MATCH($A304,#REF!, 0))</f>
        <v>#REF!</v>
      </c>
      <c r="CL304" s="14" t="e">
        <f>ADDRESS(1,MATCH($A304,#REF!, 0))</f>
        <v>#REF!</v>
      </c>
      <c r="CM304" s="14" t="e">
        <f>ADDRESS(1,MATCH($A304,#REF!, 0))</f>
        <v>#REF!</v>
      </c>
      <c r="CN304" s="14" t="e">
        <f>ADDRESS(1,MATCH($A304,#REF!, 0))</f>
        <v>#REF!</v>
      </c>
    </row>
    <row r="305" spans="1:92" ht="14">
      <c r="A305" s="16" t="s">
        <v>6503</v>
      </c>
      <c r="B305" s="17" t="s">
        <v>6504</v>
      </c>
      <c r="C305" s="17">
        <v>68000</v>
      </c>
      <c r="D305" s="18" t="s">
        <v>6054</v>
      </c>
      <c r="E305" s="17">
        <v>0.90299160493251707</v>
      </c>
      <c r="F305" s="17">
        <v>6.5031875653071971</v>
      </c>
      <c r="G305" s="17">
        <v>0.5</v>
      </c>
      <c r="H305" s="16">
        <v>0.49475263615955145</v>
      </c>
      <c r="I305" s="19">
        <v>7890</v>
      </c>
      <c r="J305" s="31"/>
      <c r="K305" s="26"/>
      <c r="L305" s="22" t="e">
        <f t="shared" ca="1" si="4"/>
        <v>#REF!</v>
      </c>
      <c r="M305" s="17">
        <v>68000</v>
      </c>
      <c r="N305" s="17">
        <v>68000</v>
      </c>
      <c r="O305" s="17">
        <v>68000</v>
      </c>
      <c r="P305" s="17">
        <v>68000</v>
      </c>
      <c r="Q305" s="17">
        <v>68000</v>
      </c>
      <c r="R305" s="17">
        <v>68000</v>
      </c>
      <c r="S305" s="17">
        <v>68000</v>
      </c>
      <c r="T305" s="17">
        <v>68000</v>
      </c>
      <c r="U305" s="17">
        <v>68000</v>
      </c>
      <c r="V305" s="17">
        <v>68000</v>
      </c>
      <c r="W305" s="16" t="e">
        <f t="shared" ca="1" si="5"/>
        <v>#REF!</v>
      </c>
      <c r="X305" s="16">
        <v>100</v>
      </c>
      <c r="Y305" s="16">
        <v>0</v>
      </c>
      <c r="Z305" s="16">
        <v>0</v>
      </c>
      <c r="AA305" s="16">
        <v>200</v>
      </c>
      <c r="AB305" s="16">
        <v>0</v>
      </c>
      <c r="AC305" s="16">
        <v>0</v>
      </c>
      <c r="AD305" s="16">
        <v>0</v>
      </c>
      <c r="AE305" s="16">
        <v>0</v>
      </c>
      <c r="AF305" s="25">
        <v>0</v>
      </c>
      <c r="AG305" s="23">
        <v>0</v>
      </c>
      <c r="AH305" s="12" t="e">
        <f t="shared" ca="1" si="6"/>
        <v>#REF!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17">
        <v>0</v>
      </c>
      <c r="AR305" s="23">
        <v>0</v>
      </c>
      <c r="AS305" s="23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 t="e">
        <f t="shared" ca="1" si="7"/>
        <v>#REF!</v>
      </c>
      <c r="BC305" s="12">
        <v>0</v>
      </c>
      <c r="BD305" s="23">
        <v>0</v>
      </c>
      <c r="BE305" s="23">
        <v>0</v>
      </c>
      <c r="BF305" s="23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/>
      <c r="BW305" s="12"/>
      <c r="BX305" s="22" t="e">
        <f>"'Giá'!"&amp;SUBSTITUTE($CK305, "1", COUNTA(#REF!) -10)</f>
        <v>#REF!</v>
      </c>
      <c r="BY305" s="22" t="e">
        <f>"'Khối lượng'!"&amp;SUBSTITUTE($CL305, "1", COUNTA(#REF!) -10)</f>
        <v>#REF!</v>
      </c>
      <c r="BZ305" s="22" t="e">
        <f>"'KN Mua'!"&amp;SUBSTITUTE($CM305, "1", COUNTA(#REF!) -19)</f>
        <v>#REF!</v>
      </c>
      <c r="CA305" s="15" t="e">
        <f>"'KN Bán'!"&amp;SUBSTITUTE($CN305, "1", COUNTA(#REF!) -19)</f>
        <v>#REF!</v>
      </c>
      <c r="CB305" s="14"/>
      <c r="CC305" s="14"/>
      <c r="CD305" s="14"/>
      <c r="CE305" s="14"/>
      <c r="CF305" s="14"/>
      <c r="CG305" s="14"/>
      <c r="CH305" s="14"/>
      <c r="CI305" s="14"/>
      <c r="CJ305" s="14"/>
      <c r="CK305" s="14" t="e">
        <f>ADDRESS(1,MATCH($A305,#REF!, 0))</f>
        <v>#REF!</v>
      </c>
      <c r="CL305" s="14" t="e">
        <f>ADDRESS(1,MATCH($A305,#REF!, 0))</f>
        <v>#REF!</v>
      </c>
      <c r="CM305" s="14" t="e">
        <f>ADDRESS(1,MATCH($A305,#REF!, 0))</f>
        <v>#REF!</v>
      </c>
      <c r="CN305" s="14" t="e">
        <f>ADDRESS(1,MATCH($A305,#REF!, 0))</f>
        <v>#REF!</v>
      </c>
    </row>
    <row r="306" spans="1:92" ht="14">
      <c r="A306" s="16" t="s">
        <v>6505</v>
      </c>
      <c r="B306" s="17" t="s">
        <v>6506</v>
      </c>
      <c r="C306" s="17">
        <v>13050</v>
      </c>
      <c r="D306" s="18" t="s">
        <v>5896</v>
      </c>
      <c r="E306" s="17">
        <v>2.1326414883797606</v>
      </c>
      <c r="F306" s="17">
        <v>22.752130687226373</v>
      </c>
      <c r="G306" s="17">
        <v>0.2</v>
      </c>
      <c r="H306" s="16">
        <v>0.16750744638971626</v>
      </c>
      <c r="I306" s="19">
        <v>1139550</v>
      </c>
      <c r="J306" s="31"/>
      <c r="K306" s="26"/>
      <c r="L306" s="22" t="e">
        <f t="shared" ca="1" si="4"/>
        <v>#REF!</v>
      </c>
      <c r="M306" s="17">
        <v>13000</v>
      </c>
      <c r="N306" s="17">
        <v>13050</v>
      </c>
      <c r="O306" s="17">
        <v>13000</v>
      </c>
      <c r="P306" s="17">
        <v>13000</v>
      </c>
      <c r="Q306" s="17">
        <v>13050</v>
      </c>
      <c r="R306" s="17">
        <v>13000</v>
      </c>
      <c r="S306" s="17">
        <v>13000</v>
      </c>
      <c r="T306" s="17">
        <v>12950</v>
      </c>
      <c r="U306" s="17">
        <v>12950</v>
      </c>
      <c r="V306" s="17">
        <v>12950</v>
      </c>
      <c r="W306" s="16" t="e">
        <f t="shared" ca="1" si="5"/>
        <v>#REF!</v>
      </c>
      <c r="X306" s="16">
        <v>3300</v>
      </c>
      <c r="Y306" s="16">
        <v>15700</v>
      </c>
      <c r="Z306" s="16">
        <v>400</v>
      </c>
      <c r="AA306" s="16">
        <v>2700</v>
      </c>
      <c r="AB306" s="16">
        <v>4500</v>
      </c>
      <c r="AC306" s="16">
        <v>42900</v>
      </c>
      <c r="AD306" s="16">
        <v>3800</v>
      </c>
      <c r="AE306" s="16">
        <v>3200</v>
      </c>
      <c r="AF306" s="25">
        <v>2400</v>
      </c>
      <c r="AG306" s="23">
        <v>0</v>
      </c>
      <c r="AH306" s="12" t="e">
        <f t="shared" ca="1" si="6"/>
        <v>#REF!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17">
        <v>0</v>
      </c>
      <c r="AR306" s="23">
        <v>0</v>
      </c>
      <c r="AS306" s="23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100</v>
      </c>
      <c r="AY306" s="12">
        <v>0</v>
      </c>
      <c r="AZ306" s="12">
        <v>0</v>
      </c>
      <c r="BA306" s="12">
        <v>0</v>
      </c>
      <c r="BB306" s="12" t="e">
        <f t="shared" ca="1" si="7"/>
        <v>#REF!</v>
      </c>
      <c r="BC306" s="12">
        <v>0</v>
      </c>
      <c r="BD306" s="23">
        <v>0</v>
      </c>
      <c r="BE306" s="23">
        <v>0</v>
      </c>
      <c r="BF306" s="23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0</v>
      </c>
      <c r="BL306" s="12">
        <v>0</v>
      </c>
      <c r="BM306" s="12">
        <v>0</v>
      </c>
      <c r="BN306" s="12">
        <v>0</v>
      </c>
      <c r="BO306" s="12">
        <v>0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/>
      <c r="BW306" s="12"/>
      <c r="BX306" s="22" t="e">
        <f>"'Giá'!"&amp;SUBSTITUTE($CK306, "1", COUNTA(#REF!) -10)</f>
        <v>#REF!</v>
      </c>
      <c r="BY306" s="22" t="e">
        <f>"'Khối lượng'!"&amp;SUBSTITUTE($CL306, "1", COUNTA(#REF!) -10)</f>
        <v>#REF!</v>
      </c>
      <c r="BZ306" s="22" t="e">
        <f>"'KN Mua'!"&amp;SUBSTITUTE($CM306, "1", COUNTA(#REF!) -19)</f>
        <v>#REF!</v>
      </c>
      <c r="CA306" s="15" t="e">
        <f>"'KN Bán'!"&amp;SUBSTITUTE($CN306, "1", COUNTA(#REF!) -19)</f>
        <v>#REF!</v>
      </c>
      <c r="CB306" s="14"/>
      <c r="CC306" s="14"/>
      <c r="CD306" s="14"/>
      <c r="CE306" s="14"/>
      <c r="CF306" s="14"/>
      <c r="CG306" s="14"/>
      <c r="CH306" s="14"/>
      <c r="CI306" s="14"/>
      <c r="CJ306" s="14"/>
      <c r="CK306" s="14" t="e">
        <f>ADDRESS(1,MATCH($A306,#REF!, 0))</f>
        <v>#REF!</v>
      </c>
      <c r="CL306" s="14" t="e">
        <f>ADDRESS(1,MATCH($A306,#REF!, 0))</f>
        <v>#REF!</v>
      </c>
      <c r="CM306" s="14" t="e">
        <f>ADDRESS(1,MATCH($A306,#REF!, 0))</f>
        <v>#REF!</v>
      </c>
      <c r="CN306" s="14" t="e">
        <f>ADDRESS(1,MATCH($A306,#REF!, 0))</f>
        <v>#REF!</v>
      </c>
    </row>
    <row r="307" spans="1:92" ht="14">
      <c r="A307" s="16" t="s">
        <v>6507</v>
      </c>
      <c r="B307" s="17" t="s">
        <v>6508</v>
      </c>
      <c r="C307" s="17">
        <v>36600</v>
      </c>
      <c r="D307" s="18" t="s">
        <v>5896</v>
      </c>
      <c r="E307" s="17">
        <v>1.8963608931993798</v>
      </c>
      <c r="F307" s="17">
        <v>10.090749786993344</v>
      </c>
      <c r="G307" s="17">
        <v>0</v>
      </c>
      <c r="H307" s="16">
        <v>0</v>
      </c>
      <c r="I307" s="19">
        <v>6810</v>
      </c>
      <c r="J307" s="31"/>
      <c r="K307" s="26"/>
      <c r="L307" s="22" t="e">
        <f t="shared" ca="1" si="4"/>
        <v>#REF!</v>
      </c>
      <c r="M307" s="17">
        <v>38500</v>
      </c>
      <c r="N307" s="17">
        <v>38800</v>
      </c>
      <c r="O307" s="17">
        <v>38300</v>
      </c>
      <c r="P307" s="17">
        <v>38450</v>
      </c>
      <c r="Q307" s="17">
        <v>36600</v>
      </c>
      <c r="R307" s="17">
        <v>36750</v>
      </c>
      <c r="S307" s="17">
        <v>34200</v>
      </c>
      <c r="T307" s="17">
        <v>34950</v>
      </c>
      <c r="U307" s="17">
        <v>35300</v>
      </c>
      <c r="V307" s="17">
        <v>35200</v>
      </c>
      <c r="W307" s="16" t="e">
        <f t="shared" ca="1" si="5"/>
        <v>#REF!</v>
      </c>
      <c r="X307" s="16">
        <v>1004500</v>
      </c>
      <c r="Y307" s="16">
        <v>622900</v>
      </c>
      <c r="Z307" s="16">
        <v>762300</v>
      </c>
      <c r="AA307" s="16">
        <v>563400</v>
      </c>
      <c r="AB307" s="16">
        <v>1509500</v>
      </c>
      <c r="AC307" s="16">
        <v>2281000</v>
      </c>
      <c r="AD307" s="16">
        <v>1587900</v>
      </c>
      <c r="AE307" s="16">
        <v>1080800</v>
      </c>
      <c r="AF307" s="25">
        <v>680300</v>
      </c>
      <c r="AG307" s="23">
        <v>1302900</v>
      </c>
      <c r="AH307" s="12" t="e">
        <f t="shared" ca="1" si="6"/>
        <v>#REF!</v>
      </c>
      <c r="AI307" s="23">
        <v>2700</v>
      </c>
      <c r="AJ307" s="23">
        <v>69300</v>
      </c>
      <c r="AK307" s="23">
        <v>88100</v>
      </c>
      <c r="AL307" s="23">
        <v>22800</v>
      </c>
      <c r="AM307" s="23">
        <v>17800</v>
      </c>
      <c r="AN307" s="23">
        <v>77852</v>
      </c>
      <c r="AO307" s="23">
        <v>50730</v>
      </c>
      <c r="AP307" s="23">
        <v>108230</v>
      </c>
      <c r="AQ307" s="17">
        <v>24320</v>
      </c>
      <c r="AR307" s="23">
        <v>14800</v>
      </c>
      <c r="AS307" s="23">
        <v>200</v>
      </c>
      <c r="AT307" s="12">
        <v>47600</v>
      </c>
      <c r="AU307" s="12">
        <v>18800</v>
      </c>
      <c r="AV307" s="12">
        <v>35000</v>
      </c>
      <c r="AW307" s="12">
        <v>132800</v>
      </c>
      <c r="AX307" s="12">
        <v>800</v>
      </c>
      <c r="AY307" s="12">
        <v>89700</v>
      </c>
      <c r="AZ307" s="12">
        <v>31800</v>
      </c>
      <c r="BA307" s="12">
        <v>14500</v>
      </c>
      <c r="BB307" s="12" t="e">
        <f t="shared" ca="1" si="7"/>
        <v>#REF!</v>
      </c>
      <c r="BC307" s="12">
        <v>40900</v>
      </c>
      <c r="BD307" s="23">
        <v>17100</v>
      </c>
      <c r="BE307" s="23">
        <v>63900</v>
      </c>
      <c r="BF307" s="23">
        <v>25300</v>
      </c>
      <c r="BG307" s="12">
        <v>72900</v>
      </c>
      <c r="BH307" s="12">
        <v>51100</v>
      </c>
      <c r="BI307" s="12">
        <v>41800</v>
      </c>
      <c r="BJ307" s="12">
        <v>17200</v>
      </c>
      <c r="BK307" s="12">
        <v>28200</v>
      </c>
      <c r="BL307" s="12">
        <v>0</v>
      </c>
      <c r="BM307" s="12">
        <v>17900</v>
      </c>
      <c r="BN307" s="12">
        <v>38100</v>
      </c>
      <c r="BO307" s="12">
        <v>12900</v>
      </c>
      <c r="BP307" s="12">
        <v>48500</v>
      </c>
      <c r="BQ307" s="12">
        <v>63900</v>
      </c>
      <c r="BR307" s="12">
        <v>2300</v>
      </c>
      <c r="BS307" s="12">
        <v>15600</v>
      </c>
      <c r="BT307" s="12">
        <v>246500</v>
      </c>
      <c r="BU307" s="12">
        <v>24600</v>
      </c>
      <c r="BV307" s="12"/>
      <c r="BW307" s="12"/>
      <c r="BX307" s="22" t="e">
        <f>"'Giá'!"&amp;SUBSTITUTE($CK307, "1", COUNTA(#REF!) -10)</f>
        <v>#REF!</v>
      </c>
      <c r="BY307" s="22" t="e">
        <f>"'Khối lượng'!"&amp;SUBSTITUTE($CL307, "1", COUNTA(#REF!) -10)</f>
        <v>#REF!</v>
      </c>
      <c r="BZ307" s="22" t="e">
        <f>"'KN Mua'!"&amp;SUBSTITUTE($CM307, "1", COUNTA(#REF!) -19)</f>
        <v>#REF!</v>
      </c>
      <c r="CA307" s="15" t="e">
        <f>"'KN Bán'!"&amp;SUBSTITUTE($CN307, "1", COUNTA(#REF!) -19)</f>
        <v>#REF!</v>
      </c>
      <c r="CB307" s="14"/>
      <c r="CC307" s="14"/>
      <c r="CD307" s="14"/>
      <c r="CE307" s="14"/>
      <c r="CF307" s="14"/>
      <c r="CG307" s="14"/>
      <c r="CH307" s="14"/>
      <c r="CI307" s="14"/>
      <c r="CJ307" s="14"/>
      <c r="CK307" s="14" t="e">
        <f>ADDRESS(1,MATCH($A307,#REF!, 0))</f>
        <v>#REF!</v>
      </c>
      <c r="CL307" s="14" t="e">
        <f>ADDRESS(1,MATCH($A307,#REF!, 0))</f>
        <v>#REF!</v>
      </c>
      <c r="CM307" s="14" t="e">
        <f>ADDRESS(1,MATCH($A307,#REF!, 0))</f>
        <v>#REF!</v>
      </c>
      <c r="CN307" s="14" t="e">
        <f>ADDRESS(1,MATCH($A307,#REF!, 0))</f>
        <v>#REF!</v>
      </c>
    </row>
    <row r="308" spans="1:92" ht="14">
      <c r="A308" s="16" t="s">
        <v>6509</v>
      </c>
      <c r="B308" s="17" t="s">
        <v>6510</v>
      </c>
      <c r="C308" s="17">
        <v>43800</v>
      </c>
      <c r="D308" s="18" t="s">
        <v>5954</v>
      </c>
      <c r="E308" s="17">
        <v>2.43154771394995</v>
      </c>
      <c r="F308" s="17">
        <v>27.761189614026218</v>
      </c>
      <c r="G308" s="17">
        <v>0.49</v>
      </c>
      <c r="H308" s="16">
        <v>0.47530072440944882</v>
      </c>
      <c r="I308" s="19">
        <v>2330</v>
      </c>
      <c r="J308" s="31"/>
      <c r="K308" s="26"/>
      <c r="L308" s="22" t="e">
        <f t="shared" ca="1" si="4"/>
        <v>#REF!</v>
      </c>
      <c r="M308" s="17">
        <v>44300</v>
      </c>
      <c r="N308" s="17">
        <v>44000</v>
      </c>
      <c r="O308" s="17">
        <v>43000</v>
      </c>
      <c r="P308" s="17">
        <v>43900</v>
      </c>
      <c r="Q308" s="17">
        <v>43800</v>
      </c>
      <c r="R308" s="17">
        <v>42800</v>
      </c>
      <c r="S308" s="17">
        <v>42700</v>
      </c>
      <c r="T308" s="17">
        <v>42700</v>
      </c>
      <c r="U308" s="17">
        <v>42700</v>
      </c>
      <c r="V308" s="17">
        <v>42700</v>
      </c>
      <c r="W308" s="16" t="e">
        <f t="shared" ca="1" si="5"/>
        <v>#REF!</v>
      </c>
      <c r="X308" s="16">
        <v>2600</v>
      </c>
      <c r="Y308" s="16">
        <v>10900</v>
      </c>
      <c r="Z308" s="16">
        <v>3800</v>
      </c>
      <c r="AA308" s="16">
        <v>1600</v>
      </c>
      <c r="AB308" s="16">
        <v>9200</v>
      </c>
      <c r="AC308" s="16">
        <v>18700</v>
      </c>
      <c r="AD308" s="16">
        <v>6700</v>
      </c>
      <c r="AE308" s="16">
        <v>4000</v>
      </c>
      <c r="AF308" s="25">
        <v>1100</v>
      </c>
      <c r="AG308" s="23">
        <v>9500</v>
      </c>
      <c r="AH308" s="12" t="e">
        <f t="shared" ca="1" si="6"/>
        <v>#REF!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17">
        <v>0</v>
      </c>
      <c r="AR308" s="23">
        <v>0</v>
      </c>
      <c r="AS308" s="23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 t="e">
        <f t="shared" ca="1" si="7"/>
        <v>#REF!</v>
      </c>
      <c r="BC308" s="12">
        <v>0</v>
      </c>
      <c r="BD308" s="23">
        <v>0</v>
      </c>
      <c r="BE308" s="23">
        <v>0</v>
      </c>
      <c r="BF308" s="23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300</v>
      </c>
      <c r="BS308" s="12">
        <v>1300</v>
      </c>
      <c r="BT308" s="12">
        <v>400</v>
      </c>
      <c r="BU308" s="12">
        <v>2700</v>
      </c>
      <c r="BV308" s="12"/>
      <c r="BW308" s="12"/>
      <c r="BX308" s="22" t="e">
        <f>"'Giá'!"&amp;SUBSTITUTE($CK308, "1", COUNTA(#REF!) -10)</f>
        <v>#REF!</v>
      </c>
      <c r="BY308" s="22" t="e">
        <f>"'Khối lượng'!"&amp;SUBSTITUTE($CL308, "1", COUNTA(#REF!) -10)</f>
        <v>#REF!</v>
      </c>
      <c r="BZ308" s="22" t="e">
        <f>"'KN Mua'!"&amp;SUBSTITUTE($CM308, "1", COUNTA(#REF!) -19)</f>
        <v>#REF!</v>
      </c>
      <c r="CA308" s="15" t="e">
        <f>"'KN Bán'!"&amp;SUBSTITUTE($CN308, "1", COUNTA(#REF!) -19)</f>
        <v>#REF!</v>
      </c>
      <c r="CB308" s="14"/>
      <c r="CC308" s="14"/>
      <c r="CD308" s="14"/>
      <c r="CE308" s="14"/>
      <c r="CF308" s="14"/>
      <c r="CG308" s="14"/>
      <c r="CH308" s="14"/>
      <c r="CI308" s="14"/>
      <c r="CJ308" s="14"/>
      <c r="CK308" s="14" t="e">
        <f>ADDRESS(1,MATCH($A308,#REF!, 0))</f>
        <v>#REF!</v>
      </c>
      <c r="CL308" s="14" t="e">
        <f>ADDRESS(1,MATCH($A308,#REF!, 0))</f>
        <v>#REF!</v>
      </c>
      <c r="CM308" s="14" t="e">
        <f>ADDRESS(1,MATCH($A308,#REF!, 0))</f>
        <v>#REF!</v>
      </c>
      <c r="CN308" s="14" t="e">
        <f>ADDRESS(1,MATCH($A308,#REF!, 0))</f>
        <v>#REF!</v>
      </c>
    </row>
    <row r="309" spans="1:92" ht="14">
      <c r="A309" s="16" t="s">
        <v>6511</v>
      </c>
      <c r="B309" s="17" t="s">
        <v>6512</v>
      </c>
      <c r="C309" s="17">
        <v>41250</v>
      </c>
      <c r="D309" s="18" t="s">
        <v>5879</v>
      </c>
      <c r="E309" s="17">
        <v>1.0708536197421517</v>
      </c>
      <c r="F309" s="17">
        <v>6.8427869110895685</v>
      </c>
      <c r="G309" s="17">
        <v>0.22</v>
      </c>
      <c r="H309" s="16">
        <v>1.0328719612835277E-2</v>
      </c>
      <c r="I309" s="19">
        <v>14974010</v>
      </c>
      <c r="J309" s="31"/>
      <c r="K309" s="26"/>
      <c r="L309" s="22" t="e">
        <f t="shared" ca="1" si="4"/>
        <v>#REF!</v>
      </c>
      <c r="M309" s="17">
        <v>41200</v>
      </c>
      <c r="N309" s="17">
        <v>41200</v>
      </c>
      <c r="O309" s="17">
        <v>41250</v>
      </c>
      <c r="P309" s="17">
        <v>41250</v>
      </c>
      <c r="Q309" s="17">
        <v>41250</v>
      </c>
      <c r="R309" s="17">
        <v>41250</v>
      </c>
      <c r="S309" s="17">
        <v>41000</v>
      </c>
      <c r="T309" s="17">
        <v>41000</v>
      </c>
      <c r="U309" s="17">
        <v>40100</v>
      </c>
      <c r="V309" s="17">
        <v>40100</v>
      </c>
      <c r="W309" s="16" t="e">
        <f t="shared" ca="1" si="5"/>
        <v>#REF!</v>
      </c>
      <c r="X309" s="16">
        <v>1400</v>
      </c>
      <c r="Y309" s="16">
        <v>6000</v>
      </c>
      <c r="Z309" s="16">
        <v>600</v>
      </c>
      <c r="AA309" s="16">
        <v>0</v>
      </c>
      <c r="AB309" s="16">
        <v>5800</v>
      </c>
      <c r="AC309" s="16">
        <v>0</v>
      </c>
      <c r="AD309" s="16">
        <v>2700</v>
      </c>
      <c r="AE309" s="16">
        <v>4100</v>
      </c>
      <c r="AF309" s="25">
        <v>2700</v>
      </c>
      <c r="AG309" s="23">
        <v>0</v>
      </c>
      <c r="AH309" s="12" t="e">
        <f t="shared" ca="1" si="6"/>
        <v>#REF!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17">
        <v>0</v>
      </c>
      <c r="AR309" s="23">
        <v>0</v>
      </c>
      <c r="AS309" s="23">
        <v>3000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 t="e">
        <f t="shared" ca="1" si="7"/>
        <v>#REF!</v>
      </c>
      <c r="BC309" s="12">
        <v>0</v>
      </c>
      <c r="BD309" s="23">
        <v>0</v>
      </c>
      <c r="BE309" s="23">
        <v>0</v>
      </c>
      <c r="BF309" s="23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200</v>
      </c>
      <c r="BN309" s="12">
        <v>0</v>
      </c>
      <c r="BO309" s="12">
        <v>0</v>
      </c>
      <c r="BP309" s="12">
        <v>0</v>
      </c>
      <c r="BQ309" s="12">
        <v>0</v>
      </c>
      <c r="BR309" s="12">
        <v>0</v>
      </c>
      <c r="BS309" s="12">
        <v>100</v>
      </c>
      <c r="BT309" s="12">
        <v>0</v>
      </c>
      <c r="BU309" s="12">
        <v>0</v>
      </c>
      <c r="BV309" s="12"/>
      <c r="BW309" s="12"/>
      <c r="BX309" s="22" t="e">
        <f>"'Giá'!"&amp;SUBSTITUTE($CK309, "1", COUNTA(#REF!) -10)</f>
        <v>#REF!</v>
      </c>
      <c r="BY309" s="22" t="e">
        <f>"'Khối lượng'!"&amp;SUBSTITUTE($CL309, "1", COUNTA(#REF!) -10)</f>
        <v>#REF!</v>
      </c>
      <c r="BZ309" s="22" t="e">
        <f>"'KN Mua'!"&amp;SUBSTITUTE($CM309, "1", COUNTA(#REF!) -19)</f>
        <v>#REF!</v>
      </c>
      <c r="CA309" s="15" t="e">
        <f>"'KN Bán'!"&amp;SUBSTITUTE($CN309, "1", COUNTA(#REF!) -19)</f>
        <v>#REF!</v>
      </c>
      <c r="CB309" s="14"/>
      <c r="CC309" s="14"/>
      <c r="CD309" s="14"/>
      <c r="CE309" s="14"/>
      <c r="CF309" s="14"/>
      <c r="CG309" s="14"/>
      <c r="CH309" s="14"/>
      <c r="CI309" s="14"/>
      <c r="CJ309" s="14"/>
      <c r="CK309" s="14" t="e">
        <f>ADDRESS(1,MATCH($A309,#REF!, 0))</f>
        <v>#REF!</v>
      </c>
      <c r="CL309" s="14" t="e">
        <f>ADDRESS(1,MATCH($A309,#REF!, 0))</f>
        <v>#REF!</v>
      </c>
      <c r="CM309" s="14" t="e">
        <f>ADDRESS(1,MATCH($A309,#REF!, 0))</f>
        <v>#REF!</v>
      </c>
      <c r="CN309" s="14" t="e">
        <f>ADDRESS(1,MATCH($A309,#REF!, 0))</f>
        <v>#REF!</v>
      </c>
    </row>
    <row r="310" spans="1:92" ht="14">
      <c r="A310" s="16" t="s">
        <v>6513</v>
      </c>
      <c r="B310" s="17" t="s">
        <v>6514</v>
      </c>
      <c r="C310" s="17">
        <v>23000</v>
      </c>
      <c r="D310" s="18" t="s">
        <v>5882</v>
      </c>
      <c r="E310" s="17">
        <v>0.4619144512239623</v>
      </c>
      <c r="F310" s="17">
        <v>21.141084191994903</v>
      </c>
      <c r="G310" s="17">
        <v>0.49</v>
      </c>
      <c r="H310" s="16">
        <v>0.48664421434416832</v>
      </c>
      <c r="I310" s="19">
        <v>488020</v>
      </c>
      <c r="J310" s="31"/>
      <c r="K310" s="26"/>
      <c r="L310" s="22" t="e">
        <f t="shared" ca="1" si="4"/>
        <v>#REF!</v>
      </c>
      <c r="M310" s="17">
        <v>22750</v>
      </c>
      <c r="N310" s="17">
        <v>22750</v>
      </c>
      <c r="O310" s="17">
        <v>22950</v>
      </c>
      <c r="P310" s="17">
        <v>23250</v>
      </c>
      <c r="Q310" s="17">
        <v>23000</v>
      </c>
      <c r="R310" s="17">
        <v>23500</v>
      </c>
      <c r="S310" s="17">
        <v>22300</v>
      </c>
      <c r="T310" s="17">
        <v>22300</v>
      </c>
      <c r="U310" s="17">
        <v>21800</v>
      </c>
      <c r="V310" s="17">
        <v>20850</v>
      </c>
      <c r="W310" s="16" t="e">
        <f t="shared" ca="1" si="5"/>
        <v>#REF!</v>
      </c>
      <c r="X310" s="16">
        <v>6322500</v>
      </c>
      <c r="Y310" s="16">
        <v>5198700</v>
      </c>
      <c r="Z310" s="16">
        <v>6723500</v>
      </c>
      <c r="AA310" s="16">
        <v>11002900</v>
      </c>
      <c r="AB310" s="16">
        <v>11637400</v>
      </c>
      <c r="AC310" s="16">
        <v>13700300</v>
      </c>
      <c r="AD310" s="16">
        <v>16810500</v>
      </c>
      <c r="AE310" s="16">
        <v>17667600</v>
      </c>
      <c r="AF310" s="25">
        <v>19624800</v>
      </c>
      <c r="AG310" s="23">
        <v>41051900</v>
      </c>
      <c r="AH310" s="12" t="e">
        <f t="shared" ca="1" si="6"/>
        <v>#REF!</v>
      </c>
      <c r="AI310" s="23">
        <v>716800</v>
      </c>
      <c r="AJ310" s="23">
        <v>1314512</v>
      </c>
      <c r="AK310" s="23">
        <v>8819600</v>
      </c>
      <c r="AL310" s="23">
        <v>5493600</v>
      </c>
      <c r="AM310" s="23">
        <v>1068800</v>
      </c>
      <c r="AN310" s="23">
        <v>1296900</v>
      </c>
      <c r="AO310" s="23">
        <v>1960400</v>
      </c>
      <c r="AP310" s="23">
        <v>2040200</v>
      </c>
      <c r="AQ310" s="17">
        <v>293800</v>
      </c>
      <c r="AR310" s="23">
        <v>1069200</v>
      </c>
      <c r="AS310" s="23">
        <v>262100</v>
      </c>
      <c r="AT310" s="12">
        <v>2082571</v>
      </c>
      <c r="AU310" s="12">
        <v>568234</v>
      </c>
      <c r="AV310" s="12">
        <v>1377200</v>
      </c>
      <c r="AW310" s="12">
        <v>2418800</v>
      </c>
      <c r="AX310" s="12">
        <v>146000</v>
      </c>
      <c r="AY310" s="12">
        <v>1396500</v>
      </c>
      <c r="AZ310" s="12">
        <v>1934000</v>
      </c>
      <c r="BA310" s="12">
        <v>1543853</v>
      </c>
      <c r="BB310" s="12" t="e">
        <f t="shared" ca="1" si="7"/>
        <v>#REF!</v>
      </c>
      <c r="BC310" s="12">
        <v>2658800</v>
      </c>
      <c r="BD310" s="23">
        <v>4385740</v>
      </c>
      <c r="BE310" s="23">
        <v>4474810</v>
      </c>
      <c r="BF310" s="23">
        <v>4277960</v>
      </c>
      <c r="BG310" s="12">
        <v>5561040</v>
      </c>
      <c r="BH310" s="12">
        <v>1492600</v>
      </c>
      <c r="BI310" s="12">
        <v>1917900</v>
      </c>
      <c r="BJ310" s="12">
        <v>1246300</v>
      </c>
      <c r="BK310" s="12">
        <v>1178200</v>
      </c>
      <c r="BL310" s="12">
        <v>1583900</v>
      </c>
      <c r="BM310" s="12">
        <v>892400</v>
      </c>
      <c r="BN310" s="12">
        <v>1096900</v>
      </c>
      <c r="BO310" s="12">
        <v>2452200</v>
      </c>
      <c r="BP310" s="12">
        <v>1760600</v>
      </c>
      <c r="BQ310" s="12">
        <v>551000</v>
      </c>
      <c r="BR310" s="12">
        <v>3014500</v>
      </c>
      <c r="BS310" s="12">
        <v>2736660</v>
      </c>
      <c r="BT310" s="12">
        <v>6250060</v>
      </c>
      <c r="BU310" s="12">
        <v>11659710</v>
      </c>
      <c r="BV310" s="12"/>
      <c r="BW310" s="12"/>
      <c r="BX310" s="22" t="e">
        <f>"'Giá'!"&amp;SUBSTITUTE($CK310, "1", COUNTA(#REF!) -10)</f>
        <v>#REF!</v>
      </c>
      <c r="BY310" s="22" t="e">
        <f>"'Khối lượng'!"&amp;SUBSTITUTE($CL310, "1", COUNTA(#REF!) -10)</f>
        <v>#REF!</v>
      </c>
      <c r="BZ310" s="22" t="e">
        <f>"'KN Mua'!"&amp;SUBSTITUTE($CM310, "1", COUNTA(#REF!) -19)</f>
        <v>#REF!</v>
      </c>
      <c r="CA310" s="15" t="e">
        <f>"'KN Bán'!"&amp;SUBSTITUTE($CN310, "1", COUNTA(#REF!) -19)</f>
        <v>#REF!</v>
      </c>
      <c r="CB310" s="14"/>
      <c r="CC310" s="14"/>
      <c r="CD310" s="14"/>
      <c r="CE310" s="14"/>
      <c r="CF310" s="14"/>
      <c r="CG310" s="14"/>
      <c r="CH310" s="14"/>
      <c r="CI310" s="14"/>
      <c r="CJ310" s="14"/>
      <c r="CK310" s="14" t="e">
        <f>ADDRESS(1,MATCH($A310,#REF!, 0))</f>
        <v>#REF!</v>
      </c>
      <c r="CL310" s="14" t="e">
        <f>ADDRESS(1,MATCH($A310,#REF!, 0))</f>
        <v>#REF!</v>
      </c>
      <c r="CM310" s="14" t="e">
        <f>ADDRESS(1,MATCH($A310,#REF!, 0))</f>
        <v>#REF!</v>
      </c>
      <c r="CN310" s="14" t="e">
        <f>ADDRESS(1,MATCH($A310,#REF!, 0))</f>
        <v>#REF!</v>
      </c>
    </row>
    <row r="311" spans="1:92" ht="14">
      <c r="A311" s="16" t="s">
        <v>6515</v>
      </c>
      <c r="B311" s="17" t="s">
        <v>6516</v>
      </c>
      <c r="C311" s="17">
        <v>5390</v>
      </c>
      <c r="D311" s="18" t="s">
        <v>6007</v>
      </c>
      <c r="E311" s="17">
        <v>1.2265331122984842</v>
      </c>
      <c r="F311" s="17">
        <v>12.732799406729404</v>
      </c>
      <c r="G311" s="17">
        <v>0.51</v>
      </c>
      <c r="H311" s="16">
        <v>0.47179528336923915</v>
      </c>
      <c r="I311" s="19">
        <v>11839630</v>
      </c>
      <c r="J311" s="31"/>
      <c r="K311" s="26"/>
      <c r="L311" s="22" t="e">
        <f t="shared" ca="1" si="4"/>
        <v>#REF!</v>
      </c>
      <c r="M311" s="17">
        <v>5600</v>
      </c>
      <c r="N311" s="17">
        <v>5580</v>
      </c>
      <c r="O311" s="17">
        <v>5530</v>
      </c>
      <c r="P311" s="17">
        <v>5530</v>
      </c>
      <c r="Q311" s="17">
        <v>5390</v>
      </c>
      <c r="R311" s="17">
        <v>5370</v>
      </c>
      <c r="S311" s="17">
        <v>5000</v>
      </c>
      <c r="T311" s="17">
        <v>5000</v>
      </c>
      <c r="U311" s="17">
        <v>5030</v>
      </c>
      <c r="V311" s="17">
        <v>5100</v>
      </c>
      <c r="W311" s="16" t="e">
        <f t="shared" ca="1" si="5"/>
        <v>#REF!</v>
      </c>
      <c r="X311" s="16">
        <v>220900</v>
      </c>
      <c r="Y311" s="16">
        <v>368200</v>
      </c>
      <c r="Z311" s="16">
        <v>519900</v>
      </c>
      <c r="AA311" s="16">
        <v>422800</v>
      </c>
      <c r="AB311" s="16">
        <v>561200</v>
      </c>
      <c r="AC311" s="16">
        <v>271800</v>
      </c>
      <c r="AD311" s="16">
        <v>964100</v>
      </c>
      <c r="AE311" s="16">
        <v>843100</v>
      </c>
      <c r="AF311" s="25">
        <v>218400</v>
      </c>
      <c r="AG311" s="23">
        <v>489800</v>
      </c>
      <c r="AH311" s="12" t="e">
        <f t="shared" ca="1" si="6"/>
        <v>#REF!</v>
      </c>
      <c r="AI311" s="23">
        <v>13700</v>
      </c>
      <c r="AJ311" s="23">
        <v>17400</v>
      </c>
      <c r="AK311" s="23">
        <v>10700</v>
      </c>
      <c r="AL311" s="23">
        <v>6100</v>
      </c>
      <c r="AM311" s="23">
        <v>1300</v>
      </c>
      <c r="AN311" s="23">
        <v>11600</v>
      </c>
      <c r="AO311" s="23">
        <v>400</v>
      </c>
      <c r="AP311" s="23">
        <v>54500</v>
      </c>
      <c r="AQ311" s="17">
        <v>19300</v>
      </c>
      <c r="AR311" s="23">
        <v>400</v>
      </c>
      <c r="AS311" s="23">
        <v>700</v>
      </c>
      <c r="AT311" s="12">
        <v>0</v>
      </c>
      <c r="AU311" s="12">
        <v>19200</v>
      </c>
      <c r="AV311" s="12">
        <v>200</v>
      </c>
      <c r="AW311" s="12">
        <v>1700</v>
      </c>
      <c r="AX311" s="12">
        <v>4400</v>
      </c>
      <c r="AY311" s="12">
        <v>11500</v>
      </c>
      <c r="AZ311" s="12">
        <v>500</v>
      </c>
      <c r="BA311" s="12">
        <v>57200</v>
      </c>
      <c r="BB311" s="12" t="e">
        <f t="shared" ca="1" si="7"/>
        <v>#REF!</v>
      </c>
      <c r="BC311" s="12">
        <v>5200</v>
      </c>
      <c r="BD311" s="23">
        <v>111000</v>
      </c>
      <c r="BE311" s="23">
        <v>119700</v>
      </c>
      <c r="BF311" s="23">
        <v>37500</v>
      </c>
      <c r="BG311" s="12">
        <v>33160</v>
      </c>
      <c r="BH311" s="12">
        <v>2400</v>
      </c>
      <c r="BI311" s="12">
        <v>9100</v>
      </c>
      <c r="BJ311" s="12">
        <v>4500</v>
      </c>
      <c r="BK311" s="12">
        <v>10505</v>
      </c>
      <c r="BL311" s="12">
        <v>700</v>
      </c>
      <c r="BM311" s="12">
        <v>14800</v>
      </c>
      <c r="BN311" s="12">
        <v>12000</v>
      </c>
      <c r="BO311" s="12">
        <v>500</v>
      </c>
      <c r="BP311" s="12">
        <v>31200</v>
      </c>
      <c r="BQ311" s="12">
        <v>2700</v>
      </c>
      <c r="BR311" s="12">
        <v>25000</v>
      </c>
      <c r="BS311" s="12">
        <v>0</v>
      </c>
      <c r="BT311" s="12">
        <v>1200</v>
      </c>
      <c r="BU311" s="12">
        <v>3700</v>
      </c>
      <c r="BV311" s="12"/>
      <c r="BW311" s="12"/>
      <c r="BX311" s="22" t="e">
        <f>"'Giá'!"&amp;SUBSTITUTE($CK311, "1", COUNTA(#REF!) -10)</f>
        <v>#REF!</v>
      </c>
      <c r="BY311" s="22" t="e">
        <f>"'Khối lượng'!"&amp;SUBSTITUTE($CL311, "1", COUNTA(#REF!) -10)</f>
        <v>#REF!</v>
      </c>
      <c r="BZ311" s="22" t="e">
        <f>"'KN Mua'!"&amp;SUBSTITUTE($CM311, "1", COUNTA(#REF!) -19)</f>
        <v>#REF!</v>
      </c>
      <c r="CA311" s="15" t="e">
        <f>"'KN Bán'!"&amp;SUBSTITUTE($CN311, "1", COUNTA(#REF!) -19)</f>
        <v>#REF!</v>
      </c>
      <c r="CB311" s="14"/>
      <c r="CC311" s="14"/>
      <c r="CD311" s="14"/>
      <c r="CE311" s="14"/>
      <c r="CF311" s="14"/>
      <c r="CG311" s="14"/>
      <c r="CH311" s="14"/>
      <c r="CI311" s="14"/>
      <c r="CJ311" s="14"/>
      <c r="CK311" s="14" t="e">
        <f>ADDRESS(1,MATCH($A311,#REF!, 0))</f>
        <v>#REF!</v>
      </c>
      <c r="CL311" s="14" t="e">
        <f>ADDRESS(1,MATCH($A311,#REF!, 0))</f>
        <v>#REF!</v>
      </c>
      <c r="CM311" s="14" t="e">
        <f>ADDRESS(1,MATCH($A311,#REF!, 0))</f>
        <v>#REF!</v>
      </c>
      <c r="CN311" s="14" t="e">
        <f>ADDRESS(1,MATCH($A311,#REF!, 0))</f>
        <v>#REF!</v>
      </c>
    </row>
    <row r="312" spans="1:92" ht="14">
      <c r="A312" s="16" t="s">
        <v>6517</v>
      </c>
      <c r="B312" s="17" t="s">
        <v>6518</v>
      </c>
      <c r="C312" s="17">
        <v>16850</v>
      </c>
      <c r="D312" s="18" t="s">
        <v>5901</v>
      </c>
      <c r="E312" s="17">
        <v>0.82740678264649337</v>
      </c>
      <c r="F312" s="17">
        <v>17.298302957107587</v>
      </c>
      <c r="G312" s="17">
        <v>1</v>
      </c>
      <c r="H312" s="16">
        <v>0.94453786944727425</v>
      </c>
      <c r="I312" s="19">
        <v>147540</v>
      </c>
      <c r="J312" s="31"/>
      <c r="K312" s="26"/>
      <c r="L312" s="22" t="e">
        <f t="shared" ca="1" si="4"/>
        <v>#REF!</v>
      </c>
      <c r="M312" s="17">
        <v>17900</v>
      </c>
      <c r="N312" s="17">
        <v>18600</v>
      </c>
      <c r="O312" s="17">
        <v>18400</v>
      </c>
      <c r="P312" s="17">
        <v>18100</v>
      </c>
      <c r="Q312" s="17">
        <v>16850</v>
      </c>
      <c r="R312" s="17">
        <v>17450</v>
      </c>
      <c r="S312" s="17">
        <v>16300</v>
      </c>
      <c r="T312" s="17">
        <v>17400</v>
      </c>
      <c r="U312" s="17">
        <v>17800</v>
      </c>
      <c r="V312" s="17">
        <v>16600</v>
      </c>
      <c r="W312" s="16" t="e">
        <f t="shared" ca="1" si="5"/>
        <v>#REF!</v>
      </c>
      <c r="X312" s="16">
        <v>5322300</v>
      </c>
      <c r="Y312" s="16">
        <v>10116100</v>
      </c>
      <c r="Z312" s="16">
        <v>7138600</v>
      </c>
      <c r="AA312" s="16">
        <v>6238200</v>
      </c>
      <c r="AB312" s="16">
        <v>22155800</v>
      </c>
      <c r="AC312" s="16">
        <v>10483000</v>
      </c>
      <c r="AD312" s="16">
        <v>13796200</v>
      </c>
      <c r="AE312" s="16">
        <v>12976400</v>
      </c>
      <c r="AF312" s="25">
        <v>9061800</v>
      </c>
      <c r="AG312" s="23">
        <v>21107900</v>
      </c>
      <c r="AH312" s="12" t="e">
        <f t="shared" ca="1" si="6"/>
        <v>#REF!</v>
      </c>
      <c r="AI312" s="23">
        <v>69262</v>
      </c>
      <c r="AJ312" s="23">
        <v>349300</v>
      </c>
      <c r="AK312" s="23">
        <v>194400</v>
      </c>
      <c r="AL312" s="23">
        <v>575000</v>
      </c>
      <c r="AM312" s="23">
        <v>61000</v>
      </c>
      <c r="AN312" s="23">
        <v>1687700</v>
      </c>
      <c r="AO312" s="23">
        <v>673900</v>
      </c>
      <c r="AP312" s="23">
        <v>1430800</v>
      </c>
      <c r="AQ312" s="17">
        <v>146200</v>
      </c>
      <c r="AR312" s="23">
        <v>80003</v>
      </c>
      <c r="AS312" s="23">
        <v>95400</v>
      </c>
      <c r="AT312" s="12">
        <v>85769</v>
      </c>
      <c r="AU312" s="12">
        <v>8400</v>
      </c>
      <c r="AV312" s="12">
        <v>375100</v>
      </c>
      <c r="AW312" s="12">
        <v>1060407</v>
      </c>
      <c r="AX312" s="12">
        <v>265200</v>
      </c>
      <c r="AY312" s="12">
        <v>959700</v>
      </c>
      <c r="AZ312" s="12">
        <v>491100</v>
      </c>
      <c r="BA312" s="12">
        <v>29100</v>
      </c>
      <c r="BB312" s="12" t="e">
        <f t="shared" ca="1" si="7"/>
        <v>#REF!</v>
      </c>
      <c r="BC312" s="12">
        <v>19200</v>
      </c>
      <c r="BD312" s="23">
        <v>164500</v>
      </c>
      <c r="BE312" s="23">
        <v>331301</v>
      </c>
      <c r="BF312" s="23">
        <v>393800</v>
      </c>
      <c r="BG312" s="12">
        <v>261800</v>
      </c>
      <c r="BH312" s="12">
        <v>168100</v>
      </c>
      <c r="BI312" s="12">
        <v>2411400</v>
      </c>
      <c r="BJ312" s="12">
        <v>2784000</v>
      </c>
      <c r="BK312" s="12">
        <v>1126400</v>
      </c>
      <c r="BL312" s="12">
        <v>586800</v>
      </c>
      <c r="BM312" s="12">
        <v>924700</v>
      </c>
      <c r="BN312" s="12">
        <v>1022700</v>
      </c>
      <c r="BO312" s="12">
        <v>295100</v>
      </c>
      <c r="BP312" s="12">
        <v>2348300</v>
      </c>
      <c r="BQ312" s="12">
        <v>351500</v>
      </c>
      <c r="BR312" s="12">
        <v>92776</v>
      </c>
      <c r="BS312" s="12">
        <v>173302</v>
      </c>
      <c r="BT312" s="12">
        <v>1300126</v>
      </c>
      <c r="BU312" s="12">
        <v>2046900</v>
      </c>
      <c r="BV312" s="12"/>
      <c r="BW312" s="12"/>
      <c r="BX312" s="22" t="e">
        <f>"'Giá'!"&amp;SUBSTITUTE($CK312, "1", COUNTA(#REF!) -10)</f>
        <v>#REF!</v>
      </c>
      <c r="BY312" s="22" t="e">
        <f>"'Khối lượng'!"&amp;SUBSTITUTE($CL312, "1", COUNTA(#REF!) -10)</f>
        <v>#REF!</v>
      </c>
      <c r="BZ312" s="22" t="e">
        <f>"'KN Mua'!"&amp;SUBSTITUTE($CM312, "1", COUNTA(#REF!) -19)</f>
        <v>#REF!</v>
      </c>
      <c r="CA312" s="15" t="e">
        <f>"'KN Bán'!"&amp;SUBSTITUTE($CN312, "1", COUNTA(#REF!) -19)</f>
        <v>#REF!</v>
      </c>
      <c r="CB312" s="14"/>
      <c r="CC312" s="14"/>
      <c r="CD312" s="14"/>
      <c r="CE312" s="14"/>
      <c r="CF312" s="14"/>
      <c r="CG312" s="14"/>
      <c r="CH312" s="14"/>
      <c r="CI312" s="14"/>
      <c r="CJ312" s="14"/>
      <c r="CK312" s="14" t="e">
        <f>ADDRESS(1,MATCH($A312,#REF!, 0))</f>
        <v>#REF!</v>
      </c>
      <c r="CL312" s="14" t="e">
        <f>ADDRESS(1,MATCH($A312,#REF!, 0))</f>
        <v>#REF!</v>
      </c>
      <c r="CM312" s="14" t="e">
        <f>ADDRESS(1,MATCH($A312,#REF!, 0))</f>
        <v>#REF!</v>
      </c>
      <c r="CN312" s="14" t="e">
        <f>ADDRESS(1,MATCH($A312,#REF!, 0))</f>
        <v>#REF!</v>
      </c>
    </row>
    <row r="313" spans="1:92" ht="14">
      <c r="A313" s="16" t="s">
        <v>6519</v>
      </c>
      <c r="B313" s="17" t="s">
        <v>6520</v>
      </c>
      <c r="C313" s="17">
        <v>9400</v>
      </c>
      <c r="D313" s="18" t="s">
        <v>5911</v>
      </c>
      <c r="E313" s="17">
        <v>1.8620009207368104</v>
      </c>
      <c r="F313" s="17">
        <v>7.5492695434945656</v>
      </c>
      <c r="G313" s="17">
        <v>0.49</v>
      </c>
      <c r="H313" s="16">
        <v>0.36947443163166682</v>
      </c>
      <c r="I313" s="19">
        <v>52890</v>
      </c>
      <c r="J313" s="31"/>
      <c r="K313" s="26"/>
      <c r="L313" s="22" t="e">
        <f t="shared" ca="1" si="4"/>
        <v>#REF!</v>
      </c>
      <c r="M313" s="17">
        <v>9500</v>
      </c>
      <c r="N313" s="17">
        <v>9500</v>
      </c>
      <c r="O313" s="17">
        <v>9430</v>
      </c>
      <c r="P313" s="17">
        <v>9460</v>
      </c>
      <c r="Q313" s="17">
        <v>9400</v>
      </c>
      <c r="R313" s="17">
        <v>9450</v>
      </c>
      <c r="S313" s="17">
        <v>8790</v>
      </c>
      <c r="T313" s="17">
        <v>9000</v>
      </c>
      <c r="U313" s="17">
        <v>9000</v>
      </c>
      <c r="V313" s="17">
        <v>9000</v>
      </c>
      <c r="W313" s="16" t="e">
        <f t="shared" ca="1" si="5"/>
        <v>#REF!</v>
      </c>
      <c r="X313" s="16">
        <v>111500</v>
      </c>
      <c r="Y313" s="16">
        <v>45300</v>
      </c>
      <c r="Z313" s="16">
        <v>78700</v>
      </c>
      <c r="AA313" s="16">
        <v>126400</v>
      </c>
      <c r="AB313" s="16">
        <v>81400</v>
      </c>
      <c r="AC313" s="16">
        <v>107700</v>
      </c>
      <c r="AD313" s="16">
        <v>446400</v>
      </c>
      <c r="AE313" s="16">
        <v>293900</v>
      </c>
      <c r="AF313" s="25">
        <v>40700</v>
      </c>
      <c r="AG313" s="23">
        <v>143400</v>
      </c>
      <c r="AH313" s="12" t="e">
        <f t="shared" ca="1" si="6"/>
        <v>#REF!</v>
      </c>
      <c r="AI313" s="23">
        <v>0</v>
      </c>
      <c r="AJ313" s="23">
        <v>2800</v>
      </c>
      <c r="AK313" s="23">
        <v>2500</v>
      </c>
      <c r="AL313" s="23">
        <v>8300</v>
      </c>
      <c r="AM313" s="23">
        <v>0</v>
      </c>
      <c r="AN313" s="23">
        <v>400</v>
      </c>
      <c r="AO313" s="23">
        <v>4500</v>
      </c>
      <c r="AP313" s="23">
        <v>2600</v>
      </c>
      <c r="AQ313" s="17">
        <v>100</v>
      </c>
      <c r="AR313" s="23">
        <v>0</v>
      </c>
      <c r="AS313" s="23">
        <v>0</v>
      </c>
      <c r="AT313" s="12">
        <v>0</v>
      </c>
      <c r="AU313" s="12">
        <v>400</v>
      </c>
      <c r="AV313" s="12">
        <v>0</v>
      </c>
      <c r="AW313" s="12">
        <v>0</v>
      </c>
      <c r="AX313" s="12">
        <v>2200</v>
      </c>
      <c r="AY313" s="12">
        <v>0</v>
      </c>
      <c r="AZ313" s="12">
        <v>0</v>
      </c>
      <c r="BA313" s="12">
        <v>0</v>
      </c>
      <c r="BB313" s="12" t="e">
        <f t="shared" ca="1" si="7"/>
        <v>#REF!</v>
      </c>
      <c r="BC313" s="12">
        <v>0</v>
      </c>
      <c r="BD313" s="23">
        <v>5000</v>
      </c>
      <c r="BE313" s="23">
        <v>0</v>
      </c>
      <c r="BF313" s="23">
        <v>700</v>
      </c>
      <c r="BG313" s="12">
        <v>2900</v>
      </c>
      <c r="BH313" s="12">
        <v>4400</v>
      </c>
      <c r="BI313" s="12">
        <v>4200</v>
      </c>
      <c r="BJ313" s="12">
        <v>800</v>
      </c>
      <c r="BK313" s="12">
        <v>0</v>
      </c>
      <c r="BL313" s="12">
        <v>60301</v>
      </c>
      <c r="BM313" s="12">
        <v>1100</v>
      </c>
      <c r="BN313" s="12">
        <v>2600</v>
      </c>
      <c r="BO313" s="12">
        <v>57300</v>
      </c>
      <c r="BP313" s="12">
        <v>0</v>
      </c>
      <c r="BQ313" s="12">
        <v>200</v>
      </c>
      <c r="BR313" s="12">
        <v>6800</v>
      </c>
      <c r="BS313" s="12">
        <v>85300</v>
      </c>
      <c r="BT313" s="12">
        <v>0</v>
      </c>
      <c r="BU313" s="12">
        <v>2200</v>
      </c>
      <c r="BV313" s="12"/>
      <c r="BW313" s="12"/>
      <c r="BX313" s="22" t="e">
        <f>"'Giá'!"&amp;SUBSTITUTE($CK313, "1", COUNTA(#REF!) -10)</f>
        <v>#REF!</v>
      </c>
      <c r="BY313" s="22" t="e">
        <f>"'Khối lượng'!"&amp;SUBSTITUTE($CL313, "1", COUNTA(#REF!) -10)</f>
        <v>#REF!</v>
      </c>
      <c r="BZ313" s="22" t="e">
        <f>"'KN Mua'!"&amp;SUBSTITUTE($CM313, "1", COUNTA(#REF!) -19)</f>
        <v>#REF!</v>
      </c>
      <c r="CA313" s="15" t="e">
        <f>"'KN Bán'!"&amp;SUBSTITUTE($CN313, "1", COUNTA(#REF!) -19)</f>
        <v>#REF!</v>
      </c>
      <c r="CB313" s="14"/>
      <c r="CC313" s="14"/>
      <c r="CD313" s="14"/>
      <c r="CE313" s="14"/>
      <c r="CF313" s="14"/>
      <c r="CG313" s="14"/>
      <c r="CH313" s="14"/>
      <c r="CI313" s="14"/>
      <c r="CJ313" s="14"/>
      <c r="CK313" s="14" t="e">
        <f>ADDRESS(1,MATCH($A313,#REF!, 0))</f>
        <v>#REF!</v>
      </c>
      <c r="CL313" s="14" t="e">
        <f>ADDRESS(1,MATCH($A313,#REF!, 0))</f>
        <v>#REF!</v>
      </c>
      <c r="CM313" s="14" t="e">
        <f>ADDRESS(1,MATCH($A313,#REF!, 0))</f>
        <v>#REF!</v>
      </c>
      <c r="CN313" s="14" t="e">
        <f>ADDRESS(1,MATCH($A313,#REF!, 0))</f>
        <v>#REF!</v>
      </c>
    </row>
    <row r="314" spans="1:92" ht="14">
      <c r="A314" s="16" t="s">
        <v>6521</v>
      </c>
      <c r="B314" s="17" t="s">
        <v>6522</v>
      </c>
      <c r="C314" s="17">
        <v>34900</v>
      </c>
      <c r="D314" s="18" t="s">
        <v>5868</v>
      </c>
      <c r="E314" s="17">
        <v>2.2542663370699643</v>
      </c>
      <c r="F314" s="17">
        <v>22.847278657670685</v>
      </c>
      <c r="G314" s="17">
        <v>0.5</v>
      </c>
      <c r="H314" s="16">
        <v>1.6360974096517929E-2</v>
      </c>
      <c r="I314" s="19">
        <v>2387240</v>
      </c>
      <c r="J314" s="31"/>
      <c r="K314" s="26"/>
      <c r="L314" s="22" t="e">
        <f t="shared" ca="1" si="4"/>
        <v>#REF!</v>
      </c>
      <c r="M314" s="17">
        <v>34850</v>
      </c>
      <c r="N314" s="17">
        <v>34950</v>
      </c>
      <c r="O314" s="17">
        <v>34950</v>
      </c>
      <c r="P314" s="17">
        <v>34900</v>
      </c>
      <c r="Q314" s="17">
        <v>34900</v>
      </c>
      <c r="R314" s="17">
        <v>34750</v>
      </c>
      <c r="S314" s="17">
        <v>34600</v>
      </c>
      <c r="T314" s="17">
        <v>34400</v>
      </c>
      <c r="U314" s="17">
        <v>34900</v>
      </c>
      <c r="V314" s="17">
        <v>34800</v>
      </c>
      <c r="W314" s="16" t="e">
        <f t="shared" ca="1" si="5"/>
        <v>#REF!</v>
      </c>
      <c r="X314" s="16">
        <v>85400</v>
      </c>
      <c r="Y314" s="16">
        <v>84100</v>
      </c>
      <c r="Z314" s="16">
        <v>75900</v>
      </c>
      <c r="AA314" s="16">
        <v>77300</v>
      </c>
      <c r="AB314" s="16">
        <v>24900</v>
      </c>
      <c r="AC314" s="16">
        <v>27800</v>
      </c>
      <c r="AD314" s="16">
        <v>82700</v>
      </c>
      <c r="AE314" s="16">
        <v>34800</v>
      </c>
      <c r="AF314" s="25">
        <v>26900</v>
      </c>
      <c r="AG314" s="23">
        <v>9100</v>
      </c>
      <c r="AH314" s="12" t="e">
        <f t="shared" ca="1" si="6"/>
        <v>#REF!</v>
      </c>
      <c r="AI314" s="23">
        <v>1300</v>
      </c>
      <c r="AJ314" s="23">
        <v>1800</v>
      </c>
      <c r="AK314" s="23">
        <v>200</v>
      </c>
      <c r="AL314" s="23">
        <v>0</v>
      </c>
      <c r="AM314" s="23">
        <v>3100</v>
      </c>
      <c r="AN314" s="23">
        <v>17500</v>
      </c>
      <c r="AO314" s="23">
        <v>0</v>
      </c>
      <c r="AP314" s="23">
        <v>10600</v>
      </c>
      <c r="AQ314" s="17">
        <v>1300</v>
      </c>
      <c r="AR314" s="23">
        <v>100</v>
      </c>
      <c r="AS314" s="23">
        <v>9500</v>
      </c>
      <c r="AT314" s="12">
        <v>18500</v>
      </c>
      <c r="AU314" s="12">
        <v>700</v>
      </c>
      <c r="AV314" s="12">
        <v>7400</v>
      </c>
      <c r="AW314" s="12">
        <v>8300</v>
      </c>
      <c r="AX314" s="12">
        <v>9500</v>
      </c>
      <c r="AY314" s="12">
        <v>1100</v>
      </c>
      <c r="AZ314" s="12">
        <v>1500</v>
      </c>
      <c r="BA314" s="12">
        <v>0</v>
      </c>
      <c r="BB314" s="12" t="e">
        <f t="shared" ca="1" si="7"/>
        <v>#REF!</v>
      </c>
      <c r="BC314" s="12">
        <v>34800</v>
      </c>
      <c r="BD314" s="23">
        <v>10810</v>
      </c>
      <c r="BE314" s="23">
        <v>10900</v>
      </c>
      <c r="BF314" s="23">
        <v>14900</v>
      </c>
      <c r="BG314" s="12">
        <v>37800</v>
      </c>
      <c r="BH314" s="12">
        <v>11000</v>
      </c>
      <c r="BI314" s="12">
        <v>2900</v>
      </c>
      <c r="BJ314" s="12">
        <v>60500</v>
      </c>
      <c r="BK314" s="12">
        <v>7500</v>
      </c>
      <c r="BL314" s="12">
        <v>51400</v>
      </c>
      <c r="BM314" s="12">
        <v>55900</v>
      </c>
      <c r="BN314" s="12">
        <v>33702</v>
      </c>
      <c r="BO314" s="12">
        <v>55000</v>
      </c>
      <c r="BP314" s="12">
        <v>0</v>
      </c>
      <c r="BQ314" s="12">
        <v>0</v>
      </c>
      <c r="BR314" s="12">
        <v>2100</v>
      </c>
      <c r="BS314" s="12">
        <v>0</v>
      </c>
      <c r="BT314" s="12">
        <v>0</v>
      </c>
      <c r="BU314" s="12">
        <v>100</v>
      </c>
      <c r="BV314" s="12"/>
      <c r="BW314" s="12"/>
      <c r="BX314" s="22" t="e">
        <f>"'Giá'!"&amp;SUBSTITUTE($CK314, "1", COUNTA(#REF!) -10)</f>
        <v>#REF!</v>
      </c>
      <c r="BY314" s="22" t="e">
        <f>"'Khối lượng'!"&amp;SUBSTITUTE($CL314, "1", COUNTA(#REF!) -10)</f>
        <v>#REF!</v>
      </c>
      <c r="BZ314" s="22" t="e">
        <f>"'KN Mua'!"&amp;SUBSTITUTE($CM314, "1", COUNTA(#REF!) -19)</f>
        <v>#REF!</v>
      </c>
      <c r="CA314" s="15" t="e">
        <f>"'KN Bán'!"&amp;SUBSTITUTE($CN314, "1", COUNTA(#REF!) -19)</f>
        <v>#REF!</v>
      </c>
      <c r="CB314" s="14"/>
      <c r="CC314" s="14"/>
      <c r="CD314" s="14"/>
      <c r="CE314" s="14"/>
      <c r="CF314" s="14"/>
      <c r="CG314" s="14"/>
      <c r="CH314" s="14"/>
      <c r="CI314" s="14"/>
      <c r="CJ314" s="14"/>
      <c r="CK314" s="14" t="e">
        <f>ADDRESS(1,MATCH($A314,#REF!, 0))</f>
        <v>#REF!</v>
      </c>
      <c r="CL314" s="14" t="e">
        <f>ADDRESS(1,MATCH($A314,#REF!, 0))</f>
        <v>#REF!</v>
      </c>
      <c r="CM314" s="14" t="e">
        <f>ADDRESS(1,MATCH($A314,#REF!, 0))</f>
        <v>#REF!</v>
      </c>
      <c r="CN314" s="14" t="e">
        <f>ADDRESS(1,MATCH($A314,#REF!, 0))</f>
        <v>#REF!</v>
      </c>
    </row>
    <row r="315" spans="1:92" ht="14">
      <c r="A315" s="16" t="s">
        <v>6523</v>
      </c>
      <c r="B315" s="17" t="s">
        <v>6524</v>
      </c>
      <c r="C315" s="17">
        <v>49000</v>
      </c>
      <c r="D315" s="18" t="s">
        <v>5911</v>
      </c>
      <c r="E315" s="17">
        <v>0.77359491122480362</v>
      </c>
      <c r="F315" s="17">
        <v>15.728802480802754</v>
      </c>
      <c r="G315" s="17">
        <v>0.44</v>
      </c>
      <c r="H315" s="16">
        <v>0.43644303516336486</v>
      </c>
      <c r="I315" s="19">
        <v>314620</v>
      </c>
      <c r="J315" s="31"/>
      <c r="K315" s="26"/>
      <c r="L315" s="22" t="e">
        <f t="shared" ca="1" si="4"/>
        <v>#REF!</v>
      </c>
      <c r="M315" s="17">
        <v>49850</v>
      </c>
      <c r="N315" s="17">
        <v>50500</v>
      </c>
      <c r="O315" s="17">
        <v>50900</v>
      </c>
      <c r="P315" s="17">
        <v>49900</v>
      </c>
      <c r="Q315" s="17">
        <v>49000</v>
      </c>
      <c r="R315" s="17">
        <v>48850</v>
      </c>
      <c r="S315" s="17">
        <v>45450</v>
      </c>
      <c r="T315" s="17">
        <v>45900</v>
      </c>
      <c r="U315" s="17">
        <v>46000</v>
      </c>
      <c r="V315" s="17">
        <v>46900</v>
      </c>
      <c r="W315" s="16" t="e">
        <f t="shared" ca="1" si="5"/>
        <v>#REF!</v>
      </c>
      <c r="X315" s="16">
        <v>1714100</v>
      </c>
      <c r="Y315" s="16">
        <v>2469600</v>
      </c>
      <c r="Z315" s="16">
        <v>2284100</v>
      </c>
      <c r="AA315" s="16">
        <v>2280900</v>
      </c>
      <c r="AB315" s="16">
        <v>5277200</v>
      </c>
      <c r="AC315" s="16">
        <v>2422400</v>
      </c>
      <c r="AD315" s="16">
        <v>1413600</v>
      </c>
      <c r="AE315" s="16">
        <v>1926400</v>
      </c>
      <c r="AF315" s="25">
        <v>1264300</v>
      </c>
      <c r="AG315" s="23">
        <v>2819800</v>
      </c>
      <c r="AH315" s="12" t="e">
        <f t="shared" ca="1" si="6"/>
        <v>#REF!</v>
      </c>
      <c r="AI315" s="23">
        <v>26100</v>
      </c>
      <c r="AJ315" s="23">
        <v>73400</v>
      </c>
      <c r="AK315" s="23">
        <v>12900</v>
      </c>
      <c r="AL315" s="23">
        <v>10500</v>
      </c>
      <c r="AM315" s="23">
        <v>20800</v>
      </c>
      <c r="AN315" s="23">
        <v>34000</v>
      </c>
      <c r="AO315" s="23">
        <v>2600</v>
      </c>
      <c r="AP315" s="23">
        <v>0</v>
      </c>
      <c r="AQ315" s="17">
        <v>400</v>
      </c>
      <c r="AR315" s="23">
        <v>0</v>
      </c>
      <c r="AS315" s="23">
        <v>159800</v>
      </c>
      <c r="AT315" s="12">
        <v>65800</v>
      </c>
      <c r="AU315" s="12">
        <v>23900</v>
      </c>
      <c r="AV315" s="12">
        <v>41200</v>
      </c>
      <c r="AW315" s="12">
        <v>5000</v>
      </c>
      <c r="AX315" s="12">
        <v>1300</v>
      </c>
      <c r="AY315" s="12">
        <v>400</v>
      </c>
      <c r="AZ315" s="12">
        <v>4400</v>
      </c>
      <c r="BA315" s="12">
        <v>220000</v>
      </c>
      <c r="BB315" s="12" t="e">
        <f t="shared" ca="1" si="7"/>
        <v>#REF!</v>
      </c>
      <c r="BC315" s="12">
        <v>3711</v>
      </c>
      <c r="BD315" s="23">
        <v>67102</v>
      </c>
      <c r="BE315" s="23">
        <v>46902</v>
      </c>
      <c r="BF315" s="23">
        <v>8803</v>
      </c>
      <c r="BG315" s="12">
        <v>60500</v>
      </c>
      <c r="BH315" s="12">
        <v>5400</v>
      </c>
      <c r="BI315" s="12">
        <v>0</v>
      </c>
      <c r="BJ315" s="12">
        <v>4300</v>
      </c>
      <c r="BK315" s="12">
        <v>11500</v>
      </c>
      <c r="BL315" s="12">
        <v>2600</v>
      </c>
      <c r="BM315" s="12">
        <v>548</v>
      </c>
      <c r="BN315" s="12">
        <v>400</v>
      </c>
      <c r="BO315" s="12">
        <v>0</v>
      </c>
      <c r="BP315" s="12">
        <v>84600</v>
      </c>
      <c r="BQ315" s="12">
        <v>170300</v>
      </c>
      <c r="BR315" s="12">
        <v>68600</v>
      </c>
      <c r="BS315" s="12">
        <v>33300</v>
      </c>
      <c r="BT315" s="12">
        <v>0</v>
      </c>
      <c r="BU315" s="12">
        <v>46800</v>
      </c>
      <c r="BV315" s="12"/>
      <c r="BW315" s="12"/>
      <c r="BX315" s="22" t="e">
        <f>"'Giá'!"&amp;SUBSTITUTE($CK315, "1", COUNTA(#REF!) -10)</f>
        <v>#REF!</v>
      </c>
      <c r="BY315" s="22" t="e">
        <f>"'Khối lượng'!"&amp;SUBSTITUTE($CL315, "1", COUNTA(#REF!) -10)</f>
        <v>#REF!</v>
      </c>
      <c r="BZ315" s="22" t="e">
        <f>"'KN Mua'!"&amp;SUBSTITUTE($CM315, "1", COUNTA(#REF!) -19)</f>
        <v>#REF!</v>
      </c>
      <c r="CA315" s="15" t="e">
        <f>"'KN Bán'!"&amp;SUBSTITUTE($CN315, "1", COUNTA(#REF!) -19)</f>
        <v>#REF!</v>
      </c>
      <c r="CB315" s="14"/>
      <c r="CC315" s="14"/>
      <c r="CD315" s="14"/>
      <c r="CE315" s="14"/>
      <c r="CF315" s="14"/>
      <c r="CG315" s="14"/>
      <c r="CH315" s="14"/>
      <c r="CI315" s="14"/>
      <c r="CJ315" s="14"/>
      <c r="CK315" s="14" t="e">
        <f>ADDRESS(1,MATCH($A315,#REF!, 0))</f>
        <v>#REF!</v>
      </c>
      <c r="CL315" s="14" t="e">
        <f>ADDRESS(1,MATCH($A315,#REF!, 0))</f>
        <v>#REF!</v>
      </c>
      <c r="CM315" s="14" t="e">
        <f>ADDRESS(1,MATCH($A315,#REF!, 0))</f>
        <v>#REF!</v>
      </c>
      <c r="CN315" s="14" t="e">
        <f>ADDRESS(1,MATCH($A315,#REF!, 0))</f>
        <v>#REF!</v>
      </c>
    </row>
    <row r="316" spans="1:92" ht="14">
      <c r="A316" s="16" t="s">
        <v>6525</v>
      </c>
      <c r="B316" s="17" t="s">
        <v>6526</v>
      </c>
      <c r="C316" s="17">
        <v>13600</v>
      </c>
      <c r="D316" s="18" t="s">
        <v>5882</v>
      </c>
      <c r="E316" s="17">
        <v>0.43017818636200056</v>
      </c>
      <c r="F316" s="17">
        <v>42.104572337099164</v>
      </c>
      <c r="G316" s="17">
        <v>0.11</v>
      </c>
      <c r="H316" s="16">
        <v>1.6176405980907729E-3</v>
      </c>
      <c r="I316" s="19">
        <v>1140</v>
      </c>
      <c r="J316" s="31"/>
      <c r="K316" s="26"/>
      <c r="L316" s="22" t="e">
        <f t="shared" ca="1" si="4"/>
        <v>#REF!</v>
      </c>
      <c r="M316" s="17">
        <v>13600</v>
      </c>
      <c r="N316" s="17">
        <v>14500</v>
      </c>
      <c r="O316" s="17">
        <v>14300</v>
      </c>
      <c r="P316" s="17">
        <v>13300</v>
      </c>
      <c r="Q316" s="17">
        <v>13600</v>
      </c>
      <c r="R316" s="17">
        <v>13400</v>
      </c>
      <c r="S316" s="17">
        <v>13400</v>
      </c>
      <c r="T316" s="17">
        <v>13300</v>
      </c>
      <c r="U316" s="17">
        <v>13150</v>
      </c>
      <c r="V316" s="17">
        <v>13500</v>
      </c>
      <c r="W316" s="16" t="e">
        <f t="shared" ca="1" si="5"/>
        <v>#REF!</v>
      </c>
      <c r="X316" s="16">
        <v>163500</v>
      </c>
      <c r="Y316" s="16">
        <v>345600</v>
      </c>
      <c r="Z316" s="16">
        <v>291800</v>
      </c>
      <c r="AA316" s="16">
        <v>470600</v>
      </c>
      <c r="AB316" s="16">
        <v>318700</v>
      </c>
      <c r="AC316" s="16">
        <v>292100</v>
      </c>
      <c r="AD316" s="16">
        <v>341200</v>
      </c>
      <c r="AE316" s="16">
        <v>328200</v>
      </c>
      <c r="AF316" s="25">
        <v>289600</v>
      </c>
      <c r="AG316" s="23">
        <v>304900</v>
      </c>
      <c r="AH316" s="12" t="e">
        <f t="shared" ca="1" si="6"/>
        <v>#REF!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17">
        <v>0</v>
      </c>
      <c r="AR316" s="23">
        <v>0</v>
      </c>
      <c r="AS316" s="23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5000</v>
      </c>
      <c r="BA316" s="12">
        <v>0</v>
      </c>
      <c r="BB316" s="12" t="e">
        <f t="shared" ca="1" si="7"/>
        <v>#REF!</v>
      </c>
      <c r="BC316" s="12">
        <v>0</v>
      </c>
      <c r="BD316" s="23">
        <v>0</v>
      </c>
      <c r="BE316" s="23">
        <v>0</v>
      </c>
      <c r="BF316" s="23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300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/>
      <c r="BW316" s="12"/>
      <c r="BX316" s="22" t="e">
        <f>"'Giá'!"&amp;SUBSTITUTE($CK316, "1", COUNTA(#REF!) -10)</f>
        <v>#REF!</v>
      </c>
      <c r="BY316" s="22" t="e">
        <f>"'Khối lượng'!"&amp;SUBSTITUTE($CL316, "1", COUNTA(#REF!) -10)</f>
        <v>#REF!</v>
      </c>
      <c r="BZ316" s="22" t="e">
        <f>"'KN Mua'!"&amp;SUBSTITUTE($CM316, "1", COUNTA(#REF!) -19)</f>
        <v>#REF!</v>
      </c>
      <c r="CA316" s="15" t="e">
        <f>"'KN Bán'!"&amp;SUBSTITUTE($CN316, "1", COUNTA(#REF!) -19)</f>
        <v>#REF!</v>
      </c>
      <c r="CB316" s="14"/>
      <c r="CC316" s="14"/>
      <c r="CD316" s="14"/>
      <c r="CE316" s="14"/>
      <c r="CF316" s="14"/>
      <c r="CG316" s="14"/>
      <c r="CH316" s="14"/>
      <c r="CI316" s="14"/>
      <c r="CJ316" s="14"/>
      <c r="CK316" s="14" t="e">
        <f>ADDRESS(1,MATCH($A316,#REF!, 0))</f>
        <v>#REF!</v>
      </c>
      <c r="CL316" s="14" t="e">
        <f>ADDRESS(1,MATCH($A316,#REF!, 0))</f>
        <v>#REF!</v>
      </c>
      <c r="CM316" s="14" t="e">
        <f>ADDRESS(1,MATCH($A316,#REF!, 0))</f>
        <v>#REF!</v>
      </c>
      <c r="CN316" s="14" t="e">
        <f>ADDRESS(1,MATCH($A316,#REF!, 0))</f>
        <v>#REF!</v>
      </c>
    </row>
    <row r="317" spans="1:92" ht="14">
      <c r="A317" s="16" t="s">
        <v>6527</v>
      </c>
      <c r="B317" s="17" t="s">
        <v>6528</v>
      </c>
      <c r="C317" s="17">
        <v>3280</v>
      </c>
      <c r="D317" s="18" t="s">
        <v>6030</v>
      </c>
      <c r="E317" s="17">
        <v>0.69531524533103228</v>
      </c>
      <c r="F317" s="17">
        <v>24.842190856967811</v>
      </c>
      <c r="G317" s="17">
        <v>0</v>
      </c>
      <c r="H317" s="16">
        <v>0</v>
      </c>
      <c r="I317" s="19">
        <v>8230</v>
      </c>
      <c r="J317" s="31"/>
      <c r="K317" s="26"/>
      <c r="L317" s="22" t="e">
        <f t="shared" ca="1" si="4"/>
        <v>#REF!</v>
      </c>
      <c r="M317" s="17">
        <v>3300</v>
      </c>
      <c r="N317" s="17">
        <v>3300</v>
      </c>
      <c r="O317" s="17">
        <v>3080</v>
      </c>
      <c r="P317" s="17">
        <v>3080</v>
      </c>
      <c r="Q317" s="17">
        <v>3280</v>
      </c>
      <c r="R317" s="17">
        <v>3330</v>
      </c>
      <c r="S317" s="17">
        <v>3350</v>
      </c>
      <c r="T317" s="17">
        <v>3540</v>
      </c>
      <c r="U317" s="17">
        <v>3590</v>
      </c>
      <c r="V317" s="17">
        <v>3790</v>
      </c>
      <c r="W317" s="16" t="e">
        <f t="shared" ca="1" si="5"/>
        <v>#REF!</v>
      </c>
      <c r="X317" s="16">
        <v>300</v>
      </c>
      <c r="Y317" s="16">
        <v>0</v>
      </c>
      <c r="Z317" s="16">
        <v>1800</v>
      </c>
      <c r="AA317" s="16">
        <v>1100</v>
      </c>
      <c r="AB317" s="16">
        <v>500</v>
      </c>
      <c r="AC317" s="16">
        <v>4600</v>
      </c>
      <c r="AD317" s="16">
        <v>1700</v>
      </c>
      <c r="AE317" s="16">
        <v>200</v>
      </c>
      <c r="AF317" s="25">
        <v>1000</v>
      </c>
      <c r="AG317" s="23">
        <v>200</v>
      </c>
      <c r="AH317" s="12" t="e">
        <f t="shared" ca="1" si="6"/>
        <v>#REF!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17">
        <v>0</v>
      </c>
      <c r="AR317" s="23">
        <v>0</v>
      </c>
      <c r="AS317" s="23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100</v>
      </c>
      <c r="AZ317" s="12">
        <v>0</v>
      </c>
      <c r="BA317" s="12">
        <v>0</v>
      </c>
      <c r="BB317" s="12" t="e">
        <f t="shared" ca="1" si="7"/>
        <v>#REF!</v>
      </c>
      <c r="BC317" s="12">
        <v>0</v>
      </c>
      <c r="BD317" s="23">
        <v>0</v>
      </c>
      <c r="BE317" s="23">
        <v>5</v>
      </c>
      <c r="BF317" s="23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4</v>
      </c>
      <c r="BU317" s="12">
        <v>0</v>
      </c>
      <c r="BV317" s="12"/>
      <c r="BW317" s="12"/>
      <c r="BX317" s="22" t="e">
        <f>"'Giá'!"&amp;SUBSTITUTE($CK317, "1", COUNTA(#REF!) -10)</f>
        <v>#REF!</v>
      </c>
      <c r="BY317" s="22" t="e">
        <f>"'Khối lượng'!"&amp;SUBSTITUTE($CL317, "1", COUNTA(#REF!) -10)</f>
        <v>#REF!</v>
      </c>
      <c r="BZ317" s="22" t="e">
        <f>"'KN Mua'!"&amp;SUBSTITUTE($CM317, "1", COUNTA(#REF!) -19)</f>
        <v>#REF!</v>
      </c>
      <c r="CA317" s="15" t="e">
        <f>"'KN Bán'!"&amp;SUBSTITUTE($CN317, "1", COUNTA(#REF!) -19)</f>
        <v>#REF!</v>
      </c>
      <c r="CB317" s="14"/>
      <c r="CC317" s="14"/>
      <c r="CD317" s="14"/>
      <c r="CE317" s="14"/>
      <c r="CF317" s="14"/>
      <c r="CG317" s="14"/>
      <c r="CH317" s="14"/>
      <c r="CI317" s="14"/>
      <c r="CJ317" s="14"/>
      <c r="CK317" s="14" t="e">
        <f>ADDRESS(1,MATCH($A317,#REF!, 0))</f>
        <v>#REF!</v>
      </c>
      <c r="CL317" s="14" t="e">
        <f>ADDRESS(1,MATCH($A317,#REF!, 0))</f>
        <v>#REF!</v>
      </c>
      <c r="CM317" s="14" t="e">
        <f>ADDRESS(1,MATCH($A317,#REF!, 0))</f>
        <v>#REF!</v>
      </c>
      <c r="CN317" s="14" t="e">
        <f>ADDRESS(1,MATCH($A317,#REF!, 0))</f>
        <v>#REF!</v>
      </c>
    </row>
    <row r="318" spans="1:92" ht="14">
      <c r="A318" s="16" t="s">
        <v>6529</v>
      </c>
      <c r="B318" s="17" t="s">
        <v>6530</v>
      </c>
      <c r="C318" s="17">
        <v>19000</v>
      </c>
      <c r="D318" s="18" t="s">
        <v>5896</v>
      </c>
      <c r="E318" s="17">
        <v>1.3014124882153553</v>
      </c>
      <c r="F318" s="17">
        <v>173.91017976681178</v>
      </c>
      <c r="G318" s="17">
        <v>0.5</v>
      </c>
      <c r="H318" s="16">
        <v>0.49193700000000001</v>
      </c>
      <c r="I318" s="19">
        <v>1229930</v>
      </c>
      <c r="J318" s="31"/>
      <c r="K318" s="26"/>
      <c r="L318" s="22" t="e">
        <f t="shared" ca="1" si="4"/>
        <v>#REF!</v>
      </c>
      <c r="M318" s="17">
        <v>19900</v>
      </c>
      <c r="N318" s="17">
        <v>19700</v>
      </c>
      <c r="O318" s="17">
        <v>19700</v>
      </c>
      <c r="P318" s="17">
        <v>19800</v>
      </c>
      <c r="Q318" s="17">
        <v>19000</v>
      </c>
      <c r="R318" s="17">
        <v>18900</v>
      </c>
      <c r="S318" s="17">
        <v>18150</v>
      </c>
      <c r="T318" s="17">
        <v>18650</v>
      </c>
      <c r="U318" s="17">
        <v>18400</v>
      </c>
      <c r="V318" s="17">
        <v>18600</v>
      </c>
      <c r="W318" s="16" t="e">
        <f t="shared" ca="1" si="5"/>
        <v>#REF!</v>
      </c>
      <c r="X318" s="16">
        <v>1600</v>
      </c>
      <c r="Y318" s="16">
        <v>15300</v>
      </c>
      <c r="Z318" s="16">
        <v>9200</v>
      </c>
      <c r="AA318" s="16">
        <v>1200</v>
      </c>
      <c r="AB318" s="16">
        <v>30200</v>
      </c>
      <c r="AC318" s="16">
        <v>4000</v>
      </c>
      <c r="AD318" s="16">
        <v>8200</v>
      </c>
      <c r="AE318" s="16">
        <v>8200</v>
      </c>
      <c r="AF318" s="25">
        <v>1300</v>
      </c>
      <c r="AG318" s="23">
        <v>3100</v>
      </c>
      <c r="AH318" s="12" t="e">
        <f t="shared" ca="1" si="6"/>
        <v>#REF!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17">
        <v>0</v>
      </c>
      <c r="AR318" s="23">
        <v>0</v>
      </c>
      <c r="AS318" s="23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 t="e">
        <f t="shared" ca="1" si="7"/>
        <v>#REF!</v>
      </c>
      <c r="BC318" s="12">
        <v>0</v>
      </c>
      <c r="BD318" s="23">
        <v>0</v>
      </c>
      <c r="BE318" s="23">
        <v>0</v>
      </c>
      <c r="BF318" s="23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0</v>
      </c>
      <c r="BL318" s="12">
        <v>0</v>
      </c>
      <c r="BM318" s="12">
        <v>0</v>
      </c>
      <c r="BN318" s="12">
        <v>4800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/>
      <c r="BW318" s="12"/>
      <c r="BX318" s="22" t="e">
        <f>"'Giá'!"&amp;SUBSTITUTE($CK318, "1", COUNTA(#REF!) -10)</f>
        <v>#REF!</v>
      </c>
      <c r="BY318" s="22" t="e">
        <f>"'Khối lượng'!"&amp;SUBSTITUTE($CL318, "1", COUNTA(#REF!) -10)</f>
        <v>#REF!</v>
      </c>
      <c r="BZ318" s="22" t="e">
        <f>"'KN Mua'!"&amp;SUBSTITUTE($CM318, "1", COUNTA(#REF!) -19)</f>
        <v>#REF!</v>
      </c>
      <c r="CA318" s="15" t="e">
        <f>"'KN Bán'!"&amp;SUBSTITUTE($CN318, "1", COUNTA(#REF!) -19)</f>
        <v>#REF!</v>
      </c>
      <c r="CB318" s="14"/>
      <c r="CC318" s="14"/>
      <c r="CD318" s="14"/>
      <c r="CE318" s="14"/>
      <c r="CF318" s="14"/>
      <c r="CG318" s="14"/>
      <c r="CH318" s="14"/>
      <c r="CI318" s="14"/>
      <c r="CJ318" s="14"/>
      <c r="CK318" s="14" t="e">
        <f>ADDRESS(1,MATCH($A318,#REF!, 0))</f>
        <v>#REF!</v>
      </c>
      <c r="CL318" s="14" t="e">
        <f>ADDRESS(1,MATCH($A318,#REF!, 0))</f>
        <v>#REF!</v>
      </c>
      <c r="CM318" s="14" t="e">
        <f>ADDRESS(1,MATCH($A318,#REF!, 0))</f>
        <v>#REF!</v>
      </c>
      <c r="CN318" s="14" t="e">
        <f>ADDRESS(1,MATCH($A318,#REF!, 0))</f>
        <v>#REF!</v>
      </c>
    </row>
    <row r="319" spans="1:92" ht="14">
      <c r="A319" s="16" t="s">
        <v>6531</v>
      </c>
      <c r="B319" s="17" t="s">
        <v>6532</v>
      </c>
      <c r="C319" s="17">
        <v>10500</v>
      </c>
      <c r="D319" s="18" t="s">
        <v>5916</v>
      </c>
      <c r="E319" s="17">
        <v>0.42484888298993223</v>
      </c>
      <c r="F319" s="17">
        <v>30.517147276819216</v>
      </c>
      <c r="G319" s="17">
        <v>0</v>
      </c>
      <c r="H319" s="16">
        <v>0</v>
      </c>
      <c r="I319" s="19">
        <v>121490</v>
      </c>
      <c r="J319" s="31"/>
      <c r="K319" s="26"/>
      <c r="L319" s="22" t="e">
        <f t="shared" ca="1" si="4"/>
        <v>#REF!</v>
      </c>
      <c r="M319" s="17">
        <v>11400</v>
      </c>
      <c r="N319" s="17">
        <v>11500</v>
      </c>
      <c r="O319" s="17">
        <v>10850</v>
      </c>
      <c r="P319" s="17">
        <v>11200</v>
      </c>
      <c r="Q319" s="17">
        <v>10500</v>
      </c>
      <c r="R319" s="17">
        <v>11000</v>
      </c>
      <c r="S319" s="17">
        <v>10350</v>
      </c>
      <c r="T319" s="17">
        <v>10750</v>
      </c>
      <c r="U319" s="17">
        <v>11000</v>
      </c>
      <c r="V319" s="17">
        <v>10600</v>
      </c>
      <c r="W319" s="16" t="e">
        <f t="shared" ca="1" si="5"/>
        <v>#REF!</v>
      </c>
      <c r="X319" s="16">
        <v>1711900</v>
      </c>
      <c r="Y319" s="16">
        <v>1616100</v>
      </c>
      <c r="Z319" s="16">
        <v>1714800</v>
      </c>
      <c r="AA319" s="16">
        <v>940800</v>
      </c>
      <c r="AB319" s="16">
        <v>1019200</v>
      </c>
      <c r="AC319" s="16">
        <v>918900</v>
      </c>
      <c r="AD319" s="16">
        <v>1748300</v>
      </c>
      <c r="AE319" s="16">
        <v>1260000</v>
      </c>
      <c r="AF319" s="25">
        <v>634300</v>
      </c>
      <c r="AG319" s="23">
        <v>735000</v>
      </c>
      <c r="AH319" s="12" t="e">
        <f t="shared" ca="1" si="6"/>
        <v>#REF!</v>
      </c>
      <c r="AI319" s="23">
        <v>2600</v>
      </c>
      <c r="AJ319" s="23">
        <v>3200</v>
      </c>
      <c r="AK319" s="23">
        <v>18700</v>
      </c>
      <c r="AL319" s="23">
        <v>700</v>
      </c>
      <c r="AM319" s="23">
        <v>800</v>
      </c>
      <c r="AN319" s="23">
        <v>23300</v>
      </c>
      <c r="AO319" s="23">
        <v>3900</v>
      </c>
      <c r="AP319" s="23">
        <v>800</v>
      </c>
      <c r="AQ319" s="17">
        <v>3100</v>
      </c>
      <c r="AR319" s="23">
        <v>26100</v>
      </c>
      <c r="AS319" s="23">
        <v>3800</v>
      </c>
      <c r="AT319" s="12">
        <v>6000</v>
      </c>
      <c r="AU319" s="12">
        <v>29200</v>
      </c>
      <c r="AV319" s="12">
        <v>400</v>
      </c>
      <c r="AW319" s="12">
        <v>31000</v>
      </c>
      <c r="AX319" s="12">
        <v>19600</v>
      </c>
      <c r="AY319" s="12">
        <v>89900</v>
      </c>
      <c r="AZ319" s="12">
        <v>82700</v>
      </c>
      <c r="BA319" s="12">
        <v>0</v>
      </c>
      <c r="BB319" s="12" t="e">
        <f t="shared" ca="1" si="7"/>
        <v>#REF!</v>
      </c>
      <c r="BC319" s="12">
        <v>2400</v>
      </c>
      <c r="BD319" s="23">
        <v>400</v>
      </c>
      <c r="BE319" s="23">
        <v>18700</v>
      </c>
      <c r="BF319" s="23">
        <v>700</v>
      </c>
      <c r="BG319" s="12">
        <v>800</v>
      </c>
      <c r="BH319" s="12">
        <v>18700</v>
      </c>
      <c r="BI319" s="12">
        <v>700</v>
      </c>
      <c r="BJ319" s="12">
        <v>4100</v>
      </c>
      <c r="BK319" s="12">
        <v>1100</v>
      </c>
      <c r="BL319" s="12">
        <v>26100</v>
      </c>
      <c r="BM319" s="12">
        <v>4100</v>
      </c>
      <c r="BN319" s="12">
        <v>1100</v>
      </c>
      <c r="BO319" s="12">
        <v>26100</v>
      </c>
      <c r="BP319" s="12">
        <v>3800</v>
      </c>
      <c r="BQ319" s="12">
        <v>4300</v>
      </c>
      <c r="BR319" s="12">
        <v>19900</v>
      </c>
      <c r="BS319" s="12">
        <v>11400</v>
      </c>
      <c r="BT319" s="12">
        <v>23500</v>
      </c>
      <c r="BU319" s="12">
        <v>29700</v>
      </c>
      <c r="BV319" s="12"/>
      <c r="BW319" s="12"/>
      <c r="BX319" s="22" t="e">
        <f>"'Giá'!"&amp;SUBSTITUTE($CK319, "1", COUNTA(#REF!) -10)</f>
        <v>#REF!</v>
      </c>
      <c r="BY319" s="22" t="e">
        <f>"'Khối lượng'!"&amp;SUBSTITUTE($CL319, "1", COUNTA(#REF!) -10)</f>
        <v>#REF!</v>
      </c>
      <c r="BZ319" s="22" t="e">
        <f>"'KN Mua'!"&amp;SUBSTITUTE($CM319, "1", COUNTA(#REF!) -19)</f>
        <v>#REF!</v>
      </c>
      <c r="CA319" s="15" t="e">
        <f>"'KN Bán'!"&amp;SUBSTITUTE($CN319, "1", COUNTA(#REF!) -19)</f>
        <v>#REF!</v>
      </c>
      <c r="CB319" s="14"/>
      <c r="CC319" s="14"/>
      <c r="CD319" s="14"/>
      <c r="CE319" s="14"/>
      <c r="CF319" s="14"/>
      <c r="CG319" s="14"/>
      <c r="CH319" s="14"/>
      <c r="CI319" s="14"/>
      <c r="CJ319" s="14"/>
      <c r="CK319" s="14" t="e">
        <f>ADDRESS(1,MATCH($A319,#REF!, 0))</f>
        <v>#REF!</v>
      </c>
      <c r="CL319" s="14" t="e">
        <f>ADDRESS(1,MATCH($A319,#REF!, 0))</f>
        <v>#REF!</v>
      </c>
      <c r="CM319" s="14" t="e">
        <f>ADDRESS(1,MATCH($A319,#REF!, 0))</f>
        <v>#REF!</v>
      </c>
      <c r="CN319" s="14" t="e">
        <f>ADDRESS(1,MATCH($A319,#REF!, 0))</f>
        <v>#REF!</v>
      </c>
    </row>
    <row r="320" spans="1:92" ht="14">
      <c r="A320" s="16" t="s">
        <v>6533</v>
      </c>
      <c r="B320" s="17" t="s">
        <v>6534</v>
      </c>
      <c r="C320" s="17">
        <v>5300</v>
      </c>
      <c r="D320" s="18" t="s">
        <v>5896</v>
      </c>
      <c r="E320" s="17">
        <v>0.94770683345521112</v>
      </c>
      <c r="F320" s="17">
        <v>115.97008143146826</v>
      </c>
      <c r="G320" s="17">
        <v>0.5</v>
      </c>
      <c r="H320" s="16">
        <v>0.4865204065515763</v>
      </c>
      <c r="I320" s="19">
        <v>126760</v>
      </c>
      <c r="J320" s="31"/>
      <c r="K320" s="26"/>
      <c r="L320" s="22" t="e">
        <f t="shared" ca="1" si="4"/>
        <v>#REF!</v>
      </c>
      <c r="M320" s="17">
        <v>5300</v>
      </c>
      <c r="N320" s="17">
        <v>5300</v>
      </c>
      <c r="O320" s="17">
        <v>5290</v>
      </c>
      <c r="P320" s="17">
        <v>5320</v>
      </c>
      <c r="Q320" s="17">
        <v>5300</v>
      </c>
      <c r="R320" s="17">
        <v>5230</v>
      </c>
      <c r="S320" s="17">
        <v>4990</v>
      </c>
      <c r="T320" s="17">
        <v>5100</v>
      </c>
      <c r="U320" s="17">
        <v>5200</v>
      </c>
      <c r="V320" s="17">
        <v>5260</v>
      </c>
      <c r="W320" s="16" t="e">
        <f t="shared" ca="1" si="5"/>
        <v>#REF!</v>
      </c>
      <c r="X320" s="16">
        <v>198900</v>
      </c>
      <c r="Y320" s="16">
        <v>89200</v>
      </c>
      <c r="Z320" s="16">
        <v>127000</v>
      </c>
      <c r="AA320" s="16">
        <v>82600</v>
      </c>
      <c r="AB320" s="16">
        <v>46700</v>
      </c>
      <c r="AC320" s="16">
        <v>79100</v>
      </c>
      <c r="AD320" s="16">
        <v>209400</v>
      </c>
      <c r="AE320" s="16">
        <v>53700</v>
      </c>
      <c r="AF320" s="25">
        <v>149200</v>
      </c>
      <c r="AG320" s="23">
        <v>179100</v>
      </c>
      <c r="AH320" s="12" t="e">
        <f t="shared" ca="1" si="6"/>
        <v>#REF!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17">
        <v>0</v>
      </c>
      <c r="AR320" s="23">
        <v>0</v>
      </c>
      <c r="AS320" s="23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 t="e">
        <f t="shared" ca="1" si="7"/>
        <v>#REF!</v>
      </c>
      <c r="BC320" s="12">
        <v>0</v>
      </c>
      <c r="BD320" s="23">
        <v>0</v>
      </c>
      <c r="BE320" s="23">
        <v>0</v>
      </c>
      <c r="BF320" s="23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/>
      <c r="BW320" s="12"/>
      <c r="BX320" s="22" t="e">
        <f>"'Giá'!"&amp;SUBSTITUTE($CK320, "1", COUNTA(#REF!) -10)</f>
        <v>#REF!</v>
      </c>
      <c r="BY320" s="22" t="e">
        <f>"'Khối lượng'!"&amp;SUBSTITUTE($CL320, "1", COUNTA(#REF!) -10)</f>
        <v>#REF!</v>
      </c>
      <c r="BZ320" s="22" t="e">
        <f>"'KN Mua'!"&amp;SUBSTITUTE($CM320, "1", COUNTA(#REF!) -19)</f>
        <v>#REF!</v>
      </c>
      <c r="CA320" s="15" t="e">
        <f>"'KN Bán'!"&amp;SUBSTITUTE($CN320, "1", COUNTA(#REF!) -19)</f>
        <v>#REF!</v>
      </c>
      <c r="CB320" s="14"/>
      <c r="CC320" s="14"/>
      <c r="CD320" s="14"/>
      <c r="CE320" s="14"/>
      <c r="CF320" s="14"/>
      <c r="CG320" s="14"/>
      <c r="CH320" s="14"/>
      <c r="CI320" s="14"/>
      <c r="CJ320" s="14"/>
      <c r="CK320" s="14" t="e">
        <f>ADDRESS(1,MATCH($A320,#REF!, 0))</f>
        <v>#REF!</v>
      </c>
      <c r="CL320" s="14" t="e">
        <f>ADDRESS(1,MATCH($A320,#REF!, 0))</f>
        <v>#REF!</v>
      </c>
      <c r="CM320" s="14" t="e">
        <f>ADDRESS(1,MATCH($A320,#REF!, 0))</f>
        <v>#REF!</v>
      </c>
      <c r="CN320" s="14" t="e">
        <f>ADDRESS(1,MATCH($A320,#REF!, 0))</f>
        <v>#REF!</v>
      </c>
    </row>
    <row r="321" spans="1:92" ht="14">
      <c r="A321" s="16" t="s">
        <v>6535</v>
      </c>
      <c r="B321" s="17" t="s">
        <v>6536</v>
      </c>
      <c r="C321" s="17">
        <v>3040</v>
      </c>
      <c r="D321" s="18" t="s">
        <v>5916</v>
      </c>
      <c r="E321" s="17">
        <v>2.2957692310462439</v>
      </c>
      <c r="F321" s="17">
        <v>30.216809088936508</v>
      </c>
      <c r="G321" s="17">
        <v>0.5</v>
      </c>
      <c r="H321" s="16">
        <v>0.46794659090909091</v>
      </c>
      <c r="I321" s="19">
        <v>76280</v>
      </c>
      <c r="J321" s="31"/>
      <c r="K321" s="26"/>
      <c r="L321" s="22" t="e">
        <f t="shared" ca="1" si="4"/>
        <v>#REF!</v>
      </c>
      <c r="M321" s="17">
        <v>3050</v>
      </c>
      <c r="N321" s="17">
        <v>3070</v>
      </c>
      <c r="O321" s="17">
        <v>3080</v>
      </c>
      <c r="P321" s="17">
        <v>3080</v>
      </c>
      <c r="Q321" s="17">
        <v>3040</v>
      </c>
      <c r="R321" s="17">
        <v>2990</v>
      </c>
      <c r="S321" s="17">
        <v>2800</v>
      </c>
      <c r="T321" s="17">
        <v>2710</v>
      </c>
      <c r="U321" s="17">
        <v>2890</v>
      </c>
      <c r="V321" s="17">
        <v>2910</v>
      </c>
      <c r="W321" s="16" t="e">
        <f t="shared" ca="1" si="5"/>
        <v>#REF!</v>
      </c>
      <c r="X321" s="16">
        <v>16000</v>
      </c>
      <c r="Y321" s="16">
        <v>60400</v>
      </c>
      <c r="Z321" s="16">
        <v>122600</v>
      </c>
      <c r="AA321" s="16">
        <v>159100</v>
      </c>
      <c r="AB321" s="16">
        <v>171400</v>
      </c>
      <c r="AC321" s="16">
        <v>87400</v>
      </c>
      <c r="AD321" s="16">
        <v>200300</v>
      </c>
      <c r="AE321" s="16">
        <v>218400</v>
      </c>
      <c r="AF321" s="25">
        <v>202600</v>
      </c>
      <c r="AG321" s="23">
        <v>29400</v>
      </c>
      <c r="AH321" s="12" t="e">
        <f t="shared" ca="1" si="6"/>
        <v>#REF!</v>
      </c>
      <c r="AI321" s="23">
        <v>0</v>
      </c>
      <c r="AJ321" s="23">
        <v>0</v>
      </c>
      <c r="AK321" s="23">
        <v>400</v>
      </c>
      <c r="AL321" s="23">
        <v>1600</v>
      </c>
      <c r="AM321" s="23">
        <v>0</v>
      </c>
      <c r="AN321" s="23">
        <v>1500</v>
      </c>
      <c r="AO321" s="23">
        <v>0</v>
      </c>
      <c r="AP321" s="23">
        <v>0</v>
      </c>
      <c r="AQ321" s="17">
        <v>3200</v>
      </c>
      <c r="AR321" s="23">
        <v>0</v>
      </c>
      <c r="AS321" s="23">
        <v>0</v>
      </c>
      <c r="AT321" s="12">
        <v>0</v>
      </c>
      <c r="AU321" s="12">
        <v>10000</v>
      </c>
      <c r="AV321" s="12">
        <v>3600</v>
      </c>
      <c r="AW321" s="12">
        <v>0</v>
      </c>
      <c r="AX321" s="12">
        <v>7000</v>
      </c>
      <c r="AY321" s="12">
        <v>38400</v>
      </c>
      <c r="AZ321" s="12">
        <v>0</v>
      </c>
      <c r="BA321" s="12">
        <v>0</v>
      </c>
      <c r="BB321" s="12" t="e">
        <f t="shared" ca="1" si="7"/>
        <v>#REF!</v>
      </c>
      <c r="BC321" s="12">
        <v>7</v>
      </c>
      <c r="BD321" s="23">
        <v>200</v>
      </c>
      <c r="BE321" s="23">
        <v>1000</v>
      </c>
      <c r="BF321" s="23">
        <v>1600</v>
      </c>
      <c r="BG321" s="12">
        <v>6700</v>
      </c>
      <c r="BH321" s="12">
        <v>12600</v>
      </c>
      <c r="BI321" s="12">
        <v>1600</v>
      </c>
      <c r="BJ321" s="12">
        <v>0</v>
      </c>
      <c r="BK321" s="12">
        <v>0</v>
      </c>
      <c r="BL321" s="12">
        <v>0</v>
      </c>
      <c r="BM321" s="12">
        <v>134</v>
      </c>
      <c r="BN321" s="12">
        <v>3200</v>
      </c>
      <c r="BO321" s="12">
        <v>0</v>
      </c>
      <c r="BP321" s="12">
        <v>0</v>
      </c>
      <c r="BQ321" s="12">
        <v>0</v>
      </c>
      <c r="BR321" s="12">
        <v>9900</v>
      </c>
      <c r="BS321" s="12">
        <v>6000</v>
      </c>
      <c r="BT321" s="12">
        <v>0</v>
      </c>
      <c r="BU321" s="12">
        <v>0</v>
      </c>
      <c r="BV321" s="12"/>
      <c r="BW321" s="12"/>
      <c r="BX321" s="22" t="e">
        <f>"'Giá'!"&amp;SUBSTITUTE($CK321, "1", COUNTA(#REF!) -10)</f>
        <v>#REF!</v>
      </c>
      <c r="BY321" s="22" t="e">
        <f>"'Khối lượng'!"&amp;SUBSTITUTE($CL321, "1", COUNTA(#REF!) -10)</f>
        <v>#REF!</v>
      </c>
      <c r="BZ321" s="22" t="e">
        <f>"'KN Mua'!"&amp;SUBSTITUTE($CM321, "1", COUNTA(#REF!) -19)</f>
        <v>#REF!</v>
      </c>
      <c r="CA321" s="15" t="e">
        <f>"'KN Bán'!"&amp;SUBSTITUTE($CN321, "1", COUNTA(#REF!) -19)</f>
        <v>#REF!</v>
      </c>
      <c r="CB321" s="14"/>
      <c r="CC321" s="14"/>
      <c r="CD321" s="14"/>
      <c r="CE321" s="14"/>
      <c r="CF321" s="14"/>
      <c r="CG321" s="14"/>
      <c r="CH321" s="14"/>
      <c r="CI321" s="14"/>
      <c r="CJ321" s="14"/>
      <c r="CK321" s="14" t="e">
        <f>ADDRESS(1,MATCH($A321,#REF!, 0))</f>
        <v>#REF!</v>
      </c>
      <c r="CL321" s="14" t="e">
        <f>ADDRESS(1,MATCH($A321,#REF!, 0))</f>
        <v>#REF!</v>
      </c>
      <c r="CM321" s="14" t="e">
        <f>ADDRESS(1,MATCH($A321,#REF!, 0))</f>
        <v>#REF!</v>
      </c>
      <c r="CN321" s="14" t="e">
        <f>ADDRESS(1,MATCH($A321,#REF!, 0))</f>
        <v>#REF!</v>
      </c>
    </row>
    <row r="322" spans="1:92" ht="14">
      <c r="A322" s="16" t="s">
        <v>6537</v>
      </c>
      <c r="B322" s="17" t="s">
        <v>6538</v>
      </c>
      <c r="C322" s="17">
        <v>48600</v>
      </c>
      <c r="D322" s="18" t="s">
        <v>5908</v>
      </c>
      <c r="E322" s="17">
        <v>2.8845894515502928</v>
      </c>
      <c r="F322" s="17">
        <v>37.333609132934434</v>
      </c>
      <c r="G322" s="17">
        <v>0.51</v>
      </c>
      <c r="H322" s="16">
        <v>0.50935231179812246</v>
      </c>
      <c r="I322" s="19">
        <v>106480</v>
      </c>
      <c r="J322" s="31"/>
      <c r="K322" s="26"/>
      <c r="L322" s="22" t="e">
        <f t="shared" ca="1" si="4"/>
        <v>#REF!</v>
      </c>
      <c r="M322" s="17">
        <v>48800</v>
      </c>
      <c r="N322" s="17">
        <v>48750</v>
      </c>
      <c r="O322" s="17">
        <v>49000</v>
      </c>
      <c r="P322" s="17">
        <v>48500</v>
      </c>
      <c r="Q322" s="17">
        <v>48600</v>
      </c>
      <c r="R322" s="17">
        <v>50000</v>
      </c>
      <c r="S322" s="17">
        <v>50000</v>
      </c>
      <c r="T322" s="17">
        <v>50000</v>
      </c>
      <c r="U322" s="17">
        <v>50000</v>
      </c>
      <c r="V322" s="17">
        <v>50000</v>
      </c>
      <c r="W322" s="16" t="e">
        <f t="shared" ca="1" si="5"/>
        <v>#REF!</v>
      </c>
      <c r="X322" s="16">
        <v>600</v>
      </c>
      <c r="Y322" s="16">
        <v>500400</v>
      </c>
      <c r="Z322" s="16">
        <v>9000</v>
      </c>
      <c r="AA322" s="16">
        <v>1000</v>
      </c>
      <c r="AB322" s="16">
        <v>4500</v>
      </c>
      <c r="AC322" s="16">
        <v>25700</v>
      </c>
      <c r="AD322" s="16">
        <v>800</v>
      </c>
      <c r="AE322" s="16">
        <v>15900</v>
      </c>
      <c r="AF322" s="25">
        <v>203700</v>
      </c>
      <c r="AG322" s="23">
        <v>1200</v>
      </c>
      <c r="AH322" s="12" t="e">
        <f t="shared" ca="1" si="6"/>
        <v>#REF!</v>
      </c>
      <c r="AI322" s="23">
        <v>0</v>
      </c>
      <c r="AJ322" s="23">
        <v>100</v>
      </c>
      <c r="AK322" s="23">
        <v>0</v>
      </c>
      <c r="AL322" s="23">
        <v>0</v>
      </c>
      <c r="AM322" s="23">
        <v>200</v>
      </c>
      <c r="AN322" s="23">
        <v>0</v>
      </c>
      <c r="AO322" s="23">
        <v>100</v>
      </c>
      <c r="AP322" s="23">
        <v>0</v>
      </c>
      <c r="AQ322" s="17">
        <v>0</v>
      </c>
      <c r="AR322" s="23">
        <v>100</v>
      </c>
      <c r="AS322" s="23">
        <v>300</v>
      </c>
      <c r="AT322" s="12">
        <v>0</v>
      </c>
      <c r="AU322" s="12">
        <v>0</v>
      </c>
      <c r="AV322" s="12">
        <v>0</v>
      </c>
      <c r="AW322" s="12">
        <v>0</v>
      </c>
      <c r="AX322" s="12">
        <v>100</v>
      </c>
      <c r="AY322" s="12">
        <v>0</v>
      </c>
      <c r="AZ322" s="12">
        <v>0</v>
      </c>
      <c r="BA322" s="12">
        <v>0</v>
      </c>
      <c r="BB322" s="12" t="e">
        <f t="shared" ca="1" si="7"/>
        <v>#REF!</v>
      </c>
      <c r="BC322" s="12">
        <v>29170</v>
      </c>
      <c r="BD322" s="23">
        <v>0</v>
      </c>
      <c r="BE322" s="23">
        <v>1100</v>
      </c>
      <c r="BF322" s="23">
        <v>300</v>
      </c>
      <c r="BG322" s="12">
        <v>100</v>
      </c>
      <c r="BH322" s="12">
        <v>0</v>
      </c>
      <c r="BI322" s="12">
        <v>0</v>
      </c>
      <c r="BJ322" s="12">
        <v>0</v>
      </c>
      <c r="BK322" s="12">
        <v>0</v>
      </c>
      <c r="BL322" s="12">
        <v>100</v>
      </c>
      <c r="BM322" s="12">
        <v>0</v>
      </c>
      <c r="BN322" s="12">
        <v>0</v>
      </c>
      <c r="BO322" s="12">
        <v>0</v>
      </c>
      <c r="BP322" s="12">
        <v>0</v>
      </c>
      <c r="BQ322" s="12">
        <v>700</v>
      </c>
      <c r="BR322" s="12">
        <v>0</v>
      </c>
      <c r="BS322" s="12">
        <v>200</v>
      </c>
      <c r="BT322" s="12">
        <v>100</v>
      </c>
      <c r="BU322" s="12">
        <v>200</v>
      </c>
      <c r="BV322" s="12"/>
      <c r="BW322" s="12"/>
      <c r="BX322" s="22" t="e">
        <f>"'Giá'!"&amp;SUBSTITUTE($CK322, "1", COUNTA(#REF!) -10)</f>
        <v>#REF!</v>
      </c>
      <c r="BY322" s="22" t="e">
        <f>"'Khối lượng'!"&amp;SUBSTITUTE($CL322, "1", COUNTA(#REF!) -10)</f>
        <v>#REF!</v>
      </c>
      <c r="BZ322" s="22" t="e">
        <f>"'KN Mua'!"&amp;SUBSTITUTE($CM322, "1", COUNTA(#REF!) -19)</f>
        <v>#REF!</v>
      </c>
      <c r="CA322" s="15" t="e">
        <f>"'KN Bán'!"&amp;SUBSTITUTE($CN322, "1", COUNTA(#REF!) -19)</f>
        <v>#REF!</v>
      </c>
      <c r="CB322" s="14"/>
      <c r="CC322" s="14"/>
      <c r="CD322" s="14"/>
      <c r="CE322" s="14"/>
      <c r="CF322" s="14"/>
      <c r="CG322" s="14"/>
      <c r="CH322" s="14"/>
      <c r="CI322" s="14"/>
      <c r="CJ322" s="14"/>
      <c r="CK322" s="14" t="e">
        <f>ADDRESS(1,MATCH($A322,#REF!, 0))</f>
        <v>#REF!</v>
      </c>
      <c r="CL322" s="14" t="e">
        <f>ADDRESS(1,MATCH($A322,#REF!, 0))</f>
        <v>#REF!</v>
      </c>
      <c r="CM322" s="14" t="e">
        <f>ADDRESS(1,MATCH($A322,#REF!, 0))</f>
        <v>#REF!</v>
      </c>
      <c r="CN322" s="14" t="e">
        <f>ADDRESS(1,MATCH($A322,#REF!, 0))</f>
        <v>#REF!</v>
      </c>
    </row>
    <row r="323" spans="1:92" ht="14">
      <c r="A323" s="16" t="s">
        <v>6539</v>
      </c>
      <c r="B323" s="17" t="s">
        <v>6540</v>
      </c>
      <c r="C323" s="17">
        <v>33500</v>
      </c>
      <c r="D323" s="18" t="s">
        <v>5916</v>
      </c>
      <c r="E323" s="17">
        <v>2.2425670811871221</v>
      </c>
      <c r="F323" s="17">
        <v>9.034879684447084</v>
      </c>
      <c r="G323" s="17">
        <v>0.5</v>
      </c>
      <c r="H323" s="16">
        <v>0.46953647058823528</v>
      </c>
      <c r="I323" s="19">
        <v>650</v>
      </c>
      <c r="J323" s="31"/>
      <c r="K323" s="26"/>
      <c r="L323" s="22" t="e">
        <f t="shared" ca="1" si="4"/>
        <v>#REF!</v>
      </c>
      <c r="M323" s="17">
        <v>34900</v>
      </c>
      <c r="N323" s="17">
        <v>35000</v>
      </c>
      <c r="O323" s="17">
        <v>33600</v>
      </c>
      <c r="P323" s="17">
        <v>34850</v>
      </c>
      <c r="Q323" s="17">
        <v>33500</v>
      </c>
      <c r="R323" s="17">
        <v>33900</v>
      </c>
      <c r="S323" s="17">
        <v>33300</v>
      </c>
      <c r="T323" s="17">
        <v>34900</v>
      </c>
      <c r="U323" s="17">
        <v>35000</v>
      </c>
      <c r="V323" s="17">
        <v>35000</v>
      </c>
      <c r="W323" s="16" t="e">
        <f t="shared" ca="1" si="5"/>
        <v>#REF!</v>
      </c>
      <c r="X323" s="16">
        <v>66000</v>
      </c>
      <c r="Y323" s="16">
        <v>137900</v>
      </c>
      <c r="Z323" s="16">
        <v>185600</v>
      </c>
      <c r="AA323" s="16">
        <v>121000</v>
      </c>
      <c r="AB323" s="16">
        <v>109000</v>
      </c>
      <c r="AC323" s="16">
        <v>97000</v>
      </c>
      <c r="AD323" s="16">
        <v>89900</v>
      </c>
      <c r="AE323" s="16">
        <v>80500</v>
      </c>
      <c r="AF323" s="25">
        <v>93400</v>
      </c>
      <c r="AG323" s="23">
        <v>84500</v>
      </c>
      <c r="AH323" s="12" t="e">
        <f t="shared" ca="1" si="6"/>
        <v>#REF!</v>
      </c>
      <c r="AI323" s="23">
        <v>100</v>
      </c>
      <c r="AJ323" s="23">
        <v>100</v>
      </c>
      <c r="AK323" s="23">
        <v>400</v>
      </c>
      <c r="AL323" s="23">
        <v>0</v>
      </c>
      <c r="AM323" s="23">
        <v>0</v>
      </c>
      <c r="AN323" s="23">
        <v>0</v>
      </c>
      <c r="AO323" s="23">
        <v>600</v>
      </c>
      <c r="AP323" s="23">
        <v>400</v>
      </c>
      <c r="AQ323" s="17">
        <v>1400</v>
      </c>
      <c r="AR323" s="23">
        <v>600</v>
      </c>
      <c r="AS323" s="23">
        <v>2000</v>
      </c>
      <c r="AT323" s="12">
        <v>1800</v>
      </c>
      <c r="AU323" s="12">
        <v>400</v>
      </c>
      <c r="AV323" s="12">
        <v>2100</v>
      </c>
      <c r="AW323" s="12">
        <v>300</v>
      </c>
      <c r="AX323" s="12">
        <v>0</v>
      </c>
      <c r="AY323" s="12">
        <v>7300</v>
      </c>
      <c r="AZ323" s="12">
        <v>8200</v>
      </c>
      <c r="BA323" s="12">
        <v>2500</v>
      </c>
      <c r="BB323" s="12" t="e">
        <f t="shared" ca="1" si="7"/>
        <v>#REF!</v>
      </c>
      <c r="BC323" s="12">
        <v>0</v>
      </c>
      <c r="BD323" s="23">
        <v>200</v>
      </c>
      <c r="BE323" s="23">
        <v>0</v>
      </c>
      <c r="BF323" s="23">
        <v>500</v>
      </c>
      <c r="BG323" s="12">
        <v>0</v>
      </c>
      <c r="BH323" s="12">
        <v>400</v>
      </c>
      <c r="BI323" s="12">
        <v>0</v>
      </c>
      <c r="BJ323" s="12">
        <v>0</v>
      </c>
      <c r="BK323" s="12">
        <v>300</v>
      </c>
      <c r="BL323" s="12">
        <v>0</v>
      </c>
      <c r="BM323" s="12">
        <v>0</v>
      </c>
      <c r="BN323" s="12">
        <v>0</v>
      </c>
      <c r="BO323" s="12">
        <v>3000</v>
      </c>
      <c r="BP323" s="12">
        <v>0</v>
      </c>
      <c r="BQ323" s="12">
        <v>8400</v>
      </c>
      <c r="BR323" s="12">
        <v>0</v>
      </c>
      <c r="BS323" s="12">
        <v>0</v>
      </c>
      <c r="BT323" s="12">
        <v>800</v>
      </c>
      <c r="BU323" s="12">
        <v>0</v>
      </c>
      <c r="BV323" s="12"/>
      <c r="BW323" s="12"/>
      <c r="BX323" s="22" t="e">
        <f>"'Giá'!"&amp;SUBSTITUTE($CK323, "1", COUNTA(#REF!) -10)</f>
        <v>#REF!</v>
      </c>
      <c r="BY323" s="22" t="e">
        <f>"'Khối lượng'!"&amp;SUBSTITUTE($CL323, "1", COUNTA(#REF!) -10)</f>
        <v>#REF!</v>
      </c>
      <c r="BZ323" s="22" t="e">
        <f>"'KN Mua'!"&amp;SUBSTITUTE($CM323, "1", COUNTA(#REF!) -19)</f>
        <v>#REF!</v>
      </c>
      <c r="CA323" s="15" t="e">
        <f>"'KN Bán'!"&amp;SUBSTITUTE($CN323, "1", COUNTA(#REF!) -19)</f>
        <v>#REF!</v>
      </c>
      <c r="CB323" s="14"/>
      <c r="CC323" s="14"/>
      <c r="CD323" s="14"/>
      <c r="CE323" s="14"/>
      <c r="CF323" s="14"/>
      <c r="CG323" s="14"/>
      <c r="CH323" s="14"/>
      <c r="CI323" s="14"/>
      <c r="CJ323" s="14"/>
      <c r="CK323" s="14" t="e">
        <f>ADDRESS(1,MATCH($A323,#REF!, 0))</f>
        <v>#REF!</v>
      </c>
      <c r="CL323" s="14" t="e">
        <f>ADDRESS(1,MATCH($A323,#REF!, 0))</f>
        <v>#REF!</v>
      </c>
      <c r="CM323" s="14" t="e">
        <f>ADDRESS(1,MATCH($A323,#REF!, 0))</f>
        <v>#REF!</v>
      </c>
      <c r="CN323" s="14" t="e">
        <f>ADDRESS(1,MATCH($A323,#REF!, 0))</f>
        <v>#REF!</v>
      </c>
    </row>
    <row r="324" spans="1:92" ht="14">
      <c r="A324" s="16" t="s">
        <v>6541</v>
      </c>
      <c r="B324" s="17" t="s">
        <v>6542</v>
      </c>
      <c r="C324" s="17">
        <v>55600</v>
      </c>
      <c r="D324" s="18" t="s">
        <v>5896</v>
      </c>
      <c r="E324" s="17">
        <v>0.83260898132201733</v>
      </c>
      <c r="F324" s="17">
        <v>78.979040957900722</v>
      </c>
      <c r="G324" s="17">
        <v>0.81</v>
      </c>
      <c r="H324" s="16">
        <v>0.72746920806396542</v>
      </c>
      <c r="I324" s="19">
        <v>194350</v>
      </c>
      <c r="J324" s="31"/>
      <c r="K324" s="26"/>
      <c r="L324" s="22" t="e">
        <f t="shared" ca="1" si="4"/>
        <v>#REF!</v>
      </c>
      <c r="M324" s="17">
        <v>52000</v>
      </c>
      <c r="N324" s="17">
        <v>55600</v>
      </c>
      <c r="O324" s="17">
        <v>55600</v>
      </c>
      <c r="P324" s="17">
        <v>55600</v>
      </c>
      <c r="Q324" s="17">
        <v>55600</v>
      </c>
      <c r="R324" s="17">
        <v>55600</v>
      </c>
      <c r="S324" s="17">
        <v>55600</v>
      </c>
      <c r="T324" s="17">
        <v>55600</v>
      </c>
      <c r="U324" s="17">
        <v>55600</v>
      </c>
      <c r="V324" s="17">
        <v>55600</v>
      </c>
      <c r="W324" s="16" t="e">
        <f t="shared" ca="1" si="5"/>
        <v>#REF!</v>
      </c>
      <c r="X324" s="16">
        <v>100</v>
      </c>
      <c r="Y324" s="16">
        <v>4400</v>
      </c>
      <c r="Z324" s="16">
        <v>2000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25">
        <v>0</v>
      </c>
      <c r="AG324" s="23">
        <v>0</v>
      </c>
      <c r="AH324" s="12" t="e">
        <f t="shared" ca="1" si="6"/>
        <v>#REF!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17">
        <v>0</v>
      </c>
      <c r="AR324" s="23">
        <v>100</v>
      </c>
      <c r="AS324" s="23">
        <v>400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 t="e">
        <f t="shared" ca="1" si="7"/>
        <v>#REF!</v>
      </c>
      <c r="BC324" s="12">
        <v>100</v>
      </c>
      <c r="BD324" s="23">
        <v>0</v>
      </c>
      <c r="BE324" s="23">
        <v>0</v>
      </c>
      <c r="BF324" s="23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100</v>
      </c>
      <c r="BN324" s="12">
        <v>2000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/>
      <c r="BW324" s="12"/>
      <c r="BX324" s="22" t="e">
        <f>"'Giá'!"&amp;SUBSTITUTE($CK324, "1", COUNTA(#REF!) -10)</f>
        <v>#REF!</v>
      </c>
      <c r="BY324" s="22" t="e">
        <f>"'Khối lượng'!"&amp;SUBSTITUTE($CL324, "1", COUNTA(#REF!) -10)</f>
        <v>#REF!</v>
      </c>
      <c r="BZ324" s="22" t="e">
        <f>"'KN Mua'!"&amp;SUBSTITUTE($CM324, "1", COUNTA(#REF!) -19)</f>
        <v>#REF!</v>
      </c>
      <c r="CA324" s="15" t="e">
        <f>"'KN Bán'!"&amp;SUBSTITUTE($CN324, "1", COUNTA(#REF!) -19)</f>
        <v>#REF!</v>
      </c>
      <c r="CB324" s="14"/>
      <c r="CC324" s="14"/>
      <c r="CD324" s="14"/>
      <c r="CE324" s="14"/>
      <c r="CF324" s="14"/>
      <c r="CG324" s="14"/>
      <c r="CH324" s="14"/>
      <c r="CI324" s="14"/>
      <c r="CJ324" s="14"/>
      <c r="CK324" s="14" t="e">
        <f>ADDRESS(1,MATCH($A324,#REF!, 0))</f>
        <v>#REF!</v>
      </c>
      <c r="CL324" s="14" t="e">
        <f>ADDRESS(1,MATCH($A324,#REF!, 0))</f>
        <v>#REF!</v>
      </c>
      <c r="CM324" s="14" t="e">
        <f>ADDRESS(1,MATCH($A324,#REF!, 0))</f>
        <v>#REF!</v>
      </c>
      <c r="CN324" s="14" t="e">
        <f>ADDRESS(1,MATCH($A324,#REF!, 0))</f>
        <v>#REF!</v>
      </c>
    </row>
    <row r="325" spans="1:92" ht="14">
      <c r="A325" s="16" t="s">
        <v>6543</v>
      </c>
      <c r="B325" s="17" t="s">
        <v>6544</v>
      </c>
      <c r="C325" s="17">
        <v>9240</v>
      </c>
      <c r="D325" s="18" t="s">
        <v>5882</v>
      </c>
      <c r="E325" s="17">
        <v>1.6956532847528263</v>
      </c>
      <c r="F325" s="17">
        <v>11.444197502161662</v>
      </c>
      <c r="G325" s="17">
        <v>0.49</v>
      </c>
      <c r="H325" s="16">
        <v>0.47511239255648596</v>
      </c>
      <c r="I325" s="19">
        <v>25200</v>
      </c>
      <c r="J325" s="31"/>
      <c r="K325" s="26"/>
      <c r="L325" s="22" t="e">
        <f t="shared" ca="1" si="4"/>
        <v>#REF!</v>
      </c>
      <c r="M325" s="17">
        <v>9300</v>
      </c>
      <c r="N325" s="17">
        <v>9520</v>
      </c>
      <c r="O325" s="17">
        <v>9490</v>
      </c>
      <c r="P325" s="17">
        <v>9380</v>
      </c>
      <c r="Q325" s="17">
        <v>9240</v>
      </c>
      <c r="R325" s="17">
        <v>9150</v>
      </c>
      <c r="S325" s="17">
        <v>9080</v>
      </c>
      <c r="T325" s="17">
        <v>9080</v>
      </c>
      <c r="U325" s="17">
        <v>9120</v>
      </c>
      <c r="V325" s="17">
        <v>9120</v>
      </c>
      <c r="W325" s="16" t="e">
        <f t="shared" ca="1" si="5"/>
        <v>#REF!</v>
      </c>
      <c r="X325" s="16">
        <v>138300</v>
      </c>
      <c r="Y325" s="16">
        <v>985300</v>
      </c>
      <c r="Z325" s="16">
        <v>210800</v>
      </c>
      <c r="AA325" s="16">
        <v>222600</v>
      </c>
      <c r="AB325" s="16">
        <v>42500</v>
      </c>
      <c r="AC325" s="16">
        <v>42000</v>
      </c>
      <c r="AD325" s="16">
        <v>53800</v>
      </c>
      <c r="AE325" s="16">
        <v>31400</v>
      </c>
      <c r="AF325" s="25">
        <v>129400</v>
      </c>
      <c r="AG325" s="23">
        <v>87400</v>
      </c>
      <c r="AH325" s="12" t="e">
        <f t="shared" ca="1" si="6"/>
        <v>#REF!</v>
      </c>
      <c r="AI325" s="23">
        <v>4500</v>
      </c>
      <c r="AJ325" s="23">
        <v>4000</v>
      </c>
      <c r="AK325" s="23">
        <v>0</v>
      </c>
      <c r="AL325" s="23">
        <v>0</v>
      </c>
      <c r="AM325" s="23">
        <v>5100</v>
      </c>
      <c r="AN325" s="23">
        <v>4900</v>
      </c>
      <c r="AO325" s="23">
        <v>0</v>
      </c>
      <c r="AP325" s="23">
        <v>3500</v>
      </c>
      <c r="AQ325" s="17">
        <v>2300</v>
      </c>
      <c r="AR325" s="23">
        <v>600</v>
      </c>
      <c r="AS325" s="23">
        <v>7500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3600</v>
      </c>
      <c r="BB325" s="12" t="e">
        <f t="shared" ca="1" si="7"/>
        <v>#REF!</v>
      </c>
      <c r="BC325" s="12">
        <v>8600</v>
      </c>
      <c r="BD325" s="23">
        <v>1300</v>
      </c>
      <c r="BE325" s="23">
        <v>5000</v>
      </c>
      <c r="BF325" s="23">
        <v>4400</v>
      </c>
      <c r="BG325" s="12">
        <v>800</v>
      </c>
      <c r="BH325" s="12">
        <v>3200</v>
      </c>
      <c r="BI325" s="12">
        <v>0</v>
      </c>
      <c r="BJ325" s="12">
        <v>5100</v>
      </c>
      <c r="BK325" s="12">
        <v>4900</v>
      </c>
      <c r="BL325" s="12">
        <v>0</v>
      </c>
      <c r="BM325" s="12">
        <v>3500</v>
      </c>
      <c r="BN325" s="12">
        <v>2300</v>
      </c>
      <c r="BO325" s="12">
        <v>600</v>
      </c>
      <c r="BP325" s="12">
        <v>7500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/>
      <c r="BW325" s="12"/>
      <c r="BX325" s="22" t="e">
        <f>"'Giá'!"&amp;SUBSTITUTE($CK325, "1", COUNTA(#REF!) -10)</f>
        <v>#REF!</v>
      </c>
      <c r="BY325" s="22" t="e">
        <f>"'Khối lượng'!"&amp;SUBSTITUTE($CL325, "1", COUNTA(#REF!) -10)</f>
        <v>#REF!</v>
      </c>
      <c r="BZ325" s="22" t="e">
        <f>"'KN Mua'!"&amp;SUBSTITUTE($CM325, "1", COUNTA(#REF!) -19)</f>
        <v>#REF!</v>
      </c>
      <c r="CA325" s="15" t="e">
        <f>"'KN Bán'!"&amp;SUBSTITUTE($CN325, "1", COUNTA(#REF!) -19)</f>
        <v>#REF!</v>
      </c>
      <c r="CB325" s="14"/>
      <c r="CC325" s="14"/>
      <c r="CD325" s="14"/>
      <c r="CE325" s="14"/>
      <c r="CF325" s="14"/>
      <c r="CG325" s="14"/>
      <c r="CH325" s="14"/>
      <c r="CI325" s="14"/>
      <c r="CJ325" s="14"/>
      <c r="CK325" s="14" t="e">
        <f>ADDRESS(1,MATCH($A325,#REF!, 0))</f>
        <v>#REF!</v>
      </c>
      <c r="CL325" s="14" t="e">
        <f>ADDRESS(1,MATCH($A325,#REF!, 0))</f>
        <v>#REF!</v>
      </c>
      <c r="CM325" s="14" t="e">
        <f>ADDRESS(1,MATCH($A325,#REF!, 0))</f>
        <v>#REF!</v>
      </c>
      <c r="CN325" s="14" t="e">
        <f>ADDRESS(1,MATCH($A325,#REF!, 0))</f>
        <v>#REF!</v>
      </c>
    </row>
    <row r="326" spans="1:92" ht="14">
      <c r="A326" s="16" t="s">
        <v>6545</v>
      </c>
      <c r="B326" s="17" t="s">
        <v>6546</v>
      </c>
      <c r="C326" s="17">
        <v>41600</v>
      </c>
      <c r="D326" s="18" t="s">
        <v>5896</v>
      </c>
      <c r="E326" s="17">
        <v>0.83343912010925525</v>
      </c>
      <c r="F326" s="17">
        <v>5.5658151249822305</v>
      </c>
      <c r="G326" s="17">
        <v>0.5</v>
      </c>
      <c r="H326" s="16">
        <v>0.33440028641460984</v>
      </c>
      <c r="I326" s="19">
        <v>727940</v>
      </c>
      <c r="J326" s="31"/>
      <c r="K326" s="26"/>
      <c r="L326" s="22" t="e">
        <f t="shared" ca="1" si="4"/>
        <v>#REF!</v>
      </c>
      <c r="M326" s="17">
        <v>44000</v>
      </c>
      <c r="N326" s="17">
        <v>43550</v>
      </c>
      <c r="O326" s="17">
        <v>42550</v>
      </c>
      <c r="P326" s="17">
        <v>42250</v>
      </c>
      <c r="Q326" s="17">
        <v>41600</v>
      </c>
      <c r="R326" s="17">
        <v>41600</v>
      </c>
      <c r="S326" s="17">
        <v>41100</v>
      </c>
      <c r="T326" s="17">
        <v>41400</v>
      </c>
      <c r="U326" s="17">
        <v>41650</v>
      </c>
      <c r="V326" s="17">
        <v>41800</v>
      </c>
      <c r="W326" s="16" t="e">
        <f t="shared" ca="1" si="5"/>
        <v>#REF!</v>
      </c>
      <c r="X326" s="16">
        <v>48700</v>
      </c>
      <c r="Y326" s="16">
        <v>7400</v>
      </c>
      <c r="Z326" s="16">
        <v>9800</v>
      </c>
      <c r="AA326" s="16">
        <v>4100</v>
      </c>
      <c r="AB326" s="16">
        <v>18000</v>
      </c>
      <c r="AC326" s="16">
        <v>29200</v>
      </c>
      <c r="AD326" s="16">
        <v>81100</v>
      </c>
      <c r="AE326" s="16">
        <v>13800</v>
      </c>
      <c r="AF326" s="25">
        <v>14200</v>
      </c>
      <c r="AG326" s="23">
        <v>25700</v>
      </c>
      <c r="AH326" s="12" t="e">
        <f t="shared" ca="1" si="6"/>
        <v>#REF!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24100</v>
      </c>
      <c r="AO326" s="23">
        <v>29600</v>
      </c>
      <c r="AP326" s="23">
        <v>41100</v>
      </c>
      <c r="AQ326" s="17">
        <v>45500</v>
      </c>
      <c r="AR326" s="23">
        <v>39200</v>
      </c>
      <c r="AS326" s="23">
        <v>5000</v>
      </c>
      <c r="AT326" s="12">
        <v>0</v>
      </c>
      <c r="AU326" s="12">
        <v>300</v>
      </c>
      <c r="AV326" s="12">
        <v>100</v>
      </c>
      <c r="AW326" s="12">
        <v>0</v>
      </c>
      <c r="AX326" s="12">
        <v>500</v>
      </c>
      <c r="AY326" s="12">
        <v>0</v>
      </c>
      <c r="AZ326" s="12">
        <v>0</v>
      </c>
      <c r="BA326" s="12">
        <v>0</v>
      </c>
      <c r="BB326" s="12" t="e">
        <f t="shared" ca="1" si="7"/>
        <v>#REF!</v>
      </c>
      <c r="BC326" s="12">
        <v>0</v>
      </c>
      <c r="BD326" s="23">
        <v>0</v>
      </c>
      <c r="BE326" s="23">
        <v>0</v>
      </c>
      <c r="BF326" s="23">
        <v>0</v>
      </c>
      <c r="BG326" s="12">
        <v>0</v>
      </c>
      <c r="BH326" s="12">
        <v>200</v>
      </c>
      <c r="BI326" s="12">
        <v>100</v>
      </c>
      <c r="BJ326" s="12">
        <v>0</v>
      </c>
      <c r="BK326" s="12">
        <v>0</v>
      </c>
      <c r="BL326" s="12">
        <v>200</v>
      </c>
      <c r="BM326" s="12">
        <v>700</v>
      </c>
      <c r="BN326" s="12">
        <v>1300</v>
      </c>
      <c r="BO326" s="12">
        <v>0</v>
      </c>
      <c r="BP326" s="12">
        <v>0</v>
      </c>
      <c r="BQ326" s="12">
        <v>0</v>
      </c>
      <c r="BR326" s="12">
        <v>301</v>
      </c>
      <c r="BS326" s="12">
        <v>238</v>
      </c>
      <c r="BT326" s="12">
        <v>0</v>
      </c>
      <c r="BU326" s="12">
        <v>0</v>
      </c>
      <c r="BV326" s="12"/>
      <c r="BW326" s="12"/>
      <c r="BX326" s="22" t="e">
        <f>"'Giá'!"&amp;SUBSTITUTE($CK326, "1", COUNTA(#REF!) -10)</f>
        <v>#REF!</v>
      </c>
      <c r="BY326" s="22" t="e">
        <f>"'Khối lượng'!"&amp;SUBSTITUTE($CL326, "1", COUNTA(#REF!) -10)</f>
        <v>#REF!</v>
      </c>
      <c r="BZ326" s="22" t="e">
        <f>"'KN Mua'!"&amp;SUBSTITUTE($CM326, "1", COUNTA(#REF!) -19)</f>
        <v>#REF!</v>
      </c>
      <c r="CA326" s="15" t="e">
        <f>"'KN Bán'!"&amp;SUBSTITUTE($CN326, "1", COUNTA(#REF!) -19)</f>
        <v>#REF!</v>
      </c>
      <c r="CB326" s="14"/>
      <c r="CC326" s="14"/>
      <c r="CD326" s="14"/>
      <c r="CE326" s="14"/>
      <c r="CF326" s="14"/>
      <c r="CG326" s="14"/>
      <c r="CH326" s="14"/>
      <c r="CI326" s="14"/>
      <c r="CJ326" s="14"/>
      <c r="CK326" s="14" t="e">
        <f>ADDRESS(1,MATCH($A326,#REF!, 0))</f>
        <v>#REF!</v>
      </c>
      <c r="CL326" s="14" t="e">
        <f>ADDRESS(1,MATCH($A326,#REF!, 0))</f>
        <v>#REF!</v>
      </c>
      <c r="CM326" s="14" t="e">
        <f>ADDRESS(1,MATCH($A326,#REF!, 0))</f>
        <v>#REF!</v>
      </c>
      <c r="CN326" s="14" t="e">
        <f>ADDRESS(1,MATCH($A326,#REF!, 0))</f>
        <v>#REF!</v>
      </c>
    </row>
    <row r="327" spans="1:92" ht="14">
      <c r="A327" s="16" t="s">
        <v>6547</v>
      </c>
      <c r="B327" s="17" t="s">
        <v>6548</v>
      </c>
      <c r="C327" s="17">
        <v>23800</v>
      </c>
      <c r="D327" s="18" t="s">
        <v>5896</v>
      </c>
      <c r="E327" s="17">
        <v>1.2503987392908051</v>
      </c>
      <c r="F327" s="17">
        <v>10.006824030818958</v>
      </c>
      <c r="G327" s="17">
        <v>0</v>
      </c>
      <c r="H327" s="16">
        <v>0</v>
      </c>
      <c r="I327" s="19">
        <v>150</v>
      </c>
      <c r="J327" s="31"/>
      <c r="K327" s="26"/>
      <c r="L327" s="22" t="e">
        <f t="shared" ca="1" si="4"/>
        <v>#REF!</v>
      </c>
      <c r="M327" s="17">
        <v>24900</v>
      </c>
      <c r="N327" s="17">
        <v>24700</v>
      </c>
      <c r="O327" s="17">
        <v>25550</v>
      </c>
      <c r="P327" s="17">
        <v>24900</v>
      </c>
      <c r="Q327" s="17">
        <v>23800</v>
      </c>
      <c r="R327" s="17">
        <v>23800</v>
      </c>
      <c r="S327" s="17">
        <v>22300</v>
      </c>
      <c r="T327" s="17">
        <v>23100</v>
      </c>
      <c r="U327" s="17">
        <v>23100</v>
      </c>
      <c r="V327" s="17">
        <v>22700</v>
      </c>
      <c r="W327" s="16" t="e">
        <f t="shared" ca="1" si="5"/>
        <v>#REF!</v>
      </c>
      <c r="X327" s="16">
        <v>527100</v>
      </c>
      <c r="Y327" s="16">
        <v>553300</v>
      </c>
      <c r="Z327" s="16">
        <v>1500000</v>
      </c>
      <c r="AA327" s="16">
        <v>473500</v>
      </c>
      <c r="AB327" s="16">
        <v>1101000</v>
      </c>
      <c r="AC327" s="16">
        <v>1127800</v>
      </c>
      <c r="AD327" s="16">
        <v>905500</v>
      </c>
      <c r="AE327" s="16">
        <v>540000</v>
      </c>
      <c r="AF327" s="25">
        <v>248300</v>
      </c>
      <c r="AG327" s="23">
        <v>302900</v>
      </c>
      <c r="AH327" s="12" t="e">
        <f t="shared" ca="1" si="6"/>
        <v>#REF!</v>
      </c>
      <c r="AI327" s="23">
        <v>3000</v>
      </c>
      <c r="AJ327" s="23">
        <v>293100</v>
      </c>
      <c r="AK327" s="23">
        <v>6800</v>
      </c>
      <c r="AL327" s="23">
        <v>1300</v>
      </c>
      <c r="AM327" s="23">
        <v>50000</v>
      </c>
      <c r="AN327" s="23">
        <v>31300</v>
      </c>
      <c r="AO327" s="23">
        <v>21000</v>
      </c>
      <c r="AP327" s="23">
        <v>111100</v>
      </c>
      <c r="AQ327" s="17">
        <v>16700</v>
      </c>
      <c r="AR327" s="23">
        <v>0</v>
      </c>
      <c r="AS327" s="23">
        <v>21100</v>
      </c>
      <c r="AT327" s="12">
        <v>225600</v>
      </c>
      <c r="AU327" s="12">
        <v>0</v>
      </c>
      <c r="AV327" s="12">
        <v>9300</v>
      </c>
      <c r="AW327" s="12">
        <v>5200</v>
      </c>
      <c r="AX327" s="12">
        <v>0</v>
      </c>
      <c r="AY327" s="12">
        <v>15400</v>
      </c>
      <c r="AZ327" s="12">
        <v>3200</v>
      </c>
      <c r="BA327" s="12">
        <v>3200</v>
      </c>
      <c r="BB327" s="12" t="e">
        <f t="shared" ca="1" si="7"/>
        <v>#REF!</v>
      </c>
      <c r="BC327" s="12">
        <v>16800</v>
      </c>
      <c r="BD327" s="23">
        <v>500</v>
      </c>
      <c r="BE327" s="23">
        <v>3400</v>
      </c>
      <c r="BF327" s="23">
        <v>3000</v>
      </c>
      <c r="BG327" s="12">
        <v>84800</v>
      </c>
      <c r="BH327" s="12">
        <v>138700</v>
      </c>
      <c r="BI327" s="12">
        <v>26500</v>
      </c>
      <c r="BJ327" s="12">
        <v>100000</v>
      </c>
      <c r="BK327" s="12">
        <v>31300</v>
      </c>
      <c r="BL327" s="12">
        <v>80000</v>
      </c>
      <c r="BM327" s="12">
        <v>6500</v>
      </c>
      <c r="BN327" s="12">
        <v>19400</v>
      </c>
      <c r="BO327" s="12">
        <v>42900</v>
      </c>
      <c r="BP327" s="12">
        <v>82600</v>
      </c>
      <c r="BQ327" s="12">
        <v>163600</v>
      </c>
      <c r="BR327" s="12">
        <v>1600</v>
      </c>
      <c r="BS327" s="12">
        <v>0</v>
      </c>
      <c r="BT327" s="12">
        <v>3600</v>
      </c>
      <c r="BU327" s="12">
        <v>0</v>
      </c>
      <c r="BV327" s="12"/>
      <c r="BW327" s="12"/>
      <c r="BX327" s="22" t="e">
        <f>"'Giá'!"&amp;SUBSTITUTE($CK327, "1", COUNTA(#REF!) -10)</f>
        <v>#REF!</v>
      </c>
      <c r="BY327" s="22" t="e">
        <f>"'Khối lượng'!"&amp;SUBSTITUTE($CL327, "1", COUNTA(#REF!) -10)</f>
        <v>#REF!</v>
      </c>
      <c r="BZ327" s="22" t="e">
        <f>"'KN Mua'!"&amp;SUBSTITUTE($CM327, "1", COUNTA(#REF!) -19)</f>
        <v>#REF!</v>
      </c>
      <c r="CA327" s="15" t="e">
        <f>"'KN Bán'!"&amp;SUBSTITUTE($CN327, "1", COUNTA(#REF!) -19)</f>
        <v>#REF!</v>
      </c>
      <c r="CB327" s="14"/>
      <c r="CC327" s="14"/>
      <c r="CD327" s="14"/>
      <c r="CE327" s="14"/>
      <c r="CF327" s="14"/>
      <c r="CG327" s="14"/>
      <c r="CH327" s="14"/>
      <c r="CI327" s="14"/>
      <c r="CJ327" s="14"/>
      <c r="CK327" s="14" t="e">
        <f>ADDRESS(1,MATCH($A327,#REF!, 0))</f>
        <v>#REF!</v>
      </c>
      <c r="CL327" s="14" t="e">
        <f>ADDRESS(1,MATCH($A327,#REF!, 0))</f>
        <v>#REF!</v>
      </c>
      <c r="CM327" s="14" t="e">
        <f>ADDRESS(1,MATCH($A327,#REF!, 0))</f>
        <v>#REF!</v>
      </c>
      <c r="CN327" s="14" t="e">
        <f>ADDRESS(1,MATCH($A327,#REF!, 0))</f>
        <v>#REF!</v>
      </c>
    </row>
    <row r="328" spans="1:92" ht="14">
      <c r="A328" s="16" t="s">
        <v>6549</v>
      </c>
      <c r="B328" s="17" t="s">
        <v>6550</v>
      </c>
      <c r="C328" s="17">
        <v>35000</v>
      </c>
      <c r="D328" s="18" t="s">
        <v>5896</v>
      </c>
      <c r="E328" s="17">
        <v>0.49855799746375945</v>
      </c>
      <c r="F328" s="17">
        <v>29.265693635930397</v>
      </c>
      <c r="G328" s="17">
        <v>0.49</v>
      </c>
      <c r="H328" s="16">
        <v>0.48374646307944513</v>
      </c>
      <c r="I328" s="19">
        <v>37520</v>
      </c>
      <c r="J328" s="31"/>
      <c r="K328" s="26"/>
      <c r="L328" s="22" t="e">
        <f t="shared" ca="1" si="4"/>
        <v>#REF!</v>
      </c>
      <c r="M328" s="17">
        <v>34900</v>
      </c>
      <c r="N328" s="17">
        <v>34900</v>
      </c>
      <c r="O328" s="17">
        <v>34900</v>
      </c>
      <c r="P328" s="17">
        <v>35000</v>
      </c>
      <c r="Q328" s="17">
        <v>35000</v>
      </c>
      <c r="R328" s="17">
        <v>35000</v>
      </c>
      <c r="S328" s="17">
        <v>34900</v>
      </c>
      <c r="T328" s="17">
        <v>35000</v>
      </c>
      <c r="U328" s="17">
        <v>34000</v>
      </c>
      <c r="V328" s="17">
        <v>34000</v>
      </c>
      <c r="W328" s="16" t="e">
        <f t="shared" ca="1" si="5"/>
        <v>#REF!</v>
      </c>
      <c r="X328" s="16">
        <v>0</v>
      </c>
      <c r="Y328" s="16">
        <v>200</v>
      </c>
      <c r="Z328" s="16">
        <v>0</v>
      </c>
      <c r="AA328" s="16">
        <v>100</v>
      </c>
      <c r="AB328" s="16">
        <v>400</v>
      </c>
      <c r="AC328" s="16">
        <v>100</v>
      </c>
      <c r="AD328" s="16">
        <v>100</v>
      </c>
      <c r="AE328" s="16">
        <v>100</v>
      </c>
      <c r="AF328" s="25">
        <v>300</v>
      </c>
      <c r="AG328" s="23">
        <v>200</v>
      </c>
      <c r="AH328" s="12" t="e">
        <f t="shared" ca="1" si="6"/>
        <v>#REF!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17">
        <v>0</v>
      </c>
      <c r="AR328" s="23">
        <v>0</v>
      </c>
      <c r="AS328" s="23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 t="e">
        <f t="shared" ca="1" si="7"/>
        <v>#REF!</v>
      </c>
      <c r="BC328" s="12">
        <v>0</v>
      </c>
      <c r="BD328" s="23">
        <v>0</v>
      </c>
      <c r="BE328" s="23">
        <v>0</v>
      </c>
      <c r="BF328" s="23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0</v>
      </c>
      <c r="BL328" s="12">
        <v>0</v>
      </c>
      <c r="BM328" s="12">
        <v>0</v>
      </c>
      <c r="BN328" s="12">
        <v>0</v>
      </c>
      <c r="BO328" s="12">
        <v>0</v>
      </c>
      <c r="BP328" s="12">
        <v>0</v>
      </c>
      <c r="BQ328" s="12">
        <v>0</v>
      </c>
      <c r="BR328" s="12">
        <v>0</v>
      </c>
      <c r="BS328" s="12">
        <v>0</v>
      </c>
      <c r="BT328" s="12">
        <v>0</v>
      </c>
      <c r="BU328" s="12">
        <v>0</v>
      </c>
      <c r="BV328" s="12"/>
      <c r="BW328" s="12"/>
      <c r="BX328" s="22" t="e">
        <f>"'Giá'!"&amp;SUBSTITUTE($CK328, "1", COUNTA(#REF!) -10)</f>
        <v>#REF!</v>
      </c>
      <c r="BY328" s="22" t="e">
        <f>"'Khối lượng'!"&amp;SUBSTITUTE($CL328, "1", COUNTA(#REF!) -10)</f>
        <v>#REF!</v>
      </c>
      <c r="BZ328" s="22" t="e">
        <f>"'KN Mua'!"&amp;SUBSTITUTE($CM328, "1", COUNTA(#REF!) -19)</f>
        <v>#REF!</v>
      </c>
      <c r="CA328" s="15" t="e">
        <f>"'KN Bán'!"&amp;SUBSTITUTE($CN328, "1", COUNTA(#REF!) -19)</f>
        <v>#REF!</v>
      </c>
      <c r="CB328" s="14"/>
      <c r="CC328" s="14"/>
      <c r="CD328" s="14"/>
      <c r="CE328" s="14"/>
      <c r="CF328" s="14"/>
      <c r="CG328" s="14"/>
      <c r="CH328" s="14"/>
      <c r="CI328" s="14"/>
      <c r="CJ328" s="14"/>
      <c r="CK328" s="14" t="e">
        <f>ADDRESS(1,MATCH($A328,#REF!, 0))</f>
        <v>#REF!</v>
      </c>
      <c r="CL328" s="14" t="e">
        <f>ADDRESS(1,MATCH($A328,#REF!, 0))</f>
        <v>#REF!</v>
      </c>
      <c r="CM328" s="14" t="e">
        <f>ADDRESS(1,MATCH($A328,#REF!, 0))</f>
        <v>#REF!</v>
      </c>
      <c r="CN328" s="14" t="e">
        <f>ADDRESS(1,MATCH($A328,#REF!, 0))</f>
        <v>#REF!</v>
      </c>
    </row>
    <row r="329" spans="1:92" ht="14">
      <c r="A329" s="16" t="s">
        <v>6551</v>
      </c>
      <c r="B329" s="17" t="s">
        <v>6552</v>
      </c>
      <c r="C329" s="17">
        <v>5150</v>
      </c>
      <c r="D329" s="18" t="s">
        <v>6073</v>
      </c>
      <c r="E329" s="17">
        <v>1.6978482129227477</v>
      </c>
      <c r="F329" s="17">
        <v>11.679068016119073</v>
      </c>
      <c r="G329" s="17">
        <v>1</v>
      </c>
      <c r="H329" s="16">
        <v>0.78260430160382943</v>
      </c>
      <c r="I329" s="19">
        <v>204800</v>
      </c>
      <c r="J329" s="31"/>
      <c r="K329" s="26"/>
      <c r="L329" s="22" t="e">
        <f t="shared" ca="1" si="4"/>
        <v>#REF!</v>
      </c>
      <c r="M329" s="17">
        <v>5130</v>
      </c>
      <c r="N329" s="17">
        <v>5130</v>
      </c>
      <c r="O329" s="17">
        <v>5100</v>
      </c>
      <c r="P329" s="17">
        <v>5120</v>
      </c>
      <c r="Q329" s="17">
        <v>5150</v>
      </c>
      <c r="R329" s="17">
        <v>5140</v>
      </c>
      <c r="S329" s="17">
        <v>5140</v>
      </c>
      <c r="T329" s="17">
        <v>5130</v>
      </c>
      <c r="U329" s="17">
        <v>5140</v>
      </c>
      <c r="V329" s="17">
        <v>5130</v>
      </c>
      <c r="W329" s="16" t="e">
        <f t="shared" ca="1" si="5"/>
        <v>#REF!</v>
      </c>
      <c r="X329" s="16">
        <v>6400</v>
      </c>
      <c r="Y329" s="16">
        <v>43400</v>
      </c>
      <c r="Z329" s="16">
        <v>11000</v>
      </c>
      <c r="AA329" s="16">
        <v>7400</v>
      </c>
      <c r="AB329" s="16">
        <v>121200</v>
      </c>
      <c r="AC329" s="16">
        <v>14700</v>
      </c>
      <c r="AD329" s="16">
        <v>89200</v>
      </c>
      <c r="AE329" s="16">
        <v>45800</v>
      </c>
      <c r="AF329" s="25">
        <v>14300</v>
      </c>
      <c r="AG329" s="23">
        <v>21800</v>
      </c>
      <c r="AH329" s="12" t="e">
        <f t="shared" ca="1" si="6"/>
        <v>#REF!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17">
        <v>0</v>
      </c>
      <c r="AR329" s="23">
        <v>0</v>
      </c>
      <c r="AS329" s="23">
        <v>0</v>
      </c>
      <c r="AT329" s="12">
        <v>0</v>
      </c>
      <c r="AU329" s="12">
        <v>0</v>
      </c>
      <c r="AV329" s="12">
        <v>0</v>
      </c>
      <c r="AW329" s="12">
        <v>300</v>
      </c>
      <c r="AX329" s="12">
        <v>0</v>
      </c>
      <c r="AY329" s="12">
        <v>0</v>
      </c>
      <c r="AZ329" s="12">
        <v>0</v>
      </c>
      <c r="BA329" s="12">
        <v>0</v>
      </c>
      <c r="BB329" s="12" t="e">
        <f t="shared" ca="1" si="7"/>
        <v>#REF!</v>
      </c>
      <c r="BC329" s="12">
        <v>1000</v>
      </c>
      <c r="BD329" s="23">
        <v>700</v>
      </c>
      <c r="BE329" s="23">
        <v>0</v>
      </c>
      <c r="BF329" s="23">
        <v>300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/>
      <c r="BW329" s="12"/>
      <c r="BX329" s="22" t="e">
        <f>"'Giá'!"&amp;SUBSTITUTE($CK329, "1", COUNTA(#REF!) -10)</f>
        <v>#REF!</v>
      </c>
      <c r="BY329" s="22" t="e">
        <f>"'Khối lượng'!"&amp;SUBSTITUTE($CL329, "1", COUNTA(#REF!) -10)</f>
        <v>#REF!</v>
      </c>
      <c r="BZ329" s="22" t="e">
        <f>"'KN Mua'!"&amp;SUBSTITUTE($CM329, "1", COUNTA(#REF!) -19)</f>
        <v>#REF!</v>
      </c>
      <c r="CA329" s="15" t="e">
        <f>"'KN Bán'!"&amp;SUBSTITUTE($CN329, "1", COUNTA(#REF!) -19)</f>
        <v>#REF!</v>
      </c>
      <c r="CB329" s="14"/>
      <c r="CC329" s="14"/>
      <c r="CD329" s="14"/>
      <c r="CE329" s="14"/>
      <c r="CF329" s="14"/>
      <c r="CG329" s="14"/>
      <c r="CH329" s="14"/>
      <c r="CI329" s="14"/>
      <c r="CJ329" s="14"/>
      <c r="CK329" s="14" t="e">
        <f>ADDRESS(1,MATCH($A329,#REF!, 0))</f>
        <v>#REF!</v>
      </c>
      <c r="CL329" s="14" t="e">
        <f>ADDRESS(1,MATCH($A329,#REF!, 0))</f>
        <v>#REF!</v>
      </c>
      <c r="CM329" s="14" t="e">
        <f>ADDRESS(1,MATCH($A329,#REF!, 0))</f>
        <v>#REF!</v>
      </c>
      <c r="CN329" s="14" t="e">
        <f>ADDRESS(1,MATCH($A329,#REF!, 0))</f>
        <v>#REF!</v>
      </c>
    </row>
    <row r="330" spans="1:92" ht="14">
      <c r="A330" s="16" t="s">
        <v>6553</v>
      </c>
      <c r="B330" s="17" t="s">
        <v>6554</v>
      </c>
      <c r="C330" s="17">
        <v>54000</v>
      </c>
      <c r="D330" s="18" t="s">
        <v>6086</v>
      </c>
      <c r="E330" s="17">
        <v>0.39440465346710879</v>
      </c>
      <c r="F330" s="17">
        <v>207.27276723444496</v>
      </c>
      <c r="G330" s="17">
        <v>0.49</v>
      </c>
      <c r="H330" s="16">
        <v>0.47974664213236362</v>
      </c>
      <c r="I330" s="19">
        <v>1456400</v>
      </c>
      <c r="J330" s="31"/>
      <c r="K330" s="26"/>
      <c r="L330" s="22" t="e">
        <f t="shared" ca="1" si="4"/>
        <v>#REF!</v>
      </c>
      <c r="M330" s="17">
        <v>53800</v>
      </c>
      <c r="N330" s="17">
        <v>53100</v>
      </c>
      <c r="O330" s="17">
        <v>53200</v>
      </c>
      <c r="P330" s="17">
        <v>54300</v>
      </c>
      <c r="Q330" s="17">
        <v>54000</v>
      </c>
      <c r="R330" s="17">
        <v>53700</v>
      </c>
      <c r="S330" s="17">
        <v>49950</v>
      </c>
      <c r="T330" s="17">
        <v>51000</v>
      </c>
      <c r="U330" s="17">
        <v>51400</v>
      </c>
      <c r="V330" s="17">
        <v>51500</v>
      </c>
      <c r="W330" s="16" t="e">
        <f t="shared" ca="1" si="5"/>
        <v>#REF!</v>
      </c>
      <c r="X330" s="16">
        <v>4400</v>
      </c>
      <c r="Y330" s="16">
        <v>52100</v>
      </c>
      <c r="Z330" s="16">
        <v>32500</v>
      </c>
      <c r="AA330" s="16">
        <v>1143300</v>
      </c>
      <c r="AB330" s="16">
        <v>126900</v>
      </c>
      <c r="AC330" s="16">
        <v>149600</v>
      </c>
      <c r="AD330" s="16">
        <v>356900</v>
      </c>
      <c r="AE330" s="16">
        <v>87400</v>
      </c>
      <c r="AF330" s="25">
        <v>31400</v>
      </c>
      <c r="AG330" s="23">
        <v>63500</v>
      </c>
      <c r="AH330" s="12" t="e">
        <f t="shared" ca="1" si="6"/>
        <v>#REF!</v>
      </c>
      <c r="AI330" s="23">
        <v>4600</v>
      </c>
      <c r="AJ330" s="23">
        <v>5500</v>
      </c>
      <c r="AK330" s="23">
        <v>600</v>
      </c>
      <c r="AL330" s="23">
        <v>0</v>
      </c>
      <c r="AM330" s="23">
        <v>200</v>
      </c>
      <c r="AN330" s="23">
        <v>3300</v>
      </c>
      <c r="AO330" s="23">
        <v>900</v>
      </c>
      <c r="AP330" s="23">
        <v>1900</v>
      </c>
      <c r="AQ330" s="17">
        <v>676700</v>
      </c>
      <c r="AR330" s="23">
        <v>200</v>
      </c>
      <c r="AS330" s="23">
        <v>200</v>
      </c>
      <c r="AT330" s="12">
        <v>500</v>
      </c>
      <c r="AU330" s="12">
        <v>22300</v>
      </c>
      <c r="AV330" s="12">
        <v>400</v>
      </c>
      <c r="AW330" s="12">
        <v>700</v>
      </c>
      <c r="AX330" s="12">
        <v>10900</v>
      </c>
      <c r="AY330" s="12">
        <v>2500</v>
      </c>
      <c r="AZ330" s="12">
        <v>600</v>
      </c>
      <c r="BA330" s="12">
        <v>3200</v>
      </c>
      <c r="BB330" s="12" t="e">
        <f t="shared" ca="1" si="7"/>
        <v>#REF!</v>
      </c>
      <c r="BC330" s="12">
        <v>30500</v>
      </c>
      <c r="BD330" s="23">
        <v>40500</v>
      </c>
      <c r="BE330" s="23">
        <v>500</v>
      </c>
      <c r="BF330" s="23">
        <v>7700</v>
      </c>
      <c r="BG330" s="12">
        <v>5600</v>
      </c>
      <c r="BH330" s="12">
        <v>4000</v>
      </c>
      <c r="BI330" s="12">
        <v>4910</v>
      </c>
      <c r="BJ330" s="12">
        <v>0</v>
      </c>
      <c r="BK330" s="12">
        <v>2001400</v>
      </c>
      <c r="BL330" s="12">
        <v>200</v>
      </c>
      <c r="BM330" s="12">
        <v>19700</v>
      </c>
      <c r="BN330" s="12">
        <v>13500</v>
      </c>
      <c r="BO330" s="12">
        <v>236100</v>
      </c>
      <c r="BP330" s="12">
        <v>11500</v>
      </c>
      <c r="BQ330" s="12">
        <v>2900</v>
      </c>
      <c r="BR330" s="12">
        <v>40600</v>
      </c>
      <c r="BS330" s="12">
        <v>4000</v>
      </c>
      <c r="BT330" s="12">
        <v>0</v>
      </c>
      <c r="BU330" s="12">
        <v>1400</v>
      </c>
      <c r="BV330" s="12"/>
      <c r="BW330" s="12"/>
      <c r="BX330" s="22" t="e">
        <f>"'Giá'!"&amp;SUBSTITUTE($CK330, "1", COUNTA(#REF!) -10)</f>
        <v>#REF!</v>
      </c>
      <c r="BY330" s="22" t="e">
        <f>"'Khối lượng'!"&amp;SUBSTITUTE($CL330, "1", COUNTA(#REF!) -10)</f>
        <v>#REF!</v>
      </c>
      <c r="BZ330" s="22" t="e">
        <f>"'KN Mua'!"&amp;SUBSTITUTE($CM330, "1", COUNTA(#REF!) -19)</f>
        <v>#REF!</v>
      </c>
      <c r="CA330" s="15" t="e">
        <f>"'KN Bán'!"&amp;SUBSTITUTE($CN330, "1", COUNTA(#REF!) -19)</f>
        <v>#REF!</v>
      </c>
      <c r="CB330" s="14"/>
      <c r="CC330" s="14"/>
      <c r="CD330" s="14"/>
      <c r="CE330" s="14"/>
      <c r="CF330" s="14"/>
      <c r="CG330" s="14"/>
      <c r="CH330" s="14"/>
      <c r="CI330" s="14"/>
      <c r="CJ330" s="14"/>
      <c r="CK330" s="14" t="e">
        <f>ADDRESS(1,MATCH($A330,#REF!, 0))</f>
        <v>#REF!</v>
      </c>
      <c r="CL330" s="14" t="e">
        <f>ADDRESS(1,MATCH($A330,#REF!, 0))</f>
        <v>#REF!</v>
      </c>
      <c r="CM330" s="14" t="e">
        <f>ADDRESS(1,MATCH($A330,#REF!, 0))</f>
        <v>#REF!</v>
      </c>
      <c r="CN330" s="14" t="e">
        <f>ADDRESS(1,MATCH($A330,#REF!, 0))</f>
        <v>#REF!</v>
      </c>
    </row>
    <row r="331" spans="1:92" ht="14">
      <c r="A331" s="16" t="s">
        <v>6555</v>
      </c>
      <c r="B331" s="17" t="s">
        <v>6556</v>
      </c>
      <c r="C331" s="17">
        <v>6360</v>
      </c>
      <c r="D331" s="18" t="s">
        <v>5954</v>
      </c>
      <c r="E331" s="17">
        <v>3.519922343752659</v>
      </c>
      <c r="F331" s="17">
        <v>15.297789313707797</v>
      </c>
      <c r="G331" s="17">
        <v>0.49</v>
      </c>
      <c r="H331" s="16">
        <v>0.48212854285714285</v>
      </c>
      <c r="I331" s="19">
        <v>850</v>
      </c>
      <c r="J331" s="31"/>
      <c r="K331" s="26"/>
      <c r="L331" s="22" t="e">
        <f t="shared" ca="1" si="4"/>
        <v>#REF!</v>
      </c>
      <c r="M331" s="17">
        <v>7380</v>
      </c>
      <c r="N331" s="17">
        <v>7470</v>
      </c>
      <c r="O331" s="17">
        <v>7340</v>
      </c>
      <c r="P331" s="17">
        <v>6830</v>
      </c>
      <c r="Q331" s="17">
        <v>6360</v>
      </c>
      <c r="R331" s="17">
        <v>6330</v>
      </c>
      <c r="S331" s="17">
        <v>5890</v>
      </c>
      <c r="T331" s="17">
        <v>5840</v>
      </c>
      <c r="U331" s="17">
        <v>5890</v>
      </c>
      <c r="V331" s="17">
        <v>5890</v>
      </c>
      <c r="W331" s="16" t="e">
        <f t="shared" ca="1" si="5"/>
        <v>#REF!</v>
      </c>
      <c r="X331" s="16">
        <v>629800</v>
      </c>
      <c r="Y331" s="16">
        <v>866600</v>
      </c>
      <c r="Z331" s="16">
        <v>696100</v>
      </c>
      <c r="AA331" s="16">
        <v>4279200</v>
      </c>
      <c r="AB331" s="16">
        <v>2298000</v>
      </c>
      <c r="AC331" s="16">
        <v>1618600</v>
      </c>
      <c r="AD331" s="16">
        <v>1971400</v>
      </c>
      <c r="AE331" s="16">
        <v>1078200</v>
      </c>
      <c r="AF331" s="25">
        <v>525600</v>
      </c>
      <c r="AG331" s="23">
        <v>600500</v>
      </c>
      <c r="AH331" s="12" t="e">
        <f t="shared" ca="1" si="6"/>
        <v>#REF!</v>
      </c>
      <c r="AI331" s="23">
        <v>0</v>
      </c>
      <c r="AJ331" s="23">
        <v>0</v>
      </c>
      <c r="AK331" s="23">
        <v>8100</v>
      </c>
      <c r="AL331" s="23">
        <v>66400</v>
      </c>
      <c r="AM331" s="23">
        <v>0</v>
      </c>
      <c r="AN331" s="23">
        <v>9800</v>
      </c>
      <c r="AO331" s="23">
        <v>1100</v>
      </c>
      <c r="AP331" s="23">
        <v>161800</v>
      </c>
      <c r="AQ331" s="17">
        <v>0</v>
      </c>
      <c r="AR331" s="23">
        <v>39400</v>
      </c>
      <c r="AS331" s="23">
        <v>0</v>
      </c>
      <c r="AT331" s="12">
        <v>2600</v>
      </c>
      <c r="AU331" s="12">
        <v>20100</v>
      </c>
      <c r="AV331" s="12">
        <v>43800</v>
      </c>
      <c r="AW331" s="12">
        <v>71300</v>
      </c>
      <c r="AX331" s="12">
        <v>100</v>
      </c>
      <c r="AY331" s="12">
        <v>9400</v>
      </c>
      <c r="AZ331" s="12">
        <v>7100</v>
      </c>
      <c r="BA331" s="12">
        <v>29600</v>
      </c>
      <c r="BB331" s="12" t="e">
        <f t="shared" ca="1" si="7"/>
        <v>#REF!</v>
      </c>
      <c r="BC331" s="12">
        <v>255200</v>
      </c>
      <c r="BD331" s="23">
        <v>186700</v>
      </c>
      <c r="BE331" s="23">
        <v>356900</v>
      </c>
      <c r="BF331" s="23">
        <v>2100</v>
      </c>
      <c r="BG331" s="12">
        <v>3300</v>
      </c>
      <c r="BH331" s="12">
        <v>8100</v>
      </c>
      <c r="BI331" s="12">
        <v>66400</v>
      </c>
      <c r="BJ331" s="12">
        <v>0</v>
      </c>
      <c r="BK331" s="12">
        <v>9800</v>
      </c>
      <c r="BL331" s="12">
        <v>0</v>
      </c>
      <c r="BM331" s="12">
        <v>43100</v>
      </c>
      <c r="BN331" s="12">
        <v>32900</v>
      </c>
      <c r="BO331" s="12">
        <v>65000</v>
      </c>
      <c r="BP331" s="12">
        <v>44500</v>
      </c>
      <c r="BQ331" s="12">
        <v>0</v>
      </c>
      <c r="BR331" s="12">
        <v>20002</v>
      </c>
      <c r="BS331" s="12">
        <v>17300</v>
      </c>
      <c r="BT331" s="12">
        <v>50100</v>
      </c>
      <c r="BU331" s="12">
        <v>1300</v>
      </c>
      <c r="BV331" s="12"/>
      <c r="BW331" s="12"/>
      <c r="BX331" s="22" t="e">
        <f>"'Giá'!"&amp;SUBSTITUTE($CK331, "1", COUNTA(#REF!) -10)</f>
        <v>#REF!</v>
      </c>
      <c r="BY331" s="22" t="e">
        <f>"'Khối lượng'!"&amp;SUBSTITUTE($CL331, "1", COUNTA(#REF!) -10)</f>
        <v>#REF!</v>
      </c>
      <c r="BZ331" s="22" t="e">
        <f>"'KN Mua'!"&amp;SUBSTITUTE($CM331, "1", COUNTA(#REF!) -19)</f>
        <v>#REF!</v>
      </c>
      <c r="CA331" s="15" t="e">
        <f>"'KN Bán'!"&amp;SUBSTITUTE($CN331, "1", COUNTA(#REF!) -19)</f>
        <v>#REF!</v>
      </c>
      <c r="CB331" s="14"/>
      <c r="CC331" s="14"/>
      <c r="CD331" s="14"/>
      <c r="CE331" s="14"/>
      <c r="CF331" s="14"/>
      <c r="CG331" s="14"/>
      <c r="CH331" s="14"/>
      <c r="CI331" s="14"/>
      <c r="CJ331" s="14"/>
      <c r="CK331" s="14" t="e">
        <f>ADDRESS(1,MATCH($A331,#REF!, 0))</f>
        <v>#REF!</v>
      </c>
      <c r="CL331" s="14" t="e">
        <f>ADDRESS(1,MATCH($A331,#REF!, 0))</f>
        <v>#REF!</v>
      </c>
      <c r="CM331" s="14" t="e">
        <f>ADDRESS(1,MATCH($A331,#REF!, 0))</f>
        <v>#REF!</v>
      </c>
      <c r="CN331" s="14" t="e">
        <f>ADDRESS(1,MATCH($A331,#REF!, 0))</f>
        <v>#REF!</v>
      </c>
    </row>
    <row r="332" spans="1:92" ht="14">
      <c r="A332" s="16" t="s">
        <v>6557</v>
      </c>
      <c r="B332" s="17" t="s">
        <v>6558</v>
      </c>
      <c r="C332" s="17">
        <v>70000</v>
      </c>
      <c r="D332" s="18" t="s">
        <v>5911</v>
      </c>
      <c r="E332" s="17">
        <v>1.9987373371996628</v>
      </c>
      <c r="F332" s="17">
        <v>31.770744603075066</v>
      </c>
      <c r="G332" s="17">
        <v>0.48</v>
      </c>
      <c r="H332" s="16">
        <v>6.1247682877413077E-2</v>
      </c>
      <c r="I332" s="19">
        <v>1180</v>
      </c>
      <c r="J332" s="31"/>
      <c r="K332" s="26"/>
      <c r="L332" s="22" t="e">
        <f t="shared" ca="1" si="4"/>
        <v>#REF!</v>
      </c>
      <c r="M332" s="17">
        <v>68500</v>
      </c>
      <c r="N332" s="17">
        <v>69900</v>
      </c>
      <c r="O332" s="17">
        <v>69900</v>
      </c>
      <c r="P332" s="17">
        <v>69900</v>
      </c>
      <c r="Q332" s="17">
        <v>70000</v>
      </c>
      <c r="R332" s="17">
        <v>71000</v>
      </c>
      <c r="S332" s="17">
        <v>70800</v>
      </c>
      <c r="T332" s="17">
        <v>70800</v>
      </c>
      <c r="U332" s="17">
        <v>70200</v>
      </c>
      <c r="V332" s="17">
        <v>69900</v>
      </c>
      <c r="W332" s="16" t="e">
        <f t="shared" ca="1" si="5"/>
        <v>#REF!</v>
      </c>
      <c r="X332" s="16">
        <v>1700</v>
      </c>
      <c r="Y332" s="16">
        <v>200</v>
      </c>
      <c r="Z332" s="16">
        <v>300</v>
      </c>
      <c r="AA332" s="16">
        <v>200</v>
      </c>
      <c r="AB332" s="16">
        <v>100</v>
      </c>
      <c r="AC332" s="16">
        <v>100</v>
      </c>
      <c r="AD332" s="16">
        <v>2900</v>
      </c>
      <c r="AE332" s="16">
        <v>0</v>
      </c>
      <c r="AF332" s="25">
        <v>2200</v>
      </c>
      <c r="AG332" s="23">
        <v>800</v>
      </c>
      <c r="AH332" s="12" t="e">
        <f t="shared" ca="1" si="6"/>
        <v>#REF!</v>
      </c>
      <c r="AI332" s="23">
        <v>0</v>
      </c>
      <c r="AJ332" s="23">
        <v>0</v>
      </c>
      <c r="AK332" s="23">
        <v>0</v>
      </c>
      <c r="AL332" s="23">
        <v>200</v>
      </c>
      <c r="AM332" s="23">
        <v>400</v>
      </c>
      <c r="AN332" s="23">
        <v>0</v>
      </c>
      <c r="AO332" s="23">
        <v>0</v>
      </c>
      <c r="AP332" s="23">
        <v>500</v>
      </c>
      <c r="AQ332" s="17">
        <v>0</v>
      </c>
      <c r="AR332" s="23">
        <v>100</v>
      </c>
      <c r="AS332" s="23">
        <v>0</v>
      </c>
      <c r="AT332" s="12">
        <v>0</v>
      </c>
      <c r="AU332" s="12">
        <v>100</v>
      </c>
      <c r="AV332" s="12">
        <v>100</v>
      </c>
      <c r="AW332" s="12">
        <v>0</v>
      </c>
      <c r="AX332" s="12">
        <v>800</v>
      </c>
      <c r="AY332" s="12">
        <v>0</v>
      </c>
      <c r="AZ332" s="12">
        <v>200</v>
      </c>
      <c r="BA332" s="12">
        <v>0</v>
      </c>
      <c r="BB332" s="12" t="e">
        <f t="shared" ca="1" si="7"/>
        <v>#REF!</v>
      </c>
      <c r="BC332" s="12">
        <v>300</v>
      </c>
      <c r="BD332" s="23">
        <v>0</v>
      </c>
      <c r="BE332" s="23">
        <v>0</v>
      </c>
      <c r="BF332" s="23">
        <v>300</v>
      </c>
      <c r="BG332" s="12">
        <v>7200</v>
      </c>
      <c r="BH332" s="12">
        <v>5300</v>
      </c>
      <c r="BI332" s="12">
        <v>300</v>
      </c>
      <c r="BJ332" s="12">
        <v>1900</v>
      </c>
      <c r="BK332" s="12">
        <v>500</v>
      </c>
      <c r="BL332" s="12">
        <v>900</v>
      </c>
      <c r="BM332" s="12">
        <v>0</v>
      </c>
      <c r="BN332" s="12">
        <v>100</v>
      </c>
      <c r="BO332" s="12">
        <v>0</v>
      </c>
      <c r="BP332" s="12">
        <v>0</v>
      </c>
      <c r="BQ332" s="12">
        <v>30</v>
      </c>
      <c r="BR332" s="12">
        <v>100</v>
      </c>
      <c r="BS332" s="12">
        <v>0</v>
      </c>
      <c r="BT332" s="12">
        <v>200</v>
      </c>
      <c r="BU332" s="12">
        <v>0</v>
      </c>
      <c r="BV332" s="12"/>
      <c r="BW332" s="12"/>
      <c r="BX332" s="22" t="e">
        <f>"'Giá'!"&amp;SUBSTITUTE($CK332, "1", COUNTA(#REF!) -10)</f>
        <v>#REF!</v>
      </c>
      <c r="BY332" s="22" t="e">
        <f>"'Khối lượng'!"&amp;SUBSTITUTE($CL332, "1", COUNTA(#REF!) -10)</f>
        <v>#REF!</v>
      </c>
      <c r="BZ332" s="22" t="e">
        <f>"'KN Mua'!"&amp;SUBSTITUTE($CM332, "1", COUNTA(#REF!) -19)</f>
        <v>#REF!</v>
      </c>
      <c r="CA332" s="15" t="e">
        <f>"'KN Bán'!"&amp;SUBSTITUTE($CN332, "1", COUNTA(#REF!) -19)</f>
        <v>#REF!</v>
      </c>
      <c r="CB332" s="14"/>
      <c r="CC332" s="14"/>
      <c r="CD332" s="14"/>
      <c r="CE332" s="14"/>
      <c r="CF332" s="14"/>
      <c r="CG332" s="14"/>
      <c r="CH332" s="14"/>
      <c r="CI332" s="14"/>
      <c r="CJ332" s="14"/>
      <c r="CK332" s="14" t="e">
        <f>ADDRESS(1,MATCH($A332,#REF!, 0))</f>
        <v>#REF!</v>
      </c>
      <c r="CL332" s="14" t="e">
        <f>ADDRESS(1,MATCH($A332,#REF!, 0))</f>
        <v>#REF!</v>
      </c>
      <c r="CM332" s="14" t="e">
        <f>ADDRESS(1,MATCH($A332,#REF!, 0))</f>
        <v>#REF!</v>
      </c>
      <c r="CN332" s="14" t="e">
        <f>ADDRESS(1,MATCH($A332,#REF!, 0))</f>
        <v>#REF!</v>
      </c>
    </row>
    <row r="333" spans="1:92" ht="14">
      <c r="A333" s="16" t="s">
        <v>6559</v>
      </c>
      <c r="B333" s="17" t="s">
        <v>6560</v>
      </c>
      <c r="C333" s="17">
        <v>50600</v>
      </c>
      <c r="D333" s="18" t="s">
        <v>6007</v>
      </c>
      <c r="E333" s="17">
        <v>0.7998018848553351</v>
      </c>
      <c r="F333" s="17">
        <v>142.1409057889546</v>
      </c>
      <c r="G333" s="17">
        <v>0.49</v>
      </c>
      <c r="H333" s="16">
        <v>0.46466352961621638</v>
      </c>
      <c r="I333" s="19">
        <v>20880</v>
      </c>
      <c r="J333" s="31"/>
      <c r="K333" s="26"/>
      <c r="L333" s="22" t="e">
        <f t="shared" ca="1" si="4"/>
        <v>#REF!</v>
      </c>
      <c r="M333" s="17">
        <v>50000</v>
      </c>
      <c r="N333" s="17">
        <v>48700</v>
      </c>
      <c r="O333" s="17">
        <v>48500</v>
      </c>
      <c r="P333" s="17">
        <v>50000</v>
      </c>
      <c r="Q333" s="17">
        <v>50600</v>
      </c>
      <c r="R333" s="17">
        <v>51000</v>
      </c>
      <c r="S333" s="17">
        <v>51000</v>
      </c>
      <c r="T333" s="17">
        <v>49050</v>
      </c>
      <c r="U333" s="17">
        <v>49100</v>
      </c>
      <c r="V333" s="17">
        <v>49100</v>
      </c>
      <c r="W333" s="16" t="e">
        <f t="shared" ca="1" si="5"/>
        <v>#REF!</v>
      </c>
      <c r="X333" s="16">
        <v>0</v>
      </c>
      <c r="Y333" s="16">
        <v>500</v>
      </c>
      <c r="Z333" s="16">
        <v>2000</v>
      </c>
      <c r="AA333" s="16">
        <v>900</v>
      </c>
      <c r="AB333" s="16">
        <v>600</v>
      </c>
      <c r="AC333" s="16">
        <v>5500</v>
      </c>
      <c r="AD333" s="16">
        <v>1300</v>
      </c>
      <c r="AE333" s="16">
        <v>500</v>
      </c>
      <c r="AF333" s="25">
        <v>300</v>
      </c>
      <c r="AG333" s="23">
        <v>200</v>
      </c>
      <c r="AH333" s="12" t="e">
        <f t="shared" ca="1" si="6"/>
        <v>#REF!</v>
      </c>
      <c r="AI333" s="23">
        <v>0</v>
      </c>
      <c r="AJ333" s="23">
        <v>0</v>
      </c>
      <c r="AK333" s="23">
        <v>0</v>
      </c>
      <c r="AL333" s="23">
        <v>1800</v>
      </c>
      <c r="AM333" s="23">
        <v>0</v>
      </c>
      <c r="AN333" s="23">
        <v>0</v>
      </c>
      <c r="AO333" s="23">
        <v>0</v>
      </c>
      <c r="AP333" s="23">
        <v>0</v>
      </c>
      <c r="AQ333" s="17">
        <v>0</v>
      </c>
      <c r="AR333" s="23">
        <v>0</v>
      </c>
      <c r="AS333" s="23">
        <v>0</v>
      </c>
      <c r="AT333" s="12">
        <v>0</v>
      </c>
      <c r="AU333" s="12">
        <v>0</v>
      </c>
      <c r="AV333" s="12">
        <v>0</v>
      </c>
      <c r="AW333" s="12">
        <v>300</v>
      </c>
      <c r="AX333" s="12">
        <v>0</v>
      </c>
      <c r="AY333" s="12">
        <v>0</v>
      </c>
      <c r="AZ333" s="12">
        <v>0</v>
      </c>
      <c r="BA333" s="12">
        <v>0</v>
      </c>
      <c r="BB333" s="12" t="e">
        <f t="shared" ca="1" si="7"/>
        <v>#REF!</v>
      </c>
      <c r="BC333" s="12">
        <v>100</v>
      </c>
      <c r="BD333" s="23">
        <v>100</v>
      </c>
      <c r="BE333" s="23">
        <v>0</v>
      </c>
      <c r="BF333" s="23">
        <v>0</v>
      </c>
      <c r="BG333" s="12">
        <v>0</v>
      </c>
      <c r="BH333" s="12">
        <v>0</v>
      </c>
      <c r="BI333" s="12">
        <v>0</v>
      </c>
      <c r="BJ333" s="12">
        <v>500</v>
      </c>
      <c r="BK333" s="12">
        <v>600</v>
      </c>
      <c r="BL333" s="12">
        <v>0</v>
      </c>
      <c r="BM333" s="12">
        <v>0</v>
      </c>
      <c r="BN333" s="12">
        <v>2000</v>
      </c>
      <c r="BO333" s="12">
        <v>0</v>
      </c>
      <c r="BP333" s="12">
        <v>0</v>
      </c>
      <c r="BQ333" s="12">
        <v>2000</v>
      </c>
      <c r="BR333" s="12">
        <v>0</v>
      </c>
      <c r="BS333" s="12">
        <v>0</v>
      </c>
      <c r="BT333" s="12">
        <v>0</v>
      </c>
      <c r="BU333" s="12">
        <v>0</v>
      </c>
      <c r="BV333" s="12"/>
      <c r="BW333" s="12"/>
      <c r="BX333" s="22" t="e">
        <f>"'Giá'!"&amp;SUBSTITUTE($CK333, "1", COUNTA(#REF!) -10)</f>
        <v>#REF!</v>
      </c>
      <c r="BY333" s="22" t="e">
        <f>"'Khối lượng'!"&amp;SUBSTITUTE($CL333, "1", COUNTA(#REF!) -10)</f>
        <v>#REF!</v>
      </c>
      <c r="BZ333" s="22" t="e">
        <f>"'KN Mua'!"&amp;SUBSTITUTE($CM333, "1", COUNTA(#REF!) -19)</f>
        <v>#REF!</v>
      </c>
      <c r="CA333" s="15" t="e">
        <f>"'KN Bán'!"&amp;SUBSTITUTE($CN333, "1", COUNTA(#REF!) -19)</f>
        <v>#REF!</v>
      </c>
      <c r="CB333" s="14"/>
      <c r="CC333" s="14"/>
      <c r="CD333" s="14"/>
      <c r="CE333" s="14"/>
      <c r="CF333" s="14"/>
      <c r="CG333" s="14"/>
      <c r="CH333" s="14"/>
      <c r="CI333" s="14"/>
      <c r="CJ333" s="14"/>
      <c r="CK333" s="14" t="e">
        <f>ADDRESS(1,MATCH($A333,#REF!, 0))</f>
        <v>#REF!</v>
      </c>
      <c r="CL333" s="14" t="e">
        <f>ADDRESS(1,MATCH($A333,#REF!, 0))</f>
        <v>#REF!</v>
      </c>
      <c r="CM333" s="14" t="e">
        <f>ADDRESS(1,MATCH($A333,#REF!, 0))</f>
        <v>#REF!</v>
      </c>
      <c r="CN333" s="14" t="e">
        <f>ADDRESS(1,MATCH($A333,#REF!, 0))</f>
        <v>#REF!</v>
      </c>
    </row>
    <row r="334" spans="1:92" ht="14">
      <c r="A334" s="16" t="s">
        <v>6561</v>
      </c>
      <c r="B334" s="17" t="s">
        <v>6562</v>
      </c>
      <c r="C334" s="17">
        <v>9790</v>
      </c>
      <c r="D334" s="18" t="s">
        <v>5896</v>
      </c>
      <c r="E334" s="17">
        <v>0.72564787578692402</v>
      </c>
      <c r="F334" s="17">
        <v>20.776564898052808</v>
      </c>
      <c r="G334" s="17">
        <v>0.5</v>
      </c>
      <c r="H334" s="16">
        <v>0.49782043834860706</v>
      </c>
      <c r="I334" s="19">
        <v>2890</v>
      </c>
      <c r="J334" s="31"/>
      <c r="K334" s="26"/>
      <c r="L334" s="22" t="e">
        <f t="shared" ca="1" si="4"/>
        <v>#REF!</v>
      </c>
      <c r="M334" s="17">
        <v>10150</v>
      </c>
      <c r="N334" s="17">
        <v>10400</v>
      </c>
      <c r="O334" s="17">
        <v>10250</v>
      </c>
      <c r="P334" s="17">
        <v>9540</v>
      </c>
      <c r="Q334" s="17">
        <v>9790</v>
      </c>
      <c r="R334" s="17">
        <v>9720</v>
      </c>
      <c r="S334" s="17">
        <v>9040</v>
      </c>
      <c r="T334" s="17">
        <v>8410</v>
      </c>
      <c r="U334" s="17">
        <v>7830</v>
      </c>
      <c r="V334" s="17">
        <v>7290</v>
      </c>
      <c r="W334" s="16" t="e">
        <f t="shared" ca="1" si="5"/>
        <v>#REF!</v>
      </c>
      <c r="X334" s="16">
        <v>8000</v>
      </c>
      <c r="Y334" s="16">
        <v>4600</v>
      </c>
      <c r="Z334" s="16">
        <v>6400</v>
      </c>
      <c r="AA334" s="16">
        <v>48100</v>
      </c>
      <c r="AB334" s="16">
        <v>4500</v>
      </c>
      <c r="AC334" s="16">
        <v>9600</v>
      </c>
      <c r="AD334" s="16">
        <v>13700</v>
      </c>
      <c r="AE334" s="16">
        <v>17900</v>
      </c>
      <c r="AF334" s="25">
        <v>46600</v>
      </c>
      <c r="AG334" s="23">
        <v>49400</v>
      </c>
      <c r="AH334" s="12" t="e">
        <f t="shared" ca="1" si="6"/>
        <v>#REF!</v>
      </c>
      <c r="AI334" s="23">
        <v>100</v>
      </c>
      <c r="AJ334" s="23">
        <v>0</v>
      </c>
      <c r="AK334" s="23">
        <v>300</v>
      </c>
      <c r="AL334" s="23">
        <v>600</v>
      </c>
      <c r="AM334" s="23">
        <v>800</v>
      </c>
      <c r="AN334" s="23">
        <v>400</v>
      </c>
      <c r="AO334" s="23">
        <v>100</v>
      </c>
      <c r="AP334" s="23">
        <v>200</v>
      </c>
      <c r="AQ334" s="17">
        <v>0</v>
      </c>
      <c r="AR334" s="23">
        <v>0</v>
      </c>
      <c r="AS334" s="23">
        <v>0</v>
      </c>
      <c r="AT334" s="12">
        <v>0</v>
      </c>
      <c r="AU334" s="12">
        <v>800</v>
      </c>
      <c r="AV334" s="12">
        <v>0</v>
      </c>
      <c r="AW334" s="12">
        <v>200</v>
      </c>
      <c r="AX334" s="12">
        <v>0</v>
      </c>
      <c r="AY334" s="12">
        <v>0</v>
      </c>
      <c r="AZ334" s="12">
        <v>0</v>
      </c>
      <c r="BA334" s="12">
        <v>1200</v>
      </c>
      <c r="BB334" s="12" t="e">
        <f t="shared" ca="1" si="7"/>
        <v>#REF!</v>
      </c>
      <c r="BC334" s="12">
        <v>1400</v>
      </c>
      <c r="BD334" s="23">
        <v>0</v>
      </c>
      <c r="BE334" s="23">
        <v>0</v>
      </c>
      <c r="BF334" s="23">
        <v>0</v>
      </c>
      <c r="BG334" s="12">
        <v>2300</v>
      </c>
      <c r="BH334" s="12">
        <v>2000</v>
      </c>
      <c r="BI334" s="12">
        <v>300</v>
      </c>
      <c r="BJ334" s="12">
        <v>6700</v>
      </c>
      <c r="BK334" s="12">
        <v>300</v>
      </c>
      <c r="BL334" s="12">
        <v>0</v>
      </c>
      <c r="BM334" s="12">
        <v>0</v>
      </c>
      <c r="BN334" s="12">
        <v>900</v>
      </c>
      <c r="BO334" s="12">
        <v>0</v>
      </c>
      <c r="BP334" s="12">
        <v>0</v>
      </c>
      <c r="BQ334" s="12">
        <v>25</v>
      </c>
      <c r="BR334" s="12">
        <v>400</v>
      </c>
      <c r="BS334" s="12">
        <v>0</v>
      </c>
      <c r="BT334" s="12">
        <v>500</v>
      </c>
      <c r="BU334" s="12">
        <v>0</v>
      </c>
      <c r="BV334" s="12"/>
      <c r="BW334" s="12"/>
      <c r="BX334" s="22" t="e">
        <f>"'Giá'!"&amp;SUBSTITUTE($CK334, "1", COUNTA(#REF!) -10)</f>
        <v>#REF!</v>
      </c>
      <c r="BY334" s="22" t="e">
        <f>"'Khối lượng'!"&amp;SUBSTITUTE($CL334, "1", COUNTA(#REF!) -10)</f>
        <v>#REF!</v>
      </c>
      <c r="BZ334" s="22" t="e">
        <f>"'KN Mua'!"&amp;SUBSTITUTE($CM334, "1", COUNTA(#REF!) -19)</f>
        <v>#REF!</v>
      </c>
      <c r="CA334" s="15" t="e">
        <f>"'KN Bán'!"&amp;SUBSTITUTE($CN334, "1", COUNTA(#REF!) -19)</f>
        <v>#REF!</v>
      </c>
      <c r="CB334" s="14"/>
      <c r="CC334" s="14"/>
      <c r="CD334" s="14"/>
      <c r="CE334" s="14"/>
      <c r="CF334" s="14"/>
      <c r="CG334" s="14"/>
      <c r="CH334" s="14"/>
      <c r="CI334" s="14"/>
      <c r="CJ334" s="14"/>
      <c r="CK334" s="14" t="e">
        <f>ADDRESS(1,MATCH($A334,#REF!, 0))</f>
        <v>#REF!</v>
      </c>
      <c r="CL334" s="14" t="e">
        <f>ADDRESS(1,MATCH($A334,#REF!, 0))</f>
        <v>#REF!</v>
      </c>
      <c r="CM334" s="14" t="e">
        <f>ADDRESS(1,MATCH($A334,#REF!, 0))</f>
        <v>#REF!</v>
      </c>
      <c r="CN334" s="14" t="e">
        <f>ADDRESS(1,MATCH($A334,#REF!, 0))</f>
        <v>#REF!</v>
      </c>
    </row>
    <row r="335" spans="1:92" ht="14">
      <c r="A335" s="16" t="s">
        <v>6563</v>
      </c>
      <c r="B335" s="17" t="s">
        <v>6564</v>
      </c>
      <c r="C335" s="17">
        <v>13250</v>
      </c>
      <c r="D335" s="18" t="s">
        <v>6086</v>
      </c>
      <c r="E335" s="17">
        <v>0.39308947094735369</v>
      </c>
      <c r="F335" s="17">
        <v>70.167838673329086</v>
      </c>
      <c r="G335" s="17">
        <v>0.49</v>
      </c>
      <c r="H335" s="16">
        <v>0.46515567789231427</v>
      </c>
      <c r="I335" s="19">
        <v>143860</v>
      </c>
      <c r="J335" s="31"/>
      <c r="K335" s="26"/>
      <c r="L335" s="22" t="e">
        <f t="shared" ca="1" si="4"/>
        <v>#REF!</v>
      </c>
      <c r="M335" s="17">
        <v>13300</v>
      </c>
      <c r="N335" s="17">
        <v>13300</v>
      </c>
      <c r="O335" s="17">
        <v>13300</v>
      </c>
      <c r="P335" s="17">
        <v>13200</v>
      </c>
      <c r="Q335" s="17">
        <v>13250</v>
      </c>
      <c r="R335" s="17">
        <v>13150</v>
      </c>
      <c r="S335" s="17">
        <v>12300</v>
      </c>
      <c r="T335" s="17">
        <v>12800</v>
      </c>
      <c r="U335" s="17">
        <v>12950</v>
      </c>
      <c r="V335" s="17">
        <v>13000</v>
      </c>
      <c r="W335" s="16" t="e">
        <f t="shared" ca="1" si="5"/>
        <v>#REF!</v>
      </c>
      <c r="X335" s="16">
        <v>800</v>
      </c>
      <c r="Y335" s="16">
        <v>100</v>
      </c>
      <c r="Z335" s="16">
        <v>1300</v>
      </c>
      <c r="AA335" s="16">
        <v>300</v>
      </c>
      <c r="AB335" s="16">
        <v>2300</v>
      </c>
      <c r="AC335" s="16">
        <v>4400</v>
      </c>
      <c r="AD335" s="16">
        <v>2000</v>
      </c>
      <c r="AE335" s="16">
        <v>5600</v>
      </c>
      <c r="AF335" s="25">
        <v>5000</v>
      </c>
      <c r="AG335" s="23">
        <v>7100</v>
      </c>
      <c r="AH335" s="12" t="e">
        <f t="shared" ca="1" si="6"/>
        <v>#REF!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  <c r="AQ335" s="17">
        <v>0</v>
      </c>
      <c r="AR335" s="23">
        <v>0</v>
      </c>
      <c r="AS335" s="23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100</v>
      </c>
      <c r="BB335" s="12" t="e">
        <f t="shared" ca="1" si="7"/>
        <v>#REF!</v>
      </c>
      <c r="BC335" s="12">
        <v>0</v>
      </c>
      <c r="BD335" s="23">
        <v>0</v>
      </c>
      <c r="BE335" s="23">
        <v>0</v>
      </c>
      <c r="BF335" s="23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/>
      <c r="BW335" s="12"/>
      <c r="BX335" s="22" t="e">
        <f>"'Giá'!"&amp;SUBSTITUTE($CK335, "1", COUNTA(#REF!) -10)</f>
        <v>#REF!</v>
      </c>
      <c r="BY335" s="22" t="e">
        <f>"'Khối lượng'!"&amp;SUBSTITUTE($CL335, "1", COUNTA(#REF!) -10)</f>
        <v>#REF!</v>
      </c>
      <c r="BZ335" s="22" t="e">
        <f>"'KN Mua'!"&amp;SUBSTITUTE($CM335, "1", COUNTA(#REF!) -19)</f>
        <v>#REF!</v>
      </c>
      <c r="CA335" s="15" t="e">
        <f>"'KN Bán'!"&amp;SUBSTITUTE($CN335, "1", COUNTA(#REF!) -19)</f>
        <v>#REF!</v>
      </c>
      <c r="CB335" s="14"/>
      <c r="CC335" s="14"/>
      <c r="CD335" s="14"/>
      <c r="CE335" s="14"/>
      <c r="CF335" s="14"/>
      <c r="CG335" s="14"/>
      <c r="CH335" s="14"/>
      <c r="CI335" s="14"/>
      <c r="CJ335" s="14"/>
      <c r="CK335" s="14" t="e">
        <f>ADDRESS(1,MATCH($A335,#REF!, 0))</f>
        <v>#REF!</v>
      </c>
      <c r="CL335" s="14" t="e">
        <f>ADDRESS(1,MATCH($A335,#REF!, 0))</f>
        <v>#REF!</v>
      </c>
      <c r="CM335" s="14" t="e">
        <f>ADDRESS(1,MATCH($A335,#REF!, 0))</f>
        <v>#REF!</v>
      </c>
      <c r="CN335" s="14" t="e">
        <f>ADDRESS(1,MATCH($A335,#REF!, 0))</f>
        <v>#REF!</v>
      </c>
    </row>
    <row r="336" spans="1:92" ht="14">
      <c r="A336" s="16" t="s">
        <v>6565</v>
      </c>
      <c r="B336" s="17" t="s">
        <v>6566</v>
      </c>
      <c r="C336" s="17">
        <v>4250</v>
      </c>
      <c r="D336" s="18" t="s">
        <v>5862</v>
      </c>
      <c r="E336" s="17">
        <v>2.2130967970392743</v>
      </c>
      <c r="F336" s="17">
        <v>28.608274286859995</v>
      </c>
      <c r="G336" s="17">
        <v>0.5</v>
      </c>
      <c r="H336" s="16">
        <v>0.49443677922077922</v>
      </c>
      <c r="I336" s="19">
        <v>1220</v>
      </c>
      <c r="J336" s="31"/>
      <c r="K336" s="26"/>
      <c r="L336" s="22" t="e">
        <f t="shared" ca="1" si="4"/>
        <v>#REF!</v>
      </c>
      <c r="M336" s="17">
        <v>4680</v>
      </c>
      <c r="N336" s="17">
        <v>4660</v>
      </c>
      <c r="O336" s="17">
        <v>4600</v>
      </c>
      <c r="P336" s="17">
        <v>4520</v>
      </c>
      <c r="Q336" s="17">
        <v>4250</v>
      </c>
      <c r="R336" s="17">
        <v>4400</v>
      </c>
      <c r="S336" s="17">
        <v>4400</v>
      </c>
      <c r="T336" s="17">
        <v>4380</v>
      </c>
      <c r="U336" s="17">
        <v>4260</v>
      </c>
      <c r="V336" s="17">
        <v>4440</v>
      </c>
      <c r="W336" s="16" t="e">
        <f t="shared" ca="1" si="5"/>
        <v>#REF!</v>
      </c>
      <c r="X336" s="16">
        <v>215400</v>
      </c>
      <c r="Y336" s="16">
        <v>351000</v>
      </c>
      <c r="Z336" s="16">
        <v>17100</v>
      </c>
      <c r="AA336" s="16">
        <v>13600</v>
      </c>
      <c r="AB336" s="16">
        <v>432900</v>
      </c>
      <c r="AC336" s="16">
        <v>224600</v>
      </c>
      <c r="AD336" s="16">
        <v>42600</v>
      </c>
      <c r="AE336" s="16">
        <v>33600</v>
      </c>
      <c r="AF336" s="25">
        <v>53400</v>
      </c>
      <c r="AG336" s="23">
        <v>54400</v>
      </c>
      <c r="AH336" s="12" t="e">
        <f t="shared" ca="1" si="6"/>
        <v>#REF!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17">
        <v>0</v>
      </c>
      <c r="AR336" s="23">
        <v>0</v>
      </c>
      <c r="AS336" s="23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 t="e">
        <f t="shared" ca="1" si="7"/>
        <v>#REF!</v>
      </c>
      <c r="BC336" s="12">
        <v>0</v>
      </c>
      <c r="BD336" s="23">
        <v>0</v>
      </c>
      <c r="BE336" s="23">
        <v>0</v>
      </c>
      <c r="BF336" s="23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0</v>
      </c>
      <c r="BN336" s="12">
        <v>5600</v>
      </c>
      <c r="BO336" s="12">
        <v>700</v>
      </c>
      <c r="BP336" s="12">
        <v>2300</v>
      </c>
      <c r="BQ336" s="12">
        <v>200</v>
      </c>
      <c r="BR336" s="12">
        <v>0</v>
      </c>
      <c r="BS336" s="12">
        <v>0</v>
      </c>
      <c r="BT336" s="12">
        <v>0</v>
      </c>
      <c r="BU336" s="12">
        <v>0</v>
      </c>
      <c r="BV336" s="12"/>
      <c r="BW336" s="12"/>
      <c r="BX336" s="22" t="e">
        <f>"'Giá'!"&amp;SUBSTITUTE($CK336, "1", COUNTA(#REF!) -10)</f>
        <v>#REF!</v>
      </c>
      <c r="BY336" s="22" t="e">
        <f>"'Khối lượng'!"&amp;SUBSTITUTE($CL336, "1", COUNTA(#REF!) -10)</f>
        <v>#REF!</v>
      </c>
      <c r="BZ336" s="22" t="e">
        <f>"'KN Mua'!"&amp;SUBSTITUTE($CM336, "1", COUNTA(#REF!) -19)</f>
        <v>#REF!</v>
      </c>
      <c r="CA336" s="15" t="e">
        <f>"'KN Bán'!"&amp;SUBSTITUTE($CN336, "1", COUNTA(#REF!) -19)</f>
        <v>#REF!</v>
      </c>
      <c r="CB336" s="14"/>
      <c r="CC336" s="14"/>
      <c r="CD336" s="14"/>
      <c r="CE336" s="14"/>
      <c r="CF336" s="14"/>
      <c r="CG336" s="14"/>
      <c r="CH336" s="14"/>
      <c r="CI336" s="14"/>
      <c r="CJ336" s="14"/>
      <c r="CK336" s="14" t="e">
        <f>ADDRESS(1,MATCH($A336,#REF!, 0))</f>
        <v>#REF!</v>
      </c>
      <c r="CL336" s="14" t="e">
        <f>ADDRESS(1,MATCH($A336,#REF!, 0))</f>
        <v>#REF!</v>
      </c>
      <c r="CM336" s="14" t="e">
        <f>ADDRESS(1,MATCH($A336,#REF!, 0))</f>
        <v>#REF!</v>
      </c>
      <c r="CN336" s="14" t="e">
        <f>ADDRESS(1,MATCH($A336,#REF!, 0))</f>
        <v>#REF!</v>
      </c>
    </row>
    <row r="337" spans="1:92" ht="14">
      <c r="A337" s="16" t="s">
        <v>6567</v>
      </c>
      <c r="B337" s="17" t="s">
        <v>6568</v>
      </c>
      <c r="C337" s="17">
        <v>37100</v>
      </c>
      <c r="D337" s="18" t="s">
        <v>6242</v>
      </c>
      <c r="E337" s="17">
        <v>1.5354312219509976</v>
      </c>
      <c r="F337" s="17">
        <v>18.62310161995584</v>
      </c>
      <c r="G337" s="17">
        <v>0.49</v>
      </c>
      <c r="H337" s="16">
        <v>1.7540960900418227E-2</v>
      </c>
      <c r="I337" s="19">
        <v>810240</v>
      </c>
      <c r="J337" s="31"/>
      <c r="K337" s="26"/>
      <c r="L337" s="22" t="e">
        <f t="shared" ca="1" si="4"/>
        <v>#REF!</v>
      </c>
      <c r="M337" s="17">
        <v>36050</v>
      </c>
      <c r="N337" s="17">
        <v>37000</v>
      </c>
      <c r="O337" s="17">
        <v>37000</v>
      </c>
      <c r="P337" s="17">
        <v>37100</v>
      </c>
      <c r="Q337" s="17">
        <v>37100</v>
      </c>
      <c r="R337" s="17">
        <v>37000</v>
      </c>
      <c r="S337" s="17">
        <v>38600</v>
      </c>
      <c r="T337" s="17">
        <v>36500</v>
      </c>
      <c r="U337" s="17">
        <v>36500</v>
      </c>
      <c r="V337" s="17">
        <v>36200</v>
      </c>
      <c r="W337" s="16" t="e">
        <f t="shared" ca="1" si="5"/>
        <v>#REF!</v>
      </c>
      <c r="X337" s="16">
        <v>100</v>
      </c>
      <c r="Y337" s="16">
        <v>200</v>
      </c>
      <c r="Z337" s="16">
        <v>0</v>
      </c>
      <c r="AA337" s="16">
        <v>5500</v>
      </c>
      <c r="AB337" s="16">
        <v>0</v>
      </c>
      <c r="AC337" s="16">
        <v>4000</v>
      </c>
      <c r="AD337" s="16">
        <v>600</v>
      </c>
      <c r="AE337" s="16">
        <v>300</v>
      </c>
      <c r="AF337" s="25">
        <v>1300</v>
      </c>
      <c r="AG337" s="23">
        <v>200</v>
      </c>
      <c r="AH337" s="12" t="e">
        <f t="shared" ca="1" si="6"/>
        <v>#REF!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17">
        <v>0</v>
      </c>
      <c r="AR337" s="23">
        <v>0</v>
      </c>
      <c r="AS337" s="23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 t="e">
        <f t="shared" ca="1" si="7"/>
        <v>#REF!</v>
      </c>
      <c r="BC337" s="12">
        <v>0</v>
      </c>
      <c r="BD337" s="23">
        <v>0</v>
      </c>
      <c r="BE337" s="23">
        <v>0</v>
      </c>
      <c r="BF337" s="23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0</v>
      </c>
      <c r="BM337" s="12">
        <v>0</v>
      </c>
      <c r="BN337" s="12">
        <v>0</v>
      </c>
      <c r="BO337" s="12">
        <v>0</v>
      </c>
      <c r="BP337" s="12">
        <v>0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/>
      <c r="BW337" s="12"/>
      <c r="BX337" s="22" t="e">
        <f>"'Giá'!"&amp;SUBSTITUTE($CK337, "1", COUNTA(#REF!) -10)</f>
        <v>#REF!</v>
      </c>
      <c r="BY337" s="22" t="e">
        <f>"'Khối lượng'!"&amp;SUBSTITUTE($CL337, "1", COUNTA(#REF!) -10)</f>
        <v>#REF!</v>
      </c>
      <c r="BZ337" s="22" t="e">
        <f>"'KN Mua'!"&amp;SUBSTITUTE($CM337, "1", COUNTA(#REF!) -19)</f>
        <v>#REF!</v>
      </c>
      <c r="CA337" s="15" t="e">
        <f>"'KN Bán'!"&amp;SUBSTITUTE($CN337, "1", COUNTA(#REF!) -19)</f>
        <v>#REF!</v>
      </c>
      <c r="CB337" s="14"/>
      <c r="CC337" s="14"/>
      <c r="CD337" s="14"/>
      <c r="CE337" s="14"/>
      <c r="CF337" s="14"/>
      <c r="CG337" s="14"/>
      <c r="CH337" s="14"/>
      <c r="CI337" s="14"/>
      <c r="CJ337" s="14"/>
      <c r="CK337" s="14" t="e">
        <f>ADDRESS(1,MATCH($A337,#REF!, 0))</f>
        <v>#REF!</v>
      </c>
      <c r="CL337" s="14" t="e">
        <f>ADDRESS(1,MATCH($A337,#REF!, 0))</f>
        <v>#REF!</v>
      </c>
      <c r="CM337" s="14" t="e">
        <f>ADDRESS(1,MATCH($A337,#REF!, 0))</f>
        <v>#REF!</v>
      </c>
      <c r="CN337" s="14" t="e">
        <f>ADDRESS(1,MATCH($A337,#REF!, 0))</f>
        <v>#REF!</v>
      </c>
    </row>
    <row r="338" spans="1:92" ht="14">
      <c r="A338" s="16" t="s">
        <v>6569</v>
      </c>
      <c r="B338" s="17" t="s">
        <v>6570</v>
      </c>
      <c r="C338" s="17">
        <v>23000</v>
      </c>
      <c r="D338" s="18" t="s">
        <v>6086</v>
      </c>
      <c r="E338" s="17">
        <v>0.23855212545242177</v>
      </c>
      <c r="F338" s="17">
        <v>5.9555234969479169</v>
      </c>
      <c r="G338" s="17">
        <v>0.49</v>
      </c>
      <c r="H338" s="16">
        <v>0.48872026666666668</v>
      </c>
      <c r="I338" s="19">
        <v>109100</v>
      </c>
      <c r="J338" s="31"/>
      <c r="K338" s="26"/>
      <c r="L338" s="22" t="e">
        <f t="shared" ca="1" si="4"/>
        <v>#REF!</v>
      </c>
      <c r="M338" s="17">
        <v>24500</v>
      </c>
      <c r="N338" s="17">
        <v>24800</v>
      </c>
      <c r="O338" s="17">
        <v>24100</v>
      </c>
      <c r="P338" s="17">
        <v>23400</v>
      </c>
      <c r="Q338" s="17">
        <v>23000</v>
      </c>
      <c r="R338" s="17">
        <v>23700</v>
      </c>
      <c r="S338" s="17">
        <v>22200</v>
      </c>
      <c r="T338" s="17">
        <v>23100</v>
      </c>
      <c r="U338" s="17">
        <v>23050</v>
      </c>
      <c r="V338" s="17">
        <v>23100</v>
      </c>
      <c r="W338" s="16" t="e">
        <f t="shared" ca="1" si="5"/>
        <v>#REF!</v>
      </c>
      <c r="X338" s="16">
        <v>479100</v>
      </c>
      <c r="Y338" s="16">
        <v>546700</v>
      </c>
      <c r="Z338" s="16">
        <v>855100</v>
      </c>
      <c r="AA338" s="16">
        <v>1615900</v>
      </c>
      <c r="AB338" s="16">
        <v>1068600</v>
      </c>
      <c r="AC338" s="16">
        <v>761600</v>
      </c>
      <c r="AD338" s="16">
        <v>1031700</v>
      </c>
      <c r="AE338" s="16">
        <v>541500</v>
      </c>
      <c r="AF338" s="25">
        <v>462300</v>
      </c>
      <c r="AG338" s="23">
        <v>739900</v>
      </c>
      <c r="AH338" s="12" t="e">
        <f t="shared" ca="1" si="6"/>
        <v>#REF!</v>
      </c>
      <c r="AI338" s="23">
        <v>4390845</v>
      </c>
      <c r="AJ338" s="23">
        <v>118700</v>
      </c>
      <c r="AK338" s="23">
        <v>61500</v>
      </c>
      <c r="AL338" s="23">
        <v>269300</v>
      </c>
      <c r="AM338" s="23">
        <v>100</v>
      </c>
      <c r="AN338" s="23">
        <v>24100</v>
      </c>
      <c r="AO338" s="23">
        <v>113010</v>
      </c>
      <c r="AP338" s="23">
        <v>284856</v>
      </c>
      <c r="AQ338" s="17">
        <v>22000</v>
      </c>
      <c r="AR338" s="23">
        <v>7400</v>
      </c>
      <c r="AS338" s="23">
        <v>17000</v>
      </c>
      <c r="AT338" s="12">
        <v>8600</v>
      </c>
      <c r="AU338" s="12">
        <v>28700</v>
      </c>
      <c r="AV338" s="12">
        <v>38400</v>
      </c>
      <c r="AW338" s="12">
        <v>87400</v>
      </c>
      <c r="AX338" s="12">
        <v>16900</v>
      </c>
      <c r="AY338" s="12">
        <v>127500</v>
      </c>
      <c r="AZ338" s="12">
        <v>30300</v>
      </c>
      <c r="BA338" s="12">
        <v>48800</v>
      </c>
      <c r="BB338" s="12" t="e">
        <f t="shared" ca="1" si="7"/>
        <v>#REF!</v>
      </c>
      <c r="BC338" s="12">
        <v>421383</v>
      </c>
      <c r="BD338" s="23">
        <v>256560</v>
      </c>
      <c r="BE338" s="23">
        <v>79200</v>
      </c>
      <c r="BF338" s="23">
        <v>132800</v>
      </c>
      <c r="BG338" s="12">
        <v>19300</v>
      </c>
      <c r="BH338" s="12">
        <v>243730</v>
      </c>
      <c r="BI338" s="12">
        <v>21000</v>
      </c>
      <c r="BJ338" s="12">
        <v>6800</v>
      </c>
      <c r="BK338" s="12">
        <v>65200</v>
      </c>
      <c r="BL338" s="12">
        <v>8800</v>
      </c>
      <c r="BM338" s="12">
        <v>32300</v>
      </c>
      <c r="BN338" s="12">
        <v>191300</v>
      </c>
      <c r="BO338" s="12">
        <v>73000</v>
      </c>
      <c r="BP338" s="12">
        <v>38700</v>
      </c>
      <c r="BQ338" s="12">
        <v>0</v>
      </c>
      <c r="BR338" s="12">
        <v>140900</v>
      </c>
      <c r="BS338" s="12">
        <v>14000</v>
      </c>
      <c r="BT338" s="12">
        <v>25600</v>
      </c>
      <c r="BU338" s="12">
        <v>39001</v>
      </c>
      <c r="BV338" s="12"/>
      <c r="BW338" s="12"/>
      <c r="BX338" s="22" t="e">
        <f>"'Giá'!"&amp;SUBSTITUTE($CK338, "1", COUNTA(#REF!) -10)</f>
        <v>#REF!</v>
      </c>
      <c r="BY338" s="22" t="e">
        <f>"'Khối lượng'!"&amp;SUBSTITUTE($CL338, "1", COUNTA(#REF!) -10)</f>
        <v>#REF!</v>
      </c>
      <c r="BZ338" s="22" t="e">
        <f>"'KN Mua'!"&amp;SUBSTITUTE($CM338, "1", COUNTA(#REF!) -19)</f>
        <v>#REF!</v>
      </c>
      <c r="CA338" s="15" t="e">
        <f>"'KN Bán'!"&amp;SUBSTITUTE($CN338, "1", COUNTA(#REF!) -19)</f>
        <v>#REF!</v>
      </c>
      <c r="CB338" s="14"/>
      <c r="CC338" s="14"/>
      <c r="CD338" s="14"/>
      <c r="CE338" s="14"/>
      <c r="CF338" s="14"/>
      <c r="CG338" s="14"/>
      <c r="CH338" s="14"/>
      <c r="CI338" s="14"/>
      <c r="CJ338" s="14"/>
      <c r="CK338" s="14" t="e">
        <f>ADDRESS(1,MATCH($A338,#REF!, 0))</f>
        <v>#REF!</v>
      </c>
      <c r="CL338" s="14" t="e">
        <f>ADDRESS(1,MATCH($A338,#REF!, 0))</f>
        <v>#REF!</v>
      </c>
      <c r="CM338" s="14" t="e">
        <f>ADDRESS(1,MATCH($A338,#REF!, 0))</f>
        <v>#REF!</v>
      </c>
      <c r="CN338" s="14" t="e">
        <f>ADDRESS(1,MATCH($A338,#REF!, 0))</f>
        <v>#REF!</v>
      </c>
    </row>
    <row r="339" spans="1:92" ht="14">
      <c r="A339" s="16" t="s">
        <v>6571</v>
      </c>
      <c r="B339" s="17" t="s">
        <v>6572</v>
      </c>
      <c r="C339" s="17">
        <v>2460</v>
      </c>
      <c r="D339" s="18" t="s">
        <v>5943</v>
      </c>
      <c r="E339" s="17">
        <v>0.3644177660860039</v>
      </c>
      <c r="F339" s="17">
        <v>12.18411173969319</v>
      </c>
      <c r="G339" s="17">
        <v>0.49</v>
      </c>
      <c r="H339" s="16">
        <v>0.47385374509803924</v>
      </c>
      <c r="I339" s="19">
        <v>222340</v>
      </c>
      <c r="J339" s="31"/>
      <c r="K339" s="26"/>
      <c r="L339" s="22" t="e">
        <f t="shared" ca="1" si="4"/>
        <v>#REF!</v>
      </c>
      <c r="M339" s="17">
        <v>2480</v>
      </c>
      <c r="N339" s="17">
        <v>2480</v>
      </c>
      <c r="O339" s="17">
        <v>2490</v>
      </c>
      <c r="P339" s="17">
        <v>2500</v>
      </c>
      <c r="Q339" s="17">
        <v>2460</v>
      </c>
      <c r="R339" s="17">
        <v>2450</v>
      </c>
      <c r="S339" s="17">
        <v>2340</v>
      </c>
      <c r="T339" s="17">
        <v>2400</v>
      </c>
      <c r="U339" s="17">
        <v>2380</v>
      </c>
      <c r="V339" s="17">
        <v>2390</v>
      </c>
      <c r="W339" s="16" t="e">
        <f t="shared" ca="1" si="5"/>
        <v>#REF!</v>
      </c>
      <c r="X339" s="16">
        <v>20600</v>
      </c>
      <c r="Y339" s="16">
        <v>54900</v>
      </c>
      <c r="Z339" s="16">
        <v>54800</v>
      </c>
      <c r="AA339" s="16">
        <v>78900</v>
      </c>
      <c r="AB339" s="16">
        <v>83400</v>
      </c>
      <c r="AC339" s="16">
        <v>148900</v>
      </c>
      <c r="AD339" s="16">
        <v>362600</v>
      </c>
      <c r="AE339" s="16">
        <v>32400</v>
      </c>
      <c r="AF339" s="25">
        <v>163900</v>
      </c>
      <c r="AG339" s="23">
        <v>90600</v>
      </c>
      <c r="AH339" s="12" t="e">
        <f t="shared" ca="1" si="6"/>
        <v>#REF!</v>
      </c>
      <c r="AI339" s="23">
        <v>0</v>
      </c>
      <c r="AJ339" s="23">
        <v>0</v>
      </c>
      <c r="AK339" s="23">
        <v>1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17">
        <v>0</v>
      </c>
      <c r="AR339" s="23">
        <v>0</v>
      </c>
      <c r="AS339" s="23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 t="e">
        <f t="shared" ca="1" si="7"/>
        <v>#REF!</v>
      </c>
      <c r="BC339" s="12">
        <v>0</v>
      </c>
      <c r="BD339" s="23">
        <v>0</v>
      </c>
      <c r="BE339" s="23">
        <v>0</v>
      </c>
      <c r="BF339" s="23">
        <v>0</v>
      </c>
      <c r="BG339" s="12">
        <v>0</v>
      </c>
      <c r="BH339" s="12">
        <v>28100</v>
      </c>
      <c r="BI339" s="12">
        <v>0</v>
      </c>
      <c r="BJ339" s="12">
        <v>0</v>
      </c>
      <c r="BK339" s="12">
        <v>0</v>
      </c>
      <c r="BL339" s="12">
        <v>0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/>
      <c r="BW339" s="12"/>
      <c r="BX339" s="22" t="e">
        <f>"'Giá'!"&amp;SUBSTITUTE($CK339, "1", COUNTA(#REF!) -10)</f>
        <v>#REF!</v>
      </c>
      <c r="BY339" s="22" t="e">
        <f>"'Khối lượng'!"&amp;SUBSTITUTE($CL339, "1", COUNTA(#REF!) -10)</f>
        <v>#REF!</v>
      </c>
      <c r="BZ339" s="22" t="e">
        <f>"'KN Mua'!"&amp;SUBSTITUTE($CM339, "1", COUNTA(#REF!) -19)</f>
        <v>#REF!</v>
      </c>
      <c r="CA339" s="15" t="e">
        <f>"'KN Bán'!"&amp;SUBSTITUTE($CN339, "1", COUNTA(#REF!) -19)</f>
        <v>#REF!</v>
      </c>
      <c r="CB339" s="14"/>
      <c r="CC339" s="14"/>
      <c r="CD339" s="14"/>
      <c r="CE339" s="14"/>
      <c r="CF339" s="14"/>
      <c r="CG339" s="14"/>
      <c r="CH339" s="14"/>
      <c r="CI339" s="14"/>
      <c r="CJ339" s="14"/>
      <c r="CK339" s="14" t="e">
        <f>ADDRESS(1,MATCH($A339,#REF!, 0))</f>
        <v>#REF!</v>
      </c>
      <c r="CL339" s="14" t="e">
        <f>ADDRESS(1,MATCH($A339,#REF!, 0))</f>
        <v>#REF!</v>
      </c>
      <c r="CM339" s="14" t="e">
        <f>ADDRESS(1,MATCH($A339,#REF!, 0))</f>
        <v>#REF!</v>
      </c>
      <c r="CN339" s="14" t="e">
        <f>ADDRESS(1,MATCH($A339,#REF!, 0))</f>
        <v>#REF!</v>
      </c>
    </row>
    <row r="340" spans="1:92" ht="14">
      <c r="A340" s="16" t="s">
        <v>6573</v>
      </c>
      <c r="B340" s="17" t="s">
        <v>6574</v>
      </c>
      <c r="C340" s="17">
        <v>4130</v>
      </c>
      <c r="D340" s="18" t="s">
        <v>5879</v>
      </c>
      <c r="E340" s="17">
        <v>1.0448924199785701</v>
      </c>
      <c r="F340" s="17">
        <v>7.8459422872388096</v>
      </c>
      <c r="G340" s="17">
        <v>0.3</v>
      </c>
      <c r="H340" s="16">
        <v>1.4062687445210406E-2</v>
      </c>
      <c r="I340" s="19">
        <v>11946430</v>
      </c>
      <c r="J340" s="31"/>
      <c r="K340" s="26"/>
      <c r="L340" s="22" t="e">
        <f t="shared" ca="1" si="4"/>
        <v>#REF!</v>
      </c>
      <c r="M340" s="17">
        <v>4540</v>
      </c>
      <c r="N340" s="17">
        <v>4490</v>
      </c>
      <c r="O340" s="17">
        <v>4520</v>
      </c>
      <c r="P340" s="17">
        <v>4440</v>
      </c>
      <c r="Q340" s="17">
        <v>4130</v>
      </c>
      <c r="R340" s="17">
        <v>4260</v>
      </c>
      <c r="S340" s="17">
        <v>3970</v>
      </c>
      <c r="T340" s="17">
        <v>4140</v>
      </c>
      <c r="U340" s="17">
        <v>4140</v>
      </c>
      <c r="V340" s="17">
        <v>4120</v>
      </c>
      <c r="W340" s="16" t="e">
        <f t="shared" ca="1" si="5"/>
        <v>#REF!</v>
      </c>
      <c r="X340" s="16">
        <v>117100</v>
      </c>
      <c r="Y340" s="16">
        <v>197000</v>
      </c>
      <c r="Z340" s="16">
        <v>73300</v>
      </c>
      <c r="AA340" s="16">
        <v>140000</v>
      </c>
      <c r="AB340" s="16">
        <v>302900</v>
      </c>
      <c r="AC340" s="16">
        <v>424600</v>
      </c>
      <c r="AD340" s="16">
        <v>245000</v>
      </c>
      <c r="AE340" s="16">
        <v>177300</v>
      </c>
      <c r="AF340" s="25">
        <v>20600</v>
      </c>
      <c r="AG340" s="23">
        <v>525600</v>
      </c>
      <c r="AH340" s="12" t="e">
        <f t="shared" ca="1" si="6"/>
        <v>#REF!</v>
      </c>
      <c r="AI340" s="23">
        <v>0</v>
      </c>
      <c r="AJ340" s="23">
        <v>0</v>
      </c>
      <c r="AK340" s="23">
        <v>0</v>
      </c>
      <c r="AL340" s="23">
        <v>0</v>
      </c>
      <c r="AM340" s="23">
        <v>0</v>
      </c>
      <c r="AN340" s="23">
        <v>1800</v>
      </c>
      <c r="AO340" s="23">
        <v>0</v>
      </c>
      <c r="AP340" s="23">
        <v>0</v>
      </c>
      <c r="AQ340" s="17">
        <v>0</v>
      </c>
      <c r="AR340" s="23">
        <v>13000</v>
      </c>
      <c r="AS340" s="23">
        <v>0</v>
      </c>
      <c r="AT340" s="12">
        <v>0</v>
      </c>
      <c r="AU340" s="12">
        <v>0</v>
      </c>
      <c r="AV340" s="12">
        <v>3000</v>
      </c>
      <c r="AW340" s="12">
        <v>0</v>
      </c>
      <c r="AX340" s="12">
        <v>0</v>
      </c>
      <c r="AY340" s="12">
        <v>0</v>
      </c>
      <c r="AZ340" s="12">
        <v>0</v>
      </c>
      <c r="BA340" s="12">
        <v>10300</v>
      </c>
      <c r="BB340" s="12" t="e">
        <f t="shared" ca="1" si="7"/>
        <v>#REF!</v>
      </c>
      <c r="BC340" s="12">
        <v>2700</v>
      </c>
      <c r="BD340" s="23">
        <v>12000</v>
      </c>
      <c r="BE340" s="23">
        <v>13300</v>
      </c>
      <c r="BF340" s="23">
        <v>4600</v>
      </c>
      <c r="BG340" s="12">
        <v>5500</v>
      </c>
      <c r="BH340" s="12">
        <v>1800</v>
      </c>
      <c r="BI340" s="12">
        <v>2200</v>
      </c>
      <c r="BJ340" s="12">
        <v>10100</v>
      </c>
      <c r="BK340" s="12">
        <v>1400</v>
      </c>
      <c r="BL340" s="12">
        <v>2000</v>
      </c>
      <c r="BM340" s="12">
        <v>1600</v>
      </c>
      <c r="BN340" s="12">
        <v>2600</v>
      </c>
      <c r="BO340" s="12">
        <v>2600</v>
      </c>
      <c r="BP340" s="12">
        <v>3000</v>
      </c>
      <c r="BQ340" s="12">
        <v>11300</v>
      </c>
      <c r="BR340" s="12">
        <v>2800</v>
      </c>
      <c r="BS340" s="12">
        <v>4400</v>
      </c>
      <c r="BT340" s="12">
        <v>2000</v>
      </c>
      <c r="BU340" s="12">
        <v>3500</v>
      </c>
      <c r="BV340" s="12"/>
      <c r="BW340" s="12"/>
      <c r="BX340" s="22" t="e">
        <f>"'Giá'!"&amp;SUBSTITUTE($CK340, "1", COUNTA(#REF!) -10)</f>
        <v>#REF!</v>
      </c>
      <c r="BY340" s="22" t="e">
        <f>"'Khối lượng'!"&amp;SUBSTITUTE($CL340, "1", COUNTA(#REF!) -10)</f>
        <v>#REF!</v>
      </c>
      <c r="BZ340" s="22" t="e">
        <f>"'KN Mua'!"&amp;SUBSTITUTE($CM340, "1", COUNTA(#REF!) -19)</f>
        <v>#REF!</v>
      </c>
      <c r="CA340" s="15" t="e">
        <f>"'KN Bán'!"&amp;SUBSTITUTE($CN340, "1", COUNTA(#REF!) -19)</f>
        <v>#REF!</v>
      </c>
      <c r="CB340" s="14"/>
      <c r="CC340" s="14"/>
      <c r="CD340" s="14"/>
      <c r="CE340" s="14"/>
      <c r="CF340" s="14"/>
      <c r="CG340" s="14"/>
      <c r="CH340" s="14"/>
      <c r="CI340" s="14"/>
      <c r="CJ340" s="14"/>
      <c r="CK340" s="14" t="e">
        <f>ADDRESS(1,MATCH($A340,#REF!, 0))</f>
        <v>#REF!</v>
      </c>
      <c r="CL340" s="14" t="e">
        <f>ADDRESS(1,MATCH($A340,#REF!, 0))</f>
        <v>#REF!</v>
      </c>
      <c r="CM340" s="14" t="e">
        <f>ADDRESS(1,MATCH($A340,#REF!, 0))</f>
        <v>#REF!</v>
      </c>
      <c r="CN340" s="14" t="e">
        <f>ADDRESS(1,MATCH($A340,#REF!, 0))</f>
        <v>#REF!</v>
      </c>
    </row>
    <row r="341" spans="1:92" ht="14">
      <c r="A341" s="16" t="s">
        <v>6575</v>
      </c>
      <c r="B341" s="17" t="s">
        <v>6576</v>
      </c>
      <c r="C341" s="17">
        <v>17700</v>
      </c>
      <c r="D341" s="18" t="s">
        <v>5862</v>
      </c>
      <c r="E341" s="17">
        <v>0.50508539959030641</v>
      </c>
      <c r="F341" s="17">
        <v>9.6350750163737953</v>
      </c>
      <c r="G341" s="17">
        <v>0.49</v>
      </c>
      <c r="H341" s="16">
        <v>0.47257504483312646</v>
      </c>
      <c r="I341" s="19">
        <v>2230</v>
      </c>
      <c r="J341" s="31"/>
      <c r="K341" s="26"/>
      <c r="L341" s="22" t="e">
        <f t="shared" ca="1" si="4"/>
        <v>#REF!</v>
      </c>
      <c r="M341" s="17">
        <v>17850</v>
      </c>
      <c r="N341" s="17">
        <v>18100</v>
      </c>
      <c r="O341" s="17">
        <v>18000</v>
      </c>
      <c r="P341" s="17">
        <v>18150</v>
      </c>
      <c r="Q341" s="17">
        <v>17700</v>
      </c>
      <c r="R341" s="17">
        <v>17750</v>
      </c>
      <c r="S341" s="17">
        <v>16800</v>
      </c>
      <c r="T341" s="17">
        <v>17350</v>
      </c>
      <c r="U341" s="17">
        <v>17050</v>
      </c>
      <c r="V341" s="17">
        <v>16900</v>
      </c>
      <c r="W341" s="16" t="e">
        <f t="shared" ca="1" si="5"/>
        <v>#REF!</v>
      </c>
      <c r="X341" s="16">
        <v>5556100</v>
      </c>
      <c r="Y341" s="16">
        <v>13236200</v>
      </c>
      <c r="Z341" s="16">
        <v>5119100</v>
      </c>
      <c r="AA341" s="16">
        <v>21618000</v>
      </c>
      <c r="AB341" s="16">
        <v>14226800</v>
      </c>
      <c r="AC341" s="16">
        <v>12007100</v>
      </c>
      <c r="AD341" s="16">
        <v>17824900</v>
      </c>
      <c r="AE341" s="16">
        <v>9812700</v>
      </c>
      <c r="AF341" s="25">
        <v>13938700</v>
      </c>
      <c r="AG341" s="23">
        <v>6124700</v>
      </c>
      <c r="AH341" s="12" t="e">
        <f t="shared" ca="1" si="6"/>
        <v>#REF!</v>
      </c>
      <c r="AI341" s="23">
        <v>29400</v>
      </c>
      <c r="AJ341" s="23">
        <v>2245000</v>
      </c>
      <c r="AK341" s="23">
        <v>604400</v>
      </c>
      <c r="AL341" s="23">
        <v>640000</v>
      </c>
      <c r="AM341" s="23">
        <v>258500</v>
      </c>
      <c r="AN341" s="23">
        <v>547800</v>
      </c>
      <c r="AO341" s="23">
        <v>664900</v>
      </c>
      <c r="AP341" s="23">
        <v>522200</v>
      </c>
      <c r="AQ341" s="17">
        <v>36100</v>
      </c>
      <c r="AR341" s="23">
        <v>201000</v>
      </c>
      <c r="AS341" s="23">
        <v>221354</v>
      </c>
      <c r="AT341" s="12">
        <v>186650</v>
      </c>
      <c r="AU341" s="12">
        <v>263700</v>
      </c>
      <c r="AV341" s="12">
        <v>248900</v>
      </c>
      <c r="AW341" s="12">
        <v>223700</v>
      </c>
      <c r="AX341" s="12">
        <v>46300</v>
      </c>
      <c r="AY341" s="12">
        <v>1215520</v>
      </c>
      <c r="AZ341" s="12">
        <v>50780</v>
      </c>
      <c r="BA341" s="12">
        <v>32040</v>
      </c>
      <c r="BB341" s="12" t="e">
        <f t="shared" ca="1" si="7"/>
        <v>#REF!</v>
      </c>
      <c r="BC341" s="12">
        <v>108130</v>
      </c>
      <c r="BD341" s="23">
        <v>15600</v>
      </c>
      <c r="BE341" s="23">
        <v>151300</v>
      </c>
      <c r="BF341" s="23">
        <v>149500</v>
      </c>
      <c r="BG341" s="12">
        <v>848463</v>
      </c>
      <c r="BH341" s="12">
        <v>700200</v>
      </c>
      <c r="BI341" s="12">
        <v>300131</v>
      </c>
      <c r="BJ341" s="12">
        <v>300000</v>
      </c>
      <c r="BK341" s="12">
        <v>1120900</v>
      </c>
      <c r="BL341" s="12">
        <v>70200</v>
      </c>
      <c r="BM341" s="12">
        <v>305500</v>
      </c>
      <c r="BN341" s="12">
        <v>399300</v>
      </c>
      <c r="BO341" s="12">
        <v>131200</v>
      </c>
      <c r="BP341" s="12">
        <v>312600</v>
      </c>
      <c r="BQ341" s="12">
        <v>213600</v>
      </c>
      <c r="BR341" s="12">
        <v>372600</v>
      </c>
      <c r="BS341" s="12">
        <v>363100</v>
      </c>
      <c r="BT341" s="12">
        <v>6019187</v>
      </c>
      <c r="BU341" s="12">
        <v>52800</v>
      </c>
      <c r="BV341" s="12"/>
      <c r="BW341" s="12"/>
      <c r="BX341" s="22" t="e">
        <f>"'Giá'!"&amp;SUBSTITUTE($CK341, "1", COUNTA(#REF!) -10)</f>
        <v>#REF!</v>
      </c>
      <c r="BY341" s="22" t="e">
        <f>"'Khối lượng'!"&amp;SUBSTITUTE($CL341, "1", COUNTA(#REF!) -10)</f>
        <v>#REF!</v>
      </c>
      <c r="BZ341" s="22" t="e">
        <f>"'KN Mua'!"&amp;SUBSTITUTE($CM341, "1", COUNTA(#REF!) -19)</f>
        <v>#REF!</v>
      </c>
      <c r="CA341" s="15" t="e">
        <f>"'KN Bán'!"&amp;SUBSTITUTE($CN341, "1", COUNTA(#REF!) -19)</f>
        <v>#REF!</v>
      </c>
      <c r="CB341" s="14"/>
      <c r="CC341" s="14"/>
      <c r="CD341" s="14"/>
      <c r="CE341" s="14"/>
      <c r="CF341" s="14"/>
      <c r="CG341" s="14"/>
      <c r="CH341" s="14"/>
      <c r="CI341" s="14"/>
      <c r="CJ341" s="14"/>
      <c r="CK341" s="14" t="e">
        <f>ADDRESS(1,MATCH($A341,#REF!, 0))</f>
        <v>#REF!</v>
      </c>
      <c r="CL341" s="14" t="e">
        <f>ADDRESS(1,MATCH($A341,#REF!, 0))</f>
        <v>#REF!</v>
      </c>
      <c r="CM341" s="14" t="e">
        <f>ADDRESS(1,MATCH($A341,#REF!, 0))</f>
        <v>#REF!</v>
      </c>
      <c r="CN341" s="14" t="e">
        <f>ADDRESS(1,MATCH($A341,#REF!, 0))</f>
        <v>#REF!</v>
      </c>
    </row>
    <row r="342" spans="1:92" ht="14">
      <c r="A342" s="16" t="s">
        <v>6577</v>
      </c>
      <c r="B342" s="17" t="s">
        <v>6578</v>
      </c>
      <c r="C342" s="17">
        <v>6200</v>
      </c>
      <c r="D342" s="18" t="s">
        <v>6037</v>
      </c>
      <c r="E342" s="17">
        <v>2.2911466352975762</v>
      </c>
      <c r="F342" s="17">
        <v>13.396221366927263</v>
      </c>
      <c r="G342" s="17">
        <v>0.49</v>
      </c>
      <c r="H342" s="16">
        <v>2.3630210041942483E-2</v>
      </c>
      <c r="I342" s="19">
        <v>1210</v>
      </c>
      <c r="J342" s="31"/>
      <c r="K342" s="26"/>
      <c r="L342" s="22" t="e">
        <f t="shared" ca="1" si="4"/>
        <v>#REF!</v>
      </c>
      <c r="M342" s="17">
        <v>6500</v>
      </c>
      <c r="N342" s="17">
        <v>6500</v>
      </c>
      <c r="O342" s="17">
        <v>6500</v>
      </c>
      <c r="P342" s="17">
        <v>6520</v>
      </c>
      <c r="Q342" s="17">
        <v>6200</v>
      </c>
      <c r="R342" s="17">
        <v>6200</v>
      </c>
      <c r="S342" s="17">
        <v>6230</v>
      </c>
      <c r="T342" s="17">
        <v>6600</v>
      </c>
      <c r="U342" s="17">
        <v>6600</v>
      </c>
      <c r="V342" s="17">
        <v>6600</v>
      </c>
      <c r="W342" s="16" t="e">
        <f t="shared" ca="1" si="5"/>
        <v>#REF!</v>
      </c>
      <c r="X342" s="16">
        <v>0</v>
      </c>
      <c r="Y342" s="16">
        <v>0</v>
      </c>
      <c r="Z342" s="16">
        <v>0</v>
      </c>
      <c r="AA342" s="16">
        <v>1800</v>
      </c>
      <c r="AB342" s="16">
        <v>7100</v>
      </c>
      <c r="AC342" s="16">
        <v>2100</v>
      </c>
      <c r="AD342" s="16">
        <v>300</v>
      </c>
      <c r="AE342" s="16">
        <v>10900</v>
      </c>
      <c r="AF342" s="25">
        <v>0</v>
      </c>
      <c r="AG342" s="23">
        <v>100</v>
      </c>
      <c r="AH342" s="12" t="e">
        <f t="shared" ca="1" si="6"/>
        <v>#REF!</v>
      </c>
      <c r="AI342" s="23">
        <v>0</v>
      </c>
      <c r="AJ342" s="23">
        <v>0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17">
        <v>0</v>
      </c>
      <c r="AR342" s="23">
        <v>0</v>
      </c>
      <c r="AS342" s="23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 t="e">
        <f t="shared" ca="1" si="7"/>
        <v>#REF!</v>
      </c>
      <c r="BC342" s="12">
        <v>0</v>
      </c>
      <c r="BD342" s="23">
        <v>0</v>
      </c>
      <c r="BE342" s="23">
        <v>0</v>
      </c>
      <c r="BF342" s="23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0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/>
      <c r="BW342" s="12"/>
      <c r="BX342" s="22" t="e">
        <f>"'Giá'!"&amp;SUBSTITUTE($CK342, "1", COUNTA(#REF!) -10)</f>
        <v>#REF!</v>
      </c>
      <c r="BY342" s="22" t="e">
        <f>"'Khối lượng'!"&amp;SUBSTITUTE($CL342, "1", COUNTA(#REF!) -10)</f>
        <v>#REF!</v>
      </c>
      <c r="BZ342" s="22" t="e">
        <f>"'KN Mua'!"&amp;SUBSTITUTE($CM342, "1", COUNTA(#REF!) -19)</f>
        <v>#REF!</v>
      </c>
      <c r="CA342" s="15" t="e">
        <f>"'KN Bán'!"&amp;SUBSTITUTE($CN342, "1", COUNTA(#REF!) -19)</f>
        <v>#REF!</v>
      </c>
      <c r="CB342" s="14"/>
      <c r="CC342" s="14"/>
      <c r="CD342" s="14"/>
      <c r="CE342" s="14"/>
      <c r="CF342" s="14"/>
      <c r="CG342" s="14"/>
      <c r="CH342" s="14"/>
      <c r="CI342" s="14"/>
      <c r="CJ342" s="14"/>
      <c r="CK342" s="14" t="e">
        <f>ADDRESS(1,MATCH($A342,#REF!, 0))</f>
        <v>#REF!</v>
      </c>
      <c r="CL342" s="14" t="e">
        <f>ADDRESS(1,MATCH($A342,#REF!, 0))</f>
        <v>#REF!</v>
      </c>
      <c r="CM342" s="14" t="e">
        <f>ADDRESS(1,MATCH($A342,#REF!, 0))</f>
        <v>#REF!</v>
      </c>
      <c r="CN342" s="14" t="e">
        <f>ADDRESS(1,MATCH($A342,#REF!, 0))</f>
        <v>#REF!</v>
      </c>
    </row>
    <row r="343" spans="1:92" ht="14">
      <c r="A343" s="16" t="s">
        <v>6579</v>
      </c>
      <c r="B343" s="17" t="s">
        <v>6580</v>
      </c>
      <c r="C343" s="17">
        <v>78000</v>
      </c>
      <c r="D343" s="18" t="s">
        <v>5862</v>
      </c>
      <c r="E343" s="17">
        <v>0.63071321477853703</v>
      </c>
      <c r="F343" s="17">
        <v>11.915054309544857</v>
      </c>
      <c r="G343" s="17">
        <v>0.49</v>
      </c>
      <c r="H343" s="16">
        <v>0.48249613333333335</v>
      </c>
      <c r="I343" s="19">
        <v>3600</v>
      </c>
      <c r="J343" s="31"/>
      <c r="K343" s="26"/>
      <c r="L343" s="22" t="e">
        <f t="shared" ca="1" si="4"/>
        <v>#REF!</v>
      </c>
      <c r="M343" s="17">
        <v>79500</v>
      </c>
      <c r="N343" s="17">
        <v>79200</v>
      </c>
      <c r="O343" s="17">
        <v>78200</v>
      </c>
      <c r="P343" s="17">
        <v>78000</v>
      </c>
      <c r="Q343" s="17">
        <v>78000</v>
      </c>
      <c r="R343" s="17">
        <v>78000</v>
      </c>
      <c r="S343" s="17">
        <v>77000</v>
      </c>
      <c r="T343" s="17">
        <v>77000</v>
      </c>
      <c r="U343" s="17">
        <v>75000</v>
      </c>
      <c r="V343" s="17">
        <v>77600</v>
      </c>
      <c r="W343" s="16" t="e">
        <f t="shared" ca="1" si="5"/>
        <v>#REF!</v>
      </c>
      <c r="X343" s="16">
        <v>400</v>
      </c>
      <c r="Y343" s="16">
        <v>1500</v>
      </c>
      <c r="Z343" s="16">
        <v>100</v>
      </c>
      <c r="AA343" s="16">
        <v>800</v>
      </c>
      <c r="AB343" s="16">
        <v>700</v>
      </c>
      <c r="AC343" s="16">
        <v>3400</v>
      </c>
      <c r="AD343" s="16">
        <v>1600</v>
      </c>
      <c r="AE343" s="16">
        <v>400</v>
      </c>
      <c r="AF343" s="25">
        <v>3100</v>
      </c>
      <c r="AG343" s="23">
        <v>100</v>
      </c>
      <c r="AH343" s="12" t="e">
        <f t="shared" ca="1" si="6"/>
        <v>#REF!</v>
      </c>
      <c r="AI343" s="23">
        <v>1300</v>
      </c>
      <c r="AJ343" s="23">
        <v>200</v>
      </c>
      <c r="AK343" s="23">
        <v>0</v>
      </c>
      <c r="AL343" s="23">
        <v>300</v>
      </c>
      <c r="AM343" s="23">
        <v>600</v>
      </c>
      <c r="AN343" s="23">
        <v>0</v>
      </c>
      <c r="AO343" s="23">
        <v>0</v>
      </c>
      <c r="AP343" s="23">
        <v>200</v>
      </c>
      <c r="AQ343" s="17">
        <v>0</v>
      </c>
      <c r="AR343" s="23">
        <v>100</v>
      </c>
      <c r="AS343" s="23">
        <v>0</v>
      </c>
      <c r="AT343" s="12">
        <v>0</v>
      </c>
      <c r="AU343" s="12">
        <v>0</v>
      </c>
      <c r="AV343" s="12">
        <v>0</v>
      </c>
      <c r="AW343" s="12">
        <v>200</v>
      </c>
      <c r="AX343" s="12">
        <v>0</v>
      </c>
      <c r="AY343" s="12">
        <v>0</v>
      </c>
      <c r="AZ343" s="12">
        <v>100</v>
      </c>
      <c r="BA343" s="12">
        <v>0</v>
      </c>
      <c r="BB343" s="12" t="e">
        <f t="shared" ca="1" si="7"/>
        <v>#REF!</v>
      </c>
      <c r="BC343" s="12">
        <v>1500</v>
      </c>
      <c r="BD343" s="23">
        <v>2200</v>
      </c>
      <c r="BE343" s="23">
        <v>1000</v>
      </c>
      <c r="BF343" s="23">
        <v>0</v>
      </c>
      <c r="BG343" s="12">
        <v>200</v>
      </c>
      <c r="BH343" s="12">
        <v>300</v>
      </c>
      <c r="BI343" s="12">
        <v>0</v>
      </c>
      <c r="BJ343" s="12">
        <v>300</v>
      </c>
      <c r="BK343" s="12">
        <v>0</v>
      </c>
      <c r="BL343" s="12">
        <v>0</v>
      </c>
      <c r="BM343" s="12">
        <v>200</v>
      </c>
      <c r="BN343" s="12">
        <v>0</v>
      </c>
      <c r="BO343" s="12">
        <v>0</v>
      </c>
      <c r="BP343" s="12">
        <v>0</v>
      </c>
      <c r="BQ343" s="12">
        <v>2900</v>
      </c>
      <c r="BR343" s="12">
        <v>300</v>
      </c>
      <c r="BS343" s="12">
        <v>0</v>
      </c>
      <c r="BT343" s="12">
        <v>0</v>
      </c>
      <c r="BU343" s="12">
        <v>0</v>
      </c>
      <c r="BV343" s="12"/>
      <c r="BW343" s="12"/>
      <c r="BX343" s="22" t="e">
        <f>"'Giá'!"&amp;SUBSTITUTE($CK343, "1", COUNTA(#REF!) -10)</f>
        <v>#REF!</v>
      </c>
      <c r="BY343" s="22" t="e">
        <f>"'Khối lượng'!"&amp;SUBSTITUTE($CL343, "1", COUNTA(#REF!) -10)</f>
        <v>#REF!</v>
      </c>
      <c r="BZ343" s="22" t="e">
        <f>"'KN Mua'!"&amp;SUBSTITUTE($CM343, "1", COUNTA(#REF!) -19)</f>
        <v>#REF!</v>
      </c>
      <c r="CA343" s="15" t="e">
        <f>"'KN Bán'!"&amp;SUBSTITUTE($CN343, "1", COUNTA(#REF!) -19)</f>
        <v>#REF!</v>
      </c>
      <c r="CB343" s="14"/>
      <c r="CC343" s="14"/>
      <c r="CD343" s="14"/>
      <c r="CE343" s="14"/>
      <c r="CF343" s="14"/>
      <c r="CG343" s="14"/>
      <c r="CH343" s="14"/>
      <c r="CI343" s="14"/>
      <c r="CJ343" s="14"/>
      <c r="CK343" s="14" t="e">
        <f>ADDRESS(1,MATCH($A343,#REF!, 0))</f>
        <v>#REF!</v>
      </c>
      <c r="CL343" s="14" t="e">
        <f>ADDRESS(1,MATCH($A343,#REF!, 0))</f>
        <v>#REF!</v>
      </c>
      <c r="CM343" s="14" t="e">
        <f>ADDRESS(1,MATCH($A343,#REF!, 0))</f>
        <v>#REF!</v>
      </c>
      <c r="CN343" s="14" t="e">
        <f>ADDRESS(1,MATCH($A343,#REF!, 0))</f>
        <v>#REF!</v>
      </c>
    </row>
    <row r="344" spans="1:92" ht="14">
      <c r="A344" s="16" t="s">
        <v>6581</v>
      </c>
      <c r="B344" s="17" t="s">
        <v>6582</v>
      </c>
      <c r="C344" s="17">
        <v>39900</v>
      </c>
      <c r="D344" s="18" t="s">
        <v>5862</v>
      </c>
      <c r="E344" s="17">
        <v>0.25939835765478192</v>
      </c>
      <c r="F344" s="17">
        <v>1343.0700904836626</v>
      </c>
      <c r="G344" s="17">
        <v>0</v>
      </c>
      <c r="H344" s="16">
        <v>0</v>
      </c>
      <c r="I344" s="19">
        <v>232330</v>
      </c>
      <c r="J344" s="31"/>
      <c r="K344" s="26"/>
      <c r="L344" s="22" t="e">
        <f t="shared" ca="1" si="4"/>
        <v>#REF!</v>
      </c>
      <c r="M344" s="17">
        <v>40000</v>
      </c>
      <c r="N344" s="17">
        <v>40000</v>
      </c>
      <c r="O344" s="17">
        <v>40000</v>
      </c>
      <c r="P344" s="17">
        <v>40000</v>
      </c>
      <c r="Q344" s="17">
        <v>39900</v>
      </c>
      <c r="R344" s="17">
        <v>40000</v>
      </c>
      <c r="S344" s="17">
        <v>37200</v>
      </c>
      <c r="T344" s="17">
        <v>38900</v>
      </c>
      <c r="U344" s="17">
        <v>38900</v>
      </c>
      <c r="V344" s="17">
        <v>37000</v>
      </c>
      <c r="W344" s="16" t="e">
        <f t="shared" ca="1" si="5"/>
        <v>#REF!</v>
      </c>
      <c r="X344" s="16">
        <v>2200</v>
      </c>
      <c r="Y344" s="16">
        <v>100</v>
      </c>
      <c r="Z344" s="16">
        <v>0</v>
      </c>
      <c r="AA344" s="16">
        <v>0</v>
      </c>
      <c r="AB344" s="16">
        <v>1300</v>
      </c>
      <c r="AC344" s="16">
        <v>600</v>
      </c>
      <c r="AD344" s="16">
        <v>29300</v>
      </c>
      <c r="AE344" s="16">
        <v>100</v>
      </c>
      <c r="AF344" s="25">
        <v>0</v>
      </c>
      <c r="AG344" s="23">
        <v>2400</v>
      </c>
      <c r="AH344" s="12" t="e">
        <f t="shared" ca="1" si="6"/>
        <v>#REF!</v>
      </c>
      <c r="AI344" s="23">
        <v>0</v>
      </c>
      <c r="AJ344" s="23">
        <v>0</v>
      </c>
      <c r="AK344" s="23">
        <v>500</v>
      </c>
      <c r="AL344" s="23">
        <v>0</v>
      </c>
      <c r="AM344" s="23">
        <v>0</v>
      </c>
      <c r="AN344" s="23">
        <v>0</v>
      </c>
      <c r="AO344" s="23">
        <v>0</v>
      </c>
      <c r="AP344" s="23">
        <v>0</v>
      </c>
      <c r="AQ344" s="17">
        <v>0</v>
      </c>
      <c r="AR344" s="23">
        <v>0</v>
      </c>
      <c r="AS344" s="23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700</v>
      </c>
      <c r="AY344" s="12">
        <v>0</v>
      </c>
      <c r="AZ344" s="12">
        <v>0</v>
      </c>
      <c r="BA344" s="12">
        <v>0</v>
      </c>
      <c r="BB344" s="12" t="e">
        <f t="shared" ca="1" si="7"/>
        <v>#REF!</v>
      </c>
      <c r="BC344" s="12">
        <v>0</v>
      </c>
      <c r="BD344" s="23">
        <v>0</v>
      </c>
      <c r="BE344" s="23">
        <v>0</v>
      </c>
      <c r="BF344" s="23">
        <v>0</v>
      </c>
      <c r="BG344" s="12">
        <v>0</v>
      </c>
      <c r="BH344" s="12">
        <v>200</v>
      </c>
      <c r="BI344" s="12">
        <v>0</v>
      </c>
      <c r="BJ344" s="12">
        <v>0</v>
      </c>
      <c r="BK344" s="12">
        <v>0</v>
      </c>
      <c r="BL344" s="12">
        <v>200</v>
      </c>
      <c r="BM344" s="12">
        <v>20</v>
      </c>
      <c r="BN344" s="12">
        <v>0</v>
      </c>
      <c r="BO344" s="12">
        <v>0</v>
      </c>
      <c r="BP344" s="12">
        <v>100</v>
      </c>
      <c r="BQ344" s="12">
        <v>100</v>
      </c>
      <c r="BR344" s="12">
        <v>0</v>
      </c>
      <c r="BS344" s="12">
        <v>0</v>
      </c>
      <c r="BT344" s="12">
        <v>0</v>
      </c>
      <c r="BU344" s="12">
        <v>0</v>
      </c>
      <c r="BV344" s="12"/>
      <c r="BW344" s="12"/>
      <c r="BX344" s="22" t="e">
        <f>"'Giá'!"&amp;SUBSTITUTE($CK344, "1", COUNTA(#REF!) -10)</f>
        <v>#REF!</v>
      </c>
      <c r="BY344" s="22" t="e">
        <f>"'Khối lượng'!"&amp;SUBSTITUTE($CL344, "1", COUNTA(#REF!) -10)</f>
        <v>#REF!</v>
      </c>
      <c r="BZ344" s="22" t="e">
        <f>"'KN Mua'!"&amp;SUBSTITUTE($CM344, "1", COUNTA(#REF!) -19)</f>
        <v>#REF!</v>
      </c>
      <c r="CA344" s="15" t="e">
        <f>"'KN Bán'!"&amp;SUBSTITUTE($CN344, "1", COUNTA(#REF!) -19)</f>
        <v>#REF!</v>
      </c>
      <c r="CB344" s="14"/>
      <c r="CC344" s="14"/>
      <c r="CD344" s="14"/>
      <c r="CE344" s="14"/>
      <c r="CF344" s="14"/>
      <c r="CG344" s="14"/>
      <c r="CH344" s="14"/>
      <c r="CI344" s="14"/>
      <c r="CJ344" s="14"/>
      <c r="CK344" s="14" t="e">
        <f>ADDRESS(1,MATCH($A344,#REF!, 0))</f>
        <v>#REF!</v>
      </c>
      <c r="CL344" s="14" t="e">
        <f>ADDRESS(1,MATCH($A344,#REF!, 0))</f>
        <v>#REF!</v>
      </c>
      <c r="CM344" s="14" t="e">
        <f>ADDRESS(1,MATCH($A344,#REF!, 0))</f>
        <v>#REF!</v>
      </c>
      <c r="CN344" s="14" t="e">
        <f>ADDRESS(1,MATCH($A344,#REF!, 0))</f>
        <v>#REF!</v>
      </c>
    </row>
    <row r="345" spans="1:92" ht="14">
      <c r="A345" s="16" t="s">
        <v>6583</v>
      </c>
      <c r="B345" s="17" t="s">
        <v>6584</v>
      </c>
      <c r="C345" s="17">
        <v>2840</v>
      </c>
      <c r="D345" s="18" t="s">
        <v>5882</v>
      </c>
      <c r="E345" s="17">
        <v>0.859318836529958</v>
      </c>
      <c r="F345" s="17">
        <v>11.525611146048071</v>
      </c>
      <c r="G345" s="17">
        <v>0.49</v>
      </c>
      <c r="H345" s="16">
        <v>0.44413160670374863</v>
      </c>
      <c r="I345" s="19">
        <v>846730</v>
      </c>
      <c r="J345" s="31"/>
      <c r="K345" s="26"/>
      <c r="L345" s="22" t="e">
        <f t="shared" ca="1" si="4"/>
        <v>#REF!</v>
      </c>
      <c r="M345" s="17">
        <v>2850</v>
      </c>
      <c r="N345" s="17">
        <v>2850</v>
      </c>
      <c r="O345" s="17">
        <v>2850</v>
      </c>
      <c r="P345" s="17">
        <v>2890</v>
      </c>
      <c r="Q345" s="17">
        <v>2840</v>
      </c>
      <c r="R345" s="17">
        <v>2830</v>
      </c>
      <c r="S345" s="17">
        <v>2650</v>
      </c>
      <c r="T345" s="17">
        <v>2680</v>
      </c>
      <c r="U345" s="17">
        <v>2690</v>
      </c>
      <c r="V345" s="17">
        <v>2640</v>
      </c>
      <c r="W345" s="16" t="e">
        <f t="shared" ca="1" si="5"/>
        <v>#REF!</v>
      </c>
      <c r="X345" s="16">
        <v>107600</v>
      </c>
      <c r="Y345" s="16">
        <v>183800</v>
      </c>
      <c r="Z345" s="16">
        <v>205100</v>
      </c>
      <c r="AA345" s="16">
        <v>353100</v>
      </c>
      <c r="AB345" s="16">
        <v>234900</v>
      </c>
      <c r="AC345" s="16">
        <v>150200</v>
      </c>
      <c r="AD345" s="16">
        <v>446400</v>
      </c>
      <c r="AE345" s="16">
        <v>241900</v>
      </c>
      <c r="AF345" s="25">
        <v>160400</v>
      </c>
      <c r="AG345" s="23">
        <v>239900</v>
      </c>
      <c r="AH345" s="12" t="e">
        <f t="shared" ca="1" si="6"/>
        <v>#REF!</v>
      </c>
      <c r="AI345" s="23">
        <v>0</v>
      </c>
      <c r="AJ345" s="23">
        <v>0</v>
      </c>
      <c r="AK345" s="23">
        <v>0</v>
      </c>
      <c r="AL345" s="23">
        <v>0</v>
      </c>
      <c r="AM345" s="23">
        <v>0</v>
      </c>
      <c r="AN345" s="23">
        <v>0</v>
      </c>
      <c r="AO345" s="23">
        <v>0</v>
      </c>
      <c r="AP345" s="23">
        <v>0</v>
      </c>
      <c r="AQ345" s="17">
        <v>0</v>
      </c>
      <c r="AR345" s="23">
        <v>0</v>
      </c>
      <c r="AS345" s="23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 t="e">
        <f t="shared" ca="1" si="7"/>
        <v>#REF!</v>
      </c>
      <c r="BC345" s="12">
        <v>0</v>
      </c>
      <c r="BD345" s="23">
        <v>200</v>
      </c>
      <c r="BE345" s="23">
        <v>0</v>
      </c>
      <c r="BF345" s="23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/>
      <c r="BW345" s="12"/>
      <c r="BX345" s="22" t="e">
        <f>"'Giá'!"&amp;SUBSTITUTE($CK345, "1", COUNTA(#REF!) -10)</f>
        <v>#REF!</v>
      </c>
      <c r="BY345" s="22" t="e">
        <f>"'Khối lượng'!"&amp;SUBSTITUTE($CL345, "1", COUNTA(#REF!) -10)</f>
        <v>#REF!</v>
      </c>
      <c r="BZ345" s="22" t="e">
        <f>"'KN Mua'!"&amp;SUBSTITUTE($CM345, "1", COUNTA(#REF!) -19)</f>
        <v>#REF!</v>
      </c>
      <c r="CA345" s="15" t="e">
        <f>"'KN Bán'!"&amp;SUBSTITUTE($CN345, "1", COUNTA(#REF!) -19)</f>
        <v>#REF!</v>
      </c>
      <c r="CB345" s="14"/>
      <c r="CC345" s="14"/>
      <c r="CD345" s="14"/>
      <c r="CE345" s="14"/>
      <c r="CF345" s="14"/>
      <c r="CG345" s="14"/>
      <c r="CH345" s="14"/>
      <c r="CI345" s="14"/>
      <c r="CJ345" s="14"/>
      <c r="CK345" s="14" t="e">
        <f>ADDRESS(1,MATCH($A345,#REF!, 0))</f>
        <v>#REF!</v>
      </c>
      <c r="CL345" s="14" t="e">
        <f>ADDRESS(1,MATCH($A345,#REF!, 0))</f>
        <v>#REF!</v>
      </c>
      <c r="CM345" s="14" t="e">
        <f>ADDRESS(1,MATCH($A345,#REF!, 0))</f>
        <v>#REF!</v>
      </c>
      <c r="CN345" s="14" t="e">
        <f>ADDRESS(1,MATCH($A345,#REF!, 0))</f>
        <v>#REF!</v>
      </c>
    </row>
    <row r="346" spans="1:92" ht="14">
      <c r="A346" s="16" t="s">
        <v>6585</v>
      </c>
      <c r="B346" s="17" t="s">
        <v>6586</v>
      </c>
      <c r="C346" s="17">
        <v>10100</v>
      </c>
      <c r="D346" s="18" t="s">
        <v>5954</v>
      </c>
      <c r="E346" s="17">
        <v>1.2411848060928961</v>
      </c>
      <c r="F346" s="17">
        <v>40.277657353547887</v>
      </c>
      <c r="G346" s="17">
        <v>0.5</v>
      </c>
      <c r="H346" s="16">
        <v>0.49992383399320472</v>
      </c>
      <c r="I346" s="19">
        <v>0</v>
      </c>
      <c r="J346" s="31"/>
      <c r="K346" s="26"/>
      <c r="L346" s="22" t="e">
        <f t="shared" ca="1" si="4"/>
        <v>#REF!</v>
      </c>
      <c r="M346" s="17">
        <v>10800</v>
      </c>
      <c r="N346" s="17">
        <v>10750</v>
      </c>
      <c r="O346" s="17">
        <v>10850</v>
      </c>
      <c r="P346" s="17">
        <v>10550</v>
      </c>
      <c r="Q346" s="17">
        <v>10100</v>
      </c>
      <c r="R346" s="17">
        <v>10400</v>
      </c>
      <c r="S346" s="17">
        <v>10000</v>
      </c>
      <c r="T346" s="17">
        <v>10300</v>
      </c>
      <c r="U346" s="17">
        <v>10300</v>
      </c>
      <c r="V346" s="17">
        <v>10450</v>
      </c>
      <c r="W346" s="16" t="e">
        <f t="shared" ca="1" si="5"/>
        <v>#REF!</v>
      </c>
      <c r="X346" s="16">
        <v>904600</v>
      </c>
      <c r="Y346" s="16">
        <v>507700</v>
      </c>
      <c r="Z346" s="16">
        <v>1002700</v>
      </c>
      <c r="AA346" s="16">
        <v>501400</v>
      </c>
      <c r="AB346" s="16">
        <v>1288500</v>
      </c>
      <c r="AC346" s="16">
        <v>1172300</v>
      </c>
      <c r="AD346" s="16">
        <v>1244200</v>
      </c>
      <c r="AE346" s="16">
        <v>635700</v>
      </c>
      <c r="AF346" s="25">
        <v>303600</v>
      </c>
      <c r="AG346" s="23">
        <v>906600</v>
      </c>
      <c r="AH346" s="12" t="e">
        <f t="shared" ca="1" si="6"/>
        <v>#REF!</v>
      </c>
      <c r="AI346" s="23">
        <v>150800</v>
      </c>
      <c r="AJ346" s="23">
        <v>89700</v>
      </c>
      <c r="AK346" s="23">
        <v>88800</v>
      </c>
      <c r="AL346" s="23">
        <v>216300</v>
      </c>
      <c r="AM346" s="23">
        <v>33200</v>
      </c>
      <c r="AN346" s="23">
        <v>146200</v>
      </c>
      <c r="AO346" s="23">
        <v>20800</v>
      </c>
      <c r="AP346" s="23">
        <v>81600</v>
      </c>
      <c r="AQ346" s="17">
        <v>26900</v>
      </c>
      <c r="AR346" s="23">
        <v>12800</v>
      </c>
      <c r="AS346" s="23">
        <v>48200</v>
      </c>
      <c r="AT346" s="12">
        <v>34200</v>
      </c>
      <c r="AU346" s="12">
        <v>0</v>
      </c>
      <c r="AV346" s="12">
        <v>43500</v>
      </c>
      <c r="AW346" s="12">
        <v>133400</v>
      </c>
      <c r="AX346" s="12">
        <v>111100</v>
      </c>
      <c r="AY346" s="12">
        <v>159000</v>
      </c>
      <c r="AZ346" s="12">
        <v>17500</v>
      </c>
      <c r="BA346" s="12">
        <v>38600</v>
      </c>
      <c r="BB346" s="12" t="e">
        <f t="shared" ca="1" si="7"/>
        <v>#REF!</v>
      </c>
      <c r="BC346" s="12">
        <v>20700</v>
      </c>
      <c r="BD346" s="23">
        <v>54800</v>
      </c>
      <c r="BE346" s="23">
        <v>1000000</v>
      </c>
      <c r="BF346" s="23">
        <v>85800</v>
      </c>
      <c r="BG346" s="12">
        <v>6500</v>
      </c>
      <c r="BH346" s="12">
        <v>20100</v>
      </c>
      <c r="BI346" s="12">
        <v>66300</v>
      </c>
      <c r="BJ346" s="12">
        <v>109900</v>
      </c>
      <c r="BK346" s="12">
        <v>13300</v>
      </c>
      <c r="BL346" s="12">
        <v>117100</v>
      </c>
      <c r="BM346" s="12">
        <v>27200</v>
      </c>
      <c r="BN346" s="12">
        <v>82100</v>
      </c>
      <c r="BO346" s="12">
        <v>110200</v>
      </c>
      <c r="BP346" s="12">
        <v>79800</v>
      </c>
      <c r="BQ346" s="12">
        <v>547400</v>
      </c>
      <c r="BR346" s="12">
        <v>265400</v>
      </c>
      <c r="BS346" s="12">
        <v>256000</v>
      </c>
      <c r="BT346" s="12">
        <v>60700</v>
      </c>
      <c r="BU346" s="12">
        <v>281500</v>
      </c>
      <c r="BV346" s="12"/>
      <c r="BW346" s="12"/>
      <c r="BX346" s="22" t="e">
        <f>"'Giá'!"&amp;SUBSTITUTE($CK346, "1", COUNTA(#REF!) -10)</f>
        <v>#REF!</v>
      </c>
      <c r="BY346" s="22" t="e">
        <f>"'Khối lượng'!"&amp;SUBSTITUTE($CL346, "1", COUNTA(#REF!) -10)</f>
        <v>#REF!</v>
      </c>
      <c r="BZ346" s="22" t="e">
        <f>"'KN Mua'!"&amp;SUBSTITUTE($CM346, "1", COUNTA(#REF!) -19)</f>
        <v>#REF!</v>
      </c>
      <c r="CA346" s="15" t="e">
        <f>"'KN Bán'!"&amp;SUBSTITUTE($CN346, "1", COUNTA(#REF!) -19)</f>
        <v>#REF!</v>
      </c>
      <c r="CB346" s="14"/>
      <c r="CC346" s="14"/>
      <c r="CD346" s="14"/>
      <c r="CE346" s="14"/>
      <c r="CF346" s="14"/>
      <c r="CG346" s="14"/>
      <c r="CH346" s="14"/>
      <c r="CI346" s="14"/>
      <c r="CJ346" s="14"/>
      <c r="CK346" s="14" t="e">
        <f>ADDRESS(1,MATCH($A346,#REF!, 0))</f>
        <v>#REF!</v>
      </c>
      <c r="CL346" s="14" t="e">
        <f>ADDRESS(1,MATCH($A346,#REF!, 0))</f>
        <v>#REF!</v>
      </c>
      <c r="CM346" s="14" t="e">
        <f>ADDRESS(1,MATCH($A346,#REF!, 0))</f>
        <v>#REF!</v>
      </c>
      <c r="CN346" s="14" t="e">
        <f>ADDRESS(1,MATCH($A346,#REF!, 0))</f>
        <v>#REF!</v>
      </c>
    </row>
    <row r="347" spans="1:92" ht="14">
      <c r="A347" s="16" t="s">
        <v>6587</v>
      </c>
      <c r="B347" s="17" t="s">
        <v>6588</v>
      </c>
      <c r="C347" s="17">
        <v>13700</v>
      </c>
      <c r="D347" s="18" t="s">
        <v>6054</v>
      </c>
      <c r="E347" s="17">
        <v>3.4945743934744948</v>
      </c>
      <c r="F347" s="17">
        <v>25.629743315880834</v>
      </c>
      <c r="G347" s="17">
        <v>0.52</v>
      </c>
      <c r="H347" s="16">
        <v>0.46306502168569896</v>
      </c>
      <c r="I347" s="19">
        <v>1215580</v>
      </c>
      <c r="J347" s="31"/>
      <c r="K347" s="26"/>
      <c r="L347" s="22" t="e">
        <f t="shared" ca="1" si="4"/>
        <v>#REF!</v>
      </c>
      <c r="M347" s="17">
        <v>13700</v>
      </c>
      <c r="N347" s="17">
        <v>13700</v>
      </c>
      <c r="O347" s="17">
        <v>13700</v>
      </c>
      <c r="P347" s="17">
        <v>13700</v>
      </c>
      <c r="Q347" s="17">
        <v>13700</v>
      </c>
      <c r="R347" s="17">
        <v>13700</v>
      </c>
      <c r="S347" s="17">
        <v>13700</v>
      </c>
      <c r="T347" s="17">
        <v>13700</v>
      </c>
      <c r="U347" s="17">
        <v>13700</v>
      </c>
      <c r="V347" s="17">
        <v>13700</v>
      </c>
      <c r="W347" s="16" t="e">
        <f t="shared" ca="1" si="5"/>
        <v>#REF!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25">
        <v>0</v>
      </c>
      <c r="AG347" s="23">
        <v>0</v>
      </c>
      <c r="AH347" s="12" t="e">
        <f t="shared" ca="1" si="6"/>
        <v>#REF!</v>
      </c>
      <c r="AI347" s="23">
        <v>0</v>
      </c>
      <c r="AJ347" s="23">
        <v>0</v>
      </c>
      <c r="AK347" s="23">
        <v>0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17">
        <v>0</v>
      </c>
      <c r="AR347" s="23">
        <v>0</v>
      </c>
      <c r="AS347" s="23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 t="e">
        <f t="shared" ca="1" si="7"/>
        <v>#REF!</v>
      </c>
      <c r="BC347" s="12">
        <v>0</v>
      </c>
      <c r="BD347" s="23">
        <v>0</v>
      </c>
      <c r="BE347" s="23">
        <v>0</v>
      </c>
      <c r="BF347" s="23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0</v>
      </c>
      <c r="BL347" s="12">
        <v>0</v>
      </c>
      <c r="BM347" s="12">
        <v>0</v>
      </c>
      <c r="BN347" s="12">
        <v>0</v>
      </c>
      <c r="BO347" s="12">
        <v>0</v>
      </c>
      <c r="BP347" s="12">
        <v>0</v>
      </c>
      <c r="BQ347" s="12">
        <v>0</v>
      </c>
      <c r="BR347" s="12">
        <v>0</v>
      </c>
      <c r="BS347" s="12">
        <v>0</v>
      </c>
      <c r="BT347" s="12">
        <v>0</v>
      </c>
      <c r="BU347" s="12">
        <v>0</v>
      </c>
      <c r="BV347" s="12"/>
      <c r="BW347" s="12"/>
      <c r="BX347" s="22" t="e">
        <f>"'Giá'!"&amp;SUBSTITUTE($CK347, "1", COUNTA(#REF!) -10)</f>
        <v>#REF!</v>
      </c>
      <c r="BY347" s="22" t="e">
        <f>"'Khối lượng'!"&amp;SUBSTITUTE($CL347, "1", COUNTA(#REF!) -10)</f>
        <v>#REF!</v>
      </c>
      <c r="BZ347" s="22" t="e">
        <f>"'KN Mua'!"&amp;SUBSTITUTE($CM347, "1", COUNTA(#REF!) -19)</f>
        <v>#REF!</v>
      </c>
      <c r="CA347" s="15" t="e">
        <f>"'KN Bán'!"&amp;SUBSTITUTE($CN347, "1", COUNTA(#REF!) -19)</f>
        <v>#REF!</v>
      </c>
      <c r="CB347" s="14"/>
      <c r="CC347" s="14"/>
      <c r="CD347" s="14"/>
      <c r="CE347" s="14"/>
      <c r="CF347" s="14"/>
      <c r="CG347" s="14"/>
      <c r="CH347" s="14"/>
      <c r="CI347" s="14"/>
      <c r="CJ347" s="14"/>
      <c r="CK347" s="14" t="e">
        <f>ADDRESS(1,MATCH($A347,#REF!, 0))</f>
        <v>#REF!</v>
      </c>
      <c r="CL347" s="14" t="e">
        <f>ADDRESS(1,MATCH($A347,#REF!, 0))</f>
        <v>#REF!</v>
      </c>
      <c r="CM347" s="14" t="e">
        <f>ADDRESS(1,MATCH($A347,#REF!, 0))</f>
        <v>#REF!</v>
      </c>
      <c r="CN347" s="14" t="e">
        <f>ADDRESS(1,MATCH($A347,#REF!, 0))</f>
        <v>#REF!</v>
      </c>
    </row>
    <row r="348" spans="1:92" ht="14">
      <c r="A348" s="16" t="s">
        <v>6589</v>
      </c>
      <c r="B348" s="17" t="s">
        <v>6590</v>
      </c>
      <c r="C348" s="17">
        <v>3710</v>
      </c>
      <c r="D348" s="18" t="s">
        <v>5871</v>
      </c>
      <c r="E348" s="17">
        <v>1.5519832825786026</v>
      </c>
      <c r="F348" s="17">
        <v>36.243290309692057</v>
      </c>
      <c r="G348" s="17">
        <v>0.15</v>
      </c>
      <c r="H348" s="16">
        <v>7.5896027788900422E-2</v>
      </c>
      <c r="I348" s="19">
        <v>473590</v>
      </c>
      <c r="J348" s="31"/>
      <c r="K348" s="26"/>
      <c r="L348" s="22" t="e">
        <f t="shared" ca="1" si="4"/>
        <v>#REF!</v>
      </c>
      <c r="M348" s="17">
        <v>3790</v>
      </c>
      <c r="N348" s="17">
        <v>3770</v>
      </c>
      <c r="O348" s="17">
        <v>3780</v>
      </c>
      <c r="P348" s="17">
        <v>3710</v>
      </c>
      <c r="Q348" s="17">
        <v>3710</v>
      </c>
      <c r="R348" s="17">
        <v>3670</v>
      </c>
      <c r="S348" s="17">
        <v>3420</v>
      </c>
      <c r="T348" s="17">
        <v>3430</v>
      </c>
      <c r="U348" s="17">
        <v>3410</v>
      </c>
      <c r="V348" s="17">
        <v>3370</v>
      </c>
      <c r="W348" s="16" t="e">
        <f t="shared" ca="1" si="5"/>
        <v>#REF!</v>
      </c>
      <c r="X348" s="16">
        <v>578600</v>
      </c>
      <c r="Y348" s="16">
        <v>1574300</v>
      </c>
      <c r="Z348" s="16">
        <v>525900</v>
      </c>
      <c r="AA348" s="16">
        <v>1397600</v>
      </c>
      <c r="AB348" s="16">
        <v>1828900</v>
      </c>
      <c r="AC348" s="16">
        <v>1248900</v>
      </c>
      <c r="AD348" s="16">
        <v>2820100</v>
      </c>
      <c r="AE348" s="16">
        <v>1400400</v>
      </c>
      <c r="AF348" s="25">
        <v>415200</v>
      </c>
      <c r="AG348" s="23">
        <v>365900</v>
      </c>
      <c r="AH348" s="12" t="e">
        <f t="shared" ca="1" si="6"/>
        <v>#REF!</v>
      </c>
      <c r="AI348" s="23">
        <v>0</v>
      </c>
      <c r="AJ348" s="23">
        <v>0</v>
      </c>
      <c r="AK348" s="23">
        <v>37700</v>
      </c>
      <c r="AL348" s="23">
        <v>37600</v>
      </c>
      <c r="AM348" s="23">
        <v>27000</v>
      </c>
      <c r="AN348" s="23">
        <v>100</v>
      </c>
      <c r="AO348" s="23">
        <v>0</v>
      </c>
      <c r="AP348" s="23">
        <v>0</v>
      </c>
      <c r="AQ348" s="17">
        <v>1100</v>
      </c>
      <c r="AR348" s="23">
        <v>0</v>
      </c>
      <c r="AS348" s="23">
        <v>1200</v>
      </c>
      <c r="AT348" s="12">
        <v>2100</v>
      </c>
      <c r="AU348" s="12">
        <v>251000</v>
      </c>
      <c r="AV348" s="12">
        <v>7000</v>
      </c>
      <c r="AW348" s="12">
        <v>9600</v>
      </c>
      <c r="AX348" s="12">
        <v>50900</v>
      </c>
      <c r="AY348" s="12">
        <v>208100</v>
      </c>
      <c r="AZ348" s="12">
        <v>8200</v>
      </c>
      <c r="BA348" s="12">
        <v>26400</v>
      </c>
      <c r="BB348" s="12" t="e">
        <f t="shared" ca="1" si="7"/>
        <v>#REF!</v>
      </c>
      <c r="BC348" s="12">
        <v>20700</v>
      </c>
      <c r="BD348" s="23">
        <v>83200</v>
      </c>
      <c r="BE348" s="23">
        <v>61300</v>
      </c>
      <c r="BF348" s="23">
        <v>0</v>
      </c>
      <c r="BG348" s="12">
        <v>0</v>
      </c>
      <c r="BH348" s="12">
        <v>5500</v>
      </c>
      <c r="BI348" s="12">
        <v>0</v>
      </c>
      <c r="BJ348" s="12">
        <v>18000</v>
      </c>
      <c r="BK348" s="12">
        <v>100</v>
      </c>
      <c r="BL348" s="12">
        <v>0</v>
      </c>
      <c r="BM348" s="12">
        <v>326600</v>
      </c>
      <c r="BN348" s="12">
        <v>3400</v>
      </c>
      <c r="BO348" s="12">
        <v>300</v>
      </c>
      <c r="BP348" s="12">
        <v>10700</v>
      </c>
      <c r="BQ348" s="12">
        <v>2100</v>
      </c>
      <c r="BR348" s="12">
        <v>51000</v>
      </c>
      <c r="BS348" s="12">
        <v>40000</v>
      </c>
      <c r="BT348" s="12">
        <v>166000</v>
      </c>
      <c r="BU348" s="12">
        <v>70900</v>
      </c>
      <c r="BV348" s="12"/>
      <c r="BW348" s="12"/>
      <c r="BX348" s="22" t="e">
        <f>"'Giá'!"&amp;SUBSTITUTE($CK348, "1", COUNTA(#REF!) -10)</f>
        <v>#REF!</v>
      </c>
      <c r="BY348" s="22" t="e">
        <f>"'Khối lượng'!"&amp;SUBSTITUTE($CL348, "1", COUNTA(#REF!) -10)</f>
        <v>#REF!</v>
      </c>
      <c r="BZ348" s="22" t="e">
        <f>"'KN Mua'!"&amp;SUBSTITUTE($CM348, "1", COUNTA(#REF!) -19)</f>
        <v>#REF!</v>
      </c>
      <c r="CA348" s="15" t="e">
        <f>"'KN Bán'!"&amp;SUBSTITUTE($CN348, "1", COUNTA(#REF!) -19)</f>
        <v>#REF!</v>
      </c>
      <c r="CB348" s="14"/>
      <c r="CC348" s="14"/>
      <c r="CD348" s="14"/>
      <c r="CE348" s="14"/>
      <c r="CF348" s="14"/>
      <c r="CG348" s="14"/>
      <c r="CH348" s="14"/>
      <c r="CI348" s="14"/>
      <c r="CJ348" s="14"/>
      <c r="CK348" s="14" t="e">
        <f>ADDRESS(1,MATCH($A348,#REF!, 0))</f>
        <v>#REF!</v>
      </c>
      <c r="CL348" s="14" t="e">
        <f>ADDRESS(1,MATCH($A348,#REF!, 0))</f>
        <v>#REF!</v>
      </c>
      <c r="CM348" s="14" t="e">
        <f>ADDRESS(1,MATCH($A348,#REF!, 0))</f>
        <v>#REF!</v>
      </c>
      <c r="CN348" s="14" t="e">
        <f>ADDRESS(1,MATCH($A348,#REF!, 0))</f>
        <v>#REF!</v>
      </c>
    </row>
    <row r="349" spans="1:92" ht="14">
      <c r="A349" s="16" t="s">
        <v>6591</v>
      </c>
      <c r="B349" s="17" t="s">
        <v>6592</v>
      </c>
      <c r="C349" s="17">
        <v>31400</v>
      </c>
      <c r="D349" s="18" t="s">
        <v>5901</v>
      </c>
      <c r="E349" s="17">
        <v>0.87649744662350126</v>
      </c>
      <c r="F349" s="17">
        <v>7.4568006222284069</v>
      </c>
      <c r="G349" s="17">
        <v>0.3</v>
      </c>
      <c r="H349" s="16">
        <v>0.2805731881237627</v>
      </c>
      <c r="I349" s="19">
        <v>387690</v>
      </c>
      <c r="J349" s="31"/>
      <c r="K349" s="26"/>
      <c r="L349" s="22" t="e">
        <f t="shared" ca="1" si="4"/>
        <v>#REF!</v>
      </c>
      <c r="M349" s="17">
        <v>34600</v>
      </c>
      <c r="N349" s="17">
        <v>34000</v>
      </c>
      <c r="O349" s="17">
        <v>33150</v>
      </c>
      <c r="P349" s="17">
        <v>33500</v>
      </c>
      <c r="Q349" s="17">
        <v>31400</v>
      </c>
      <c r="R349" s="17">
        <v>32000</v>
      </c>
      <c r="S349" s="17">
        <v>29800</v>
      </c>
      <c r="T349" s="17">
        <v>30200</v>
      </c>
      <c r="U349" s="17">
        <v>29800</v>
      </c>
      <c r="V349" s="17">
        <v>29200</v>
      </c>
      <c r="W349" s="16" t="e">
        <f t="shared" ca="1" si="5"/>
        <v>#REF!</v>
      </c>
      <c r="X349" s="16">
        <v>574400</v>
      </c>
      <c r="Y349" s="16">
        <v>409600</v>
      </c>
      <c r="Z349" s="16">
        <v>552300</v>
      </c>
      <c r="AA349" s="16">
        <v>458700</v>
      </c>
      <c r="AB349" s="16">
        <v>776500</v>
      </c>
      <c r="AC349" s="16">
        <v>356600</v>
      </c>
      <c r="AD349" s="16">
        <v>647600</v>
      </c>
      <c r="AE349" s="16">
        <v>390100</v>
      </c>
      <c r="AF349" s="25">
        <v>265400</v>
      </c>
      <c r="AG349" s="23">
        <v>304700</v>
      </c>
      <c r="AH349" s="12" t="e">
        <f t="shared" ca="1" si="6"/>
        <v>#REF!</v>
      </c>
      <c r="AI349" s="23">
        <v>35300</v>
      </c>
      <c r="AJ349" s="23">
        <v>29600</v>
      </c>
      <c r="AK349" s="23">
        <v>120000</v>
      </c>
      <c r="AL349" s="23">
        <v>80000</v>
      </c>
      <c r="AM349" s="23">
        <v>20500</v>
      </c>
      <c r="AN349" s="23">
        <v>179800</v>
      </c>
      <c r="AO349" s="23">
        <v>101400</v>
      </c>
      <c r="AP349" s="23">
        <v>99200</v>
      </c>
      <c r="AQ349" s="17">
        <v>34100</v>
      </c>
      <c r="AR349" s="23">
        <v>21300</v>
      </c>
      <c r="AS349" s="23">
        <v>7400</v>
      </c>
      <c r="AT349" s="12">
        <v>25100</v>
      </c>
      <c r="AU349" s="12">
        <v>24900</v>
      </c>
      <c r="AV349" s="12">
        <v>49600</v>
      </c>
      <c r="AW349" s="12">
        <v>39100</v>
      </c>
      <c r="AX349" s="12">
        <v>1100</v>
      </c>
      <c r="AY349" s="12">
        <v>400</v>
      </c>
      <c r="AZ349" s="12">
        <v>13500</v>
      </c>
      <c r="BA349" s="12">
        <v>42000</v>
      </c>
      <c r="BB349" s="12" t="e">
        <f t="shared" ca="1" si="7"/>
        <v>#REF!</v>
      </c>
      <c r="BC349" s="12">
        <v>41100</v>
      </c>
      <c r="BD349" s="23">
        <v>29700</v>
      </c>
      <c r="BE349" s="23">
        <v>243500</v>
      </c>
      <c r="BF349" s="23">
        <v>7100</v>
      </c>
      <c r="BG349" s="12">
        <v>64500</v>
      </c>
      <c r="BH349" s="12">
        <v>18112</v>
      </c>
      <c r="BI349" s="12">
        <v>1600</v>
      </c>
      <c r="BJ349" s="12">
        <v>400</v>
      </c>
      <c r="BK349" s="12">
        <v>23600</v>
      </c>
      <c r="BL349" s="12">
        <v>61700</v>
      </c>
      <c r="BM349" s="12">
        <v>88400</v>
      </c>
      <c r="BN349" s="12">
        <v>129800</v>
      </c>
      <c r="BO349" s="12">
        <v>61500</v>
      </c>
      <c r="BP349" s="12">
        <v>7200</v>
      </c>
      <c r="BQ349" s="12">
        <v>1600</v>
      </c>
      <c r="BR349" s="12">
        <v>2700</v>
      </c>
      <c r="BS349" s="12">
        <v>98700</v>
      </c>
      <c r="BT349" s="12">
        <v>101200</v>
      </c>
      <c r="BU349" s="12">
        <v>98200</v>
      </c>
      <c r="BV349" s="12"/>
      <c r="BW349" s="12"/>
      <c r="BX349" s="22" t="e">
        <f>"'Giá'!"&amp;SUBSTITUTE($CK349, "1", COUNTA(#REF!) -10)</f>
        <v>#REF!</v>
      </c>
      <c r="BY349" s="22" t="e">
        <f>"'Khối lượng'!"&amp;SUBSTITUTE($CL349, "1", COUNTA(#REF!) -10)</f>
        <v>#REF!</v>
      </c>
      <c r="BZ349" s="22" t="e">
        <f>"'KN Mua'!"&amp;SUBSTITUTE($CM349, "1", COUNTA(#REF!) -19)</f>
        <v>#REF!</v>
      </c>
      <c r="CA349" s="15" t="e">
        <f>"'KN Bán'!"&amp;SUBSTITUTE($CN349, "1", COUNTA(#REF!) -19)</f>
        <v>#REF!</v>
      </c>
      <c r="CB349" s="14"/>
      <c r="CC349" s="14"/>
      <c r="CD349" s="14"/>
      <c r="CE349" s="14"/>
      <c r="CF349" s="14"/>
      <c r="CG349" s="14"/>
      <c r="CH349" s="14"/>
      <c r="CI349" s="14"/>
      <c r="CJ349" s="14"/>
      <c r="CK349" s="14" t="e">
        <f>ADDRESS(1,MATCH($A349,#REF!, 0))</f>
        <v>#REF!</v>
      </c>
      <c r="CL349" s="14" t="e">
        <f>ADDRESS(1,MATCH($A349,#REF!, 0))</f>
        <v>#REF!</v>
      </c>
      <c r="CM349" s="14" t="e">
        <f>ADDRESS(1,MATCH($A349,#REF!, 0))</f>
        <v>#REF!</v>
      </c>
      <c r="CN349" s="14" t="e">
        <f>ADDRESS(1,MATCH($A349,#REF!, 0))</f>
        <v>#REF!</v>
      </c>
    </row>
    <row r="350" spans="1:92" ht="14">
      <c r="A350" s="16" t="s">
        <v>6593</v>
      </c>
      <c r="B350" s="17" t="s">
        <v>6594</v>
      </c>
      <c r="C350" s="17">
        <v>8500</v>
      </c>
      <c r="D350" s="18" t="s">
        <v>5901</v>
      </c>
      <c r="E350" s="17">
        <v>1.4556259618669523</v>
      </c>
      <c r="F350" s="17">
        <v>14.757792424304919</v>
      </c>
      <c r="G350" s="17">
        <v>0.49</v>
      </c>
      <c r="H350" s="16">
        <v>0.2452311973810708</v>
      </c>
      <c r="I350" s="19">
        <v>278240</v>
      </c>
      <c r="J350" s="31"/>
      <c r="K350" s="26"/>
      <c r="L350" s="22" t="e">
        <f t="shared" ca="1" si="4"/>
        <v>#REF!</v>
      </c>
      <c r="M350" s="17">
        <v>8640</v>
      </c>
      <c r="N350" s="17">
        <v>8640</v>
      </c>
      <c r="O350" s="17">
        <v>8650</v>
      </c>
      <c r="P350" s="17">
        <v>8610</v>
      </c>
      <c r="Q350" s="17">
        <v>8500</v>
      </c>
      <c r="R350" s="17">
        <v>8550</v>
      </c>
      <c r="S350" s="17">
        <v>8440</v>
      </c>
      <c r="T350" s="17">
        <v>8680</v>
      </c>
      <c r="U350" s="17">
        <v>8690</v>
      </c>
      <c r="V350" s="17">
        <v>8600</v>
      </c>
      <c r="W350" s="16" t="e">
        <f t="shared" ca="1" si="5"/>
        <v>#REF!</v>
      </c>
      <c r="X350" s="16">
        <v>144300</v>
      </c>
      <c r="Y350" s="16">
        <v>163800</v>
      </c>
      <c r="Z350" s="16">
        <v>185600</v>
      </c>
      <c r="AA350" s="16">
        <v>203300</v>
      </c>
      <c r="AB350" s="16">
        <v>932800</v>
      </c>
      <c r="AC350" s="16">
        <v>460500</v>
      </c>
      <c r="AD350" s="16">
        <v>926300</v>
      </c>
      <c r="AE350" s="16">
        <v>481500</v>
      </c>
      <c r="AF350" s="25">
        <v>63000</v>
      </c>
      <c r="AG350" s="23">
        <v>315800</v>
      </c>
      <c r="AH350" s="12" t="e">
        <f t="shared" ca="1" si="6"/>
        <v>#REF!</v>
      </c>
      <c r="AI350" s="23">
        <v>1400</v>
      </c>
      <c r="AJ350" s="23">
        <v>13300</v>
      </c>
      <c r="AK350" s="23">
        <v>29100</v>
      </c>
      <c r="AL350" s="23">
        <v>10000</v>
      </c>
      <c r="AM350" s="23">
        <v>0</v>
      </c>
      <c r="AN350" s="23">
        <v>11800</v>
      </c>
      <c r="AO350" s="23">
        <v>0</v>
      </c>
      <c r="AP350" s="23">
        <v>800</v>
      </c>
      <c r="AQ350" s="17">
        <v>0</v>
      </c>
      <c r="AR350" s="23">
        <v>8400</v>
      </c>
      <c r="AS350" s="23">
        <v>12900</v>
      </c>
      <c r="AT350" s="12">
        <v>2000</v>
      </c>
      <c r="AU350" s="12">
        <v>3000</v>
      </c>
      <c r="AV350" s="12">
        <v>2900</v>
      </c>
      <c r="AW350" s="12">
        <v>17000</v>
      </c>
      <c r="AX350" s="12">
        <v>0</v>
      </c>
      <c r="AY350" s="12">
        <v>18200</v>
      </c>
      <c r="AZ350" s="12">
        <v>7500</v>
      </c>
      <c r="BA350" s="12">
        <v>7900</v>
      </c>
      <c r="BB350" s="12" t="e">
        <f t="shared" ca="1" si="7"/>
        <v>#REF!</v>
      </c>
      <c r="BC350" s="12">
        <v>39500</v>
      </c>
      <c r="BD350" s="23">
        <v>26500</v>
      </c>
      <c r="BE350" s="23">
        <v>5300</v>
      </c>
      <c r="BF350" s="23">
        <v>4500</v>
      </c>
      <c r="BG350" s="12">
        <v>16200</v>
      </c>
      <c r="BH350" s="12">
        <v>19600</v>
      </c>
      <c r="BI350" s="12">
        <v>64600</v>
      </c>
      <c r="BJ350" s="12">
        <v>20700</v>
      </c>
      <c r="BK350" s="12">
        <v>23700</v>
      </c>
      <c r="BL350" s="12">
        <v>7900</v>
      </c>
      <c r="BM350" s="12">
        <v>6800</v>
      </c>
      <c r="BN350" s="12">
        <v>6800</v>
      </c>
      <c r="BO350" s="12">
        <v>18500</v>
      </c>
      <c r="BP350" s="12">
        <v>106600</v>
      </c>
      <c r="BQ350" s="12">
        <v>9200</v>
      </c>
      <c r="BR350" s="12">
        <v>60400</v>
      </c>
      <c r="BS350" s="12">
        <v>200</v>
      </c>
      <c r="BT350" s="12">
        <v>3300</v>
      </c>
      <c r="BU350" s="12">
        <v>100</v>
      </c>
      <c r="BV350" s="12"/>
      <c r="BW350" s="12"/>
      <c r="BX350" s="22" t="e">
        <f>"'Giá'!"&amp;SUBSTITUTE($CK350, "1", COUNTA(#REF!) -10)</f>
        <v>#REF!</v>
      </c>
      <c r="BY350" s="22" t="e">
        <f>"'Khối lượng'!"&amp;SUBSTITUTE($CL350, "1", COUNTA(#REF!) -10)</f>
        <v>#REF!</v>
      </c>
      <c r="BZ350" s="22" t="e">
        <f>"'KN Mua'!"&amp;SUBSTITUTE($CM350, "1", COUNTA(#REF!) -19)</f>
        <v>#REF!</v>
      </c>
      <c r="CA350" s="15" t="e">
        <f>"'KN Bán'!"&amp;SUBSTITUTE($CN350, "1", COUNTA(#REF!) -19)</f>
        <v>#REF!</v>
      </c>
      <c r="CB350" s="14"/>
      <c r="CC350" s="14"/>
      <c r="CD350" s="14"/>
      <c r="CE350" s="14"/>
      <c r="CF350" s="14"/>
      <c r="CG350" s="14"/>
      <c r="CH350" s="14"/>
      <c r="CI350" s="14"/>
      <c r="CJ350" s="14"/>
      <c r="CK350" s="14" t="e">
        <f>ADDRESS(1,MATCH($A350,#REF!, 0))</f>
        <v>#REF!</v>
      </c>
      <c r="CL350" s="14" t="e">
        <f>ADDRESS(1,MATCH($A350,#REF!, 0))</f>
        <v>#REF!</v>
      </c>
      <c r="CM350" s="14" t="e">
        <f>ADDRESS(1,MATCH($A350,#REF!, 0))</f>
        <v>#REF!</v>
      </c>
      <c r="CN350" s="14" t="e">
        <f>ADDRESS(1,MATCH($A350,#REF!, 0))</f>
        <v>#REF!</v>
      </c>
    </row>
    <row r="351" spans="1:92" ht="14">
      <c r="A351" s="16" t="s">
        <v>6595</v>
      </c>
      <c r="B351" s="17" t="s">
        <v>6596</v>
      </c>
      <c r="C351" s="17">
        <v>19550</v>
      </c>
      <c r="D351" s="18" t="s">
        <v>5868</v>
      </c>
      <c r="E351" s="17">
        <v>0.68460740850002344</v>
      </c>
      <c r="F351" s="17">
        <v>28.928002803906789</v>
      </c>
      <c r="G351" s="17">
        <v>0</v>
      </c>
      <c r="H351" s="16">
        <v>0</v>
      </c>
      <c r="I351" s="19">
        <v>5670</v>
      </c>
      <c r="J351" s="31"/>
      <c r="K351" s="26"/>
      <c r="L351" s="22" t="e">
        <f t="shared" ca="1" si="4"/>
        <v>#REF!</v>
      </c>
      <c r="M351" s="17">
        <v>21300</v>
      </c>
      <c r="N351" s="17">
        <v>21100</v>
      </c>
      <c r="O351" s="17">
        <v>20950</v>
      </c>
      <c r="P351" s="17">
        <v>20500</v>
      </c>
      <c r="Q351" s="17">
        <v>19550</v>
      </c>
      <c r="R351" s="17">
        <v>20000</v>
      </c>
      <c r="S351" s="17">
        <v>18650</v>
      </c>
      <c r="T351" s="17">
        <v>19500</v>
      </c>
      <c r="U351" s="17">
        <v>19200</v>
      </c>
      <c r="V351" s="17">
        <v>19000</v>
      </c>
      <c r="W351" s="16" t="e">
        <f t="shared" ca="1" si="5"/>
        <v>#REF!</v>
      </c>
      <c r="X351" s="16">
        <v>247100</v>
      </c>
      <c r="Y351" s="16">
        <v>356100</v>
      </c>
      <c r="Z351" s="16">
        <v>164900</v>
      </c>
      <c r="AA351" s="16">
        <v>293100</v>
      </c>
      <c r="AB351" s="16">
        <v>617900</v>
      </c>
      <c r="AC351" s="16">
        <v>261100</v>
      </c>
      <c r="AD351" s="16">
        <v>290000</v>
      </c>
      <c r="AE351" s="16">
        <v>240300</v>
      </c>
      <c r="AF351" s="25">
        <v>105700</v>
      </c>
      <c r="AG351" s="23">
        <v>206200</v>
      </c>
      <c r="AH351" s="12" t="e">
        <f t="shared" ca="1" si="6"/>
        <v>#REF!</v>
      </c>
      <c r="AI351" s="23">
        <v>5100</v>
      </c>
      <c r="AJ351" s="23">
        <v>226000</v>
      </c>
      <c r="AK351" s="23">
        <v>6700</v>
      </c>
      <c r="AL351" s="23">
        <v>4300</v>
      </c>
      <c r="AM351" s="23">
        <v>13700</v>
      </c>
      <c r="AN351" s="23">
        <v>59700</v>
      </c>
      <c r="AO351" s="23">
        <v>96200</v>
      </c>
      <c r="AP351" s="23">
        <v>103800</v>
      </c>
      <c r="AQ351" s="17">
        <v>10900</v>
      </c>
      <c r="AR351" s="23">
        <v>1000</v>
      </c>
      <c r="AS351" s="23">
        <v>12100</v>
      </c>
      <c r="AT351" s="12">
        <v>1200</v>
      </c>
      <c r="AU351" s="12">
        <v>5200</v>
      </c>
      <c r="AV351" s="12">
        <v>242500</v>
      </c>
      <c r="AW351" s="12">
        <v>68000</v>
      </c>
      <c r="AX351" s="12">
        <v>16900</v>
      </c>
      <c r="AY351" s="12">
        <v>22700</v>
      </c>
      <c r="AZ351" s="12">
        <v>2900</v>
      </c>
      <c r="BA351" s="12">
        <v>8200</v>
      </c>
      <c r="BB351" s="12" t="e">
        <f t="shared" ca="1" si="7"/>
        <v>#REF!</v>
      </c>
      <c r="BC351" s="12">
        <v>6500</v>
      </c>
      <c r="BD351" s="23">
        <v>17200</v>
      </c>
      <c r="BE351" s="23">
        <v>19500</v>
      </c>
      <c r="BF351" s="23">
        <v>22400</v>
      </c>
      <c r="BG351" s="12">
        <v>37200</v>
      </c>
      <c r="BH351" s="12">
        <v>71700</v>
      </c>
      <c r="BI351" s="12">
        <v>149700</v>
      </c>
      <c r="BJ351" s="12">
        <v>13200</v>
      </c>
      <c r="BK351" s="12">
        <v>47500</v>
      </c>
      <c r="BL351" s="12">
        <v>48900</v>
      </c>
      <c r="BM351" s="12">
        <v>21400</v>
      </c>
      <c r="BN351" s="12">
        <v>4600</v>
      </c>
      <c r="BO351" s="12">
        <v>3200</v>
      </c>
      <c r="BP351" s="12">
        <v>29500</v>
      </c>
      <c r="BQ351" s="12">
        <v>0</v>
      </c>
      <c r="BR351" s="12">
        <v>1109500</v>
      </c>
      <c r="BS351" s="12">
        <v>20300</v>
      </c>
      <c r="BT351" s="12">
        <v>39172</v>
      </c>
      <c r="BU351" s="12">
        <v>11100</v>
      </c>
      <c r="BV351" s="12"/>
      <c r="BW351" s="12"/>
      <c r="BX351" s="22" t="e">
        <f>"'Giá'!"&amp;SUBSTITUTE($CK351, "1", COUNTA(#REF!) -10)</f>
        <v>#REF!</v>
      </c>
      <c r="BY351" s="22" t="e">
        <f>"'Khối lượng'!"&amp;SUBSTITUTE($CL351, "1", COUNTA(#REF!) -10)</f>
        <v>#REF!</v>
      </c>
      <c r="BZ351" s="22" t="e">
        <f>"'KN Mua'!"&amp;SUBSTITUTE($CM351, "1", COUNTA(#REF!) -19)</f>
        <v>#REF!</v>
      </c>
      <c r="CA351" s="15" t="e">
        <f>"'KN Bán'!"&amp;SUBSTITUTE($CN351, "1", COUNTA(#REF!) -19)</f>
        <v>#REF!</v>
      </c>
      <c r="CB351" s="14"/>
      <c r="CC351" s="14"/>
      <c r="CD351" s="14"/>
      <c r="CE351" s="14"/>
      <c r="CF351" s="14"/>
      <c r="CG351" s="14"/>
      <c r="CH351" s="14"/>
      <c r="CI351" s="14"/>
      <c r="CJ351" s="14"/>
      <c r="CK351" s="14" t="e">
        <f>ADDRESS(1,MATCH($A351,#REF!, 0))</f>
        <v>#REF!</v>
      </c>
      <c r="CL351" s="14" t="e">
        <f>ADDRESS(1,MATCH($A351,#REF!, 0))</f>
        <v>#REF!</v>
      </c>
      <c r="CM351" s="14" t="e">
        <f>ADDRESS(1,MATCH($A351,#REF!, 0))</f>
        <v>#REF!</v>
      </c>
      <c r="CN351" s="14" t="e">
        <f>ADDRESS(1,MATCH($A351,#REF!, 0))</f>
        <v>#REF!</v>
      </c>
    </row>
    <row r="352" spans="1:92" ht="14">
      <c r="A352" s="16" t="s">
        <v>6597</v>
      </c>
      <c r="B352" s="17" t="s">
        <v>6598</v>
      </c>
      <c r="C352" s="17">
        <v>16200</v>
      </c>
      <c r="D352" s="18" t="s">
        <v>5968</v>
      </c>
      <c r="E352" s="17">
        <v>0.79992528314653277</v>
      </c>
      <c r="F352" s="17">
        <v>10.36713708592927</v>
      </c>
      <c r="G352" s="17">
        <v>0.2</v>
      </c>
      <c r="H352" s="16">
        <v>0.12255033366791632</v>
      </c>
      <c r="I352" s="19">
        <v>13920</v>
      </c>
      <c r="J352" s="31"/>
      <c r="K352" s="26"/>
      <c r="L352" s="22" t="e">
        <f t="shared" ca="1" si="4"/>
        <v>#REF!</v>
      </c>
      <c r="M352" s="17">
        <v>16400</v>
      </c>
      <c r="N352" s="17">
        <v>16800</v>
      </c>
      <c r="O352" s="17">
        <v>16250</v>
      </c>
      <c r="P352" s="17">
        <v>16300</v>
      </c>
      <c r="Q352" s="17">
        <v>16200</v>
      </c>
      <c r="R352" s="17">
        <v>16400</v>
      </c>
      <c r="S352" s="17">
        <v>15300</v>
      </c>
      <c r="T352" s="17">
        <v>16300</v>
      </c>
      <c r="U352" s="17">
        <v>16200</v>
      </c>
      <c r="V352" s="17">
        <v>16200</v>
      </c>
      <c r="W352" s="16" t="e">
        <f t="shared" ca="1" si="5"/>
        <v>#REF!</v>
      </c>
      <c r="X352" s="16">
        <v>11500</v>
      </c>
      <c r="Y352" s="16">
        <v>6000</v>
      </c>
      <c r="Z352" s="16">
        <v>9500</v>
      </c>
      <c r="AA352" s="16">
        <v>1400</v>
      </c>
      <c r="AB352" s="16">
        <v>1300</v>
      </c>
      <c r="AC352" s="16">
        <v>1100</v>
      </c>
      <c r="AD352" s="16">
        <v>13800</v>
      </c>
      <c r="AE352" s="16">
        <v>4700</v>
      </c>
      <c r="AF352" s="25">
        <v>1900</v>
      </c>
      <c r="AG352" s="23">
        <v>5500</v>
      </c>
      <c r="AH352" s="12" t="e">
        <f t="shared" ca="1" si="6"/>
        <v>#REF!</v>
      </c>
      <c r="AI352" s="23">
        <v>0</v>
      </c>
      <c r="AJ352" s="23">
        <v>0</v>
      </c>
      <c r="AK352" s="23">
        <v>0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17">
        <v>0</v>
      </c>
      <c r="AR352" s="23">
        <v>0</v>
      </c>
      <c r="AS352" s="23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 t="e">
        <f t="shared" ca="1" si="7"/>
        <v>#REF!</v>
      </c>
      <c r="BC352" s="12">
        <v>0</v>
      </c>
      <c r="BD352" s="23">
        <v>0</v>
      </c>
      <c r="BE352" s="23">
        <v>0</v>
      </c>
      <c r="BF352" s="23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/>
      <c r="BW352" s="12"/>
      <c r="BX352" s="22" t="e">
        <f>"'Giá'!"&amp;SUBSTITUTE($CK352, "1", COUNTA(#REF!) -10)</f>
        <v>#REF!</v>
      </c>
      <c r="BY352" s="22" t="e">
        <f>"'Khối lượng'!"&amp;SUBSTITUTE($CL352, "1", COUNTA(#REF!) -10)</f>
        <v>#REF!</v>
      </c>
      <c r="BZ352" s="22" t="e">
        <f>"'KN Mua'!"&amp;SUBSTITUTE($CM352, "1", COUNTA(#REF!) -19)</f>
        <v>#REF!</v>
      </c>
      <c r="CA352" s="15" t="e">
        <f>"'KN Bán'!"&amp;SUBSTITUTE($CN352, "1", COUNTA(#REF!) -19)</f>
        <v>#REF!</v>
      </c>
      <c r="CB352" s="14"/>
      <c r="CC352" s="14"/>
      <c r="CD352" s="14"/>
      <c r="CE352" s="14"/>
      <c r="CF352" s="14"/>
      <c r="CG352" s="14"/>
      <c r="CH352" s="14"/>
      <c r="CI352" s="14"/>
      <c r="CJ352" s="14"/>
      <c r="CK352" s="14" t="e">
        <f>ADDRESS(1,MATCH($A352,#REF!, 0))</f>
        <v>#REF!</v>
      </c>
      <c r="CL352" s="14" t="e">
        <f>ADDRESS(1,MATCH($A352,#REF!, 0))</f>
        <v>#REF!</v>
      </c>
      <c r="CM352" s="14" t="e">
        <f>ADDRESS(1,MATCH($A352,#REF!, 0))</f>
        <v>#REF!</v>
      </c>
      <c r="CN352" s="14" t="e">
        <f>ADDRESS(1,MATCH($A352,#REF!, 0))</f>
        <v>#REF!</v>
      </c>
    </row>
    <row r="353" spans="1:92" ht="14">
      <c r="A353" s="16" t="s">
        <v>6599</v>
      </c>
      <c r="B353" s="17" t="s">
        <v>6600</v>
      </c>
      <c r="C353" s="17">
        <v>12900</v>
      </c>
      <c r="D353" s="18" t="s">
        <v>5882</v>
      </c>
      <c r="E353" s="17">
        <v>0.72414728365479308</v>
      </c>
      <c r="F353" s="17">
        <v>5.9511171844173347</v>
      </c>
      <c r="G353" s="17">
        <v>0</v>
      </c>
      <c r="H353" s="16">
        <v>0</v>
      </c>
      <c r="I353" s="19">
        <v>4770</v>
      </c>
      <c r="J353" s="31"/>
      <c r="K353" s="26"/>
      <c r="L353" s="22" t="e">
        <f t="shared" ca="1" si="4"/>
        <v>#REF!</v>
      </c>
      <c r="M353" s="17">
        <v>12450</v>
      </c>
      <c r="N353" s="17">
        <v>12400</v>
      </c>
      <c r="O353" s="17">
        <v>13250</v>
      </c>
      <c r="P353" s="17">
        <v>13000</v>
      </c>
      <c r="Q353" s="17">
        <v>12900</v>
      </c>
      <c r="R353" s="17">
        <v>12750</v>
      </c>
      <c r="S353" s="17">
        <v>12350</v>
      </c>
      <c r="T353" s="17">
        <v>12800</v>
      </c>
      <c r="U353" s="17">
        <v>12750</v>
      </c>
      <c r="V353" s="17">
        <v>13200</v>
      </c>
      <c r="W353" s="16" t="e">
        <f t="shared" ca="1" si="5"/>
        <v>#REF!</v>
      </c>
      <c r="X353" s="16">
        <v>18900</v>
      </c>
      <c r="Y353" s="16">
        <v>8800</v>
      </c>
      <c r="Z353" s="16">
        <v>43100</v>
      </c>
      <c r="AA353" s="16">
        <v>13800</v>
      </c>
      <c r="AB353" s="16">
        <v>15200</v>
      </c>
      <c r="AC353" s="16">
        <v>10000</v>
      </c>
      <c r="AD353" s="16">
        <v>20200</v>
      </c>
      <c r="AE353" s="16">
        <v>3000</v>
      </c>
      <c r="AF353" s="25">
        <v>3000</v>
      </c>
      <c r="AG353" s="23">
        <v>3200</v>
      </c>
      <c r="AH353" s="12" t="e">
        <f t="shared" ca="1" si="6"/>
        <v>#REF!</v>
      </c>
      <c r="AI353" s="23">
        <v>0</v>
      </c>
      <c r="AJ353" s="23">
        <v>0</v>
      </c>
      <c r="AK353" s="23">
        <v>0</v>
      </c>
      <c r="AL353" s="23">
        <v>0</v>
      </c>
      <c r="AM353" s="23">
        <v>0</v>
      </c>
      <c r="AN353" s="23">
        <v>100</v>
      </c>
      <c r="AO353" s="23">
        <v>300</v>
      </c>
      <c r="AP353" s="23">
        <v>8300</v>
      </c>
      <c r="AQ353" s="17">
        <v>0</v>
      </c>
      <c r="AR353" s="23">
        <v>0</v>
      </c>
      <c r="AS353" s="23">
        <v>100</v>
      </c>
      <c r="AT353" s="12">
        <v>0</v>
      </c>
      <c r="AU353" s="12">
        <v>300</v>
      </c>
      <c r="AV353" s="12">
        <v>100</v>
      </c>
      <c r="AW353" s="12">
        <v>0</v>
      </c>
      <c r="AX353" s="12">
        <v>500</v>
      </c>
      <c r="AY353" s="12">
        <v>0</v>
      </c>
      <c r="AZ353" s="12">
        <v>0</v>
      </c>
      <c r="BA353" s="12">
        <v>200</v>
      </c>
      <c r="BB353" s="12" t="e">
        <f t="shared" ca="1" si="7"/>
        <v>#REF!</v>
      </c>
      <c r="BC353" s="12">
        <v>0</v>
      </c>
      <c r="BD353" s="23">
        <v>100</v>
      </c>
      <c r="BE353" s="23">
        <v>0</v>
      </c>
      <c r="BF353" s="23">
        <v>1500</v>
      </c>
      <c r="BG353" s="12">
        <v>4700</v>
      </c>
      <c r="BH353" s="12">
        <v>1900</v>
      </c>
      <c r="BI353" s="12">
        <v>4000</v>
      </c>
      <c r="BJ353" s="12">
        <v>200</v>
      </c>
      <c r="BK353" s="12">
        <v>300</v>
      </c>
      <c r="BL353" s="12">
        <v>6700</v>
      </c>
      <c r="BM353" s="12">
        <v>0</v>
      </c>
      <c r="BN353" s="12">
        <v>400</v>
      </c>
      <c r="BO353" s="12">
        <v>500</v>
      </c>
      <c r="BP353" s="12">
        <v>0</v>
      </c>
      <c r="BQ353" s="12">
        <v>0</v>
      </c>
      <c r="BR353" s="12">
        <v>1500</v>
      </c>
      <c r="BS353" s="12">
        <v>0</v>
      </c>
      <c r="BT353" s="12">
        <v>500</v>
      </c>
      <c r="BU353" s="12">
        <v>0</v>
      </c>
      <c r="BV353" s="12"/>
      <c r="BW353" s="12"/>
      <c r="BX353" s="22" t="e">
        <f>"'Giá'!"&amp;SUBSTITUTE($CK353, "1", COUNTA(#REF!) -10)</f>
        <v>#REF!</v>
      </c>
      <c r="BY353" s="22" t="e">
        <f>"'Khối lượng'!"&amp;SUBSTITUTE($CL353, "1", COUNTA(#REF!) -10)</f>
        <v>#REF!</v>
      </c>
      <c r="BZ353" s="22" t="e">
        <f>"'KN Mua'!"&amp;SUBSTITUTE($CM353, "1", COUNTA(#REF!) -19)</f>
        <v>#REF!</v>
      </c>
      <c r="CA353" s="15" t="e">
        <f>"'KN Bán'!"&amp;SUBSTITUTE($CN353, "1", COUNTA(#REF!) -19)</f>
        <v>#REF!</v>
      </c>
      <c r="CB353" s="14"/>
      <c r="CC353" s="14"/>
      <c r="CD353" s="14"/>
      <c r="CE353" s="14"/>
      <c r="CF353" s="14"/>
      <c r="CG353" s="14"/>
      <c r="CH353" s="14"/>
      <c r="CI353" s="14"/>
      <c r="CJ353" s="14"/>
      <c r="CK353" s="14" t="e">
        <f>ADDRESS(1,MATCH($A353,#REF!, 0))</f>
        <v>#REF!</v>
      </c>
      <c r="CL353" s="14" t="e">
        <f>ADDRESS(1,MATCH($A353,#REF!, 0))</f>
        <v>#REF!</v>
      </c>
      <c r="CM353" s="14" t="e">
        <f>ADDRESS(1,MATCH($A353,#REF!, 0))</f>
        <v>#REF!</v>
      </c>
      <c r="CN353" s="14" t="e">
        <f>ADDRESS(1,MATCH($A353,#REF!, 0))</f>
        <v>#REF!</v>
      </c>
    </row>
    <row r="354" spans="1:92" ht="14">
      <c r="A354" s="16" t="s">
        <v>6601</v>
      </c>
      <c r="B354" s="17" t="s">
        <v>6602</v>
      </c>
      <c r="C354" s="17">
        <v>38000</v>
      </c>
      <c r="D354" s="18" t="s">
        <v>5862</v>
      </c>
      <c r="E354" s="17">
        <v>1.0664349932346577</v>
      </c>
      <c r="F354" s="17">
        <v>8.7303707651395328</v>
      </c>
      <c r="G354" s="17">
        <v>0.49</v>
      </c>
      <c r="H354" s="16">
        <v>0.48964066388023281</v>
      </c>
      <c r="I354" s="19">
        <v>1350</v>
      </c>
      <c r="J354" s="31"/>
      <c r="K354" s="26"/>
      <c r="L354" s="22" t="e">
        <f t="shared" ca="1" si="4"/>
        <v>#REF!</v>
      </c>
      <c r="M354" s="17">
        <v>38950</v>
      </c>
      <c r="N354" s="17">
        <v>38800</v>
      </c>
      <c r="O354" s="17">
        <v>38000</v>
      </c>
      <c r="P354" s="17">
        <v>38500</v>
      </c>
      <c r="Q354" s="17">
        <v>38000</v>
      </c>
      <c r="R354" s="17">
        <v>37700</v>
      </c>
      <c r="S354" s="17">
        <v>37700</v>
      </c>
      <c r="T354" s="17">
        <v>37500</v>
      </c>
      <c r="U354" s="17">
        <v>37500</v>
      </c>
      <c r="V354" s="17">
        <v>38850</v>
      </c>
      <c r="W354" s="16" t="e">
        <f t="shared" ca="1" si="5"/>
        <v>#REF!</v>
      </c>
      <c r="X354" s="16">
        <v>0</v>
      </c>
      <c r="Y354" s="16">
        <v>100</v>
      </c>
      <c r="Z354" s="16">
        <v>13100</v>
      </c>
      <c r="AA354" s="16">
        <v>5500</v>
      </c>
      <c r="AB354" s="16">
        <v>9100</v>
      </c>
      <c r="AC354" s="16">
        <v>9900</v>
      </c>
      <c r="AD354" s="16">
        <v>2800</v>
      </c>
      <c r="AE354" s="16">
        <v>1200</v>
      </c>
      <c r="AF354" s="25">
        <v>4200</v>
      </c>
      <c r="AG354" s="23">
        <v>1800</v>
      </c>
      <c r="AH354" s="12" t="e">
        <f t="shared" ca="1" si="6"/>
        <v>#REF!</v>
      </c>
      <c r="AI354" s="23">
        <v>0</v>
      </c>
      <c r="AJ354" s="23">
        <v>0</v>
      </c>
      <c r="AK354" s="23">
        <v>0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17">
        <v>0</v>
      </c>
      <c r="AR354" s="23">
        <v>0</v>
      </c>
      <c r="AS354" s="23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 t="e">
        <f t="shared" ca="1" si="7"/>
        <v>#REF!</v>
      </c>
      <c r="BC354" s="12">
        <v>0</v>
      </c>
      <c r="BD354" s="23">
        <v>0</v>
      </c>
      <c r="BE354" s="23">
        <v>0</v>
      </c>
      <c r="BF354" s="23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/>
      <c r="BW354" s="12"/>
      <c r="BX354" s="22" t="e">
        <f>"'Giá'!"&amp;SUBSTITUTE($CK354, "1", COUNTA(#REF!) -10)</f>
        <v>#REF!</v>
      </c>
      <c r="BY354" s="22" t="e">
        <f>"'Khối lượng'!"&amp;SUBSTITUTE($CL354, "1", COUNTA(#REF!) -10)</f>
        <v>#REF!</v>
      </c>
      <c r="BZ354" s="22" t="e">
        <f>"'KN Mua'!"&amp;SUBSTITUTE($CM354, "1", COUNTA(#REF!) -19)</f>
        <v>#REF!</v>
      </c>
      <c r="CA354" s="15" t="e">
        <f>"'KN Bán'!"&amp;SUBSTITUTE($CN354, "1", COUNTA(#REF!) -19)</f>
        <v>#REF!</v>
      </c>
      <c r="CB354" s="14"/>
      <c r="CC354" s="14"/>
      <c r="CD354" s="14"/>
      <c r="CE354" s="14"/>
      <c r="CF354" s="14"/>
      <c r="CG354" s="14"/>
      <c r="CH354" s="14"/>
      <c r="CI354" s="14"/>
      <c r="CJ354" s="14"/>
      <c r="CK354" s="14" t="e">
        <f>ADDRESS(1,MATCH($A354,#REF!, 0))</f>
        <v>#REF!</v>
      </c>
      <c r="CL354" s="14" t="e">
        <f>ADDRESS(1,MATCH($A354,#REF!, 0))</f>
        <v>#REF!</v>
      </c>
      <c r="CM354" s="14" t="e">
        <f>ADDRESS(1,MATCH($A354,#REF!, 0))</f>
        <v>#REF!</v>
      </c>
      <c r="CN354" s="14" t="e">
        <f>ADDRESS(1,MATCH($A354,#REF!, 0))</f>
        <v>#REF!</v>
      </c>
    </row>
    <row r="355" spans="1:92" ht="14">
      <c r="A355" s="16" t="s">
        <v>6603</v>
      </c>
      <c r="B355" s="17" t="s">
        <v>6604</v>
      </c>
      <c r="C355" s="17">
        <v>13000</v>
      </c>
      <c r="D355" s="18" t="s">
        <v>6086</v>
      </c>
      <c r="E355" s="17">
        <v>0.71799984679756357</v>
      </c>
      <c r="F355" s="17">
        <v>51.184488550460472</v>
      </c>
      <c r="G355" s="17">
        <v>0</v>
      </c>
      <c r="H355" s="16">
        <v>0</v>
      </c>
      <c r="I355" s="19">
        <v>1560</v>
      </c>
      <c r="J355" s="31"/>
      <c r="K355" s="26"/>
      <c r="L355" s="22" t="e">
        <f t="shared" ca="1" si="4"/>
        <v>#REF!</v>
      </c>
      <c r="M355" s="17">
        <v>13000</v>
      </c>
      <c r="N355" s="17">
        <v>13100</v>
      </c>
      <c r="O355" s="17">
        <v>13400</v>
      </c>
      <c r="P355" s="17">
        <v>12950</v>
      </c>
      <c r="Q355" s="17">
        <v>13000</v>
      </c>
      <c r="R355" s="17">
        <v>13050</v>
      </c>
      <c r="S355" s="17">
        <v>13000</v>
      </c>
      <c r="T355" s="17">
        <v>13000</v>
      </c>
      <c r="U355" s="17">
        <v>13000</v>
      </c>
      <c r="V355" s="17">
        <v>13750</v>
      </c>
      <c r="W355" s="16" t="e">
        <f t="shared" ca="1" si="5"/>
        <v>#REF!</v>
      </c>
      <c r="X355" s="16">
        <v>0</v>
      </c>
      <c r="Y355" s="16">
        <v>2800</v>
      </c>
      <c r="Z355" s="16">
        <v>2900</v>
      </c>
      <c r="AA355" s="16">
        <v>100</v>
      </c>
      <c r="AB355" s="16">
        <v>1600</v>
      </c>
      <c r="AC355" s="16">
        <v>1000</v>
      </c>
      <c r="AD355" s="16">
        <v>2700</v>
      </c>
      <c r="AE355" s="16">
        <v>0</v>
      </c>
      <c r="AF355" s="25">
        <v>0</v>
      </c>
      <c r="AG355" s="23">
        <v>2400</v>
      </c>
      <c r="AH355" s="12" t="e">
        <f t="shared" ca="1" si="6"/>
        <v>#REF!</v>
      </c>
      <c r="AI355" s="23">
        <v>0</v>
      </c>
      <c r="AJ355" s="23">
        <v>300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17">
        <v>0</v>
      </c>
      <c r="AR355" s="23">
        <v>0</v>
      </c>
      <c r="AS355" s="23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 t="e">
        <f t="shared" ca="1" si="7"/>
        <v>#REF!</v>
      </c>
      <c r="BC355" s="12">
        <v>0</v>
      </c>
      <c r="BD355" s="23">
        <v>1100</v>
      </c>
      <c r="BE355" s="23">
        <v>0</v>
      </c>
      <c r="BF355" s="23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0</v>
      </c>
      <c r="BT355" s="12">
        <v>0</v>
      </c>
      <c r="BU355" s="12">
        <v>0</v>
      </c>
      <c r="BV355" s="12"/>
      <c r="BW355" s="12"/>
      <c r="BX355" s="22" t="e">
        <f>"'Giá'!"&amp;SUBSTITUTE($CK355, "1", COUNTA(#REF!) -10)</f>
        <v>#REF!</v>
      </c>
      <c r="BY355" s="22" t="e">
        <f>"'Khối lượng'!"&amp;SUBSTITUTE($CL355, "1", COUNTA(#REF!) -10)</f>
        <v>#REF!</v>
      </c>
      <c r="BZ355" s="22" t="e">
        <f>"'KN Mua'!"&amp;SUBSTITUTE($CM355, "1", COUNTA(#REF!) -19)</f>
        <v>#REF!</v>
      </c>
      <c r="CA355" s="15" t="e">
        <f>"'KN Bán'!"&amp;SUBSTITUTE($CN355, "1", COUNTA(#REF!) -19)</f>
        <v>#REF!</v>
      </c>
      <c r="CB355" s="14"/>
      <c r="CC355" s="14"/>
      <c r="CD355" s="14"/>
      <c r="CE355" s="14"/>
      <c r="CF355" s="14"/>
      <c r="CG355" s="14"/>
      <c r="CH355" s="14"/>
      <c r="CI355" s="14"/>
      <c r="CJ355" s="14"/>
      <c r="CK355" s="14" t="e">
        <f>ADDRESS(1,MATCH($A355,#REF!, 0))</f>
        <v>#REF!</v>
      </c>
      <c r="CL355" s="14" t="e">
        <f>ADDRESS(1,MATCH($A355,#REF!, 0))</f>
        <v>#REF!</v>
      </c>
      <c r="CM355" s="14" t="e">
        <f>ADDRESS(1,MATCH($A355,#REF!, 0))</f>
        <v>#REF!</v>
      </c>
      <c r="CN355" s="14" t="e">
        <f>ADDRESS(1,MATCH($A355,#REF!, 0))</f>
        <v>#REF!</v>
      </c>
    </row>
    <row r="356" spans="1:92" ht="14">
      <c r="A356" s="16" t="s">
        <v>6605</v>
      </c>
      <c r="B356" s="17" t="s">
        <v>6606</v>
      </c>
      <c r="C356" s="17">
        <v>9010</v>
      </c>
      <c r="D356" s="18" t="s">
        <v>5879</v>
      </c>
      <c r="E356" s="17">
        <v>2.6868699931289082</v>
      </c>
      <c r="F356" s="17">
        <v>14.642213161687952</v>
      </c>
      <c r="G356" s="17">
        <v>0.3</v>
      </c>
      <c r="H356" s="16">
        <v>6.6975659450235689E-2</v>
      </c>
      <c r="I356" s="19">
        <v>1689630</v>
      </c>
      <c r="J356" s="31"/>
      <c r="K356" s="26"/>
      <c r="L356" s="22" t="e">
        <f t="shared" ca="1" si="4"/>
        <v>#REF!</v>
      </c>
      <c r="M356" s="17">
        <v>9590</v>
      </c>
      <c r="N356" s="17">
        <v>9590</v>
      </c>
      <c r="O356" s="17">
        <v>9580</v>
      </c>
      <c r="P356" s="17">
        <v>9430</v>
      </c>
      <c r="Q356" s="17">
        <v>9010</v>
      </c>
      <c r="R356" s="17">
        <v>9480</v>
      </c>
      <c r="S356" s="17">
        <v>8820</v>
      </c>
      <c r="T356" s="17">
        <v>9130</v>
      </c>
      <c r="U356" s="17">
        <v>9130</v>
      </c>
      <c r="V356" s="17">
        <v>9130</v>
      </c>
      <c r="W356" s="16" t="e">
        <f t="shared" ca="1" si="5"/>
        <v>#REF!</v>
      </c>
      <c r="X356" s="16">
        <v>0</v>
      </c>
      <c r="Y356" s="16">
        <v>0</v>
      </c>
      <c r="Z356" s="16">
        <v>100</v>
      </c>
      <c r="AA356" s="16">
        <v>7200</v>
      </c>
      <c r="AB356" s="16">
        <v>4400</v>
      </c>
      <c r="AC356" s="16">
        <v>200</v>
      </c>
      <c r="AD356" s="16">
        <v>3600</v>
      </c>
      <c r="AE356" s="16">
        <v>100</v>
      </c>
      <c r="AF356" s="25">
        <v>0</v>
      </c>
      <c r="AG356" s="23">
        <v>0</v>
      </c>
      <c r="AH356" s="12" t="e">
        <f t="shared" ca="1" si="6"/>
        <v>#REF!</v>
      </c>
      <c r="AI356" s="23">
        <v>0</v>
      </c>
      <c r="AJ356" s="23">
        <v>0</v>
      </c>
      <c r="AK356" s="23">
        <v>0</v>
      </c>
      <c r="AL356" s="23">
        <v>0</v>
      </c>
      <c r="AM356" s="23">
        <v>0</v>
      </c>
      <c r="AN356" s="23">
        <v>0</v>
      </c>
      <c r="AO356" s="23">
        <v>0</v>
      </c>
      <c r="AP356" s="23">
        <v>0</v>
      </c>
      <c r="AQ356" s="17">
        <v>0</v>
      </c>
      <c r="AR356" s="23">
        <v>0</v>
      </c>
      <c r="AS356" s="23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 t="e">
        <f t="shared" ca="1" si="7"/>
        <v>#REF!</v>
      </c>
      <c r="BC356" s="12">
        <v>0</v>
      </c>
      <c r="BD356" s="23">
        <v>0</v>
      </c>
      <c r="BE356" s="23">
        <v>0</v>
      </c>
      <c r="BF356" s="23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0</v>
      </c>
      <c r="BL356" s="12">
        <v>0</v>
      </c>
      <c r="BM356" s="12">
        <v>0</v>
      </c>
      <c r="BN356" s="12">
        <v>0</v>
      </c>
      <c r="BO356" s="12">
        <v>0</v>
      </c>
      <c r="BP356" s="12">
        <v>0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/>
      <c r="BW356" s="12"/>
      <c r="BX356" s="22" t="e">
        <f>"'Giá'!"&amp;SUBSTITUTE($CK356, "1", COUNTA(#REF!) -10)</f>
        <v>#REF!</v>
      </c>
      <c r="BY356" s="22" t="e">
        <f>"'Khối lượng'!"&amp;SUBSTITUTE($CL356, "1", COUNTA(#REF!) -10)</f>
        <v>#REF!</v>
      </c>
      <c r="BZ356" s="22" t="e">
        <f>"'KN Mua'!"&amp;SUBSTITUTE($CM356, "1", COUNTA(#REF!) -19)</f>
        <v>#REF!</v>
      </c>
      <c r="CA356" s="15" t="e">
        <f>"'KN Bán'!"&amp;SUBSTITUTE($CN356, "1", COUNTA(#REF!) -19)</f>
        <v>#REF!</v>
      </c>
      <c r="CB356" s="14"/>
      <c r="CC356" s="14"/>
      <c r="CD356" s="14"/>
      <c r="CE356" s="14"/>
      <c r="CF356" s="14"/>
      <c r="CG356" s="14"/>
      <c r="CH356" s="14"/>
      <c r="CI356" s="14"/>
      <c r="CJ356" s="14"/>
      <c r="CK356" s="14" t="e">
        <f>ADDRESS(1,MATCH($A356,#REF!, 0))</f>
        <v>#REF!</v>
      </c>
      <c r="CL356" s="14" t="e">
        <f>ADDRESS(1,MATCH($A356,#REF!, 0))</f>
        <v>#REF!</v>
      </c>
      <c r="CM356" s="14" t="e">
        <f>ADDRESS(1,MATCH($A356,#REF!, 0))</f>
        <v>#REF!</v>
      </c>
      <c r="CN356" s="14" t="e">
        <f>ADDRESS(1,MATCH($A356,#REF!, 0))</f>
        <v>#REF!</v>
      </c>
    </row>
    <row r="357" spans="1:92" ht="14">
      <c r="A357" s="16" t="s">
        <v>6607</v>
      </c>
      <c r="B357" s="17" t="s">
        <v>6608</v>
      </c>
      <c r="C357" s="17">
        <v>90700</v>
      </c>
      <c r="D357" s="18" t="s">
        <v>5933</v>
      </c>
      <c r="E357" s="17">
        <v>2.4851569208735524</v>
      </c>
      <c r="F357" s="17">
        <v>12.941605532607429</v>
      </c>
      <c r="G357" s="17">
        <v>0.49</v>
      </c>
      <c r="H357" s="16">
        <v>0.48425601510357652</v>
      </c>
      <c r="I357" s="19">
        <v>240</v>
      </c>
      <c r="J357" s="31"/>
      <c r="K357" s="26"/>
      <c r="L357" s="22" t="e">
        <f t="shared" ca="1" si="4"/>
        <v>#REF!</v>
      </c>
      <c r="M357" s="17">
        <v>87300</v>
      </c>
      <c r="N357" s="17">
        <v>87300</v>
      </c>
      <c r="O357" s="17">
        <v>87500</v>
      </c>
      <c r="P357" s="17">
        <v>89200</v>
      </c>
      <c r="Q357" s="17">
        <v>90700</v>
      </c>
      <c r="R357" s="17">
        <v>88700</v>
      </c>
      <c r="S357" s="17">
        <v>86900</v>
      </c>
      <c r="T357" s="17">
        <v>87300</v>
      </c>
      <c r="U357" s="17">
        <v>87700</v>
      </c>
      <c r="V357" s="17">
        <v>87300</v>
      </c>
      <c r="W357" s="16" t="e">
        <f t="shared" ca="1" si="5"/>
        <v>#REF!</v>
      </c>
      <c r="X357" s="16">
        <v>903300</v>
      </c>
      <c r="Y357" s="16">
        <v>452800</v>
      </c>
      <c r="Z357" s="16">
        <v>977800</v>
      </c>
      <c r="AA357" s="16">
        <v>1863400</v>
      </c>
      <c r="AB357" s="16">
        <v>4800600</v>
      </c>
      <c r="AC357" s="16">
        <v>1511400</v>
      </c>
      <c r="AD357" s="16">
        <v>3059700</v>
      </c>
      <c r="AE357" s="16">
        <v>1653100</v>
      </c>
      <c r="AF357" s="25">
        <v>713000</v>
      </c>
      <c r="AG357" s="23">
        <v>961200</v>
      </c>
      <c r="AH357" s="12" t="e">
        <f t="shared" ca="1" si="6"/>
        <v>#REF!</v>
      </c>
      <c r="AI357" s="23">
        <v>810700</v>
      </c>
      <c r="AJ357" s="23">
        <v>905670</v>
      </c>
      <c r="AK357" s="23">
        <v>2391425</v>
      </c>
      <c r="AL357" s="23">
        <v>757902</v>
      </c>
      <c r="AM357" s="23">
        <v>304500</v>
      </c>
      <c r="AN357" s="23">
        <v>590100</v>
      </c>
      <c r="AO357" s="23">
        <v>1069030</v>
      </c>
      <c r="AP357" s="23">
        <v>800000</v>
      </c>
      <c r="AQ357" s="17">
        <v>209537</v>
      </c>
      <c r="AR357" s="23">
        <v>1731031</v>
      </c>
      <c r="AS357" s="23">
        <v>113000</v>
      </c>
      <c r="AT357" s="12">
        <v>404300</v>
      </c>
      <c r="AU357" s="12">
        <v>675653</v>
      </c>
      <c r="AV357" s="12">
        <v>2755900</v>
      </c>
      <c r="AW357" s="12">
        <v>532000</v>
      </c>
      <c r="AX357" s="12">
        <v>1524515</v>
      </c>
      <c r="AY357" s="12">
        <v>3207700</v>
      </c>
      <c r="AZ357" s="12">
        <v>344500</v>
      </c>
      <c r="BA357" s="12">
        <v>592600</v>
      </c>
      <c r="BB357" s="12" t="e">
        <f t="shared" ca="1" si="7"/>
        <v>#REF!</v>
      </c>
      <c r="BC357" s="12">
        <v>1907127</v>
      </c>
      <c r="BD357" s="23">
        <v>648931</v>
      </c>
      <c r="BE357" s="23">
        <v>848920</v>
      </c>
      <c r="BF357" s="23">
        <v>623216</v>
      </c>
      <c r="BG357" s="12">
        <v>383272</v>
      </c>
      <c r="BH357" s="12">
        <v>581000</v>
      </c>
      <c r="BI357" s="12">
        <v>608597</v>
      </c>
      <c r="BJ357" s="12">
        <v>1292800</v>
      </c>
      <c r="BK357" s="12">
        <v>220319</v>
      </c>
      <c r="BL357" s="12">
        <v>503700</v>
      </c>
      <c r="BM357" s="12">
        <v>249210</v>
      </c>
      <c r="BN357" s="12">
        <v>371645</v>
      </c>
      <c r="BO357" s="12">
        <v>379200</v>
      </c>
      <c r="BP357" s="12">
        <v>644345</v>
      </c>
      <c r="BQ357" s="12">
        <v>666720</v>
      </c>
      <c r="BR357" s="12">
        <v>446364</v>
      </c>
      <c r="BS357" s="12">
        <v>3465046</v>
      </c>
      <c r="BT357" s="12">
        <v>415057</v>
      </c>
      <c r="BU357" s="12">
        <v>768300</v>
      </c>
      <c r="BV357" s="12"/>
      <c r="BW357" s="12"/>
      <c r="BX357" s="22" t="e">
        <f>"'Giá'!"&amp;SUBSTITUTE($CK357, "1", COUNTA(#REF!) -10)</f>
        <v>#REF!</v>
      </c>
      <c r="BY357" s="22" t="e">
        <f>"'Khối lượng'!"&amp;SUBSTITUTE($CL357, "1", COUNTA(#REF!) -10)</f>
        <v>#REF!</v>
      </c>
      <c r="BZ357" s="22" t="e">
        <f>"'KN Mua'!"&amp;SUBSTITUTE($CM357, "1", COUNTA(#REF!) -19)</f>
        <v>#REF!</v>
      </c>
      <c r="CA357" s="15" t="e">
        <f>"'KN Bán'!"&amp;SUBSTITUTE($CN357, "1", COUNTA(#REF!) -19)</f>
        <v>#REF!</v>
      </c>
      <c r="CB357" s="14"/>
      <c r="CC357" s="14"/>
      <c r="CD357" s="14"/>
      <c r="CE357" s="14"/>
      <c r="CF357" s="14"/>
      <c r="CG357" s="14"/>
      <c r="CH357" s="14"/>
      <c r="CI357" s="14"/>
      <c r="CJ357" s="14"/>
      <c r="CK357" s="14" t="e">
        <f>ADDRESS(1,MATCH($A357,#REF!, 0))</f>
        <v>#REF!</v>
      </c>
      <c r="CL357" s="14" t="e">
        <f>ADDRESS(1,MATCH($A357,#REF!, 0))</f>
        <v>#REF!</v>
      </c>
      <c r="CM357" s="14" t="e">
        <f>ADDRESS(1,MATCH($A357,#REF!, 0))</f>
        <v>#REF!</v>
      </c>
      <c r="CN357" s="14" t="e">
        <f>ADDRESS(1,MATCH($A357,#REF!, 0))</f>
        <v>#REF!</v>
      </c>
    </row>
    <row r="358" spans="1:92" ht="14">
      <c r="A358" s="16" t="s">
        <v>6609</v>
      </c>
      <c r="B358" s="17" t="s">
        <v>6610</v>
      </c>
      <c r="C358" s="17">
        <v>217200</v>
      </c>
      <c r="D358" s="18" t="s">
        <v>5882</v>
      </c>
      <c r="E358" s="17">
        <v>1.3583395082011089</v>
      </c>
      <c r="F358" s="17">
        <v>12.806757963263946</v>
      </c>
      <c r="G358" s="17">
        <v>0.49</v>
      </c>
      <c r="H358" s="16">
        <v>0.3911178778702924</v>
      </c>
      <c r="I358" s="19">
        <v>2909860</v>
      </c>
      <c r="J358" s="31"/>
      <c r="K358" s="26"/>
      <c r="L358" s="22" t="e">
        <f t="shared" ca="1" si="4"/>
        <v>#REF!</v>
      </c>
      <c r="M358" s="17">
        <v>217200</v>
      </c>
      <c r="N358" s="17">
        <v>217200</v>
      </c>
      <c r="O358" s="17">
        <v>217200</v>
      </c>
      <c r="P358" s="17">
        <v>217200</v>
      </c>
      <c r="Q358" s="17">
        <v>217200</v>
      </c>
      <c r="R358" s="17">
        <v>217900</v>
      </c>
      <c r="S358" s="17">
        <v>215000</v>
      </c>
      <c r="T358" s="17">
        <v>215000</v>
      </c>
      <c r="U358" s="17">
        <v>215000</v>
      </c>
      <c r="V358" s="17">
        <v>215000</v>
      </c>
      <c r="W358" s="16" t="e">
        <f t="shared" ca="1" si="5"/>
        <v>#REF!</v>
      </c>
      <c r="X358" s="16">
        <v>400</v>
      </c>
      <c r="Y358" s="16">
        <v>0</v>
      </c>
      <c r="Z358" s="16">
        <v>0</v>
      </c>
      <c r="AA358" s="16">
        <v>0</v>
      </c>
      <c r="AB358" s="16">
        <v>0</v>
      </c>
      <c r="AC358" s="16">
        <v>600</v>
      </c>
      <c r="AD358" s="16">
        <v>1000</v>
      </c>
      <c r="AE358" s="16">
        <v>0</v>
      </c>
      <c r="AF358" s="25">
        <v>400</v>
      </c>
      <c r="AG358" s="23">
        <v>0</v>
      </c>
      <c r="AH358" s="12" t="e">
        <f t="shared" ca="1" si="6"/>
        <v>#REF!</v>
      </c>
      <c r="AI358" s="23">
        <v>0</v>
      </c>
      <c r="AJ358" s="23">
        <v>400</v>
      </c>
      <c r="AK358" s="23">
        <v>0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17">
        <v>0</v>
      </c>
      <c r="AR358" s="23">
        <v>0</v>
      </c>
      <c r="AS358" s="23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100</v>
      </c>
      <c r="BA358" s="12">
        <v>0</v>
      </c>
      <c r="BB358" s="12" t="e">
        <f t="shared" ca="1" si="7"/>
        <v>#REF!</v>
      </c>
      <c r="BC358" s="12">
        <v>0</v>
      </c>
      <c r="BD358" s="23">
        <v>0</v>
      </c>
      <c r="BE358" s="23">
        <v>0</v>
      </c>
      <c r="BF358" s="23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200</v>
      </c>
      <c r="BS358" s="12">
        <v>0</v>
      </c>
      <c r="BT358" s="12">
        <v>0</v>
      </c>
      <c r="BU358" s="12">
        <v>0</v>
      </c>
      <c r="BV358" s="12"/>
      <c r="BW358" s="12"/>
      <c r="BX358" s="22" t="e">
        <f>"'Giá'!"&amp;SUBSTITUTE($CK358, "1", COUNTA(#REF!) -10)</f>
        <v>#REF!</v>
      </c>
      <c r="BY358" s="22" t="e">
        <f>"'Khối lượng'!"&amp;SUBSTITUTE($CL358, "1", COUNTA(#REF!) -10)</f>
        <v>#REF!</v>
      </c>
      <c r="BZ358" s="22" t="e">
        <f>"'KN Mua'!"&amp;SUBSTITUTE($CM358, "1", COUNTA(#REF!) -19)</f>
        <v>#REF!</v>
      </c>
      <c r="CA358" s="15" t="e">
        <f>"'KN Bán'!"&amp;SUBSTITUTE($CN358, "1", COUNTA(#REF!) -19)</f>
        <v>#REF!</v>
      </c>
      <c r="CB358" s="14"/>
      <c r="CC358" s="14"/>
      <c r="CD358" s="14"/>
      <c r="CE358" s="14"/>
      <c r="CF358" s="14"/>
      <c r="CG358" s="14"/>
      <c r="CH358" s="14"/>
      <c r="CI358" s="14"/>
      <c r="CJ358" s="14"/>
      <c r="CK358" s="14" t="e">
        <f>ADDRESS(1,MATCH($A358,#REF!, 0))</f>
        <v>#REF!</v>
      </c>
      <c r="CL358" s="14" t="e">
        <f>ADDRESS(1,MATCH($A358,#REF!, 0))</f>
        <v>#REF!</v>
      </c>
      <c r="CM358" s="14" t="e">
        <f>ADDRESS(1,MATCH($A358,#REF!, 0))</f>
        <v>#REF!</v>
      </c>
      <c r="CN358" s="14" t="e">
        <f>ADDRESS(1,MATCH($A358,#REF!, 0))</f>
        <v>#REF!</v>
      </c>
    </row>
    <row r="359" spans="1:92" ht="14">
      <c r="A359" s="16" t="s">
        <v>6611</v>
      </c>
      <c r="B359" s="17" t="s">
        <v>6612</v>
      </c>
      <c r="C359" s="17">
        <v>17700</v>
      </c>
      <c r="D359" s="18" t="s">
        <v>5901</v>
      </c>
      <c r="E359" s="17">
        <v>2.1624791218950623</v>
      </c>
      <c r="F359" s="17">
        <v>24.593595256224621</v>
      </c>
      <c r="G359" s="17">
        <v>1</v>
      </c>
      <c r="H359" s="16">
        <v>0.80526264765784117</v>
      </c>
      <c r="I359" s="19">
        <v>2868000</v>
      </c>
      <c r="J359" s="31"/>
      <c r="K359" s="26"/>
      <c r="L359" s="22" t="e">
        <f t="shared" ca="1" si="4"/>
        <v>#REF!</v>
      </c>
      <c r="M359" s="17">
        <v>18300</v>
      </c>
      <c r="N359" s="17">
        <v>18250</v>
      </c>
      <c r="O359" s="17">
        <v>18100</v>
      </c>
      <c r="P359" s="17">
        <v>18100</v>
      </c>
      <c r="Q359" s="17">
        <v>17700</v>
      </c>
      <c r="R359" s="17">
        <v>17600</v>
      </c>
      <c r="S359" s="17">
        <v>16400</v>
      </c>
      <c r="T359" s="17">
        <v>16850</v>
      </c>
      <c r="U359" s="17">
        <v>16800</v>
      </c>
      <c r="V359" s="17">
        <v>17750</v>
      </c>
      <c r="W359" s="16" t="e">
        <f t="shared" ca="1" si="5"/>
        <v>#REF!</v>
      </c>
      <c r="X359" s="16">
        <v>1057300</v>
      </c>
      <c r="Y359" s="16">
        <v>1477800</v>
      </c>
      <c r="Z359" s="16">
        <v>1944100</v>
      </c>
      <c r="AA359" s="16">
        <v>2014100</v>
      </c>
      <c r="AB359" s="16">
        <v>3289500</v>
      </c>
      <c r="AC359" s="16">
        <v>2758700</v>
      </c>
      <c r="AD359" s="16">
        <v>5556300</v>
      </c>
      <c r="AE359" s="16">
        <v>2237400</v>
      </c>
      <c r="AF359" s="25">
        <v>1163100</v>
      </c>
      <c r="AG359" s="23">
        <v>7600300</v>
      </c>
      <c r="AH359" s="12" t="e">
        <f t="shared" ca="1" si="6"/>
        <v>#REF!</v>
      </c>
      <c r="AI359" s="23">
        <v>106800</v>
      </c>
      <c r="AJ359" s="23">
        <v>5800</v>
      </c>
      <c r="AK359" s="23">
        <v>36200</v>
      </c>
      <c r="AL359" s="23">
        <v>43700</v>
      </c>
      <c r="AM359" s="23">
        <v>432040</v>
      </c>
      <c r="AN359" s="23">
        <v>10100</v>
      </c>
      <c r="AO359" s="23">
        <v>30</v>
      </c>
      <c r="AP359" s="23">
        <v>56930</v>
      </c>
      <c r="AQ359" s="17">
        <v>23600</v>
      </c>
      <c r="AR359" s="23">
        <v>3400</v>
      </c>
      <c r="AS359" s="23">
        <v>107200</v>
      </c>
      <c r="AT359" s="12">
        <v>3300</v>
      </c>
      <c r="AU359" s="12">
        <v>3688</v>
      </c>
      <c r="AV359" s="12">
        <v>50200</v>
      </c>
      <c r="AW359" s="12">
        <v>41200</v>
      </c>
      <c r="AX359" s="12">
        <v>508300</v>
      </c>
      <c r="AY359" s="12">
        <v>50100</v>
      </c>
      <c r="AZ359" s="12">
        <v>32000</v>
      </c>
      <c r="BA359" s="12">
        <v>258515</v>
      </c>
      <c r="BB359" s="12" t="e">
        <f t="shared" ca="1" si="7"/>
        <v>#REF!</v>
      </c>
      <c r="BC359" s="12">
        <v>344700</v>
      </c>
      <c r="BD359" s="23">
        <v>20100</v>
      </c>
      <c r="BE359" s="23">
        <v>161020</v>
      </c>
      <c r="BF359" s="23">
        <v>2200</v>
      </c>
      <c r="BG359" s="12">
        <v>49600</v>
      </c>
      <c r="BH359" s="12">
        <v>14300</v>
      </c>
      <c r="BI359" s="12">
        <v>126900</v>
      </c>
      <c r="BJ359" s="12">
        <v>800</v>
      </c>
      <c r="BK359" s="12">
        <v>355800</v>
      </c>
      <c r="BL359" s="12">
        <v>46000</v>
      </c>
      <c r="BM359" s="12">
        <v>36900</v>
      </c>
      <c r="BN359" s="12">
        <v>113400</v>
      </c>
      <c r="BO359" s="12">
        <v>8000</v>
      </c>
      <c r="BP359" s="12">
        <v>79500</v>
      </c>
      <c r="BQ359" s="12">
        <v>42800</v>
      </c>
      <c r="BR359" s="12">
        <v>327400</v>
      </c>
      <c r="BS359" s="12">
        <v>84500</v>
      </c>
      <c r="BT359" s="12">
        <v>13000</v>
      </c>
      <c r="BU359" s="12">
        <v>109318</v>
      </c>
      <c r="BV359" s="12"/>
      <c r="BW359" s="12"/>
      <c r="BX359" s="22" t="e">
        <f>"'Giá'!"&amp;SUBSTITUTE($CK359, "1", COUNTA(#REF!) -10)</f>
        <v>#REF!</v>
      </c>
      <c r="BY359" s="22" t="e">
        <f>"'Khối lượng'!"&amp;SUBSTITUTE($CL359, "1", COUNTA(#REF!) -10)</f>
        <v>#REF!</v>
      </c>
      <c r="BZ359" s="22" t="e">
        <f>"'KN Mua'!"&amp;SUBSTITUTE($CM359, "1", COUNTA(#REF!) -19)</f>
        <v>#REF!</v>
      </c>
      <c r="CA359" s="15" t="e">
        <f>"'KN Bán'!"&amp;SUBSTITUTE($CN359, "1", COUNTA(#REF!) -19)</f>
        <v>#REF!</v>
      </c>
      <c r="CB359" s="14"/>
      <c r="CC359" s="14"/>
      <c r="CD359" s="14"/>
      <c r="CE359" s="14"/>
      <c r="CF359" s="14"/>
      <c r="CG359" s="14"/>
      <c r="CH359" s="14"/>
      <c r="CI359" s="14"/>
      <c r="CJ359" s="14"/>
      <c r="CK359" s="14" t="e">
        <f>ADDRESS(1,MATCH($A359,#REF!, 0))</f>
        <v>#REF!</v>
      </c>
      <c r="CL359" s="14" t="e">
        <f>ADDRESS(1,MATCH($A359,#REF!, 0))</f>
        <v>#REF!</v>
      </c>
      <c r="CM359" s="14" t="e">
        <f>ADDRESS(1,MATCH($A359,#REF!, 0))</f>
        <v>#REF!</v>
      </c>
      <c r="CN359" s="14" t="e">
        <f>ADDRESS(1,MATCH($A359,#REF!, 0))</f>
        <v>#REF!</v>
      </c>
    </row>
    <row r="360" spans="1:92" ht="14">
      <c r="A360" s="16" t="s">
        <v>6613</v>
      </c>
      <c r="B360" s="17" t="s">
        <v>6614</v>
      </c>
      <c r="C360" s="17">
        <v>42100</v>
      </c>
      <c r="D360" s="18" t="s">
        <v>6037</v>
      </c>
      <c r="E360" s="17">
        <v>1.0999175999778259</v>
      </c>
      <c r="F360" s="17">
        <v>11.940079235912302</v>
      </c>
      <c r="G360" s="17">
        <v>0</v>
      </c>
      <c r="H360" s="16">
        <v>0</v>
      </c>
      <c r="I360" s="19">
        <v>1740</v>
      </c>
      <c r="J360" s="31"/>
      <c r="K360" s="26"/>
      <c r="L360" s="22" t="e">
        <f t="shared" ca="1" si="4"/>
        <v>#REF!</v>
      </c>
      <c r="M360" s="17">
        <v>45050</v>
      </c>
      <c r="N360" s="17">
        <v>45200</v>
      </c>
      <c r="O360" s="17">
        <v>44500</v>
      </c>
      <c r="P360" s="17">
        <v>44500</v>
      </c>
      <c r="Q360" s="17">
        <v>42100</v>
      </c>
      <c r="R360" s="17">
        <v>43400</v>
      </c>
      <c r="S360" s="17">
        <v>40800</v>
      </c>
      <c r="T360" s="17">
        <v>43000</v>
      </c>
      <c r="U360" s="17">
        <v>43600</v>
      </c>
      <c r="V360" s="17">
        <v>43350</v>
      </c>
      <c r="W360" s="16" t="e">
        <f t="shared" ca="1" si="5"/>
        <v>#REF!</v>
      </c>
      <c r="X360" s="16">
        <v>1506000</v>
      </c>
      <c r="Y360" s="16">
        <v>1267700</v>
      </c>
      <c r="Z360" s="16">
        <v>1470300</v>
      </c>
      <c r="AA360" s="16">
        <v>1529300</v>
      </c>
      <c r="AB360" s="16">
        <v>5979100</v>
      </c>
      <c r="AC360" s="16">
        <v>3360700</v>
      </c>
      <c r="AD360" s="16">
        <v>5147900</v>
      </c>
      <c r="AE360" s="16">
        <v>4594000</v>
      </c>
      <c r="AF360" s="25">
        <v>1511100</v>
      </c>
      <c r="AG360" s="23">
        <v>2313900</v>
      </c>
      <c r="AH360" s="12" t="e">
        <f t="shared" ca="1" si="6"/>
        <v>#REF!</v>
      </c>
      <c r="AI360" s="23">
        <v>1600</v>
      </c>
      <c r="AJ360" s="23">
        <v>51900</v>
      </c>
      <c r="AK360" s="23">
        <v>43999</v>
      </c>
      <c r="AL360" s="23">
        <v>4600</v>
      </c>
      <c r="AM360" s="23">
        <v>11900</v>
      </c>
      <c r="AN360" s="23">
        <v>119100</v>
      </c>
      <c r="AO360" s="23">
        <v>7800</v>
      </c>
      <c r="AP360" s="23">
        <v>143400</v>
      </c>
      <c r="AQ360" s="17">
        <v>15700</v>
      </c>
      <c r="AR360" s="23">
        <v>182700</v>
      </c>
      <c r="AS360" s="23">
        <v>97700</v>
      </c>
      <c r="AT360" s="12">
        <v>2400</v>
      </c>
      <c r="AU360" s="12">
        <v>79200</v>
      </c>
      <c r="AV360" s="12">
        <v>566800</v>
      </c>
      <c r="AW360" s="12">
        <v>183500</v>
      </c>
      <c r="AX360" s="12">
        <v>7600</v>
      </c>
      <c r="AY360" s="12">
        <v>1065900</v>
      </c>
      <c r="AZ360" s="12">
        <v>450000</v>
      </c>
      <c r="BA360" s="12">
        <v>301100</v>
      </c>
      <c r="BB360" s="12" t="e">
        <f t="shared" ca="1" si="7"/>
        <v>#REF!</v>
      </c>
      <c r="BC360" s="12">
        <v>22300</v>
      </c>
      <c r="BD360" s="23">
        <v>25520</v>
      </c>
      <c r="BE360" s="23">
        <v>30700</v>
      </c>
      <c r="BF360" s="23">
        <v>38100</v>
      </c>
      <c r="BG360" s="12">
        <v>121200</v>
      </c>
      <c r="BH360" s="12">
        <v>56400</v>
      </c>
      <c r="BI360" s="12">
        <v>134100</v>
      </c>
      <c r="BJ360" s="12">
        <v>55100</v>
      </c>
      <c r="BK360" s="12">
        <v>257600</v>
      </c>
      <c r="BL360" s="12">
        <v>100700</v>
      </c>
      <c r="BM360" s="12">
        <v>44000</v>
      </c>
      <c r="BN360" s="12">
        <v>128087</v>
      </c>
      <c r="BO360" s="12">
        <v>91500</v>
      </c>
      <c r="BP360" s="12">
        <v>85700</v>
      </c>
      <c r="BQ360" s="12">
        <v>51400</v>
      </c>
      <c r="BR360" s="12">
        <v>489900</v>
      </c>
      <c r="BS360" s="12">
        <v>549000</v>
      </c>
      <c r="BT360" s="12">
        <v>22700</v>
      </c>
      <c r="BU360" s="12">
        <v>47500</v>
      </c>
      <c r="BV360" s="12"/>
      <c r="BW360" s="12"/>
      <c r="BX360" s="22" t="e">
        <f>"'Giá'!"&amp;SUBSTITUTE($CK360, "1", COUNTA(#REF!) -10)</f>
        <v>#REF!</v>
      </c>
      <c r="BY360" s="22" t="e">
        <f>"'Khối lượng'!"&amp;SUBSTITUTE($CL360, "1", COUNTA(#REF!) -10)</f>
        <v>#REF!</v>
      </c>
      <c r="BZ360" s="22" t="e">
        <f>"'KN Mua'!"&amp;SUBSTITUTE($CM360, "1", COUNTA(#REF!) -19)</f>
        <v>#REF!</v>
      </c>
      <c r="CA360" s="15" t="e">
        <f>"'KN Bán'!"&amp;SUBSTITUTE($CN360, "1", COUNTA(#REF!) -19)</f>
        <v>#REF!</v>
      </c>
      <c r="CB360" s="14"/>
      <c r="CC360" s="14"/>
      <c r="CD360" s="14"/>
      <c r="CE360" s="14"/>
      <c r="CF360" s="14"/>
      <c r="CG360" s="14"/>
      <c r="CH360" s="14"/>
      <c r="CI360" s="14"/>
      <c r="CJ360" s="14"/>
      <c r="CK360" s="14" t="e">
        <f>ADDRESS(1,MATCH($A360,#REF!, 0))</f>
        <v>#REF!</v>
      </c>
      <c r="CL360" s="14" t="e">
        <f>ADDRESS(1,MATCH($A360,#REF!, 0))</f>
        <v>#REF!</v>
      </c>
      <c r="CM360" s="14" t="e">
        <f>ADDRESS(1,MATCH($A360,#REF!, 0))</f>
        <v>#REF!</v>
      </c>
      <c r="CN360" s="14" t="e">
        <f>ADDRESS(1,MATCH($A360,#REF!, 0))</f>
        <v>#REF!</v>
      </c>
    </row>
    <row r="361" spans="1:92" ht="14">
      <c r="A361" s="16" t="s">
        <v>6615</v>
      </c>
      <c r="B361" s="17" t="s">
        <v>6616</v>
      </c>
      <c r="C361" s="17">
        <v>36500</v>
      </c>
      <c r="D361" s="18" t="s">
        <v>5901</v>
      </c>
      <c r="E361" s="17">
        <v>1.8242584689213133</v>
      </c>
      <c r="F361" s="17">
        <v>11.657420094024179</v>
      </c>
      <c r="G361" s="17">
        <v>1</v>
      </c>
      <c r="H361" s="16">
        <v>0.98600803703703699</v>
      </c>
      <c r="I361" s="19">
        <v>1307680</v>
      </c>
      <c r="J361" s="31"/>
      <c r="K361" s="26"/>
      <c r="L361" s="22" t="e">
        <f t="shared" ca="1" si="4"/>
        <v>#REF!</v>
      </c>
      <c r="M361" s="17">
        <v>37500</v>
      </c>
      <c r="N361" s="17">
        <v>37700</v>
      </c>
      <c r="O361" s="17">
        <v>37000</v>
      </c>
      <c r="P361" s="17">
        <v>38000</v>
      </c>
      <c r="Q361" s="17">
        <v>36500</v>
      </c>
      <c r="R361" s="17">
        <v>36000</v>
      </c>
      <c r="S361" s="17">
        <v>35500</v>
      </c>
      <c r="T361" s="17">
        <v>35500</v>
      </c>
      <c r="U361" s="17">
        <v>35500</v>
      </c>
      <c r="V361" s="17">
        <v>35500</v>
      </c>
      <c r="W361" s="16" t="e">
        <f t="shared" ca="1" si="5"/>
        <v>#REF!</v>
      </c>
      <c r="X361" s="16">
        <v>400</v>
      </c>
      <c r="Y361" s="16">
        <v>10400</v>
      </c>
      <c r="Z361" s="16">
        <v>300</v>
      </c>
      <c r="AA361" s="16">
        <v>900</v>
      </c>
      <c r="AB361" s="16">
        <v>100</v>
      </c>
      <c r="AC361" s="16">
        <v>800</v>
      </c>
      <c r="AD361" s="16">
        <v>1200</v>
      </c>
      <c r="AE361" s="16">
        <v>100</v>
      </c>
      <c r="AF361" s="25">
        <v>1000</v>
      </c>
      <c r="AG361" s="23">
        <v>2200</v>
      </c>
      <c r="AH361" s="12" t="e">
        <f t="shared" ca="1" si="6"/>
        <v>#REF!</v>
      </c>
      <c r="AI361" s="23">
        <v>0</v>
      </c>
      <c r="AJ361" s="23">
        <v>0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17">
        <v>0</v>
      </c>
      <c r="AR361" s="23">
        <v>0</v>
      </c>
      <c r="AS361" s="23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 t="e">
        <f t="shared" ca="1" si="7"/>
        <v>#REF!</v>
      </c>
      <c r="BC361" s="12">
        <v>0</v>
      </c>
      <c r="BD361" s="23">
        <v>0</v>
      </c>
      <c r="BE361" s="23">
        <v>0</v>
      </c>
      <c r="BF361" s="23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0</v>
      </c>
      <c r="BN361" s="12">
        <v>0</v>
      </c>
      <c r="BO361" s="12">
        <v>0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0</v>
      </c>
      <c r="BV361" s="12"/>
      <c r="BW361" s="12"/>
      <c r="BX361" s="22" t="e">
        <f>"'Giá'!"&amp;SUBSTITUTE($CK361, "1", COUNTA(#REF!) -10)</f>
        <v>#REF!</v>
      </c>
      <c r="BY361" s="22" t="e">
        <f>"'Khối lượng'!"&amp;SUBSTITUTE($CL361, "1", COUNTA(#REF!) -10)</f>
        <v>#REF!</v>
      </c>
      <c r="BZ361" s="22" t="e">
        <f>"'KN Mua'!"&amp;SUBSTITUTE($CM361, "1", COUNTA(#REF!) -19)</f>
        <v>#REF!</v>
      </c>
      <c r="CA361" s="15" t="e">
        <f>"'KN Bán'!"&amp;SUBSTITUTE($CN361, "1", COUNTA(#REF!) -19)</f>
        <v>#REF!</v>
      </c>
      <c r="CB361" s="14"/>
      <c r="CC361" s="14"/>
      <c r="CD361" s="14"/>
      <c r="CE361" s="14"/>
      <c r="CF361" s="14"/>
      <c r="CG361" s="14"/>
      <c r="CH361" s="14"/>
      <c r="CI361" s="14"/>
      <c r="CJ361" s="14"/>
      <c r="CK361" s="14" t="e">
        <f>ADDRESS(1,MATCH($A361,#REF!, 0))</f>
        <v>#REF!</v>
      </c>
      <c r="CL361" s="14" t="e">
        <f>ADDRESS(1,MATCH($A361,#REF!, 0))</f>
        <v>#REF!</v>
      </c>
      <c r="CM361" s="14" t="e">
        <f>ADDRESS(1,MATCH($A361,#REF!, 0))</f>
        <v>#REF!</v>
      </c>
      <c r="CN361" s="14" t="e">
        <f>ADDRESS(1,MATCH($A361,#REF!, 0))</f>
        <v>#REF!</v>
      </c>
    </row>
    <row r="362" spans="1:92" ht="14">
      <c r="A362" s="16" t="s">
        <v>6617</v>
      </c>
      <c r="B362" s="17" t="s">
        <v>6618</v>
      </c>
      <c r="C362" s="17">
        <v>19450</v>
      </c>
      <c r="D362" s="18" t="s">
        <v>5862</v>
      </c>
      <c r="E362" s="17">
        <v>2.1770578577905138</v>
      </c>
      <c r="F362" s="17">
        <v>8.265377770218624</v>
      </c>
      <c r="G362" s="17">
        <v>0.51</v>
      </c>
      <c r="H362" s="16">
        <v>0.48606452405384837</v>
      </c>
      <c r="I362" s="19">
        <v>52570</v>
      </c>
      <c r="J362" s="31"/>
      <c r="K362" s="26"/>
      <c r="L362" s="22" t="e">
        <f t="shared" ca="1" si="4"/>
        <v>#REF!</v>
      </c>
      <c r="M362" s="17">
        <v>21300</v>
      </c>
      <c r="N362" s="17">
        <v>21350</v>
      </c>
      <c r="O362" s="17">
        <v>20900</v>
      </c>
      <c r="P362" s="17">
        <v>20900</v>
      </c>
      <c r="Q362" s="17">
        <v>19450</v>
      </c>
      <c r="R362" s="17">
        <v>20350</v>
      </c>
      <c r="S362" s="17">
        <v>18950</v>
      </c>
      <c r="T362" s="17">
        <v>19950</v>
      </c>
      <c r="U362" s="17">
        <v>19900</v>
      </c>
      <c r="V362" s="17">
        <v>19600</v>
      </c>
      <c r="W362" s="16" t="e">
        <f t="shared" ca="1" si="5"/>
        <v>#REF!</v>
      </c>
      <c r="X362" s="16">
        <v>1070200</v>
      </c>
      <c r="Y362" s="16">
        <v>928000</v>
      </c>
      <c r="Z362" s="16">
        <v>877600</v>
      </c>
      <c r="AA362" s="16">
        <v>1119400</v>
      </c>
      <c r="AB362" s="16">
        <v>1944000</v>
      </c>
      <c r="AC362" s="16">
        <v>1861900</v>
      </c>
      <c r="AD362" s="16">
        <v>1259900</v>
      </c>
      <c r="AE362" s="16">
        <v>1552500</v>
      </c>
      <c r="AF362" s="25">
        <v>1087800</v>
      </c>
      <c r="AG362" s="23">
        <v>1375500</v>
      </c>
      <c r="AH362" s="12" t="e">
        <f t="shared" ca="1" si="6"/>
        <v>#REF!</v>
      </c>
      <c r="AI362" s="23">
        <v>0</v>
      </c>
      <c r="AJ362" s="23">
        <v>246600</v>
      </c>
      <c r="AK362" s="23">
        <v>442200</v>
      </c>
      <c r="AL362" s="23">
        <v>99200</v>
      </c>
      <c r="AM362" s="23">
        <v>82200</v>
      </c>
      <c r="AN362" s="23">
        <v>331500</v>
      </c>
      <c r="AO362" s="23">
        <v>431600</v>
      </c>
      <c r="AP362" s="23">
        <v>301700</v>
      </c>
      <c r="AQ362" s="17">
        <v>146800</v>
      </c>
      <c r="AR362" s="23">
        <v>124600</v>
      </c>
      <c r="AS362" s="23">
        <v>38800</v>
      </c>
      <c r="AT362" s="12">
        <v>34200</v>
      </c>
      <c r="AU362" s="12">
        <v>288000</v>
      </c>
      <c r="AV362" s="12">
        <v>115300</v>
      </c>
      <c r="AW362" s="12">
        <v>314200</v>
      </c>
      <c r="AX362" s="12">
        <v>51600</v>
      </c>
      <c r="AY362" s="12">
        <v>263900</v>
      </c>
      <c r="AZ362" s="12">
        <v>327800</v>
      </c>
      <c r="BA362" s="12">
        <v>393700</v>
      </c>
      <c r="BB362" s="12" t="e">
        <f t="shared" ca="1" si="7"/>
        <v>#REF!</v>
      </c>
      <c r="BC362" s="12">
        <v>31100</v>
      </c>
      <c r="BD362" s="23">
        <v>48600</v>
      </c>
      <c r="BE362" s="23">
        <v>130900</v>
      </c>
      <c r="BF362" s="23">
        <v>5200</v>
      </c>
      <c r="BG362" s="12">
        <v>170500</v>
      </c>
      <c r="BH362" s="12">
        <v>829200</v>
      </c>
      <c r="BI362" s="12">
        <v>146100</v>
      </c>
      <c r="BJ362" s="12">
        <v>81200</v>
      </c>
      <c r="BK362" s="12">
        <v>217200</v>
      </c>
      <c r="BL362" s="12">
        <v>289600</v>
      </c>
      <c r="BM362" s="12">
        <v>99700</v>
      </c>
      <c r="BN362" s="12">
        <v>106500</v>
      </c>
      <c r="BO362" s="12">
        <v>8400</v>
      </c>
      <c r="BP362" s="12">
        <v>0</v>
      </c>
      <c r="BQ362" s="12">
        <v>4200</v>
      </c>
      <c r="BR362" s="12">
        <v>2819</v>
      </c>
      <c r="BS362" s="12">
        <v>5900</v>
      </c>
      <c r="BT362" s="12">
        <v>237200</v>
      </c>
      <c r="BU362" s="12">
        <v>240700</v>
      </c>
      <c r="BV362" s="12"/>
      <c r="BW362" s="12"/>
      <c r="BX362" s="22" t="e">
        <f>"'Giá'!"&amp;SUBSTITUTE($CK362, "1", COUNTA(#REF!) -10)</f>
        <v>#REF!</v>
      </c>
      <c r="BY362" s="22" t="e">
        <f>"'Khối lượng'!"&amp;SUBSTITUTE($CL362, "1", COUNTA(#REF!) -10)</f>
        <v>#REF!</v>
      </c>
      <c r="BZ362" s="22" t="e">
        <f>"'KN Mua'!"&amp;SUBSTITUTE($CM362, "1", COUNTA(#REF!) -19)</f>
        <v>#REF!</v>
      </c>
      <c r="CA362" s="15" t="e">
        <f>"'KN Bán'!"&amp;SUBSTITUTE($CN362, "1", COUNTA(#REF!) -19)</f>
        <v>#REF!</v>
      </c>
      <c r="CB362" s="14"/>
      <c r="CC362" s="14"/>
      <c r="CD362" s="14"/>
      <c r="CE362" s="14"/>
      <c r="CF362" s="14"/>
      <c r="CG362" s="14"/>
      <c r="CH362" s="14"/>
      <c r="CI362" s="14"/>
      <c r="CJ362" s="14"/>
      <c r="CK362" s="14" t="e">
        <f>ADDRESS(1,MATCH($A362,#REF!, 0))</f>
        <v>#REF!</v>
      </c>
      <c r="CL362" s="14" t="e">
        <f>ADDRESS(1,MATCH($A362,#REF!, 0))</f>
        <v>#REF!</v>
      </c>
      <c r="CM362" s="14" t="e">
        <f>ADDRESS(1,MATCH($A362,#REF!, 0))</f>
        <v>#REF!</v>
      </c>
      <c r="CN362" s="14" t="e">
        <f>ADDRESS(1,MATCH($A362,#REF!, 0))</f>
        <v>#REF!</v>
      </c>
    </row>
    <row r="363" spans="1:92" ht="14">
      <c r="A363" s="16" t="s">
        <v>6619</v>
      </c>
      <c r="B363" s="17" t="s">
        <v>6620</v>
      </c>
      <c r="C363" s="17">
        <v>71800</v>
      </c>
      <c r="D363" s="18" t="s">
        <v>5882</v>
      </c>
      <c r="E363" s="17">
        <v>2.1654210446382094</v>
      </c>
      <c r="F363" s="17">
        <v>22.134538497756864</v>
      </c>
      <c r="G363" s="17">
        <v>0.49</v>
      </c>
      <c r="H363" s="16">
        <v>0.43893056094568977</v>
      </c>
      <c r="I363" s="19">
        <v>948910</v>
      </c>
      <c r="J363" s="31"/>
      <c r="K363" s="26"/>
      <c r="L363" s="22" t="e">
        <f t="shared" ca="1" si="4"/>
        <v>#REF!</v>
      </c>
      <c r="M363" s="17">
        <v>76400</v>
      </c>
      <c r="N363" s="17">
        <v>76800</v>
      </c>
      <c r="O363" s="17">
        <v>74000</v>
      </c>
      <c r="P363" s="17">
        <v>74900</v>
      </c>
      <c r="Q363" s="17">
        <v>71800</v>
      </c>
      <c r="R363" s="17">
        <v>71300</v>
      </c>
      <c r="S363" s="17">
        <v>68700</v>
      </c>
      <c r="T363" s="17">
        <v>70600</v>
      </c>
      <c r="U363" s="17">
        <v>68800</v>
      </c>
      <c r="V363" s="17">
        <v>68000</v>
      </c>
      <c r="W363" s="16" t="e">
        <f t="shared" ca="1" si="5"/>
        <v>#REF!</v>
      </c>
      <c r="X363" s="16">
        <v>17800</v>
      </c>
      <c r="Y363" s="16">
        <v>38700</v>
      </c>
      <c r="Z363" s="16">
        <v>68100</v>
      </c>
      <c r="AA363" s="16">
        <v>34400</v>
      </c>
      <c r="AB363" s="16">
        <v>83000</v>
      </c>
      <c r="AC363" s="16">
        <v>85300</v>
      </c>
      <c r="AD363" s="16">
        <v>81300</v>
      </c>
      <c r="AE363" s="16">
        <v>67700</v>
      </c>
      <c r="AF363" s="25">
        <v>40900</v>
      </c>
      <c r="AG363" s="23">
        <v>8500</v>
      </c>
      <c r="AH363" s="12" t="e">
        <f t="shared" ca="1" si="6"/>
        <v>#REF!</v>
      </c>
      <c r="AI363" s="23">
        <v>23400</v>
      </c>
      <c r="AJ363" s="23">
        <v>14600</v>
      </c>
      <c r="AK363" s="23">
        <v>0</v>
      </c>
      <c r="AL363" s="23">
        <v>15800</v>
      </c>
      <c r="AM363" s="23">
        <v>1200</v>
      </c>
      <c r="AN363" s="23">
        <v>400</v>
      </c>
      <c r="AO363" s="23">
        <v>1400</v>
      </c>
      <c r="AP363" s="23">
        <v>15000</v>
      </c>
      <c r="AQ363" s="17">
        <v>100</v>
      </c>
      <c r="AR363" s="23">
        <v>0</v>
      </c>
      <c r="AS363" s="23">
        <v>3300</v>
      </c>
      <c r="AT363" s="12">
        <v>0</v>
      </c>
      <c r="AU363" s="12">
        <v>0</v>
      </c>
      <c r="AV363" s="12">
        <v>2800</v>
      </c>
      <c r="AW363" s="12">
        <v>18600</v>
      </c>
      <c r="AX363" s="12">
        <v>13600</v>
      </c>
      <c r="AY363" s="12">
        <v>34800</v>
      </c>
      <c r="AZ363" s="12">
        <v>2100</v>
      </c>
      <c r="BA363" s="12">
        <v>400</v>
      </c>
      <c r="BB363" s="12" t="e">
        <f t="shared" ca="1" si="7"/>
        <v>#REF!</v>
      </c>
      <c r="BC363" s="12">
        <v>100</v>
      </c>
      <c r="BD363" s="23">
        <v>300</v>
      </c>
      <c r="BE363" s="23">
        <v>8000</v>
      </c>
      <c r="BF363" s="23">
        <v>10000</v>
      </c>
      <c r="BG363" s="12">
        <v>4200</v>
      </c>
      <c r="BH363" s="12">
        <v>10300</v>
      </c>
      <c r="BI363" s="12">
        <v>28000</v>
      </c>
      <c r="BJ363" s="12">
        <v>5300</v>
      </c>
      <c r="BK363" s="12">
        <v>400</v>
      </c>
      <c r="BL363" s="12">
        <v>2800</v>
      </c>
      <c r="BM363" s="12">
        <v>1500</v>
      </c>
      <c r="BN363" s="12">
        <v>10300</v>
      </c>
      <c r="BO363" s="12">
        <v>2900</v>
      </c>
      <c r="BP363" s="12">
        <v>7000</v>
      </c>
      <c r="BQ363" s="12">
        <v>300</v>
      </c>
      <c r="BR363" s="12">
        <v>200</v>
      </c>
      <c r="BS363" s="12">
        <v>3700</v>
      </c>
      <c r="BT363" s="12">
        <v>4900</v>
      </c>
      <c r="BU363" s="12">
        <v>4900</v>
      </c>
      <c r="BV363" s="12"/>
      <c r="BW363" s="12"/>
      <c r="BX363" s="22" t="e">
        <f>"'Giá'!"&amp;SUBSTITUTE($CK363, "1", COUNTA(#REF!) -10)</f>
        <v>#REF!</v>
      </c>
      <c r="BY363" s="22" t="e">
        <f>"'Khối lượng'!"&amp;SUBSTITUTE($CL363, "1", COUNTA(#REF!) -10)</f>
        <v>#REF!</v>
      </c>
      <c r="BZ363" s="22" t="e">
        <f>"'KN Mua'!"&amp;SUBSTITUTE($CM363, "1", COUNTA(#REF!) -19)</f>
        <v>#REF!</v>
      </c>
      <c r="CA363" s="15" t="e">
        <f>"'KN Bán'!"&amp;SUBSTITUTE($CN363, "1", COUNTA(#REF!) -19)</f>
        <v>#REF!</v>
      </c>
      <c r="CB363" s="14"/>
      <c r="CC363" s="14"/>
      <c r="CD363" s="14"/>
      <c r="CE363" s="14"/>
      <c r="CF363" s="14"/>
      <c r="CG363" s="14"/>
      <c r="CH363" s="14"/>
      <c r="CI363" s="14"/>
      <c r="CJ363" s="14"/>
      <c r="CK363" s="14" t="e">
        <f>ADDRESS(1,MATCH($A363,#REF!, 0))</f>
        <v>#REF!</v>
      </c>
      <c r="CL363" s="14" t="e">
        <f>ADDRESS(1,MATCH($A363,#REF!, 0))</f>
        <v>#REF!</v>
      </c>
      <c r="CM363" s="14" t="e">
        <f>ADDRESS(1,MATCH($A363,#REF!, 0))</f>
        <v>#REF!</v>
      </c>
      <c r="CN363" s="14" t="e">
        <f>ADDRESS(1,MATCH($A363,#REF!, 0))</f>
        <v>#REF!</v>
      </c>
    </row>
    <row r="364" spans="1:92" ht="14">
      <c r="A364" s="16" t="s">
        <v>6621</v>
      </c>
      <c r="B364" s="17" t="s">
        <v>6622</v>
      </c>
      <c r="C364" s="17">
        <v>43200</v>
      </c>
      <c r="D364" s="18" t="s">
        <v>5865</v>
      </c>
      <c r="E364" s="17">
        <v>1.8316932855593235</v>
      </c>
      <c r="F364" s="17">
        <v>21.266517370108684</v>
      </c>
      <c r="G364" s="17">
        <v>1</v>
      </c>
      <c r="H364" s="16">
        <v>0.70231054291832185</v>
      </c>
      <c r="I364" s="19">
        <v>423630</v>
      </c>
      <c r="J364" s="31"/>
      <c r="K364" s="26"/>
      <c r="L364" s="22" t="e">
        <f t="shared" ca="1" si="4"/>
        <v>#REF!</v>
      </c>
      <c r="M364" s="17">
        <v>48850</v>
      </c>
      <c r="N364" s="17">
        <v>46900</v>
      </c>
      <c r="O364" s="17">
        <v>47150</v>
      </c>
      <c r="P364" s="17">
        <v>45250</v>
      </c>
      <c r="Q364" s="17">
        <v>43200</v>
      </c>
      <c r="R364" s="17">
        <v>43750</v>
      </c>
      <c r="S364" s="17">
        <v>40700</v>
      </c>
      <c r="T364" s="17">
        <v>39900</v>
      </c>
      <c r="U364" s="17">
        <v>40500</v>
      </c>
      <c r="V364" s="17">
        <v>39300</v>
      </c>
      <c r="W364" s="16" t="e">
        <f t="shared" ca="1" si="5"/>
        <v>#REF!</v>
      </c>
      <c r="X364" s="16">
        <v>379600</v>
      </c>
      <c r="Y364" s="16">
        <v>910400</v>
      </c>
      <c r="Z364" s="16">
        <v>437900</v>
      </c>
      <c r="AA364" s="16">
        <v>1110100</v>
      </c>
      <c r="AB364" s="16">
        <v>643700</v>
      </c>
      <c r="AC364" s="16">
        <v>431900</v>
      </c>
      <c r="AD364" s="16">
        <v>1119200</v>
      </c>
      <c r="AE364" s="16">
        <v>1471500</v>
      </c>
      <c r="AF364" s="25">
        <v>1367000</v>
      </c>
      <c r="AG364" s="23">
        <v>1617800</v>
      </c>
      <c r="AH364" s="12" t="e">
        <f t="shared" ca="1" si="6"/>
        <v>#REF!</v>
      </c>
      <c r="AI364" s="23">
        <v>16300</v>
      </c>
      <c r="AJ364" s="23">
        <v>33700</v>
      </c>
      <c r="AK364" s="23">
        <v>6900</v>
      </c>
      <c r="AL364" s="23">
        <v>4300</v>
      </c>
      <c r="AM364" s="23">
        <v>35900</v>
      </c>
      <c r="AN364" s="23">
        <v>22200</v>
      </c>
      <c r="AO364" s="23">
        <v>14700</v>
      </c>
      <c r="AP364" s="23">
        <v>16500</v>
      </c>
      <c r="AQ364" s="17">
        <v>23500</v>
      </c>
      <c r="AR364" s="23">
        <v>500</v>
      </c>
      <c r="AS364" s="23">
        <v>8800</v>
      </c>
      <c r="AT364" s="12">
        <v>43400</v>
      </c>
      <c r="AU364" s="12">
        <v>12100</v>
      </c>
      <c r="AV364" s="12">
        <v>39000</v>
      </c>
      <c r="AW364" s="12">
        <v>55600</v>
      </c>
      <c r="AX364" s="12">
        <v>9900</v>
      </c>
      <c r="AY364" s="12">
        <v>141300</v>
      </c>
      <c r="AZ364" s="12">
        <v>75600</v>
      </c>
      <c r="BA364" s="12">
        <v>51300</v>
      </c>
      <c r="BB364" s="12" t="e">
        <f t="shared" ca="1" si="7"/>
        <v>#REF!</v>
      </c>
      <c r="BC364" s="12">
        <v>3000</v>
      </c>
      <c r="BD364" s="23">
        <v>7800</v>
      </c>
      <c r="BE364" s="23">
        <v>1500</v>
      </c>
      <c r="BF364" s="23">
        <v>31400</v>
      </c>
      <c r="BG364" s="12">
        <v>12600</v>
      </c>
      <c r="BH364" s="12">
        <v>39800</v>
      </c>
      <c r="BI364" s="12">
        <v>12200</v>
      </c>
      <c r="BJ364" s="12">
        <v>0</v>
      </c>
      <c r="BK364" s="12">
        <v>19300</v>
      </c>
      <c r="BL364" s="12">
        <v>10200</v>
      </c>
      <c r="BM364" s="12">
        <v>23000</v>
      </c>
      <c r="BN364" s="12">
        <v>15000</v>
      </c>
      <c r="BO364" s="12">
        <v>1200</v>
      </c>
      <c r="BP364" s="12">
        <v>21900</v>
      </c>
      <c r="BQ364" s="12">
        <v>20000</v>
      </c>
      <c r="BR364" s="12">
        <v>454800</v>
      </c>
      <c r="BS364" s="12">
        <v>162000</v>
      </c>
      <c r="BT364" s="12">
        <v>518600</v>
      </c>
      <c r="BU364" s="12">
        <v>662100</v>
      </c>
      <c r="BV364" s="12"/>
      <c r="BW364" s="12"/>
      <c r="BX364" s="22" t="e">
        <f>"'Giá'!"&amp;SUBSTITUTE($CK364, "1", COUNTA(#REF!) -10)</f>
        <v>#REF!</v>
      </c>
      <c r="BY364" s="22" t="e">
        <f>"'Khối lượng'!"&amp;SUBSTITUTE($CL364, "1", COUNTA(#REF!) -10)</f>
        <v>#REF!</v>
      </c>
      <c r="BZ364" s="22" t="e">
        <f>"'KN Mua'!"&amp;SUBSTITUTE($CM364, "1", COUNTA(#REF!) -19)</f>
        <v>#REF!</v>
      </c>
      <c r="CA364" s="15" t="e">
        <f>"'KN Bán'!"&amp;SUBSTITUTE($CN364, "1", COUNTA(#REF!) -19)</f>
        <v>#REF!</v>
      </c>
      <c r="CB364" s="14"/>
      <c r="CC364" s="14"/>
      <c r="CD364" s="14"/>
      <c r="CE364" s="14"/>
      <c r="CF364" s="14"/>
      <c r="CG364" s="14"/>
      <c r="CH364" s="14"/>
      <c r="CI364" s="14"/>
      <c r="CJ364" s="14"/>
      <c r="CK364" s="14" t="e">
        <f>ADDRESS(1,MATCH($A364,#REF!, 0))</f>
        <v>#REF!</v>
      </c>
      <c r="CL364" s="14" t="e">
        <f>ADDRESS(1,MATCH($A364,#REF!, 0))</f>
        <v>#REF!</v>
      </c>
      <c r="CM364" s="14" t="e">
        <f>ADDRESS(1,MATCH($A364,#REF!, 0))</f>
        <v>#REF!</v>
      </c>
      <c r="CN364" s="14" t="e">
        <f>ADDRESS(1,MATCH($A364,#REF!, 0))</f>
        <v>#REF!</v>
      </c>
    </row>
    <row r="365" spans="1:92" ht="14">
      <c r="A365" s="16" t="s">
        <v>6623</v>
      </c>
      <c r="B365" s="17" t="s">
        <v>6624</v>
      </c>
      <c r="C365" s="17">
        <v>69400</v>
      </c>
      <c r="D365" s="18" t="s">
        <v>5896</v>
      </c>
      <c r="E365" s="17">
        <v>0.85051758079176409</v>
      </c>
      <c r="F365" s="17">
        <v>7.0604302210023331</v>
      </c>
      <c r="G365" s="17">
        <v>0.5</v>
      </c>
      <c r="H365" s="16">
        <v>0.34851245586922774</v>
      </c>
      <c r="I365" s="19">
        <v>9284770</v>
      </c>
      <c r="J365" s="31"/>
      <c r="K365" s="26"/>
      <c r="L365" s="22" t="e">
        <f t="shared" ca="1" si="4"/>
        <v>#REF!</v>
      </c>
      <c r="M365" s="17">
        <v>71500</v>
      </c>
      <c r="N365" s="17">
        <v>72300</v>
      </c>
      <c r="O365" s="17">
        <v>71000</v>
      </c>
      <c r="P365" s="17">
        <v>71200</v>
      </c>
      <c r="Q365" s="17">
        <v>69400</v>
      </c>
      <c r="R365" s="17">
        <v>70300</v>
      </c>
      <c r="S365" s="17">
        <v>67000</v>
      </c>
      <c r="T365" s="17">
        <v>68500</v>
      </c>
      <c r="U365" s="32">
        <v>68300</v>
      </c>
      <c r="V365" s="17">
        <v>68400</v>
      </c>
      <c r="W365" s="16" t="e">
        <f t="shared" ca="1" si="5"/>
        <v>#REF!</v>
      </c>
      <c r="X365" s="16">
        <v>329300</v>
      </c>
      <c r="Y365" s="16">
        <v>417100</v>
      </c>
      <c r="Z365" s="16">
        <v>306600</v>
      </c>
      <c r="AA365" s="16">
        <v>234100</v>
      </c>
      <c r="AB365" s="16">
        <v>759300</v>
      </c>
      <c r="AC365" s="16">
        <v>459600</v>
      </c>
      <c r="AD365" s="16">
        <v>1030900</v>
      </c>
      <c r="AE365" s="16">
        <v>322800</v>
      </c>
      <c r="AF365" s="25">
        <v>189800</v>
      </c>
      <c r="AG365" s="23">
        <v>186800</v>
      </c>
      <c r="AH365" s="12" t="e">
        <f t="shared" ca="1" si="6"/>
        <v>#REF!</v>
      </c>
      <c r="AI365" s="23">
        <v>800</v>
      </c>
      <c r="AJ365" s="23">
        <v>120400</v>
      </c>
      <c r="AK365" s="23">
        <v>66400</v>
      </c>
      <c r="AL365" s="23">
        <v>75400</v>
      </c>
      <c r="AM365" s="23">
        <v>24700</v>
      </c>
      <c r="AN365" s="23">
        <v>67500</v>
      </c>
      <c r="AO365" s="23">
        <v>52300</v>
      </c>
      <c r="AP365" s="23">
        <v>15800</v>
      </c>
      <c r="AQ365" s="17">
        <v>31100</v>
      </c>
      <c r="AR365" s="23">
        <v>1100</v>
      </c>
      <c r="AS365" s="23">
        <v>2700</v>
      </c>
      <c r="AT365" s="12">
        <v>5300</v>
      </c>
      <c r="AU365" s="12">
        <v>84300</v>
      </c>
      <c r="AV365" s="12">
        <v>117400</v>
      </c>
      <c r="AW365" s="12">
        <v>151300</v>
      </c>
      <c r="AX365" s="12">
        <v>106000</v>
      </c>
      <c r="AY365" s="12">
        <v>108300</v>
      </c>
      <c r="AZ365" s="12">
        <v>100</v>
      </c>
      <c r="BA365" s="12">
        <v>5300</v>
      </c>
      <c r="BB365" s="12" t="e">
        <f t="shared" ca="1" si="7"/>
        <v>#REF!</v>
      </c>
      <c r="BC365" s="12">
        <v>7700</v>
      </c>
      <c r="BD365" s="23">
        <v>4800</v>
      </c>
      <c r="BE365" s="23">
        <v>62100</v>
      </c>
      <c r="BF365" s="23">
        <v>900</v>
      </c>
      <c r="BG365" s="12">
        <v>22700</v>
      </c>
      <c r="BH365" s="12">
        <v>54400</v>
      </c>
      <c r="BI365" s="12">
        <v>31000</v>
      </c>
      <c r="BJ365" s="12">
        <v>210820</v>
      </c>
      <c r="BK365" s="12">
        <v>5700</v>
      </c>
      <c r="BL365" s="12">
        <v>89000</v>
      </c>
      <c r="BM365" s="12">
        <v>81700</v>
      </c>
      <c r="BN365" s="12">
        <v>105800</v>
      </c>
      <c r="BO365" s="12">
        <v>2700</v>
      </c>
      <c r="BP365" s="12">
        <v>6300</v>
      </c>
      <c r="BQ365" s="12">
        <v>5500</v>
      </c>
      <c r="BR365" s="12">
        <v>97700</v>
      </c>
      <c r="BS365" s="12">
        <v>18500</v>
      </c>
      <c r="BT365" s="12">
        <v>2900</v>
      </c>
      <c r="BU365" s="12">
        <v>16200</v>
      </c>
      <c r="BV365" s="12"/>
      <c r="BW365" s="12"/>
      <c r="BX365" s="22" t="e">
        <f>"'Giá'!"&amp;SUBSTITUTE($CK365, "1", COUNTA(#REF!) -10)</f>
        <v>#REF!</v>
      </c>
      <c r="BY365" s="22" t="e">
        <f>"'Khối lượng'!"&amp;SUBSTITUTE($CL365, "1", COUNTA(#REF!) -10)</f>
        <v>#REF!</v>
      </c>
      <c r="BZ365" s="22" t="e">
        <f>"'KN Mua'!"&amp;SUBSTITUTE($CM365, "1", COUNTA(#REF!) -19)</f>
        <v>#REF!</v>
      </c>
      <c r="CA365" s="15" t="e">
        <f>"'KN Bán'!"&amp;SUBSTITUTE($CN365, "1", COUNTA(#REF!) -19)</f>
        <v>#REF!</v>
      </c>
      <c r="CB365" s="14"/>
      <c r="CC365" s="14"/>
      <c r="CD365" s="14"/>
      <c r="CE365" s="14"/>
      <c r="CF365" s="14"/>
      <c r="CG365" s="14"/>
      <c r="CH365" s="14"/>
      <c r="CI365" s="14"/>
      <c r="CJ365" s="14"/>
      <c r="CK365" s="14" t="e">
        <f>ADDRESS(1,MATCH($A365,#REF!, 0))</f>
        <v>#REF!</v>
      </c>
      <c r="CL365" s="14" t="e">
        <f>ADDRESS(1,MATCH($A365,#REF!, 0))</f>
        <v>#REF!</v>
      </c>
      <c r="CM365" s="14" t="e">
        <f>ADDRESS(1,MATCH($A365,#REF!, 0))</f>
        <v>#REF!</v>
      </c>
      <c r="CN365" s="14" t="e">
        <f>ADDRESS(1,MATCH($A365,#REF!, 0))</f>
        <v>#REF!</v>
      </c>
    </row>
    <row r="366" spans="1:92" ht="14">
      <c r="A366" s="16" t="s">
        <v>6625</v>
      </c>
      <c r="B366" s="17" t="s">
        <v>6626</v>
      </c>
      <c r="C366" s="17">
        <v>36450</v>
      </c>
      <c r="D366" s="18" t="s">
        <v>5879</v>
      </c>
      <c r="E366" s="17">
        <v>1.365958007330244</v>
      </c>
      <c r="F366" s="17">
        <v>6.7742119149273492</v>
      </c>
      <c r="G366" s="17">
        <v>0.05</v>
      </c>
      <c r="H366" s="16">
        <v>0</v>
      </c>
      <c r="I366" s="19">
        <v>3478620</v>
      </c>
      <c r="J366" s="31"/>
      <c r="K366" s="26"/>
      <c r="L366" s="22" t="e">
        <f t="shared" ca="1" si="4"/>
        <v>#REF!</v>
      </c>
      <c r="M366" s="17">
        <v>37750</v>
      </c>
      <c r="N366" s="17">
        <v>37100</v>
      </c>
      <c r="O366" s="17">
        <v>36700</v>
      </c>
      <c r="P366" s="17">
        <v>36700</v>
      </c>
      <c r="Q366" s="32">
        <v>36450</v>
      </c>
      <c r="R366" s="17">
        <v>36000</v>
      </c>
      <c r="S366" s="17">
        <v>34500</v>
      </c>
      <c r="T366" s="17">
        <v>34800</v>
      </c>
      <c r="U366" s="32">
        <v>37200</v>
      </c>
      <c r="V366" s="17">
        <v>37600</v>
      </c>
      <c r="W366" s="16" t="e">
        <f t="shared" ca="1" si="5"/>
        <v>#REF!</v>
      </c>
      <c r="X366" s="16">
        <v>3908300</v>
      </c>
      <c r="Y366" s="16">
        <v>4356000</v>
      </c>
      <c r="Z366" s="16">
        <v>4684400</v>
      </c>
      <c r="AA366" s="16">
        <v>3718200</v>
      </c>
      <c r="AB366" s="16">
        <v>6190900</v>
      </c>
      <c r="AC366" s="16">
        <v>8614000</v>
      </c>
      <c r="AD366" s="16">
        <v>9956500</v>
      </c>
      <c r="AE366" s="16">
        <v>5853400</v>
      </c>
      <c r="AF366" s="25">
        <v>36732700</v>
      </c>
      <c r="AG366" s="23">
        <v>8833300</v>
      </c>
      <c r="AH366" s="12" t="e">
        <f t="shared" ca="1" si="6"/>
        <v>#REF!</v>
      </c>
      <c r="AI366" s="23">
        <v>60900</v>
      </c>
      <c r="AJ366" s="23">
        <v>266820</v>
      </c>
      <c r="AK366" s="23">
        <v>107900</v>
      </c>
      <c r="AL366" s="23">
        <v>355690</v>
      </c>
      <c r="AM366" s="23">
        <v>74700</v>
      </c>
      <c r="AN366" s="23">
        <v>98200</v>
      </c>
      <c r="AO366" s="23">
        <v>192800</v>
      </c>
      <c r="AP366" s="23">
        <v>524500</v>
      </c>
      <c r="AQ366" s="17">
        <v>72700</v>
      </c>
      <c r="AR366" s="23">
        <v>144100</v>
      </c>
      <c r="AS366" s="23">
        <v>15500</v>
      </c>
      <c r="AT366" s="12">
        <v>739024</v>
      </c>
      <c r="AU366" s="12">
        <v>70115</v>
      </c>
      <c r="AV366" s="12">
        <v>3190973</v>
      </c>
      <c r="AW366" s="12">
        <v>90456</v>
      </c>
      <c r="AX366" s="12">
        <v>58200</v>
      </c>
      <c r="AY366" s="12">
        <v>313719</v>
      </c>
      <c r="AZ366" s="12">
        <v>3426300</v>
      </c>
      <c r="BA366" s="12">
        <v>353150</v>
      </c>
      <c r="BB366" s="12" t="e">
        <f t="shared" ca="1" si="7"/>
        <v>#REF!</v>
      </c>
      <c r="BC366" s="12">
        <v>1099300</v>
      </c>
      <c r="BD366" s="23">
        <v>699920</v>
      </c>
      <c r="BE366" s="23">
        <v>1309230</v>
      </c>
      <c r="BF366" s="23">
        <v>1241380</v>
      </c>
      <c r="BG366" s="12">
        <v>4274100</v>
      </c>
      <c r="BH366" s="12">
        <v>951800</v>
      </c>
      <c r="BI366" s="12">
        <v>971124</v>
      </c>
      <c r="BJ366" s="12">
        <v>863960</v>
      </c>
      <c r="BK366" s="12">
        <v>1657380</v>
      </c>
      <c r="BL366" s="12">
        <v>1091980</v>
      </c>
      <c r="BM366" s="12">
        <v>610880</v>
      </c>
      <c r="BN366" s="12">
        <v>1421760</v>
      </c>
      <c r="BO366" s="12">
        <v>619700</v>
      </c>
      <c r="BP366" s="12">
        <v>3544305</v>
      </c>
      <c r="BQ366" s="12">
        <v>1205520</v>
      </c>
      <c r="BR366" s="12">
        <v>862520</v>
      </c>
      <c r="BS366" s="12">
        <v>967100</v>
      </c>
      <c r="BT366" s="12">
        <v>22785162</v>
      </c>
      <c r="BU366" s="12">
        <v>8752700</v>
      </c>
      <c r="BV366" s="12"/>
      <c r="BW366" s="12"/>
      <c r="BX366" s="22" t="e">
        <f>"'Giá'!"&amp;SUBSTITUTE($CK366, "1", COUNTA(#REF!) -10)</f>
        <v>#REF!</v>
      </c>
      <c r="BY366" s="22" t="e">
        <f>"'Khối lượng'!"&amp;SUBSTITUTE($CL366, "1", COUNTA(#REF!) -10)</f>
        <v>#REF!</v>
      </c>
      <c r="BZ366" s="22" t="e">
        <f>"'KN Mua'!"&amp;SUBSTITUTE($CM366, "1", COUNTA(#REF!) -19)</f>
        <v>#REF!</v>
      </c>
      <c r="CA366" s="15" t="e">
        <f>"'KN Bán'!"&amp;SUBSTITUTE($CN366, "1", COUNTA(#REF!) -19)</f>
        <v>#REF!</v>
      </c>
      <c r="CB366" s="14"/>
      <c r="CC366" s="14"/>
      <c r="CD366" s="14"/>
      <c r="CE366" s="14"/>
      <c r="CF366" s="14"/>
      <c r="CG366" s="14"/>
      <c r="CH366" s="14"/>
      <c r="CI366" s="14"/>
      <c r="CJ366" s="14"/>
      <c r="CK366" s="14" t="e">
        <f>ADDRESS(1,MATCH($A366,#REF!, 0))</f>
        <v>#REF!</v>
      </c>
      <c r="CL366" s="14" t="e">
        <f>ADDRESS(1,MATCH($A366,#REF!, 0))</f>
        <v>#REF!</v>
      </c>
      <c r="CM366" s="14" t="e">
        <f>ADDRESS(1,MATCH($A366,#REF!, 0))</f>
        <v>#REF!</v>
      </c>
      <c r="CN366" s="14" t="e">
        <f>ADDRESS(1,MATCH($A366,#REF!, 0))</f>
        <v>#REF!</v>
      </c>
    </row>
    <row r="367" spans="1:92" ht="14">
      <c r="A367" s="16" t="s">
        <v>6627</v>
      </c>
      <c r="B367" s="17" t="s">
        <v>6628</v>
      </c>
      <c r="C367" s="17">
        <v>20700</v>
      </c>
      <c r="D367" s="18" t="s">
        <v>5896</v>
      </c>
      <c r="E367" s="17">
        <v>1.2302878230865959</v>
      </c>
      <c r="F367" s="17">
        <v>43.164481400597552</v>
      </c>
      <c r="G367" s="17">
        <v>0.49</v>
      </c>
      <c r="H367" s="16">
        <v>0.38115534854471916</v>
      </c>
      <c r="I367" s="19">
        <v>2708380</v>
      </c>
      <c r="J367" s="31"/>
      <c r="K367" s="26"/>
      <c r="L367" s="22" t="e">
        <f t="shared" ca="1" si="4"/>
        <v>#REF!</v>
      </c>
      <c r="M367" s="17">
        <v>20900</v>
      </c>
      <c r="N367" s="17">
        <v>20900</v>
      </c>
      <c r="O367" s="17">
        <v>20600</v>
      </c>
      <c r="P367" s="17">
        <v>21200</v>
      </c>
      <c r="Q367" s="33">
        <v>20700</v>
      </c>
      <c r="R367" s="17">
        <v>21100</v>
      </c>
      <c r="S367" s="17">
        <v>20250</v>
      </c>
      <c r="T367" s="17">
        <v>20800</v>
      </c>
      <c r="U367" s="32">
        <v>20650</v>
      </c>
      <c r="V367" s="17">
        <v>20650</v>
      </c>
      <c r="W367" s="16" t="e">
        <f t="shared" ca="1" si="5"/>
        <v>#REF!</v>
      </c>
      <c r="X367" s="16">
        <v>1464000</v>
      </c>
      <c r="Y367" s="16">
        <v>1868900</v>
      </c>
      <c r="Z367" s="16">
        <v>3730100</v>
      </c>
      <c r="AA367" s="16">
        <v>5398700</v>
      </c>
      <c r="AB367" s="16">
        <v>4218000</v>
      </c>
      <c r="AC367" s="16">
        <v>4311300</v>
      </c>
      <c r="AD367" s="16">
        <v>6979100</v>
      </c>
      <c r="AE367" s="16">
        <v>2711600</v>
      </c>
      <c r="AF367" s="25">
        <v>1515700</v>
      </c>
      <c r="AG367" s="23">
        <v>2588800</v>
      </c>
      <c r="AH367" s="12" t="e">
        <f t="shared" ca="1" si="6"/>
        <v>#REF!</v>
      </c>
      <c r="AI367" s="23">
        <v>0</v>
      </c>
      <c r="AJ367" s="23">
        <v>0</v>
      </c>
      <c r="AK367" s="23">
        <v>0</v>
      </c>
      <c r="AL367" s="23">
        <v>0</v>
      </c>
      <c r="AM367" s="23">
        <v>0</v>
      </c>
      <c r="AN367" s="23">
        <v>0</v>
      </c>
      <c r="AO367" s="23">
        <v>0</v>
      </c>
      <c r="AP367" s="23">
        <v>0</v>
      </c>
      <c r="AQ367" s="17">
        <v>0</v>
      </c>
      <c r="AR367" s="23">
        <v>0</v>
      </c>
      <c r="AS367" s="23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 t="e">
        <f t="shared" ca="1" si="7"/>
        <v>#REF!</v>
      </c>
      <c r="BC367" s="12">
        <v>3162</v>
      </c>
      <c r="BD367" s="23">
        <v>100</v>
      </c>
      <c r="BE367" s="23">
        <v>17100</v>
      </c>
      <c r="BF367" s="23">
        <v>5994</v>
      </c>
      <c r="BG367" s="12">
        <v>2400</v>
      </c>
      <c r="BH367" s="12">
        <v>0</v>
      </c>
      <c r="BI367" s="12">
        <v>300</v>
      </c>
      <c r="BJ367" s="12">
        <v>0</v>
      </c>
      <c r="BK367" s="12">
        <v>0</v>
      </c>
      <c r="BL367" s="12">
        <v>100</v>
      </c>
      <c r="BM367" s="12">
        <v>11700</v>
      </c>
      <c r="BN367" s="12">
        <v>30</v>
      </c>
      <c r="BO367" s="12">
        <v>0</v>
      </c>
      <c r="BP367" s="12">
        <v>0</v>
      </c>
      <c r="BQ367" s="12">
        <v>0</v>
      </c>
      <c r="BR367" s="12">
        <v>324</v>
      </c>
      <c r="BS367" s="12">
        <v>0</v>
      </c>
      <c r="BT367" s="12">
        <v>0</v>
      </c>
      <c r="BU367" s="12">
        <v>94670</v>
      </c>
      <c r="BV367" s="12"/>
      <c r="BW367" s="12"/>
      <c r="BX367" s="22" t="e">
        <f>"'Giá'!"&amp;SUBSTITUTE($CK367, "1", COUNTA(#REF!) -10)</f>
        <v>#REF!</v>
      </c>
      <c r="BY367" s="22" t="e">
        <f>"'Khối lượng'!"&amp;SUBSTITUTE($CL367, "1", COUNTA(#REF!) -10)</f>
        <v>#REF!</v>
      </c>
      <c r="BZ367" s="22" t="e">
        <f>"'KN Mua'!"&amp;SUBSTITUTE($CM367, "1", COUNTA(#REF!) -19)</f>
        <v>#REF!</v>
      </c>
      <c r="CA367" s="15" t="e">
        <f>"'KN Bán'!"&amp;SUBSTITUTE($CN367, "1", COUNTA(#REF!) -19)</f>
        <v>#REF!</v>
      </c>
      <c r="CB367" s="14"/>
      <c r="CC367" s="14"/>
      <c r="CD367" s="14"/>
      <c r="CE367" s="14"/>
      <c r="CF367" s="14"/>
      <c r="CG367" s="14"/>
      <c r="CH367" s="14"/>
      <c r="CI367" s="14"/>
      <c r="CJ367" s="14"/>
      <c r="CK367" s="14" t="e">
        <f>ADDRESS(1,MATCH($A367,#REF!, 0))</f>
        <v>#REF!</v>
      </c>
      <c r="CL367" s="14" t="e">
        <f>ADDRESS(1,MATCH($A367,#REF!, 0))</f>
        <v>#REF!</v>
      </c>
      <c r="CM367" s="14" t="e">
        <f>ADDRESS(1,MATCH($A367,#REF!, 0))</f>
        <v>#REF!</v>
      </c>
      <c r="CN367" s="14" t="e">
        <f>ADDRESS(1,MATCH($A367,#REF!, 0))</f>
        <v>#REF!</v>
      </c>
    </row>
    <row r="368" spans="1:92" ht="14">
      <c r="A368" s="16" t="s">
        <v>6629</v>
      </c>
      <c r="B368" s="17" t="s">
        <v>6630</v>
      </c>
      <c r="C368" s="17">
        <v>42100</v>
      </c>
      <c r="D368" s="18" t="s">
        <v>6054</v>
      </c>
      <c r="E368" s="17">
        <v>0.49796240991976054</v>
      </c>
      <c r="F368" s="17">
        <v>16.908073594461115</v>
      </c>
      <c r="G368" s="17">
        <v>0.5</v>
      </c>
      <c r="H368" s="16">
        <v>0.49174189611639652</v>
      </c>
      <c r="I368" s="19">
        <v>23920</v>
      </c>
      <c r="J368" s="31"/>
      <c r="K368" s="26"/>
      <c r="L368" s="22" t="e">
        <f t="shared" ca="1" si="4"/>
        <v>#REF!</v>
      </c>
      <c r="M368" s="17">
        <v>41600</v>
      </c>
      <c r="N368" s="17">
        <v>41600</v>
      </c>
      <c r="O368" s="17">
        <v>42200</v>
      </c>
      <c r="P368" s="17">
        <v>42300</v>
      </c>
      <c r="Q368" s="33">
        <v>42100</v>
      </c>
      <c r="R368" s="17">
        <v>42000</v>
      </c>
      <c r="S368" s="17">
        <v>41300</v>
      </c>
      <c r="T368" s="17">
        <v>41300</v>
      </c>
      <c r="U368" s="17">
        <v>42350</v>
      </c>
      <c r="V368" s="17">
        <v>41800</v>
      </c>
      <c r="W368" s="16" t="e">
        <f t="shared" ca="1" si="5"/>
        <v>#REF!</v>
      </c>
      <c r="X368" s="16">
        <v>1376600</v>
      </c>
      <c r="Y368" s="16">
        <v>2665100</v>
      </c>
      <c r="Z368" s="16">
        <v>2426200</v>
      </c>
      <c r="AA368" s="16">
        <v>2598500</v>
      </c>
      <c r="AB368" s="16">
        <v>3279200</v>
      </c>
      <c r="AC368" s="16">
        <v>2214600</v>
      </c>
      <c r="AD368" s="16">
        <v>3942800</v>
      </c>
      <c r="AE368" s="16">
        <v>1722300</v>
      </c>
      <c r="AF368" s="25">
        <v>5315500</v>
      </c>
      <c r="AG368" s="23">
        <v>1543000</v>
      </c>
      <c r="AH368" s="12" t="e">
        <f t="shared" ca="1" si="6"/>
        <v>#REF!</v>
      </c>
      <c r="AI368" s="23">
        <v>36000</v>
      </c>
      <c r="AJ368" s="23">
        <v>105800</v>
      </c>
      <c r="AK368" s="23">
        <v>117100</v>
      </c>
      <c r="AL368" s="23">
        <v>292500</v>
      </c>
      <c r="AM368" s="23">
        <v>41200</v>
      </c>
      <c r="AN368" s="23">
        <v>84450</v>
      </c>
      <c r="AO368" s="23">
        <v>170831</v>
      </c>
      <c r="AP368" s="23">
        <v>278100</v>
      </c>
      <c r="AQ368" s="17">
        <v>10434602</v>
      </c>
      <c r="AR368" s="23">
        <v>69000</v>
      </c>
      <c r="AS368" s="23">
        <v>53610</v>
      </c>
      <c r="AT368" s="12">
        <v>98400</v>
      </c>
      <c r="AU368" s="12">
        <v>689800</v>
      </c>
      <c r="AV368" s="12">
        <v>345700</v>
      </c>
      <c r="AW368" s="12">
        <v>112500</v>
      </c>
      <c r="AX368" s="12">
        <v>28600</v>
      </c>
      <c r="AY368" s="12">
        <v>100930</v>
      </c>
      <c r="AZ368" s="12">
        <v>92400</v>
      </c>
      <c r="BA368" s="12">
        <v>22300</v>
      </c>
      <c r="BB368" s="12" t="e">
        <f t="shared" ca="1" si="7"/>
        <v>#REF!</v>
      </c>
      <c r="BC368" s="12">
        <v>193077</v>
      </c>
      <c r="BD368" s="23">
        <v>457476</v>
      </c>
      <c r="BE368" s="23">
        <v>763454</v>
      </c>
      <c r="BF368" s="23">
        <v>791944</v>
      </c>
      <c r="BG368" s="12">
        <v>821346</v>
      </c>
      <c r="BH368" s="12">
        <v>273867</v>
      </c>
      <c r="BI368" s="12">
        <v>118648</v>
      </c>
      <c r="BJ368" s="12">
        <v>79052</v>
      </c>
      <c r="BK368" s="12">
        <v>10428455</v>
      </c>
      <c r="BL368" s="12">
        <v>510763</v>
      </c>
      <c r="BM368" s="12">
        <v>245578</v>
      </c>
      <c r="BN368" s="12">
        <v>517036</v>
      </c>
      <c r="BO368" s="12">
        <v>22113176</v>
      </c>
      <c r="BP368" s="12">
        <v>275567</v>
      </c>
      <c r="BQ368" s="12">
        <v>220738</v>
      </c>
      <c r="BR368" s="12">
        <v>440285</v>
      </c>
      <c r="BS368" s="12">
        <v>218499</v>
      </c>
      <c r="BT368" s="12">
        <v>1023383</v>
      </c>
      <c r="BU368" s="12">
        <v>359666</v>
      </c>
      <c r="BV368" s="12"/>
      <c r="BW368" s="12"/>
      <c r="BX368" s="22" t="e">
        <f>"'Giá'!"&amp;SUBSTITUTE($CK368, "1", COUNTA(#REF!) -10)</f>
        <v>#REF!</v>
      </c>
      <c r="BY368" s="22" t="e">
        <f>"'Khối lượng'!"&amp;SUBSTITUTE($CL368, "1", COUNTA(#REF!) -10)</f>
        <v>#REF!</v>
      </c>
      <c r="BZ368" s="22" t="e">
        <f>"'KN Mua'!"&amp;SUBSTITUTE($CM368, "1", COUNTA(#REF!) -19)</f>
        <v>#REF!</v>
      </c>
      <c r="CA368" s="15" t="e">
        <f>"'KN Bán'!"&amp;SUBSTITUTE($CN368, "1", COUNTA(#REF!) -19)</f>
        <v>#REF!</v>
      </c>
      <c r="CB368" s="14"/>
      <c r="CC368" s="14"/>
      <c r="CD368" s="14"/>
      <c r="CE368" s="14"/>
      <c r="CF368" s="14"/>
      <c r="CG368" s="14"/>
      <c r="CH368" s="14"/>
      <c r="CI368" s="14"/>
      <c r="CJ368" s="14"/>
      <c r="CK368" s="14" t="e">
        <f>ADDRESS(1,MATCH($A368,#REF!, 0))</f>
        <v>#REF!</v>
      </c>
      <c r="CL368" s="14" t="e">
        <f>ADDRESS(1,MATCH($A368,#REF!, 0))</f>
        <v>#REF!</v>
      </c>
      <c r="CM368" s="14" t="e">
        <f>ADDRESS(1,MATCH($A368,#REF!, 0))</f>
        <v>#REF!</v>
      </c>
      <c r="CN368" s="14" t="e">
        <f>ADDRESS(1,MATCH($A368,#REF!, 0))</f>
        <v>#REF!</v>
      </c>
    </row>
    <row r="369" spans="1:92" ht="14">
      <c r="A369" s="16" t="s">
        <v>6631</v>
      </c>
      <c r="B369" s="17" t="s">
        <v>6632</v>
      </c>
      <c r="C369" s="17">
        <v>5900</v>
      </c>
      <c r="D369" s="18" t="s">
        <v>5911</v>
      </c>
      <c r="E369" s="17">
        <v>0.73110838147786394</v>
      </c>
      <c r="F369" s="17">
        <v>13.363247421506935</v>
      </c>
      <c r="G369" s="17">
        <v>0.49</v>
      </c>
      <c r="H369" s="16">
        <v>0.38066476989121562</v>
      </c>
      <c r="I369" s="19">
        <v>667670</v>
      </c>
      <c r="J369" s="31"/>
      <c r="K369" s="26"/>
      <c r="L369" s="22" t="e">
        <f t="shared" ca="1" si="4"/>
        <v>#REF!</v>
      </c>
      <c r="M369" s="17">
        <v>6150</v>
      </c>
      <c r="N369" s="17">
        <v>6120</v>
      </c>
      <c r="O369" s="17">
        <v>5910</v>
      </c>
      <c r="P369" s="17">
        <v>5990</v>
      </c>
      <c r="Q369" s="33">
        <v>5900</v>
      </c>
      <c r="R369" s="17">
        <v>5900</v>
      </c>
      <c r="S369" s="17">
        <v>5260</v>
      </c>
      <c r="T369" s="17">
        <v>5560</v>
      </c>
      <c r="U369" s="17">
        <v>5620</v>
      </c>
      <c r="V369" s="17">
        <v>5760</v>
      </c>
      <c r="W369" s="16" t="e">
        <f t="shared" ca="1" si="5"/>
        <v>#REF!</v>
      </c>
      <c r="X369" s="16">
        <v>25400</v>
      </c>
      <c r="Y369" s="16">
        <v>23800</v>
      </c>
      <c r="Z369" s="16">
        <v>122000</v>
      </c>
      <c r="AA369" s="16">
        <v>9300</v>
      </c>
      <c r="AB369" s="16">
        <v>33000</v>
      </c>
      <c r="AC369" s="16">
        <v>6300</v>
      </c>
      <c r="AD369" s="16">
        <v>10000</v>
      </c>
      <c r="AE369" s="16">
        <v>6900</v>
      </c>
      <c r="AF369" s="25">
        <v>1500</v>
      </c>
      <c r="AG369" s="23">
        <v>1000</v>
      </c>
      <c r="AH369" s="12" t="e">
        <f t="shared" ca="1" si="6"/>
        <v>#REF!</v>
      </c>
      <c r="AI369" s="23">
        <v>0</v>
      </c>
      <c r="AJ369" s="23">
        <v>0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17">
        <v>0</v>
      </c>
      <c r="AR369" s="23">
        <v>0</v>
      </c>
      <c r="AS369" s="23">
        <v>600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 t="e">
        <f t="shared" ca="1" si="7"/>
        <v>#REF!</v>
      </c>
      <c r="BC369" s="12">
        <v>0</v>
      </c>
      <c r="BD369" s="23">
        <v>0</v>
      </c>
      <c r="BE369" s="23">
        <v>0</v>
      </c>
      <c r="BF369" s="23">
        <v>0</v>
      </c>
      <c r="BG369" s="12">
        <v>0</v>
      </c>
      <c r="BH369" s="12">
        <v>0</v>
      </c>
      <c r="BI369" s="12">
        <v>18000</v>
      </c>
      <c r="BJ369" s="12">
        <v>0</v>
      </c>
      <c r="BK369" s="12">
        <v>900</v>
      </c>
      <c r="BL369" s="12">
        <v>200</v>
      </c>
      <c r="BM369" s="12">
        <v>3206</v>
      </c>
      <c r="BN369" s="12">
        <v>30000</v>
      </c>
      <c r="BO369" s="12">
        <v>0</v>
      </c>
      <c r="BP369" s="12">
        <v>24000</v>
      </c>
      <c r="BQ369" s="12">
        <v>4000</v>
      </c>
      <c r="BR369" s="12">
        <v>5900</v>
      </c>
      <c r="BS369" s="12">
        <v>600</v>
      </c>
      <c r="BT369" s="12">
        <v>0</v>
      </c>
      <c r="BU369" s="12">
        <v>0</v>
      </c>
      <c r="BV369" s="12"/>
      <c r="BW369" s="12"/>
      <c r="BX369" s="22" t="e">
        <f>"'Giá'!"&amp;SUBSTITUTE($CK369, "1", COUNTA(#REF!) -10)</f>
        <v>#REF!</v>
      </c>
      <c r="BY369" s="22" t="e">
        <f>"'Khối lượng'!"&amp;SUBSTITUTE($CL369, "1", COUNTA(#REF!) -10)</f>
        <v>#REF!</v>
      </c>
      <c r="BZ369" s="22" t="e">
        <f>"'KN Mua'!"&amp;SUBSTITUTE($CM369, "1", COUNTA(#REF!) -19)</f>
        <v>#REF!</v>
      </c>
      <c r="CA369" s="15" t="e">
        <f>"'KN Bán'!"&amp;SUBSTITUTE($CN369, "1", COUNTA(#REF!) -19)</f>
        <v>#REF!</v>
      </c>
      <c r="CB369" s="14"/>
      <c r="CC369" s="14"/>
      <c r="CD369" s="14"/>
      <c r="CE369" s="14"/>
      <c r="CF369" s="14"/>
      <c r="CG369" s="14"/>
      <c r="CH369" s="14"/>
      <c r="CI369" s="14"/>
      <c r="CJ369" s="14"/>
      <c r="CK369" s="14" t="e">
        <f>ADDRESS(1,MATCH($A369,#REF!, 0))</f>
        <v>#REF!</v>
      </c>
      <c r="CL369" s="14" t="e">
        <f>ADDRESS(1,MATCH($A369,#REF!, 0))</f>
        <v>#REF!</v>
      </c>
      <c r="CM369" s="14" t="e">
        <f>ADDRESS(1,MATCH($A369,#REF!, 0))</f>
        <v>#REF!</v>
      </c>
      <c r="CN369" s="14" t="e">
        <f>ADDRESS(1,MATCH($A369,#REF!, 0))</f>
        <v>#REF!</v>
      </c>
    </row>
    <row r="370" spans="1:92" ht="14">
      <c r="A370" s="16" t="s">
        <v>6633</v>
      </c>
      <c r="B370" s="17" t="s">
        <v>6634</v>
      </c>
      <c r="C370" s="17">
        <v>13000</v>
      </c>
      <c r="D370" s="18" t="s">
        <v>5901</v>
      </c>
      <c r="E370" s="17">
        <v>1.0323969798511776</v>
      </c>
      <c r="F370" s="17">
        <v>23.628092612439882</v>
      </c>
      <c r="G370" s="17">
        <v>0.47</v>
      </c>
      <c r="H370" s="16">
        <v>0.44131741041388456</v>
      </c>
      <c r="I370" s="19">
        <v>23179140</v>
      </c>
      <c r="J370" s="31"/>
      <c r="K370" s="26"/>
      <c r="L370" s="22" t="e">
        <f t="shared" ca="1" si="4"/>
        <v>#REF!</v>
      </c>
      <c r="M370" s="17">
        <v>13800</v>
      </c>
      <c r="N370" s="17">
        <v>13650</v>
      </c>
      <c r="O370" s="17">
        <v>13900</v>
      </c>
      <c r="P370" s="17">
        <v>13500</v>
      </c>
      <c r="Q370" s="32">
        <v>13000</v>
      </c>
      <c r="R370" s="17">
        <v>13250</v>
      </c>
      <c r="S370" s="17">
        <v>12350</v>
      </c>
      <c r="T370" s="17">
        <v>13100</v>
      </c>
      <c r="U370" s="17">
        <v>13000</v>
      </c>
      <c r="V370" s="17">
        <v>13150</v>
      </c>
      <c r="W370" s="16" t="e">
        <f t="shared" ca="1" si="5"/>
        <v>#REF!</v>
      </c>
      <c r="X370" s="16">
        <v>479400</v>
      </c>
      <c r="Y370" s="16">
        <v>466700</v>
      </c>
      <c r="Z370" s="16">
        <v>832600</v>
      </c>
      <c r="AA370" s="16">
        <v>730700</v>
      </c>
      <c r="AB370" s="16">
        <v>997300</v>
      </c>
      <c r="AC370" s="16">
        <v>549500</v>
      </c>
      <c r="AD370" s="16">
        <v>1035800</v>
      </c>
      <c r="AE370" s="16">
        <v>922700</v>
      </c>
      <c r="AF370" s="25">
        <v>194700</v>
      </c>
      <c r="AG370" s="23">
        <v>467300</v>
      </c>
      <c r="AH370" s="12" t="e">
        <f t="shared" ca="1" si="6"/>
        <v>#REF!</v>
      </c>
      <c r="AI370" s="23">
        <v>132500</v>
      </c>
      <c r="AJ370" s="23">
        <v>47300</v>
      </c>
      <c r="AK370" s="23">
        <v>267100</v>
      </c>
      <c r="AL370" s="23">
        <v>135700</v>
      </c>
      <c r="AM370" s="23">
        <v>2300</v>
      </c>
      <c r="AN370" s="23">
        <v>108000</v>
      </c>
      <c r="AO370" s="23">
        <v>10900</v>
      </c>
      <c r="AP370" s="23">
        <v>86500</v>
      </c>
      <c r="AQ370" s="17">
        <v>16300</v>
      </c>
      <c r="AR370" s="23">
        <v>31600</v>
      </c>
      <c r="AS370" s="23">
        <v>8700</v>
      </c>
      <c r="AT370" s="12">
        <v>34300</v>
      </c>
      <c r="AU370" s="12">
        <v>300</v>
      </c>
      <c r="AV370" s="12">
        <v>100</v>
      </c>
      <c r="AW370" s="12">
        <v>45700</v>
      </c>
      <c r="AX370" s="12">
        <v>800</v>
      </c>
      <c r="AY370" s="12">
        <v>94900</v>
      </c>
      <c r="AZ370" s="12">
        <v>11300</v>
      </c>
      <c r="BA370" s="12">
        <v>63500</v>
      </c>
      <c r="BB370" s="12" t="e">
        <f t="shared" ca="1" si="7"/>
        <v>#REF!</v>
      </c>
      <c r="BC370" s="12">
        <v>83900</v>
      </c>
      <c r="BD370" s="23">
        <v>25900</v>
      </c>
      <c r="BE370" s="23">
        <v>54800</v>
      </c>
      <c r="BF370" s="23">
        <v>34600</v>
      </c>
      <c r="BG370" s="12">
        <v>68200</v>
      </c>
      <c r="BH370" s="12">
        <v>171000</v>
      </c>
      <c r="BI370" s="12">
        <v>137800</v>
      </c>
      <c r="BJ370" s="12">
        <v>98100</v>
      </c>
      <c r="BK370" s="12">
        <v>165900</v>
      </c>
      <c r="BL370" s="12">
        <v>61400</v>
      </c>
      <c r="BM370" s="12">
        <v>66300</v>
      </c>
      <c r="BN370" s="12">
        <v>99400</v>
      </c>
      <c r="BO370" s="12">
        <v>220400</v>
      </c>
      <c r="BP370" s="12">
        <v>83800</v>
      </c>
      <c r="BQ370" s="12">
        <v>18500</v>
      </c>
      <c r="BR370" s="12">
        <v>58000</v>
      </c>
      <c r="BS370" s="12">
        <v>19500</v>
      </c>
      <c r="BT370" s="12">
        <v>16200</v>
      </c>
      <c r="BU370" s="12">
        <v>16200</v>
      </c>
      <c r="BV370" s="12"/>
      <c r="BW370" s="12"/>
      <c r="BX370" s="22" t="e">
        <f>"'Giá'!"&amp;SUBSTITUTE($CK370, "1", COUNTA(#REF!) -10)</f>
        <v>#REF!</v>
      </c>
      <c r="BY370" s="22" t="e">
        <f>"'Khối lượng'!"&amp;SUBSTITUTE($CL370, "1", COUNTA(#REF!) -10)</f>
        <v>#REF!</v>
      </c>
      <c r="BZ370" s="22" t="e">
        <f>"'KN Mua'!"&amp;SUBSTITUTE($CM370, "1", COUNTA(#REF!) -19)</f>
        <v>#REF!</v>
      </c>
      <c r="CA370" s="15" t="e">
        <f>"'KN Bán'!"&amp;SUBSTITUTE($CN370, "1", COUNTA(#REF!) -19)</f>
        <v>#REF!</v>
      </c>
      <c r="CB370" s="14"/>
      <c r="CC370" s="14"/>
      <c r="CD370" s="14"/>
      <c r="CE370" s="14"/>
      <c r="CF370" s="14"/>
      <c r="CG370" s="14"/>
      <c r="CH370" s="14"/>
      <c r="CI370" s="14"/>
      <c r="CJ370" s="14"/>
      <c r="CK370" s="14" t="e">
        <f>ADDRESS(1,MATCH($A370,#REF!, 0))</f>
        <v>#REF!</v>
      </c>
      <c r="CL370" s="14" t="e">
        <f>ADDRESS(1,MATCH($A370,#REF!, 0))</f>
        <v>#REF!</v>
      </c>
      <c r="CM370" s="14" t="e">
        <f>ADDRESS(1,MATCH($A370,#REF!, 0))</f>
        <v>#REF!</v>
      </c>
      <c r="CN370" s="14" t="e">
        <f>ADDRESS(1,MATCH($A370,#REF!, 0))</f>
        <v>#REF!</v>
      </c>
    </row>
    <row r="371" spans="1:92" ht="14">
      <c r="A371" s="16" t="s">
        <v>6635</v>
      </c>
      <c r="B371" s="17" t="s">
        <v>6636</v>
      </c>
      <c r="C371" s="17">
        <v>11150</v>
      </c>
      <c r="D371" s="18" t="s">
        <v>6030</v>
      </c>
      <c r="E371" s="17">
        <v>3.2077790051625303</v>
      </c>
      <c r="F371" s="17">
        <v>39.101640452312026</v>
      </c>
      <c r="G371" s="17">
        <v>0.3</v>
      </c>
      <c r="H371" s="16">
        <v>0.14072345649989665</v>
      </c>
      <c r="I371" s="19">
        <v>643980</v>
      </c>
      <c r="J371" s="31"/>
      <c r="K371" s="26"/>
      <c r="L371" s="22" t="e">
        <f t="shared" ca="1" si="4"/>
        <v>#REF!</v>
      </c>
      <c r="M371" s="17">
        <v>13800</v>
      </c>
      <c r="N371" s="17">
        <v>13900</v>
      </c>
      <c r="O371" s="17">
        <v>13200</v>
      </c>
      <c r="P371" s="17">
        <v>11250</v>
      </c>
      <c r="Q371" s="32">
        <v>11150</v>
      </c>
      <c r="R371" s="17">
        <v>11500</v>
      </c>
      <c r="S371" s="17">
        <v>10850</v>
      </c>
      <c r="T371" s="17">
        <v>11150</v>
      </c>
      <c r="U371" s="17">
        <v>11150</v>
      </c>
      <c r="V371" s="17">
        <v>11100</v>
      </c>
      <c r="W371" s="16" t="e">
        <f t="shared" ca="1" si="5"/>
        <v>#REF!</v>
      </c>
      <c r="X371" s="16">
        <v>20236800</v>
      </c>
      <c r="Y371" s="16">
        <v>22024400</v>
      </c>
      <c r="Z371" s="16">
        <v>39949300</v>
      </c>
      <c r="AA371" s="16">
        <v>28663500</v>
      </c>
      <c r="AB371" s="16">
        <v>32787900</v>
      </c>
      <c r="AC371" s="16">
        <v>24816400</v>
      </c>
      <c r="AD371" s="16">
        <v>24602800</v>
      </c>
      <c r="AE371" s="16">
        <v>15203300</v>
      </c>
      <c r="AF371" s="25">
        <v>11779100</v>
      </c>
      <c r="AG371" s="23">
        <v>11727900</v>
      </c>
      <c r="AH371" s="12" t="e">
        <f t="shared" ca="1" si="6"/>
        <v>#REF!</v>
      </c>
      <c r="AI371" s="23">
        <v>246225</v>
      </c>
      <c r="AJ371" s="23">
        <v>125200</v>
      </c>
      <c r="AK371" s="23">
        <v>49700</v>
      </c>
      <c r="AL371" s="23">
        <v>16900</v>
      </c>
      <c r="AM371" s="23">
        <v>438250</v>
      </c>
      <c r="AN371" s="23">
        <v>1259200</v>
      </c>
      <c r="AO371" s="23">
        <v>1162472</v>
      </c>
      <c r="AP371" s="23">
        <v>1232438</v>
      </c>
      <c r="AQ371" s="17">
        <v>28200</v>
      </c>
      <c r="AR371" s="23">
        <v>1492250</v>
      </c>
      <c r="AS371" s="23">
        <v>5016200</v>
      </c>
      <c r="AT371" s="12">
        <v>1918000</v>
      </c>
      <c r="AU371" s="12">
        <v>25186</v>
      </c>
      <c r="AV371" s="12">
        <v>1237300</v>
      </c>
      <c r="AW371" s="12">
        <v>800470</v>
      </c>
      <c r="AX371" s="12">
        <v>192400</v>
      </c>
      <c r="AY371" s="12">
        <v>52420</v>
      </c>
      <c r="AZ371" s="12">
        <v>54500</v>
      </c>
      <c r="BA371" s="12">
        <v>113900</v>
      </c>
      <c r="BB371" s="12" t="e">
        <f t="shared" ca="1" si="7"/>
        <v>#REF!</v>
      </c>
      <c r="BC371" s="12">
        <v>0</v>
      </c>
      <c r="BD371" s="23">
        <v>4000</v>
      </c>
      <c r="BE371" s="23">
        <v>815231</v>
      </c>
      <c r="BF371" s="23">
        <v>141500</v>
      </c>
      <c r="BG371" s="12">
        <v>1849400</v>
      </c>
      <c r="BH371" s="12">
        <v>28000</v>
      </c>
      <c r="BI371" s="12">
        <v>202200</v>
      </c>
      <c r="BJ371" s="12">
        <v>354400</v>
      </c>
      <c r="BK371" s="12">
        <v>1309400</v>
      </c>
      <c r="BL371" s="12">
        <v>3047016</v>
      </c>
      <c r="BM371" s="12">
        <v>510400</v>
      </c>
      <c r="BN371" s="12">
        <v>2933500</v>
      </c>
      <c r="BO371" s="12">
        <v>1073700</v>
      </c>
      <c r="BP371" s="12">
        <v>7532700</v>
      </c>
      <c r="BQ371" s="12">
        <v>4748800</v>
      </c>
      <c r="BR371" s="12">
        <v>356287</v>
      </c>
      <c r="BS371" s="12">
        <v>283500</v>
      </c>
      <c r="BT371" s="12">
        <v>1111200</v>
      </c>
      <c r="BU371" s="12">
        <v>604600</v>
      </c>
      <c r="BV371" s="12"/>
      <c r="BW371" s="12"/>
      <c r="BX371" s="22" t="e">
        <f>"'Giá'!"&amp;SUBSTITUTE($CK371, "1", COUNTA(#REF!) -10)</f>
        <v>#REF!</v>
      </c>
      <c r="BY371" s="22" t="e">
        <f>"'Khối lượng'!"&amp;SUBSTITUTE($CL371, "1", COUNTA(#REF!) -10)</f>
        <v>#REF!</v>
      </c>
      <c r="BZ371" s="22" t="e">
        <f>"'KN Mua'!"&amp;SUBSTITUTE($CM371, "1", COUNTA(#REF!) -19)</f>
        <v>#REF!</v>
      </c>
      <c r="CA371" s="15" t="e">
        <f>"'KN Bán'!"&amp;SUBSTITUTE($CN371, "1", COUNTA(#REF!) -19)</f>
        <v>#REF!</v>
      </c>
      <c r="CB371" s="14"/>
      <c r="CC371" s="14"/>
      <c r="CD371" s="14"/>
      <c r="CE371" s="14"/>
      <c r="CF371" s="14"/>
      <c r="CG371" s="14"/>
      <c r="CH371" s="14"/>
      <c r="CI371" s="14"/>
      <c r="CJ371" s="14"/>
      <c r="CK371" s="14" t="e">
        <f>ADDRESS(1,MATCH($A371,#REF!, 0))</f>
        <v>#REF!</v>
      </c>
      <c r="CL371" s="14" t="e">
        <f>ADDRESS(1,MATCH($A371,#REF!, 0))</f>
        <v>#REF!</v>
      </c>
      <c r="CM371" s="14" t="e">
        <f>ADDRESS(1,MATCH($A371,#REF!, 0))</f>
        <v>#REF!</v>
      </c>
      <c r="CN371" s="14" t="e">
        <f>ADDRESS(1,MATCH($A371,#REF!, 0))</f>
        <v>#REF!</v>
      </c>
    </row>
    <row r="372" spans="1:92" ht="14">
      <c r="A372" s="16" t="s">
        <v>6637</v>
      </c>
      <c r="B372" s="17" t="s">
        <v>6638</v>
      </c>
      <c r="C372" s="17">
        <v>104200</v>
      </c>
      <c r="D372" s="18" t="s">
        <v>6037</v>
      </c>
      <c r="E372" s="17">
        <v>0.76137552269883024</v>
      </c>
      <c r="F372" s="17">
        <v>15.35888856670811</v>
      </c>
      <c r="G372" s="17">
        <v>0.49</v>
      </c>
      <c r="H372" s="16">
        <v>0.47514460241234152</v>
      </c>
      <c r="I372" s="19">
        <v>8260</v>
      </c>
      <c r="K372" s="26"/>
      <c r="L372" s="22" t="e">
        <f t="shared" ca="1" si="4"/>
        <v>#REF!</v>
      </c>
      <c r="M372" s="17">
        <v>107800</v>
      </c>
      <c r="N372" s="17">
        <v>106200</v>
      </c>
      <c r="O372" s="17">
        <v>105400</v>
      </c>
      <c r="P372" s="17">
        <v>105900</v>
      </c>
      <c r="Q372" s="33">
        <v>104200</v>
      </c>
      <c r="R372" s="17">
        <v>104800</v>
      </c>
      <c r="S372" s="17">
        <v>99900</v>
      </c>
      <c r="T372" s="17">
        <v>100500</v>
      </c>
      <c r="U372" s="17">
        <v>99300</v>
      </c>
      <c r="V372" s="17">
        <v>99300</v>
      </c>
      <c r="W372" s="16" t="e">
        <f t="shared" ca="1" si="5"/>
        <v>#REF!</v>
      </c>
      <c r="X372" s="16">
        <v>631700</v>
      </c>
      <c r="Y372" s="16">
        <v>627100</v>
      </c>
      <c r="Z372" s="16">
        <v>689100</v>
      </c>
      <c r="AA372" s="16">
        <v>429200</v>
      </c>
      <c r="AB372" s="16">
        <v>779800</v>
      </c>
      <c r="AC372" s="16">
        <v>625400</v>
      </c>
      <c r="AD372" s="16">
        <v>880900</v>
      </c>
      <c r="AE372" s="16">
        <v>415700</v>
      </c>
      <c r="AF372" s="25">
        <v>733400</v>
      </c>
      <c r="AG372" s="23">
        <v>627500</v>
      </c>
      <c r="AH372" s="12" t="e">
        <f t="shared" ca="1" si="6"/>
        <v>#REF!</v>
      </c>
      <c r="AI372" s="23">
        <v>33600</v>
      </c>
      <c r="AJ372" s="23">
        <v>17700</v>
      </c>
      <c r="AK372" s="23">
        <v>18700</v>
      </c>
      <c r="AL372" s="23">
        <v>105300</v>
      </c>
      <c r="AM372" s="23">
        <v>17719</v>
      </c>
      <c r="AN372" s="23">
        <v>20900</v>
      </c>
      <c r="AO372" s="23">
        <v>49100</v>
      </c>
      <c r="AP372" s="23">
        <v>146100</v>
      </c>
      <c r="AQ372" s="17">
        <v>9700</v>
      </c>
      <c r="AR372" s="23">
        <v>16205</v>
      </c>
      <c r="AS372" s="23">
        <v>1500</v>
      </c>
      <c r="AT372" s="12">
        <v>20200</v>
      </c>
      <c r="AU372" s="12">
        <v>5900</v>
      </c>
      <c r="AV372" s="12">
        <v>72800</v>
      </c>
      <c r="AW372" s="12">
        <v>10100</v>
      </c>
      <c r="AX372" s="12">
        <v>8250</v>
      </c>
      <c r="AY372" s="12">
        <v>25600</v>
      </c>
      <c r="AZ372" s="12">
        <v>18800</v>
      </c>
      <c r="BA372" s="12">
        <v>36705</v>
      </c>
      <c r="BB372" s="12" t="e">
        <f t="shared" ca="1" si="7"/>
        <v>#REF!</v>
      </c>
      <c r="BC372" s="12">
        <v>52400</v>
      </c>
      <c r="BD372" s="23">
        <v>37537</v>
      </c>
      <c r="BE372" s="23">
        <v>79960</v>
      </c>
      <c r="BF372" s="23">
        <v>160200</v>
      </c>
      <c r="BG372" s="12">
        <v>98600</v>
      </c>
      <c r="BH372" s="12">
        <v>41590</v>
      </c>
      <c r="BI372" s="12">
        <v>17200</v>
      </c>
      <c r="BJ372" s="12">
        <v>17500</v>
      </c>
      <c r="BK372" s="12">
        <v>24570</v>
      </c>
      <c r="BL372" s="12">
        <v>74100</v>
      </c>
      <c r="BM372" s="12">
        <v>90800</v>
      </c>
      <c r="BN372" s="12">
        <v>145104</v>
      </c>
      <c r="BO372" s="12">
        <v>52200</v>
      </c>
      <c r="BP372" s="12">
        <v>140000</v>
      </c>
      <c r="BQ372" s="12">
        <v>73650</v>
      </c>
      <c r="BR372" s="12">
        <v>147300</v>
      </c>
      <c r="BS372" s="12">
        <v>3570100</v>
      </c>
      <c r="BT372" s="12">
        <v>129400</v>
      </c>
      <c r="BU372" s="12">
        <v>3426600</v>
      </c>
      <c r="BV372" s="12"/>
      <c r="BW372" s="12"/>
      <c r="BX372" s="22" t="e">
        <f>"'Giá'!"&amp;SUBSTITUTE($CK372, "1", COUNTA(#REF!) -10)</f>
        <v>#REF!</v>
      </c>
      <c r="BY372" s="22" t="e">
        <f>"'Khối lượng'!"&amp;SUBSTITUTE($CL372, "1", COUNTA(#REF!) -10)</f>
        <v>#REF!</v>
      </c>
      <c r="BZ372" s="22" t="e">
        <f>"'KN Mua'!"&amp;SUBSTITUTE($CM372, "1", COUNTA(#REF!) -19)</f>
        <v>#REF!</v>
      </c>
      <c r="CA372" s="15" t="e">
        <f>"'KN Bán'!"&amp;SUBSTITUTE($CN372, "1", COUNTA(#REF!) -19)</f>
        <v>#REF!</v>
      </c>
      <c r="CB372" s="14"/>
      <c r="CC372" s="14"/>
      <c r="CD372" s="14"/>
      <c r="CE372" s="14"/>
      <c r="CF372" s="14"/>
      <c r="CG372" s="14"/>
      <c r="CH372" s="14"/>
      <c r="CI372" s="14"/>
      <c r="CJ372" s="14"/>
      <c r="CK372" s="14" t="e">
        <f>ADDRESS(1,MATCH($A372,#REF!, 0))</f>
        <v>#REF!</v>
      </c>
      <c r="CL372" s="14" t="e">
        <f>ADDRESS(1,MATCH($A372,#REF!, 0))</f>
        <v>#REF!</v>
      </c>
      <c r="CM372" s="14" t="e">
        <f>ADDRESS(1,MATCH($A372,#REF!, 0))</f>
        <v>#REF!</v>
      </c>
      <c r="CN372" s="14" t="e">
        <f>ADDRESS(1,MATCH($A372,#REF!, 0))</f>
        <v>#REF!</v>
      </c>
    </row>
    <row r="373" spans="1:92" ht="14">
      <c r="A373" s="16" t="s">
        <v>6639</v>
      </c>
      <c r="B373" s="17" t="s">
        <v>6640</v>
      </c>
      <c r="C373" s="17">
        <v>17750</v>
      </c>
      <c r="D373" s="18" t="s">
        <v>5901</v>
      </c>
      <c r="E373" s="17">
        <v>1.1347866193361116</v>
      </c>
      <c r="F373" s="17">
        <v>9.2413148428648224</v>
      </c>
      <c r="G373" s="17">
        <v>0.8</v>
      </c>
      <c r="H373" s="16">
        <v>0.7033668689735012</v>
      </c>
      <c r="I373" s="19">
        <v>8172830</v>
      </c>
      <c r="K373" s="26"/>
      <c r="L373" s="22" t="e">
        <f t="shared" ca="1" si="4"/>
        <v>#REF!</v>
      </c>
      <c r="M373" s="17">
        <v>18500</v>
      </c>
      <c r="N373" s="17">
        <v>18450</v>
      </c>
      <c r="O373" s="17">
        <v>18350</v>
      </c>
      <c r="P373" s="17">
        <v>18000</v>
      </c>
      <c r="Q373" s="33">
        <v>17750</v>
      </c>
      <c r="R373" s="17">
        <v>17750</v>
      </c>
      <c r="S373" s="17">
        <v>17250</v>
      </c>
      <c r="T373" s="17">
        <v>17300</v>
      </c>
      <c r="U373" s="17">
        <v>17300</v>
      </c>
      <c r="V373" s="17">
        <v>17300</v>
      </c>
      <c r="W373" s="16" t="e">
        <f t="shared" ca="1" si="5"/>
        <v>#REF!</v>
      </c>
      <c r="X373" s="16">
        <v>2800</v>
      </c>
      <c r="Y373" s="16">
        <v>7000</v>
      </c>
      <c r="Z373" s="16">
        <v>10400</v>
      </c>
      <c r="AA373" s="16">
        <v>23900</v>
      </c>
      <c r="AB373" s="16">
        <v>5000</v>
      </c>
      <c r="AC373" s="16">
        <v>3300</v>
      </c>
      <c r="AD373" s="16">
        <v>15600</v>
      </c>
      <c r="AE373" s="16">
        <v>11800</v>
      </c>
      <c r="AF373" s="25">
        <v>1500</v>
      </c>
      <c r="AG373" s="23">
        <v>1300</v>
      </c>
      <c r="AH373" s="12" t="e">
        <f t="shared" ca="1" si="6"/>
        <v>#REF!</v>
      </c>
      <c r="AI373" s="23">
        <v>100</v>
      </c>
      <c r="AJ373" s="23">
        <v>200</v>
      </c>
      <c r="AK373" s="23">
        <v>300</v>
      </c>
      <c r="AL373" s="23">
        <v>0</v>
      </c>
      <c r="AM373" s="23">
        <v>300</v>
      </c>
      <c r="AN373" s="23">
        <v>100</v>
      </c>
      <c r="AO373" s="23">
        <v>0</v>
      </c>
      <c r="AP373" s="23">
        <v>0</v>
      </c>
      <c r="AQ373" s="17">
        <v>0</v>
      </c>
      <c r="AR373" s="23">
        <v>0</v>
      </c>
      <c r="AS373" s="23">
        <v>0</v>
      </c>
      <c r="AT373" s="12">
        <v>0</v>
      </c>
      <c r="AU373" s="12">
        <v>700</v>
      </c>
      <c r="AV373" s="12">
        <v>200</v>
      </c>
      <c r="AW373" s="12">
        <v>0</v>
      </c>
      <c r="AX373" s="12">
        <v>1000</v>
      </c>
      <c r="AY373" s="12">
        <v>0</v>
      </c>
      <c r="AZ373" s="12">
        <v>0</v>
      </c>
      <c r="BA373" s="12">
        <v>0</v>
      </c>
      <c r="BB373" s="12" t="e">
        <f t="shared" ca="1" si="7"/>
        <v>#REF!</v>
      </c>
      <c r="BC373" s="12">
        <v>0</v>
      </c>
      <c r="BD373" s="23">
        <v>3200</v>
      </c>
      <c r="BE373" s="23">
        <v>1700</v>
      </c>
      <c r="BF373" s="23">
        <v>300</v>
      </c>
      <c r="BG373" s="12">
        <v>0</v>
      </c>
      <c r="BH373" s="12">
        <v>0</v>
      </c>
      <c r="BI373" s="12">
        <v>0</v>
      </c>
      <c r="BJ373" s="12">
        <v>0</v>
      </c>
      <c r="BK373" s="12">
        <v>100</v>
      </c>
      <c r="BL373" s="12">
        <v>100</v>
      </c>
      <c r="BM373" s="12">
        <v>0</v>
      </c>
      <c r="BN373" s="12">
        <v>1000</v>
      </c>
      <c r="BO373" s="12">
        <v>100</v>
      </c>
      <c r="BP373" s="12">
        <v>0</v>
      </c>
      <c r="BQ373" s="12">
        <v>100</v>
      </c>
      <c r="BR373" s="12">
        <v>900</v>
      </c>
      <c r="BS373" s="12">
        <v>300</v>
      </c>
      <c r="BT373" s="12">
        <v>300</v>
      </c>
      <c r="BU373" s="12">
        <v>0</v>
      </c>
      <c r="BV373" s="12"/>
      <c r="BW373" s="12"/>
      <c r="BX373" s="22" t="e">
        <f>"'Giá'!"&amp;SUBSTITUTE($CK373, "1", COUNTA(#REF!) -10)</f>
        <v>#REF!</v>
      </c>
      <c r="BY373" s="22" t="e">
        <f>"'Khối lượng'!"&amp;SUBSTITUTE($CL373, "1", COUNTA(#REF!) -10)</f>
        <v>#REF!</v>
      </c>
      <c r="BZ373" s="22" t="e">
        <f>"'KN Mua'!"&amp;SUBSTITUTE($CM373, "1", COUNTA(#REF!) -19)</f>
        <v>#REF!</v>
      </c>
      <c r="CA373" s="15" t="e">
        <f>"'KN Bán'!"&amp;SUBSTITUTE($CN373, "1", COUNTA(#REF!) -19)</f>
        <v>#REF!</v>
      </c>
      <c r="CB373" s="14"/>
      <c r="CC373" s="14"/>
      <c r="CD373" s="14"/>
      <c r="CE373" s="14"/>
      <c r="CF373" s="14"/>
      <c r="CG373" s="14"/>
      <c r="CH373" s="14"/>
      <c r="CI373" s="14"/>
      <c r="CJ373" s="14"/>
      <c r="CK373" s="14" t="e">
        <f>ADDRESS(1,MATCH($A373,#REF!, 0))</f>
        <v>#REF!</v>
      </c>
      <c r="CL373" s="14" t="e">
        <f>ADDRESS(1,MATCH($A373,#REF!, 0))</f>
        <v>#REF!</v>
      </c>
      <c r="CM373" s="14" t="e">
        <f>ADDRESS(1,MATCH($A373,#REF!, 0))</f>
        <v>#REF!</v>
      </c>
      <c r="CN373" s="14" t="e">
        <f>ADDRESS(1,MATCH($A373,#REF!, 0))</f>
        <v>#REF!</v>
      </c>
    </row>
    <row r="374" spans="1:92" ht="14">
      <c r="A374" s="16" t="s">
        <v>6641</v>
      </c>
      <c r="B374" s="17" t="s">
        <v>6642</v>
      </c>
      <c r="C374" s="17">
        <v>15000</v>
      </c>
      <c r="D374" s="18" t="s">
        <v>5882</v>
      </c>
      <c r="E374" s="17">
        <v>0.36448206956627094</v>
      </c>
      <c r="F374" s="17">
        <v>35.782642895494483</v>
      </c>
      <c r="G374" s="17">
        <v>0.49</v>
      </c>
      <c r="H374" s="16">
        <v>0.46609703212942744</v>
      </c>
      <c r="I374" s="19">
        <v>183780</v>
      </c>
      <c r="K374" s="26"/>
      <c r="L374" s="22" t="e">
        <f t="shared" ca="1" si="4"/>
        <v>#REF!</v>
      </c>
      <c r="M374" s="17">
        <v>15750</v>
      </c>
      <c r="N374" s="17">
        <v>15650</v>
      </c>
      <c r="O374" s="17">
        <v>15500</v>
      </c>
      <c r="P374" s="17">
        <v>15550</v>
      </c>
      <c r="Q374" s="17">
        <v>15000</v>
      </c>
      <c r="R374" s="17">
        <v>15250</v>
      </c>
      <c r="S374" s="17">
        <v>14200</v>
      </c>
      <c r="T374" s="17">
        <v>14750</v>
      </c>
      <c r="U374" s="17">
        <v>14650</v>
      </c>
      <c r="V374" s="17">
        <v>14700</v>
      </c>
      <c r="W374" s="16" t="e">
        <f t="shared" ca="1" si="5"/>
        <v>#REF!</v>
      </c>
      <c r="X374" s="16">
        <v>4694100</v>
      </c>
      <c r="Y374" s="16">
        <v>6167500</v>
      </c>
      <c r="Z374" s="16">
        <v>5425700</v>
      </c>
      <c r="AA374" s="16">
        <v>4926800</v>
      </c>
      <c r="AB374" s="16">
        <v>10959000</v>
      </c>
      <c r="AC374" s="16">
        <v>9399600</v>
      </c>
      <c r="AD374" s="16">
        <v>16443600</v>
      </c>
      <c r="AE374" s="30">
        <v>8581300</v>
      </c>
      <c r="AF374" s="25">
        <v>4698300</v>
      </c>
      <c r="AG374" s="23">
        <v>10432400</v>
      </c>
      <c r="AH374" s="12" t="e">
        <f t="shared" ca="1" si="6"/>
        <v>#REF!</v>
      </c>
      <c r="AI374" s="23">
        <v>464673</v>
      </c>
      <c r="AJ374" s="23">
        <v>135300</v>
      </c>
      <c r="AK374" s="23">
        <v>299800</v>
      </c>
      <c r="AL374" s="23">
        <v>62850</v>
      </c>
      <c r="AM374" s="23">
        <v>2509300</v>
      </c>
      <c r="AN374" s="23">
        <v>2655250</v>
      </c>
      <c r="AO374" s="23">
        <v>622400</v>
      </c>
      <c r="AP374" s="23">
        <v>1429600</v>
      </c>
      <c r="AQ374" s="17">
        <v>114600</v>
      </c>
      <c r="AR374" s="23">
        <v>553000</v>
      </c>
      <c r="AS374" s="23">
        <v>334300</v>
      </c>
      <c r="AT374" s="12">
        <v>46400</v>
      </c>
      <c r="AU374" s="12">
        <v>776100</v>
      </c>
      <c r="AV374" s="12">
        <v>276100</v>
      </c>
      <c r="AW374" s="12">
        <v>800450</v>
      </c>
      <c r="AX374" s="12">
        <v>32604</v>
      </c>
      <c r="AY374" s="12">
        <v>540875</v>
      </c>
      <c r="AZ374" s="12">
        <v>314200</v>
      </c>
      <c r="BA374" s="12">
        <v>221480</v>
      </c>
      <c r="BB374" s="12" t="e">
        <f t="shared" ca="1" si="7"/>
        <v>#REF!</v>
      </c>
      <c r="BC374" s="12">
        <v>2142500</v>
      </c>
      <c r="BD374" s="23">
        <v>3319600</v>
      </c>
      <c r="BE374" s="23">
        <v>2902700</v>
      </c>
      <c r="BF374" s="23">
        <v>2081600</v>
      </c>
      <c r="BG374" s="12">
        <v>374000</v>
      </c>
      <c r="BH374" s="12">
        <v>709700</v>
      </c>
      <c r="BI374" s="12">
        <v>205180</v>
      </c>
      <c r="BJ374" s="12">
        <v>1837500</v>
      </c>
      <c r="BK374" s="12">
        <v>338500</v>
      </c>
      <c r="BL374" s="12">
        <v>205500</v>
      </c>
      <c r="BM374" s="12">
        <v>262820</v>
      </c>
      <c r="BN374" s="12">
        <v>626360</v>
      </c>
      <c r="BO374" s="12">
        <v>144200</v>
      </c>
      <c r="BP374" s="12">
        <v>879535</v>
      </c>
      <c r="BQ374" s="12">
        <v>325100</v>
      </c>
      <c r="BR374" s="12">
        <v>1603760</v>
      </c>
      <c r="BS374" s="12">
        <v>178600</v>
      </c>
      <c r="BT374" s="12">
        <v>938300</v>
      </c>
      <c r="BU374" s="12">
        <v>102100</v>
      </c>
      <c r="BV374" s="12"/>
      <c r="BW374" s="12"/>
      <c r="BX374" s="22" t="e">
        <f>"'Giá'!"&amp;SUBSTITUTE($CK374, "1", COUNTA(#REF!) -10)</f>
        <v>#REF!</v>
      </c>
      <c r="BY374" s="22" t="e">
        <f>"'Khối lượng'!"&amp;SUBSTITUTE($CL374, "1", COUNTA(#REF!) -10)</f>
        <v>#REF!</v>
      </c>
      <c r="BZ374" s="22" t="e">
        <f>"'KN Mua'!"&amp;SUBSTITUTE($CM374, "1", COUNTA(#REF!) -19)</f>
        <v>#REF!</v>
      </c>
      <c r="CA374" s="15" t="e">
        <f>"'KN Bán'!"&amp;SUBSTITUTE($CN374, "1", COUNTA(#REF!) -19)</f>
        <v>#REF!</v>
      </c>
      <c r="CB374" s="14"/>
      <c r="CC374" s="14"/>
      <c r="CD374" s="14"/>
      <c r="CE374" s="14"/>
      <c r="CF374" s="14"/>
      <c r="CG374" s="14"/>
      <c r="CH374" s="14"/>
      <c r="CI374" s="14"/>
      <c r="CJ374" s="14"/>
      <c r="CK374" s="14" t="e">
        <f>ADDRESS(1,MATCH($A374,#REF!, 0))</f>
        <v>#REF!</v>
      </c>
      <c r="CL374" s="14" t="e">
        <f>ADDRESS(1,MATCH($A374,#REF!, 0))</f>
        <v>#REF!</v>
      </c>
      <c r="CM374" s="14" t="e">
        <f>ADDRESS(1,MATCH($A374,#REF!, 0))</f>
        <v>#REF!</v>
      </c>
      <c r="CN374" s="14" t="e">
        <f>ADDRESS(1,MATCH($A374,#REF!, 0))</f>
        <v>#REF!</v>
      </c>
    </row>
    <row r="375" spans="1:92" ht="14">
      <c r="A375" s="16" t="s">
        <v>6643</v>
      </c>
      <c r="B375" s="17" t="s">
        <v>6644</v>
      </c>
      <c r="C375" s="17">
        <v>4510</v>
      </c>
      <c r="D375" s="18" t="s">
        <v>6030</v>
      </c>
      <c r="E375" s="17">
        <v>0.71005006032638063</v>
      </c>
      <c r="F375" s="17">
        <v>242.64028585204247</v>
      </c>
      <c r="G375" s="17">
        <v>0.49</v>
      </c>
      <c r="H375" s="16">
        <v>0.48614744050285963</v>
      </c>
      <c r="I375" s="19">
        <v>16640</v>
      </c>
      <c r="K375" s="26"/>
      <c r="L375" s="22" t="e">
        <f t="shared" ca="1" si="4"/>
        <v>#REF!</v>
      </c>
      <c r="M375" s="17">
        <v>4790</v>
      </c>
      <c r="N375" s="17">
        <v>4790</v>
      </c>
      <c r="O375" s="17">
        <v>4790</v>
      </c>
      <c r="P375" s="17">
        <v>4770</v>
      </c>
      <c r="Q375" s="17">
        <v>4510</v>
      </c>
      <c r="R375" s="17">
        <v>4220</v>
      </c>
      <c r="S375" s="17">
        <v>3960</v>
      </c>
      <c r="T375" s="17">
        <v>4070</v>
      </c>
      <c r="U375" s="17">
        <v>4000</v>
      </c>
      <c r="V375" s="17">
        <v>4000</v>
      </c>
      <c r="W375" s="16" t="e">
        <f t="shared" ca="1" si="5"/>
        <v>#REF!</v>
      </c>
      <c r="X375" s="16">
        <v>25600</v>
      </c>
      <c r="Y375" s="16">
        <v>53900</v>
      </c>
      <c r="Z375" s="16">
        <v>51000</v>
      </c>
      <c r="AA375" s="16">
        <v>140400</v>
      </c>
      <c r="AB375" s="16">
        <v>110400</v>
      </c>
      <c r="AC375" s="16">
        <v>362500</v>
      </c>
      <c r="AD375" s="16">
        <v>168000</v>
      </c>
      <c r="AE375" s="16">
        <v>686000</v>
      </c>
      <c r="AF375" s="25">
        <v>102700</v>
      </c>
      <c r="AG375" s="23">
        <v>137300</v>
      </c>
      <c r="AH375" s="12" t="e">
        <f t="shared" ca="1" si="6"/>
        <v>#REF!</v>
      </c>
      <c r="AI375" s="23">
        <v>15200</v>
      </c>
      <c r="AJ375" s="23">
        <v>32200</v>
      </c>
      <c r="AK375" s="23">
        <v>800</v>
      </c>
      <c r="AL375" s="23">
        <v>25500</v>
      </c>
      <c r="AM375" s="23">
        <v>700</v>
      </c>
      <c r="AN375" s="23">
        <v>23800</v>
      </c>
      <c r="AO375" s="23">
        <v>15300</v>
      </c>
      <c r="AP375" s="23">
        <v>3400</v>
      </c>
      <c r="AQ375" s="17">
        <v>12100</v>
      </c>
      <c r="AR375" s="23">
        <v>0</v>
      </c>
      <c r="AS375" s="23">
        <v>18500</v>
      </c>
      <c r="AT375" s="12">
        <v>16900</v>
      </c>
      <c r="AU375" s="12">
        <v>1900</v>
      </c>
      <c r="AV375" s="12">
        <v>23700</v>
      </c>
      <c r="AW375" s="12">
        <v>30300</v>
      </c>
      <c r="AX375" s="12">
        <v>13000</v>
      </c>
      <c r="AY375" s="12">
        <v>12800</v>
      </c>
      <c r="AZ375" s="12">
        <v>4300</v>
      </c>
      <c r="BA375" s="12">
        <v>47900</v>
      </c>
      <c r="BB375" s="12" t="e">
        <f t="shared" ca="1" si="7"/>
        <v>#REF!</v>
      </c>
      <c r="BC375" s="12">
        <v>1300</v>
      </c>
      <c r="BD375" s="23">
        <v>4300</v>
      </c>
      <c r="BE375" s="23">
        <v>8400</v>
      </c>
      <c r="BF375" s="23">
        <v>6000</v>
      </c>
      <c r="BG375" s="12">
        <v>900</v>
      </c>
      <c r="BH375" s="12">
        <v>3400</v>
      </c>
      <c r="BI375" s="12">
        <v>0</v>
      </c>
      <c r="BJ375" s="12">
        <v>0</v>
      </c>
      <c r="BK375" s="12">
        <v>100</v>
      </c>
      <c r="BL375" s="12">
        <v>0</v>
      </c>
      <c r="BM375" s="12">
        <v>0</v>
      </c>
      <c r="BN375" s="12">
        <v>300</v>
      </c>
      <c r="BO375" s="12">
        <v>4200</v>
      </c>
      <c r="BP375" s="12">
        <v>9700</v>
      </c>
      <c r="BQ375" s="12">
        <v>900</v>
      </c>
      <c r="BR375" s="12">
        <v>0</v>
      </c>
      <c r="BS375" s="12">
        <v>1500</v>
      </c>
      <c r="BT375" s="12">
        <v>4200</v>
      </c>
      <c r="BU375" s="12">
        <v>9500</v>
      </c>
      <c r="BV375" s="12"/>
      <c r="BW375" s="12"/>
      <c r="BX375" s="22" t="e">
        <f>"'Giá'!"&amp;SUBSTITUTE($CK375, "1", COUNTA(#REF!) -10)</f>
        <v>#REF!</v>
      </c>
      <c r="BY375" s="22" t="e">
        <f>"'Khối lượng'!"&amp;SUBSTITUTE($CL375, "1", COUNTA(#REF!) -10)</f>
        <v>#REF!</v>
      </c>
      <c r="BZ375" s="22" t="e">
        <f>"'KN Mua'!"&amp;SUBSTITUTE($CM375, "1", COUNTA(#REF!) -19)</f>
        <v>#REF!</v>
      </c>
      <c r="CA375" s="15" t="e">
        <f>"'KN Bán'!"&amp;SUBSTITUTE($CN375, "1", COUNTA(#REF!) -19)</f>
        <v>#REF!</v>
      </c>
      <c r="CB375" s="14"/>
      <c r="CC375" s="14"/>
      <c r="CD375" s="14"/>
      <c r="CE375" s="14"/>
      <c r="CF375" s="14"/>
      <c r="CG375" s="14"/>
      <c r="CH375" s="14"/>
      <c r="CI375" s="14"/>
      <c r="CJ375" s="14"/>
      <c r="CK375" s="14" t="e">
        <f>ADDRESS(1,MATCH($A375,#REF!, 0))</f>
        <v>#REF!</v>
      </c>
      <c r="CL375" s="14" t="e">
        <f>ADDRESS(1,MATCH($A375,#REF!, 0))</f>
        <v>#REF!</v>
      </c>
      <c r="CM375" s="14" t="e">
        <f>ADDRESS(1,MATCH($A375,#REF!, 0))</f>
        <v>#REF!</v>
      </c>
      <c r="CN375" s="14" t="e">
        <f>ADDRESS(1,MATCH($A375,#REF!, 0))</f>
        <v>#REF!</v>
      </c>
    </row>
    <row r="376" spans="1:92" ht="14">
      <c r="A376" s="16" t="s">
        <v>6645</v>
      </c>
      <c r="B376" s="17" t="s">
        <v>6646</v>
      </c>
      <c r="C376" s="17">
        <v>9300</v>
      </c>
      <c r="D376" s="18" t="s">
        <v>5911</v>
      </c>
      <c r="E376" s="17">
        <v>0.81397482551722178</v>
      </c>
      <c r="F376" s="17">
        <v>6.2406478694556622</v>
      </c>
      <c r="G376" s="17">
        <v>0.49</v>
      </c>
      <c r="H376" s="16">
        <v>0.36965028149313389</v>
      </c>
      <c r="I376" s="19">
        <v>15140</v>
      </c>
      <c r="K376" s="26"/>
      <c r="L376" s="22" t="e">
        <f t="shared" ca="1" si="4"/>
        <v>#REF!</v>
      </c>
      <c r="M376" s="17">
        <v>8400</v>
      </c>
      <c r="N376" s="17">
        <v>8310</v>
      </c>
      <c r="O376" s="17">
        <v>8450</v>
      </c>
      <c r="P376" s="17">
        <v>9040</v>
      </c>
      <c r="Q376" s="17">
        <v>9300</v>
      </c>
      <c r="R376" s="17">
        <v>9360</v>
      </c>
      <c r="S376" s="17">
        <v>8710</v>
      </c>
      <c r="T376" s="17">
        <v>8330</v>
      </c>
      <c r="U376" s="17">
        <v>8600</v>
      </c>
      <c r="V376" s="17">
        <v>8160</v>
      </c>
      <c r="W376" s="16" t="e">
        <f t="shared" ca="1" si="5"/>
        <v>#REF!</v>
      </c>
      <c r="X376" s="16">
        <v>8300</v>
      </c>
      <c r="Y376" s="16">
        <v>1500</v>
      </c>
      <c r="Z376" s="16">
        <v>900</v>
      </c>
      <c r="AA376" s="16">
        <v>52600</v>
      </c>
      <c r="AB376" s="16">
        <v>25200</v>
      </c>
      <c r="AC376" s="16">
        <v>33400</v>
      </c>
      <c r="AD376" s="16">
        <v>21600</v>
      </c>
      <c r="AE376" s="16">
        <v>14200</v>
      </c>
      <c r="AF376" s="25">
        <v>4200</v>
      </c>
      <c r="AG376" s="23">
        <v>4500</v>
      </c>
      <c r="AH376" s="12" t="e">
        <f t="shared" ca="1" si="6"/>
        <v>#REF!</v>
      </c>
      <c r="AI376" s="23">
        <v>0</v>
      </c>
      <c r="AJ376" s="23">
        <v>0</v>
      </c>
      <c r="AK376" s="23">
        <v>0</v>
      </c>
      <c r="AL376" s="23">
        <v>200</v>
      </c>
      <c r="AM376" s="23">
        <v>0</v>
      </c>
      <c r="AN376" s="23">
        <v>0</v>
      </c>
      <c r="AO376" s="23">
        <v>0</v>
      </c>
      <c r="AP376" s="23">
        <v>0</v>
      </c>
      <c r="AQ376" s="17">
        <v>0</v>
      </c>
      <c r="AR376" s="23">
        <v>0</v>
      </c>
      <c r="AS376" s="23">
        <v>0</v>
      </c>
      <c r="AT376" s="12">
        <v>0</v>
      </c>
      <c r="AU376" s="12">
        <v>0</v>
      </c>
      <c r="AV376" s="12">
        <v>4300</v>
      </c>
      <c r="AW376" s="12">
        <v>3500</v>
      </c>
      <c r="AX376" s="12">
        <v>700</v>
      </c>
      <c r="AY376" s="12">
        <v>700</v>
      </c>
      <c r="AZ376" s="12">
        <v>200</v>
      </c>
      <c r="BA376" s="12">
        <v>0</v>
      </c>
      <c r="BB376" s="12" t="e">
        <f t="shared" ca="1" si="7"/>
        <v>#REF!</v>
      </c>
      <c r="BC376" s="12">
        <v>0</v>
      </c>
      <c r="BD376" s="23">
        <v>0</v>
      </c>
      <c r="BE376" s="23">
        <v>0</v>
      </c>
      <c r="BF376" s="23">
        <v>0</v>
      </c>
      <c r="BG376" s="12">
        <v>0</v>
      </c>
      <c r="BH376" s="12">
        <v>900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0</v>
      </c>
      <c r="BO376" s="12">
        <v>30000</v>
      </c>
      <c r="BP376" s="12">
        <v>1700</v>
      </c>
      <c r="BQ376" s="12">
        <v>1000</v>
      </c>
      <c r="BR376" s="12">
        <v>0</v>
      </c>
      <c r="BS376" s="12">
        <v>0</v>
      </c>
      <c r="BT376" s="12">
        <v>300</v>
      </c>
      <c r="BU376" s="12">
        <v>700</v>
      </c>
      <c r="BV376" s="12"/>
      <c r="BW376" s="12"/>
      <c r="BX376" s="22" t="e">
        <f>"'Giá'!"&amp;SUBSTITUTE($CK376, "1", COUNTA(#REF!) -10)</f>
        <v>#REF!</v>
      </c>
      <c r="BY376" s="22" t="e">
        <f>"'Khối lượng'!"&amp;SUBSTITUTE($CL376, "1", COUNTA(#REF!) -10)</f>
        <v>#REF!</v>
      </c>
      <c r="BZ376" s="22" t="e">
        <f>"'KN Mua'!"&amp;SUBSTITUTE($CM376, "1", COUNTA(#REF!) -19)</f>
        <v>#REF!</v>
      </c>
      <c r="CA376" s="15" t="e">
        <f>"'KN Bán'!"&amp;SUBSTITUTE($CN376, "1", COUNTA(#REF!) -19)</f>
        <v>#REF!</v>
      </c>
      <c r="CB376" s="14"/>
      <c r="CC376" s="14"/>
      <c r="CD376" s="14"/>
      <c r="CE376" s="14"/>
      <c r="CF376" s="14"/>
      <c r="CG376" s="14"/>
      <c r="CH376" s="14"/>
      <c r="CI376" s="14"/>
      <c r="CJ376" s="14"/>
      <c r="CK376" s="14" t="e">
        <f>ADDRESS(1,MATCH($A376,#REF!, 0))</f>
        <v>#REF!</v>
      </c>
      <c r="CL376" s="14" t="e">
        <f>ADDRESS(1,MATCH($A376,#REF!, 0))</f>
        <v>#REF!</v>
      </c>
      <c r="CM376" s="14" t="e">
        <f>ADDRESS(1,MATCH($A376,#REF!, 0))</f>
        <v>#REF!</v>
      </c>
      <c r="CN376" s="14" t="e">
        <f>ADDRESS(1,MATCH($A376,#REF!, 0))</f>
        <v>#REF!</v>
      </c>
    </row>
    <row r="377" spans="1:92" ht="14">
      <c r="A377" s="16" t="s">
        <v>6647</v>
      </c>
      <c r="B377" s="17" t="s">
        <v>6648</v>
      </c>
      <c r="C377" s="17">
        <v>16450</v>
      </c>
      <c r="D377" s="18" t="s">
        <v>5865</v>
      </c>
      <c r="E377" s="17">
        <v>4.4237816816231756</v>
      </c>
      <c r="F377" s="17">
        <v>15.690728938594923</v>
      </c>
      <c r="G377" s="17">
        <v>1</v>
      </c>
      <c r="H377" s="16">
        <v>0.48767341640625261</v>
      </c>
      <c r="I377" s="19">
        <v>9759710</v>
      </c>
      <c r="K377" s="26"/>
      <c r="L377" s="22" t="e">
        <f t="shared" ca="1" si="4"/>
        <v>#REF!</v>
      </c>
      <c r="M377" s="17">
        <v>16100</v>
      </c>
      <c r="N377" s="17">
        <v>16200</v>
      </c>
      <c r="O377" s="17">
        <v>16350</v>
      </c>
      <c r="P377" s="17">
        <v>16500</v>
      </c>
      <c r="Q377" s="17">
        <v>16450</v>
      </c>
      <c r="R377" s="17">
        <v>16450</v>
      </c>
      <c r="S377" s="17">
        <v>16300</v>
      </c>
      <c r="T377" s="17">
        <v>16250</v>
      </c>
      <c r="U377" s="17">
        <v>16150</v>
      </c>
      <c r="V377" s="17">
        <v>16150</v>
      </c>
      <c r="W377" s="16" t="e">
        <f t="shared" ca="1" si="5"/>
        <v>#REF!</v>
      </c>
      <c r="X377" s="16">
        <v>1400</v>
      </c>
      <c r="Y377" s="16">
        <v>5200</v>
      </c>
      <c r="Z377" s="16">
        <v>34000</v>
      </c>
      <c r="AA377" s="16">
        <v>22800</v>
      </c>
      <c r="AB377" s="16">
        <v>11800</v>
      </c>
      <c r="AC377" s="16">
        <v>2900</v>
      </c>
      <c r="AD377" s="16">
        <v>42200</v>
      </c>
      <c r="AE377" s="34">
        <v>9900</v>
      </c>
      <c r="AF377" s="25">
        <v>6000</v>
      </c>
      <c r="AG377" s="23">
        <v>15200</v>
      </c>
      <c r="AH377" s="12" t="e">
        <f t="shared" ca="1" si="6"/>
        <v>#REF!</v>
      </c>
      <c r="AI377" s="23">
        <v>0</v>
      </c>
      <c r="AJ377" s="23">
        <v>10200</v>
      </c>
      <c r="AK377" s="23">
        <v>0</v>
      </c>
      <c r="AL377" s="23">
        <v>0</v>
      </c>
      <c r="AM377" s="23">
        <v>5000</v>
      </c>
      <c r="AN377" s="23">
        <v>6100</v>
      </c>
      <c r="AO377" s="23">
        <v>0</v>
      </c>
      <c r="AP377" s="23">
        <v>0</v>
      </c>
      <c r="AQ377" s="17">
        <v>0</v>
      </c>
      <c r="AR377" s="23">
        <v>0</v>
      </c>
      <c r="AS377" s="23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100</v>
      </c>
      <c r="BA377" s="12">
        <v>0</v>
      </c>
      <c r="BB377" s="12" t="e">
        <f t="shared" ca="1" si="7"/>
        <v>#REF!</v>
      </c>
      <c r="BC377" s="12">
        <v>200</v>
      </c>
      <c r="BD377" s="23">
        <v>1000</v>
      </c>
      <c r="BE377" s="23">
        <v>0</v>
      </c>
      <c r="BF377" s="23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0</v>
      </c>
      <c r="BN377" s="12">
        <v>15400</v>
      </c>
      <c r="BO377" s="12">
        <v>0</v>
      </c>
      <c r="BP377" s="12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0</v>
      </c>
      <c r="BV377" s="12"/>
      <c r="BW377" s="12"/>
      <c r="BX377" s="22" t="e">
        <f>"'Giá'!"&amp;SUBSTITUTE($CK377, "1", COUNTA(#REF!) -10)</f>
        <v>#REF!</v>
      </c>
      <c r="BY377" s="22" t="e">
        <f>"'Khối lượng'!"&amp;SUBSTITUTE($CL377, "1", COUNTA(#REF!) -10)</f>
        <v>#REF!</v>
      </c>
      <c r="BZ377" s="22" t="e">
        <f>"'KN Mua'!"&amp;SUBSTITUTE($CM377, "1", COUNTA(#REF!) -19)</f>
        <v>#REF!</v>
      </c>
      <c r="CA377" s="15" t="e">
        <f>"'KN Bán'!"&amp;SUBSTITUTE($CN377, "1", COUNTA(#REF!) -19)</f>
        <v>#REF!</v>
      </c>
      <c r="CB377" s="14"/>
      <c r="CC377" s="14"/>
      <c r="CD377" s="14"/>
      <c r="CE377" s="14"/>
      <c r="CF377" s="14"/>
      <c r="CG377" s="14"/>
      <c r="CH377" s="14"/>
      <c r="CI377" s="14"/>
      <c r="CJ377" s="14"/>
      <c r="CK377" s="14" t="e">
        <f>ADDRESS(1,MATCH($A377,#REF!, 0))</f>
        <v>#REF!</v>
      </c>
      <c r="CL377" s="14" t="e">
        <f>ADDRESS(1,MATCH($A377,#REF!, 0))</f>
        <v>#REF!</v>
      </c>
      <c r="CM377" s="14" t="e">
        <f>ADDRESS(1,MATCH($A377,#REF!, 0))</f>
        <v>#REF!</v>
      </c>
      <c r="CN377" s="14" t="e">
        <f>ADDRESS(1,MATCH($A377,#REF!, 0))</f>
        <v>#REF!</v>
      </c>
    </row>
    <row r="378" spans="1:92" ht="14">
      <c r="A378" s="16" t="s">
        <v>6649</v>
      </c>
      <c r="B378" s="17" t="s">
        <v>6650</v>
      </c>
      <c r="C378" s="17">
        <v>70300</v>
      </c>
      <c r="D378" s="18" t="s">
        <v>6030</v>
      </c>
      <c r="E378" s="17">
        <v>0.63916620920360523</v>
      </c>
      <c r="F378" s="17">
        <v>7.2886475450387698</v>
      </c>
      <c r="G378" s="17">
        <v>0.49</v>
      </c>
      <c r="H378" s="16">
        <v>0.34925053336915651</v>
      </c>
      <c r="I378" s="19">
        <v>34100</v>
      </c>
      <c r="K378" s="26"/>
      <c r="L378" s="22" t="e">
        <f t="shared" ca="1" si="4"/>
        <v>#REF!</v>
      </c>
      <c r="M378" s="17">
        <v>65800</v>
      </c>
      <c r="N378" s="17">
        <v>67200</v>
      </c>
      <c r="O378" s="17">
        <v>67700</v>
      </c>
      <c r="P378" s="17">
        <v>71600</v>
      </c>
      <c r="Q378" s="17">
        <v>70300</v>
      </c>
      <c r="R378" s="17">
        <v>71500</v>
      </c>
      <c r="S378" s="17">
        <v>69400</v>
      </c>
      <c r="T378" s="17">
        <v>72700</v>
      </c>
      <c r="U378" s="17">
        <v>73800</v>
      </c>
      <c r="V378" s="17">
        <v>72700</v>
      </c>
      <c r="W378" s="16" t="e">
        <f t="shared" ca="1" si="5"/>
        <v>#REF!</v>
      </c>
      <c r="X378" s="16">
        <v>2975400</v>
      </c>
      <c r="Y378" s="16">
        <v>5781800</v>
      </c>
      <c r="Z378" s="16">
        <v>6375600</v>
      </c>
      <c r="AA378" s="16">
        <v>21144900</v>
      </c>
      <c r="AB378" s="16">
        <v>8865800</v>
      </c>
      <c r="AC378" s="16">
        <v>10290200</v>
      </c>
      <c r="AD378" s="16">
        <v>12155500</v>
      </c>
      <c r="AE378" s="34">
        <v>13496200</v>
      </c>
      <c r="AF378" s="25">
        <v>10700700</v>
      </c>
      <c r="AG378" s="23">
        <v>5811000</v>
      </c>
      <c r="AH378" s="12" t="e">
        <f t="shared" ca="1" si="6"/>
        <v>#REF!</v>
      </c>
      <c r="AI378" s="23">
        <v>51400</v>
      </c>
      <c r="AJ378" s="23">
        <v>77100</v>
      </c>
      <c r="AK378" s="23">
        <v>437205</v>
      </c>
      <c r="AL378" s="23">
        <v>296700</v>
      </c>
      <c r="AM378" s="23">
        <v>28304</v>
      </c>
      <c r="AN378" s="23">
        <v>448300</v>
      </c>
      <c r="AO378" s="23">
        <v>2046100</v>
      </c>
      <c r="AP378" s="23">
        <v>2574225</v>
      </c>
      <c r="AQ378" s="17">
        <v>511575</v>
      </c>
      <c r="AR378" s="23">
        <v>1622300</v>
      </c>
      <c r="AS378" s="23">
        <v>919200</v>
      </c>
      <c r="AT378" s="12">
        <v>2251500</v>
      </c>
      <c r="AU378" s="12">
        <v>6273100</v>
      </c>
      <c r="AV378" s="12">
        <v>2710330</v>
      </c>
      <c r="AW378" s="12">
        <v>4457200</v>
      </c>
      <c r="AX378" s="12">
        <v>3729100</v>
      </c>
      <c r="AY378" s="12">
        <v>3484355</v>
      </c>
      <c r="AZ378" s="12">
        <v>3561464</v>
      </c>
      <c r="BA378" s="12">
        <v>1482604</v>
      </c>
      <c r="BB378" s="12" t="e">
        <f t="shared" ca="1" si="7"/>
        <v>#REF!</v>
      </c>
      <c r="BC378" s="12">
        <v>550449</v>
      </c>
      <c r="BD378" s="23">
        <v>609046</v>
      </c>
      <c r="BE378" s="23">
        <v>646728</v>
      </c>
      <c r="BF378" s="23">
        <v>283326</v>
      </c>
      <c r="BG378" s="12">
        <v>517624</v>
      </c>
      <c r="BH378" s="12">
        <v>216500</v>
      </c>
      <c r="BI378" s="12">
        <v>536492</v>
      </c>
      <c r="BJ378" s="12">
        <v>1338000</v>
      </c>
      <c r="BK378" s="12">
        <v>491724</v>
      </c>
      <c r="BL378" s="12">
        <v>1093117</v>
      </c>
      <c r="BM378" s="12">
        <v>365316</v>
      </c>
      <c r="BN378" s="12">
        <v>416000</v>
      </c>
      <c r="BO378" s="12">
        <v>1023893</v>
      </c>
      <c r="BP378" s="12">
        <v>481300</v>
      </c>
      <c r="BQ378" s="12">
        <v>238373</v>
      </c>
      <c r="BR378" s="12">
        <v>980994</v>
      </c>
      <c r="BS378" s="12">
        <v>639585</v>
      </c>
      <c r="BT378" s="12">
        <v>687643</v>
      </c>
      <c r="BU378" s="12">
        <v>413717</v>
      </c>
      <c r="BV378" s="12"/>
      <c r="BW378" s="12"/>
      <c r="BX378" s="22" t="e">
        <f>"'Giá'!"&amp;SUBSTITUTE($CK378, "1", COUNTA(#REF!) -10)</f>
        <v>#REF!</v>
      </c>
      <c r="BY378" s="22" t="e">
        <f>"'Khối lượng'!"&amp;SUBSTITUTE($CL378, "1", COUNTA(#REF!) -10)</f>
        <v>#REF!</v>
      </c>
      <c r="BZ378" s="22" t="e">
        <f>"'KN Mua'!"&amp;SUBSTITUTE($CM378, "1", COUNTA(#REF!) -19)</f>
        <v>#REF!</v>
      </c>
      <c r="CA378" s="15" t="e">
        <f>"'KN Bán'!"&amp;SUBSTITUTE($CN378, "1", COUNTA(#REF!) -19)</f>
        <v>#REF!</v>
      </c>
      <c r="CB378" s="14"/>
      <c r="CC378" s="14"/>
      <c r="CD378" s="14"/>
      <c r="CE378" s="14"/>
      <c r="CF378" s="14"/>
      <c r="CG378" s="14"/>
      <c r="CH378" s="14"/>
      <c r="CI378" s="14"/>
      <c r="CJ378" s="14"/>
      <c r="CK378" s="14" t="e">
        <f>ADDRESS(1,MATCH($A378,#REF!, 0))</f>
        <v>#REF!</v>
      </c>
      <c r="CL378" s="14" t="e">
        <f>ADDRESS(1,MATCH($A378,#REF!, 0))</f>
        <v>#REF!</v>
      </c>
      <c r="CM378" s="14" t="e">
        <f>ADDRESS(1,MATCH($A378,#REF!, 0))</f>
        <v>#REF!</v>
      </c>
      <c r="CN378" s="14" t="e">
        <f>ADDRESS(1,MATCH($A378,#REF!, 0))</f>
        <v>#REF!</v>
      </c>
    </row>
    <row r="379" spans="1:92" ht="14">
      <c r="A379" s="16" t="s">
        <v>6651</v>
      </c>
      <c r="B379" s="17" t="s">
        <v>6652</v>
      </c>
      <c r="C379" s="17">
        <v>10250</v>
      </c>
      <c r="D379" s="18" t="s">
        <v>5911</v>
      </c>
      <c r="E379" s="17">
        <v>1.0610980155634524</v>
      </c>
      <c r="F379" s="17">
        <v>4.85634977091404</v>
      </c>
      <c r="G379" s="17">
        <v>0.49</v>
      </c>
      <c r="H379" s="16">
        <v>0.46512435714285716</v>
      </c>
      <c r="I379" s="19">
        <v>3186480</v>
      </c>
      <c r="K379" s="26"/>
      <c r="L379" s="22" t="e">
        <f t="shared" ca="1" si="4"/>
        <v>#REF!</v>
      </c>
      <c r="M379" s="17">
        <v>10800</v>
      </c>
      <c r="N379" s="17">
        <v>10550</v>
      </c>
      <c r="O379" s="17">
        <v>10550</v>
      </c>
      <c r="P379" s="17">
        <v>10500</v>
      </c>
      <c r="Q379" s="17">
        <v>10250</v>
      </c>
      <c r="R379" s="17">
        <v>10350</v>
      </c>
      <c r="S379" s="17">
        <v>10150</v>
      </c>
      <c r="T379" s="17">
        <v>10200</v>
      </c>
      <c r="U379" s="17">
        <v>10400</v>
      </c>
      <c r="V379" s="17">
        <v>10400</v>
      </c>
      <c r="W379" s="16" t="e">
        <f t="shared" ca="1" si="5"/>
        <v>#REF!</v>
      </c>
      <c r="X379" s="16">
        <v>42100</v>
      </c>
      <c r="Y379" s="16">
        <v>118400</v>
      </c>
      <c r="Z379" s="16">
        <v>83500</v>
      </c>
      <c r="AA379" s="16">
        <v>4400</v>
      </c>
      <c r="AB379" s="16">
        <v>20900</v>
      </c>
      <c r="AC379" s="16">
        <v>8600</v>
      </c>
      <c r="AD379" s="16">
        <v>36900</v>
      </c>
      <c r="AE379" s="34">
        <v>14100</v>
      </c>
      <c r="AF379" s="25">
        <v>1400</v>
      </c>
      <c r="AG379" s="23">
        <v>10700</v>
      </c>
      <c r="AH379" s="12" t="e">
        <f t="shared" ca="1" si="6"/>
        <v>#REF!</v>
      </c>
      <c r="AI379" s="23">
        <v>0</v>
      </c>
      <c r="AJ379" s="23">
        <v>0</v>
      </c>
      <c r="AK379" s="23">
        <v>0</v>
      </c>
      <c r="AL379" s="23">
        <v>0</v>
      </c>
      <c r="AM379" s="23">
        <v>0</v>
      </c>
      <c r="AN379" s="23">
        <v>0</v>
      </c>
      <c r="AO379" s="23">
        <v>500</v>
      </c>
      <c r="AP379" s="23">
        <v>0</v>
      </c>
      <c r="AQ379" s="17">
        <v>0</v>
      </c>
      <c r="AR379" s="23">
        <v>0</v>
      </c>
      <c r="AS379" s="23">
        <v>0</v>
      </c>
      <c r="AT379" s="12">
        <v>0</v>
      </c>
      <c r="AU379" s="12">
        <v>100</v>
      </c>
      <c r="AV379" s="12">
        <v>0</v>
      </c>
      <c r="AW379" s="12">
        <v>0</v>
      </c>
      <c r="AX379" s="12">
        <v>3000</v>
      </c>
      <c r="AY379" s="12">
        <v>500</v>
      </c>
      <c r="AZ379" s="12">
        <v>0</v>
      </c>
      <c r="BA379" s="12">
        <v>300</v>
      </c>
      <c r="BB379" s="12" t="e">
        <f t="shared" ca="1" si="7"/>
        <v>#REF!</v>
      </c>
      <c r="BC379" s="12">
        <v>1200</v>
      </c>
      <c r="BD379" s="23">
        <v>0</v>
      </c>
      <c r="BE379" s="23">
        <v>0</v>
      </c>
      <c r="BF379" s="23">
        <v>500</v>
      </c>
      <c r="BG379" s="12">
        <v>6800</v>
      </c>
      <c r="BH379" s="12">
        <v>0</v>
      </c>
      <c r="BI379" s="12">
        <v>500</v>
      </c>
      <c r="BJ379" s="12">
        <v>100</v>
      </c>
      <c r="BK379" s="12">
        <v>135</v>
      </c>
      <c r="BL379" s="12">
        <v>500</v>
      </c>
      <c r="BM379" s="12">
        <v>500</v>
      </c>
      <c r="BN379" s="12">
        <v>0</v>
      </c>
      <c r="BO379" s="12">
        <v>800</v>
      </c>
      <c r="BP379" s="12">
        <v>0</v>
      </c>
      <c r="BQ379" s="12">
        <v>300</v>
      </c>
      <c r="BR379" s="12">
        <v>0</v>
      </c>
      <c r="BS379" s="12">
        <v>1000</v>
      </c>
      <c r="BT379" s="12">
        <v>0</v>
      </c>
      <c r="BU379" s="12">
        <v>0</v>
      </c>
      <c r="BV379" s="12"/>
      <c r="BW379" s="12"/>
      <c r="BX379" s="22" t="e">
        <f>"'Giá'!"&amp;SUBSTITUTE($CK379, "1", COUNTA(#REF!) -10)</f>
        <v>#REF!</v>
      </c>
      <c r="BY379" s="22" t="e">
        <f>"'Khối lượng'!"&amp;SUBSTITUTE($CL379, "1", COUNTA(#REF!) -10)</f>
        <v>#REF!</v>
      </c>
      <c r="BZ379" s="22" t="e">
        <f>"'KN Mua'!"&amp;SUBSTITUTE($CM379, "1", COUNTA(#REF!) -19)</f>
        <v>#REF!</v>
      </c>
      <c r="CA379" s="15" t="e">
        <f>"'KN Bán'!"&amp;SUBSTITUTE($CN379, "1", COUNTA(#REF!) -19)</f>
        <v>#REF!</v>
      </c>
      <c r="CB379" s="14"/>
      <c r="CC379" s="14"/>
      <c r="CD379" s="14"/>
      <c r="CE379" s="14"/>
      <c r="CF379" s="14"/>
      <c r="CG379" s="14"/>
      <c r="CH379" s="14"/>
      <c r="CI379" s="14"/>
      <c r="CJ379" s="14"/>
      <c r="CK379" s="14" t="e">
        <f>ADDRESS(1,MATCH($A379,#REF!, 0))</f>
        <v>#REF!</v>
      </c>
      <c r="CL379" s="14" t="e">
        <f>ADDRESS(1,MATCH($A379,#REF!, 0))</f>
        <v>#REF!</v>
      </c>
      <c r="CM379" s="14" t="e">
        <f>ADDRESS(1,MATCH($A379,#REF!, 0))</f>
        <v>#REF!</v>
      </c>
      <c r="CN379" s="14" t="e">
        <f>ADDRESS(1,MATCH($A379,#REF!, 0))</f>
        <v>#REF!</v>
      </c>
    </row>
    <row r="380" spans="1:92" ht="14">
      <c r="A380" s="16" t="s">
        <v>6653</v>
      </c>
      <c r="B380" s="17" t="s">
        <v>6654</v>
      </c>
      <c r="C380" s="17">
        <v>15950</v>
      </c>
      <c r="D380" s="18" t="s">
        <v>5879</v>
      </c>
      <c r="E380" s="17">
        <v>1.0627752381230007</v>
      </c>
      <c r="F380" s="17">
        <v>12.229848807779923</v>
      </c>
      <c r="G380" s="17">
        <v>0.3</v>
      </c>
      <c r="H380" s="16">
        <v>3.6038657863906982E-2</v>
      </c>
      <c r="I380" s="19">
        <v>16872510</v>
      </c>
      <c r="K380" s="26"/>
      <c r="L380" s="22" t="e">
        <f t="shared" ca="1" si="4"/>
        <v>#REF!</v>
      </c>
      <c r="M380" s="17">
        <v>17350</v>
      </c>
      <c r="N380" s="17">
        <v>17900</v>
      </c>
      <c r="O380" s="17">
        <v>17750</v>
      </c>
      <c r="P380" s="17">
        <v>17100</v>
      </c>
      <c r="Q380" s="17">
        <v>15950</v>
      </c>
      <c r="R380" s="17">
        <v>16300</v>
      </c>
      <c r="S380" s="17">
        <v>15200</v>
      </c>
      <c r="T380" s="17">
        <v>15350</v>
      </c>
      <c r="U380" s="17">
        <v>15100</v>
      </c>
      <c r="V380" s="17">
        <v>15250</v>
      </c>
      <c r="W380" s="16" t="e">
        <f t="shared" ca="1" si="5"/>
        <v>#REF!</v>
      </c>
      <c r="X380" s="16">
        <v>1742600</v>
      </c>
      <c r="Y380" s="16">
        <v>2951800</v>
      </c>
      <c r="Z380" s="16">
        <v>3529300</v>
      </c>
      <c r="AA380" s="16">
        <v>2462300</v>
      </c>
      <c r="AB380" s="16">
        <v>6195900</v>
      </c>
      <c r="AC380" s="16">
        <v>2825000</v>
      </c>
      <c r="AD380" s="16">
        <v>3005800</v>
      </c>
      <c r="AE380" s="34">
        <v>3960200</v>
      </c>
      <c r="AF380" s="25">
        <v>1507600</v>
      </c>
      <c r="AG380" s="23">
        <v>3684300</v>
      </c>
      <c r="AH380" s="12" t="e">
        <f t="shared" ca="1" si="6"/>
        <v>#REF!</v>
      </c>
      <c r="AI380" s="23">
        <v>34400</v>
      </c>
      <c r="AJ380" s="23">
        <v>188900</v>
      </c>
      <c r="AK380" s="23">
        <v>668600</v>
      </c>
      <c r="AL380" s="23">
        <v>966100</v>
      </c>
      <c r="AM380" s="23">
        <v>10000</v>
      </c>
      <c r="AN380" s="23">
        <v>497700</v>
      </c>
      <c r="AO380" s="23">
        <v>455100</v>
      </c>
      <c r="AP380" s="23">
        <v>187900</v>
      </c>
      <c r="AQ380" s="17">
        <v>44600</v>
      </c>
      <c r="AR380" s="23">
        <v>21000</v>
      </c>
      <c r="AS380" s="23">
        <v>287300</v>
      </c>
      <c r="AT380" s="12">
        <v>4900</v>
      </c>
      <c r="AU380" s="12">
        <v>2900</v>
      </c>
      <c r="AV380" s="12">
        <v>497200</v>
      </c>
      <c r="AW380" s="12">
        <v>1019500</v>
      </c>
      <c r="AX380" s="12">
        <v>128000</v>
      </c>
      <c r="AY380" s="12">
        <v>412600</v>
      </c>
      <c r="AZ380" s="12">
        <v>142300</v>
      </c>
      <c r="BA380" s="12">
        <v>415700</v>
      </c>
      <c r="BB380" s="12" t="e">
        <f t="shared" ca="1" si="7"/>
        <v>#REF!</v>
      </c>
      <c r="BC380" s="12">
        <v>362500</v>
      </c>
      <c r="BD380" s="23">
        <v>762500</v>
      </c>
      <c r="BE380" s="23">
        <v>322900</v>
      </c>
      <c r="BF380" s="23">
        <v>259500</v>
      </c>
      <c r="BG380" s="12">
        <v>310900</v>
      </c>
      <c r="BH380" s="12">
        <v>299200</v>
      </c>
      <c r="BI380" s="12">
        <v>786700</v>
      </c>
      <c r="BJ380" s="12">
        <v>440900</v>
      </c>
      <c r="BK380" s="12">
        <v>365500</v>
      </c>
      <c r="BL380" s="12">
        <v>240500</v>
      </c>
      <c r="BM380" s="12">
        <v>125400</v>
      </c>
      <c r="BN380" s="12">
        <v>542800</v>
      </c>
      <c r="BO380" s="12">
        <v>34900</v>
      </c>
      <c r="BP380" s="12">
        <v>181600</v>
      </c>
      <c r="BQ380" s="12">
        <v>2300</v>
      </c>
      <c r="BR380" s="12">
        <v>114600</v>
      </c>
      <c r="BS380" s="12">
        <v>430900</v>
      </c>
      <c r="BT380" s="12">
        <v>498300</v>
      </c>
      <c r="BU380" s="12">
        <v>273700</v>
      </c>
      <c r="BV380" s="12"/>
      <c r="BW380" s="12"/>
      <c r="BX380" s="22" t="e">
        <f>"'Giá'!"&amp;SUBSTITUTE($CK380, "1", COUNTA(#REF!) -10)</f>
        <v>#REF!</v>
      </c>
      <c r="BY380" s="22" t="e">
        <f>"'Khối lượng'!"&amp;SUBSTITUTE($CL380, "1", COUNTA(#REF!) -10)</f>
        <v>#REF!</v>
      </c>
      <c r="BZ380" s="22" t="e">
        <f>"'KN Mua'!"&amp;SUBSTITUTE($CM380, "1", COUNTA(#REF!) -19)</f>
        <v>#REF!</v>
      </c>
      <c r="CA380" s="15" t="e">
        <f>"'KN Bán'!"&amp;SUBSTITUTE($CN380, "1", COUNTA(#REF!) -19)</f>
        <v>#REF!</v>
      </c>
      <c r="CB380" s="14"/>
      <c r="CC380" s="14"/>
      <c r="CD380" s="14"/>
      <c r="CE380" s="14"/>
      <c r="CF380" s="14"/>
      <c r="CG380" s="14"/>
      <c r="CH380" s="14"/>
      <c r="CI380" s="14"/>
      <c r="CJ380" s="14"/>
      <c r="CK380" s="14" t="e">
        <f>ADDRESS(1,MATCH($A380,#REF!, 0))</f>
        <v>#REF!</v>
      </c>
      <c r="CL380" s="14" t="e">
        <f>ADDRESS(1,MATCH($A380,#REF!, 0))</f>
        <v>#REF!</v>
      </c>
      <c r="CM380" s="14" t="e">
        <f>ADDRESS(1,MATCH($A380,#REF!, 0))</f>
        <v>#REF!</v>
      </c>
      <c r="CN380" s="14" t="e">
        <f>ADDRESS(1,MATCH($A380,#REF!, 0))</f>
        <v>#REF!</v>
      </c>
    </row>
    <row r="381" spans="1:92" ht="14">
      <c r="A381" s="16" t="s">
        <v>6655</v>
      </c>
      <c r="B381" s="17" t="s">
        <v>6656</v>
      </c>
      <c r="C381" s="17">
        <v>18550</v>
      </c>
      <c r="D381" s="18" t="s">
        <v>5954</v>
      </c>
      <c r="E381" s="17">
        <v>1.9324195958321662</v>
      </c>
      <c r="F381" s="17">
        <v>17.86306710363483</v>
      </c>
      <c r="G381" s="17">
        <v>0.5</v>
      </c>
      <c r="H381" s="16">
        <v>0.18876202299193667</v>
      </c>
      <c r="I381" s="19">
        <v>6640</v>
      </c>
      <c r="K381" s="26"/>
      <c r="L381" s="22" t="e">
        <f t="shared" ca="1" si="4"/>
        <v>#REF!</v>
      </c>
      <c r="M381" s="17">
        <v>18400</v>
      </c>
      <c r="N381" s="17">
        <v>18400</v>
      </c>
      <c r="O381" s="17">
        <v>18550</v>
      </c>
      <c r="P381" s="17">
        <v>19000</v>
      </c>
      <c r="Q381" s="17">
        <v>18550</v>
      </c>
      <c r="R381" s="17">
        <v>18750</v>
      </c>
      <c r="S381" s="17">
        <v>18150</v>
      </c>
      <c r="T381" s="17">
        <v>18350</v>
      </c>
      <c r="U381" s="17">
        <v>18000</v>
      </c>
      <c r="V381" s="17">
        <v>17850</v>
      </c>
      <c r="W381" s="16" t="e">
        <f t="shared" ca="1" si="5"/>
        <v>#REF!</v>
      </c>
      <c r="X381" s="16">
        <v>7748600</v>
      </c>
      <c r="Y381" s="16">
        <v>6226600</v>
      </c>
      <c r="Z381" s="16">
        <v>12800200</v>
      </c>
      <c r="AA381" s="16">
        <v>35033400</v>
      </c>
      <c r="AB381" s="16">
        <v>15647200</v>
      </c>
      <c r="AC381" s="16">
        <v>14027800</v>
      </c>
      <c r="AD381" s="16">
        <v>28580900</v>
      </c>
      <c r="AE381" s="34">
        <v>13180000</v>
      </c>
      <c r="AF381" s="25">
        <v>13538000</v>
      </c>
      <c r="AG381" s="23">
        <v>21942400</v>
      </c>
      <c r="AH381" s="12" t="e">
        <f t="shared" ca="1" si="6"/>
        <v>#REF!</v>
      </c>
      <c r="AI381" s="23">
        <v>591030</v>
      </c>
      <c r="AJ381" s="23">
        <v>1742400</v>
      </c>
      <c r="AK381" s="23">
        <v>5467700</v>
      </c>
      <c r="AL381" s="23">
        <v>2560300</v>
      </c>
      <c r="AM381" s="23">
        <v>1556300</v>
      </c>
      <c r="AN381" s="23">
        <v>420200</v>
      </c>
      <c r="AO381" s="23">
        <v>2929632</v>
      </c>
      <c r="AP381" s="23">
        <v>2369600</v>
      </c>
      <c r="AQ381" s="17">
        <v>822100</v>
      </c>
      <c r="AR381" s="23">
        <v>428700</v>
      </c>
      <c r="AS381" s="23">
        <v>860900</v>
      </c>
      <c r="AT381" s="12">
        <v>910100</v>
      </c>
      <c r="AU381" s="12">
        <v>8656700</v>
      </c>
      <c r="AV381" s="12">
        <v>1268700</v>
      </c>
      <c r="AW381" s="12">
        <v>2698000</v>
      </c>
      <c r="AX381" s="12">
        <v>746500</v>
      </c>
      <c r="AY381" s="12">
        <v>2117500</v>
      </c>
      <c r="AZ381" s="12">
        <v>245100</v>
      </c>
      <c r="BA381" s="12">
        <v>2467500</v>
      </c>
      <c r="BB381" s="12" t="e">
        <f t="shared" ca="1" si="7"/>
        <v>#REF!</v>
      </c>
      <c r="BC381" s="12">
        <v>4238200</v>
      </c>
      <c r="BD381" s="23">
        <v>3637400</v>
      </c>
      <c r="BE381" s="23">
        <v>6607200</v>
      </c>
      <c r="BF381" s="23">
        <v>4378100</v>
      </c>
      <c r="BG381" s="12">
        <v>3784700</v>
      </c>
      <c r="BH381" s="12">
        <v>3276800</v>
      </c>
      <c r="BI381" s="12">
        <v>3934900</v>
      </c>
      <c r="BJ381" s="12">
        <v>2474800</v>
      </c>
      <c r="BK381" s="12">
        <v>2110200</v>
      </c>
      <c r="BL381" s="12">
        <v>1638000</v>
      </c>
      <c r="BM381" s="12">
        <v>1178400</v>
      </c>
      <c r="BN381" s="12">
        <v>2490900</v>
      </c>
      <c r="BO381" s="12">
        <v>5983600</v>
      </c>
      <c r="BP381" s="12">
        <v>3213500</v>
      </c>
      <c r="BQ381" s="12">
        <v>2598400</v>
      </c>
      <c r="BR381" s="12">
        <v>3034420</v>
      </c>
      <c r="BS381" s="12">
        <v>5521738</v>
      </c>
      <c r="BT381" s="12">
        <v>6736300</v>
      </c>
      <c r="BU381" s="12">
        <v>6553100</v>
      </c>
      <c r="BV381" s="12"/>
      <c r="BW381" s="12"/>
      <c r="BX381" s="22" t="e">
        <f>"'Giá'!"&amp;SUBSTITUTE($CK381, "1", COUNTA(#REF!) -10)</f>
        <v>#REF!</v>
      </c>
      <c r="BY381" s="22" t="e">
        <f>"'Khối lượng'!"&amp;SUBSTITUTE($CL381, "1", COUNTA(#REF!) -10)</f>
        <v>#REF!</v>
      </c>
      <c r="BZ381" s="22" t="e">
        <f>"'KN Mua'!"&amp;SUBSTITUTE($CM381, "1", COUNTA(#REF!) -19)</f>
        <v>#REF!</v>
      </c>
      <c r="CA381" s="15" t="e">
        <f>"'KN Bán'!"&amp;SUBSTITUTE($CN381, "1", COUNTA(#REF!) -19)</f>
        <v>#REF!</v>
      </c>
      <c r="CB381" s="14"/>
      <c r="CC381" s="14"/>
      <c r="CD381" s="14"/>
      <c r="CE381" s="14"/>
      <c r="CF381" s="14"/>
      <c r="CG381" s="14"/>
      <c r="CH381" s="14"/>
      <c r="CI381" s="14"/>
      <c r="CJ381" s="14"/>
      <c r="CK381" s="14" t="e">
        <f>ADDRESS(1,MATCH($A381,#REF!, 0))</f>
        <v>#REF!</v>
      </c>
      <c r="CL381" s="14" t="e">
        <f>ADDRESS(1,MATCH($A381,#REF!, 0))</f>
        <v>#REF!</v>
      </c>
      <c r="CM381" s="14" t="e">
        <f>ADDRESS(1,MATCH($A381,#REF!, 0))</f>
        <v>#REF!</v>
      </c>
      <c r="CN381" s="14" t="e">
        <f>ADDRESS(1,MATCH($A381,#REF!, 0))</f>
        <v>#REF!</v>
      </c>
    </row>
    <row r="382" spans="1:92" ht="14">
      <c r="A382" s="16" t="s">
        <v>6657</v>
      </c>
      <c r="B382" s="17" t="s">
        <v>6658</v>
      </c>
      <c r="C382" s="17">
        <v>26350</v>
      </c>
      <c r="D382" s="18" t="s">
        <v>5943</v>
      </c>
      <c r="E382" s="17">
        <v>0.7534129549239903</v>
      </c>
      <c r="F382" s="17">
        <v>61.44282934104892</v>
      </c>
      <c r="G382" s="17">
        <v>0.49</v>
      </c>
      <c r="H382" s="16">
        <v>0.48852379255365935</v>
      </c>
      <c r="I382" s="19">
        <v>494460</v>
      </c>
      <c r="K382" s="26"/>
      <c r="L382" s="22" t="e">
        <f t="shared" ca="1" si="4"/>
        <v>#REF!</v>
      </c>
      <c r="M382" s="17">
        <v>27550</v>
      </c>
      <c r="N382" s="17">
        <v>27300</v>
      </c>
      <c r="O382" s="17">
        <v>27300</v>
      </c>
      <c r="P382" s="17">
        <v>27300</v>
      </c>
      <c r="Q382" s="17">
        <v>26350</v>
      </c>
      <c r="R382" s="17">
        <v>26950</v>
      </c>
      <c r="S382" s="17">
        <v>26600</v>
      </c>
      <c r="T382" s="17">
        <v>27000</v>
      </c>
      <c r="U382" s="17">
        <v>27000</v>
      </c>
      <c r="V382" s="17">
        <v>26900</v>
      </c>
      <c r="W382" s="16" t="e">
        <f t="shared" ca="1" si="5"/>
        <v>#REF!</v>
      </c>
      <c r="X382" s="16">
        <v>11500</v>
      </c>
      <c r="Y382" s="16">
        <v>4200</v>
      </c>
      <c r="Z382" s="16">
        <v>200</v>
      </c>
      <c r="AA382" s="16">
        <v>300</v>
      </c>
      <c r="AB382" s="16">
        <v>4900</v>
      </c>
      <c r="AC382" s="16">
        <v>31100</v>
      </c>
      <c r="AD382" s="16">
        <v>3300</v>
      </c>
      <c r="AE382" s="34">
        <v>5500</v>
      </c>
      <c r="AF382" s="25">
        <v>0</v>
      </c>
      <c r="AG382" s="23">
        <v>5400</v>
      </c>
      <c r="AH382" s="12" t="e">
        <f t="shared" ca="1" si="6"/>
        <v>#REF!</v>
      </c>
      <c r="AI382" s="23">
        <v>100</v>
      </c>
      <c r="AJ382" s="23">
        <v>200</v>
      </c>
      <c r="AK382" s="23">
        <v>0</v>
      </c>
      <c r="AL382" s="23">
        <v>100</v>
      </c>
      <c r="AM382" s="23">
        <v>0</v>
      </c>
      <c r="AN382" s="23">
        <v>100</v>
      </c>
      <c r="AO382" s="23">
        <v>0</v>
      </c>
      <c r="AP382" s="23">
        <v>0</v>
      </c>
      <c r="AQ382" s="17">
        <v>0</v>
      </c>
      <c r="AR382" s="23">
        <v>0</v>
      </c>
      <c r="AS382" s="23">
        <v>0</v>
      </c>
      <c r="AT382" s="12">
        <v>0</v>
      </c>
      <c r="AU382" s="12">
        <v>0</v>
      </c>
      <c r="AV382" s="12">
        <v>0</v>
      </c>
      <c r="AW382" s="12">
        <v>1700</v>
      </c>
      <c r="AX382" s="12">
        <v>0</v>
      </c>
      <c r="AY382" s="12">
        <v>0</v>
      </c>
      <c r="AZ382" s="12">
        <v>0</v>
      </c>
      <c r="BA382" s="12">
        <v>0</v>
      </c>
      <c r="BB382" s="12" t="e">
        <f t="shared" ca="1" si="7"/>
        <v>#REF!</v>
      </c>
      <c r="BC382" s="12">
        <v>100</v>
      </c>
      <c r="BD382" s="23">
        <v>0</v>
      </c>
      <c r="BE382" s="23">
        <v>0</v>
      </c>
      <c r="BF382" s="23">
        <v>0</v>
      </c>
      <c r="BG382" s="12">
        <v>0</v>
      </c>
      <c r="BH382" s="12">
        <v>100</v>
      </c>
      <c r="BI382" s="12">
        <v>0</v>
      </c>
      <c r="BJ382" s="12">
        <v>0</v>
      </c>
      <c r="BK382" s="12">
        <v>200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100</v>
      </c>
      <c r="BV382" s="12"/>
      <c r="BW382" s="12"/>
      <c r="BX382" s="22" t="e">
        <f>"'Giá'!"&amp;SUBSTITUTE($CK382, "1", COUNTA(#REF!) -10)</f>
        <v>#REF!</v>
      </c>
      <c r="BY382" s="22" t="e">
        <f>"'Khối lượng'!"&amp;SUBSTITUTE($CL382, "1", COUNTA(#REF!) -10)</f>
        <v>#REF!</v>
      </c>
      <c r="BZ382" s="22" t="e">
        <f>"'KN Mua'!"&amp;SUBSTITUTE($CM382, "1", COUNTA(#REF!) -19)</f>
        <v>#REF!</v>
      </c>
      <c r="CA382" s="15" t="e">
        <f>"'KN Bán'!"&amp;SUBSTITUTE($CN382, "1", COUNTA(#REF!) -19)</f>
        <v>#REF!</v>
      </c>
      <c r="CB382" s="14"/>
      <c r="CC382" s="14"/>
      <c r="CD382" s="14"/>
      <c r="CE382" s="14"/>
      <c r="CF382" s="14"/>
      <c r="CG382" s="14"/>
      <c r="CH382" s="14"/>
      <c r="CI382" s="14"/>
      <c r="CJ382" s="14"/>
      <c r="CK382" s="14" t="e">
        <f>ADDRESS(1,MATCH($A382,#REF!, 0))</f>
        <v>#REF!</v>
      </c>
      <c r="CL382" s="14" t="e">
        <f>ADDRESS(1,MATCH($A382,#REF!, 0))</f>
        <v>#REF!</v>
      </c>
      <c r="CM382" s="14" t="e">
        <f>ADDRESS(1,MATCH($A382,#REF!, 0))</f>
        <v>#REF!</v>
      </c>
      <c r="CN382" s="14" t="e">
        <f>ADDRESS(1,MATCH($A382,#REF!, 0))</f>
        <v>#REF!</v>
      </c>
    </row>
    <row r="383" spans="1:92" ht="14">
      <c r="A383" s="16" t="s">
        <v>6659</v>
      </c>
      <c r="B383" s="35" t="s">
        <v>6660</v>
      </c>
      <c r="C383" s="17">
        <v>12650</v>
      </c>
      <c r="D383" s="18" t="s">
        <v>5896</v>
      </c>
      <c r="E383" s="17">
        <v>0.87260267071264985</v>
      </c>
      <c r="F383" s="17">
        <v>165.99318990103731</v>
      </c>
      <c r="G383" s="17">
        <v>0.49</v>
      </c>
      <c r="H383" s="16">
        <v>0.48387716579031814</v>
      </c>
      <c r="I383" s="19">
        <v>364430</v>
      </c>
      <c r="K383" s="26"/>
      <c r="L383" s="22" t="e">
        <f t="shared" ca="1" si="4"/>
        <v>#REF!</v>
      </c>
      <c r="M383" s="17">
        <v>13750</v>
      </c>
      <c r="N383" s="17">
        <v>13800</v>
      </c>
      <c r="O383" s="17">
        <v>13700</v>
      </c>
      <c r="P383" s="17">
        <v>13450</v>
      </c>
      <c r="Q383" s="17">
        <v>12650</v>
      </c>
      <c r="R383" s="17">
        <v>12900</v>
      </c>
      <c r="S383" s="17">
        <v>12000</v>
      </c>
      <c r="T383" s="17">
        <v>12050</v>
      </c>
      <c r="U383" s="17">
        <v>12350</v>
      </c>
      <c r="V383" s="17">
        <v>12500</v>
      </c>
      <c r="W383" s="16" t="e">
        <f t="shared" ca="1" si="5"/>
        <v>#REF!</v>
      </c>
      <c r="X383" s="16">
        <v>346400</v>
      </c>
      <c r="Y383" s="16">
        <v>304100</v>
      </c>
      <c r="Z383" s="16">
        <v>409300</v>
      </c>
      <c r="AA383" s="16">
        <v>583600</v>
      </c>
      <c r="AB383" s="16">
        <v>742800</v>
      </c>
      <c r="AC383" s="16">
        <v>374300</v>
      </c>
      <c r="AD383" s="16">
        <v>765500</v>
      </c>
      <c r="AE383" s="34">
        <v>434700</v>
      </c>
      <c r="AF383" s="25">
        <v>520100</v>
      </c>
      <c r="AG383" s="23">
        <v>463800</v>
      </c>
      <c r="AH383" s="12" t="e">
        <f t="shared" ca="1" si="6"/>
        <v>#REF!</v>
      </c>
      <c r="AI383" s="23">
        <v>7300</v>
      </c>
      <c r="AJ383" s="23">
        <v>14500</v>
      </c>
      <c r="AK383" s="23">
        <v>27200</v>
      </c>
      <c r="AL383" s="23">
        <v>6000</v>
      </c>
      <c r="AM383" s="23">
        <v>0</v>
      </c>
      <c r="AN383" s="23">
        <v>0</v>
      </c>
      <c r="AO383" s="23">
        <v>31000</v>
      </c>
      <c r="AP383" s="23">
        <v>0</v>
      </c>
      <c r="AQ383" s="17">
        <v>0</v>
      </c>
      <c r="AR383" s="23">
        <v>600</v>
      </c>
      <c r="AS383" s="23">
        <v>13000</v>
      </c>
      <c r="AT383" s="12">
        <v>20500</v>
      </c>
      <c r="AU383" s="12">
        <v>6400</v>
      </c>
      <c r="AV383" s="12">
        <v>400</v>
      </c>
      <c r="AW383" s="12">
        <v>1900</v>
      </c>
      <c r="AX383" s="12">
        <v>0</v>
      </c>
      <c r="AY383" s="12">
        <v>500</v>
      </c>
      <c r="AZ383" s="12">
        <v>4600</v>
      </c>
      <c r="BA383" s="12">
        <v>1000</v>
      </c>
      <c r="BB383" s="12" t="e">
        <f t="shared" ca="1" si="7"/>
        <v>#REF!</v>
      </c>
      <c r="BC383" s="12">
        <v>3600</v>
      </c>
      <c r="BD383" s="23">
        <v>20700</v>
      </c>
      <c r="BE383" s="23">
        <v>26300</v>
      </c>
      <c r="BF383" s="23">
        <v>6900</v>
      </c>
      <c r="BG383" s="12">
        <v>24500</v>
      </c>
      <c r="BH383" s="12">
        <v>15500</v>
      </c>
      <c r="BI383" s="12">
        <v>9100</v>
      </c>
      <c r="BJ383" s="12">
        <v>29500</v>
      </c>
      <c r="BK383" s="12">
        <v>0</v>
      </c>
      <c r="BL383" s="12">
        <v>600</v>
      </c>
      <c r="BM383" s="12">
        <v>4200</v>
      </c>
      <c r="BN383" s="12">
        <v>0</v>
      </c>
      <c r="BO383" s="12">
        <v>6500</v>
      </c>
      <c r="BP383" s="12">
        <v>33300</v>
      </c>
      <c r="BQ383" s="12">
        <v>14100</v>
      </c>
      <c r="BR383" s="12">
        <v>12500</v>
      </c>
      <c r="BS383" s="12">
        <v>0</v>
      </c>
      <c r="BT383" s="12">
        <v>1900</v>
      </c>
      <c r="BU383" s="12">
        <v>0</v>
      </c>
      <c r="BV383" s="12"/>
      <c r="BW383" s="12"/>
      <c r="BX383" s="22" t="e">
        <f>"'Giá'!"&amp;SUBSTITUTE($CK383, "1", COUNTA(#REF!) -10)</f>
        <v>#REF!</v>
      </c>
      <c r="BY383" s="22" t="e">
        <f>"'Khối lượng'!"&amp;SUBSTITUTE($CL383, "1", COUNTA(#REF!) -10)</f>
        <v>#REF!</v>
      </c>
      <c r="BZ383" s="22" t="e">
        <f>"'KN Mua'!"&amp;SUBSTITUTE($CM383, "1", COUNTA(#REF!) -19)</f>
        <v>#REF!</v>
      </c>
      <c r="CA383" s="15" t="e">
        <f>"'KN Bán'!"&amp;SUBSTITUTE($CN383, "1", COUNTA(#REF!) -19)</f>
        <v>#REF!</v>
      </c>
      <c r="CB383" s="14"/>
      <c r="CC383" s="14"/>
      <c r="CD383" s="14"/>
      <c r="CE383" s="14"/>
      <c r="CF383" s="14"/>
      <c r="CG383" s="14"/>
      <c r="CH383" s="14"/>
      <c r="CI383" s="14"/>
      <c r="CJ383" s="14"/>
      <c r="CK383" s="14" t="e">
        <f>ADDRESS(1,MATCH($A383,#REF!, 0))</f>
        <v>#REF!</v>
      </c>
      <c r="CL383" s="14" t="e">
        <f>ADDRESS(1,MATCH($A383,#REF!, 0))</f>
        <v>#REF!</v>
      </c>
      <c r="CM383" s="14" t="e">
        <f>ADDRESS(1,MATCH($A383,#REF!, 0))</f>
        <v>#REF!</v>
      </c>
      <c r="CN383" s="14" t="e">
        <f>ADDRESS(1,MATCH($A383,#REF!, 0))</f>
        <v>#REF!</v>
      </c>
    </row>
    <row r="384" spans="1:92" ht="14">
      <c r="A384" s="16" t="s">
        <v>6661</v>
      </c>
      <c r="B384" s="35" t="s">
        <v>6662</v>
      </c>
      <c r="C384" s="17">
        <v>9190</v>
      </c>
      <c r="D384" s="18" t="s">
        <v>5896</v>
      </c>
      <c r="E384" s="17">
        <v>4.19895280662411</v>
      </c>
      <c r="F384" s="17">
        <v>82.654886099164827</v>
      </c>
      <c r="G384" s="17">
        <v>0.41</v>
      </c>
      <c r="H384" s="16">
        <v>0.39141866295619049</v>
      </c>
      <c r="I384" s="19">
        <v>1238250</v>
      </c>
      <c r="K384" s="26"/>
      <c r="L384" s="22" t="e">
        <f t="shared" ca="1" si="4"/>
        <v>#REF!</v>
      </c>
      <c r="M384" s="17">
        <v>8630</v>
      </c>
      <c r="N384" s="17">
        <v>8680</v>
      </c>
      <c r="O384" s="17">
        <v>9060</v>
      </c>
      <c r="P384" s="17">
        <v>9290</v>
      </c>
      <c r="Q384" s="17">
        <v>9190</v>
      </c>
      <c r="R384" s="17">
        <v>9630</v>
      </c>
      <c r="S384" s="17">
        <v>9200</v>
      </c>
      <c r="T384" s="17">
        <v>8800</v>
      </c>
      <c r="U384" s="17">
        <v>8900</v>
      </c>
      <c r="V384" s="17">
        <v>8900</v>
      </c>
      <c r="W384" s="16" t="e">
        <f t="shared" ca="1" si="5"/>
        <v>#REF!</v>
      </c>
      <c r="X384" s="16">
        <v>178600</v>
      </c>
      <c r="Y384" s="16">
        <v>58300</v>
      </c>
      <c r="Z384" s="16">
        <v>519800</v>
      </c>
      <c r="AA384" s="16">
        <v>646600</v>
      </c>
      <c r="AB384" s="16">
        <v>589400</v>
      </c>
      <c r="AC384" s="16">
        <v>720400</v>
      </c>
      <c r="AD384" s="16">
        <v>440200</v>
      </c>
      <c r="AE384" s="34">
        <v>269200</v>
      </c>
      <c r="AF384" s="25">
        <v>90000</v>
      </c>
      <c r="AG384" s="23">
        <v>131800</v>
      </c>
      <c r="AH384" s="12" t="e">
        <f t="shared" ca="1" si="6"/>
        <v>#REF!</v>
      </c>
      <c r="AI384" s="23">
        <v>1000</v>
      </c>
      <c r="AJ384" s="23">
        <v>11400</v>
      </c>
      <c r="AK384" s="23">
        <v>4500</v>
      </c>
      <c r="AL384" s="23">
        <v>10100</v>
      </c>
      <c r="AM384" s="23">
        <v>7300</v>
      </c>
      <c r="AN384" s="23">
        <v>17800</v>
      </c>
      <c r="AO384" s="23">
        <v>3500</v>
      </c>
      <c r="AP384" s="23">
        <v>4300</v>
      </c>
      <c r="AQ384" s="17">
        <v>34500</v>
      </c>
      <c r="AR384" s="23">
        <v>8700</v>
      </c>
      <c r="AS384" s="23">
        <v>3100</v>
      </c>
      <c r="AT384" s="12">
        <v>8700</v>
      </c>
      <c r="AU384" s="12">
        <v>7800</v>
      </c>
      <c r="AV384" s="12">
        <v>1000</v>
      </c>
      <c r="AW384" s="12">
        <v>51300</v>
      </c>
      <c r="AX384" s="12">
        <v>2400</v>
      </c>
      <c r="AY384" s="12">
        <v>0</v>
      </c>
      <c r="AZ384" s="12">
        <v>0</v>
      </c>
      <c r="BA384" s="12">
        <v>100</v>
      </c>
      <c r="BB384" s="12" t="e">
        <f t="shared" ca="1" si="7"/>
        <v>#REF!</v>
      </c>
      <c r="BC384" s="12">
        <v>5420</v>
      </c>
      <c r="BD384" s="23">
        <v>41</v>
      </c>
      <c r="BE384" s="23">
        <v>52100</v>
      </c>
      <c r="BF384" s="23">
        <v>100</v>
      </c>
      <c r="BG384" s="12">
        <v>5900</v>
      </c>
      <c r="BH384" s="12">
        <v>3200</v>
      </c>
      <c r="BI384" s="12">
        <v>200</v>
      </c>
      <c r="BJ384" s="12">
        <v>10500</v>
      </c>
      <c r="BK384" s="12">
        <v>2200</v>
      </c>
      <c r="BL384" s="12">
        <v>1600</v>
      </c>
      <c r="BM384" s="12">
        <v>2600</v>
      </c>
      <c r="BN384" s="12">
        <v>13800</v>
      </c>
      <c r="BO384" s="12">
        <v>17100</v>
      </c>
      <c r="BP384" s="12">
        <v>53000</v>
      </c>
      <c r="BQ384" s="12">
        <v>40100</v>
      </c>
      <c r="BR384" s="12">
        <v>17100</v>
      </c>
      <c r="BS384" s="12">
        <v>15300</v>
      </c>
      <c r="BT384" s="12">
        <v>11000</v>
      </c>
      <c r="BU384" s="12">
        <v>17200</v>
      </c>
      <c r="BV384" s="12"/>
      <c r="BW384" s="12"/>
      <c r="BX384" s="22" t="e">
        <f>"'Giá'!"&amp;SUBSTITUTE($CK384, "1", COUNTA(#REF!) -10)</f>
        <v>#REF!</v>
      </c>
      <c r="BY384" s="22" t="e">
        <f>"'Khối lượng'!"&amp;SUBSTITUTE($CL384, "1", COUNTA(#REF!) -10)</f>
        <v>#REF!</v>
      </c>
      <c r="BZ384" s="22" t="e">
        <f>"'KN Mua'!"&amp;SUBSTITUTE($CM384, "1", COUNTA(#REF!) -19)</f>
        <v>#REF!</v>
      </c>
      <c r="CA384" s="15" t="e">
        <f>"'KN Bán'!"&amp;SUBSTITUTE($CN384, "1", COUNTA(#REF!) -19)</f>
        <v>#REF!</v>
      </c>
      <c r="CB384" s="14"/>
      <c r="CC384" s="14"/>
      <c r="CD384" s="14"/>
      <c r="CE384" s="14"/>
      <c r="CF384" s="14"/>
      <c r="CG384" s="14"/>
      <c r="CH384" s="14"/>
      <c r="CI384" s="14"/>
      <c r="CJ384" s="14"/>
      <c r="CK384" s="14" t="e">
        <f>ADDRESS(1,MATCH($A384,#REF!, 0))</f>
        <v>#REF!</v>
      </c>
      <c r="CL384" s="14" t="e">
        <f>ADDRESS(1,MATCH($A384,#REF!, 0))</f>
        <v>#REF!</v>
      </c>
      <c r="CM384" s="14" t="e">
        <f>ADDRESS(1,MATCH($A384,#REF!, 0))</f>
        <v>#REF!</v>
      </c>
      <c r="CN384" s="14" t="e">
        <f>ADDRESS(1,MATCH($A384,#REF!, 0))</f>
        <v>#REF!</v>
      </c>
    </row>
    <row r="385" spans="1:92" ht="14">
      <c r="A385" s="16" t="s">
        <v>6663</v>
      </c>
      <c r="B385" s="35" t="s">
        <v>6664</v>
      </c>
      <c r="C385" s="17">
        <v>57500</v>
      </c>
      <c r="D385" s="18" t="s">
        <v>5862</v>
      </c>
      <c r="E385" s="17">
        <v>0.77701398330706117</v>
      </c>
      <c r="F385" s="17">
        <v>15.860205817858619</v>
      </c>
      <c r="G385" s="17">
        <v>0.49</v>
      </c>
      <c r="H385" s="16">
        <v>0.48964780044734446</v>
      </c>
      <c r="I385" s="19">
        <v>620</v>
      </c>
      <c r="K385" s="26"/>
      <c r="L385" s="22" t="e">
        <f t="shared" ca="1" si="4"/>
        <v>#REF!</v>
      </c>
      <c r="M385" s="17">
        <v>57600</v>
      </c>
      <c r="N385" s="17">
        <v>58200</v>
      </c>
      <c r="O385" s="17">
        <v>58500</v>
      </c>
      <c r="P385" s="17">
        <v>58500</v>
      </c>
      <c r="Q385" s="17">
        <v>57500</v>
      </c>
      <c r="R385" s="17">
        <v>57700</v>
      </c>
      <c r="S385" s="17">
        <v>56200</v>
      </c>
      <c r="T385" s="17">
        <v>56000</v>
      </c>
      <c r="U385" s="17">
        <v>56600</v>
      </c>
      <c r="V385" s="17">
        <v>55600</v>
      </c>
      <c r="W385" s="16" t="e">
        <f t="shared" ca="1" si="5"/>
        <v>#REF!</v>
      </c>
      <c r="X385" s="16">
        <v>1526000</v>
      </c>
      <c r="Y385" s="16">
        <v>1578000</v>
      </c>
      <c r="Z385" s="16">
        <v>1309900</v>
      </c>
      <c r="AA385" s="16">
        <v>1485600</v>
      </c>
      <c r="AB385" s="16">
        <v>1185700</v>
      </c>
      <c r="AC385" s="16">
        <v>1362800</v>
      </c>
      <c r="AD385" s="16">
        <v>833100</v>
      </c>
      <c r="AE385" s="34">
        <v>1111600</v>
      </c>
      <c r="AF385" s="25">
        <v>920700</v>
      </c>
      <c r="AG385" s="23">
        <v>1069100</v>
      </c>
      <c r="AH385" s="12" t="e">
        <f t="shared" ca="1" si="6"/>
        <v>#REF!</v>
      </c>
      <c r="AI385" s="23">
        <v>52400</v>
      </c>
      <c r="AJ385" s="23">
        <v>39200</v>
      </c>
      <c r="AK385" s="23">
        <v>53200</v>
      </c>
      <c r="AL385" s="23">
        <v>62500</v>
      </c>
      <c r="AM385" s="23">
        <v>146100</v>
      </c>
      <c r="AN385" s="23">
        <v>88700</v>
      </c>
      <c r="AO385" s="23">
        <v>309400</v>
      </c>
      <c r="AP385" s="23">
        <v>37700</v>
      </c>
      <c r="AQ385" s="17">
        <v>200</v>
      </c>
      <c r="AR385" s="23">
        <v>4000</v>
      </c>
      <c r="AS385" s="23">
        <v>294000</v>
      </c>
      <c r="AT385" s="12">
        <v>272400</v>
      </c>
      <c r="AU385" s="12">
        <v>116300</v>
      </c>
      <c r="AV385" s="12">
        <v>10800</v>
      </c>
      <c r="AW385" s="12">
        <v>69600</v>
      </c>
      <c r="AX385" s="12">
        <v>26200</v>
      </c>
      <c r="AY385" s="12">
        <v>1200</v>
      </c>
      <c r="AZ385" s="12">
        <v>11000</v>
      </c>
      <c r="BA385" s="12">
        <v>61200</v>
      </c>
      <c r="BB385" s="12" t="e">
        <f t="shared" ca="1" si="7"/>
        <v>#REF!</v>
      </c>
      <c r="BC385" s="12">
        <v>0</v>
      </c>
      <c r="BD385" s="23">
        <v>0</v>
      </c>
      <c r="BE385" s="23">
        <v>75400</v>
      </c>
      <c r="BF385" s="23">
        <v>46200</v>
      </c>
      <c r="BG385" s="12">
        <v>5400</v>
      </c>
      <c r="BH385" s="12">
        <v>29000</v>
      </c>
      <c r="BI385" s="12">
        <v>32200</v>
      </c>
      <c r="BJ385" s="12">
        <v>150800</v>
      </c>
      <c r="BK385" s="12">
        <v>129780</v>
      </c>
      <c r="BL385" s="12">
        <v>254900</v>
      </c>
      <c r="BM385" s="12">
        <v>32100</v>
      </c>
      <c r="BN385" s="12">
        <v>61200</v>
      </c>
      <c r="BO385" s="12">
        <v>34800</v>
      </c>
      <c r="BP385" s="12">
        <v>281200</v>
      </c>
      <c r="BQ385" s="12">
        <v>279300</v>
      </c>
      <c r="BR385" s="12">
        <v>66800</v>
      </c>
      <c r="BS385" s="12">
        <v>64000</v>
      </c>
      <c r="BT385" s="12">
        <v>6000</v>
      </c>
      <c r="BU385" s="12">
        <v>37900</v>
      </c>
      <c r="BV385" s="12"/>
      <c r="BW385" s="12"/>
      <c r="BX385" s="22" t="e">
        <f>"'Giá'!"&amp;SUBSTITUTE($CK385, "1", COUNTA(#REF!) -10)</f>
        <v>#REF!</v>
      </c>
      <c r="BY385" s="22" t="e">
        <f>"'Khối lượng'!"&amp;SUBSTITUTE($CL385, "1", COUNTA(#REF!) -10)</f>
        <v>#REF!</v>
      </c>
      <c r="BZ385" s="22" t="e">
        <f>"'KN Mua'!"&amp;SUBSTITUTE($CM385, "1", COUNTA(#REF!) -19)</f>
        <v>#REF!</v>
      </c>
      <c r="CA385" s="15" t="e">
        <f>"'KN Bán'!"&amp;SUBSTITUTE($CN385, "1", COUNTA(#REF!) -19)</f>
        <v>#REF!</v>
      </c>
      <c r="CB385" s="14"/>
      <c r="CC385" s="14"/>
      <c r="CD385" s="14"/>
      <c r="CE385" s="14"/>
      <c r="CF385" s="14"/>
      <c r="CG385" s="14"/>
      <c r="CH385" s="14"/>
      <c r="CI385" s="14"/>
      <c r="CJ385" s="14"/>
      <c r="CK385" s="14" t="e">
        <f>ADDRESS(1,MATCH($A385,#REF!, 0))</f>
        <v>#REF!</v>
      </c>
      <c r="CL385" s="14" t="e">
        <f>ADDRESS(1,MATCH($A385,#REF!, 0))</f>
        <v>#REF!</v>
      </c>
      <c r="CM385" s="14" t="e">
        <f>ADDRESS(1,MATCH($A385,#REF!, 0))</f>
        <v>#REF!</v>
      </c>
      <c r="CN385" s="14" t="e">
        <f>ADDRESS(1,MATCH($A385,#REF!, 0))</f>
        <v>#REF!</v>
      </c>
    </row>
    <row r="386" spans="1:92" ht="14">
      <c r="A386" s="16" t="s">
        <v>6665</v>
      </c>
      <c r="B386" s="35" t="s">
        <v>6666</v>
      </c>
      <c r="C386" s="17">
        <v>10000</v>
      </c>
      <c r="D386" s="18" t="s">
        <v>5896</v>
      </c>
      <c r="E386" s="17">
        <v>0.45329311716133802</v>
      </c>
      <c r="F386" s="17">
        <v>598.85106460370753</v>
      </c>
      <c r="G386" s="17">
        <v>0.49</v>
      </c>
      <c r="H386" s="16">
        <v>0.48834050000000001</v>
      </c>
      <c r="I386" s="19">
        <v>57340</v>
      </c>
      <c r="K386" s="26"/>
      <c r="L386" s="22" t="e">
        <f t="shared" ca="1" si="4"/>
        <v>#REF!</v>
      </c>
      <c r="M386" s="17">
        <v>9900</v>
      </c>
      <c r="N386" s="17">
        <v>10000</v>
      </c>
      <c r="O386" s="17">
        <v>10000</v>
      </c>
      <c r="P386" s="17">
        <v>10000</v>
      </c>
      <c r="Q386" s="17">
        <v>10000</v>
      </c>
      <c r="R386" s="17">
        <v>10000</v>
      </c>
      <c r="S386" s="17">
        <v>10000</v>
      </c>
      <c r="T386" s="17">
        <v>10000</v>
      </c>
      <c r="U386" s="17">
        <v>10000</v>
      </c>
      <c r="V386" s="17">
        <v>10000</v>
      </c>
      <c r="W386" s="16" t="e">
        <f t="shared" ca="1" si="5"/>
        <v>#REF!</v>
      </c>
      <c r="X386" s="16">
        <v>100</v>
      </c>
      <c r="Y386" s="16">
        <v>5300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34">
        <v>0</v>
      </c>
      <c r="AF386" s="25">
        <v>400</v>
      </c>
      <c r="AG386" s="23">
        <v>400</v>
      </c>
      <c r="AH386" s="12" t="e">
        <f t="shared" ca="1" si="6"/>
        <v>#REF!</v>
      </c>
      <c r="AI386" s="23">
        <v>0</v>
      </c>
      <c r="AJ386" s="23">
        <v>0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0</v>
      </c>
      <c r="AQ386" s="17">
        <v>0</v>
      </c>
      <c r="AR386" s="23">
        <v>0</v>
      </c>
      <c r="AS386" s="23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400</v>
      </c>
      <c r="BB386" s="12" t="e">
        <f t="shared" ca="1" si="7"/>
        <v>#REF!</v>
      </c>
      <c r="BC386" s="12">
        <v>0</v>
      </c>
      <c r="BD386" s="23">
        <v>0</v>
      </c>
      <c r="BE386" s="23">
        <v>0</v>
      </c>
      <c r="BF386" s="23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0</v>
      </c>
      <c r="BL386" s="12">
        <v>0</v>
      </c>
      <c r="BM386" s="12">
        <v>0</v>
      </c>
      <c r="BN386" s="12">
        <v>0</v>
      </c>
      <c r="BO386" s="12">
        <v>0</v>
      </c>
      <c r="BP386" s="12">
        <v>0</v>
      </c>
      <c r="BQ386" s="12">
        <v>0</v>
      </c>
      <c r="BR386" s="12">
        <v>0</v>
      </c>
      <c r="BS386" s="12">
        <v>0</v>
      </c>
      <c r="BT386" s="12">
        <v>0</v>
      </c>
      <c r="BU386" s="12">
        <v>0</v>
      </c>
      <c r="BV386" s="12"/>
      <c r="BW386" s="12"/>
      <c r="BX386" s="22" t="e">
        <f>"'Giá'!"&amp;SUBSTITUTE($CK386, "1", COUNTA(#REF!) -10)</f>
        <v>#REF!</v>
      </c>
      <c r="BY386" s="22" t="e">
        <f>"'Khối lượng'!"&amp;SUBSTITUTE($CL386, "1", COUNTA(#REF!) -10)</f>
        <v>#REF!</v>
      </c>
      <c r="BZ386" s="22" t="e">
        <f>"'KN Mua'!"&amp;SUBSTITUTE($CM386, "1", COUNTA(#REF!) -19)</f>
        <v>#REF!</v>
      </c>
      <c r="CA386" s="15" t="e">
        <f>"'KN Bán'!"&amp;SUBSTITUTE($CN386, "1", COUNTA(#REF!) -19)</f>
        <v>#REF!</v>
      </c>
      <c r="CB386" s="14"/>
      <c r="CC386" s="14"/>
      <c r="CD386" s="14"/>
      <c r="CE386" s="14"/>
      <c r="CF386" s="14"/>
      <c r="CG386" s="14"/>
      <c r="CH386" s="14"/>
      <c r="CI386" s="14"/>
      <c r="CJ386" s="14"/>
      <c r="CK386" s="14" t="e">
        <f>ADDRESS(1,MATCH($A386,#REF!, 0))</f>
        <v>#REF!</v>
      </c>
      <c r="CL386" s="14" t="e">
        <f>ADDRESS(1,MATCH($A386,#REF!, 0))</f>
        <v>#REF!</v>
      </c>
      <c r="CM386" s="14" t="e">
        <f>ADDRESS(1,MATCH($A386,#REF!, 0))</f>
        <v>#REF!</v>
      </c>
      <c r="CN386" s="14" t="e">
        <f>ADDRESS(1,MATCH($A386,#REF!, 0))</f>
        <v>#REF!</v>
      </c>
    </row>
    <row r="387" spans="1:92" ht="14">
      <c r="A387" s="16" t="s">
        <v>6667</v>
      </c>
      <c r="B387" s="35" t="s">
        <v>6668</v>
      </c>
      <c r="C387" s="17">
        <v>8180</v>
      </c>
      <c r="D387" s="18" t="s">
        <v>5896</v>
      </c>
      <c r="E387" s="17">
        <v>1.0044045213131951</v>
      </c>
      <c r="F387" s="17">
        <v>8.9359439795972246</v>
      </c>
      <c r="G387" s="17">
        <v>0.49</v>
      </c>
      <c r="H387" s="16">
        <v>0.26523796932711469</v>
      </c>
      <c r="I387" s="19">
        <v>11881850</v>
      </c>
      <c r="K387" s="26"/>
      <c r="L387" s="22" t="e">
        <f t="shared" ca="1" si="4"/>
        <v>#REF!</v>
      </c>
      <c r="M387" s="17">
        <v>8030</v>
      </c>
      <c r="N387" s="17">
        <v>8280</v>
      </c>
      <c r="O387" s="17">
        <v>8800</v>
      </c>
      <c r="P387" s="17">
        <v>8790</v>
      </c>
      <c r="Q387" s="17">
        <v>8180</v>
      </c>
      <c r="R387" s="17">
        <v>8180</v>
      </c>
      <c r="S387" s="17">
        <v>7670</v>
      </c>
      <c r="T387" s="17">
        <v>7710</v>
      </c>
      <c r="U387" s="17">
        <v>8240</v>
      </c>
      <c r="V387" s="17">
        <v>8810</v>
      </c>
      <c r="W387" s="16" t="e">
        <f t="shared" ca="1" si="5"/>
        <v>#REF!</v>
      </c>
      <c r="X387" s="16">
        <v>17700</v>
      </c>
      <c r="Y387" s="16">
        <v>10600</v>
      </c>
      <c r="Z387" s="16">
        <v>126900</v>
      </c>
      <c r="AA387" s="16">
        <v>28400</v>
      </c>
      <c r="AB387" s="16">
        <v>85800</v>
      </c>
      <c r="AC387" s="16">
        <v>13300</v>
      </c>
      <c r="AD387" s="16">
        <v>25600</v>
      </c>
      <c r="AE387" s="34">
        <v>61500</v>
      </c>
      <c r="AF387" s="25">
        <v>51100</v>
      </c>
      <c r="AG387" s="23">
        <v>152500</v>
      </c>
      <c r="AH387" s="12" t="e">
        <f t="shared" ca="1" si="6"/>
        <v>#REF!</v>
      </c>
      <c r="AI387" s="23">
        <v>0</v>
      </c>
      <c r="AJ387" s="23">
        <v>1000</v>
      </c>
      <c r="AK387" s="23">
        <v>0</v>
      </c>
      <c r="AL387" s="23">
        <v>0</v>
      </c>
      <c r="AM387" s="23">
        <v>100</v>
      </c>
      <c r="AN387" s="23">
        <v>1900</v>
      </c>
      <c r="AO387" s="23">
        <v>300</v>
      </c>
      <c r="AP387" s="23">
        <v>0</v>
      </c>
      <c r="AQ387" s="17">
        <v>800</v>
      </c>
      <c r="AR387" s="23">
        <v>0</v>
      </c>
      <c r="AS387" s="23">
        <v>0</v>
      </c>
      <c r="AT387" s="12">
        <v>0</v>
      </c>
      <c r="AU387" s="12">
        <v>0</v>
      </c>
      <c r="AV387" s="12">
        <v>600</v>
      </c>
      <c r="AW387" s="12">
        <v>300</v>
      </c>
      <c r="AX387" s="12">
        <v>1200</v>
      </c>
      <c r="AY387" s="12">
        <v>500</v>
      </c>
      <c r="AZ387" s="12">
        <v>300</v>
      </c>
      <c r="BA387" s="12">
        <v>900</v>
      </c>
      <c r="BB387" s="12" t="e">
        <f t="shared" ca="1" si="7"/>
        <v>#REF!</v>
      </c>
      <c r="BC387" s="12">
        <v>0</v>
      </c>
      <c r="BD387" s="23">
        <v>800</v>
      </c>
      <c r="BE387" s="23">
        <v>100</v>
      </c>
      <c r="BF387" s="23">
        <v>1000</v>
      </c>
      <c r="BG387" s="12">
        <v>800</v>
      </c>
      <c r="BH387" s="12">
        <v>1900</v>
      </c>
      <c r="BI387" s="12">
        <v>0</v>
      </c>
      <c r="BJ387" s="12">
        <v>100</v>
      </c>
      <c r="BK387" s="12">
        <v>0</v>
      </c>
      <c r="BL387" s="12">
        <v>600</v>
      </c>
      <c r="BM387" s="12">
        <v>200</v>
      </c>
      <c r="BN387" s="12">
        <v>0</v>
      </c>
      <c r="BO387" s="12">
        <v>2700</v>
      </c>
      <c r="BP387" s="12">
        <v>0</v>
      </c>
      <c r="BQ387" s="12">
        <v>0</v>
      </c>
      <c r="BR387" s="12">
        <v>0</v>
      </c>
      <c r="BS387" s="12">
        <v>500</v>
      </c>
      <c r="BT387" s="12">
        <v>300</v>
      </c>
      <c r="BU387" s="12">
        <v>900</v>
      </c>
      <c r="BV387" s="12"/>
      <c r="BW387" s="12"/>
      <c r="BX387" s="22" t="e">
        <f>"'Giá'!"&amp;SUBSTITUTE($CK387, "1", COUNTA(#REF!) -10)</f>
        <v>#REF!</v>
      </c>
      <c r="BY387" s="22" t="e">
        <f>"'Khối lượng'!"&amp;SUBSTITUTE($CL387, "1", COUNTA(#REF!) -10)</f>
        <v>#REF!</v>
      </c>
      <c r="BZ387" s="22" t="e">
        <f>"'KN Mua'!"&amp;SUBSTITUTE($CM387, "1", COUNTA(#REF!) -19)</f>
        <v>#REF!</v>
      </c>
      <c r="CA387" s="15" t="e">
        <f>"'KN Bán'!"&amp;SUBSTITUTE($CN387, "1", COUNTA(#REF!) -19)</f>
        <v>#REF!</v>
      </c>
      <c r="CB387" s="14"/>
      <c r="CC387" s="14"/>
      <c r="CD387" s="14"/>
      <c r="CE387" s="14"/>
      <c r="CF387" s="14"/>
      <c r="CG387" s="14"/>
      <c r="CH387" s="14"/>
      <c r="CI387" s="14"/>
      <c r="CJ387" s="14"/>
      <c r="CK387" s="14" t="e">
        <f>ADDRESS(1,MATCH($A387,#REF!, 0))</f>
        <v>#REF!</v>
      </c>
      <c r="CL387" s="14" t="e">
        <f>ADDRESS(1,MATCH($A387,#REF!, 0))</f>
        <v>#REF!</v>
      </c>
      <c r="CM387" s="14" t="e">
        <f>ADDRESS(1,MATCH($A387,#REF!, 0))</f>
        <v>#REF!</v>
      </c>
      <c r="CN387" s="14" t="e">
        <f>ADDRESS(1,MATCH($A387,#REF!, 0))</f>
        <v>#REF!</v>
      </c>
    </row>
    <row r="388" spans="1:92" ht="14">
      <c r="A388" s="16" t="s">
        <v>6669</v>
      </c>
      <c r="B388" s="35" t="s">
        <v>6670</v>
      </c>
      <c r="C388" s="17">
        <v>18200</v>
      </c>
      <c r="D388" s="18" t="s">
        <v>5911</v>
      </c>
      <c r="E388" s="17">
        <v>1.1298395275911595</v>
      </c>
      <c r="F388" s="17">
        <v>25.540861228591741</v>
      </c>
      <c r="G388" s="17">
        <v>0.49</v>
      </c>
      <c r="H388" s="16">
        <v>0.46436496956803491</v>
      </c>
      <c r="I388" s="19">
        <v>2620430</v>
      </c>
      <c r="K388" s="26"/>
      <c r="L388" s="22" t="e">
        <f t="shared" ca="1" si="4"/>
        <v>#REF!</v>
      </c>
      <c r="M388" s="17">
        <v>19300</v>
      </c>
      <c r="N388" s="17">
        <v>18950</v>
      </c>
      <c r="O388" s="17">
        <v>18750</v>
      </c>
      <c r="P388" s="17">
        <v>18600</v>
      </c>
      <c r="Q388" s="17">
        <v>18200</v>
      </c>
      <c r="R388" s="17">
        <v>17950</v>
      </c>
      <c r="S388" s="17">
        <v>16800</v>
      </c>
      <c r="T388" s="17">
        <v>17000</v>
      </c>
      <c r="U388" s="17">
        <v>18000</v>
      </c>
      <c r="V388" s="17">
        <v>17650</v>
      </c>
      <c r="W388" s="16" t="e">
        <f t="shared" ca="1" si="5"/>
        <v>#REF!</v>
      </c>
      <c r="X388" s="16">
        <v>14275800</v>
      </c>
      <c r="Y388" s="16">
        <v>9488900</v>
      </c>
      <c r="Z388" s="16">
        <v>10130800</v>
      </c>
      <c r="AA388" s="16">
        <v>6988200</v>
      </c>
      <c r="AB388" s="16">
        <v>13055900</v>
      </c>
      <c r="AC388" s="16">
        <v>9306900</v>
      </c>
      <c r="AD388" s="16">
        <v>13626200</v>
      </c>
      <c r="AE388" s="34">
        <v>12005000</v>
      </c>
      <c r="AF388" s="25">
        <v>21450600</v>
      </c>
      <c r="AG388" s="23">
        <v>8490200</v>
      </c>
      <c r="AH388" s="12" t="e">
        <f t="shared" ca="1" si="6"/>
        <v>#REF!</v>
      </c>
      <c r="AI388" s="23">
        <v>137401</v>
      </c>
      <c r="AJ388" s="23">
        <v>90100</v>
      </c>
      <c r="AK388" s="23">
        <v>97500</v>
      </c>
      <c r="AL388" s="23">
        <v>1278465</v>
      </c>
      <c r="AM388" s="23">
        <v>116100</v>
      </c>
      <c r="AN388" s="23">
        <v>93270</v>
      </c>
      <c r="AO388" s="23">
        <v>139900</v>
      </c>
      <c r="AP388" s="23">
        <v>250230</v>
      </c>
      <c r="AQ388" s="17">
        <v>98700</v>
      </c>
      <c r="AR388" s="23">
        <v>245432</v>
      </c>
      <c r="AS388" s="23">
        <v>28700</v>
      </c>
      <c r="AT388" s="12">
        <v>189000</v>
      </c>
      <c r="AU388" s="12">
        <v>257410</v>
      </c>
      <c r="AV388" s="12">
        <v>254070</v>
      </c>
      <c r="AW388" s="12">
        <v>777100</v>
      </c>
      <c r="AX388" s="12">
        <v>281800</v>
      </c>
      <c r="AY388" s="12">
        <v>2436500</v>
      </c>
      <c r="AZ388" s="12">
        <v>2367900</v>
      </c>
      <c r="BA388" s="12">
        <v>97300</v>
      </c>
      <c r="BB388" s="12" t="e">
        <f t="shared" ca="1" si="7"/>
        <v>#REF!</v>
      </c>
      <c r="BC388" s="12">
        <v>955902</v>
      </c>
      <c r="BD388" s="23">
        <v>1274650</v>
      </c>
      <c r="BE388" s="23">
        <v>784700</v>
      </c>
      <c r="BF388" s="23">
        <v>1426400</v>
      </c>
      <c r="BG388" s="12">
        <v>293900</v>
      </c>
      <c r="BH388" s="12">
        <v>480700</v>
      </c>
      <c r="BI388" s="12">
        <v>1119975</v>
      </c>
      <c r="BJ388" s="12">
        <v>370200</v>
      </c>
      <c r="BK388" s="12">
        <v>444600</v>
      </c>
      <c r="BL388" s="12">
        <v>860608</v>
      </c>
      <c r="BM388" s="12">
        <v>1038300</v>
      </c>
      <c r="BN388" s="12">
        <v>840560</v>
      </c>
      <c r="BO388" s="12">
        <v>1426200</v>
      </c>
      <c r="BP388" s="12">
        <v>608600</v>
      </c>
      <c r="BQ388" s="12">
        <v>1286700</v>
      </c>
      <c r="BR388" s="12">
        <v>1926300</v>
      </c>
      <c r="BS388" s="12">
        <v>3528325</v>
      </c>
      <c r="BT388" s="12">
        <v>2667600</v>
      </c>
      <c r="BU388" s="12">
        <v>1333800</v>
      </c>
      <c r="BV388" s="12"/>
      <c r="BW388" s="12"/>
      <c r="BX388" s="22" t="e">
        <f>"'Giá'!"&amp;SUBSTITUTE($CK388, "1", COUNTA(#REF!) -10)</f>
        <v>#REF!</v>
      </c>
      <c r="BY388" s="22" t="e">
        <f>"'Khối lượng'!"&amp;SUBSTITUTE($CL388, "1", COUNTA(#REF!) -10)</f>
        <v>#REF!</v>
      </c>
      <c r="BZ388" s="22" t="e">
        <f>"'KN Mua'!"&amp;SUBSTITUTE($CM388, "1", COUNTA(#REF!) -19)</f>
        <v>#REF!</v>
      </c>
      <c r="CA388" s="15" t="e">
        <f>"'KN Bán'!"&amp;SUBSTITUTE($CN388, "1", COUNTA(#REF!) -19)</f>
        <v>#REF!</v>
      </c>
      <c r="CB388" s="14"/>
      <c r="CC388" s="14"/>
      <c r="CD388" s="14"/>
      <c r="CE388" s="14"/>
      <c r="CF388" s="14"/>
      <c r="CG388" s="14"/>
      <c r="CH388" s="14"/>
      <c r="CI388" s="14"/>
      <c r="CJ388" s="14"/>
      <c r="CK388" s="14" t="e">
        <f>ADDRESS(1,MATCH($A388,#REF!, 0))</f>
        <v>#REF!</v>
      </c>
      <c r="CL388" s="14" t="e">
        <f>ADDRESS(1,MATCH($A388,#REF!, 0))</f>
        <v>#REF!</v>
      </c>
      <c r="CM388" s="14" t="e">
        <f>ADDRESS(1,MATCH($A388,#REF!, 0))</f>
        <v>#REF!</v>
      </c>
      <c r="CN388" s="14" t="e">
        <f>ADDRESS(1,MATCH($A388,#REF!, 0))</f>
        <v>#REF!</v>
      </c>
    </row>
    <row r="389" spans="1:92" ht="14">
      <c r="A389" s="16" t="s">
        <v>6671</v>
      </c>
      <c r="B389" s="35" t="s">
        <v>6672</v>
      </c>
      <c r="C389" s="17">
        <v>19150</v>
      </c>
      <c r="D389" s="18" t="s">
        <v>5954</v>
      </c>
      <c r="E389" s="17">
        <v>2.6067259272951397</v>
      </c>
      <c r="F389" s="17">
        <v>37.424909834249434</v>
      </c>
      <c r="G389" s="17">
        <v>0.49</v>
      </c>
      <c r="H389" s="16">
        <v>0.3699332672839018</v>
      </c>
      <c r="I389" s="19">
        <v>12840</v>
      </c>
      <c r="K389" s="26"/>
      <c r="L389" s="22" t="e">
        <f t="shared" ca="1" si="4"/>
        <v>#REF!</v>
      </c>
      <c r="M389" s="17">
        <v>20000</v>
      </c>
      <c r="N389" s="17">
        <v>20000</v>
      </c>
      <c r="O389" s="17">
        <v>20050</v>
      </c>
      <c r="P389" s="17">
        <v>20000</v>
      </c>
      <c r="Q389" s="17">
        <v>19150</v>
      </c>
      <c r="R389" s="17">
        <v>19300</v>
      </c>
      <c r="S389" s="17">
        <v>17950</v>
      </c>
      <c r="T389" s="17">
        <v>18150</v>
      </c>
      <c r="U389" s="17">
        <v>18150</v>
      </c>
      <c r="V389" s="17">
        <v>18200</v>
      </c>
      <c r="W389" s="16" t="e">
        <f t="shared" ca="1" si="5"/>
        <v>#REF!</v>
      </c>
      <c r="X389" s="16">
        <v>1049400</v>
      </c>
      <c r="Y389" s="16">
        <v>1229700</v>
      </c>
      <c r="Z389" s="16">
        <v>2023100</v>
      </c>
      <c r="AA389" s="16">
        <v>1888200</v>
      </c>
      <c r="AB389" s="16">
        <v>4996300</v>
      </c>
      <c r="AC389" s="16">
        <v>3501300</v>
      </c>
      <c r="AD389" s="16">
        <v>4022200</v>
      </c>
      <c r="AE389" s="34">
        <v>3062600</v>
      </c>
      <c r="AF389" s="25">
        <v>1767200</v>
      </c>
      <c r="AG389" s="23">
        <v>2664300</v>
      </c>
      <c r="AH389" s="12" t="e">
        <f t="shared" ca="1" si="6"/>
        <v>#REF!</v>
      </c>
      <c r="AI389" s="23">
        <v>45100</v>
      </c>
      <c r="AJ389" s="23">
        <v>298500</v>
      </c>
      <c r="AK389" s="23">
        <v>108900</v>
      </c>
      <c r="AL389" s="23">
        <v>90900</v>
      </c>
      <c r="AM389" s="23">
        <v>45200</v>
      </c>
      <c r="AN389" s="23">
        <v>169200</v>
      </c>
      <c r="AO389" s="23">
        <v>65100</v>
      </c>
      <c r="AP389" s="23">
        <v>215600</v>
      </c>
      <c r="AQ389" s="17">
        <v>15800</v>
      </c>
      <c r="AR389" s="23">
        <v>100</v>
      </c>
      <c r="AS389" s="23">
        <v>0</v>
      </c>
      <c r="AT389" s="12">
        <v>500</v>
      </c>
      <c r="AU389" s="12">
        <v>1000</v>
      </c>
      <c r="AV389" s="12">
        <v>9800</v>
      </c>
      <c r="AW389" s="12">
        <v>438900</v>
      </c>
      <c r="AX389" s="12">
        <v>46900</v>
      </c>
      <c r="AY389" s="12">
        <v>130300</v>
      </c>
      <c r="AZ389" s="12">
        <v>71600</v>
      </c>
      <c r="BA389" s="12">
        <v>63200</v>
      </c>
      <c r="BB389" s="12" t="e">
        <f t="shared" ca="1" si="7"/>
        <v>#REF!</v>
      </c>
      <c r="BC389" s="12">
        <v>28287</v>
      </c>
      <c r="BD389" s="23">
        <v>8500</v>
      </c>
      <c r="BE389" s="23">
        <v>176500</v>
      </c>
      <c r="BF389" s="23">
        <v>48060</v>
      </c>
      <c r="BG389" s="12">
        <v>166800</v>
      </c>
      <c r="BH389" s="12">
        <v>104700</v>
      </c>
      <c r="BI389" s="12">
        <v>40158</v>
      </c>
      <c r="BJ389" s="12">
        <v>8100</v>
      </c>
      <c r="BK389" s="12">
        <v>89100</v>
      </c>
      <c r="BL389" s="12">
        <v>34260</v>
      </c>
      <c r="BM389" s="12">
        <v>68600</v>
      </c>
      <c r="BN389" s="12">
        <v>47780</v>
      </c>
      <c r="BO389" s="12">
        <v>50500</v>
      </c>
      <c r="BP389" s="12">
        <v>461400</v>
      </c>
      <c r="BQ389" s="12">
        <v>1600</v>
      </c>
      <c r="BR389" s="12">
        <v>170200</v>
      </c>
      <c r="BS389" s="12">
        <v>132960</v>
      </c>
      <c r="BT389" s="12">
        <v>20200</v>
      </c>
      <c r="BU389" s="12">
        <v>30100</v>
      </c>
      <c r="BV389" s="12"/>
      <c r="BW389" s="12"/>
      <c r="BX389" s="22" t="e">
        <f>"'Giá'!"&amp;SUBSTITUTE($CK389, "1", COUNTA(#REF!) -10)</f>
        <v>#REF!</v>
      </c>
      <c r="BY389" s="22" t="e">
        <f>"'Khối lượng'!"&amp;SUBSTITUTE($CL389, "1", COUNTA(#REF!) -10)</f>
        <v>#REF!</v>
      </c>
      <c r="BZ389" s="22" t="e">
        <f>"'KN Mua'!"&amp;SUBSTITUTE($CM389, "1", COUNTA(#REF!) -19)</f>
        <v>#REF!</v>
      </c>
      <c r="CA389" s="15" t="e">
        <f>"'KN Bán'!"&amp;SUBSTITUTE($CN389, "1", COUNTA(#REF!) -19)</f>
        <v>#REF!</v>
      </c>
      <c r="CB389" s="14"/>
      <c r="CC389" s="14"/>
      <c r="CD389" s="14"/>
      <c r="CE389" s="14"/>
      <c r="CF389" s="14"/>
      <c r="CG389" s="14"/>
      <c r="CH389" s="14"/>
      <c r="CI389" s="14"/>
      <c r="CJ389" s="14"/>
      <c r="CK389" s="14" t="e">
        <f>ADDRESS(1,MATCH($A389,#REF!, 0))</f>
        <v>#REF!</v>
      </c>
      <c r="CL389" s="14" t="e">
        <f>ADDRESS(1,MATCH($A389,#REF!, 0))</f>
        <v>#REF!</v>
      </c>
      <c r="CM389" s="14" t="e">
        <f>ADDRESS(1,MATCH($A389,#REF!, 0))</f>
        <v>#REF!</v>
      </c>
      <c r="CN389" s="14" t="e">
        <f>ADDRESS(1,MATCH($A389,#REF!, 0))</f>
        <v>#REF!</v>
      </c>
    </row>
    <row r="390" spans="1:92" ht="14">
      <c r="A390" s="16" t="s">
        <v>6673</v>
      </c>
      <c r="B390" s="35" t="s">
        <v>6674</v>
      </c>
      <c r="C390" s="17">
        <v>51100</v>
      </c>
      <c r="D390" s="18" t="s">
        <v>5882</v>
      </c>
      <c r="E390" s="17">
        <v>1.2906549053291168</v>
      </c>
      <c r="F390" s="17">
        <v>12.126766797223892</v>
      </c>
      <c r="G390" s="17">
        <v>0.49</v>
      </c>
      <c r="H390" s="16">
        <v>0.48071515151515154</v>
      </c>
      <c r="I390" s="19">
        <v>950</v>
      </c>
      <c r="K390" s="26"/>
      <c r="L390" s="22" t="e">
        <f t="shared" ca="1" si="4"/>
        <v>#REF!</v>
      </c>
      <c r="M390" s="17">
        <v>51800</v>
      </c>
      <c r="N390" s="17">
        <v>51700</v>
      </c>
      <c r="O390" s="17">
        <v>51600</v>
      </c>
      <c r="P390" s="17">
        <v>50800</v>
      </c>
      <c r="Q390" s="17">
        <v>51100</v>
      </c>
      <c r="R390" s="17">
        <v>50200</v>
      </c>
      <c r="S390" s="17">
        <v>50000</v>
      </c>
      <c r="T390" s="17">
        <v>51000</v>
      </c>
      <c r="U390" s="17">
        <v>51000</v>
      </c>
      <c r="V390" s="17">
        <v>51400</v>
      </c>
      <c r="W390" s="16" t="e">
        <f t="shared" ca="1" si="5"/>
        <v>#REF!</v>
      </c>
      <c r="X390" s="16">
        <v>100</v>
      </c>
      <c r="Y390" s="16">
        <v>1000</v>
      </c>
      <c r="Z390" s="16">
        <v>1000</v>
      </c>
      <c r="AA390" s="16">
        <v>4800</v>
      </c>
      <c r="AB390" s="16">
        <v>1800</v>
      </c>
      <c r="AC390" s="16">
        <v>20800</v>
      </c>
      <c r="AD390" s="16">
        <v>36300</v>
      </c>
      <c r="AE390" s="34">
        <v>61300</v>
      </c>
      <c r="AF390" s="25">
        <v>100</v>
      </c>
      <c r="AG390" s="23">
        <v>1200</v>
      </c>
      <c r="AH390" s="12" t="e">
        <f t="shared" ca="1" si="6"/>
        <v>#REF!</v>
      </c>
      <c r="AI390" s="23">
        <v>0</v>
      </c>
      <c r="AJ390" s="23">
        <v>0</v>
      </c>
      <c r="AK390" s="23">
        <v>11500</v>
      </c>
      <c r="AL390" s="23">
        <v>0</v>
      </c>
      <c r="AM390" s="23">
        <v>1800</v>
      </c>
      <c r="AN390" s="23">
        <v>0</v>
      </c>
      <c r="AO390" s="23">
        <v>100</v>
      </c>
      <c r="AP390" s="23">
        <v>0</v>
      </c>
      <c r="AQ390" s="17">
        <v>0</v>
      </c>
      <c r="AR390" s="23">
        <v>0</v>
      </c>
      <c r="AS390" s="23">
        <v>0</v>
      </c>
      <c r="AT390" s="12">
        <v>0</v>
      </c>
      <c r="AU390" s="12">
        <v>0</v>
      </c>
      <c r="AV390" s="12">
        <v>300</v>
      </c>
      <c r="AW390" s="12">
        <v>100</v>
      </c>
      <c r="AX390" s="12">
        <v>0</v>
      </c>
      <c r="AY390" s="12">
        <v>400</v>
      </c>
      <c r="AZ390" s="12">
        <v>0</v>
      </c>
      <c r="BA390" s="12">
        <v>500</v>
      </c>
      <c r="BB390" s="12" t="e">
        <f t="shared" ca="1" si="7"/>
        <v>#REF!</v>
      </c>
      <c r="BC390" s="12">
        <v>1</v>
      </c>
      <c r="BD390" s="23">
        <v>100</v>
      </c>
      <c r="BE390" s="23">
        <v>700</v>
      </c>
      <c r="BF390" s="23">
        <v>100</v>
      </c>
      <c r="BG390" s="12">
        <v>1300</v>
      </c>
      <c r="BH390" s="12">
        <v>100</v>
      </c>
      <c r="BI390" s="12">
        <v>600</v>
      </c>
      <c r="BJ390" s="12">
        <v>0</v>
      </c>
      <c r="BK390" s="12">
        <v>100</v>
      </c>
      <c r="BL390" s="12">
        <v>0</v>
      </c>
      <c r="BM390" s="12">
        <v>0</v>
      </c>
      <c r="BN390" s="12">
        <v>0</v>
      </c>
      <c r="BO390" s="12">
        <v>1600</v>
      </c>
      <c r="BP390" s="12">
        <v>0</v>
      </c>
      <c r="BQ390" s="12">
        <v>14600</v>
      </c>
      <c r="BR390" s="12">
        <v>5500</v>
      </c>
      <c r="BS390" s="12">
        <v>300</v>
      </c>
      <c r="BT390" s="12">
        <v>0</v>
      </c>
      <c r="BU390" s="12">
        <v>0</v>
      </c>
      <c r="BV390" s="12"/>
      <c r="BW390" s="12"/>
      <c r="BX390" s="22" t="e">
        <f>"'Giá'!"&amp;SUBSTITUTE($CK390, "1", COUNTA(#REF!) -10)</f>
        <v>#REF!</v>
      </c>
      <c r="BY390" s="22" t="e">
        <f>"'Khối lượng'!"&amp;SUBSTITUTE($CL390, "1", COUNTA(#REF!) -10)</f>
        <v>#REF!</v>
      </c>
      <c r="BZ390" s="22" t="e">
        <f>"'KN Mua'!"&amp;SUBSTITUTE($CM390, "1", COUNTA(#REF!) -19)</f>
        <v>#REF!</v>
      </c>
      <c r="CA390" s="15" t="e">
        <f>"'KN Bán'!"&amp;SUBSTITUTE($CN390, "1", COUNTA(#REF!) -19)</f>
        <v>#REF!</v>
      </c>
      <c r="CB390" s="14"/>
      <c r="CC390" s="14"/>
      <c r="CD390" s="14"/>
      <c r="CE390" s="14"/>
      <c r="CF390" s="14"/>
      <c r="CG390" s="14"/>
      <c r="CH390" s="14"/>
      <c r="CI390" s="14"/>
      <c r="CJ390" s="14"/>
      <c r="CK390" s="14" t="e">
        <f>ADDRESS(1,MATCH($A390,#REF!, 0))</f>
        <v>#REF!</v>
      </c>
      <c r="CL390" s="14" t="e">
        <f>ADDRESS(1,MATCH($A390,#REF!, 0))</f>
        <v>#REF!</v>
      </c>
      <c r="CM390" s="14" t="e">
        <f>ADDRESS(1,MATCH($A390,#REF!, 0))</f>
        <v>#REF!</v>
      </c>
      <c r="CN390" s="14" t="e">
        <f>ADDRESS(1,MATCH($A390,#REF!, 0))</f>
        <v>#REF!</v>
      </c>
    </row>
    <row r="391" spans="1:92" ht="14">
      <c r="A391" s="16" t="s">
        <v>6675</v>
      </c>
      <c r="B391" s="35" t="s">
        <v>6676</v>
      </c>
      <c r="C391" s="17">
        <v>18000</v>
      </c>
      <c r="D391" s="18" t="s">
        <v>5968</v>
      </c>
      <c r="E391" s="17">
        <v>0.61762231299341519</v>
      </c>
      <c r="F391" s="17">
        <v>10.696504486399736</v>
      </c>
      <c r="G391" s="17">
        <v>0.49</v>
      </c>
      <c r="H391" s="16">
        <v>0.4718128367015661</v>
      </c>
      <c r="I391" s="19">
        <v>2880</v>
      </c>
      <c r="K391" s="26"/>
      <c r="L391" s="22" t="e">
        <f t="shared" ca="1" si="4"/>
        <v>#REF!</v>
      </c>
      <c r="M391" s="17">
        <v>18000</v>
      </c>
      <c r="N391" s="17">
        <v>18000</v>
      </c>
      <c r="O391" s="17">
        <v>18000</v>
      </c>
      <c r="P391" s="17">
        <v>18000</v>
      </c>
      <c r="Q391" s="17">
        <v>18000</v>
      </c>
      <c r="R391" s="17">
        <v>18000</v>
      </c>
      <c r="S391" s="17">
        <v>18000</v>
      </c>
      <c r="T391" s="17">
        <v>18000</v>
      </c>
      <c r="U391" s="17">
        <v>18000</v>
      </c>
      <c r="V391" s="17">
        <v>18000</v>
      </c>
      <c r="W391" s="16" t="e">
        <f t="shared" ca="1" si="5"/>
        <v>#REF!</v>
      </c>
      <c r="X391" s="16">
        <v>600</v>
      </c>
      <c r="Y391" s="16">
        <v>2300</v>
      </c>
      <c r="Z391" s="16">
        <v>1200</v>
      </c>
      <c r="AA391" s="16">
        <v>600</v>
      </c>
      <c r="AB391" s="16">
        <v>1000</v>
      </c>
      <c r="AC391" s="16">
        <v>600</v>
      </c>
      <c r="AD391" s="16">
        <v>200</v>
      </c>
      <c r="AE391" s="34">
        <v>1900</v>
      </c>
      <c r="AF391" s="25">
        <v>500</v>
      </c>
      <c r="AG391" s="23">
        <v>600</v>
      </c>
      <c r="AH391" s="12" t="e">
        <f t="shared" ca="1" si="6"/>
        <v>#REF!</v>
      </c>
      <c r="AI391" s="23">
        <v>0</v>
      </c>
      <c r="AJ391" s="23">
        <v>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17">
        <v>0</v>
      </c>
      <c r="AR391" s="23">
        <v>100</v>
      </c>
      <c r="AS391" s="23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 t="e">
        <f t="shared" ca="1" si="7"/>
        <v>#REF!</v>
      </c>
      <c r="BC391" s="12">
        <v>0</v>
      </c>
      <c r="BD391" s="23">
        <v>0</v>
      </c>
      <c r="BE391" s="23">
        <v>0</v>
      </c>
      <c r="BF391" s="23">
        <v>0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0</v>
      </c>
      <c r="BM391" s="12">
        <v>0</v>
      </c>
      <c r="BN391" s="12">
        <v>0</v>
      </c>
      <c r="BO391" s="12">
        <v>0</v>
      </c>
      <c r="BP391" s="12">
        <v>0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/>
      <c r="BW391" s="12"/>
      <c r="BX391" s="22" t="e">
        <f>"'Giá'!"&amp;SUBSTITUTE($CK391, "1", COUNTA(#REF!) -10)</f>
        <v>#REF!</v>
      </c>
      <c r="BY391" s="22" t="e">
        <f>"'Khối lượng'!"&amp;SUBSTITUTE($CL391, "1", COUNTA(#REF!) -10)</f>
        <v>#REF!</v>
      </c>
      <c r="BZ391" s="22" t="e">
        <f>"'KN Mua'!"&amp;SUBSTITUTE($CM391, "1", COUNTA(#REF!) -19)</f>
        <v>#REF!</v>
      </c>
      <c r="CA391" s="15" t="e">
        <f>"'KN Bán'!"&amp;SUBSTITUTE($CN391, "1", COUNTA(#REF!) -19)</f>
        <v>#REF!</v>
      </c>
      <c r="CB391" s="14"/>
      <c r="CC391" s="14"/>
      <c r="CD391" s="14"/>
      <c r="CE391" s="14"/>
      <c r="CF391" s="14"/>
      <c r="CG391" s="14"/>
      <c r="CH391" s="14"/>
      <c r="CI391" s="14"/>
      <c r="CJ391" s="14"/>
      <c r="CK391" s="14" t="e">
        <f>ADDRESS(1,MATCH($A391,#REF!, 0))</f>
        <v>#REF!</v>
      </c>
      <c r="CL391" s="14" t="e">
        <f>ADDRESS(1,MATCH($A391,#REF!, 0))</f>
        <v>#REF!</v>
      </c>
      <c r="CM391" s="14" t="e">
        <f>ADDRESS(1,MATCH($A391,#REF!, 0))</f>
        <v>#REF!</v>
      </c>
      <c r="CN391" s="14" t="e">
        <f>ADDRESS(1,MATCH($A391,#REF!, 0))</f>
        <v>#REF!</v>
      </c>
    </row>
    <row r="392" spans="1:92" ht="14">
      <c r="A392" s="16" t="s">
        <v>6677</v>
      </c>
      <c r="B392" s="35" t="s">
        <v>6678</v>
      </c>
      <c r="C392" s="17">
        <v>10900</v>
      </c>
      <c r="D392" s="18" t="s">
        <v>5911</v>
      </c>
      <c r="E392" s="17">
        <v>0.94082094504277536</v>
      </c>
      <c r="F392" s="17">
        <v>9.652613223185595</v>
      </c>
      <c r="G392" s="17">
        <v>0.49</v>
      </c>
      <c r="H392" s="16">
        <v>0.35717670999312778</v>
      </c>
      <c r="I392" s="19">
        <v>1458500</v>
      </c>
      <c r="K392" s="26"/>
      <c r="L392" s="22" t="e">
        <f t="shared" ca="1" si="4"/>
        <v>#REF!</v>
      </c>
      <c r="M392" s="17">
        <v>11200</v>
      </c>
      <c r="N392" s="17">
        <v>11200</v>
      </c>
      <c r="O392" s="17">
        <v>11000</v>
      </c>
      <c r="P392" s="17">
        <v>11000</v>
      </c>
      <c r="Q392" s="17">
        <v>10900</v>
      </c>
      <c r="R392" s="17">
        <v>10600</v>
      </c>
      <c r="S392" s="17">
        <v>10950</v>
      </c>
      <c r="T392" s="17">
        <v>10600</v>
      </c>
      <c r="U392" s="17">
        <v>10250</v>
      </c>
      <c r="V392" s="17">
        <v>10400</v>
      </c>
      <c r="W392" s="16" t="e">
        <f t="shared" ca="1" si="5"/>
        <v>#REF!</v>
      </c>
      <c r="X392" s="16">
        <v>0</v>
      </c>
      <c r="Y392" s="16">
        <v>0</v>
      </c>
      <c r="Z392" s="16">
        <v>200</v>
      </c>
      <c r="AA392" s="16">
        <v>0</v>
      </c>
      <c r="AB392" s="16">
        <v>500</v>
      </c>
      <c r="AC392" s="16">
        <v>6300</v>
      </c>
      <c r="AD392" s="16">
        <v>100</v>
      </c>
      <c r="AE392" s="34">
        <v>12500</v>
      </c>
      <c r="AF392" s="25">
        <v>4100</v>
      </c>
      <c r="AG392" s="23">
        <v>5100</v>
      </c>
      <c r="AH392" s="12" t="e">
        <f t="shared" ca="1" si="6"/>
        <v>#REF!</v>
      </c>
      <c r="AI392" s="23">
        <v>0</v>
      </c>
      <c r="AJ392" s="23">
        <v>0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17">
        <v>0</v>
      </c>
      <c r="AR392" s="23">
        <v>0</v>
      </c>
      <c r="AS392" s="23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 t="e">
        <f t="shared" ca="1" si="7"/>
        <v>#REF!</v>
      </c>
      <c r="BC392" s="12">
        <v>0</v>
      </c>
      <c r="BD392" s="23">
        <v>0</v>
      </c>
      <c r="BE392" s="23">
        <v>0</v>
      </c>
      <c r="BF392" s="23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0</v>
      </c>
      <c r="BN392" s="12">
        <v>0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/>
      <c r="BW392" s="12"/>
      <c r="BX392" s="22" t="e">
        <f>"'Giá'!"&amp;SUBSTITUTE($CK392, "1", COUNTA(#REF!) -10)</f>
        <v>#REF!</v>
      </c>
      <c r="BY392" s="22" t="e">
        <f>"'Khối lượng'!"&amp;SUBSTITUTE($CL392, "1", COUNTA(#REF!) -10)</f>
        <v>#REF!</v>
      </c>
      <c r="BZ392" s="22" t="e">
        <f>"'KN Mua'!"&amp;SUBSTITUTE($CM392, "1", COUNTA(#REF!) -19)</f>
        <v>#REF!</v>
      </c>
      <c r="CA392" s="15" t="e">
        <f>"'KN Bán'!"&amp;SUBSTITUTE($CN392, "1", COUNTA(#REF!) -19)</f>
        <v>#REF!</v>
      </c>
      <c r="CB392" s="14"/>
      <c r="CC392" s="14"/>
      <c r="CD392" s="14"/>
      <c r="CE392" s="14"/>
      <c r="CF392" s="14"/>
      <c r="CG392" s="14"/>
      <c r="CH392" s="14"/>
      <c r="CI392" s="14"/>
      <c r="CJ392" s="14"/>
      <c r="CK392" s="14" t="e">
        <f>ADDRESS(1,MATCH($A392,#REF!, 0))</f>
        <v>#REF!</v>
      </c>
      <c r="CL392" s="14" t="e">
        <f>ADDRESS(1,MATCH($A392,#REF!, 0))</f>
        <v>#REF!</v>
      </c>
      <c r="CM392" s="14" t="e">
        <f>ADDRESS(1,MATCH($A392,#REF!, 0))</f>
        <v>#REF!</v>
      </c>
      <c r="CN392" s="14" t="e">
        <f>ADDRESS(1,MATCH($A392,#REF!, 0))</f>
        <v>#REF!</v>
      </c>
    </row>
    <row r="393" spans="1:92" ht="14">
      <c r="A393" s="16" t="s">
        <v>6679</v>
      </c>
      <c r="B393" s="17" t="s">
        <v>6680</v>
      </c>
      <c r="C393" s="17">
        <v>14050</v>
      </c>
      <c r="D393" s="18" t="s">
        <v>6406</v>
      </c>
      <c r="E393" s="17">
        <v>5.3596278017520644</v>
      </c>
      <c r="F393" s="17">
        <v>23.953981709798153</v>
      </c>
      <c r="G393" s="17">
        <v>0.49</v>
      </c>
      <c r="H393" s="16">
        <v>0.41979154537025698</v>
      </c>
      <c r="I393" s="19">
        <v>782760</v>
      </c>
      <c r="K393" s="26"/>
      <c r="L393" s="22" t="e">
        <f t="shared" ca="1" si="4"/>
        <v>#REF!</v>
      </c>
      <c r="M393" s="17">
        <v>15050</v>
      </c>
      <c r="N393" s="17">
        <v>15000</v>
      </c>
      <c r="O393" s="17">
        <v>15500</v>
      </c>
      <c r="P393" s="17">
        <v>14800</v>
      </c>
      <c r="Q393" s="17">
        <v>14050</v>
      </c>
      <c r="R393" s="17">
        <v>14000</v>
      </c>
      <c r="S393" s="17">
        <v>13050</v>
      </c>
      <c r="T393" s="17">
        <v>13250</v>
      </c>
      <c r="U393" s="17">
        <v>13250</v>
      </c>
      <c r="V393" s="17">
        <v>13100</v>
      </c>
      <c r="W393" s="16" t="e">
        <f t="shared" ca="1" si="5"/>
        <v>#REF!</v>
      </c>
      <c r="X393" s="16">
        <v>1267300</v>
      </c>
      <c r="Y393" s="16">
        <v>1618700</v>
      </c>
      <c r="Z393" s="16">
        <v>3370100</v>
      </c>
      <c r="AA393" s="16">
        <v>705900</v>
      </c>
      <c r="AB393" s="16">
        <v>3446800</v>
      </c>
      <c r="AC393" s="16">
        <v>931300</v>
      </c>
      <c r="AD393" s="16">
        <v>1245800</v>
      </c>
      <c r="AE393" s="34">
        <v>909600</v>
      </c>
      <c r="AF393" s="25">
        <v>331200</v>
      </c>
      <c r="AG393" s="23">
        <v>758300</v>
      </c>
      <c r="AH393" s="12" t="e">
        <f t="shared" ca="1" si="6"/>
        <v>#REF!</v>
      </c>
      <c r="AI393" s="23">
        <v>595100</v>
      </c>
      <c r="AJ393" s="23">
        <v>207600</v>
      </c>
      <c r="AK393" s="23">
        <v>438900</v>
      </c>
      <c r="AL393" s="23">
        <v>155300</v>
      </c>
      <c r="AM393" s="23">
        <v>454700</v>
      </c>
      <c r="AN393" s="23">
        <v>20400</v>
      </c>
      <c r="AO393" s="23">
        <v>31700</v>
      </c>
      <c r="AP393" s="23">
        <v>97200</v>
      </c>
      <c r="AQ393" s="17">
        <v>714100</v>
      </c>
      <c r="AR393" s="23">
        <v>600000</v>
      </c>
      <c r="AS393" s="23">
        <v>167000</v>
      </c>
      <c r="AT393" s="12">
        <v>664500</v>
      </c>
      <c r="AU393" s="12">
        <v>11600</v>
      </c>
      <c r="AV393" s="12">
        <v>755700</v>
      </c>
      <c r="AW393" s="12">
        <v>44700</v>
      </c>
      <c r="AX393" s="12">
        <v>21200</v>
      </c>
      <c r="AY393" s="12">
        <v>118500</v>
      </c>
      <c r="AZ393" s="12">
        <v>7700</v>
      </c>
      <c r="BA393" s="12">
        <v>1000</v>
      </c>
      <c r="BB393" s="12" t="e">
        <f t="shared" ca="1" si="7"/>
        <v>#REF!</v>
      </c>
      <c r="BC393" s="12">
        <v>77700</v>
      </c>
      <c r="BD393" s="23">
        <v>45400</v>
      </c>
      <c r="BE393" s="23">
        <v>85400</v>
      </c>
      <c r="BF393" s="23">
        <v>68900</v>
      </c>
      <c r="BG393" s="12">
        <v>126700</v>
      </c>
      <c r="BH393" s="12">
        <v>171700</v>
      </c>
      <c r="BI393" s="12">
        <v>103000</v>
      </c>
      <c r="BJ393" s="12">
        <v>164900</v>
      </c>
      <c r="BK393" s="12">
        <v>325300</v>
      </c>
      <c r="BL393" s="12">
        <v>112600</v>
      </c>
      <c r="BM393" s="12">
        <v>57800</v>
      </c>
      <c r="BN393" s="12">
        <v>269500</v>
      </c>
      <c r="BO393" s="12">
        <v>64800</v>
      </c>
      <c r="BP393" s="12">
        <v>176700</v>
      </c>
      <c r="BQ393" s="12">
        <v>159700</v>
      </c>
      <c r="BR393" s="12">
        <v>17000</v>
      </c>
      <c r="BS393" s="12">
        <v>155200</v>
      </c>
      <c r="BT393" s="12">
        <v>43600</v>
      </c>
      <c r="BU393" s="12">
        <v>23900</v>
      </c>
      <c r="BV393" s="12"/>
      <c r="BW393" s="12"/>
      <c r="BX393" s="22" t="e">
        <f>"'Giá'!"&amp;SUBSTITUTE($CK393, "1", COUNTA(#REF!) -10)</f>
        <v>#REF!</v>
      </c>
      <c r="BY393" s="22" t="e">
        <f>"'Khối lượng'!"&amp;SUBSTITUTE($CL393, "1", COUNTA(#REF!) -10)</f>
        <v>#REF!</v>
      </c>
      <c r="BZ393" s="22" t="e">
        <f>"'KN Mua'!"&amp;SUBSTITUTE($CM393, "1", COUNTA(#REF!) -19)</f>
        <v>#REF!</v>
      </c>
      <c r="CA393" s="15" t="e">
        <f>"'KN Bán'!"&amp;SUBSTITUTE($CN393, "1", COUNTA(#REF!) -19)</f>
        <v>#REF!</v>
      </c>
      <c r="CB393" s="14"/>
      <c r="CC393" s="14"/>
      <c r="CD393" s="14"/>
      <c r="CE393" s="14"/>
      <c r="CF393" s="14"/>
      <c r="CG393" s="14"/>
      <c r="CH393" s="14"/>
      <c r="CI393" s="14"/>
      <c r="CJ393" s="14"/>
      <c r="CK393" s="14" t="e">
        <f>ADDRESS(1,MATCH($A393,#REF!, 0))</f>
        <v>#REF!</v>
      </c>
      <c r="CL393" s="14" t="e">
        <f>ADDRESS(1,MATCH($A393,#REF!, 0))</f>
        <v>#REF!</v>
      </c>
      <c r="CM393" s="14" t="e">
        <f>ADDRESS(1,MATCH($A393,#REF!, 0))</f>
        <v>#REF!</v>
      </c>
      <c r="CN393" s="14" t="e">
        <f>ADDRESS(1,MATCH($A393,#REF!, 0))</f>
        <v>#REF!</v>
      </c>
    </row>
    <row r="394" spans="1:92" ht="14">
      <c r="A394" s="16" t="s">
        <v>6681</v>
      </c>
      <c r="B394" s="17" t="s">
        <v>6682</v>
      </c>
      <c r="C394" s="17">
        <v>70000</v>
      </c>
      <c r="D394" s="18" t="s">
        <v>5943</v>
      </c>
      <c r="E394" s="17">
        <v>0.82665570403422595</v>
      </c>
      <c r="F394" s="17">
        <v>10.034593023179003</v>
      </c>
      <c r="G394" s="17">
        <v>0.49</v>
      </c>
      <c r="H394" s="16">
        <v>0.48714359840781879</v>
      </c>
      <c r="I394" s="19">
        <v>1510</v>
      </c>
      <c r="K394" s="26"/>
      <c r="L394" s="22" t="e">
        <f t="shared" ca="1" si="4"/>
        <v>#REF!</v>
      </c>
      <c r="M394" s="17">
        <v>78300</v>
      </c>
      <c r="N394" s="17">
        <v>78300</v>
      </c>
      <c r="O394" s="17">
        <v>77000</v>
      </c>
      <c r="P394" s="17">
        <v>74500</v>
      </c>
      <c r="Q394" s="17">
        <v>70000</v>
      </c>
      <c r="R394" s="17">
        <v>72900</v>
      </c>
      <c r="S394" s="17">
        <v>69500</v>
      </c>
      <c r="T394" s="17">
        <v>71700</v>
      </c>
      <c r="U394" s="17">
        <v>71500</v>
      </c>
      <c r="V394" s="17">
        <v>70500</v>
      </c>
      <c r="W394" s="16" t="e">
        <f t="shared" ca="1" si="5"/>
        <v>#REF!</v>
      </c>
      <c r="X394" s="16">
        <v>584300</v>
      </c>
      <c r="Y394" s="16">
        <v>384400</v>
      </c>
      <c r="Z394" s="16">
        <v>573400</v>
      </c>
      <c r="AA394" s="16">
        <v>700800</v>
      </c>
      <c r="AB394" s="16">
        <v>1597400</v>
      </c>
      <c r="AC394" s="16">
        <v>1194800</v>
      </c>
      <c r="AD394" s="16">
        <v>1011700</v>
      </c>
      <c r="AE394" s="34">
        <v>652000</v>
      </c>
      <c r="AF394" s="25">
        <v>457300</v>
      </c>
      <c r="AG394" s="23">
        <v>671500</v>
      </c>
      <c r="AH394" s="12" t="e">
        <f t="shared" ca="1" si="6"/>
        <v>#REF!</v>
      </c>
      <c r="AI394" s="23">
        <v>13000</v>
      </c>
      <c r="AJ394" s="23">
        <v>27600</v>
      </c>
      <c r="AK394" s="23">
        <v>50200</v>
      </c>
      <c r="AL394" s="23">
        <v>40500</v>
      </c>
      <c r="AM394" s="23">
        <v>12900</v>
      </c>
      <c r="AN394" s="23">
        <v>70443</v>
      </c>
      <c r="AO394" s="23">
        <v>49700</v>
      </c>
      <c r="AP394" s="23">
        <v>201000</v>
      </c>
      <c r="AQ394" s="17">
        <v>27459</v>
      </c>
      <c r="AR394" s="23">
        <v>23200</v>
      </c>
      <c r="AS394" s="23">
        <v>1300</v>
      </c>
      <c r="AT394" s="12">
        <v>700</v>
      </c>
      <c r="AU394" s="12">
        <v>4850</v>
      </c>
      <c r="AV394" s="12">
        <v>114455</v>
      </c>
      <c r="AW394" s="12">
        <v>172650</v>
      </c>
      <c r="AX394" s="12">
        <v>53550</v>
      </c>
      <c r="AY394" s="12">
        <v>16051</v>
      </c>
      <c r="AZ394" s="12">
        <v>7100</v>
      </c>
      <c r="BA394" s="12">
        <v>24100</v>
      </c>
      <c r="BB394" s="12" t="e">
        <f t="shared" ca="1" si="7"/>
        <v>#REF!</v>
      </c>
      <c r="BC394" s="12">
        <v>17900</v>
      </c>
      <c r="BD394" s="23">
        <v>65518</v>
      </c>
      <c r="BE394" s="23">
        <v>30300</v>
      </c>
      <c r="BF394" s="23">
        <v>57000</v>
      </c>
      <c r="BG394" s="12">
        <v>59500</v>
      </c>
      <c r="BH394" s="12">
        <v>60811</v>
      </c>
      <c r="BI394" s="12">
        <v>46744</v>
      </c>
      <c r="BJ394" s="12">
        <v>14700</v>
      </c>
      <c r="BK394" s="12">
        <v>24000</v>
      </c>
      <c r="BL394" s="12">
        <v>25200</v>
      </c>
      <c r="BM394" s="12">
        <v>117910</v>
      </c>
      <c r="BN394" s="12">
        <v>29698</v>
      </c>
      <c r="BO394" s="12">
        <v>41200</v>
      </c>
      <c r="BP394" s="12">
        <v>164200</v>
      </c>
      <c r="BQ394" s="12">
        <v>2757</v>
      </c>
      <c r="BR394" s="12">
        <v>14600</v>
      </c>
      <c r="BS394" s="12">
        <v>54600</v>
      </c>
      <c r="BT394" s="12">
        <v>59500</v>
      </c>
      <c r="BU394" s="12">
        <v>58400</v>
      </c>
      <c r="BV394" s="12"/>
      <c r="BW394" s="12"/>
      <c r="BX394" s="22" t="e">
        <f>"'Giá'!"&amp;SUBSTITUTE($CK394, "1", COUNTA(#REF!) -10)</f>
        <v>#REF!</v>
      </c>
      <c r="BY394" s="22" t="e">
        <f>"'Khối lượng'!"&amp;SUBSTITUTE($CL394, "1", COUNTA(#REF!) -10)</f>
        <v>#REF!</v>
      </c>
      <c r="BZ394" s="22" t="e">
        <f>"'KN Mua'!"&amp;SUBSTITUTE($CM394, "1", COUNTA(#REF!) -19)</f>
        <v>#REF!</v>
      </c>
      <c r="CA394" s="15" t="e">
        <f>"'KN Bán'!"&amp;SUBSTITUTE($CN394, "1", COUNTA(#REF!) -19)</f>
        <v>#REF!</v>
      </c>
      <c r="CB394" s="14"/>
      <c r="CC394" s="14"/>
      <c r="CD394" s="14"/>
      <c r="CE394" s="14"/>
      <c r="CF394" s="14"/>
      <c r="CG394" s="14"/>
      <c r="CH394" s="14"/>
      <c r="CI394" s="14"/>
      <c r="CJ394" s="14"/>
      <c r="CK394" s="14" t="e">
        <f>ADDRESS(1,MATCH($A394,#REF!, 0))</f>
        <v>#REF!</v>
      </c>
      <c r="CL394" s="14" t="e">
        <f>ADDRESS(1,MATCH($A394,#REF!, 0))</f>
        <v>#REF!</v>
      </c>
      <c r="CM394" s="14" t="e">
        <f>ADDRESS(1,MATCH($A394,#REF!, 0))</f>
        <v>#REF!</v>
      </c>
      <c r="CN394" s="14" t="e">
        <f>ADDRESS(1,MATCH($A394,#REF!, 0))</f>
        <v>#REF!</v>
      </c>
    </row>
    <row r="395" spans="1:92" ht="14">
      <c r="A395" s="16" t="s">
        <v>6683</v>
      </c>
      <c r="B395" s="17" t="s">
        <v>6684</v>
      </c>
      <c r="C395" s="17">
        <v>11000</v>
      </c>
      <c r="D395" s="18" t="s">
        <v>5889</v>
      </c>
      <c r="E395" s="17">
        <v>0.89787602793289267</v>
      </c>
      <c r="F395" s="17">
        <v>28.55681145220418</v>
      </c>
      <c r="G395" s="17">
        <v>0.49</v>
      </c>
      <c r="H395" s="16">
        <v>0.45788487763056879</v>
      </c>
      <c r="I395" s="19">
        <v>969950</v>
      </c>
      <c r="K395" s="26"/>
      <c r="L395" s="22" t="e">
        <f t="shared" ca="1" si="4"/>
        <v>#REF!</v>
      </c>
      <c r="M395" s="17">
        <v>10800</v>
      </c>
      <c r="N395" s="17">
        <v>11000</v>
      </c>
      <c r="O395" s="17">
        <v>11000</v>
      </c>
      <c r="P395" s="17">
        <v>11000</v>
      </c>
      <c r="Q395" s="17">
        <v>11000</v>
      </c>
      <c r="R395" s="17">
        <v>11000</v>
      </c>
      <c r="S395" s="17">
        <v>11000</v>
      </c>
      <c r="T395" s="17">
        <v>11000</v>
      </c>
      <c r="U395" s="17">
        <v>11000</v>
      </c>
      <c r="V395" s="17">
        <v>11000</v>
      </c>
      <c r="W395" s="16" t="e">
        <f t="shared" ca="1" si="5"/>
        <v>#REF!</v>
      </c>
      <c r="X395" s="16">
        <v>0</v>
      </c>
      <c r="Y395" s="16">
        <v>1000</v>
      </c>
      <c r="Z395" s="16">
        <v>3500</v>
      </c>
      <c r="AA395" s="16">
        <v>0</v>
      </c>
      <c r="AB395" s="16">
        <v>7400</v>
      </c>
      <c r="AC395" s="16">
        <v>1500</v>
      </c>
      <c r="AD395" s="16">
        <v>200</v>
      </c>
      <c r="AE395" s="34">
        <v>100</v>
      </c>
      <c r="AF395" s="25">
        <v>400</v>
      </c>
      <c r="AG395" s="23">
        <v>1000</v>
      </c>
      <c r="AH395" s="12" t="e">
        <f t="shared" ca="1" si="6"/>
        <v>#REF!</v>
      </c>
      <c r="AI395" s="23">
        <v>0</v>
      </c>
      <c r="AJ395" s="23">
        <v>0</v>
      </c>
      <c r="AK395" s="23">
        <v>0</v>
      </c>
      <c r="AL395" s="23">
        <v>0</v>
      </c>
      <c r="AM395" s="23">
        <v>0</v>
      </c>
      <c r="AN395" s="23">
        <v>0</v>
      </c>
      <c r="AO395" s="23">
        <v>0</v>
      </c>
      <c r="AP395" s="23">
        <v>0</v>
      </c>
      <c r="AQ395" s="17">
        <v>0</v>
      </c>
      <c r="AR395" s="23">
        <v>0</v>
      </c>
      <c r="AS395" s="23">
        <v>0</v>
      </c>
      <c r="AT395" s="12">
        <v>0</v>
      </c>
      <c r="AU395" s="12">
        <v>0</v>
      </c>
      <c r="AV395" s="12">
        <v>0</v>
      </c>
      <c r="AW395" s="12">
        <v>0</v>
      </c>
      <c r="AX395" s="12">
        <v>0</v>
      </c>
      <c r="AY395" s="12">
        <v>0</v>
      </c>
      <c r="AZ395" s="12">
        <v>0</v>
      </c>
      <c r="BA395" s="12">
        <v>0</v>
      </c>
      <c r="BB395" s="12" t="e">
        <f t="shared" ca="1" si="7"/>
        <v>#REF!</v>
      </c>
      <c r="BC395" s="12">
        <v>0</v>
      </c>
      <c r="BD395" s="23">
        <v>0</v>
      </c>
      <c r="BE395" s="23">
        <v>0</v>
      </c>
      <c r="BF395" s="23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0</v>
      </c>
      <c r="BL395" s="12">
        <v>0</v>
      </c>
      <c r="BM395" s="12">
        <v>0</v>
      </c>
      <c r="BN395" s="12">
        <v>0</v>
      </c>
      <c r="BO395" s="12">
        <v>0</v>
      </c>
      <c r="BP395" s="12">
        <v>0</v>
      </c>
      <c r="BQ395" s="12">
        <v>0</v>
      </c>
      <c r="BR395" s="12">
        <v>0</v>
      </c>
      <c r="BS395" s="12">
        <v>0</v>
      </c>
      <c r="BT395" s="12">
        <v>0</v>
      </c>
      <c r="BU395" s="12">
        <v>0</v>
      </c>
      <c r="BV395" s="12"/>
      <c r="BW395" s="12"/>
      <c r="BX395" s="22" t="e">
        <f>"'Giá'!"&amp;SUBSTITUTE($CK395, "1", COUNTA(#REF!) -10)</f>
        <v>#REF!</v>
      </c>
      <c r="BY395" s="22" t="e">
        <f>"'Khối lượng'!"&amp;SUBSTITUTE($CL395, "1", COUNTA(#REF!) -10)</f>
        <v>#REF!</v>
      </c>
      <c r="BZ395" s="22" t="e">
        <f>"'KN Mua'!"&amp;SUBSTITUTE($CM395, "1", COUNTA(#REF!) -19)</f>
        <v>#REF!</v>
      </c>
      <c r="CA395" s="15" t="e">
        <f>"'KN Bán'!"&amp;SUBSTITUTE($CN395, "1", COUNTA(#REF!) -19)</f>
        <v>#REF!</v>
      </c>
      <c r="CB395" s="14"/>
      <c r="CC395" s="14"/>
      <c r="CD395" s="14"/>
      <c r="CE395" s="14"/>
      <c r="CF395" s="14"/>
      <c r="CG395" s="14"/>
      <c r="CH395" s="14"/>
      <c r="CI395" s="14"/>
      <c r="CJ395" s="14"/>
      <c r="CK395" s="14" t="e">
        <f>ADDRESS(1,MATCH($A395,#REF!, 0))</f>
        <v>#REF!</v>
      </c>
      <c r="CL395" s="14" t="e">
        <f>ADDRESS(1,MATCH($A395,#REF!, 0))</f>
        <v>#REF!</v>
      </c>
      <c r="CM395" s="14" t="e">
        <f>ADDRESS(1,MATCH($A395,#REF!, 0))</f>
        <v>#REF!</v>
      </c>
      <c r="CN395" s="14" t="e">
        <f>ADDRESS(1,MATCH($A395,#REF!, 0))</f>
        <v>#REF!</v>
      </c>
    </row>
    <row r="396" spans="1:92" ht="14">
      <c r="A396" s="16" t="s">
        <v>6685</v>
      </c>
      <c r="B396" s="17" t="s">
        <v>6686</v>
      </c>
      <c r="C396" s="17">
        <v>9100</v>
      </c>
      <c r="D396" s="18" t="s">
        <v>5901</v>
      </c>
      <c r="E396" s="17">
        <v>1.9796766043609952</v>
      </c>
      <c r="F396" s="17">
        <v>33.560919171580764</v>
      </c>
      <c r="G396" s="17">
        <v>1</v>
      </c>
      <c r="H396" s="16">
        <v>0.86954343333333328</v>
      </c>
      <c r="I396" s="19">
        <v>280500</v>
      </c>
      <c r="K396" s="26"/>
      <c r="L396" s="22" t="e">
        <f t="shared" ca="1" si="4"/>
        <v>#REF!</v>
      </c>
      <c r="M396" s="17">
        <v>9650</v>
      </c>
      <c r="N396" s="17">
        <v>9620</v>
      </c>
      <c r="O396" s="17">
        <v>9450</v>
      </c>
      <c r="P396" s="17">
        <v>9500</v>
      </c>
      <c r="Q396" s="17">
        <v>9100</v>
      </c>
      <c r="R396" s="17">
        <v>9270</v>
      </c>
      <c r="S396" s="17">
        <v>9120</v>
      </c>
      <c r="T396" s="17">
        <v>9170</v>
      </c>
      <c r="U396" s="17">
        <v>9210</v>
      </c>
      <c r="V396" s="17">
        <v>9160</v>
      </c>
      <c r="W396" s="16" t="e">
        <f t="shared" ca="1" si="5"/>
        <v>#REF!</v>
      </c>
      <c r="X396" s="16">
        <v>797300</v>
      </c>
      <c r="Y396" s="16">
        <v>1089500</v>
      </c>
      <c r="Z396" s="16">
        <v>1232400</v>
      </c>
      <c r="AA396" s="16">
        <v>824600</v>
      </c>
      <c r="AB396" s="16">
        <v>1420800</v>
      </c>
      <c r="AC396" s="16">
        <v>1366800</v>
      </c>
      <c r="AD396" s="16">
        <v>1615100</v>
      </c>
      <c r="AE396" s="34">
        <v>525600</v>
      </c>
      <c r="AF396" s="25">
        <v>423600</v>
      </c>
      <c r="AG396" s="23">
        <v>403800</v>
      </c>
      <c r="AH396" s="12" t="e">
        <f t="shared" ca="1" si="6"/>
        <v>#REF!</v>
      </c>
      <c r="AI396" s="23">
        <v>629000</v>
      </c>
      <c r="AJ396" s="23">
        <v>562200</v>
      </c>
      <c r="AK396" s="23">
        <v>248000</v>
      </c>
      <c r="AL396" s="23">
        <v>315400</v>
      </c>
      <c r="AM396" s="23">
        <v>169500</v>
      </c>
      <c r="AN396" s="23">
        <v>318400</v>
      </c>
      <c r="AO396" s="23">
        <v>20900</v>
      </c>
      <c r="AP396" s="23">
        <v>77500</v>
      </c>
      <c r="AQ396" s="17">
        <v>14000</v>
      </c>
      <c r="AR396" s="23">
        <v>35200</v>
      </c>
      <c r="AS396" s="23">
        <v>20000</v>
      </c>
      <c r="AT396" s="12">
        <v>55600</v>
      </c>
      <c r="AU396" s="12">
        <v>12200</v>
      </c>
      <c r="AV396" s="12">
        <v>7100</v>
      </c>
      <c r="AW396" s="12">
        <v>98500</v>
      </c>
      <c r="AX396" s="12">
        <v>24300</v>
      </c>
      <c r="AY396" s="12">
        <v>48200</v>
      </c>
      <c r="AZ396" s="12">
        <v>14000</v>
      </c>
      <c r="BA396" s="12">
        <v>6300</v>
      </c>
      <c r="BB396" s="12" t="e">
        <f t="shared" ca="1" si="7"/>
        <v>#REF!</v>
      </c>
      <c r="BC396" s="12">
        <v>86700</v>
      </c>
      <c r="BD396" s="23">
        <v>239900</v>
      </c>
      <c r="BE396" s="23">
        <v>142700</v>
      </c>
      <c r="BF396" s="23">
        <v>37800</v>
      </c>
      <c r="BG396" s="12">
        <v>335600</v>
      </c>
      <c r="BH396" s="12">
        <v>84000</v>
      </c>
      <c r="BI396" s="12">
        <v>496700</v>
      </c>
      <c r="BJ396" s="12">
        <v>435500</v>
      </c>
      <c r="BK396" s="12">
        <v>132900</v>
      </c>
      <c r="BL396" s="12">
        <v>66500</v>
      </c>
      <c r="BM396" s="12">
        <v>162600</v>
      </c>
      <c r="BN396" s="12">
        <v>70000</v>
      </c>
      <c r="BO396" s="12">
        <v>19600</v>
      </c>
      <c r="BP396" s="12">
        <v>41900</v>
      </c>
      <c r="BQ396" s="12">
        <v>51400</v>
      </c>
      <c r="BR396" s="12">
        <v>17400</v>
      </c>
      <c r="BS396" s="12">
        <v>6400</v>
      </c>
      <c r="BT396" s="12">
        <v>18600</v>
      </c>
      <c r="BU396" s="12">
        <v>52100</v>
      </c>
      <c r="BV396" s="12"/>
      <c r="BW396" s="12"/>
      <c r="BX396" s="22" t="e">
        <f>"'Giá'!"&amp;SUBSTITUTE($CK396, "1", COUNTA(#REF!) -10)</f>
        <v>#REF!</v>
      </c>
      <c r="BY396" s="22" t="e">
        <f>"'Khối lượng'!"&amp;SUBSTITUTE($CL396, "1", COUNTA(#REF!) -10)</f>
        <v>#REF!</v>
      </c>
      <c r="BZ396" s="22" t="e">
        <f>"'KN Mua'!"&amp;SUBSTITUTE($CM396, "1", COUNTA(#REF!) -19)</f>
        <v>#REF!</v>
      </c>
      <c r="CA396" s="15" t="e">
        <f>"'KN Bán'!"&amp;SUBSTITUTE($CN396, "1", COUNTA(#REF!) -19)</f>
        <v>#REF!</v>
      </c>
      <c r="CB396" s="14"/>
      <c r="CC396" s="14"/>
      <c r="CD396" s="14"/>
      <c r="CE396" s="14"/>
      <c r="CF396" s="14"/>
      <c r="CG396" s="14"/>
      <c r="CH396" s="14"/>
      <c r="CI396" s="14"/>
      <c r="CJ396" s="14"/>
      <c r="CK396" s="14" t="e">
        <f>ADDRESS(1,MATCH($A396,#REF!, 0))</f>
        <v>#REF!</v>
      </c>
      <c r="CL396" s="14" t="e">
        <f>ADDRESS(1,MATCH($A396,#REF!, 0))</f>
        <v>#REF!</v>
      </c>
      <c r="CM396" s="14" t="e">
        <f>ADDRESS(1,MATCH($A396,#REF!, 0))</f>
        <v>#REF!</v>
      </c>
      <c r="CN396" s="14" t="e">
        <f>ADDRESS(1,MATCH($A396,#REF!, 0))</f>
        <v>#REF!</v>
      </c>
    </row>
    <row r="397" spans="1:92" ht="14">
      <c r="A397" s="1"/>
      <c r="D397" s="36"/>
      <c r="E397" s="17"/>
      <c r="F397" s="17"/>
      <c r="G397" s="17"/>
      <c r="H397" s="16"/>
      <c r="I397" s="19"/>
      <c r="K397" s="26"/>
      <c r="L397" s="15"/>
      <c r="AE397" s="37"/>
      <c r="AF397" s="30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23"/>
      <c r="BE397" s="23"/>
      <c r="BF397" s="23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</row>
    <row r="398" spans="1:92" ht="14">
      <c r="A398" s="1"/>
      <c r="D398" s="36"/>
      <c r="E398" s="17"/>
      <c r="F398" s="17"/>
      <c r="G398" s="17"/>
      <c r="H398" s="16"/>
      <c r="I398" s="19"/>
      <c r="K398" s="26"/>
      <c r="L398" s="15"/>
      <c r="AE398" s="37"/>
      <c r="AF398" s="30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23"/>
      <c r="BE398" s="23"/>
      <c r="BF398" s="23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</row>
    <row r="399" spans="1:92" ht="14">
      <c r="A399" s="1"/>
      <c r="D399" s="36"/>
      <c r="E399" s="17"/>
      <c r="F399" s="17"/>
      <c r="G399" s="17"/>
      <c r="H399" s="16"/>
      <c r="I399" s="19"/>
      <c r="K399" s="26"/>
      <c r="L399" s="15"/>
      <c r="AE399" s="37"/>
      <c r="AF399" s="30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23"/>
      <c r="BE399" s="23"/>
      <c r="BF399" s="23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L399" s="15"/>
      <c r="CM399" s="15"/>
      <c r="CN399" s="15"/>
    </row>
    <row r="400" spans="1:92" ht="14">
      <c r="A400" s="1"/>
      <c r="D400" s="36"/>
      <c r="E400" s="17"/>
      <c r="F400" s="17"/>
      <c r="G400" s="17"/>
      <c r="H400" s="16"/>
      <c r="I400" s="19"/>
      <c r="K400" s="26"/>
      <c r="L400" s="15"/>
      <c r="AE400" s="37"/>
      <c r="AF400" s="30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23"/>
      <c r="BE400" s="23"/>
      <c r="BF400" s="23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5"/>
      <c r="BY400" s="15"/>
      <c r="BZ400" s="15"/>
      <c r="CA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</row>
    <row r="401" spans="1:92" ht="14">
      <c r="A401" s="1"/>
      <c r="D401" s="36"/>
      <c r="E401" s="17"/>
      <c r="F401" s="17"/>
      <c r="G401" s="17"/>
      <c r="H401" s="16"/>
      <c r="I401" s="19"/>
      <c r="K401" s="26"/>
      <c r="L401" s="15"/>
      <c r="AE401" s="37"/>
      <c r="AF401" s="30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23"/>
      <c r="BE401" s="23"/>
      <c r="BF401" s="23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</row>
    <row r="402" spans="1:92" ht="14">
      <c r="A402" s="1"/>
      <c r="D402" s="38"/>
      <c r="E402" s="17"/>
      <c r="F402" s="17"/>
      <c r="G402" s="17"/>
      <c r="H402" s="16"/>
      <c r="I402" s="19"/>
      <c r="K402" s="26"/>
      <c r="L402" s="15"/>
      <c r="AE402" s="37"/>
      <c r="AF402" s="30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23"/>
      <c r="BE402" s="23"/>
      <c r="BF402" s="23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</row>
    <row r="403" spans="1:92" ht="14">
      <c r="A403" s="1"/>
      <c r="D403" s="38"/>
      <c r="E403" s="17"/>
      <c r="F403" s="17"/>
      <c r="G403" s="17"/>
      <c r="H403" s="16"/>
      <c r="I403" s="19"/>
      <c r="K403" s="26"/>
      <c r="L403" s="15"/>
      <c r="AE403" s="37"/>
      <c r="AF403" s="30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23"/>
      <c r="BE403" s="23"/>
      <c r="BF403" s="23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</row>
    <row r="404" spans="1:92" ht="14">
      <c r="A404" s="1"/>
      <c r="D404" s="38"/>
      <c r="E404" s="17"/>
      <c r="F404" s="17"/>
      <c r="G404" s="17"/>
      <c r="H404" s="16"/>
      <c r="I404" s="19"/>
      <c r="K404" s="26"/>
      <c r="L404" s="15"/>
      <c r="AE404" s="37"/>
      <c r="AF404" s="30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23"/>
      <c r="BE404" s="23"/>
      <c r="BF404" s="23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</row>
    <row r="405" spans="1:92" ht="14">
      <c r="A405" s="1"/>
      <c r="D405" s="38"/>
      <c r="E405" s="17"/>
      <c r="F405" s="17"/>
      <c r="G405" s="17"/>
      <c r="H405" s="16"/>
      <c r="I405" s="19"/>
      <c r="K405" s="26"/>
      <c r="L405" s="15"/>
      <c r="AE405" s="37"/>
      <c r="AF405" s="30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23"/>
      <c r="BE405" s="23"/>
      <c r="BF405" s="23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</row>
    <row r="406" spans="1:92" ht="14">
      <c r="A406" s="1"/>
      <c r="D406" s="38"/>
      <c r="E406" s="17"/>
      <c r="F406" s="17"/>
      <c r="G406" s="17"/>
      <c r="H406" s="16"/>
      <c r="I406" s="19"/>
      <c r="K406" s="26"/>
      <c r="L406" s="15"/>
      <c r="AE406" s="37"/>
      <c r="AF406" s="30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23"/>
      <c r="BE406" s="23"/>
      <c r="BF406" s="23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</row>
    <row r="407" spans="1:92" ht="14">
      <c r="A407" s="1"/>
      <c r="D407" s="38"/>
      <c r="E407" s="17"/>
      <c r="F407" s="17"/>
      <c r="G407" s="17"/>
      <c r="H407" s="16"/>
      <c r="I407" s="19"/>
      <c r="K407" s="26"/>
      <c r="L407" s="15"/>
      <c r="AE407" s="37"/>
      <c r="AF407" s="30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23"/>
      <c r="BE407" s="23"/>
      <c r="BF407" s="23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</row>
    <row r="408" spans="1:92" ht="14">
      <c r="A408" s="1"/>
      <c r="D408" s="38"/>
      <c r="E408" s="17"/>
      <c r="F408" s="17"/>
      <c r="G408" s="17"/>
      <c r="H408" s="16"/>
      <c r="I408" s="19"/>
      <c r="K408" s="26"/>
      <c r="L408" s="15"/>
      <c r="AE408" s="37"/>
      <c r="AF408" s="30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23"/>
      <c r="BE408" s="23"/>
      <c r="BF408" s="23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</row>
    <row r="409" spans="1:92" ht="14">
      <c r="A409" s="1"/>
      <c r="D409" s="38"/>
      <c r="E409" s="17"/>
      <c r="F409" s="17"/>
      <c r="G409" s="17"/>
      <c r="H409" s="16"/>
      <c r="I409" s="19"/>
      <c r="K409" s="26"/>
      <c r="L409" s="15"/>
      <c r="AE409" s="37"/>
      <c r="AF409" s="30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23"/>
      <c r="BE409" s="23"/>
      <c r="BF409" s="23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</row>
    <row r="410" spans="1:92" ht="14">
      <c r="A410" s="1"/>
      <c r="D410" s="38"/>
      <c r="E410" s="17"/>
      <c r="F410" s="17"/>
      <c r="G410" s="17"/>
      <c r="H410" s="16"/>
      <c r="I410" s="19"/>
      <c r="K410" s="26"/>
      <c r="L410" s="15"/>
      <c r="AE410" s="37"/>
      <c r="AF410" s="30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23"/>
      <c r="BE410" s="23"/>
      <c r="BF410" s="23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</row>
    <row r="411" spans="1:92" ht="14">
      <c r="A411" s="1"/>
      <c r="D411" s="38"/>
      <c r="E411" s="17"/>
      <c r="F411" s="17"/>
      <c r="G411" s="17"/>
      <c r="H411" s="16"/>
      <c r="I411" s="19"/>
      <c r="K411" s="26"/>
      <c r="L411" s="15"/>
      <c r="AE411" s="37"/>
      <c r="AF411" s="30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23"/>
      <c r="BE411" s="23"/>
      <c r="BF411" s="23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</row>
    <row r="412" spans="1:92" ht="14">
      <c r="A412" s="1"/>
      <c r="D412" s="38"/>
      <c r="E412" s="17"/>
      <c r="F412" s="17"/>
      <c r="G412" s="17"/>
      <c r="H412" s="16"/>
      <c r="I412" s="19"/>
      <c r="K412" s="26"/>
      <c r="L412" s="15"/>
      <c r="AE412" s="37"/>
      <c r="AF412" s="30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23"/>
      <c r="BE412" s="23"/>
      <c r="BF412" s="23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</row>
    <row r="413" spans="1:92" ht="14">
      <c r="A413" s="1"/>
      <c r="D413" s="38"/>
      <c r="E413" s="17"/>
      <c r="F413" s="17"/>
      <c r="G413" s="17"/>
      <c r="H413" s="16"/>
      <c r="I413" s="19"/>
      <c r="K413" s="26"/>
      <c r="L413" s="15"/>
      <c r="AE413" s="37"/>
      <c r="AF413" s="30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23"/>
      <c r="BE413" s="23"/>
      <c r="BF413" s="23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</row>
    <row r="414" spans="1:92" ht="14">
      <c r="A414" s="1"/>
      <c r="D414" s="38"/>
      <c r="E414" s="17"/>
      <c r="F414" s="17"/>
      <c r="G414" s="17"/>
      <c r="H414" s="16"/>
      <c r="I414" s="19"/>
      <c r="K414" s="26"/>
      <c r="L414" s="15"/>
      <c r="AE414" s="37"/>
      <c r="AF414" s="30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23"/>
      <c r="BE414" s="23"/>
      <c r="BF414" s="23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</row>
    <row r="415" spans="1:92" ht="14">
      <c r="A415" s="1"/>
      <c r="D415" s="38"/>
      <c r="E415" s="17"/>
      <c r="F415" s="17"/>
      <c r="G415" s="17"/>
      <c r="H415" s="16"/>
      <c r="I415" s="19"/>
      <c r="K415" s="26"/>
      <c r="L415" s="15"/>
      <c r="AE415" s="37"/>
      <c r="AF415" s="30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23"/>
      <c r="BE415" s="23"/>
      <c r="BF415" s="23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</row>
    <row r="416" spans="1:92" ht="14">
      <c r="A416" s="1"/>
      <c r="D416" s="38"/>
      <c r="E416" s="17"/>
      <c r="F416" s="17"/>
      <c r="G416" s="17"/>
      <c r="H416" s="16"/>
      <c r="I416" s="19"/>
      <c r="K416" s="26"/>
      <c r="L416" s="15"/>
      <c r="AE416" s="37"/>
      <c r="AF416" s="30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23"/>
      <c r="BE416" s="23"/>
      <c r="BF416" s="23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</row>
    <row r="417" spans="1:92" ht="14">
      <c r="A417" s="1"/>
      <c r="D417" s="38"/>
      <c r="E417" s="17"/>
      <c r="F417" s="17"/>
      <c r="G417" s="17"/>
      <c r="H417" s="16"/>
      <c r="I417" s="19"/>
      <c r="K417" s="26"/>
      <c r="L417" s="15"/>
      <c r="AE417" s="37"/>
      <c r="AF417" s="30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23"/>
      <c r="BE417" s="23"/>
      <c r="BF417" s="23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</row>
    <row r="418" spans="1:92" ht="14">
      <c r="A418" s="1"/>
      <c r="D418" s="38"/>
      <c r="E418" s="17"/>
      <c r="F418" s="17"/>
      <c r="G418" s="17"/>
      <c r="H418" s="16"/>
      <c r="I418" s="19"/>
      <c r="K418" s="26"/>
      <c r="L418" s="15"/>
      <c r="AE418" s="37"/>
      <c r="AF418" s="30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23"/>
      <c r="BE418" s="23"/>
      <c r="BF418" s="23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</row>
    <row r="419" spans="1:92" ht="14">
      <c r="A419" s="1"/>
      <c r="D419" s="38"/>
      <c r="E419" s="17"/>
      <c r="F419" s="17"/>
      <c r="G419" s="17"/>
      <c r="H419" s="16"/>
      <c r="I419" s="19"/>
      <c r="K419" s="26"/>
      <c r="L419" s="15"/>
      <c r="AE419" s="37"/>
      <c r="AF419" s="30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23"/>
      <c r="BE419" s="23"/>
      <c r="BF419" s="23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</row>
    <row r="420" spans="1:92" ht="14">
      <c r="A420" s="1"/>
      <c r="D420" s="38"/>
      <c r="E420" s="17"/>
      <c r="F420" s="17"/>
      <c r="G420" s="17"/>
      <c r="H420" s="16"/>
      <c r="I420" s="19"/>
      <c r="K420" s="26"/>
      <c r="L420" s="15"/>
      <c r="AE420" s="37"/>
      <c r="AF420" s="30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23"/>
      <c r="BE420" s="23"/>
      <c r="BF420" s="23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</row>
    <row r="421" spans="1:92" ht="14">
      <c r="A421" s="1"/>
      <c r="D421" s="38"/>
      <c r="E421" s="17"/>
      <c r="F421" s="17"/>
      <c r="G421" s="17"/>
      <c r="H421" s="16"/>
      <c r="I421" s="19"/>
      <c r="K421" s="26"/>
      <c r="L421" s="15"/>
      <c r="AE421" s="37"/>
      <c r="AF421" s="30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23"/>
      <c r="BE421" s="23"/>
      <c r="BF421" s="23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</row>
    <row r="422" spans="1:92" ht="14">
      <c r="A422" s="1"/>
      <c r="D422" s="38"/>
      <c r="E422" s="17"/>
      <c r="F422" s="17"/>
      <c r="G422" s="17"/>
      <c r="H422" s="16"/>
      <c r="I422" s="19"/>
      <c r="K422" s="26"/>
      <c r="L422" s="15"/>
      <c r="AE422" s="37"/>
      <c r="AF422" s="30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23"/>
      <c r="BE422" s="23"/>
      <c r="BF422" s="23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</row>
    <row r="423" spans="1:92" ht="14">
      <c r="A423" s="1"/>
      <c r="D423" s="38"/>
      <c r="E423" s="17"/>
      <c r="F423" s="17"/>
      <c r="G423" s="17"/>
      <c r="H423" s="16"/>
      <c r="I423" s="19"/>
      <c r="K423" s="26"/>
      <c r="L423" s="15"/>
      <c r="AE423" s="37"/>
      <c r="AF423" s="30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23"/>
      <c r="BE423" s="23"/>
      <c r="BF423" s="23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</row>
    <row r="424" spans="1:92" ht="14">
      <c r="A424" s="1"/>
      <c r="D424" s="38"/>
      <c r="E424" s="17"/>
      <c r="F424" s="17"/>
      <c r="G424" s="17"/>
      <c r="H424" s="16"/>
      <c r="I424" s="19"/>
      <c r="K424" s="26"/>
      <c r="L424" s="15"/>
      <c r="AE424" s="37"/>
      <c r="AF424" s="30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23"/>
      <c r="BE424" s="23"/>
      <c r="BF424" s="23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</row>
    <row r="425" spans="1:92" ht="14">
      <c r="A425" s="1"/>
      <c r="D425" s="38"/>
      <c r="E425" s="17"/>
      <c r="F425" s="17"/>
      <c r="G425" s="17"/>
      <c r="H425" s="16"/>
      <c r="I425" s="19"/>
      <c r="K425" s="26"/>
      <c r="L425" s="15"/>
      <c r="AE425" s="37"/>
      <c r="AF425" s="30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23"/>
      <c r="BE425" s="23"/>
      <c r="BF425" s="23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</row>
    <row r="426" spans="1:92" ht="14">
      <c r="A426" s="1"/>
      <c r="D426" s="38"/>
      <c r="E426" s="17"/>
      <c r="F426" s="17"/>
      <c r="G426" s="17"/>
      <c r="H426" s="16"/>
      <c r="I426" s="19"/>
      <c r="K426" s="26"/>
      <c r="L426" s="15"/>
      <c r="AE426" s="37"/>
      <c r="AF426" s="30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23"/>
      <c r="BE426" s="23"/>
      <c r="BF426" s="23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</row>
    <row r="427" spans="1:92" ht="14">
      <c r="A427" s="1"/>
      <c r="D427" s="38"/>
      <c r="E427" s="17"/>
      <c r="F427" s="17"/>
      <c r="G427" s="17"/>
      <c r="H427" s="16"/>
      <c r="I427" s="19"/>
      <c r="K427" s="26"/>
      <c r="L427" s="15"/>
      <c r="AE427" s="37"/>
      <c r="AF427" s="30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23"/>
      <c r="BE427" s="23"/>
      <c r="BF427" s="23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</row>
    <row r="428" spans="1:92" ht="14">
      <c r="A428" s="1"/>
      <c r="D428" s="38"/>
      <c r="E428" s="17"/>
      <c r="F428" s="17"/>
      <c r="G428" s="17"/>
      <c r="H428" s="16"/>
      <c r="I428" s="19"/>
      <c r="K428" s="26"/>
      <c r="L428" s="15"/>
      <c r="AE428" s="37"/>
      <c r="AF428" s="30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23"/>
      <c r="BE428" s="23"/>
      <c r="BF428" s="23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</row>
    <row r="429" spans="1:92" ht="14">
      <c r="A429" s="1"/>
      <c r="D429" s="38"/>
      <c r="E429" s="17"/>
      <c r="F429" s="17"/>
      <c r="G429" s="17"/>
      <c r="H429" s="16"/>
      <c r="I429" s="19"/>
      <c r="K429" s="26"/>
      <c r="L429" s="15"/>
      <c r="AE429" s="37"/>
      <c r="AF429" s="30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23"/>
      <c r="BE429" s="23"/>
      <c r="BF429" s="23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</row>
    <row r="430" spans="1:92" ht="14">
      <c r="A430" s="1"/>
      <c r="D430" s="38"/>
      <c r="E430" s="17"/>
      <c r="F430" s="17"/>
      <c r="G430" s="17"/>
      <c r="H430" s="16"/>
      <c r="I430" s="19"/>
      <c r="K430" s="26"/>
      <c r="L430" s="15"/>
      <c r="AE430" s="37"/>
      <c r="AF430" s="30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23"/>
      <c r="BE430" s="23"/>
      <c r="BF430" s="23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</row>
    <row r="431" spans="1:92" ht="14">
      <c r="A431" s="1"/>
      <c r="D431" s="38"/>
      <c r="E431" s="17"/>
      <c r="F431" s="17"/>
      <c r="G431" s="17"/>
      <c r="H431" s="16"/>
      <c r="I431" s="19"/>
      <c r="K431" s="26"/>
      <c r="L431" s="15"/>
      <c r="AE431" s="37"/>
      <c r="AF431" s="30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23"/>
      <c r="BE431" s="23"/>
      <c r="BF431" s="23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</row>
    <row r="432" spans="1:92" ht="14">
      <c r="A432" s="1"/>
      <c r="D432" s="38"/>
      <c r="E432" s="17"/>
      <c r="F432" s="17"/>
      <c r="G432" s="17"/>
      <c r="H432" s="16"/>
      <c r="I432" s="19"/>
      <c r="K432" s="26"/>
      <c r="L432" s="15"/>
      <c r="AE432" s="37"/>
      <c r="AF432" s="30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23"/>
      <c r="BE432" s="23"/>
      <c r="BF432" s="23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</row>
    <row r="433" spans="1:92" ht="14">
      <c r="A433" s="1"/>
      <c r="D433" s="38"/>
      <c r="E433" s="17"/>
      <c r="F433" s="17"/>
      <c r="G433" s="17"/>
      <c r="H433" s="16"/>
      <c r="I433" s="19"/>
      <c r="K433" s="26"/>
      <c r="L433" s="15"/>
      <c r="AE433" s="37"/>
      <c r="AF433" s="30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23"/>
      <c r="BE433" s="23"/>
      <c r="BF433" s="23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</row>
    <row r="434" spans="1:92" ht="14">
      <c r="A434" s="1"/>
      <c r="D434" s="38"/>
      <c r="E434" s="17"/>
      <c r="F434" s="17"/>
      <c r="G434" s="17"/>
      <c r="H434" s="16"/>
      <c r="I434" s="19"/>
      <c r="K434" s="26"/>
      <c r="L434" s="15"/>
      <c r="AE434" s="37"/>
      <c r="AF434" s="30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23"/>
      <c r="BE434" s="23"/>
      <c r="BF434" s="23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</row>
    <row r="435" spans="1:92" ht="14">
      <c r="A435" s="1"/>
      <c r="D435" s="38"/>
      <c r="E435" s="17"/>
      <c r="F435" s="17"/>
      <c r="G435" s="17"/>
      <c r="H435" s="16"/>
      <c r="I435" s="19"/>
      <c r="K435" s="26"/>
      <c r="L435" s="15"/>
      <c r="AE435" s="37"/>
      <c r="AF435" s="30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23"/>
      <c r="BE435" s="23"/>
      <c r="BF435" s="23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</row>
    <row r="436" spans="1:92" ht="14">
      <c r="A436" s="1"/>
      <c r="D436" s="38"/>
      <c r="E436" s="17"/>
      <c r="F436" s="17"/>
      <c r="G436" s="17"/>
      <c r="H436" s="16"/>
      <c r="I436" s="19"/>
      <c r="K436" s="26"/>
      <c r="L436" s="15"/>
      <c r="AE436" s="37"/>
      <c r="AF436" s="30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23"/>
      <c r="BE436" s="23"/>
      <c r="BF436" s="23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</row>
    <row r="437" spans="1:92" ht="14">
      <c r="A437" s="1"/>
      <c r="D437" s="38"/>
      <c r="E437" s="17"/>
      <c r="F437" s="17"/>
      <c r="G437" s="17"/>
      <c r="H437" s="16"/>
      <c r="I437" s="19"/>
      <c r="K437" s="26"/>
      <c r="L437" s="15"/>
      <c r="AE437" s="37"/>
      <c r="AF437" s="30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23"/>
      <c r="BE437" s="23"/>
      <c r="BF437" s="23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</row>
    <row r="438" spans="1:92" ht="14">
      <c r="A438" s="1"/>
      <c r="D438" s="38"/>
      <c r="E438" s="17"/>
      <c r="F438" s="17"/>
      <c r="G438" s="17"/>
      <c r="H438" s="16"/>
      <c r="I438" s="19"/>
      <c r="K438" s="26"/>
      <c r="L438" s="15"/>
      <c r="AE438" s="37"/>
      <c r="AF438" s="30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23"/>
      <c r="BE438" s="23"/>
      <c r="BF438" s="23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</row>
    <row r="439" spans="1:92" ht="14">
      <c r="A439" s="1"/>
      <c r="D439" s="38"/>
      <c r="E439" s="17"/>
      <c r="F439" s="17"/>
      <c r="G439" s="17"/>
      <c r="H439" s="16"/>
      <c r="I439" s="19"/>
      <c r="K439" s="26"/>
      <c r="L439" s="15"/>
      <c r="AE439" s="37"/>
      <c r="AF439" s="30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23"/>
      <c r="BE439" s="23"/>
      <c r="BF439" s="23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</row>
    <row r="440" spans="1:92" ht="14">
      <c r="A440" s="1"/>
      <c r="D440" s="38"/>
      <c r="E440" s="17"/>
      <c r="F440" s="17"/>
      <c r="G440" s="17"/>
      <c r="H440" s="16"/>
      <c r="I440" s="19"/>
      <c r="K440" s="26"/>
      <c r="L440" s="15"/>
      <c r="AE440" s="37"/>
      <c r="AF440" s="30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23"/>
      <c r="BE440" s="23"/>
      <c r="BF440" s="23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</row>
    <row r="441" spans="1:92" ht="14">
      <c r="A441" s="1"/>
      <c r="D441" s="38"/>
      <c r="E441" s="17"/>
      <c r="F441" s="17"/>
      <c r="G441" s="17"/>
      <c r="H441" s="16"/>
      <c r="I441" s="19"/>
      <c r="K441" s="26"/>
      <c r="L441" s="15"/>
      <c r="AE441" s="37"/>
      <c r="AF441" s="30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23"/>
      <c r="BE441" s="23"/>
      <c r="BF441" s="23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</row>
    <row r="442" spans="1:92" ht="14">
      <c r="A442" s="1"/>
      <c r="D442" s="38"/>
      <c r="E442" s="17"/>
      <c r="F442" s="17"/>
      <c r="G442" s="17"/>
      <c r="H442" s="16"/>
      <c r="I442" s="19"/>
      <c r="K442" s="26"/>
      <c r="L442" s="15"/>
      <c r="AE442" s="37"/>
      <c r="AF442" s="30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23"/>
      <c r="BE442" s="23"/>
      <c r="BF442" s="23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</row>
    <row r="443" spans="1:92" ht="14">
      <c r="A443" s="1"/>
      <c r="D443" s="38"/>
      <c r="E443" s="17"/>
      <c r="F443" s="17"/>
      <c r="G443" s="17"/>
      <c r="H443" s="16"/>
      <c r="I443" s="19"/>
      <c r="K443" s="26"/>
      <c r="L443" s="15"/>
      <c r="AE443" s="37"/>
      <c r="AF443" s="30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23"/>
      <c r="BE443" s="23"/>
      <c r="BF443" s="23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</row>
    <row r="444" spans="1:92" ht="14">
      <c r="A444" s="1"/>
      <c r="D444" s="38"/>
      <c r="E444" s="17"/>
      <c r="F444" s="17"/>
      <c r="G444" s="17"/>
      <c r="H444" s="16"/>
      <c r="I444" s="19"/>
      <c r="K444" s="26"/>
      <c r="L444" s="15"/>
      <c r="AE444" s="37"/>
      <c r="AF444" s="30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23"/>
      <c r="BE444" s="23"/>
      <c r="BF444" s="23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</row>
    <row r="445" spans="1:92" ht="14">
      <c r="A445" s="1"/>
      <c r="D445" s="38"/>
      <c r="E445" s="17"/>
      <c r="F445" s="17"/>
      <c r="G445" s="17"/>
      <c r="H445" s="16"/>
      <c r="I445" s="19"/>
      <c r="K445" s="26"/>
      <c r="L445" s="15"/>
      <c r="AE445" s="37"/>
      <c r="AF445" s="30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23"/>
      <c r="BE445" s="23"/>
      <c r="BF445" s="23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</row>
    <row r="446" spans="1:92" ht="14">
      <c r="A446" s="1"/>
      <c r="D446" s="38"/>
      <c r="E446" s="17"/>
      <c r="F446" s="17"/>
      <c r="G446" s="17"/>
      <c r="H446" s="16"/>
      <c r="I446" s="19"/>
      <c r="K446" s="26"/>
      <c r="L446" s="15"/>
      <c r="AE446" s="37"/>
      <c r="AF446" s="30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23"/>
      <c r="BE446" s="23"/>
      <c r="BF446" s="23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</row>
    <row r="447" spans="1:92" ht="14">
      <c r="A447" s="1"/>
      <c r="D447" s="38"/>
      <c r="E447" s="17"/>
      <c r="F447" s="17"/>
      <c r="G447" s="17"/>
      <c r="H447" s="16"/>
      <c r="I447" s="19"/>
      <c r="K447" s="26"/>
      <c r="L447" s="15"/>
      <c r="AE447" s="37"/>
      <c r="AF447" s="30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23"/>
      <c r="BE447" s="23"/>
      <c r="BF447" s="23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</row>
    <row r="448" spans="1:92" ht="14">
      <c r="A448" s="1"/>
      <c r="D448" s="38"/>
      <c r="E448" s="17"/>
      <c r="F448" s="17"/>
      <c r="G448" s="17"/>
      <c r="H448" s="16"/>
      <c r="I448" s="19"/>
      <c r="K448" s="26"/>
      <c r="L448" s="15"/>
      <c r="AE448" s="37"/>
      <c r="AF448" s="30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23"/>
      <c r="BE448" s="23"/>
      <c r="BF448" s="23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</row>
    <row r="449" spans="1:92" ht="14">
      <c r="A449" s="1"/>
      <c r="D449" s="38"/>
      <c r="E449" s="17"/>
      <c r="F449" s="17"/>
      <c r="G449" s="17"/>
      <c r="H449" s="16"/>
      <c r="I449" s="19"/>
      <c r="K449" s="26"/>
      <c r="L449" s="15"/>
      <c r="AE449" s="37"/>
      <c r="AF449" s="30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23"/>
      <c r="BE449" s="23"/>
      <c r="BF449" s="23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</row>
    <row r="450" spans="1:92" ht="14">
      <c r="A450" s="1"/>
      <c r="D450" s="38"/>
      <c r="E450" s="17"/>
      <c r="F450" s="17"/>
      <c r="G450" s="17"/>
      <c r="H450" s="16"/>
      <c r="I450" s="19"/>
      <c r="K450" s="26"/>
      <c r="L450" s="15"/>
      <c r="AE450" s="37"/>
      <c r="AF450" s="30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23"/>
      <c r="BE450" s="23"/>
      <c r="BF450" s="23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</row>
    <row r="451" spans="1:92" ht="14">
      <c r="A451" s="1"/>
      <c r="D451" s="38"/>
      <c r="E451" s="17"/>
      <c r="F451" s="17"/>
      <c r="G451" s="17"/>
      <c r="H451" s="16"/>
      <c r="I451" s="19"/>
      <c r="K451" s="26"/>
      <c r="L451" s="15"/>
      <c r="AE451" s="37"/>
      <c r="AF451" s="30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23"/>
      <c r="BE451" s="23"/>
      <c r="BF451" s="23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</row>
    <row r="452" spans="1:92" ht="14">
      <c r="A452" s="1"/>
      <c r="D452" s="38"/>
      <c r="E452" s="17"/>
      <c r="F452" s="17"/>
      <c r="G452" s="17"/>
      <c r="H452" s="16"/>
      <c r="I452" s="19"/>
      <c r="K452" s="26"/>
      <c r="L452" s="15"/>
      <c r="AE452" s="37"/>
      <c r="AF452" s="30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23"/>
      <c r="BE452" s="23"/>
      <c r="BF452" s="23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</row>
    <row r="453" spans="1:92" ht="14">
      <c r="A453" s="1"/>
      <c r="D453" s="38"/>
      <c r="E453" s="17"/>
      <c r="F453" s="17"/>
      <c r="G453" s="17"/>
      <c r="H453" s="16"/>
      <c r="I453" s="19"/>
      <c r="K453" s="26"/>
      <c r="L453" s="15"/>
      <c r="AE453" s="37"/>
      <c r="AF453" s="30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23"/>
      <c r="BE453" s="23"/>
      <c r="BF453" s="23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</row>
    <row r="454" spans="1:92" ht="14">
      <c r="A454" s="1"/>
      <c r="D454" s="38"/>
      <c r="E454" s="17"/>
      <c r="F454" s="17"/>
      <c r="G454" s="17"/>
      <c r="H454" s="16"/>
      <c r="I454" s="19"/>
      <c r="K454" s="26"/>
      <c r="L454" s="15"/>
      <c r="AE454" s="37"/>
      <c r="AF454" s="30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23"/>
      <c r="BE454" s="23"/>
      <c r="BF454" s="23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</row>
    <row r="455" spans="1:92" ht="14">
      <c r="A455" s="1"/>
      <c r="D455" s="38"/>
      <c r="E455" s="17"/>
      <c r="F455" s="17"/>
      <c r="G455" s="17"/>
      <c r="H455" s="16"/>
      <c r="I455" s="19"/>
      <c r="K455" s="26"/>
      <c r="L455" s="15"/>
      <c r="AE455" s="37"/>
      <c r="AF455" s="30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23"/>
      <c r="BE455" s="23"/>
      <c r="BF455" s="23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</row>
    <row r="456" spans="1:92" ht="14">
      <c r="A456" s="1"/>
      <c r="D456" s="38"/>
      <c r="E456" s="17"/>
      <c r="F456" s="17"/>
      <c r="G456" s="17"/>
      <c r="H456" s="16"/>
      <c r="I456" s="19"/>
      <c r="K456" s="26"/>
      <c r="L456" s="15"/>
      <c r="AE456" s="37"/>
      <c r="AF456" s="30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23"/>
      <c r="BE456" s="23"/>
      <c r="BF456" s="23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</row>
    <row r="457" spans="1:92" ht="14">
      <c r="A457" s="1"/>
      <c r="D457" s="38"/>
      <c r="E457" s="17"/>
      <c r="F457" s="17"/>
      <c r="G457" s="17"/>
      <c r="H457" s="16"/>
      <c r="I457" s="19"/>
      <c r="K457" s="26"/>
      <c r="L457" s="15"/>
      <c r="AE457" s="37"/>
      <c r="AF457" s="30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23"/>
      <c r="BE457" s="23"/>
      <c r="BF457" s="23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</row>
    <row r="458" spans="1:92" ht="14">
      <c r="A458" s="1"/>
      <c r="D458" s="38"/>
      <c r="E458" s="17"/>
      <c r="F458" s="17"/>
      <c r="G458" s="17"/>
      <c r="H458" s="16"/>
      <c r="I458" s="19"/>
      <c r="K458" s="26"/>
      <c r="L458" s="15"/>
      <c r="AE458" s="37"/>
      <c r="AF458" s="30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23"/>
      <c r="BE458" s="23"/>
      <c r="BF458" s="23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</row>
    <row r="459" spans="1:92" ht="14">
      <c r="A459" s="1"/>
      <c r="D459" s="38"/>
      <c r="E459" s="17"/>
      <c r="F459" s="17"/>
      <c r="G459" s="17"/>
      <c r="H459" s="16"/>
      <c r="I459" s="19"/>
      <c r="K459" s="26"/>
      <c r="L459" s="15"/>
      <c r="AE459" s="37"/>
      <c r="AF459" s="30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23"/>
      <c r="BE459" s="23"/>
      <c r="BF459" s="23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</row>
    <row r="460" spans="1:92" ht="14">
      <c r="A460" s="1"/>
      <c r="D460" s="38"/>
      <c r="E460" s="17"/>
      <c r="F460" s="17"/>
      <c r="G460" s="17"/>
      <c r="H460" s="16"/>
      <c r="I460" s="19"/>
      <c r="K460" s="26"/>
      <c r="L460" s="15"/>
      <c r="AE460" s="37"/>
      <c r="AF460" s="30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23"/>
      <c r="BE460" s="23"/>
      <c r="BF460" s="23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</row>
    <row r="461" spans="1:92" ht="14">
      <c r="A461" s="1"/>
      <c r="D461" s="38"/>
      <c r="E461" s="17"/>
      <c r="F461" s="17"/>
      <c r="G461" s="17"/>
      <c r="H461" s="16"/>
      <c r="I461" s="19"/>
      <c r="K461" s="26"/>
      <c r="L461" s="15"/>
      <c r="AE461" s="37"/>
      <c r="AF461" s="30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23"/>
      <c r="BE461" s="23"/>
      <c r="BF461" s="23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</row>
    <row r="462" spans="1:92" ht="14">
      <c r="A462" s="1"/>
      <c r="D462" s="38"/>
      <c r="E462" s="17"/>
      <c r="F462" s="17"/>
      <c r="G462" s="17"/>
      <c r="H462" s="16"/>
      <c r="I462" s="19"/>
      <c r="K462" s="26"/>
      <c r="L462" s="15"/>
      <c r="AE462" s="37"/>
      <c r="AF462" s="30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23"/>
      <c r="BE462" s="23"/>
      <c r="BF462" s="23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</row>
    <row r="463" spans="1:92" ht="14">
      <c r="A463" s="1"/>
      <c r="D463" s="38"/>
      <c r="E463" s="17"/>
      <c r="F463" s="17"/>
      <c r="G463" s="17"/>
      <c r="H463" s="16"/>
      <c r="I463" s="19"/>
      <c r="K463" s="26"/>
      <c r="L463" s="15"/>
      <c r="AE463" s="37"/>
      <c r="AF463" s="30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23"/>
      <c r="BE463" s="23"/>
      <c r="BF463" s="23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</row>
    <row r="464" spans="1:92" ht="14">
      <c r="A464" s="1"/>
      <c r="D464" s="38"/>
      <c r="E464" s="17"/>
      <c r="F464" s="17"/>
      <c r="G464" s="17"/>
      <c r="H464" s="16"/>
      <c r="I464" s="19"/>
      <c r="K464" s="26"/>
      <c r="L464" s="15"/>
      <c r="AE464" s="37"/>
      <c r="AF464" s="30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23"/>
      <c r="BE464" s="23"/>
      <c r="BF464" s="23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</row>
    <row r="465" spans="1:92" ht="14">
      <c r="A465" s="1"/>
      <c r="D465" s="38"/>
      <c r="E465" s="17"/>
      <c r="F465" s="17"/>
      <c r="G465" s="17"/>
      <c r="H465" s="16"/>
      <c r="I465" s="19"/>
      <c r="K465" s="26"/>
      <c r="L465" s="15"/>
      <c r="AE465" s="37"/>
      <c r="AF465" s="30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23"/>
      <c r="BE465" s="23"/>
      <c r="BF465" s="23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</row>
    <row r="466" spans="1:92" ht="14">
      <c r="A466" s="1"/>
      <c r="D466" s="38"/>
      <c r="E466" s="17"/>
      <c r="F466" s="17"/>
      <c r="G466" s="17"/>
      <c r="H466" s="16"/>
      <c r="I466" s="19"/>
      <c r="K466" s="26"/>
      <c r="L466" s="15"/>
      <c r="AE466" s="37"/>
      <c r="AF466" s="30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23"/>
      <c r="BE466" s="23"/>
      <c r="BF466" s="23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</row>
    <row r="467" spans="1:92" ht="14">
      <c r="A467" s="1"/>
      <c r="D467" s="38"/>
      <c r="E467" s="17"/>
      <c r="F467" s="17"/>
      <c r="G467" s="17"/>
      <c r="H467" s="16"/>
      <c r="I467" s="19"/>
      <c r="K467" s="26"/>
      <c r="L467" s="15"/>
      <c r="AE467" s="37"/>
      <c r="AF467" s="30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23"/>
      <c r="BE467" s="23"/>
      <c r="BF467" s="23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</row>
    <row r="468" spans="1:92" ht="14">
      <c r="A468" s="1"/>
      <c r="D468" s="38"/>
      <c r="E468" s="17"/>
      <c r="F468" s="17"/>
      <c r="G468" s="17"/>
      <c r="H468" s="16"/>
      <c r="I468" s="19"/>
      <c r="K468" s="26"/>
      <c r="L468" s="15"/>
      <c r="AE468" s="37"/>
      <c r="AF468" s="30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23"/>
      <c r="BE468" s="23"/>
      <c r="BF468" s="23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</row>
    <row r="469" spans="1:92" ht="14">
      <c r="A469" s="1"/>
      <c r="D469" s="38"/>
      <c r="E469" s="17"/>
      <c r="F469" s="17"/>
      <c r="G469" s="17"/>
      <c r="H469" s="16"/>
      <c r="I469" s="19"/>
      <c r="K469" s="26"/>
      <c r="L469" s="15"/>
      <c r="AE469" s="37"/>
      <c r="AF469" s="30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23"/>
      <c r="BE469" s="23"/>
      <c r="BF469" s="23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</row>
    <row r="470" spans="1:92" ht="14">
      <c r="A470" s="1"/>
      <c r="D470" s="38"/>
      <c r="E470" s="17"/>
      <c r="F470" s="17"/>
      <c r="G470" s="17"/>
      <c r="H470" s="16"/>
      <c r="I470" s="19"/>
      <c r="K470" s="26"/>
      <c r="L470" s="15"/>
      <c r="AE470" s="37"/>
      <c r="AF470" s="30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23"/>
      <c r="BE470" s="23"/>
      <c r="BF470" s="23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</row>
    <row r="471" spans="1:92" ht="14">
      <c r="A471" s="1"/>
      <c r="D471" s="38"/>
      <c r="E471" s="17"/>
      <c r="F471" s="17"/>
      <c r="G471" s="17"/>
      <c r="H471" s="16"/>
      <c r="I471" s="19"/>
      <c r="K471" s="26"/>
      <c r="L471" s="15"/>
      <c r="AE471" s="37"/>
      <c r="AF471" s="30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23"/>
      <c r="BE471" s="23"/>
      <c r="BF471" s="23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</row>
    <row r="472" spans="1:92" ht="14">
      <c r="A472" s="1"/>
      <c r="D472" s="38"/>
      <c r="E472" s="17"/>
      <c r="F472" s="17"/>
      <c r="G472" s="17"/>
      <c r="H472" s="16"/>
      <c r="I472" s="19"/>
      <c r="K472" s="26"/>
      <c r="L472" s="15"/>
      <c r="AE472" s="37"/>
      <c r="AF472" s="30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23"/>
      <c r="BE472" s="23"/>
      <c r="BF472" s="23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</row>
    <row r="473" spans="1:92" ht="14">
      <c r="A473" s="1"/>
      <c r="D473" s="38"/>
      <c r="E473" s="17"/>
      <c r="F473" s="17"/>
      <c r="G473" s="17"/>
      <c r="H473" s="16"/>
      <c r="I473" s="19"/>
      <c r="K473" s="26"/>
      <c r="L473" s="15"/>
      <c r="AE473" s="37"/>
      <c r="AF473" s="30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23"/>
      <c r="BE473" s="23"/>
      <c r="BF473" s="23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</row>
    <row r="474" spans="1:92" ht="14">
      <c r="A474" s="1"/>
      <c r="D474" s="38"/>
      <c r="E474" s="17"/>
      <c r="F474" s="17"/>
      <c r="G474" s="17"/>
      <c r="H474" s="16"/>
      <c r="I474" s="19"/>
      <c r="K474" s="26"/>
      <c r="L474" s="15"/>
      <c r="AE474" s="37"/>
      <c r="AF474" s="30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23"/>
      <c r="BE474" s="23"/>
      <c r="BF474" s="23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</row>
    <row r="475" spans="1:92" ht="14">
      <c r="A475" s="1"/>
      <c r="D475" s="38"/>
      <c r="E475" s="17"/>
      <c r="F475" s="17"/>
      <c r="G475" s="17"/>
      <c r="H475" s="16"/>
      <c r="I475" s="19"/>
      <c r="K475" s="26"/>
      <c r="L475" s="15"/>
      <c r="AE475" s="37"/>
      <c r="AF475" s="30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23"/>
      <c r="BE475" s="23"/>
      <c r="BF475" s="23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</row>
    <row r="476" spans="1:92" ht="14">
      <c r="A476" s="1"/>
      <c r="D476" s="38"/>
      <c r="E476" s="17"/>
      <c r="F476" s="17"/>
      <c r="G476" s="17"/>
      <c r="H476" s="16"/>
      <c r="I476" s="19"/>
      <c r="K476" s="26"/>
      <c r="L476" s="15"/>
      <c r="AE476" s="37"/>
      <c r="AF476" s="30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23"/>
      <c r="BE476" s="23"/>
      <c r="BF476" s="23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</row>
    <row r="477" spans="1:92" ht="14">
      <c r="A477" s="1"/>
      <c r="D477" s="38"/>
      <c r="E477" s="17"/>
      <c r="F477" s="17"/>
      <c r="G477" s="17"/>
      <c r="H477" s="16"/>
      <c r="I477" s="19"/>
      <c r="K477" s="26"/>
      <c r="L477" s="15"/>
      <c r="AE477" s="37"/>
      <c r="AF477" s="30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23"/>
      <c r="BE477" s="23"/>
      <c r="BF477" s="23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</row>
    <row r="478" spans="1:92" ht="14">
      <c r="A478" s="1"/>
      <c r="D478" s="38"/>
      <c r="E478" s="17"/>
      <c r="F478" s="17"/>
      <c r="G478" s="17"/>
      <c r="H478" s="16"/>
      <c r="I478" s="19"/>
      <c r="K478" s="26"/>
      <c r="L478" s="15"/>
      <c r="AE478" s="37"/>
      <c r="AF478" s="30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23"/>
      <c r="BE478" s="23"/>
      <c r="BF478" s="23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</row>
    <row r="479" spans="1:92" ht="14">
      <c r="A479" s="1"/>
      <c r="D479" s="38"/>
      <c r="E479" s="17"/>
      <c r="F479" s="17"/>
      <c r="G479" s="17"/>
      <c r="H479" s="16"/>
      <c r="I479" s="19"/>
      <c r="K479" s="26"/>
      <c r="L479" s="15"/>
      <c r="AE479" s="37"/>
      <c r="AF479" s="30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23"/>
      <c r="BE479" s="23"/>
      <c r="BF479" s="23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</row>
    <row r="480" spans="1:92" ht="14">
      <c r="A480" s="1"/>
      <c r="D480" s="38"/>
      <c r="E480" s="17"/>
      <c r="F480" s="17"/>
      <c r="G480" s="17"/>
      <c r="H480" s="16"/>
      <c r="I480" s="19"/>
      <c r="K480" s="26"/>
      <c r="L480" s="15"/>
      <c r="AE480" s="37"/>
      <c r="AF480" s="30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23"/>
      <c r="BE480" s="23"/>
      <c r="BF480" s="23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</row>
    <row r="481" spans="1:92" ht="14">
      <c r="A481" s="1"/>
      <c r="D481" s="38"/>
      <c r="E481" s="17"/>
      <c r="F481" s="17"/>
      <c r="G481" s="17"/>
      <c r="H481" s="16"/>
      <c r="I481" s="19"/>
      <c r="K481" s="26"/>
      <c r="L481" s="15"/>
      <c r="AE481" s="37"/>
      <c r="AF481" s="30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23"/>
      <c r="BE481" s="23"/>
      <c r="BF481" s="23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</row>
    <row r="482" spans="1:92" ht="14">
      <c r="A482" s="1"/>
      <c r="D482" s="38"/>
      <c r="E482" s="17"/>
      <c r="F482" s="17"/>
      <c r="G482" s="17"/>
      <c r="H482" s="16"/>
      <c r="I482" s="19"/>
      <c r="K482" s="26"/>
      <c r="L482" s="15"/>
      <c r="AE482" s="37"/>
      <c r="AF482" s="30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23"/>
      <c r="BE482" s="23"/>
      <c r="BF482" s="23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</row>
    <row r="483" spans="1:92" ht="14">
      <c r="A483" s="1"/>
      <c r="D483" s="38"/>
      <c r="E483" s="17"/>
      <c r="F483" s="17"/>
      <c r="G483" s="17"/>
      <c r="H483" s="16"/>
      <c r="I483" s="19"/>
      <c r="K483" s="26"/>
      <c r="L483" s="15"/>
      <c r="AE483" s="37"/>
      <c r="AF483" s="30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23"/>
      <c r="BE483" s="23"/>
      <c r="BF483" s="23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</row>
    <row r="484" spans="1:92" ht="14">
      <c r="A484" s="1"/>
      <c r="D484" s="38"/>
      <c r="E484" s="17"/>
      <c r="F484" s="17"/>
      <c r="G484" s="17"/>
      <c r="H484" s="16"/>
      <c r="I484" s="19"/>
      <c r="K484" s="26"/>
      <c r="L484" s="15"/>
      <c r="AE484" s="37"/>
      <c r="AF484" s="30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23"/>
      <c r="BE484" s="23"/>
      <c r="BF484" s="23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</row>
    <row r="485" spans="1:92" ht="14">
      <c r="A485" s="1"/>
      <c r="D485" s="38"/>
      <c r="E485" s="17"/>
      <c r="F485" s="17"/>
      <c r="G485" s="17"/>
      <c r="H485" s="16"/>
      <c r="I485" s="19"/>
      <c r="K485" s="26"/>
      <c r="L485" s="15"/>
      <c r="AE485" s="37"/>
      <c r="AF485" s="30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23"/>
      <c r="BE485" s="23"/>
      <c r="BF485" s="23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</row>
    <row r="486" spans="1:92" ht="14">
      <c r="A486" s="1"/>
      <c r="D486" s="38"/>
      <c r="E486" s="17"/>
      <c r="F486" s="17"/>
      <c r="G486" s="17"/>
      <c r="H486" s="16"/>
      <c r="I486" s="19"/>
      <c r="K486" s="26"/>
      <c r="L486" s="15"/>
      <c r="AE486" s="37"/>
      <c r="AF486" s="30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23"/>
      <c r="BE486" s="23"/>
      <c r="BF486" s="23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</row>
    <row r="487" spans="1:92" ht="14">
      <c r="A487" s="1"/>
      <c r="D487" s="38"/>
      <c r="E487" s="17"/>
      <c r="F487" s="17"/>
      <c r="G487" s="17"/>
      <c r="H487" s="16"/>
      <c r="I487" s="19"/>
      <c r="K487" s="26"/>
      <c r="L487" s="15"/>
      <c r="AE487" s="37"/>
      <c r="AF487" s="30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23"/>
      <c r="BE487" s="23"/>
      <c r="BF487" s="23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</row>
    <row r="488" spans="1:92" ht="14">
      <c r="A488" s="1"/>
      <c r="D488" s="38"/>
      <c r="E488" s="17"/>
      <c r="F488" s="17"/>
      <c r="G488" s="17"/>
      <c r="H488" s="16"/>
      <c r="I488" s="19"/>
      <c r="K488" s="26"/>
      <c r="L488" s="15"/>
      <c r="AE488" s="37"/>
      <c r="AF488" s="30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23"/>
      <c r="BE488" s="23"/>
      <c r="BF488" s="23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</row>
    <row r="489" spans="1:92" ht="14">
      <c r="A489" s="1"/>
      <c r="D489" s="38"/>
      <c r="E489" s="17"/>
      <c r="F489" s="17"/>
      <c r="G489" s="17"/>
      <c r="H489" s="16"/>
      <c r="I489" s="19"/>
      <c r="K489" s="26"/>
      <c r="L489" s="15"/>
      <c r="AE489" s="37"/>
      <c r="AF489" s="30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23"/>
      <c r="BE489" s="23"/>
      <c r="BF489" s="23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</row>
    <row r="490" spans="1:92" ht="14">
      <c r="A490" s="1"/>
      <c r="D490" s="38"/>
      <c r="E490" s="17"/>
      <c r="F490" s="17"/>
      <c r="G490" s="17"/>
      <c r="H490" s="16"/>
      <c r="I490" s="19"/>
      <c r="K490" s="26"/>
      <c r="L490" s="15"/>
      <c r="AE490" s="37"/>
      <c r="AF490" s="30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23"/>
      <c r="BE490" s="23"/>
      <c r="BF490" s="23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</row>
    <row r="491" spans="1:92" ht="14">
      <c r="A491" s="1"/>
      <c r="D491" s="38"/>
      <c r="E491" s="17"/>
      <c r="F491" s="17"/>
      <c r="G491" s="17"/>
      <c r="H491" s="16"/>
      <c r="I491" s="19"/>
      <c r="K491" s="26"/>
      <c r="L491" s="15"/>
      <c r="AE491" s="37"/>
      <c r="AF491" s="30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23"/>
      <c r="BE491" s="23"/>
      <c r="BF491" s="23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</row>
    <row r="492" spans="1:92" ht="14">
      <c r="A492" s="1"/>
      <c r="D492" s="38"/>
      <c r="E492" s="17"/>
      <c r="F492" s="17"/>
      <c r="G492" s="17"/>
      <c r="H492" s="16"/>
      <c r="I492" s="19"/>
      <c r="K492" s="26"/>
      <c r="L492" s="15"/>
      <c r="AE492" s="37"/>
      <c r="AF492" s="30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23"/>
      <c r="BE492" s="23"/>
      <c r="BF492" s="23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</row>
    <row r="493" spans="1:92" ht="14">
      <c r="A493" s="1"/>
      <c r="D493" s="38"/>
      <c r="E493" s="17"/>
      <c r="F493" s="17"/>
      <c r="G493" s="17"/>
      <c r="H493" s="16"/>
      <c r="I493" s="19"/>
      <c r="K493" s="26"/>
      <c r="L493" s="15"/>
      <c r="AE493" s="37"/>
      <c r="AF493" s="30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23"/>
      <c r="BE493" s="23"/>
      <c r="BF493" s="23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</row>
    <row r="494" spans="1:92" ht="14">
      <c r="A494" s="1"/>
      <c r="D494" s="38"/>
      <c r="E494" s="17"/>
      <c r="F494" s="17"/>
      <c r="G494" s="17"/>
      <c r="H494" s="16"/>
      <c r="I494" s="19"/>
      <c r="K494" s="26"/>
      <c r="L494" s="15"/>
      <c r="AE494" s="37"/>
      <c r="AF494" s="30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23"/>
      <c r="BE494" s="23"/>
      <c r="BF494" s="23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</row>
    <row r="495" spans="1:92" ht="14">
      <c r="A495" s="1"/>
      <c r="D495" s="38"/>
      <c r="E495" s="17"/>
      <c r="F495" s="17"/>
      <c r="G495" s="17"/>
      <c r="H495" s="16"/>
      <c r="I495" s="19"/>
      <c r="K495" s="26"/>
      <c r="L495" s="15"/>
      <c r="AE495" s="37"/>
      <c r="AF495" s="30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23"/>
      <c r="BE495" s="23"/>
      <c r="BF495" s="23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</row>
    <row r="496" spans="1:92" ht="14">
      <c r="A496" s="1"/>
      <c r="D496" s="38"/>
      <c r="E496" s="17"/>
      <c r="F496" s="17"/>
      <c r="G496" s="17"/>
      <c r="H496" s="16"/>
      <c r="I496" s="19"/>
      <c r="K496" s="26"/>
      <c r="L496" s="15"/>
      <c r="AE496" s="37"/>
      <c r="AF496" s="30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23"/>
      <c r="BE496" s="23"/>
      <c r="BF496" s="23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</row>
    <row r="497" spans="1:92" ht="14">
      <c r="A497" s="1"/>
      <c r="D497" s="38"/>
      <c r="E497" s="17"/>
      <c r="F497" s="17"/>
      <c r="G497" s="17"/>
      <c r="H497" s="16"/>
      <c r="I497" s="19"/>
      <c r="K497" s="26"/>
      <c r="L497" s="15"/>
      <c r="AE497" s="37"/>
      <c r="AF497" s="30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23"/>
      <c r="BE497" s="23"/>
      <c r="BF497" s="23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</row>
    <row r="498" spans="1:92" ht="14">
      <c r="A498" s="1"/>
      <c r="D498" s="38"/>
      <c r="E498" s="17"/>
      <c r="F498" s="17"/>
      <c r="G498" s="17"/>
      <c r="H498" s="16"/>
      <c r="I498" s="19"/>
      <c r="K498" s="26"/>
      <c r="L498" s="15"/>
      <c r="AE498" s="37"/>
      <c r="AF498" s="30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23"/>
      <c r="BE498" s="23"/>
      <c r="BF498" s="23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</row>
    <row r="499" spans="1:92" ht="14">
      <c r="A499" s="1"/>
      <c r="D499" s="38"/>
      <c r="E499" s="17"/>
      <c r="F499" s="17"/>
      <c r="G499" s="17"/>
      <c r="H499" s="16"/>
      <c r="I499" s="19"/>
      <c r="K499" s="26"/>
      <c r="L499" s="15"/>
      <c r="AE499" s="37"/>
      <c r="AF499" s="30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23"/>
      <c r="BE499" s="23"/>
      <c r="BF499" s="23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</row>
    <row r="500" spans="1:92" ht="14">
      <c r="A500" s="1"/>
      <c r="D500" s="38"/>
      <c r="E500" s="17"/>
      <c r="F500" s="17"/>
      <c r="G500" s="17"/>
      <c r="H500" s="16"/>
      <c r="I500" s="19"/>
      <c r="K500" s="26"/>
      <c r="L500" s="15"/>
      <c r="AE500" s="37"/>
      <c r="AF500" s="30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23"/>
      <c r="BE500" s="23"/>
      <c r="BF500" s="23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</row>
    <row r="501" spans="1:92" ht="14">
      <c r="A501" s="1"/>
      <c r="D501" s="38"/>
      <c r="E501" s="17"/>
      <c r="F501" s="17"/>
      <c r="G501" s="17"/>
      <c r="H501" s="16"/>
      <c r="I501" s="19"/>
      <c r="K501" s="26"/>
      <c r="L501" s="15"/>
      <c r="AE501" s="37"/>
      <c r="AF501" s="30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23"/>
      <c r="BE501" s="23"/>
      <c r="BF501" s="23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</row>
    <row r="502" spans="1:92" ht="14">
      <c r="A502" s="1"/>
      <c r="D502" s="38"/>
      <c r="E502" s="17"/>
      <c r="F502" s="17"/>
      <c r="G502" s="17"/>
      <c r="H502" s="16"/>
      <c r="I502" s="19"/>
      <c r="K502" s="26"/>
      <c r="L502" s="15"/>
      <c r="AE502" s="37"/>
      <c r="AF502" s="30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23"/>
      <c r="BE502" s="23"/>
      <c r="BF502" s="23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</row>
    <row r="503" spans="1:92" ht="14">
      <c r="A503" s="1"/>
      <c r="D503" s="38"/>
      <c r="E503" s="17"/>
      <c r="F503" s="17"/>
      <c r="G503" s="17"/>
      <c r="H503" s="16"/>
      <c r="I503" s="19"/>
      <c r="K503" s="26"/>
      <c r="L503" s="15"/>
      <c r="AE503" s="37"/>
      <c r="AF503" s="30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23"/>
      <c r="BE503" s="23"/>
      <c r="BF503" s="23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</row>
    <row r="504" spans="1:92" ht="14">
      <c r="A504" s="1"/>
      <c r="D504" s="38"/>
      <c r="E504" s="17"/>
      <c r="F504" s="17"/>
      <c r="G504" s="17"/>
      <c r="H504" s="16"/>
      <c r="I504" s="19"/>
      <c r="K504" s="26"/>
      <c r="L504" s="15"/>
      <c r="AE504" s="37"/>
      <c r="AF504" s="30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23"/>
      <c r="BE504" s="23"/>
      <c r="BF504" s="23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</row>
    <row r="505" spans="1:92" ht="14">
      <c r="A505" s="1"/>
      <c r="D505" s="38"/>
      <c r="E505" s="17"/>
      <c r="F505" s="17"/>
      <c r="G505" s="17"/>
      <c r="H505" s="16"/>
      <c r="I505" s="19"/>
      <c r="K505" s="26"/>
      <c r="L505" s="15"/>
      <c r="AE505" s="37"/>
      <c r="AF505" s="30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23"/>
      <c r="BE505" s="23"/>
      <c r="BF505" s="23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</row>
    <row r="506" spans="1:92" ht="14">
      <c r="A506" s="1"/>
      <c r="D506" s="38"/>
      <c r="E506" s="17"/>
      <c r="F506" s="17"/>
      <c r="G506" s="17"/>
      <c r="H506" s="16"/>
      <c r="I506" s="19"/>
      <c r="K506" s="26"/>
      <c r="L506" s="15"/>
      <c r="AE506" s="37"/>
      <c r="AF506" s="30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23"/>
      <c r="BE506" s="23"/>
      <c r="BF506" s="23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</row>
    <row r="507" spans="1:92" ht="14">
      <c r="A507" s="1"/>
      <c r="D507" s="38"/>
      <c r="E507" s="17"/>
      <c r="F507" s="17"/>
      <c r="G507" s="17"/>
      <c r="H507" s="16"/>
      <c r="I507" s="19"/>
      <c r="K507" s="26"/>
      <c r="L507" s="15"/>
      <c r="AE507" s="37"/>
      <c r="AF507" s="30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23"/>
      <c r="BE507" s="23"/>
      <c r="BF507" s="23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</row>
    <row r="508" spans="1:92" ht="14">
      <c r="A508" s="1"/>
      <c r="D508" s="38"/>
      <c r="E508" s="17"/>
      <c r="F508" s="17"/>
      <c r="G508" s="17"/>
      <c r="H508" s="16"/>
      <c r="I508" s="19"/>
      <c r="K508" s="26"/>
      <c r="L508" s="15"/>
      <c r="AE508" s="37"/>
      <c r="AF508" s="30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23"/>
      <c r="BE508" s="23"/>
      <c r="BF508" s="23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</row>
    <row r="509" spans="1:92" ht="14">
      <c r="A509" s="1"/>
      <c r="D509" s="38"/>
      <c r="E509" s="17"/>
      <c r="F509" s="17"/>
      <c r="G509" s="17"/>
      <c r="H509" s="16"/>
      <c r="I509" s="19"/>
      <c r="K509" s="26"/>
      <c r="L509" s="15"/>
      <c r="AE509" s="37"/>
      <c r="AF509" s="30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23"/>
      <c r="BE509" s="23"/>
      <c r="BF509" s="23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</row>
    <row r="510" spans="1:92" ht="14">
      <c r="A510" s="1"/>
      <c r="D510" s="38"/>
      <c r="E510" s="17"/>
      <c r="F510" s="17"/>
      <c r="G510" s="17"/>
      <c r="H510" s="16"/>
      <c r="I510" s="19"/>
      <c r="K510" s="26"/>
      <c r="L510" s="15"/>
      <c r="AE510" s="37"/>
      <c r="AF510" s="30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23"/>
      <c r="BE510" s="23"/>
      <c r="BF510" s="23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</row>
    <row r="511" spans="1:92" ht="14">
      <c r="A511" s="1"/>
      <c r="D511" s="38"/>
      <c r="E511" s="17"/>
      <c r="F511" s="17"/>
      <c r="G511" s="17"/>
      <c r="H511" s="16"/>
      <c r="I511" s="19"/>
      <c r="K511" s="26"/>
      <c r="L511" s="15"/>
      <c r="AE511" s="37"/>
      <c r="AF511" s="30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23"/>
      <c r="BE511" s="23"/>
      <c r="BF511" s="23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</row>
    <row r="512" spans="1:92" ht="14">
      <c r="A512" s="1"/>
      <c r="D512" s="38"/>
      <c r="E512" s="17"/>
      <c r="F512" s="17"/>
      <c r="G512" s="17"/>
      <c r="H512" s="16"/>
      <c r="I512" s="19"/>
      <c r="K512" s="26"/>
      <c r="L512" s="15"/>
      <c r="AE512" s="37"/>
      <c r="AF512" s="30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23"/>
      <c r="BE512" s="23"/>
      <c r="BF512" s="23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</row>
    <row r="513" spans="1:92" ht="14">
      <c r="A513" s="1"/>
      <c r="D513" s="38"/>
      <c r="E513" s="17"/>
      <c r="F513" s="17"/>
      <c r="G513" s="17"/>
      <c r="H513" s="16"/>
      <c r="I513" s="19"/>
      <c r="K513" s="26"/>
      <c r="L513" s="15"/>
      <c r="AE513" s="37"/>
      <c r="AF513" s="30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23"/>
      <c r="BE513" s="23"/>
      <c r="BF513" s="23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</row>
    <row r="514" spans="1:92" ht="14">
      <c r="A514" s="1"/>
      <c r="D514" s="38"/>
      <c r="E514" s="17"/>
      <c r="F514" s="17"/>
      <c r="G514" s="17"/>
      <c r="H514" s="16"/>
      <c r="I514" s="19"/>
      <c r="K514" s="26"/>
      <c r="L514" s="15"/>
      <c r="AE514" s="37"/>
      <c r="AF514" s="30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23"/>
      <c r="BE514" s="23"/>
      <c r="BF514" s="23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</row>
    <row r="515" spans="1:92" ht="14">
      <c r="A515" s="1"/>
      <c r="D515" s="38"/>
      <c r="E515" s="17"/>
      <c r="F515" s="17"/>
      <c r="G515" s="17"/>
      <c r="H515" s="16"/>
      <c r="I515" s="19"/>
      <c r="K515" s="26"/>
      <c r="L515" s="15"/>
      <c r="AE515" s="37"/>
      <c r="AF515" s="30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23"/>
      <c r="BE515" s="23"/>
      <c r="BF515" s="23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</row>
    <row r="516" spans="1:92" ht="14">
      <c r="A516" s="1"/>
      <c r="D516" s="38"/>
      <c r="E516" s="17"/>
      <c r="F516" s="17"/>
      <c r="G516" s="17"/>
      <c r="H516" s="16"/>
      <c r="I516" s="19"/>
      <c r="K516" s="26"/>
      <c r="L516" s="15"/>
      <c r="AE516" s="37"/>
      <c r="AF516" s="30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23"/>
      <c r="BE516" s="23"/>
      <c r="BF516" s="23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</row>
    <row r="517" spans="1:92" ht="14">
      <c r="A517" s="1"/>
      <c r="D517" s="38"/>
      <c r="E517" s="17"/>
      <c r="F517" s="17"/>
      <c r="G517" s="17"/>
      <c r="H517" s="16"/>
      <c r="I517" s="19"/>
      <c r="K517" s="26"/>
      <c r="L517" s="15"/>
      <c r="AE517" s="37"/>
      <c r="AF517" s="30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23"/>
      <c r="BE517" s="23"/>
      <c r="BF517" s="23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</row>
    <row r="518" spans="1:92" ht="14">
      <c r="A518" s="1"/>
      <c r="D518" s="38"/>
      <c r="E518" s="17"/>
      <c r="F518" s="17"/>
      <c r="G518" s="17"/>
      <c r="H518" s="16"/>
      <c r="I518" s="19"/>
      <c r="K518" s="26"/>
      <c r="L518" s="15"/>
      <c r="AE518" s="37"/>
      <c r="AF518" s="30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23"/>
      <c r="BE518" s="23"/>
      <c r="BF518" s="23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</row>
    <row r="519" spans="1:92" ht="14">
      <c r="A519" s="1"/>
      <c r="D519" s="38"/>
      <c r="E519" s="17"/>
      <c r="F519" s="17"/>
      <c r="G519" s="17"/>
      <c r="H519" s="16"/>
      <c r="I519" s="19"/>
      <c r="K519" s="26"/>
      <c r="L519" s="15"/>
      <c r="AE519" s="37"/>
      <c r="AF519" s="30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23"/>
      <c r="BE519" s="23"/>
      <c r="BF519" s="23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</row>
    <row r="520" spans="1:92" ht="14">
      <c r="A520" s="1"/>
      <c r="D520" s="38"/>
      <c r="E520" s="17"/>
      <c r="F520" s="17"/>
      <c r="G520" s="17"/>
      <c r="H520" s="16"/>
      <c r="I520" s="19"/>
      <c r="K520" s="26"/>
      <c r="L520" s="15"/>
      <c r="AE520" s="37"/>
      <c r="AF520" s="30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23"/>
      <c r="BE520" s="23"/>
      <c r="BF520" s="23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</row>
    <row r="521" spans="1:92" ht="14">
      <c r="A521" s="1"/>
      <c r="D521" s="38"/>
      <c r="E521" s="17"/>
      <c r="F521" s="17"/>
      <c r="G521" s="17"/>
      <c r="H521" s="16"/>
      <c r="I521" s="19"/>
      <c r="K521" s="26"/>
      <c r="L521" s="15"/>
      <c r="AE521" s="37"/>
      <c r="AF521" s="30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23"/>
      <c r="BE521" s="23"/>
      <c r="BF521" s="23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</row>
    <row r="522" spans="1:92" ht="14">
      <c r="A522" s="1"/>
      <c r="D522" s="38"/>
      <c r="E522" s="17"/>
      <c r="F522" s="17"/>
      <c r="G522" s="17"/>
      <c r="H522" s="16"/>
      <c r="I522" s="19"/>
      <c r="K522" s="26"/>
      <c r="L522" s="15"/>
      <c r="AE522" s="37"/>
      <c r="AF522" s="30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23"/>
      <c r="BE522" s="23"/>
      <c r="BF522" s="23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</row>
    <row r="523" spans="1:92" ht="14">
      <c r="A523" s="1"/>
      <c r="D523" s="38"/>
      <c r="E523" s="17"/>
      <c r="F523" s="17"/>
      <c r="G523" s="17"/>
      <c r="H523" s="16"/>
      <c r="I523" s="19"/>
      <c r="K523" s="26"/>
      <c r="L523" s="15"/>
      <c r="AE523" s="37"/>
      <c r="AF523" s="30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23"/>
      <c r="BE523" s="23"/>
      <c r="BF523" s="23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</row>
    <row r="524" spans="1:92" ht="14">
      <c r="A524" s="1"/>
      <c r="D524" s="38"/>
      <c r="E524" s="17"/>
      <c r="F524" s="17"/>
      <c r="G524" s="17"/>
      <c r="H524" s="16"/>
      <c r="I524" s="19"/>
      <c r="K524" s="26"/>
      <c r="L524" s="15"/>
      <c r="AE524" s="37"/>
      <c r="AF524" s="30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23"/>
      <c r="BE524" s="23"/>
      <c r="BF524" s="23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</row>
    <row r="525" spans="1:92" ht="14">
      <c r="A525" s="1"/>
      <c r="D525" s="38"/>
      <c r="E525" s="17"/>
      <c r="F525" s="17"/>
      <c r="G525" s="17"/>
      <c r="H525" s="16"/>
      <c r="I525" s="19"/>
      <c r="K525" s="26"/>
      <c r="L525" s="15"/>
      <c r="AE525" s="37"/>
      <c r="AF525" s="30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23"/>
      <c r="BE525" s="23"/>
      <c r="BF525" s="23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</row>
    <row r="526" spans="1:92" ht="14">
      <c r="A526" s="1"/>
      <c r="D526" s="38"/>
      <c r="E526" s="17"/>
      <c r="F526" s="17"/>
      <c r="G526" s="17"/>
      <c r="H526" s="16"/>
      <c r="I526" s="19"/>
      <c r="K526" s="26"/>
      <c r="L526" s="15"/>
      <c r="AE526" s="37"/>
      <c r="AF526" s="30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23"/>
      <c r="BE526" s="23"/>
      <c r="BF526" s="23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</row>
    <row r="527" spans="1:92" ht="14">
      <c r="A527" s="1"/>
      <c r="D527" s="38"/>
      <c r="E527" s="17"/>
      <c r="F527" s="17"/>
      <c r="G527" s="17"/>
      <c r="H527" s="16"/>
      <c r="I527" s="19"/>
      <c r="K527" s="26"/>
      <c r="L527" s="15"/>
      <c r="AE527" s="37"/>
      <c r="AF527" s="30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23"/>
      <c r="BE527" s="23"/>
      <c r="BF527" s="23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</row>
    <row r="528" spans="1:92" ht="14">
      <c r="A528" s="1"/>
      <c r="D528" s="38"/>
      <c r="E528" s="17"/>
      <c r="F528" s="17"/>
      <c r="G528" s="17"/>
      <c r="H528" s="16"/>
      <c r="I528" s="19"/>
      <c r="K528" s="26"/>
      <c r="L528" s="15"/>
      <c r="AE528" s="37"/>
      <c r="AF528" s="30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23"/>
      <c r="BE528" s="23"/>
      <c r="BF528" s="23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</row>
    <row r="529" spans="1:92" ht="14">
      <c r="A529" s="1"/>
      <c r="D529" s="38"/>
      <c r="E529" s="17"/>
      <c r="F529" s="17"/>
      <c r="G529" s="17"/>
      <c r="H529" s="16"/>
      <c r="I529" s="19"/>
      <c r="K529" s="26"/>
      <c r="L529" s="15"/>
      <c r="AE529" s="37"/>
      <c r="AF529" s="30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23"/>
      <c r="BE529" s="23"/>
      <c r="BF529" s="23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</row>
    <row r="530" spans="1:92" ht="14">
      <c r="A530" s="1"/>
      <c r="D530" s="38"/>
      <c r="E530" s="17"/>
      <c r="F530" s="17"/>
      <c r="G530" s="17"/>
      <c r="H530" s="16"/>
      <c r="I530" s="19"/>
      <c r="K530" s="26"/>
      <c r="L530" s="15"/>
      <c r="AE530" s="37"/>
      <c r="AF530" s="30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23"/>
      <c r="BE530" s="23"/>
      <c r="BF530" s="23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</row>
    <row r="531" spans="1:92" ht="14">
      <c r="A531" s="1"/>
      <c r="D531" s="38"/>
      <c r="E531" s="17"/>
      <c r="F531" s="17"/>
      <c r="G531" s="17"/>
      <c r="H531" s="16"/>
      <c r="I531" s="19"/>
      <c r="K531" s="26"/>
      <c r="L531" s="15"/>
      <c r="AE531" s="37"/>
      <c r="AF531" s="30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23"/>
      <c r="BE531" s="23"/>
      <c r="BF531" s="23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</row>
    <row r="532" spans="1:92" ht="14">
      <c r="A532" s="1"/>
      <c r="D532" s="38"/>
      <c r="E532" s="17"/>
      <c r="F532" s="17"/>
      <c r="G532" s="17"/>
      <c r="H532" s="16"/>
      <c r="I532" s="19"/>
      <c r="K532" s="26"/>
      <c r="L532" s="15"/>
      <c r="AE532" s="37"/>
      <c r="AF532" s="30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23"/>
      <c r="BE532" s="23"/>
      <c r="BF532" s="23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</row>
    <row r="533" spans="1:92" ht="14">
      <c r="A533" s="1"/>
      <c r="D533" s="38"/>
      <c r="E533" s="17"/>
      <c r="F533" s="17"/>
      <c r="G533" s="17"/>
      <c r="H533" s="16"/>
      <c r="I533" s="19"/>
      <c r="K533" s="26"/>
      <c r="L533" s="15"/>
      <c r="AE533" s="37"/>
      <c r="AF533" s="30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23"/>
      <c r="BE533" s="23"/>
      <c r="BF533" s="23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</row>
    <row r="534" spans="1:92" ht="14">
      <c r="A534" s="1"/>
      <c r="D534" s="38"/>
      <c r="E534" s="17"/>
      <c r="F534" s="17"/>
      <c r="G534" s="17"/>
      <c r="H534" s="16"/>
      <c r="I534" s="19"/>
      <c r="K534" s="26"/>
      <c r="L534" s="15"/>
      <c r="AE534" s="37"/>
      <c r="AF534" s="30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23"/>
      <c r="BE534" s="23"/>
      <c r="BF534" s="23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</row>
    <row r="535" spans="1:92" ht="14">
      <c r="A535" s="1"/>
      <c r="D535" s="38"/>
      <c r="E535" s="17"/>
      <c r="F535" s="17"/>
      <c r="G535" s="17"/>
      <c r="H535" s="16"/>
      <c r="I535" s="19"/>
      <c r="K535" s="26"/>
      <c r="L535" s="15"/>
      <c r="AE535" s="37"/>
      <c r="AF535" s="30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23"/>
      <c r="BE535" s="23"/>
      <c r="BF535" s="23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</row>
    <row r="536" spans="1:92" ht="14">
      <c r="A536" s="1"/>
      <c r="D536" s="38"/>
      <c r="E536" s="17"/>
      <c r="F536" s="17"/>
      <c r="G536" s="17"/>
      <c r="H536" s="16"/>
      <c r="I536" s="19"/>
      <c r="K536" s="26"/>
      <c r="L536" s="15"/>
      <c r="AE536" s="37"/>
      <c r="AF536" s="30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23"/>
      <c r="BE536" s="23"/>
      <c r="BF536" s="23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</row>
    <row r="537" spans="1:92" ht="14">
      <c r="A537" s="1"/>
      <c r="D537" s="38"/>
      <c r="E537" s="17"/>
      <c r="F537" s="17"/>
      <c r="G537" s="17"/>
      <c r="H537" s="16"/>
      <c r="I537" s="19"/>
      <c r="K537" s="26"/>
      <c r="L537" s="15"/>
      <c r="AE537" s="37"/>
      <c r="AF537" s="30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23"/>
      <c r="BE537" s="23"/>
      <c r="BF537" s="23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</row>
    <row r="538" spans="1:92" ht="14">
      <c r="A538" s="1"/>
      <c r="D538" s="38"/>
      <c r="E538" s="17"/>
      <c r="F538" s="17"/>
      <c r="G538" s="17"/>
      <c r="H538" s="16"/>
      <c r="I538" s="19"/>
      <c r="K538" s="26"/>
      <c r="L538" s="15"/>
      <c r="AE538" s="37"/>
      <c r="AF538" s="30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23"/>
      <c r="BE538" s="23"/>
      <c r="BF538" s="23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</row>
    <row r="539" spans="1:92" ht="14">
      <c r="A539" s="1"/>
      <c r="D539" s="38"/>
      <c r="E539" s="17"/>
      <c r="F539" s="17"/>
      <c r="G539" s="17"/>
      <c r="H539" s="16"/>
      <c r="I539" s="19"/>
      <c r="K539" s="26"/>
      <c r="L539" s="15"/>
      <c r="AE539" s="37"/>
      <c r="AF539" s="30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23"/>
      <c r="BE539" s="23"/>
      <c r="BF539" s="23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</row>
    <row r="540" spans="1:92" ht="14">
      <c r="A540" s="1"/>
      <c r="D540" s="38"/>
      <c r="E540" s="17"/>
      <c r="F540" s="17"/>
      <c r="G540" s="17"/>
      <c r="H540" s="16"/>
      <c r="I540" s="19"/>
      <c r="K540" s="26"/>
      <c r="L540" s="15"/>
      <c r="AE540" s="37"/>
      <c r="AF540" s="30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23"/>
      <c r="BE540" s="23"/>
      <c r="BF540" s="23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</row>
    <row r="541" spans="1:92" ht="14">
      <c r="A541" s="1"/>
      <c r="D541" s="38"/>
      <c r="E541" s="17"/>
      <c r="F541" s="17"/>
      <c r="G541" s="17"/>
      <c r="H541" s="16"/>
      <c r="I541" s="19"/>
      <c r="K541" s="26"/>
      <c r="L541" s="15"/>
      <c r="AE541" s="37"/>
      <c r="AF541" s="30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23"/>
      <c r="BE541" s="23"/>
      <c r="BF541" s="23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</row>
    <row r="542" spans="1:92" ht="14">
      <c r="A542" s="1"/>
      <c r="D542" s="38"/>
      <c r="E542" s="17"/>
      <c r="F542" s="17"/>
      <c r="G542" s="17"/>
      <c r="H542" s="16"/>
      <c r="I542" s="19"/>
      <c r="K542" s="26"/>
      <c r="L542" s="15"/>
      <c r="AE542" s="37"/>
      <c r="AF542" s="30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23"/>
      <c r="BE542" s="23"/>
      <c r="BF542" s="23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</row>
    <row r="543" spans="1:92" ht="14">
      <c r="A543" s="1"/>
      <c r="D543" s="38"/>
      <c r="E543" s="17"/>
      <c r="F543" s="17"/>
      <c r="G543" s="17"/>
      <c r="H543" s="16"/>
      <c r="I543" s="19"/>
      <c r="K543" s="26"/>
      <c r="L543" s="15"/>
      <c r="AE543" s="37"/>
      <c r="AF543" s="30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23"/>
      <c r="BE543" s="23"/>
      <c r="BF543" s="23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</row>
    <row r="544" spans="1:92" ht="14">
      <c r="A544" s="1"/>
      <c r="D544" s="38"/>
      <c r="E544" s="17"/>
      <c r="F544" s="17"/>
      <c r="G544" s="17"/>
      <c r="H544" s="16"/>
      <c r="I544" s="19"/>
      <c r="K544" s="26"/>
      <c r="L544" s="15"/>
      <c r="AE544" s="37"/>
      <c r="AF544" s="30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23"/>
      <c r="BE544" s="23"/>
      <c r="BF544" s="23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</row>
    <row r="545" spans="1:92" ht="14">
      <c r="A545" s="1"/>
      <c r="D545" s="38"/>
      <c r="E545" s="17"/>
      <c r="F545" s="17"/>
      <c r="G545" s="17"/>
      <c r="H545" s="16"/>
      <c r="I545" s="19"/>
      <c r="K545" s="26"/>
      <c r="L545" s="15"/>
      <c r="AE545" s="37"/>
      <c r="AF545" s="30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23"/>
      <c r="BE545" s="23"/>
      <c r="BF545" s="23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</row>
    <row r="546" spans="1:92" ht="14">
      <c r="A546" s="1"/>
      <c r="D546" s="38"/>
      <c r="E546" s="17"/>
      <c r="F546" s="17"/>
      <c r="G546" s="17"/>
      <c r="H546" s="16"/>
      <c r="I546" s="19"/>
      <c r="K546" s="26"/>
      <c r="L546" s="15"/>
      <c r="AE546" s="37"/>
      <c r="AF546" s="30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23"/>
      <c r="BE546" s="23"/>
      <c r="BF546" s="23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</row>
    <row r="547" spans="1:92" ht="14">
      <c r="A547" s="1"/>
      <c r="D547" s="38"/>
      <c r="E547" s="17"/>
      <c r="F547" s="17"/>
      <c r="G547" s="17"/>
      <c r="H547" s="16"/>
      <c r="I547" s="19"/>
      <c r="K547" s="26"/>
      <c r="L547" s="15"/>
      <c r="AE547" s="37"/>
      <c r="AF547" s="30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23"/>
      <c r="BE547" s="23"/>
      <c r="BF547" s="23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</row>
    <row r="548" spans="1:92" ht="14">
      <c r="A548" s="1"/>
      <c r="D548" s="38"/>
      <c r="E548" s="17"/>
      <c r="F548" s="17"/>
      <c r="G548" s="17"/>
      <c r="H548" s="16"/>
      <c r="I548" s="19"/>
      <c r="K548" s="26"/>
      <c r="L548" s="15"/>
      <c r="AE548" s="37"/>
      <c r="AF548" s="30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23"/>
      <c r="BE548" s="23"/>
      <c r="BF548" s="23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</row>
    <row r="549" spans="1:92" ht="14">
      <c r="A549" s="1"/>
      <c r="D549" s="38"/>
      <c r="E549" s="17"/>
      <c r="F549" s="17"/>
      <c r="G549" s="17"/>
      <c r="H549" s="16"/>
      <c r="I549" s="19"/>
      <c r="K549" s="26"/>
      <c r="L549" s="15"/>
      <c r="AE549" s="37"/>
      <c r="AF549" s="30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23"/>
      <c r="BE549" s="23"/>
      <c r="BF549" s="23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</row>
    <row r="550" spans="1:92" ht="14">
      <c r="A550" s="1"/>
      <c r="D550" s="38"/>
      <c r="E550" s="17"/>
      <c r="F550" s="17"/>
      <c r="G550" s="17"/>
      <c r="H550" s="16"/>
      <c r="I550" s="19"/>
      <c r="K550" s="26"/>
      <c r="L550" s="15"/>
      <c r="AE550" s="37"/>
      <c r="AF550" s="30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23"/>
      <c r="BE550" s="23"/>
      <c r="BF550" s="23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</row>
    <row r="551" spans="1:92" ht="14">
      <c r="A551" s="1"/>
      <c r="D551" s="38"/>
      <c r="E551" s="17"/>
      <c r="F551" s="17"/>
      <c r="G551" s="17"/>
      <c r="H551" s="16"/>
      <c r="I551" s="19"/>
      <c r="K551" s="26"/>
      <c r="L551" s="15"/>
      <c r="AE551" s="37"/>
      <c r="AF551" s="30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23"/>
      <c r="BE551" s="23"/>
      <c r="BF551" s="23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</row>
    <row r="552" spans="1:92" ht="14">
      <c r="A552" s="1"/>
      <c r="D552" s="38"/>
      <c r="E552" s="17"/>
      <c r="F552" s="17"/>
      <c r="G552" s="17"/>
      <c r="H552" s="16"/>
      <c r="I552" s="19"/>
      <c r="K552" s="26"/>
      <c r="L552" s="15"/>
      <c r="AE552" s="37"/>
      <c r="AF552" s="30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23"/>
      <c r="BE552" s="23"/>
      <c r="BF552" s="23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</row>
    <row r="553" spans="1:92" ht="14">
      <c r="A553" s="1"/>
      <c r="D553" s="38"/>
      <c r="E553" s="17"/>
      <c r="F553" s="17"/>
      <c r="G553" s="17"/>
      <c r="H553" s="16"/>
      <c r="I553" s="19"/>
      <c r="K553" s="26"/>
      <c r="L553" s="15"/>
      <c r="AE553" s="37"/>
      <c r="AF553" s="30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23"/>
      <c r="BE553" s="23"/>
      <c r="BF553" s="23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</row>
    <row r="554" spans="1:92" ht="14">
      <c r="A554" s="1"/>
      <c r="D554" s="38"/>
      <c r="E554" s="17"/>
      <c r="F554" s="17"/>
      <c r="G554" s="17"/>
      <c r="H554" s="16"/>
      <c r="I554" s="19"/>
      <c r="K554" s="26"/>
      <c r="L554" s="15"/>
      <c r="AE554" s="37"/>
      <c r="AF554" s="30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23"/>
      <c r="BE554" s="23"/>
      <c r="BF554" s="23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</row>
    <row r="555" spans="1:92" ht="14">
      <c r="A555" s="1"/>
      <c r="D555" s="38"/>
      <c r="E555" s="17"/>
      <c r="F555" s="17"/>
      <c r="G555" s="17"/>
      <c r="H555" s="16"/>
      <c r="I555" s="19"/>
      <c r="K555" s="26"/>
      <c r="L555" s="15"/>
      <c r="AE555" s="37"/>
      <c r="AF555" s="30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23"/>
      <c r="BE555" s="23"/>
      <c r="BF555" s="23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</row>
    <row r="556" spans="1:92" ht="14">
      <c r="A556" s="1"/>
      <c r="D556" s="38"/>
      <c r="E556" s="17"/>
      <c r="F556" s="17"/>
      <c r="G556" s="17"/>
      <c r="H556" s="16"/>
      <c r="I556" s="19"/>
      <c r="K556" s="26"/>
      <c r="L556" s="15"/>
      <c r="AE556" s="37"/>
      <c r="AF556" s="30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23"/>
      <c r="BE556" s="23"/>
      <c r="BF556" s="23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</row>
    <row r="557" spans="1:92" ht="14">
      <c r="A557" s="1"/>
      <c r="D557" s="38"/>
      <c r="E557" s="17"/>
      <c r="F557" s="17"/>
      <c r="G557" s="17"/>
      <c r="H557" s="16"/>
      <c r="I557" s="19"/>
      <c r="K557" s="26"/>
      <c r="L557" s="15"/>
      <c r="AE557" s="37"/>
      <c r="AF557" s="30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23"/>
      <c r="BE557" s="23"/>
      <c r="BF557" s="23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</row>
    <row r="558" spans="1:92" ht="14">
      <c r="A558" s="1"/>
      <c r="D558" s="38"/>
      <c r="E558" s="17"/>
      <c r="F558" s="17"/>
      <c r="G558" s="17"/>
      <c r="H558" s="16"/>
      <c r="I558" s="19"/>
      <c r="K558" s="26"/>
      <c r="L558" s="15"/>
      <c r="AE558" s="37"/>
      <c r="AF558" s="30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23"/>
      <c r="BE558" s="23"/>
      <c r="BF558" s="23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</row>
    <row r="559" spans="1:92" ht="14">
      <c r="A559" s="1"/>
      <c r="D559" s="38"/>
      <c r="E559" s="17"/>
      <c r="F559" s="17"/>
      <c r="G559" s="17"/>
      <c r="H559" s="16"/>
      <c r="I559" s="19"/>
      <c r="K559" s="26"/>
      <c r="L559" s="15"/>
      <c r="AE559" s="37"/>
      <c r="AF559" s="30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23"/>
      <c r="BE559" s="23"/>
      <c r="BF559" s="23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</row>
    <row r="560" spans="1:92" ht="14">
      <c r="A560" s="1"/>
      <c r="D560" s="38"/>
      <c r="E560" s="17"/>
      <c r="F560" s="17"/>
      <c r="G560" s="17"/>
      <c r="H560" s="16"/>
      <c r="I560" s="19"/>
      <c r="K560" s="26"/>
      <c r="L560" s="15"/>
      <c r="AE560" s="37"/>
      <c r="AF560" s="30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23"/>
      <c r="BE560" s="23"/>
      <c r="BF560" s="23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</row>
    <row r="561" spans="1:92" ht="14">
      <c r="A561" s="1"/>
      <c r="D561" s="38"/>
      <c r="E561" s="17"/>
      <c r="F561" s="17"/>
      <c r="G561" s="17"/>
      <c r="H561" s="16"/>
      <c r="I561" s="19"/>
      <c r="K561" s="26"/>
      <c r="L561" s="15"/>
      <c r="AE561" s="37"/>
      <c r="AF561" s="30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23"/>
      <c r="BE561" s="23"/>
      <c r="BF561" s="23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</row>
    <row r="562" spans="1:92" ht="14">
      <c r="A562" s="1"/>
      <c r="D562" s="38"/>
      <c r="E562" s="17"/>
      <c r="F562" s="17"/>
      <c r="G562" s="17"/>
      <c r="H562" s="16"/>
      <c r="I562" s="19"/>
      <c r="K562" s="26"/>
      <c r="L562" s="15"/>
      <c r="AE562" s="37"/>
      <c r="AF562" s="30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23"/>
      <c r="BE562" s="23"/>
      <c r="BF562" s="23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</row>
    <row r="563" spans="1:92" ht="14">
      <c r="A563" s="1"/>
      <c r="D563" s="38"/>
      <c r="E563" s="17"/>
      <c r="F563" s="17"/>
      <c r="G563" s="17"/>
      <c r="H563" s="16"/>
      <c r="I563" s="19"/>
      <c r="K563" s="26"/>
      <c r="L563" s="15"/>
      <c r="AE563" s="37"/>
      <c r="AF563" s="30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23"/>
      <c r="BE563" s="23"/>
      <c r="BF563" s="23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</row>
    <row r="564" spans="1:92" ht="14">
      <c r="A564" s="1"/>
      <c r="D564" s="38"/>
      <c r="E564" s="17"/>
      <c r="F564" s="17"/>
      <c r="G564" s="17"/>
      <c r="H564" s="16"/>
      <c r="I564" s="19"/>
      <c r="K564" s="26"/>
      <c r="L564" s="15"/>
      <c r="AE564" s="37"/>
      <c r="AF564" s="30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23"/>
      <c r="BE564" s="23"/>
      <c r="BF564" s="23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</row>
    <row r="565" spans="1:92" ht="14">
      <c r="A565" s="1"/>
      <c r="D565" s="38"/>
      <c r="E565" s="17"/>
      <c r="F565" s="17"/>
      <c r="G565" s="17"/>
      <c r="H565" s="16"/>
      <c r="I565" s="19"/>
      <c r="K565" s="26"/>
      <c r="L565" s="15"/>
      <c r="AE565" s="37"/>
      <c r="AF565" s="30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23"/>
      <c r="BE565" s="23"/>
      <c r="BF565" s="23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</row>
    <row r="566" spans="1:92" ht="14">
      <c r="A566" s="1"/>
      <c r="D566" s="38"/>
      <c r="E566" s="17"/>
      <c r="F566" s="17"/>
      <c r="G566" s="17"/>
      <c r="H566" s="16"/>
      <c r="I566" s="19"/>
      <c r="K566" s="26"/>
      <c r="L566" s="15"/>
      <c r="AE566" s="37"/>
      <c r="AF566" s="30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23"/>
      <c r="BE566" s="23"/>
      <c r="BF566" s="23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</row>
    <row r="567" spans="1:92" ht="14">
      <c r="A567" s="1"/>
      <c r="D567" s="38"/>
      <c r="E567" s="17"/>
      <c r="F567" s="17"/>
      <c r="G567" s="17"/>
      <c r="H567" s="16"/>
      <c r="I567" s="19"/>
      <c r="K567" s="26"/>
      <c r="L567" s="15"/>
      <c r="AE567" s="37"/>
      <c r="AF567" s="30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23"/>
      <c r="BE567" s="23"/>
      <c r="BF567" s="23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</row>
    <row r="568" spans="1:92" ht="14">
      <c r="A568" s="1"/>
      <c r="D568" s="38"/>
      <c r="E568" s="17"/>
      <c r="F568" s="17"/>
      <c r="G568" s="17"/>
      <c r="H568" s="16"/>
      <c r="I568" s="19"/>
      <c r="K568" s="26"/>
      <c r="L568" s="15"/>
      <c r="AE568" s="37"/>
      <c r="AF568" s="30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23"/>
      <c r="BE568" s="23"/>
      <c r="BF568" s="23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</row>
    <row r="569" spans="1:92" ht="14">
      <c r="A569" s="1"/>
      <c r="D569" s="38"/>
      <c r="E569" s="17"/>
      <c r="F569" s="17"/>
      <c r="G569" s="17"/>
      <c r="H569" s="16"/>
      <c r="I569" s="19"/>
      <c r="K569" s="26"/>
      <c r="L569" s="15"/>
      <c r="AE569" s="37"/>
      <c r="AF569" s="30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23"/>
      <c r="BE569" s="23"/>
      <c r="BF569" s="23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</row>
    <row r="570" spans="1:92" ht="14">
      <c r="A570" s="1"/>
      <c r="D570" s="38"/>
      <c r="E570" s="17"/>
      <c r="F570" s="17"/>
      <c r="G570" s="17"/>
      <c r="H570" s="16"/>
      <c r="I570" s="19"/>
      <c r="K570" s="26"/>
      <c r="L570" s="15"/>
      <c r="AE570" s="37"/>
      <c r="AF570" s="30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23"/>
      <c r="BE570" s="23"/>
      <c r="BF570" s="23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</row>
    <row r="571" spans="1:92" ht="14">
      <c r="A571" s="1"/>
      <c r="D571" s="38"/>
      <c r="E571" s="17"/>
      <c r="F571" s="17"/>
      <c r="G571" s="17"/>
      <c r="H571" s="16"/>
      <c r="I571" s="19"/>
      <c r="K571" s="26"/>
      <c r="L571" s="15"/>
      <c r="AE571" s="37"/>
      <c r="AF571" s="30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23"/>
      <c r="BE571" s="23"/>
      <c r="BF571" s="23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</row>
    <row r="572" spans="1:92" ht="14">
      <c r="A572" s="1"/>
      <c r="D572" s="38"/>
      <c r="E572" s="17"/>
      <c r="F572" s="17"/>
      <c r="G572" s="17"/>
      <c r="H572" s="16"/>
      <c r="I572" s="19"/>
      <c r="K572" s="26"/>
      <c r="L572" s="15"/>
      <c r="AE572" s="37"/>
      <c r="AF572" s="30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23"/>
      <c r="BE572" s="23"/>
      <c r="BF572" s="23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</row>
    <row r="573" spans="1:92" ht="14">
      <c r="A573" s="1"/>
      <c r="D573" s="38"/>
      <c r="E573" s="17"/>
      <c r="F573" s="17"/>
      <c r="G573" s="17"/>
      <c r="H573" s="16"/>
      <c r="I573" s="19"/>
      <c r="K573" s="26"/>
      <c r="L573" s="15"/>
      <c r="AE573" s="37"/>
      <c r="AF573" s="30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23"/>
      <c r="BE573" s="23"/>
      <c r="BF573" s="23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</row>
    <row r="574" spans="1:92" ht="14">
      <c r="A574" s="1"/>
      <c r="D574" s="38"/>
      <c r="E574" s="17"/>
      <c r="F574" s="17"/>
      <c r="G574" s="17"/>
      <c r="H574" s="16"/>
      <c r="I574" s="19"/>
      <c r="K574" s="26"/>
      <c r="L574" s="15"/>
      <c r="AE574" s="37"/>
      <c r="AF574" s="30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23"/>
      <c r="BE574" s="23"/>
      <c r="BF574" s="23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</row>
    <row r="575" spans="1:92" ht="14">
      <c r="A575" s="1"/>
      <c r="D575" s="38"/>
      <c r="E575" s="17"/>
      <c r="F575" s="17"/>
      <c r="G575" s="17"/>
      <c r="H575" s="16"/>
      <c r="I575" s="19"/>
      <c r="K575" s="26"/>
      <c r="L575" s="15"/>
      <c r="AE575" s="37"/>
      <c r="AF575" s="30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23"/>
      <c r="BE575" s="23"/>
      <c r="BF575" s="23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</row>
    <row r="576" spans="1:92" ht="14">
      <c r="A576" s="1"/>
      <c r="D576" s="38"/>
      <c r="E576" s="17"/>
      <c r="F576" s="17"/>
      <c r="G576" s="17"/>
      <c r="H576" s="16"/>
      <c r="I576" s="19"/>
      <c r="K576" s="26"/>
      <c r="L576" s="15"/>
      <c r="AE576" s="37"/>
      <c r="AF576" s="30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23"/>
      <c r="BE576" s="23"/>
      <c r="BF576" s="23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</row>
    <row r="577" spans="1:92" ht="14">
      <c r="A577" s="1"/>
      <c r="D577" s="38"/>
      <c r="E577" s="17"/>
      <c r="F577" s="17"/>
      <c r="G577" s="17"/>
      <c r="H577" s="16"/>
      <c r="I577" s="19"/>
      <c r="K577" s="26"/>
      <c r="L577" s="15"/>
      <c r="AE577" s="37"/>
      <c r="AF577" s="30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23"/>
      <c r="BE577" s="23"/>
      <c r="BF577" s="23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</row>
    <row r="578" spans="1:92" ht="14">
      <c r="A578" s="1"/>
      <c r="D578" s="38"/>
      <c r="E578" s="17"/>
      <c r="F578" s="17"/>
      <c r="G578" s="17"/>
      <c r="H578" s="16"/>
      <c r="I578" s="19"/>
      <c r="K578" s="26"/>
      <c r="L578" s="15"/>
      <c r="AE578" s="37"/>
      <c r="AF578" s="30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23"/>
      <c r="BE578" s="23"/>
      <c r="BF578" s="23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</row>
    <row r="579" spans="1:92" ht="14">
      <c r="A579" s="1"/>
      <c r="D579" s="38"/>
      <c r="E579" s="17"/>
      <c r="F579" s="17"/>
      <c r="G579" s="17"/>
      <c r="H579" s="16"/>
      <c r="I579" s="19"/>
      <c r="K579" s="26"/>
      <c r="L579" s="15"/>
      <c r="AE579" s="37"/>
      <c r="AF579" s="30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23"/>
      <c r="BE579" s="23"/>
      <c r="BF579" s="23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</row>
    <row r="580" spans="1:92" ht="14">
      <c r="A580" s="1"/>
      <c r="D580" s="38"/>
      <c r="E580" s="17"/>
      <c r="F580" s="17"/>
      <c r="G580" s="17"/>
      <c r="H580" s="16"/>
      <c r="I580" s="19"/>
      <c r="K580" s="26"/>
      <c r="L580" s="15"/>
      <c r="AE580" s="37"/>
      <c r="AF580" s="30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23"/>
      <c r="BE580" s="23"/>
      <c r="BF580" s="23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</row>
    <row r="581" spans="1:92" ht="14">
      <c r="A581" s="1"/>
      <c r="D581" s="38"/>
      <c r="E581" s="17"/>
      <c r="F581" s="17"/>
      <c r="G581" s="17"/>
      <c r="H581" s="16"/>
      <c r="I581" s="19"/>
      <c r="K581" s="26"/>
      <c r="L581" s="15"/>
      <c r="AE581" s="37"/>
      <c r="AF581" s="30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23"/>
      <c r="BE581" s="23"/>
      <c r="BF581" s="23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</row>
    <row r="582" spans="1:92" ht="14">
      <c r="A582" s="1"/>
      <c r="D582" s="38"/>
      <c r="E582" s="17"/>
      <c r="F582" s="17"/>
      <c r="G582" s="17"/>
      <c r="H582" s="16"/>
      <c r="I582" s="19"/>
      <c r="K582" s="26"/>
      <c r="L582" s="15"/>
      <c r="AE582" s="37"/>
      <c r="AF582" s="30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23"/>
      <c r="BE582" s="23"/>
      <c r="BF582" s="23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</row>
    <row r="583" spans="1:92" ht="14">
      <c r="A583" s="1"/>
      <c r="D583" s="38"/>
      <c r="E583" s="17"/>
      <c r="F583" s="17"/>
      <c r="G583" s="17"/>
      <c r="H583" s="16"/>
      <c r="I583" s="19"/>
      <c r="K583" s="26"/>
      <c r="L583" s="15"/>
      <c r="AE583" s="37"/>
      <c r="AF583" s="30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23"/>
      <c r="BE583" s="23"/>
      <c r="BF583" s="23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</row>
    <row r="584" spans="1:92" ht="14">
      <c r="A584" s="1"/>
      <c r="D584" s="38"/>
      <c r="E584" s="17"/>
      <c r="F584" s="17"/>
      <c r="G584" s="17"/>
      <c r="H584" s="16"/>
      <c r="I584" s="19"/>
      <c r="K584" s="26"/>
      <c r="L584" s="15"/>
      <c r="AE584" s="37"/>
      <c r="AF584" s="30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23"/>
      <c r="BE584" s="23"/>
      <c r="BF584" s="23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</row>
    <row r="585" spans="1:92" ht="14">
      <c r="A585" s="1"/>
      <c r="D585" s="38"/>
      <c r="E585" s="17"/>
      <c r="F585" s="17"/>
      <c r="G585" s="17"/>
      <c r="H585" s="16"/>
      <c r="I585" s="19"/>
      <c r="K585" s="26"/>
      <c r="L585" s="15"/>
      <c r="AE585" s="37"/>
      <c r="AF585" s="30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23"/>
      <c r="BE585" s="23"/>
      <c r="BF585" s="23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</row>
    <row r="586" spans="1:92" ht="14">
      <c r="A586" s="1"/>
      <c r="D586" s="38"/>
      <c r="E586" s="17"/>
      <c r="F586" s="17"/>
      <c r="G586" s="17"/>
      <c r="H586" s="16"/>
      <c r="I586" s="19"/>
      <c r="K586" s="26"/>
      <c r="L586" s="15"/>
      <c r="AE586" s="37"/>
      <c r="AF586" s="30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23"/>
      <c r="BE586" s="23"/>
      <c r="BF586" s="23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</row>
    <row r="587" spans="1:92" ht="14">
      <c r="A587" s="1"/>
      <c r="D587" s="38"/>
      <c r="E587" s="17"/>
      <c r="F587" s="17"/>
      <c r="G587" s="17"/>
      <c r="H587" s="16"/>
      <c r="I587" s="19"/>
      <c r="K587" s="26"/>
      <c r="L587" s="15"/>
      <c r="AE587" s="37"/>
      <c r="AF587" s="30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23"/>
      <c r="BE587" s="23"/>
      <c r="BF587" s="23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</row>
    <row r="588" spans="1:92" ht="14">
      <c r="A588" s="1"/>
      <c r="D588" s="38"/>
      <c r="E588" s="17"/>
      <c r="F588" s="17"/>
      <c r="G588" s="17"/>
      <c r="H588" s="16"/>
      <c r="I588" s="19"/>
      <c r="K588" s="26"/>
      <c r="L588" s="15"/>
      <c r="AE588" s="37"/>
      <c r="AF588" s="30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23"/>
      <c r="BE588" s="23"/>
      <c r="BF588" s="23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</row>
    <row r="589" spans="1:92" ht="14">
      <c r="A589" s="1"/>
      <c r="D589" s="38"/>
      <c r="E589" s="17"/>
      <c r="F589" s="17"/>
      <c r="G589" s="17"/>
      <c r="H589" s="16"/>
      <c r="I589" s="19"/>
      <c r="K589" s="26"/>
      <c r="L589" s="15"/>
      <c r="AE589" s="37"/>
      <c r="AF589" s="30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23"/>
      <c r="BE589" s="23"/>
      <c r="BF589" s="23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</row>
    <row r="590" spans="1:92" ht="14">
      <c r="A590" s="1"/>
      <c r="D590" s="38"/>
      <c r="E590" s="17"/>
      <c r="F590" s="17"/>
      <c r="G590" s="17"/>
      <c r="H590" s="16"/>
      <c r="I590" s="19"/>
      <c r="K590" s="26"/>
      <c r="L590" s="15"/>
      <c r="AE590" s="37"/>
      <c r="AF590" s="30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23"/>
      <c r="BE590" s="23"/>
      <c r="BF590" s="23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</row>
    <row r="591" spans="1:92" ht="14">
      <c r="A591" s="1"/>
      <c r="D591" s="38"/>
      <c r="E591" s="17"/>
      <c r="F591" s="17"/>
      <c r="G591" s="17"/>
      <c r="H591" s="16"/>
      <c r="I591" s="19"/>
      <c r="K591" s="26"/>
      <c r="L591" s="15"/>
      <c r="AE591" s="37"/>
      <c r="AF591" s="30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23"/>
      <c r="BE591" s="23"/>
      <c r="BF591" s="23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</row>
    <row r="592" spans="1:92" ht="14">
      <c r="A592" s="1"/>
      <c r="D592" s="38"/>
      <c r="E592" s="17"/>
      <c r="F592" s="17"/>
      <c r="G592" s="17"/>
      <c r="H592" s="16"/>
      <c r="I592" s="19"/>
      <c r="K592" s="26"/>
      <c r="L592" s="15"/>
      <c r="AE592" s="37"/>
      <c r="AF592" s="30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23"/>
      <c r="BE592" s="23"/>
      <c r="BF592" s="23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</row>
    <row r="593" spans="1:92" ht="14">
      <c r="A593" s="1"/>
      <c r="D593" s="38"/>
      <c r="E593" s="17"/>
      <c r="F593" s="17"/>
      <c r="G593" s="17"/>
      <c r="H593" s="16"/>
      <c r="I593" s="19"/>
      <c r="K593" s="26"/>
      <c r="L593" s="15"/>
      <c r="AE593" s="37"/>
      <c r="AF593" s="30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23"/>
      <c r="BE593" s="23"/>
      <c r="BF593" s="23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</row>
    <row r="594" spans="1:92" ht="14">
      <c r="A594" s="1"/>
      <c r="D594" s="38"/>
      <c r="E594" s="17"/>
      <c r="F594" s="17"/>
      <c r="G594" s="17"/>
      <c r="H594" s="16"/>
      <c r="I594" s="19"/>
      <c r="K594" s="26"/>
      <c r="L594" s="15"/>
      <c r="AE594" s="37"/>
      <c r="AF594" s="30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23"/>
      <c r="BE594" s="23"/>
      <c r="BF594" s="23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</row>
    <row r="595" spans="1:92" ht="14">
      <c r="A595" s="1"/>
      <c r="D595" s="38"/>
      <c r="E595" s="17"/>
      <c r="F595" s="17"/>
      <c r="G595" s="17"/>
      <c r="H595" s="16"/>
      <c r="I595" s="19"/>
      <c r="K595" s="26"/>
      <c r="L595" s="15"/>
      <c r="AE595" s="37"/>
      <c r="AF595" s="30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23"/>
      <c r="BE595" s="23"/>
      <c r="BF595" s="23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</row>
    <row r="596" spans="1:92" ht="14">
      <c r="A596" s="1"/>
      <c r="D596" s="38"/>
      <c r="E596" s="17"/>
      <c r="F596" s="17"/>
      <c r="G596" s="17"/>
      <c r="H596" s="16"/>
      <c r="I596" s="19"/>
      <c r="K596" s="26"/>
      <c r="L596" s="15"/>
      <c r="AE596" s="37"/>
      <c r="AF596" s="30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23"/>
      <c r="BE596" s="23"/>
      <c r="BF596" s="23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</row>
    <row r="597" spans="1:92" ht="14">
      <c r="A597" s="1"/>
      <c r="D597" s="38"/>
      <c r="E597" s="17"/>
      <c r="F597" s="17"/>
      <c r="G597" s="17"/>
      <c r="H597" s="16"/>
      <c r="I597" s="19"/>
      <c r="K597" s="26"/>
      <c r="L597" s="15"/>
      <c r="AE597" s="37"/>
      <c r="AF597" s="30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23"/>
      <c r="BE597" s="23"/>
      <c r="BF597" s="23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</row>
    <row r="598" spans="1:92" ht="14">
      <c r="A598" s="1"/>
      <c r="D598" s="38"/>
      <c r="E598" s="17"/>
      <c r="F598" s="17"/>
      <c r="G598" s="17"/>
      <c r="H598" s="16"/>
      <c r="I598" s="19"/>
      <c r="K598" s="26"/>
      <c r="L598" s="15"/>
      <c r="AE598" s="37"/>
      <c r="AF598" s="30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23"/>
      <c r="BE598" s="23"/>
      <c r="BF598" s="23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</row>
    <row r="599" spans="1:92" ht="14">
      <c r="A599" s="1"/>
      <c r="D599" s="38"/>
      <c r="E599" s="17"/>
      <c r="F599" s="17"/>
      <c r="G599" s="17"/>
      <c r="H599" s="16"/>
      <c r="I599" s="19"/>
      <c r="K599" s="26"/>
      <c r="L599" s="15"/>
      <c r="AE599" s="37"/>
      <c r="AF599" s="30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23"/>
      <c r="BE599" s="23"/>
      <c r="BF599" s="23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</row>
    <row r="600" spans="1:92" ht="14">
      <c r="A600" s="1"/>
      <c r="D600" s="38"/>
      <c r="E600" s="17"/>
      <c r="F600" s="17"/>
      <c r="G600" s="17"/>
      <c r="H600" s="16"/>
      <c r="I600" s="19"/>
      <c r="K600" s="26"/>
      <c r="L600" s="15"/>
      <c r="AE600" s="37"/>
      <c r="AF600" s="30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23"/>
      <c r="BE600" s="23"/>
      <c r="BF600" s="23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</row>
    <row r="601" spans="1:92" ht="14">
      <c r="A601" s="1"/>
      <c r="D601" s="38"/>
      <c r="E601" s="17"/>
      <c r="F601" s="17"/>
      <c r="G601" s="17"/>
      <c r="H601" s="16"/>
      <c r="I601" s="19"/>
      <c r="K601" s="26"/>
      <c r="L601" s="15"/>
      <c r="AE601" s="37"/>
      <c r="AF601" s="30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23"/>
      <c r="BE601" s="23"/>
      <c r="BF601" s="23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</row>
    <row r="602" spans="1:92" ht="14">
      <c r="A602" s="1"/>
      <c r="D602" s="38"/>
      <c r="E602" s="17"/>
      <c r="F602" s="17"/>
      <c r="G602" s="17"/>
      <c r="H602" s="16"/>
      <c r="I602" s="19"/>
      <c r="K602" s="26"/>
      <c r="L602" s="15"/>
      <c r="AE602" s="37"/>
      <c r="AF602" s="30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23"/>
      <c r="BE602" s="23"/>
      <c r="BF602" s="23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</row>
    <row r="603" spans="1:92" ht="14">
      <c r="A603" s="1"/>
      <c r="D603" s="38"/>
      <c r="E603" s="17"/>
      <c r="F603" s="17"/>
      <c r="G603" s="17"/>
      <c r="H603" s="16"/>
      <c r="I603" s="19"/>
      <c r="K603" s="26"/>
      <c r="L603" s="15"/>
      <c r="AE603" s="37"/>
      <c r="AF603" s="30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23"/>
      <c r="BE603" s="23"/>
      <c r="BF603" s="23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</row>
    <row r="604" spans="1:92" ht="14">
      <c r="A604" s="1"/>
      <c r="D604" s="38"/>
      <c r="E604" s="17"/>
      <c r="F604" s="17"/>
      <c r="G604" s="17"/>
      <c r="H604" s="16"/>
      <c r="I604" s="19"/>
      <c r="K604" s="26"/>
      <c r="L604" s="15"/>
      <c r="AE604" s="37"/>
      <c r="AF604" s="30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23"/>
      <c r="BE604" s="23"/>
      <c r="BF604" s="23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</row>
    <row r="605" spans="1:92" ht="14">
      <c r="A605" s="1"/>
      <c r="D605" s="38"/>
      <c r="E605" s="17"/>
      <c r="F605" s="17"/>
      <c r="G605" s="17"/>
      <c r="H605" s="16"/>
      <c r="I605" s="19"/>
      <c r="K605" s="26"/>
      <c r="L605" s="15"/>
      <c r="AE605" s="37"/>
      <c r="AF605" s="30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23"/>
      <c r="BE605" s="23"/>
      <c r="BF605" s="23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</row>
    <row r="606" spans="1:92" ht="14">
      <c r="A606" s="1"/>
      <c r="D606" s="38"/>
      <c r="E606" s="17"/>
      <c r="F606" s="17"/>
      <c r="G606" s="17"/>
      <c r="H606" s="16"/>
      <c r="I606" s="19"/>
      <c r="K606" s="26"/>
      <c r="L606" s="15"/>
      <c r="AE606" s="37"/>
      <c r="AF606" s="30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23"/>
      <c r="BE606" s="23"/>
      <c r="BF606" s="23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</row>
    <row r="607" spans="1:92" ht="14">
      <c r="A607" s="1"/>
      <c r="D607" s="38"/>
      <c r="E607" s="17"/>
      <c r="F607" s="17"/>
      <c r="G607" s="17"/>
      <c r="H607" s="16"/>
      <c r="I607" s="19"/>
      <c r="K607" s="26"/>
      <c r="L607" s="15"/>
      <c r="AE607" s="37"/>
      <c r="AF607" s="30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23"/>
      <c r="BE607" s="23"/>
      <c r="BF607" s="23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</row>
    <row r="608" spans="1:92" ht="14">
      <c r="A608" s="1"/>
      <c r="D608" s="38"/>
      <c r="E608" s="17"/>
      <c r="F608" s="17"/>
      <c r="G608" s="17"/>
      <c r="H608" s="16"/>
      <c r="I608" s="19"/>
      <c r="K608" s="26"/>
      <c r="L608" s="15"/>
      <c r="AE608" s="37"/>
      <c r="AF608" s="30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23"/>
      <c r="BE608" s="23"/>
      <c r="BF608" s="23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</row>
    <row r="609" spans="1:92" ht="14">
      <c r="A609" s="1"/>
      <c r="D609" s="38"/>
      <c r="E609" s="17"/>
      <c r="F609" s="17"/>
      <c r="G609" s="17"/>
      <c r="H609" s="16"/>
      <c r="I609" s="19"/>
      <c r="K609" s="26"/>
      <c r="L609" s="15"/>
      <c r="AE609" s="37"/>
      <c r="AF609" s="30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23"/>
      <c r="BE609" s="23"/>
      <c r="BF609" s="23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</row>
    <row r="610" spans="1:92" ht="14">
      <c r="A610" s="1"/>
      <c r="D610" s="38"/>
      <c r="E610" s="17"/>
      <c r="F610" s="17"/>
      <c r="G610" s="17"/>
      <c r="H610" s="16"/>
      <c r="I610" s="19"/>
      <c r="K610" s="26"/>
      <c r="L610" s="15"/>
      <c r="AE610" s="37"/>
      <c r="AF610" s="30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23"/>
      <c r="BE610" s="23"/>
      <c r="BF610" s="23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</row>
    <row r="611" spans="1:92" ht="14">
      <c r="A611" s="1"/>
      <c r="D611" s="38"/>
      <c r="E611" s="17"/>
      <c r="F611" s="17"/>
      <c r="G611" s="17"/>
      <c r="H611" s="16"/>
      <c r="I611" s="19"/>
      <c r="K611" s="26"/>
      <c r="L611" s="15"/>
      <c r="AE611" s="37"/>
      <c r="AF611" s="30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23"/>
      <c r="BE611" s="23"/>
      <c r="BF611" s="23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</row>
    <row r="612" spans="1:92" ht="14">
      <c r="A612" s="1"/>
      <c r="D612" s="38"/>
      <c r="E612" s="17"/>
      <c r="F612" s="17"/>
      <c r="G612" s="17"/>
      <c r="H612" s="16"/>
      <c r="I612" s="19"/>
      <c r="K612" s="26"/>
      <c r="L612" s="15"/>
      <c r="AE612" s="37"/>
      <c r="AF612" s="30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23"/>
      <c r="BE612" s="23"/>
      <c r="BF612" s="23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</row>
    <row r="613" spans="1:92" ht="14">
      <c r="A613" s="1"/>
      <c r="D613" s="38"/>
      <c r="E613" s="17"/>
      <c r="F613" s="17"/>
      <c r="G613" s="17"/>
      <c r="H613" s="16"/>
      <c r="I613" s="19"/>
      <c r="K613" s="26"/>
      <c r="L613" s="15"/>
      <c r="AE613" s="37"/>
      <c r="AF613" s="30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23"/>
      <c r="BE613" s="23"/>
      <c r="BF613" s="23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</row>
    <row r="614" spans="1:92" ht="14">
      <c r="A614" s="1"/>
      <c r="D614" s="38"/>
      <c r="E614" s="17"/>
      <c r="F614" s="17"/>
      <c r="G614" s="17"/>
      <c r="H614" s="16"/>
      <c r="I614" s="19"/>
      <c r="K614" s="26"/>
      <c r="L614" s="15"/>
      <c r="AE614" s="37"/>
      <c r="AF614" s="30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23"/>
      <c r="BE614" s="23"/>
      <c r="BF614" s="23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</row>
    <row r="615" spans="1:92" ht="14">
      <c r="A615" s="1"/>
      <c r="D615" s="38"/>
      <c r="E615" s="17"/>
      <c r="F615" s="17"/>
      <c r="G615" s="17"/>
      <c r="H615" s="16"/>
      <c r="I615" s="19"/>
      <c r="K615" s="26"/>
      <c r="L615" s="15"/>
      <c r="AE615" s="37"/>
      <c r="AF615" s="30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23"/>
      <c r="BE615" s="23"/>
      <c r="BF615" s="23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</row>
    <row r="616" spans="1:92" ht="14">
      <c r="A616" s="1"/>
      <c r="D616" s="38"/>
      <c r="E616" s="17"/>
      <c r="F616" s="17"/>
      <c r="G616" s="17"/>
      <c r="H616" s="16"/>
      <c r="I616" s="19"/>
      <c r="K616" s="26"/>
      <c r="L616" s="15"/>
      <c r="AE616" s="37"/>
      <c r="AF616" s="30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23"/>
      <c r="BE616" s="23"/>
      <c r="BF616" s="23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</row>
    <row r="617" spans="1:92" ht="14">
      <c r="A617" s="1"/>
      <c r="D617" s="38"/>
      <c r="E617" s="17"/>
      <c r="F617" s="17"/>
      <c r="G617" s="17"/>
      <c r="H617" s="16"/>
      <c r="I617" s="19"/>
      <c r="K617" s="26"/>
      <c r="L617" s="15"/>
      <c r="AE617" s="37"/>
      <c r="AF617" s="30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23"/>
      <c r="BE617" s="23"/>
      <c r="BF617" s="23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</row>
    <row r="618" spans="1:92" ht="14">
      <c r="A618" s="1"/>
      <c r="D618" s="38"/>
      <c r="E618" s="17"/>
      <c r="F618" s="17"/>
      <c r="G618" s="17"/>
      <c r="H618" s="16"/>
      <c r="I618" s="19"/>
      <c r="K618" s="26"/>
      <c r="L618" s="15"/>
      <c r="AE618" s="37"/>
      <c r="AF618" s="30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23"/>
      <c r="BE618" s="23"/>
      <c r="BF618" s="23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</row>
    <row r="619" spans="1:92" ht="14">
      <c r="A619" s="1"/>
      <c r="D619" s="38"/>
      <c r="E619" s="17"/>
      <c r="F619" s="17"/>
      <c r="G619" s="17"/>
      <c r="H619" s="16"/>
      <c r="I619" s="19"/>
      <c r="K619" s="26"/>
      <c r="L619" s="15"/>
      <c r="AE619" s="37"/>
      <c r="AF619" s="30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23"/>
      <c r="BE619" s="23"/>
      <c r="BF619" s="23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</row>
    <row r="620" spans="1:92" ht="14">
      <c r="A620" s="1"/>
      <c r="D620" s="38"/>
      <c r="E620" s="17"/>
      <c r="F620" s="17"/>
      <c r="G620" s="17"/>
      <c r="H620" s="16"/>
      <c r="I620" s="19"/>
      <c r="K620" s="26"/>
      <c r="L620" s="15"/>
      <c r="AE620" s="37"/>
      <c r="AF620" s="30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23"/>
      <c r="BE620" s="23"/>
      <c r="BF620" s="23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</row>
    <row r="621" spans="1:92" ht="14">
      <c r="A621" s="1"/>
      <c r="D621" s="38"/>
      <c r="E621" s="17"/>
      <c r="F621" s="17"/>
      <c r="G621" s="17"/>
      <c r="H621" s="16"/>
      <c r="I621" s="19"/>
      <c r="K621" s="26"/>
      <c r="L621" s="15"/>
      <c r="AE621" s="37"/>
      <c r="AF621" s="30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23"/>
      <c r="BE621" s="23"/>
      <c r="BF621" s="23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</row>
    <row r="622" spans="1:92" ht="14">
      <c r="A622" s="1"/>
      <c r="D622" s="38"/>
      <c r="E622" s="17"/>
      <c r="F622" s="17"/>
      <c r="G622" s="17"/>
      <c r="H622" s="16"/>
      <c r="I622" s="19"/>
      <c r="K622" s="26"/>
      <c r="L622" s="15"/>
      <c r="AE622" s="37"/>
      <c r="AF622" s="30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23"/>
      <c r="BE622" s="23"/>
      <c r="BF622" s="23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</row>
    <row r="623" spans="1:92" ht="14">
      <c r="A623" s="1"/>
      <c r="D623" s="38"/>
      <c r="E623" s="17"/>
      <c r="F623" s="17"/>
      <c r="G623" s="17"/>
      <c r="H623" s="16"/>
      <c r="I623" s="19"/>
      <c r="K623" s="26"/>
      <c r="L623" s="15"/>
      <c r="AE623" s="37"/>
      <c r="AF623" s="30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23"/>
      <c r="BE623" s="23"/>
      <c r="BF623" s="23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</row>
    <row r="624" spans="1:92" ht="14">
      <c r="A624" s="1"/>
      <c r="D624" s="38"/>
      <c r="E624" s="17"/>
      <c r="F624" s="17"/>
      <c r="G624" s="17"/>
      <c r="H624" s="16"/>
      <c r="I624" s="19"/>
      <c r="K624" s="26"/>
      <c r="L624" s="15"/>
      <c r="AE624" s="37"/>
      <c r="AF624" s="30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23"/>
      <c r="BE624" s="23"/>
      <c r="BF624" s="23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</row>
    <row r="625" spans="1:92" ht="14">
      <c r="A625" s="1"/>
      <c r="D625" s="38"/>
      <c r="E625" s="17"/>
      <c r="F625" s="17"/>
      <c r="G625" s="17"/>
      <c r="H625" s="16"/>
      <c r="I625" s="19"/>
      <c r="K625" s="26"/>
      <c r="L625" s="15"/>
      <c r="AE625" s="37"/>
      <c r="AF625" s="30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23"/>
      <c r="BE625" s="23"/>
      <c r="BF625" s="23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</row>
    <row r="626" spans="1:92" ht="14">
      <c r="A626" s="1"/>
      <c r="D626" s="38"/>
      <c r="E626" s="17"/>
      <c r="F626" s="17"/>
      <c r="G626" s="17"/>
      <c r="H626" s="16"/>
      <c r="I626" s="19"/>
      <c r="K626" s="26"/>
      <c r="L626" s="15"/>
      <c r="AE626" s="37"/>
      <c r="AF626" s="30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23"/>
      <c r="BE626" s="23"/>
      <c r="BF626" s="23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</row>
    <row r="627" spans="1:92" ht="14">
      <c r="A627" s="1"/>
      <c r="D627" s="38"/>
      <c r="E627" s="17"/>
      <c r="F627" s="17"/>
      <c r="G627" s="17"/>
      <c r="H627" s="16"/>
      <c r="I627" s="19"/>
      <c r="K627" s="26"/>
      <c r="L627" s="15"/>
      <c r="AE627" s="37"/>
      <c r="AF627" s="30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23"/>
      <c r="BE627" s="23"/>
      <c r="BF627" s="23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</row>
    <row r="628" spans="1:92" ht="14">
      <c r="A628" s="1"/>
      <c r="D628" s="38"/>
      <c r="E628" s="17"/>
      <c r="F628" s="17"/>
      <c r="G628" s="17"/>
      <c r="H628" s="16"/>
      <c r="I628" s="19"/>
      <c r="K628" s="26"/>
      <c r="L628" s="15"/>
      <c r="AE628" s="37"/>
      <c r="AF628" s="30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23"/>
      <c r="BE628" s="23"/>
      <c r="BF628" s="23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</row>
    <row r="629" spans="1:92" ht="14">
      <c r="A629" s="1"/>
      <c r="D629" s="38"/>
      <c r="E629" s="17"/>
      <c r="F629" s="17"/>
      <c r="G629" s="17"/>
      <c r="H629" s="16"/>
      <c r="I629" s="19"/>
      <c r="K629" s="26"/>
      <c r="L629" s="15"/>
      <c r="AE629" s="37"/>
      <c r="AF629" s="30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23"/>
      <c r="BE629" s="23"/>
      <c r="BF629" s="23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</row>
    <row r="630" spans="1:92" ht="14">
      <c r="A630" s="1"/>
      <c r="D630" s="38"/>
      <c r="E630" s="17"/>
      <c r="F630" s="17"/>
      <c r="G630" s="17"/>
      <c r="H630" s="16"/>
      <c r="I630" s="19"/>
      <c r="K630" s="26"/>
      <c r="L630" s="15"/>
      <c r="AE630" s="37"/>
      <c r="AF630" s="30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23"/>
      <c r="BE630" s="23"/>
      <c r="BF630" s="23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</row>
    <row r="631" spans="1:92" ht="14">
      <c r="A631" s="1"/>
      <c r="D631" s="38"/>
      <c r="E631" s="17"/>
      <c r="F631" s="17"/>
      <c r="G631" s="17"/>
      <c r="H631" s="16"/>
      <c r="I631" s="19"/>
      <c r="K631" s="26"/>
      <c r="L631" s="15"/>
      <c r="AE631" s="37"/>
      <c r="AF631" s="30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23"/>
      <c r="BE631" s="23"/>
      <c r="BF631" s="23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</row>
    <row r="632" spans="1:92" ht="14">
      <c r="A632" s="1"/>
      <c r="D632" s="38"/>
      <c r="E632" s="17"/>
      <c r="F632" s="17"/>
      <c r="G632" s="17"/>
      <c r="H632" s="16"/>
      <c r="I632" s="19"/>
      <c r="K632" s="26"/>
      <c r="L632" s="15"/>
      <c r="AE632" s="37"/>
      <c r="AF632" s="30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23"/>
      <c r="BE632" s="23"/>
      <c r="BF632" s="23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</row>
    <row r="633" spans="1:92" ht="14">
      <c r="A633" s="1"/>
      <c r="D633" s="38"/>
      <c r="E633" s="17"/>
      <c r="F633" s="17"/>
      <c r="G633" s="17"/>
      <c r="H633" s="16"/>
      <c r="I633" s="19"/>
      <c r="K633" s="26"/>
      <c r="L633" s="15"/>
      <c r="AE633" s="37"/>
      <c r="AF633" s="30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23"/>
      <c r="BE633" s="23"/>
      <c r="BF633" s="23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</row>
    <row r="634" spans="1:92" ht="14">
      <c r="A634" s="1"/>
      <c r="D634" s="38"/>
      <c r="E634" s="17"/>
      <c r="F634" s="17"/>
      <c r="G634" s="17"/>
      <c r="H634" s="16"/>
      <c r="I634" s="19"/>
      <c r="K634" s="26"/>
      <c r="L634" s="15"/>
      <c r="AE634" s="37"/>
      <c r="AF634" s="30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23"/>
      <c r="BE634" s="23"/>
      <c r="BF634" s="23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</row>
    <row r="635" spans="1:92" ht="14">
      <c r="A635" s="1"/>
      <c r="D635" s="38"/>
      <c r="E635" s="17"/>
      <c r="F635" s="17"/>
      <c r="G635" s="17"/>
      <c r="H635" s="16"/>
      <c r="I635" s="19"/>
      <c r="K635" s="26"/>
      <c r="L635" s="15"/>
      <c r="AE635" s="37"/>
      <c r="AF635" s="30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23"/>
      <c r="BE635" s="23"/>
      <c r="BF635" s="23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</row>
    <row r="636" spans="1:92" ht="14">
      <c r="A636" s="1"/>
      <c r="D636" s="38"/>
      <c r="E636" s="17"/>
      <c r="F636" s="17"/>
      <c r="G636" s="17"/>
      <c r="H636" s="16"/>
      <c r="I636" s="19"/>
      <c r="K636" s="26"/>
      <c r="L636" s="15"/>
      <c r="AE636" s="37"/>
      <c r="AF636" s="30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23"/>
      <c r="BE636" s="23"/>
      <c r="BF636" s="23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</row>
    <row r="637" spans="1:92" ht="14">
      <c r="A637" s="1"/>
      <c r="D637" s="38"/>
      <c r="E637" s="17"/>
      <c r="F637" s="17"/>
      <c r="G637" s="17"/>
      <c r="H637" s="16"/>
      <c r="I637" s="19"/>
      <c r="K637" s="26"/>
      <c r="L637" s="15"/>
      <c r="AE637" s="37"/>
      <c r="AF637" s="30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23"/>
      <c r="BE637" s="23"/>
      <c r="BF637" s="23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</row>
    <row r="638" spans="1:92" ht="14">
      <c r="A638" s="1"/>
      <c r="D638" s="38"/>
      <c r="E638" s="17"/>
      <c r="F638" s="17"/>
      <c r="G638" s="17"/>
      <c r="H638" s="16"/>
      <c r="I638" s="19"/>
      <c r="K638" s="26"/>
      <c r="L638" s="15"/>
      <c r="AE638" s="37"/>
      <c r="AF638" s="30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23"/>
      <c r="BE638" s="23"/>
      <c r="BF638" s="23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</row>
    <row r="639" spans="1:92" ht="14">
      <c r="A639" s="1"/>
      <c r="D639" s="38"/>
      <c r="E639" s="17"/>
      <c r="F639" s="17"/>
      <c r="G639" s="17"/>
      <c r="H639" s="16"/>
      <c r="I639" s="19"/>
      <c r="K639" s="26"/>
      <c r="L639" s="15"/>
      <c r="AE639" s="37"/>
      <c r="AF639" s="30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23"/>
      <c r="BE639" s="23"/>
      <c r="BF639" s="23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</row>
    <row r="640" spans="1:92" ht="14">
      <c r="A640" s="1"/>
      <c r="D640" s="38"/>
      <c r="E640" s="17"/>
      <c r="F640" s="17"/>
      <c r="G640" s="17"/>
      <c r="H640" s="16"/>
      <c r="I640" s="19"/>
      <c r="K640" s="26"/>
      <c r="L640" s="15"/>
      <c r="AE640" s="37"/>
      <c r="AF640" s="30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23"/>
      <c r="BE640" s="23"/>
      <c r="BF640" s="23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</row>
    <row r="641" spans="1:92" ht="14">
      <c r="A641" s="1"/>
      <c r="D641" s="38"/>
      <c r="E641" s="17"/>
      <c r="F641" s="17"/>
      <c r="G641" s="17"/>
      <c r="H641" s="16"/>
      <c r="I641" s="19"/>
      <c r="K641" s="26"/>
      <c r="L641" s="15"/>
      <c r="AE641" s="37"/>
      <c r="AF641" s="30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23"/>
      <c r="BE641" s="23"/>
      <c r="BF641" s="23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</row>
    <row r="642" spans="1:92" ht="14">
      <c r="A642" s="1"/>
      <c r="D642" s="38"/>
      <c r="E642" s="17"/>
      <c r="F642" s="17"/>
      <c r="G642" s="17"/>
      <c r="H642" s="16"/>
      <c r="I642" s="19"/>
      <c r="K642" s="26"/>
      <c r="L642" s="15"/>
      <c r="AE642" s="37"/>
      <c r="AF642" s="30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23"/>
      <c r="BE642" s="23"/>
      <c r="BF642" s="23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</row>
    <row r="643" spans="1:92" ht="14">
      <c r="A643" s="1"/>
      <c r="D643" s="38"/>
      <c r="E643" s="17"/>
      <c r="F643" s="17"/>
      <c r="G643" s="17"/>
      <c r="H643" s="16"/>
      <c r="I643" s="19"/>
      <c r="K643" s="26"/>
      <c r="L643" s="15"/>
      <c r="AE643" s="37"/>
      <c r="AF643" s="30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23"/>
      <c r="BE643" s="23"/>
      <c r="BF643" s="23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</row>
    <row r="644" spans="1:92" ht="14">
      <c r="A644" s="1"/>
      <c r="D644" s="38"/>
      <c r="E644" s="17"/>
      <c r="F644" s="17"/>
      <c r="G644" s="17"/>
      <c r="H644" s="16"/>
      <c r="I644" s="19"/>
      <c r="K644" s="26"/>
      <c r="L644" s="15"/>
      <c r="AE644" s="37"/>
      <c r="AF644" s="30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23"/>
      <c r="BE644" s="23"/>
      <c r="BF644" s="23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</row>
    <row r="645" spans="1:92" ht="14">
      <c r="A645" s="1"/>
      <c r="D645" s="38"/>
      <c r="E645" s="17"/>
      <c r="F645" s="17"/>
      <c r="G645" s="17"/>
      <c r="H645" s="16"/>
      <c r="I645" s="19"/>
      <c r="K645" s="26"/>
      <c r="L645" s="15"/>
      <c r="AE645" s="37"/>
      <c r="AF645" s="30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23"/>
      <c r="BE645" s="23"/>
      <c r="BF645" s="23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</row>
    <row r="646" spans="1:92" ht="14">
      <c r="A646" s="1"/>
      <c r="D646" s="38"/>
      <c r="E646" s="17"/>
      <c r="F646" s="17"/>
      <c r="G646" s="17"/>
      <c r="H646" s="16"/>
      <c r="I646" s="19"/>
      <c r="K646" s="26"/>
      <c r="L646" s="15"/>
      <c r="AE646" s="37"/>
      <c r="AF646" s="30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23"/>
      <c r="BE646" s="23"/>
      <c r="BF646" s="23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</row>
    <row r="647" spans="1:92" ht="14">
      <c r="A647" s="1"/>
      <c r="D647" s="38"/>
      <c r="E647" s="17"/>
      <c r="F647" s="17"/>
      <c r="G647" s="17"/>
      <c r="H647" s="16"/>
      <c r="I647" s="19"/>
      <c r="K647" s="26"/>
      <c r="L647" s="15"/>
      <c r="AE647" s="37"/>
      <c r="AF647" s="30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23"/>
      <c r="BE647" s="23"/>
      <c r="BF647" s="23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</row>
    <row r="648" spans="1:92" ht="14">
      <c r="A648" s="1"/>
      <c r="D648" s="38"/>
      <c r="E648" s="17"/>
      <c r="F648" s="17"/>
      <c r="G648" s="17"/>
      <c r="H648" s="16"/>
      <c r="I648" s="19"/>
      <c r="K648" s="26"/>
      <c r="L648" s="15"/>
      <c r="AE648" s="37"/>
      <c r="AF648" s="30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23"/>
      <c r="BE648" s="23"/>
      <c r="BF648" s="23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</row>
    <row r="649" spans="1:92" ht="14">
      <c r="A649" s="1"/>
      <c r="D649" s="38"/>
      <c r="E649" s="17"/>
      <c r="F649" s="17"/>
      <c r="G649" s="17"/>
      <c r="H649" s="16"/>
      <c r="I649" s="19"/>
      <c r="K649" s="26"/>
      <c r="L649" s="15"/>
      <c r="AE649" s="37"/>
      <c r="AF649" s="30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23"/>
      <c r="BE649" s="23"/>
      <c r="BF649" s="23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</row>
    <row r="650" spans="1:92" ht="14">
      <c r="A650" s="1"/>
      <c r="D650" s="38"/>
      <c r="E650" s="17"/>
      <c r="F650" s="17"/>
      <c r="G650" s="17"/>
      <c r="H650" s="16"/>
      <c r="I650" s="19"/>
      <c r="K650" s="26"/>
      <c r="L650" s="15"/>
      <c r="AE650" s="37"/>
      <c r="AF650" s="30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23"/>
      <c r="BE650" s="23"/>
      <c r="BF650" s="23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</row>
    <row r="651" spans="1:92" ht="14">
      <c r="A651" s="1"/>
      <c r="D651" s="38"/>
      <c r="E651" s="17"/>
      <c r="F651" s="17"/>
      <c r="G651" s="17"/>
      <c r="H651" s="16"/>
      <c r="I651" s="19"/>
      <c r="K651" s="26"/>
      <c r="L651" s="15"/>
      <c r="AE651" s="37"/>
      <c r="AF651" s="30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23"/>
      <c r="BE651" s="23"/>
      <c r="BF651" s="23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</row>
    <row r="652" spans="1:92" ht="14">
      <c r="A652" s="1"/>
      <c r="D652" s="38"/>
      <c r="E652" s="17"/>
      <c r="F652" s="17"/>
      <c r="G652" s="17"/>
      <c r="H652" s="16"/>
      <c r="I652" s="19"/>
      <c r="K652" s="26"/>
      <c r="L652" s="15"/>
      <c r="AE652" s="37"/>
      <c r="AF652" s="30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23"/>
      <c r="BE652" s="23"/>
      <c r="BF652" s="23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</row>
    <row r="653" spans="1:92" ht="14">
      <c r="A653" s="1"/>
      <c r="D653" s="38"/>
      <c r="E653" s="17"/>
      <c r="F653" s="17"/>
      <c r="G653" s="17"/>
      <c r="H653" s="16"/>
      <c r="I653" s="19"/>
      <c r="K653" s="26"/>
      <c r="L653" s="15"/>
      <c r="AE653" s="37"/>
      <c r="AF653" s="30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23"/>
      <c r="BE653" s="23"/>
      <c r="BF653" s="23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</row>
    <row r="654" spans="1:92" ht="14">
      <c r="A654" s="1"/>
      <c r="D654" s="38"/>
      <c r="E654" s="17"/>
      <c r="F654" s="17"/>
      <c r="G654" s="17"/>
      <c r="H654" s="16"/>
      <c r="I654" s="19"/>
      <c r="K654" s="26"/>
      <c r="L654" s="15"/>
      <c r="AE654" s="37"/>
      <c r="AF654" s="30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23"/>
      <c r="BE654" s="23"/>
      <c r="BF654" s="23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</row>
    <row r="655" spans="1:92" ht="14">
      <c r="A655" s="1"/>
      <c r="D655" s="38"/>
      <c r="E655" s="17"/>
      <c r="F655" s="17"/>
      <c r="G655" s="17"/>
      <c r="H655" s="16"/>
      <c r="I655" s="19"/>
      <c r="K655" s="26"/>
      <c r="L655" s="15"/>
      <c r="AE655" s="37"/>
      <c r="AF655" s="30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23"/>
      <c r="BE655" s="23"/>
      <c r="BF655" s="23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</row>
    <row r="656" spans="1:92" ht="14">
      <c r="A656" s="1"/>
      <c r="D656" s="38"/>
      <c r="E656" s="17"/>
      <c r="F656" s="17"/>
      <c r="G656" s="17"/>
      <c r="H656" s="16"/>
      <c r="I656" s="19"/>
      <c r="K656" s="26"/>
      <c r="L656" s="15"/>
      <c r="AE656" s="37"/>
      <c r="AF656" s="30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23"/>
      <c r="BE656" s="23"/>
      <c r="BF656" s="23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</row>
    <row r="657" spans="1:92" ht="14">
      <c r="A657" s="1"/>
      <c r="D657" s="38"/>
      <c r="E657" s="17"/>
      <c r="F657" s="17"/>
      <c r="G657" s="17"/>
      <c r="H657" s="16"/>
      <c r="I657" s="19"/>
      <c r="K657" s="26"/>
      <c r="L657" s="15"/>
      <c r="AE657" s="37"/>
      <c r="AF657" s="30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23"/>
      <c r="BE657" s="23"/>
      <c r="BF657" s="23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</row>
    <row r="658" spans="1:92" ht="14">
      <c r="A658" s="1"/>
      <c r="D658" s="38"/>
      <c r="E658" s="17"/>
      <c r="F658" s="17"/>
      <c r="G658" s="17"/>
      <c r="H658" s="16"/>
      <c r="I658" s="19"/>
      <c r="K658" s="26"/>
      <c r="L658" s="15"/>
      <c r="AE658" s="37"/>
      <c r="AF658" s="30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23"/>
      <c r="BE658" s="23"/>
      <c r="BF658" s="23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</row>
    <row r="659" spans="1:92" ht="14">
      <c r="A659" s="1"/>
      <c r="D659" s="38"/>
      <c r="E659" s="17"/>
      <c r="F659" s="17"/>
      <c r="G659" s="17"/>
      <c r="H659" s="16"/>
      <c r="I659" s="19"/>
      <c r="K659" s="26"/>
      <c r="L659" s="15"/>
      <c r="AE659" s="37"/>
      <c r="AF659" s="30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23"/>
      <c r="BE659" s="23"/>
      <c r="BF659" s="23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</row>
    <row r="660" spans="1:92" ht="14">
      <c r="A660" s="1"/>
      <c r="D660" s="38"/>
      <c r="E660" s="17"/>
      <c r="F660" s="17"/>
      <c r="G660" s="17"/>
      <c r="H660" s="16"/>
      <c r="I660" s="19"/>
      <c r="K660" s="26"/>
      <c r="L660" s="15"/>
      <c r="AE660" s="37"/>
      <c r="AF660" s="30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23"/>
      <c r="BE660" s="23"/>
      <c r="BF660" s="23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</row>
    <row r="661" spans="1:92" ht="14">
      <c r="A661" s="1"/>
      <c r="D661" s="38"/>
      <c r="E661" s="17"/>
      <c r="F661" s="17"/>
      <c r="G661" s="17"/>
      <c r="H661" s="16"/>
      <c r="I661" s="19"/>
      <c r="K661" s="26"/>
      <c r="L661" s="15"/>
      <c r="AE661" s="37"/>
      <c r="AF661" s="30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23"/>
      <c r="BE661" s="23"/>
      <c r="BF661" s="23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</row>
    <row r="662" spans="1:92" ht="14">
      <c r="A662" s="1"/>
      <c r="D662" s="38"/>
      <c r="E662" s="17"/>
      <c r="F662" s="17"/>
      <c r="G662" s="17"/>
      <c r="H662" s="16"/>
      <c r="I662" s="19"/>
      <c r="K662" s="26"/>
      <c r="L662" s="15"/>
      <c r="AE662" s="37"/>
      <c r="AF662" s="30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23"/>
      <c r="BE662" s="23"/>
      <c r="BF662" s="23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</row>
    <row r="663" spans="1:92" ht="14">
      <c r="A663" s="1"/>
      <c r="D663" s="38"/>
      <c r="E663" s="17"/>
      <c r="F663" s="17"/>
      <c r="G663" s="17"/>
      <c r="H663" s="16"/>
      <c r="I663" s="19"/>
      <c r="K663" s="26"/>
      <c r="L663" s="15"/>
      <c r="AE663" s="37"/>
      <c r="AF663" s="30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23"/>
      <c r="BE663" s="23"/>
      <c r="BF663" s="23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</row>
    <row r="664" spans="1:92" ht="14">
      <c r="A664" s="1"/>
      <c r="D664" s="38"/>
      <c r="E664" s="17"/>
      <c r="F664" s="17"/>
      <c r="G664" s="17"/>
      <c r="H664" s="16"/>
      <c r="I664" s="19"/>
      <c r="K664" s="26"/>
      <c r="L664" s="15"/>
      <c r="AE664" s="37"/>
      <c r="AF664" s="30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23"/>
      <c r="BE664" s="23"/>
      <c r="BF664" s="23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</row>
    <row r="665" spans="1:92" ht="14">
      <c r="A665" s="1"/>
      <c r="D665" s="38"/>
      <c r="E665" s="17"/>
      <c r="F665" s="17"/>
      <c r="G665" s="17"/>
      <c r="H665" s="16"/>
      <c r="I665" s="19"/>
      <c r="K665" s="26"/>
      <c r="L665" s="15"/>
      <c r="AE665" s="37"/>
      <c r="AF665" s="30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23"/>
      <c r="BE665" s="23"/>
      <c r="BF665" s="23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</row>
    <row r="666" spans="1:92" ht="14">
      <c r="A666" s="1"/>
      <c r="D666" s="38"/>
      <c r="E666" s="17"/>
      <c r="F666" s="17"/>
      <c r="G666" s="17"/>
      <c r="H666" s="16"/>
      <c r="I666" s="19"/>
      <c r="K666" s="26"/>
      <c r="L666" s="15"/>
      <c r="AE666" s="37"/>
      <c r="AF666" s="30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23"/>
      <c r="BE666" s="23"/>
      <c r="BF666" s="23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</row>
    <row r="667" spans="1:92" ht="14">
      <c r="A667" s="1"/>
      <c r="D667" s="38"/>
      <c r="E667" s="17"/>
      <c r="F667" s="17"/>
      <c r="G667" s="17"/>
      <c r="H667" s="16"/>
      <c r="I667" s="19"/>
      <c r="K667" s="26"/>
      <c r="L667" s="15"/>
      <c r="AE667" s="37"/>
      <c r="AF667" s="30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23"/>
      <c r="BE667" s="23"/>
      <c r="BF667" s="23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</row>
    <row r="668" spans="1:92" ht="14">
      <c r="A668" s="1"/>
      <c r="D668" s="38"/>
      <c r="E668" s="17"/>
      <c r="F668" s="17"/>
      <c r="G668" s="17"/>
      <c r="H668" s="16"/>
      <c r="I668" s="19"/>
      <c r="K668" s="26"/>
      <c r="L668" s="15"/>
      <c r="AE668" s="37"/>
      <c r="AF668" s="30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23"/>
      <c r="BE668" s="23"/>
      <c r="BF668" s="23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</row>
    <row r="669" spans="1:92" ht="14">
      <c r="A669" s="1"/>
      <c r="D669" s="38"/>
      <c r="E669" s="17"/>
      <c r="F669" s="17"/>
      <c r="G669" s="17"/>
      <c r="H669" s="16"/>
      <c r="I669" s="19"/>
      <c r="K669" s="26"/>
      <c r="L669" s="15"/>
      <c r="AE669" s="37"/>
      <c r="AF669" s="30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23"/>
      <c r="BE669" s="23"/>
      <c r="BF669" s="23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</row>
    <row r="670" spans="1:92" ht="14">
      <c r="A670" s="1"/>
      <c r="D670" s="38"/>
      <c r="E670" s="17"/>
      <c r="F670" s="17"/>
      <c r="G670" s="17"/>
      <c r="H670" s="16"/>
      <c r="I670" s="19"/>
      <c r="K670" s="26"/>
      <c r="L670" s="15"/>
      <c r="AE670" s="37"/>
      <c r="AF670" s="30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23"/>
      <c r="BE670" s="23"/>
      <c r="BF670" s="23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</row>
    <row r="671" spans="1:92" ht="14">
      <c r="A671" s="1"/>
      <c r="D671" s="38"/>
      <c r="E671" s="17"/>
      <c r="F671" s="17"/>
      <c r="G671" s="17"/>
      <c r="H671" s="16"/>
      <c r="I671" s="19"/>
      <c r="K671" s="26"/>
      <c r="L671" s="15"/>
      <c r="AE671" s="37"/>
      <c r="AF671" s="30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23"/>
      <c r="BE671" s="23"/>
      <c r="BF671" s="23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</row>
    <row r="672" spans="1:92" ht="14">
      <c r="A672" s="1"/>
      <c r="D672" s="38"/>
      <c r="E672" s="17"/>
      <c r="F672" s="17"/>
      <c r="G672" s="17"/>
      <c r="H672" s="16"/>
      <c r="I672" s="19"/>
      <c r="K672" s="26"/>
      <c r="L672" s="15"/>
      <c r="AE672" s="37"/>
      <c r="AF672" s="30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23"/>
      <c r="BE672" s="23"/>
      <c r="BF672" s="23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</row>
    <row r="673" spans="1:92" ht="14">
      <c r="A673" s="1"/>
      <c r="D673" s="38"/>
      <c r="E673" s="17"/>
      <c r="F673" s="17"/>
      <c r="G673" s="17"/>
      <c r="H673" s="16"/>
      <c r="I673" s="19"/>
      <c r="K673" s="26"/>
      <c r="L673" s="15"/>
      <c r="AE673" s="37"/>
      <c r="AF673" s="30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23"/>
      <c r="BE673" s="23"/>
      <c r="BF673" s="23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</row>
    <row r="674" spans="1:92" ht="14">
      <c r="A674" s="1"/>
      <c r="D674" s="38"/>
      <c r="E674" s="17"/>
      <c r="F674" s="17"/>
      <c r="G674" s="17"/>
      <c r="H674" s="16"/>
      <c r="I674" s="19"/>
      <c r="K674" s="26"/>
      <c r="L674" s="15"/>
      <c r="AE674" s="37"/>
      <c r="AF674" s="30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23"/>
      <c r="BE674" s="23"/>
      <c r="BF674" s="23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</row>
    <row r="675" spans="1:92" ht="14">
      <c r="A675" s="1"/>
      <c r="D675" s="38"/>
      <c r="E675" s="17"/>
      <c r="F675" s="17"/>
      <c r="G675" s="17"/>
      <c r="H675" s="16"/>
      <c r="I675" s="19"/>
      <c r="K675" s="26"/>
      <c r="L675" s="15"/>
      <c r="AE675" s="37"/>
      <c r="AF675" s="30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23"/>
      <c r="BE675" s="23"/>
      <c r="BF675" s="23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</row>
    <row r="676" spans="1:92" ht="14">
      <c r="A676" s="1"/>
      <c r="D676" s="38"/>
      <c r="E676" s="17"/>
      <c r="F676" s="17"/>
      <c r="G676" s="17"/>
      <c r="H676" s="16"/>
      <c r="I676" s="19"/>
      <c r="K676" s="26"/>
      <c r="L676" s="15"/>
      <c r="AE676" s="37"/>
      <c r="AF676" s="30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23"/>
      <c r="BE676" s="23"/>
      <c r="BF676" s="23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</row>
    <row r="677" spans="1:92" ht="14">
      <c r="A677" s="1"/>
      <c r="D677" s="38"/>
      <c r="E677" s="17"/>
      <c r="F677" s="17"/>
      <c r="G677" s="17"/>
      <c r="H677" s="16"/>
      <c r="I677" s="19"/>
      <c r="K677" s="26"/>
      <c r="L677" s="15"/>
      <c r="AE677" s="37"/>
      <c r="AF677" s="30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23"/>
      <c r="BE677" s="23"/>
      <c r="BF677" s="23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</row>
    <row r="678" spans="1:92" ht="14">
      <c r="A678" s="1"/>
      <c r="D678" s="38"/>
      <c r="E678" s="17"/>
      <c r="F678" s="17"/>
      <c r="G678" s="17"/>
      <c r="H678" s="16"/>
      <c r="I678" s="19"/>
      <c r="K678" s="26"/>
      <c r="L678" s="15"/>
      <c r="AE678" s="37"/>
      <c r="AF678" s="30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23"/>
      <c r="BE678" s="23"/>
      <c r="BF678" s="23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</row>
    <row r="679" spans="1:92" ht="14">
      <c r="A679" s="1"/>
      <c r="D679" s="38"/>
      <c r="E679" s="17"/>
      <c r="F679" s="17"/>
      <c r="G679" s="17"/>
      <c r="H679" s="16"/>
      <c r="I679" s="19"/>
      <c r="K679" s="26"/>
      <c r="L679" s="15"/>
      <c r="AE679" s="37"/>
      <c r="AF679" s="30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23"/>
      <c r="BE679" s="23"/>
      <c r="BF679" s="23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</row>
    <row r="680" spans="1:92" ht="14">
      <c r="A680" s="1"/>
      <c r="D680" s="38"/>
      <c r="E680" s="17"/>
      <c r="F680" s="17"/>
      <c r="G680" s="17"/>
      <c r="H680" s="16"/>
      <c r="I680" s="19"/>
      <c r="K680" s="26"/>
      <c r="L680" s="15"/>
      <c r="AE680" s="37"/>
      <c r="AF680" s="30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23"/>
      <c r="BE680" s="23"/>
      <c r="BF680" s="23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</row>
    <row r="681" spans="1:92" ht="14">
      <c r="A681" s="1"/>
      <c r="D681" s="38"/>
      <c r="E681" s="17"/>
      <c r="F681" s="17"/>
      <c r="G681" s="17"/>
      <c r="H681" s="16"/>
      <c r="I681" s="19"/>
      <c r="K681" s="26"/>
      <c r="L681" s="15"/>
      <c r="AE681" s="37"/>
      <c r="AF681" s="30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23"/>
      <c r="BE681" s="23"/>
      <c r="BF681" s="23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</row>
    <row r="682" spans="1:92" ht="14">
      <c r="A682" s="1"/>
      <c r="D682" s="38"/>
      <c r="E682" s="17"/>
      <c r="F682" s="17"/>
      <c r="G682" s="17"/>
      <c r="H682" s="16"/>
      <c r="I682" s="19"/>
      <c r="K682" s="26"/>
      <c r="L682" s="15"/>
      <c r="AE682" s="37"/>
      <c r="AF682" s="30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23"/>
      <c r="BE682" s="23"/>
      <c r="BF682" s="23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</row>
    <row r="683" spans="1:92" ht="14">
      <c r="A683" s="1"/>
      <c r="D683" s="38"/>
      <c r="E683" s="17"/>
      <c r="F683" s="17"/>
      <c r="G683" s="17"/>
      <c r="H683" s="16"/>
      <c r="I683" s="19"/>
      <c r="K683" s="26"/>
      <c r="L683" s="15"/>
      <c r="AE683" s="37"/>
      <c r="AF683" s="30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23"/>
      <c r="BE683" s="23"/>
      <c r="BF683" s="23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</row>
    <row r="684" spans="1:92" ht="14">
      <c r="A684" s="1"/>
      <c r="D684" s="38"/>
      <c r="E684" s="17"/>
      <c r="F684" s="17"/>
      <c r="G684" s="17"/>
      <c r="H684" s="16"/>
      <c r="I684" s="19"/>
      <c r="K684" s="26"/>
      <c r="L684" s="15"/>
      <c r="AE684" s="37"/>
      <c r="AF684" s="30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23"/>
      <c r="BE684" s="23"/>
      <c r="BF684" s="23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</row>
    <row r="685" spans="1:92" ht="14">
      <c r="A685" s="1"/>
      <c r="D685" s="38"/>
      <c r="E685" s="17"/>
      <c r="F685" s="17"/>
      <c r="G685" s="17"/>
      <c r="H685" s="16"/>
      <c r="I685" s="19"/>
      <c r="K685" s="26"/>
      <c r="L685" s="15"/>
      <c r="AE685" s="37"/>
      <c r="AF685" s="30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23"/>
      <c r="BE685" s="23"/>
      <c r="BF685" s="23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</row>
    <row r="686" spans="1:92" ht="14">
      <c r="A686" s="1"/>
      <c r="D686" s="38"/>
      <c r="E686" s="17"/>
      <c r="F686" s="17"/>
      <c r="G686" s="17"/>
      <c r="H686" s="16"/>
      <c r="I686" s="19"/>
      <c r="K686" s="26"/>
      <c r="L686" s="15"/>
      <c r="AE686" s="37"/>
      <c r="AF686" s="30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23"/>
      <c r="BE686" s="23"/>
      <c r="BF686" s="23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</row>
    <row r="687" spans="1:92" ht="14">
      <c r="A687" s="1"/>
      <c r="D687" s="38"/>
      <c r="E687" s="17"/>
      <c r="F687" s="17"/>
      <c r="G687" s="17"/>
      <c r="H687" s="16"/>
      <c r="I687" s="19"/>
      <c r="K687" s="26"/>
      <c r="L687" s="15"/>
      <c r="AE687" s="37"/>
      <c r="AF687" s="30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23"/>
      <c r="BE687" s="23"/>
      <c r="BF687" s="23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</row>
    <row r="688" spans="1:92" ht="14">
      <c r="A688" s="1"/>
      <c r="D688" s="38"/>
      <c r="E688" s="17"/>
      <c r="F688" s="17"/>
      <c r="G688" s="17"/>
      <c r="H688" s="16"/>
      <c r="I688" s="19"/>
      <c r="K688" s="26"/>
      <c r="L688" s="15"/>
      <c r="AE688" s="37"/>
      <c r="AF688" s="30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23"/>
      <c r="BE688" s="23"/>
      <c r="BF688" s="23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</row>
    <row r="689" spans="1:92" ht="14">
      <c r="A689" s="1"/>
      <c r="D689" s="38"/>
      <c r="E689" s="17"/>
      <c r="F689" s="17"/>
      <c r="G689" s="17"/>
      <c r="H689" s="16"/>
      <c r="I689" s="19"/>
      <c r="K689" s="26"/>
      <c r="L689" s="15"/>
      <c r="AE689" s="37"/>
      <c r="AF689" s="30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23"/>
      <c r="BE689" s="23"/>
      <c r="BF689" s="23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</row>
    <row r="690" spans="1:92" ht="14">
      <c r="A690" s="1"/>
      <c r="D690" s="38"/>
      <c r="E690" s="17"/>
      <c r="F690" s="17"/>
      <c r="G690" s="17"/>
      <c r="H690" s="16"/>
      <c r="I690" s="19"/>
      <c r="K690" s="26"/>
      <c r="L690" s="15"/>
      <c r="AE690" s="37"/>
      <c r="AF690" s="30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23"/>
      <c r="BE690" s="23"/>
      <c r="BF690" s="23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</row>
    <row r="691" spans="1:92" ht="14">
      <c r="A691" s="1"/>
      <c r="D691" s="38"/>
      <c r="E691" s="17"/>
      <c r="F691" s="17"/>
      <c r="G691" s="17"/>
      <c r="H691" s="16"/>
      <c r="I691" s="19"/>
      <c r="K691" s="26"/>
      <c r="L691" s="15"/>
      <c r="AE691" s="37"/>
      <c r="AF691" s="30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23"/>
      <c r="BE691" s="23"/>
      <c r="BF691" s="23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</row>
    <row r="692" spans="1:92" ht="14">
      <c r="A692" s="1"/>
      <c r="D692" s="38"/>
      <c r="E692" s="17"/>
      <c r="F692" s="17"/>
      <c r="G692" s="17"/>
      <c r="H692" s="16"/>
      <c r="I692" s="19"/>
      <c r="K692" s="26"/>
      <c r="L692" s="15"/>
      <c r="AE692" s="37"/>
      <c r="AF692" s="30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23"/>
      <c r="BE692" s="23"/>
      <c r="BF692" s="23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</row>
    <row r="693" spans="1:92" ht="14">
      <c r="A693" s="1"/>
      <c r="D693" s="38"/>
      <c r="E693" s="17"/>
      <c r="F693" s="17"/>
      <c r="G693" s="17"/>
      <c r="H693" s="16"/>
      <c r="I693" s="19"/>
      <c r="K693" s="26"/>
      <c r="L693" s="15"/>
      <c r="AE693" s="37"/>
      <c r="AF693" s="30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23"/>
      <c r="BE693" s="23"/>
      <c r="BF693" s="23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</row>
    <row r="694" spans="1:92" ht="14">
      <c r="A694" s="1"/>
      <c r="D694" s="38"/>
      <c r="E694" s="17"/>
      <c r="F694" s="17"/>
      <c r="G694" s="17"/>
      <c r="H694" s="16"/>
      <c r="I694" s="19"/>
      <c r="K694" s="26"/>
      <c r="L694" s="15"/>
      <c r="AE694" s="37"/>
      <c r="AF694" s="30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23"/>
      <c r="BE694" s="23"/>
      <c r="BF694" s="23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</row>
    <row r="695" spans="1:92" ht="14">
      <c r="A695" s="1"/>
      <c r="D695" s="38"/>
      <c r="E695" s="17"/>
      <c r="F695" s="17"/>
      <c r="G695" s="17"/>
      <c r="H695" s="16"/>
      <c r="I695" s="19"/>
      <c r="K695" s="26"/>
      <c r="L695" s="15"/>
      <c r="AE695" s="37"/>
      <c r="AF695" s="30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23"/>
      <c r="BE695" s="23"/>
      <c r="BF695" s="23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</row>
    <row r="696" spans="1:92" ht="14">
      <c r="A696" s="1"/>
      <c r="D696" s="38"/>
      <c r="E696" s="17"/>
      <c r="F696" s="17"/>
      <c r="G696" s="17"/>
      <c r="H696" s="16"/>
      <c r="I696" s="19"/>
      <c r="K696" s="26"/>
      <c r="L696" s="15"/>
      <c r="AE696" s="37"/>
      <c r="AF696" s="30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23"/>
      <c r="BE696" s="23"/>
      <c r="BF696" s="23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</row>
    <row r="697" spans="1:92" ht="14">
      <c r="A697" s="1"/>
      <c r="D697" s="38"/>
      <c r="E697" s="17"/>
      <c r="F697" s="17"/>
      <c r="G697" s="17"/>
      <c r="H697" s="16"/>
      <c r="I697" s="19"/>
      <c r="K697" s="26"/>
      <c r="L697" s="15"/>
      <c r="AE697" s="37"/>
      <c r="AF697" s="30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23"/>
      <c r="BE697" s="23"/>
      <c r="BF697" s="23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</row>
    <row r="698" spans="1:92" ht="14">
      <c r="A698" s="1"/>
      <c r="D698" s="38"/>
      <c r="E698" s="17"/>
      <c r="F698" s="17"/>
      <c r="G698" s="17"/>
      <c r="H698" s="16"/>
      <c r="I698" s="19"/>
      <c r="K698" s="26"/>
      <c r="L698" s="15"/>
      <c r="AE698" s="37"/>
      <c r="AF698" s="30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23"/>
      <c r="BE698" s="23"/>
      <c r="BF698" s="23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</row>
    <row r="699" spans="1:92" ht="14">
      <c r="A699" s="1"/>
      <c r="D699" s="38"/>
      <c r="E699" s="17"/>
      <c r="F699" s="17"/>
      <c r="G699" s="17"/>
      <c r="H699" s="16"/>
      <c r="I699" s="19"/>
      <c r="K699" s="26"/>
      <c r="L699" s="15"/>
      <c r="AE699" s="37"/>
      <c r="AF699" s="30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23"/>
      <c r="BE699" s="23"/>
      <c r="BF699" s="23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</row>
    <row r="700" spans="1:92" ht="14">
      <c r="A700" s="1"/>
      <c r="D700" s="38"/>
      <c r="E700" s="17"/>
      <c r="F700" s="17"/>
      <c r="G700" s="17"/>
      <c r="H700" s="16"/>
      <c r="I700" s="19"/>
      <c r="K700" s="26"/>
      <c r="L700" s="15"/>
      <c r="AE700" s="37"/>
      <c r="AF700" s="30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23"/>
      <c r="BE700" s="23"/>
      <c r="BF700" s="23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</row>
    <row r="701" spans="1:92" ht="14">
      <c r="A701" s="1"/>
      <c r="D701" s="38"/>
      <c r="E701" s="17"/>
      <c r="F701" s="17"/>
      <c r="G701" s="17"/>
      <c r="H701" s="16"/>
      <c r="I701" s="19"/>
      <c r="K701" s="26"/>
      <c r="L701" s="15"/>
      <c r="AE701" s="37"/>
      <c r="AF701" s="30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23"/>
      <c r="BE701" s="23"/>
      <c r="BF701" s="23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</row>
    <row r="702" spans="1:92" ht="14">
      <c r="A702" s="1"/>
      <c r="D702" s="38"/>
      <c r="E702" s="17"/>
      <c r="F702" s="17"/>
      <c r="G702" s="17"/>
      <c r="H702" s="16"/>
      <c r="I702" s="19"/>
      <c r="K702" s="26"/>
      <c r="L702" s="15"/>
      <c r="AE702" s="37"/>
      <c r="AF702" s="30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23"/>
      <c r="BE702" s="23"/>
      <c r="BF702" s="23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</row>
    <row r="703" spans="1:92" ht="14">
      <c r="A703" s="1"/>
      <c r="D703" s="38"/>
      <c r="E703" s="17"/>
      <c r="F703" s="17"/>
      <c r="G703" s="17"/>
      <c r="H703" s="16"/>
      <c r="I703" s="19"/>
      <c r="K703" s="26"/>
      <c r="L703" s="15"/>
      <c r="AE703" s="37"/>
      <c r="AF703" s="30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23"/>
      <c r="BE703" s="23"/>
      <c r="BF703" s="23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</row>
    <row r="704" spans="1:92" ht="14">
      <c r="A704" s="1"/>
      <c r="D704" s="38"/>
      <c r="E704" s="17"/>
      <c r="F704" s="17"/>
      <c r="G704" s="17"/>
      <c r="H704" s="16"/>
      <c r="I704" s="19"/>
      <c r="K704" s="26"/>
      <c r="L704" s="15"/>
      <c r="AE704" s="37"/>
      <c r="AF704" s="30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23"/>
      <c r="BE704" s="23"/>
      <c r="BF704" s="23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</row>
    <row r="705" spans="1:92" ht="14">
      <c r="A705" s="1"/>
      <c r="D705" s="38"/>
      <c r="E705" s="17"/>
      <c r="F705" s="17"/>
      <c r="G705" s="17"/>
      <c r="H705" s="16"/>
      <c r="I705" s="19"/>
      <c r="K705" s="26"/>
      <c r="L705" s="15"/>
      <c r="AE705" s="37"/>
      <c r="AF705" s="30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23"/>
      <c r="BE705" s="23"/>
      <c r="BF705" s="23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</row>
    <row r="706" spans="1:92" ht="14">
      <c r="A706" s="1"/>
      <c r="D706" s="38"/>
      <c r="E706" s="17"/>
      <c r="F706" s="17"/>
      <c r="G706" s="17"/>
      <c r="H706" s="16"/>
      <c r="I706" s="19"/>
      <c r="K706" s="26"/>
      <c r="L706" s="15"/>
      <c r="AE706" s="37"/>
      <c r="AF706" s="30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23"/>
      <c r="BE706" s="23"/>
      <c r="BF706" s="23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</row>
    <row r="707" spans="1:92" ht="14">
      <c r="A707" s="1"/>
      <c r="D707" s="38"/>
      <c r="E707" s="17"/>
      <c r="F707" s="17"/>
      <c r="G707" s="17"/>
      <c r="H707" s="16"/>
      <c r="I707" s="19"/>
      <c r="K707" s="26"/>
      <c r="L707" s="15"/>
      <c r="AE707" s="37"/>
      <c r="AF707" s="30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23"/>
      <c r="BE707" s="23"/>
      <c r="BF707" s="23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</row>
    <row r="708" spans="1:92" ht="14">
      <c r="A708" s="1"/>
      <c r="D708" s="38"/>
      <c r="E708" s="17"/>
      <c r="F708" s="17"/>
      <c r="G708" s="17"/>
      <c r="H708" s="16"/>
      <c r="I708" s="19"/>
      <c r="K708" s="26"/>
      <c r="L708" s="15"/>
      <c r="AE708" s="37"/>
      <c r="AF708" s="30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23"/>
      <c r="BE708" s="23"/>
      <c r="BF708" s="23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</row>
    <row r="709" spans="1:92" ht="14">
      <c r="A709" s="1"/>
      <c r="D709" s="38"/>
      <c r="E709" s="17"/>
      <c r="F709" s="17"/>
      <c r="G709" s="17"/>
      <c r="H709" s="16"/>
      <c r="I709" s="19"/>
      <c r="K709" s="26"/>
      <c r="L709" s="15"/>
      <c r="AE709" s="37"/>
      <c r="AF709" s="30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23"/>
      <c r="BE709" s="23"/>
      <c r="BF709" s="23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</row>
    <row r="710" spans="1:92" ht="14">
      <c r="A710" s="1"/>
      <c r="D710" s="38"/>
      <c r="E710" s="17"/>
      <c r="F710" s="17"/>
      <c r="G710" s="17"/>
      <c r="H710" s="16"/>
      <c r="I710" s="19"/>
      <c r="K710" s="26"/>
      <c r="L710" s="15"/>
      <c r="AE710" s="37"/>
      <c r="AF710" s="30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23"/>
      <c r="BE710" s="23"/>
      <c r="BF710" s="23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</row>
    <row r="711" spans="1:92" ht="14">
      <c r="A711" s="1"/>
      <c r="D711" s="38"/>
      <c r="E711" s="17"/>
      <c r="F711" s="17"/>
      <c r="G711" s="17"/>
      <c r="H711" s="16"/>
      <c r="I711" s="19"/>
      <c r="K711" s="26"/>
      <c r="L711" s="15"/>
      <c r="AE711" s="37"/>
      <c r="AF711" s="30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23"/>
      <c r="BE711" s="23"/>
      <c r="BF711" s="23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</row>
    <row r="712" spans="1:92" ht="14">
      <c r="A712" s="1"/>
      <c r="D712" s="38"/>
      <c r="E712" s="17"/>
      <c r="F712" s="17"/>
      <c r="G712" s="17"/>
      <c r="H712" s="16"/>
      <c r="I712" s="19"/>
      <c r="K712" s="26"/>
      <c r="L712" s="15"/>
      <c r="AE712" s="37"/>
      <c r="AF712" s="30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23"/>
      <c r="BE712" s="23"/>
      <c r="BF712" s="23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</row>
    <row r="713" spans="1:92" ht="14">
      <c r="A713" s="1"/>
      <c r="D713" s="38"/>
      <c r="E713" s="17"/>
      <c r="F713" s="17"/>
      <c r="G713" s="17"/>
      <c r="H713" s="16"/>
      <c r="I713" s="19"/>
      <c r="K713" s="26"/>
      <c r="L713" s="15"/>
      <c r="AE713" s="37"/>
      <c r="AF713" s="30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23"/>
      <c r="BE713" s="23"/>
      <c r="BF713" s="23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</row>
    <row r="714" spans="1:92" ht="14">
      <c r="A714" s="1"/>
      <c r="D714" s="38"/>
      <c r="E714" s="17"/>
      <c r="F714" s="17"/>
      <c r="G714" s="17"/>
      <c r="H714" s="16"/>
      <c r="I714" s="19"/>
      <c r="K714" s="26"/>
      <c r="L714" s="15"/>
      <c r="AE714" s="37"/>
      <c r="AF714" s="30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23"/>
      <c r="BE714" s="23"/>
      <c r="BF714" s="23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</row>
    <row r="715" spans="1:92" ht="14">
      <c r="A715" s="1"/>
      <c r="D715" s="38"/>
      <c r="E715" s="17"/>
      <c r="F715" s="17"/>
      <c r="G715" s="17"/>
      <c r="H715" s="16"/>
      <c r="I715" s="19"/>
      <c r="K715" s="26"/>
      <c r="L715" s="15"/>
      <c r="AE715" s="37"/>
      <c r="AF715" s="30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23"/>
      <c r="BE715" s="23"/>
      <c r="BF715" s="23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</row>
    <row r="716" spans="1:92" ht="14">
      <c r="A716" s="1"/>
      <c r="D716" s="38"/>
      <c r="E716" s="17"/>
      <c r="F716" s="17"/>
      <c r="G716" s="17"/>
      <c r="H716" s="16"/>
      <c r="I716" s="19"/>
      <c r="K716" s="26"/>
      <c r="L716" s="15"/>
      <c r="AE716" s="37"/>
      <c r="AF716" s="30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23"/>
      <c r="BE716" s="23"/>
      <c r="BF716" s="23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</row>
    <row r="717" spans="1:92" ht="14">
      <c r="A717" s="1"/>
      <c r="D717" s="38"/>
      <c r="E717" s="17"/>
      <c r="F717" s="17"/>
      <c r="G717" s="17"/>
      <c r="H717" s="16"/>
      <c r="I717" s="19"/>
      <c r="K717" s="26"/>
      <c r="L717" s="15"/>
      <c r="AE717" s="37"/>
      <c r="AF717" s="30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23"/>
      <c r="BE717" s="23"/>
      <c r="BF717" s="23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</row>
    <row r="718" spans="1:92" ht="14">
      <c r="A718" s="1"/>
      <c r="D718" s="38"/>
      <c r="E718" s="17"/>
      <c r="F718" s="17"/>
      <c r="G718" s="17"/>
      <c r="H718" s="16"/>
      <c r="I718" s="19"/>
      <c r="K718" s="26"/>
      <c r="L718" s="15"/>
      <c r="AE718" s="37"/>
      <c r="AF718" s="30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23"/>
      <c r="BE718" s="23"/>
      <c r="BF718" s="23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</row>
    <row r="719" spans="1:92" ht="14">
      <c r="A719" s="1"/>
      <c r="D719" s="38"/>
      <c r="E719" s="17"/>
      <c r="F719" s="17"/>
      <c r="G719" s="17"/>
      <c r="H719" s="16"/>
      <c r="I719" s="19"/>
      <c r="K719" s="26"/>
      <c r="L719" s="15"/>
      <c r="AE719" s="37"/>
      <c r="AF719" s="30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23"/>
      <c r="BE719" s="23"/>
      <c r="BF719" s="23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</row>
    <row r="720" spans="1:92" ht="14">
      <c r="A720" s="1"/>
      <c r="D720" s="38"/>
      <c r="E720" s="17"/>
      <c r="F720" s="17"/>
      <c r="G720" s="17"/>
      <c r="H720" s="16"/>
      <c r="I720" s="19"/>
      <c r="K720" s="26"/>
      <c r="L720" s="15"/>
      <c r="AE720" s="37"/>
      <c r="AF720" s="30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23"/>
      <c r="BE720" s="23"/>
      <c r="BF720" s="23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</row>
    <row r="721" spans="1:92" ht="14">
      <c r="A721" s="1"/>
      <c r="D721" s="38"/>
      <c r="E721" s="17"/>
      <c r="F721" s="17"/>
      <c r="G721" s="17"/>
      <c r="H721" s="16"/>
      <c r="I721" s="19"/>
      <c r="K721" s="26"/>
      <c r="L721" s="15"/>
      <c r="AE721" s="37"/>
      <c r="AF721" s="30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23"/>
      <c r="BE721" s="23"/>
      <c r="BF721" s="23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</row>
    <row r="722" spans="1:92" ht="14">
      <c r="A722" s="1"/>
      <c r="D722" s="38"/>
      <c r="E722" s="17"/>
      <c r="F722" s="17"/>
      <c r="G722" s="17"/>
      <c r="H722" s="16"/>
      <c r="I722" s="19"/>
      <c r="K722" s="26"/>
      <c r="L722" s="15"/>
      <c r="AE722" s="37"/>
      <c r="AF722" s="30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23"/>
      <c r="BE722" s="23"/>
      <c r="BF722" s="23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</row>
    <row r="723" spans="1:92" ht="14">
      <c r="A723" s="1"/>
      <c r="D723" s="38"/>
      <c r="E723" s="17"/>
      <c r="F723" s="17"/>
      <c r="G723" s="17"/>
      <c r="H723" s="16"/>
      <c r="I723" s="19"/>
      <c r="K723" s="26"/>
      <c r="L723" s="15"/>
      <c r="AE723" s="37"/>
      <c r="AF723" s="30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23"/>
      <c r="BE723" s="23"/>
      <c r="BF723" s="23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</row>
    <row r="724" spans="1:92" ht="14">
      <c r="A724" s="1"/>
      <c r="D724" s="38"/>
      <c r="E724" s="17"/>
      <c r="F724" s="17"/>
      <c r="G724" s="17"/>
      <c r="H724" s="16"/>
      <c r="I724" s="19"/>
      <c r="K724" s="26"/>
      <c r="L724" s="15"/>
      <c r="AE724" s="37"/>
      <c r="AF724" s="30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23"/>
      <c r="BE724" s="23"/>
      <c r="BF724" s="23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</row>
    <row r="725" spans="1:92" ht="14">
      <c r="A725" s="1"/>
      <c r="D725" s="38"/>
      <c r="E725" s="17"/>
      <c r="F725" s="17"/>
      <c r="G725" s="17"/>
      <c r="H725" s="16"/>
      <c r="I725" s="19"/>
      <c r="K725" s="26"/>
      <c r="L725" s="15"/>
      <c r="AE725" s="37"/>
      <c r="AF725" s="30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23"/>
      <c r="BE725" s="23"/>
      <c r="BF725" s="23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</row>
    <row r="726" spans="1:92" ht="14">
      <c r="A726" s="1"/>
      <c r="D726" s="38"/>
      <c r="E726" s="17"/>
      <c r="F726" s="17"/>
      <c r="G726" s="17"/>
      <c r="H726" s="16"/>
      <c r="I726" s="19"/>
      <c r="K726" s="26"/>
      <c r="L726" s="15"/>
      <c r="AE726" s="37"/>
      <c r="AF726" s="30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23"/>
      <c r="BE726" s="23"/>
      <c r="BF726" s="23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</row>
    <row r="727" spans="1:92" ht="14">
      <c r="A727" s="1"/>
      <c r="D727" s="38"/>
      <c r="E727" s="17"/>
      <c r="F727" s="17"/>
      <c r="G727" s="17"/>
      <c r="H727" s="16"/>
      <c r="I727" s="19"/>
      <c r="K727" s="26"/>
      <c r="L727" s="15"/>
      <c r="AE727" s="37"/>
      <c r="AF727" s="30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23"/>
      <c r="BE727" s="23"/>
      <c r="BF727" s="23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</row>
    <row r="728" spans="1:92" ht="14">
      <c r="A728" s="1"/>
      <c r="D728" s="38"/>
      <c r="E728" s="17"/>
      <c r="F728" s="17"/>
      <c r="G728" s="17"/>
      <c r="H728" s="16"/>
      <c r="I728" s="19"/>
      <c r="K728" s="26"/>
      <c r="L728" s="15"/>
      <c r="AE728" s="37"/>
      <c r="AF728" s="30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23"/>
      <c r="BE728" s="23"/>
      <c r="BF728" s="23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</row>
    <row r="729" spans="1:92" ht="14">
      <c r="A729" s="1"/>
      <c r="D729" s="38"/>
      <c r="E729" s="17"/>
      <c r="F729" s="17"/>
      <c r="G729" s="17"/>
      <c r="H729" s="16"/>
      <c r="I729" s="19"/>
      <c r="K729" s="26"/>
      <c r="L729" s="15"/>
      <c r="AE729" s="37"/>
      <c r="AF729" s="30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23"/>
      <c r="BE729" s="23"/>
      <c r="BF729" s="23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</row>
    <row r="730" spans="1:92" ht="14">
      <c r="A730" s="1"/>
      <c r="D730" s="38"/>
      <c r="E730" s="17"/>
      <c r="F730" s="17"/>
      <c r="G730" s="17"/>
      <c r="H730" s="16"/>
      <c r="I730" s="19"/>
      <c r="K730" s="26"/>
      <c r="L730" s="15"/>
      <c r="AE730" s="37"/>
      <c r="AF730" s="30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23"/>
      <c r="BE730" s="23"/>
      <c r="BF730" s="23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</row>
    <row r="731" spans="1:92" ht="14">
      <c r="A731" s="1"/>
      <c r="D731" s="38"/>
      <c r="E731" s="17"/>
      <c r="F731" s="17"/>
      <c r="G731" s="17"/>
      <c r="H731" s="16"/>
      <c r="I731" s="19"/>
      <c r="K731" s="26"/>
      <c r="L731" s="15"/>
      <c r="AE731" s="37"/>
      <c r="AF731" s="30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23"/>
      <c r="BE731" s="23"/>
      <c r="BF731" s="23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</row>
    <row r="732" spans="1:92" ht="14">
      <c r="A732" s="1"/>
      <c r="D732" s="38"/>
      <c r="E732" s="17"/>
      <c r="F732" s="17"/>
      <c r="G732" s="17"/>
      <c r="H732" s="16"/>
      <c r="I732" s="19"/>
      <c r="K732" s="26"/>
      <c r="L732" s="15"/>
      <c r="AE732" s="37"/>
      <c r="AF732" s="30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23"/>
      <c r="BE732" s="23"/>
      <c r="BF732" s="23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</row>
    <row r="733" spans="1:92" ht="14">
      <c r="A733" s="1"/>
      <c r="D733" s="38"/>
      <c r="E733" s="17"/>
      <c r="F733" s="17"/>
      <c r="G733" s="17"/>
      <c r="H733" s="16"/>
      <c r="I733" s="19"/>
      <c r="K733" s="26"/>
      <c r="L733" s="15"/>
      <c r="AE733" s="37"/>
      <c r="AF733" s="30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23"/>
      <c r="BE733" s="23"/>
      <c r="BF733" s="23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</row>
    <row r="734" spans="1:92" ht="14">
      <c r="A734" s="1"/>
      <c r="D734" s="38"/>
      <c r="E734" s="17"/>
      <c r="F734" s="17"/>
      <c r="G734" s="17"/>
      <c r="H734" s="16"/>
      <c r="I734" s="19"/>
      <c r="K734" s="26"/>
      <c r="L734" s="15"/>
      <c r="AE734" s="37"/>
      <c r="AF734" s="30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23"/>
      <c r="BE734" s="23"/>
      <c r="BF734" s="23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</row>
    <row r="735" spans="1:92" ht="14">
      <c r="A735" s="1"/>
      <c r="D735" s="38"/>
      <c r="E735" s="17"/>
      <c r="F735" s="17"/>
      <c r="G735" s="17"/>
      <c r="H735" s="16"/>
      <c r="I735" s="19"/>
      <c r="K735" s="26"/>
      <c r="L735" s="15"/>
      <c r="AE735" s="37"/>
      <c r="AF735" s="30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23"/>
      <c r="BE735" s="23"/>
      <c r="BF735" s="23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</row>
    <row r="736" spans="1:92" ht="14">
      <c r="A736" s="1"/>
      <c r="D736" s="38"/>
      <c r="E736" s="17"/>
      <c r="F736" s="17"/>
      <c r="G736" s="17"/>
      <c r="H736" s="16"/>
      <c r="I736" s="19"/>
      <c r="K736" s="26"/>
      <c r="L736" s="15"/>
      <c r="AE736" s="37"/>
      <c r="AF736" s="30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23"/>
      <c r="BE736" s="23"/>
      <c r="BF736" s="23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</row>
    <row r="737" spans="1:92" ht="14">
      <c r="A737" s="1"/>
      <c r="D737" s="38"/>
      <c r="E737" s="17"/>
      <c r="F737" s="17"/>
      <c r="G737" s="17"/>
      <c r="H737" s="16"/>
      <c r="I737" s="19"/>
      <c r="K737" s="26"/>
      <c r="L737" s="15"/>
      <c r="AE737" s="37"/>
      <c r="AF737" s="30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23"/>
      <c r="BE737" s="23"/>
      <c r="BF737" s="23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</row>
    <row r="738" spans="1:92" ht="14">
      <c r="A738" s="1"/>
      <c r="D738" s="38"/>
      <c r="E738" s="17"/>
      <c r="F738" s="17"/>
      <c r="G738" s="17"/>
      <c r="H738" s="16"/>
      <c r="I738" s="19"/>
      <c r="K738" s="26"/>
      <c r="L738" s="15"/>
      <c r="AE738" s="37"/>
      <c r="AF738" s="30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23"/>
      <c r="BE738" s="23"/>
      <c r="BF738" s="23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</row>
    <row r="739" spans="1:92" ht="14">
      <c r="A739" s="1"/>
      <c r="D739" s="38"/>
      <c r="E739" s="17"/>
      <c r="F739" s="17"/>
      <c r="G739" s="17"/>
      <c r="H739" s="16"/>
      <c r="I739" s="19"/>
      <c r="K739" s="26"/>
      <c r="L739" s="15"/>
      <c r="AE739" s="37"/>
      <c r="AF739" s="30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23"/>
      <c r="BE739" s="23"/>
      <c r="BF739" s="23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</row>
    <row r="740" spans="1:92" ht="14">
      <c r="A740" s="1"/>
      <c r="D740" s="38"/>
      <c r="E740" s="17"/>
      <c r="F740" s="17"/>
      <c r="G740" s="17"/>
      <c r="H740" s="16"/>
      <c r="I740" s="19"/>
      <c r="K740" s="26"/>
      <c r="L740" s="15"/>
      <c r="AE740" s="37"/>
      <c r="AF740" s="30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23"/>
      <c r="BE740" s="23"/>
      <c r="BF740" s="23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</row>
    <row r="741" spans="1:92" ht="14">
      <c r="A741" s="1"/>
      <c r="D741" s="38"/>
      <c r="E741" s="17"/>
      <c r="F741" s="17"/>
      <c r="G741" s="17"/>
      <c r="H741" s="16"/>
      <c r="I741" s="19"/>
      <c r="K741" s="26"/>
      <c r="L741" s="15"/>
      <c r="AE741" s="37"/>
      <c r="AF741" s="30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23"/>
      <c r="BE741" s="23"/>
      <c r="BF741" s="23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</row>
    <row r="742" spans="1:92" ht="14">
      <c r="A742" s="1"/>
      <c r="D742" s="38"/>
      <c r="E742" s="17"/>
      <c r="F742" s="17"/>
      <c r="G742" s="17"/>
      <c r="H742" s="16"/>
      <c r="I742" s="19"/>
      <c r="K742" s="26"/>
      <c r="L742" s="15"/>
      <c r="AE742" s="37"/>
      <c r="AF742" s="30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23"/>
      <c r="BE742" s="23"/>
      <c r="BF742" s="23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</row>
    <row r="743" spans="1:92" ht="14">
      <c r="A743" s="1"/>
      <c r="D743" s="38"/>
      <c r="E743" s="17"/>
      <c r="F743" s="17"/>
      <c r="G743" s="17"/>
      <c r="H743" s="16"/>
      <c r="I743" s="19"/>
      <c r="K743" s="26"/>
      <c r="L743" s="15"/>
      <c r="AE743" s="37"/>
      <c r="AF743" s="30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23"/>
      <c r="BE743" s="23"/>
      <c r="BF743" s="23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</row>
    <row r="744" spans="1:92" ht="14">
      <c r="A744" s="1"/>
      <c r="D744" s="38"/>
      <c r="E744" s="17"/>
      <c r="F744" s="17"/>
      <c r="G744" s="17"/>
      <c r="H744" s="16"/>
      <c r="I744" s="19"/>
      <c r="K744" s="26"/>
      <c r="L744" s="15"/>
      <c r="AE744" s="37"/>
      <c r="AF744" s="30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23"/>
      <c r="BE744" s="23"/>
      <c r="BF744" s="23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</row>
    <row r="745" spans="1:92" ht="14">
      <c r="A745" s="1"/>
      <c r="D745" s="38"/>
      <c r="E745" s="17"/>
      <c r="F745" s="17"/>
      <c r="G745" s="17"/>
      <c r="H745" s="16"/>
      <c r="I745" s="19"/>
      <c r="K745" s="26"/>
      <c r="L745" s="15"/>
      <c r="AE745" s="37"/>
      <c r="AF745" s="30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23"/>
      <c r="BE745" s="23"/>
      <c r="BF745" s="23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</row>
    <row r="746" spans="1:92" ht="14">
      <c r="A746" s="1"/>
      <c r="D746" s="38"/>
      <c r="E746" s="17"/>
      <c r="F746" s="17"/>
      <c r="G746" s="17"/>
      <c r="H746" s="16"/>
      <c r="I746" s="19"/>
      <c r="K746" s="26"/>
      <c r="L746" s="15"/>
      <c r="AE746" s="37"/>
      <c r="AF746" s="30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23"/>
      <c r="BE746" s="23"/>
      <c r="BF746" s="23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</row>
    <row r="747" spans="1:92" ht="14">
      <c r="A747" s="1"/>
      <c r="D747" s="38"/>
      <c r="E747" s="17"/>
      <c r="F747" s="17"/>
      <c r="G747" s="17"/>
      <c r="H747" s="16"/>
      <c r="I747" s="19"/>
      <c r="K747" s="26"/>
      <c r="L747" s="15"/>
      <c r="AE747" s="37"/>
      <c r="AF747" s="30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23"/>
      <c r="BE747" s="23"/>
      <c r="BF747" s="23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</row>
    <row r="748" spans="1:92" ht="14">
      <c r="A748" s="1"/>
      <c r="D748" s="38"/>
      <c r="E748" s="17"/>
      <c r="F748" s="17"/>
      <c r="G748" s="17"/>
      <c r="H748" s="16"/>
      <c r="I748" s="19"/>
      <c r="K748" s="26"/>
      <c r="L748" s="15"/>
      <c r="AE748" s="37"/>
      <c r="AF748" s="30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23"/>
      <c r="BE748" s="23"/>
      <c r="BF748" s="23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</row>
    <row r="749" spans="1:92" ht="14">
      <c r="A749" s="1"/>
      <c r="D749" s="38"/>
      <c r="E749" s="17"/>
      <c r="F749" s="17"/>
      <c r="G749" s="17"/>
      <c r="H749" s="16"/>
      <c r="I749" s="19"/>
      <c r="K749" s="26"/>
      <c r="L749" s="15"/>
      <c r="AE749" s="37"/>
      <c r="AF749" s="30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23"/>
      <c r="BE749" s="23"/>
      <c r="BF749" s="23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</row>
    <row r="750" spans="1:92" ht="14">
      <c r="A750" s="1"/>
      <c r="D750" s="38"/>
      <c r="E750" s="17"/>
      <c r="F750" s="17"/>
      <c r="G750" s="17"/>
      <c r="H750" s="16"/>
      <c r="I750" s="19"/>
      <c r="K750" s="26"/>
      <c r="L750" s="15"/>
      <c r="AE750" s="37"/>
      <c r="AF750" s="30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23"/>
      <c r="BE750" s="23"/>
      <c r="BF750" s="23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</row>
    <row r="751" spans="1:92" ht="14">
      <c r="A751" s="1"/>
      <c r="D751" s="38"/>
      <c r="E751" s="17"/>
      <c r="F751" s="17"/>
      <c r="G751" s="17"/>
      <c r="H751" s="16"/>
      <c r="I751" s="19"/>
      <c r="K751" s="26"/>
      <c r="L751" s="15"/>
      <c r="AE751" s="37"/>
      <c r="AF751" s="30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23"/>
      <c r="BE751" s="23"/>
      <c r="BF751" s="23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</row>
    <row r="752" spans="1:92" ht="14">
      <c r="A752" s="1"/>
      <c r="D752" s="38"/>
      <c r="E752" s="17"/>
      <c r="F752" s="17"/>
      <c r="G752" s="17"/>
      <c r="H752" s="16"/>
      <c r="I752" s="19"/>
      <c r="K752" s="26"/>
      <c r="L752" s="15"/>
      <c r="AE752" s="37"/>
      <c r="AF752" s="30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23"/>
      <c r="BE752" s="23"/>
      <c r="BF752" s="23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</row>
    <row r="753" spans="1:92" ht="14">
      <c r="A753" s="1"/>
      <c r="D753" s="38"/>
      <c r="E753" s="17"/>
      <c r="F753" s="17"/>
      <c r="G753" s="17"/>
      <c r="H753" s="16"/>
      <c r="I753" s="19"/>
      <c r="K753" s="26"/>
      <c r="L753" s="15"/>
      <c r="AE753" s="37"/>
      <c r="AF753" s="30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23"/>
      <c r="BE753" s="23"/>
      <c r="BF753" s="23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</row>
    <row r="754" spans="1:92" ht="14">
      <c r="A754" s="1"/>
      <c r="D754" s="38"/>
      <c r="E754" s="17"/>
      <c r="F754" s="17"/>
      <c r="G754" s="17"/>
      <c r="H754" s="16"/>
      <c r="I754" s="19"/>
      <c r="K754" s="26"/>
      <c r="L754" s="15"/>
      <c r="AE754" s="37"/>
      <c r="AF754" s="30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23"/>
      <c r="BE754" s="23"/>
      <c r="BF754" s="23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</row>
    <row r="755" spans="1:92" ht="14">
      <c r="A755" s="1"/>
      <c r="D755" s="38"/>
      <c r="E755" s="17"/>
      <c r="F755" s="17"/>
      <c r="G755" s="17"/>
      <c r="H755" s="16"/>
      <c r="I755" s="19"/>
      <c r="K755" s="26"/>
      <c r="L755" s="15"/>
      <c r="AE755" s="37"/>
      <c r="AF755" s="30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23"/>
      <c r="BE755" s="23"/>
      <c r="BF755" s="23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</row>
    <row r="756" spans="1:92" ht="14">
      <c r="A756" s="1"/>
      <c r="D756" s="38"/>
      <c r="E756" s="17"/>
      <c r="F756" s="17"/>
      <c r="G756" s="17"/>
      <c r="H756" s="16"/>
      <c r="I756" s="19"/>
      <c r="K756" s="26"/>
      <c r="L756" s="15"/>
      <c r="AE756" s="37"/>
      <c r="AF756" s="30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23"/>
      <c r="BE756" s="23"/>
      <c r="BF756" s="23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</row>
    <row r="757" spans="1:92" ht="14">
      <c r="A757" s="1"/>
      <c r="D757" s="38"/>
      <c r="E757" s="17"/>
      <c r="F757" s="17"/>
      <c r="G757" s="17"/>
      <c r="H757" s="16"/>
      <c r="I757" s="19"/>
      <c r="K757" s="26"/>
      <c r="L757" s="15"/>
      <c r="AE757" s="37"/>
      <c r="AF757" s="30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23"/>
      <c r="BE757" s="23"/>
      <c r="BF757" s="23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</row>
    <row r="758" spans="1:92" ht="14">
      <c r="A758" s="1"/>
      <c r="D758" s="38"/>
      <c r="E758" s="17"/>
      <c r="F758" s="17"/>
      <c r="G758" s="17"/>
      <c r="H758" s="16"/>
      <c r="I758" s="19"/>
      <c r="K758" s="26"/>
      <c r="L758" s="15"/>
      <c r="AE758" s="37"/>
      <c r="AF758" s="30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23"/>
      <c r="BE758" s="23"/>
      <c r="BF758" s="23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</row>
    <row r="759" spans="1:92" ht="14">
      <c r="A759" s="1"/>
      <c r="D759" s="38"/>
      <c r="E759" s="17"/>
      <c r="F759" s="17"/>
      <c r="G759" s="17"/>
      <c r="H759" s="16"/>
      <c r="I759" s="19"/>
      <c r="K759" s="26"/>
      <c r="L759" s="15"/>
      <c r="AE759" s="37"/>
      <c r="AF759" s="30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23"/>
      <c r="BE759" s="23"/>
      <c r="BF759" s="23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</row>
    <row r="760" spans="1:92" ht="14">
      <c r="A760" s="1"/>
      <c r="D760" s="38"/>
      <c r="E760" s="17"/>
      <c r="F760" s="17"/>
      <c r="G760" s="17"/>
      <c r="H760" s="16"/>
      <c r="I760" s="19"/>
      <c r="K760" s="26"/>
      <c r="L760" s="15"/>
      <c r="AE760" s="37"/>
      <c r="AF760" s="30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23"/>
      <c r="BE760" s="23"/>
      <c r="BF760" s="23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</row>
    <row r="761" spans="1:92" ht="14">
      <c r="A761" s="1"/>
      <c r="D761" s="38"/>
      <c r="E761" s="17"/>
      <c r="F761" s="17"/>
      <c r="G761" s="17"/>
      <c r="H761" s="16"/>
      <c r="I761" s="19"/>
      <c r="K761" s="26"/>
      <c r="L761" s="15"/>
      <c r="AE761" s="37"/>
      <c r="AF761" s="30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23"/>
      <c r="BE761" s="23"/>
      <c r="BF761" s="23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</row>
    <row r="762" spans="1:92" ht="14">
      <c r="A762" s="1"/>
      <c r="D762" s="38"/>
      <c r="E762" s="17"/>
      <c r="F762" s="17"/>
      <c r="G762" s="17"/>
      <c r="H762" s="16"/>
      <c r="I762" s="19"/>
      <c r="K762" s="26"/>
      <c r="L762" s="15"/>
      <c r="AE762" s="37"/>
      <c r="AF762" s="30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23"/>
      <c r="BE762" s="23"/>
      <c r="BF762" s="23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</row>
    <row r="763" spans="1:92" ht="14">
      <c r="A763" s="1"/>
      <c r="D763" s="38"/>
      <c r="E763" s="17"/>
      <c r="F763" s="17"/>
      <c r="G763" s="17"/>
      <c r="H763" s="16"/>
      <c r="I763" s="19"/>
      <c r="K763" s="26"/>
      <c r="L763" s="15"/>
      <c r="AE763" s="37"/>
      <c r="AF763" s="30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23"/>
      <c r="BE763" s="23"/>
      <c r="BF763" s="23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</row>
    <row r="764" spans="1:92" ht="14">
      <c r="A764" s="1"/>
      <c r="D764" s="38"/>
      <c r="E764" s="17"/>
      <c r="F764" s="17"/>
      <c r="G764" s="17"/>
      <c r="H764" s="16"/>
      <c r="I764" s="19"/>
      <c r="K764" s="26"/>
      <c r="L764" s="15"/>
      <c r="AE764" s="37"/>
      <c r="AF764" s="30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23"/>
      <c r="BE764" s="23"/>
      <c r="BF764" s="23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</row>
    <row r="765" spans="1:92" ht="14">
      <c r="A765" s="1"/>
      <c r="D765" s="38"/>
      <c r="E765" s="17"/>
      <c r="F765" s="17"/>
      <c r="G765" s="17"/>
      <c r="H765" s="16"/>
      <c r="I765" s="19"/>
      <c r="K765" s="26"/>
      <c r="L765" s="15"/>
      <c r="AE765" s="37"/>
      <c r="AF765" s="30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23"/>
      <c r="BE765" s="23"/>
      <c r="BF765" s="23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</row>
    <row r="766" spans="1:92" ht="14">
      <c r="A766" s="1"/>
      <c r="D766" s="38"/>
      <c r="E766" s="17"/>
      <c r="F766" s="17"/>
      <c r="G766" s="17"/>
      <c r="H766" s="16"/>
      <c r="I766" s="19"/>
      <c r="K766" s="26"/>
      <c r="L766" s="15"/>
      <c r="AE766" s="37"/>
      <c r="AF766" s="30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23"/>
      <c r="BE766" s="23"/>
      <c r="BF766" s="23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</row>
    <row r="767" spans="1:92" ht="14">
      <c r="A767" s="1"/>
      <c r="D767" s="38"/>
      <c r="E767" s="17"/>
      <c r="F767" s="17"/>
      <c r="G767" s="17"/>
      <c r="H767" s="16"/>
      <c r="I767" s="19"/>
      <c r="K767" s="26"/>
      <c r="L767" s="15"/>
      <c r="AE767" s="37"/>
      <c r="AF767" s="30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23"/>
      <c r="BE767" s="23"/>
      <c r="BF767" s="23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</row>
    <row r="768" spans="1:92" ht="14">
      <c r="A768" s="1"/>
      <c r="D768" s="38"/>
      <c r="E768" s="17"/>
      <c r="F768" s="17"/>
      <c r="G768" s="17"/>
      <c r="H768" s="16"/>
      <c r="I768" s="19"/>
      <c r="K768" s="26"/>
      <c r="L768" s="15"/>
      <c r="AE768" s="37"/>
      <c r="AF768" s="30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23"/>
      <c r="BE768" s="23"/>
      <c r="BF768" s="23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</row>
    <row r="769" spans="1:92" ht="14">
      <c r="A769" s="1"/>
      <c r="D769" s="38"/>
      <c r="E769" s="17"/>
      <c r="F769" s="17"/>
      <c r="G769" s="17"/>
      <c r="H769" s="16"/>
      <c r="I769" s="19"/>
      <c r="K769" s="26"/>
      <c r="L769" s="15"/>
      <c r="AE769" s="37"/>
      <c r="AF769" s="30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23"/>
      <c r="BE769" s="23"/>
      <c r="BF769" s="23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</row>
    <row r="770" spans="1:92" ht="14">
      <c r="A770" s="1"/>
      <c r="D770" s="38"/>
      <c r="E770" s="17"/>
      <c r="F770" s="17"/>
      <c r="G770" s="17"/>
      <c r="H770" s="16"/>
      <c r="I770" s="19"/>
      <c r="K770" s="26"/>
      <c r="L770" s="15"/>
      <c r="AE770" s="37"/>
      <c r="AF770" s="30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23"/>
      <c r="BE770" s="23"/>
      <c r="BF770" s="23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</row>
    <row r="771" spans="1:92" ht="14">
      <c r="A771" s="1"/>
      <c r="D771" s="38"/>
      <c r="E771" s="17"/>
      <c r="F771" s="17"/>
      <c r="G771" s="17"/>
      <c r="H771" s="16"/>
      <c r="I771" s="19"/>
      <c r="K771" s="26"/>
      <c r="L771" s="15"/>
      <c r="AE771" s="37"/>
      <c r="AF771" s="30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23"/>
      <c r="BE771" s="23"/>
      <c r="BF771" s="23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</row>
    <row r="772" spans="1:92" ht="14">
      <c r="A772" s="1"/>
      <c r="D772" s="38"/>
      <c r="E772" s="17"/>
      <c r="F772" s="17"/>
      <c r="G772" s="17"/>
      <c r="H772" s="16"/>
      <c r="I772" s="19"/>
      <c r="K772" s="26"/>
      <c r="L772" s="15"/>
      <c r="AE772" s="37"/>
      <c r="AF772" s="30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23"/>
      <c r="BE772" s="23"/>
      <c r="BF772" s="23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</row>
    <row r="773" spans="1:92" ht="14">
      <c r="A773" s="1"/>
      <c r="D773" s="38"/>
      <c r="E773" s="17"/>
      <c r="F773" s="17"/>
      <c r="G773" s="17"/>
      <c r="H773" s="16"/>
      <c r="I773" s="19"/>
      <c r="K773" s="26"/>
      <c r="L773" s="15"/>
      <c r="AE773" s="37"/>
      <c r="AF773" s="30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23"/>
      <c r="BE773" s="23"/>
      <c r="BF773" s="23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</row>
    <row r="774" spans="1:92" ht="14">
      <c r="A774" s="1"/>
      <c r="D774" s="38"/>
      <c r="E774" s="17"/>
      <c r="F774" s="17"/>
      <c r="G774" s="17"/>
      <c r="H774" s="16"/>
      <c r="I774" s="19"/>
      <c r="K774" s="26"/>
      <c r="L774" s="15"/>
      <c r="AE774" s="37"/>
      <c r="AF774" s="30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23"/>
      <c r="BE774" s="23"/>
      <c r="BF774" s="23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</row>
    <row r="775" spans="1:92" ht="14">
      <c r="A775" s="1"/>
      <c r="D775" s="38"/>
      <c r="E775" s="17"/>
      <c r="F775" s="17"/>
      <c r="G775" s="17"/>
      <c r="H775" s="16"/>
      <c r="I775" s="19"/>
      <c r="K775" s="26"/>
      <c r="L775" s="15"/>
      <c r="AE775" s="37"/>
      <c r="AF775" s="30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23"/>
      <c r="BE775" s="23"/>
      <c r="BF775" s="23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</row>
    <row r="776" spans="1:92" ht="14">
      <c r="A776" s="1"/>
      <c r="D776" s="38"/>
      <c r="E776" s="17"/>
      <c r="F776" s="17"/>
      <c r="G776" s="17"/>
      <c r="H776" s="16"/>
      <c r="I776" s="19"/>
      <c r="K776" s="26"/>
      <c r="L776" s="15"/>
      <c r="AE776" s="37"/>
      <c r="AF776" s="30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23"/>
      <c r="BE776" s="23"/>
      <c r="BF776" s="23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</row>
    <row r="777" spans="1:92" ht="14">
      <c r="A777" s="1"/>
      <c r="D777" s="38"/>
      <c r="E777" s="17"/>
      <c r="F777" s="17"/>
      <c r="G777" s="17"/>
      <c r="H777" s="16"/>
      <c r="I777" s="19"/>
      <c r="K777" s="26"/>
      <c r="L777" s="15"/>
      <c r="AE777" s="37"/>
      <c r="AF777" s="30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23"/>
      <c r="BE777" s="23"/>
      <c r="BF777" s="23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</row>
    <row r="778" spans="1:92" ht="14">
      <c r="A778" s="1"/>
      <c r="D778" s="38"/>
      <c r="E778" s="17"/>
      <c r="F778" s="17"/>
      <c r="G778" s="17"/>
      <c r="H778" s="16"/>
      <c r="I778" s="19"/>
      <c r="K778" s="26"/>
      <c r="L778" s="15"/>
      <c r="AE778" s="37"/>
      <c r="AF778" s="30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23"/>
      <c r="BE778" s="23"/>
      <c r="BF778" s="23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</row>
    <row r="779" spans="1:92" ht="14">
      <c r="A779" s="1"/>
      <c r="D779" s="38"/>
      <c r="E779" s="17"/>
      <c r="F779" s="17"/>
      <c r="G779" s="17"/>
      <c r="H779" s="16"/>
      <c r="I779" s="19"/>
      <c r="K779" s="26"/>
      <c r="L779" s="15"/>
      <c r="AE779" s="37"/>
      <c r="AF779" s="30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23"/>
      <c r="BE779" s="23"/>
      <c r="BF779" s="23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</row>
    <row r="780" spans="1:92" ht="14">
      <c r="A780" s="1"/>
      <c r="D780" s="38"/>
      <c r="E780" s="17"/>
      <c r="F780" s="17"/>
      <c r="G780" s="17"/>
      <c r="H780" s="16"/>
      <c r="I780" s="19"/>
      <c r="K780" s="26"/>
      <c r="L780" s="15"/>
      <c r="AE780" s="37"/>
      <c r="AF780" s="30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23"/>
      <c r="BE780" s="23"/>
      <c r="BF780" s="23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</row>
    <row r="781" spans="1:92" ht="14">
      <c r="A781" s="1"/>
      <c r="D781" s="38"/>
      <c r="E781" s="17"/>
      <c r="F781" s="17"/>
      <c r="G781" s="17"/>
      <c r="H781" s="16"/>
      <c r="I781" s="19"/>
      <c r="K781" s="26"/>
      <c r="L781" s="15"/>
      <c r="AE781" s="37"/>
      <c r="AF781" s="30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23"/>
      <c r="BE781" s="23"/>
      <c r="BF781" s="23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</row>
    <row r="782" spans="1:92" ht="14">
      <c r="A782" s="1"/>
      <c r="D782" s="38"/>
      <c r="E782" s="17"/>
      <c r="F782" s="17"/>
      <c r="G782" s="17"/>
      <c r="H782" s="16"/>
      <c r="I782" s="19"/>
      <c r="K782" s="26"/>
      <c r="L782" s="15"/>
      <c r="AE782" s="37"/>
      <c r="AF782" s="30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23"/>
      <c r="BE782" s="23"/>
      <c r="BF782" s="23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</row>
    <row r="783" spans="1:92" ht="14">
      <c r="A783" s="1"/>
      <c r="D783" s="38"/>
      <c r="E783" s="17"/>
      <c r="F783" s="17"/>
      <c r="G783" s="17"/>
      <c r="H783" s="16"/>
      <c r="I783" s="19"/>
      <c r="K783" s="26"/>
      <c r="L783" s="15"/>
      <c r="AE783" s="37"/>
      <c r="AF783" s="30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23"/>
      <c r="BE783" s="23"/>
      <c r="BF783" s="23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</row>
    <row r="784" spans="1:92" ht="14">
      <c r="A784" s="1"/>
      <c r="D784" s="38"/>
      <c r="E784" s="17"/>
      <c r="F784" s="17"/>
      <c r="G784" s="17"/>
      <c r="H784" s="16"/>
      <c r="I784" s="19"/>
      <c r="K784" s="26"/>
      <c r="L784" s="15"/>
      <c r="AE784" s="37"/>
      <c r="AF784" s="30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23"/>
      <c r="BE784" s="23"/>
      <c r="BF784" s="23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</row>
    <row r="785" spans="1:92" ht="14">
      <c r="A785" s="1"/>
      <c r="D785" s="38"/>
      <c r="E785" s="17"/>
      <c r="F785" s="17"/>
      <c r="G785" s="17"/>
      <c r="H785" s="16"/>
      <c r="I785" s="19"/>
      <c r="K785" s="26"/>
      <c r="L785" s="15"/>
      <c r="AE785" s="37"/>
      <c r="AF785" s="30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23"/>
      <c r="BE785" s="23"/>
      <c r="BF785" s="23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</row>
    <row r="786" spans="1:92" ht="14">
      <c r="A786" s="1"/>
      <c r="D786" s="38"/>
      <c r="E786" s="17"/>
      <c r="F786" s="17"/>
      <c r="G786" s="17"/>
      <c r="H786" s="16"/>
      <c r="I786" s="19"/>
      <c r="K786" s="26"/>
      <c r="L786" s="15"/>
      <c r="AE786" s="37"/>
      <c r="AF786" s="30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23"/>
      <c r="BE786" s="23"/>
      <c r="BF786" s="23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</row>
    <row r="787" spans="1:92" ht="14">
      <c r="A787" s="1"/>
      <c r="D787" s="38"/>
      <c r="E787" s="17"/>
      <c r="F787" s="17"/>
      <c r="G787" s="17"/>
      <c r="H787" s="16"/>
      <c r="I787" s="19"/>
      <c r="K787" s="26"/>
      <c r="L787" s="15"/>
      <c r="AE787" s="37"/>
      <c r="AF787" s="30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23"/>
      <c r="BE787" s="23"/>
      <c r="BF787" s="23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</row>
    <row r="788" spans="1:92" ht="14">
      <c r="A788" s="1"/>
      <c r="D788" s="38"/>
      <c r="E788" s="17"/>
      <c r="F788" s="17"/>
      <c r="G788" s="17"/>
      <c r="H788" s="16"/>
      <c r="I788" s="19"/>
      <c r="K788" s="26"/>
      <c r="L788" s="15"/>
      <c r="AE788" s="37"/>
      <c r="AF788" s="30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23"/>
      <c r="BE788" s="23"/>
      <c r="BF788" s="23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</row>
    <row r="789" spans="1:92" ht="14">
      <c r="A789" s="1"/>
      <c r="D789" s="38"/>
      <c r="E789" s="17"/>
      <c r="F789" s="17"/>
      <c r="G789" s="17"/>
      <c r="H789" s="16"/>
      <c r="I789" s="19"/>
      <c r="K789" s="26"/>
      <c r="L789" s="15"/>
      <c r="AE789" s="37"/>
      <c r="AF789" s="30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23"/>
      <c r="BE789" s="23"/>
      <c r="BF789" s="23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</row>
    <row r="790" spans="1:92" ht="14">
      <c r="A790" s="1"/>
      <c r="D790" s="38"/>
      <c r="E790" s="17"/>
      <c r="F790" s="17"/>
      <c r="G790" s="17"/>
      <c r="H790" s="16"/>
      <c r="I790" s="19"/>
      <c r="K790" s="26"/>
      <c r="L790" s="15"/>
      <c r="AE790" s="37"/>
      <c r="AF790" s="30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23"/>
      <c r="BE790" s="23"/>
      <c r="BF790" s="23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</row>
    <row r="791" spans="1:92" ht="14">
      <c r="A791" s="1"/>
      <c r="D791" s="38"/>
      <c r="E791" s="17"/>
      <c r="F791" s="17"/>
      <c r="G791" s="17"/>
      <c r="H791" s="16"/>
      <c r="I791" s="19"/>
      <c r="K791" s="26"/>
      <c r="L791" s="15"/>
      <c r="AE791" s="37"/>
      <c r="AF791" s="30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23"/>
      <c r="BE791" s="23"/>
      <c r="BF791" s="23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</row>
    <row r="792" spans="1:92" ht="14">
      <c r="A792" s="1"/>
      <c r="D792" s="38"/>
      <c r="E792" s="17"/>
      <c r="F792" s="17"/>
      <c r="G792" s="17"/>
      <c r="H792" s="16"/>
      <c r="I792" s="19"/>
      <c r="K792" s="26"/>
      <c r="L792" s="15"/>
      <c r="AE792" s="37"/>
      <c r="AF792" s="30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23"/>
      <c r="BE792" s="23"/>
      <c r="BF792" s="23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</row>
    <row r="793" spans="1:92" ht="14">
      <c r="A793" s="1"/>
      <c r="D793" s="38"/>
      <c r="E793" s="17"/>
      <c r="F793" s="17"/>
      <c r="G793" s="17"/>
      <c r="H793" s="16"/>
      <c r="I793" s="19"/>
      <c r="K793" s="26"/>
      <c r="L793" s="15"/>
      <c r="AE793" s="37"/>
      <c r="AF793" s="30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23"/>
      <c r="BE793" s="23"/>
      <c r="BF793" s="23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</row>
    <row r="794" spans="1:92" ht="14">
      <c r="A794" s="1"/>
      <c r="D794" s="38"/>
      <c r="E794" s="17"/>
      <c r="F794" s="17"/>
      <c r="G794" s="17"/>
      <c r="H794" s="16"/>
      <c r="I794" s="19"/>
      <c r="K794" s="26"/>
      <c r="L794" s="15"/>
      <c r="AE794" s="37"/>
      <c r="AF794" s="30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23"/>
      <c r="BE794" s="23"/>
      <c r="BF794" s="23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</row>
    <row r="795" spans="1:92" ht="14">
      <c r="A795" s="1"/>
      <c r="D795" s="38"/>
      <c r="E795" s="17"/>
      <c r="F795" s="17"/>
      <c r="G795" s="17"/>
      <c r="H795" s="16"/>
      <c r="I795" s="19"/>
      <c r="K795" s="26"/>
      <c r="L795" s="15"/>
      <c r="AE795" s="37"/>
      <c r="AF795" s="30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23"/>
      <c r="BE795" s="23"/>
      <c r="BF795" s="23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</row>
    <row r="796" spans="1:92" ht="14">
      <c r="A796" s="1"/>
      <c r="D796" s="38"/>
      <c r="E796" s="17"/>
      <c r="F796" s="17"/>
      <c r="G796" s="17"/>
      <c r="H796" s="16"/>
      <c r="I796" s="19"/>
      <c r="K796" s="26"/>
      <c r="L796" s="15"/>
      <c r="AE796" s="37"/>
      <c r="AF796" s="30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23"/>
      <c r="BE796" s="23"/>
      <c r="BF796" s="23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</row>
    <row r="797" spans="1:92" ht="14">
      <c r="A797" s="1"/>
      <c r="D797" s="38"/>
      <c r="E797" s="17"/>
      <c r="F797" s="17"/>
      <c r="G797" s="17"/>
      <c r="H797" s="16"/>
      <c r="I797" s="19"/>
      <c r="K797" s="26"/>
      <c r="L797" s="15"/>
      <c r="AE797" s="37"/>
      <c r="AF797" s="30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23"/>
      <c r="BE797" s="23"/>
      <c r="BF797" s="23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</row>
    <row r="798" spans="1:92" ht="14">
      <c r="A798" s="1"/>
      <c r="D798" s="38"/>
      <c r="E798" s="17"/>
      <c r="F798" s="17"/>
      <c r="G798" s="17"/>
      <c r="H798" s="16"/>
      <c r="I798" s="19"/>
      <c r="K798" s="26"/>
      <c r="L798" s="15"/>
      <c r="AE798" s="37"/>
      <c r="AF798" s="30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23"/>
      <c r="BE798" s="23"/>
      <c r="BF798" s="23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</row>
    <row r="799" spans="1:92" ht="14">
      <c r="A799" s="1"/>
      <c r="D799" s="38"/>
      <c r="E799" s="17"/>
      <c r="F799" s="17"/>
      <c r="G799" s="17"/>
      <c r="H799" s="16"/>
      <c r="I799" s="19"/>
      <c r="K799" s="26"/>
      <c r="L799" s="15"/>
      <c r="AE799" s="37"/>
      <c r="AF799" s="30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23"/>
      <c r="BE799" s="23"/>
      <c r="BF799" s="23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</row>
    <row r="800" spans="1:92" ht="14">
      <c r="A800" s="1"/>
      <c r="D800" s="38"/>
      <c r="E800" s="17"/>
      <c r="F800" s="17"/>
      <c r="G800" s="17"/>
      <c r="H800" s="16"/>
      <c r="I800" s="19"/>
      <c r="K800" s="26"/>
      <c r="L800" s="15"/>
      <c r="AE800" s="37"/>
      <c r="AF800" s="30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23"/>
      <c r="BE800" s="23"/>
      <c r="BF800" s="23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</row>
    <row r="801" spans="1:92" ht="14">
      <c r="A801" s="1"/>
      <c r="D801" s="38"/>
      <c r="E801" s="17"/>
      <c r="F801" s="17"/>
      <c r="G801" s="17"/>
      <c r="H801" s="16"/>
      <c r="I801" s="19"/>
      <c r="K801" s="26"/>
      <c r="L801" s="15"/>
      <c r="AE801" s="37"/>
      <c r="AF801" s="30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23"/>
      <c r="BE801" s="23"/>
      <c r="BF801" s="23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</row>
    <row r="802" spans="1:92" ht="14">
      <c r="A802" s="1"/>
      <c r="D802" s="38"/>
      <c r="E802" s="17"/>
      <c r="F802" s="17"/>
      <c r="G802" s="17"/>
      <c r="H802" s="16"/>
      <c r="I802" s="19"/>
      <c r="K802" s="26"/>
      <c r="L802" s="15"/>
      <c r="AE802" s="37"/>
      <c r="AF802" s="30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23"/>
      <c r="BE802" s="23"/>
      <c r="BF802" s="23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</row>
    <row r="803" spans="1:92" ht="14">
      <c r="A803" s="1"/>
      <c r="D803" s="38"/>
      <c r="E803" s="17"/>
      <c r="F803" s="17"/>
      <c r="G803" s="17"/>
      <c r="H803" s="16"/>
      <c r="I803" s="19"/>
      <c r="K803" s="26"/>
      <c r="L803" s="15"/>
      <c r="AE803" s="37"/>
      <c r="AF803" s="30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23"/>
      <c r="BE803" s="23"/>
      <c r="BF803" s="23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</row>
    <row r="804" spans="1:92" ht="14">
      <c r="A804" s="1"/>
      <c r="D804" s="38"/>
      <c r="E804" s="17"/>
      <c r="F804" s="17"/>
      <c r="G804" s="17"/>
      <c r="H804" s="16"/>
      <c r="I804" s="19"/>
      <c r="K804" s="26"/>
      <c r="L804" s="15"/>
      <c r="AE804" s="37"/>
      <c r="AF804" s="30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23"/>
      <c r="BE804" s="23"/>
      <c r="BF804" s="23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</row>
    <row r="805" spans="1:92" ht="14">
      <c r="A805" s="1"/>
      <c r="D805" s="38"/>
      <c r="E805" s="17"/>
      <c r="F805" s="17"/>
      <c r="G805" s="17"/>
      <c r="H805" s="16"/>
      <c r="I805" s="19"/>
      <c r="K805" s="26"/>
      <c r="L805" s="15"/>
      <c r="AE805" s="37"/>
      <c r="AF805" s="30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23"/>
      <c r="BE805" s="23"/>
      <c r="BF805" s="23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</row>
    <row r="806" spans="1:92" ht="14">
      <c r="A806" s="1"/>
      <c r="D806" s="38"/>
      <c r="E806" s="17"/>
      <c r="F806" s="17"/>
      <c r="G806" s="17"/>
      <c r="H806" s="16"/>
      <c r="I806" s="19"/>
      <c r="K806" s="26"/>
      <c r="L806" s="15"/>
      <c r="AE806" s="37"/>
      <c r="AF806" s="30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23"/>
      <c r="BE806" s="23"/>
      <c r="BF806" s="23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</row>
    <row r="807" spans="1:92" ht="14">
      <c r="A807" s="1"/>
      <c r="D807" s="38"/>
      <c r="E807" s="17"/>
      <c r="F807" s="17"/>
      <c r="G807" s="17"/>
      <c r="H807" s="16"/>
      <c r="I807" s="19"/>
      <c r="K807" s="26"/>
      <c r="L807" s="15"/>
      <c r="AE807" s="37"/>
      <c r="AF807" s="30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23"/>
      <c r="BE807" s="23"/>
      <c r="BF807" s="23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</row>
    <row r="808" spans="1:92" ht="14">
      <c r="A808" s="1"/>
      <c r="D808" s="38"/>
      <c r="E808" s="17"/>
      <c r="F808" s="17"/>
      <c r="G808" s="17"/>
      <c r="H808" s="16"/>
      <c r="I808" s="19"/>
      <c r="K808" s="26"/>
      <c r="L808" s="15"/>
      <c r="AE808" s="37"/>
      <c r="AF808" s="30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23"/>
      <c r="BE808" s="23"/>
      <c r="BF808" s="23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</row>
    <row r="809" spans="1:92" ht="14">
      <c r="A809" s="1"/>
      <c r="D809" s="38"/>
      <c r="E809" s="17"/>
      <c r="F809" s="17"/>
      <c r="G809" s="17"/>
      <c r="H809" s="16"/>
      <c r="I809" s="19"/>
      <c r="K809" s="26"/>
      <c r="L809" s="15"/>
      <c r="AE809" s="37"/>
      <c r="AF809" s="30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23"/>
      <c r="BE809" s="23"/>
      <c r="BF809" s="23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</row>
    <row r="810" spans="1:92" ht="14">
      <c r="A810" s="1"/>
      <c r="D810" s="38"/>
      <c r="E810" s="17"/>
      <c r="F810" s="17"/>
      <c r="G810" s="17"/>
      <c r="H810" s="16"/>
      <c r="I810" s="19"/>
      <c r="K810" s="26"/>
      <c r="L810" s="15"/>
      <c r="AE810" s="37"/>
      <c r="AF810" s="30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23"/>
      <c r="BE810" s="23"/>
      <c r="BF810" s="23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</row>
    <row r="811" spans="1:92" ht="14">
      <c r="A811" s="1"/>
      <c r="D811" s="38"/>
      <c r="E811" s="17"/>
      <c r="F811" s="17"/>
      <c r="G811" s="17"/>
      <c r="H811" s="16"/>
      <c r="I811" s="19"/>
      <c r="K811" s="26"/>
      <c r="L811" s="15"/>
      <c r="AE811" s="37"/>
      <c r="AF811" s="30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23"/>
      <c r="BE811" s="23"/>
      <c r="BF811" s="23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</row>
    <row r="812" spans="1:92" ht="14">
      <c r="A812" s="1"/>
      <c r="D812" s="38"/>
      <c r="E812" s="17"/>
      <c r="F812" s="17"/>
      <c r="G812" s="17"/>
      <c r="H812" s="16"/>
      <c r="I812" s="19"/>
      <c r="K812" s="26"/>
      <c r="L812" s="15"/>
      <c r="AE812" s="37"/>
      <c r="AF812" s="30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23"/>
      <c r="BE812" s="23"/>
      <c r="BF812" s="23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</row>
    <row r="813" spans="1:92" ht="14">
      <c r="A813" s="1"/>
      <c r="D813" s="38"/>
      <c r="E813" s="17"/>
      <c r="F813" s="17"/>
      <c r="G813" s="17"/>
      <c r="H813" s="16"/>
      <c r="I813" s="19"/>
      <c r="K813" s="26"/>
      <c r="L813" s="15"/>
      <c r="AE813" s="37"/>
      <c r="AF813" s="30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23"/>
      <c r="BE813" s="23"/>
      <c r="BF813" s="23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</row>
    <row r="814" spans="1:92" ht="14">
      <c r="A814" s="1"/>
      <c r="D814" s="38"/>
      <c r="E814" s="17"/>
      <c r="F814" s="17"/>
      <c r="G814" s="17"/>
      <c r="H814" s="16"/>
      <c r="I814" s="19"/>
      <c r="K814" s="26"/>
      <c r="L814" s="15"/>
      <c r="AE814" s="37"/>
      <c r="AF814" s="30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23"/>
      <c r="BE814" s="23"/>
      <c r="BF814" s="23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</row>
    <row r="815" spans="1:92" ht="14">
      <c r="A815" s="1"/>
      <c r="D815" s="38"/>
      <c r="E815" s="17"/>
      <c r="F815" s="17"/>
      <c r="G815" s="17"/>
      <c r="H815" s="16"/>
      <c r="I815" s="19"/>
      <c r="K815" s="26"/>
      <c r="L815" s="15"/>
      <c r="AE815" s="37"/>
      <c r="AF815" s="30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23"/>
      <c r="BE815" s="23"/>
      <c r="BF815" s="23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</row>
    <row r="816" spans="1:92" ht="14">
      <c r="A816" s="1"/>
      <c r="D816" s="38"/>
      <c r="E816" s="17"/>
      <c r="F816" s="17"/>
      <c r="G816" s="17"/>
      <c r="H816" s="16"/>
      <c r="I816" s="19"/>
      <c r="K816" s="26"/>
      <c r="L816" s="15"/>
      <c r="AE816" s="37"/>
      <c r="AF816" s="30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23"/>
      <c r="BE816" s="23"/>
      <c r="BF816" s="23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</row>
    <row r="817" spans="1:92" ht="14">
      <c r="A817" s="1"/>
      <c r="D817" s="38"/>
      <c r="E817" s="17"/>
      <c r="F817" s="17"/>
      <c r="G817" s="17"/>
      <c r="H817" s="16"/>
      <c r="I817" s="19"/>
      <c r="K817" s="26"/>
      <c r="L817" s="15"/>
      <c r="AE817" s="37"/>
      <c r="AF817" s="30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23"/>
      <c r="BE817" s="23"/>
      <c r="BF817" s="23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</row>
    <row r="818" spans="1:92" ht="14">
      <c r="A818" s="1"/>
      <c r="D818" s="38"/>
      <c r="E818" s="17"/>
      <c r="F818" s="17"/>
      <c r="G818" s="17"/>
      <c r="H818" s="16"/>
      <c r="I818" s="19"/>
      <c r="K818" s="26"/>
      <c r="L818" s="15"/>
      <c r="AE818" s="37"/>
      <c r="AF818" s="30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23"/>
      <c r="BE818" s="23"/>
      <c r="BF818" s="23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</row>
    <row r="819" spans="1:92" ht="14">
      <c r="A819" s="1"/>
      <c r="D819" s="38"/>
      <c r="E819" s="17"/>
      <c r="F819" s="17"/>
      <c r="G819" s="17"/>
      <c r="H819" s="16"/>
      <c r="I819" s="19"/>
      <c r="K819" s="26"/>
      <c r="L819" s="15"/>
      <c r="AE819" s="37"/>
      <c r="AF819" s="30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23"/>
      <c r="BE819" s="23"/>
      <c r="BF819" s="23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</row>
    <row r="820" spans="1:92" ht="14">
      <c r="A820" s="1"/>
      <c r="D820" s="38"/>
      <c r="E820" s="17"/>
      <c r="F820" s="17"/>
      <c r="G820" s="17"/>
      <c r="H820" s="16"/>
      <c r="I820" s="19"/>
      <c r="K820" s="26"/>
      <c r="L820" s="15"/>
      <c r="AE820" s="37"/>
      <c r="AF820" s="30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23"/>
      <c r="BE820" s="23"/>
      <c r="BF820" s="23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</row>
    <row r="821" spans="1:92" ht="14">
      <c r="A821" s="1"/>
      <c r="D821" s="38"/>
      <c r="E821" s="17"/>
      <c r="F821" s="17"/>
      <c r="G821" s="17"/>
      <c r="H821" s="16"/>
      <c r="I821" s="19"/>
      <c r="K821" s="26"/>
      <c r="L821" s="15"/>
      <c r="AE821" s="37"/>
      <c r="AF821" s="30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23"/>
      <c r="BE821" s="23"/>
      <c r="BF821" s="23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</row>
    <row r="822" spans="1:92" ht="14">
      <c r="A822" s="1"/>
      <c r="D822" s="38"/>
      <c r="E822" s="17"/>
      <c r="F822" s="17"/>
      <c r="G822" s="17"/>
      <c r="H822" s="16"/>
      <c r="I822" s="19"/>
      <c r="K822" s="26"/>
      <c r="L822" s="15"/>
      <c r="AE822" s="37"/>
      <c r="AF822" s="30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23"/>
      <c r="BE822" s="23"/>
      <c r="BF822" s="23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</row>
    <row r="823" spans="1:92" ht="14">
      <c r="A823" s="1"/>
      <c r="D823" s="38"/>
      <c r="E823" s="17"/>
      <c r="F823" s="17"/>
      <c r="G823" s="17"/>
      <c r="H823" s="16"/>
      <c r="I823" s="19"/>
      <c r="K823" s="26"/>
      <c r="L823" s="15"/>
      <c r="AE823" s="37"/>
      <c r="AF823" s="30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23"/>
      <c r="BE823" s="23"/>
      <c r="BF823" s="23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</row>
    <row r="824" spans="1:92" ht="14">
      <c r="A824" s="1"/>
      <c r="D824" s="38"/>
      <c r="E824" s="17"/>
      <c r="F824" s="17"/>
      <c r="G824" s="17"/>
      <c r="H824" s="16"/>
      <c r="I824" s="19"/>
      <c r="K824" s="26"/>
      <c r="L824" s="15"/>
      <c r="AE824" s="37"/>
      <c r="AF824" s="30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23"/>
      <c r="BE824" s="23"/>
      <c r="BF824" s="23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</row>
    <row r="825" spans="1:92" ht="14">
      <c r="A825" s="1"/>
      <c r="D825" s="38"/>
      <c r="E825" s="17"/>
      <c r="F825" s="17"/>
      <c r="G825" s="17"/>
      <c r="H825" s="16"/>
      <c r="I825" s="19"/>
      <c r="K825" s="26"/>
      <c r="L825" s="15"/>
      <c r="AE825" s="37"/>
      <c r="AF825" s="30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23"/>
      <c r="BE825" s="23"/>
      <c r="BF825" s="23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</row>
    <row r="826" spans="1:92" ht="14">
      <c r="A826" s="1"/>
      <c r="D826" s="38"/>
      <c r="E826" s="17"/>
      <c r="F826" s="17"/>
      <c r="G826" s="17"/>
      <c r="H826" s="16"/>
      <c r="I826" s="19"/>
      <c r="K826" s="26"/>
      <c r="L826" s="15"/>
      <c r="AE826" s="37"/>
      <c r="AF826" s="30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23"/>
      <c r="BE826" s="23"/>
      <c r="BF826" s="23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</row>
    <row r="827" spans="1:92" ht="14">
      <c r="A827" s="1"/>
      <c r="D827" s="38"/>
      <c r="E827" s="17"/>
      <c r="F827" s="17"/>
      <c r="G827" s="17"/>
      <c r="H827" s="16"/>
      <c r="I827" s="19"/>
      <c r="K827" s="26"/>
      <c r="L827" s="15"/>
      <c r="AE827" s="37"/>
      <c r="AF827" s="30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23"/>
      <c r="BE827" s="23"/>
      <c r="BF827" s="23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</row>
    <row r="828" spans="1:92" ht="14">
      <c r="A828" s="1"/>
      <c r="D828" s="38"/>
      <c r="E828" s="17"/>
      <c r="F828" s="17"/>
      <c r="G828" s="17"/>
      <c r="H828" s="16"/>
      <c r="I828" s="19"/>
      <c r="K828" s="26"/>
      <c r="L828" s="15"/>
      <c r="AE828" s="37"/>
      <c r="AF828" s="30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23"/>
      <c r="BE828" s="23"/>
      <c r="BF828" s="23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</row>
    <row r="829" spans="1:92" ht="14">
      <c r="A829" s="1"/>
      <c r="D829" s="38"/>
      <c r="E829" s="17"/>
      <c r="F829" s="17"/>
      <c r="G829" s="17"/>
      <c r="H829" s="16"/>
      <c r="I829" s="19"/>
      <c r="K829" s="26"/>
      <c r="L829" s="15"/>
      <c r="AE829" s="37"/>
      <c r="AF829" s="30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23"/>
      <c r="BE829" s="23"/>
      <c r="BF829" s="23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</row>
    <row r="830" spans="1:92" ht="14">
      <c r="A830" s="1"/>
      <c r="D830" s="38"/>
      <c r="E830" s="17"/>
      <c r="F830" s="17"/>
      <c r="G830" s="17"/>
      <c r="H830" s="16"/>
      <c r="I830" s="19"/>
      <c r="K830" s="26"/>
      <c r="L830" s="15"/>
      <c r="AE830" s="37"/>
      <c r="AF830" s="30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23"/>
      <c r="BE830" s="23"/>
      <c r="BF830" s="23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</row>
    <row r="831" spans="1:92" ht="14">
      <c r="A831" s="1"/>
      <c r="D831" s="38"/>
      <c r="E831" s="17"/>
      <c r="F831" s="17"/>
      <c r="G831" s="17"/>
      <c r="H831" s="16"/>
      <c r="I831" s="19"/>
      <c r="K831" s="26"/>
      <c r="L831" s="15"/>
      <c r="AE831" s="37"/>
      <c r="AF831" s="30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23"/>
      <c r="BE831" s="23"/>
      <c r="BF831" s="23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</row>
    <row r="832" spans="1:92" ht="14">
      <c r="A832" s="1"/>
      <c r="D832" s="38"/>
      <c r="E832" s="17"/>
      <c r="F832" s="17"/>
      <c r="G832" s="17"/>
      <c r="H832" s="16"/>
      <c r="I832" s="19"/>
      <c r="K832" s="26"/>
      <c r="L832" s="15"/>
      <c r="AE832" s="37"/>
      <c r="AF832" s="30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23"/>
      <c r="BE832" s="23"/>
      <c r="BF832" s="23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</row>
    <row r="833" spans="1:92" ht="14">
      <c r="A833" s="1"/>
      <c r="D833" s="38"/>
      <c r="E833" s="17"/>
      <c r="F833" s="17"/>
      <c r="G833" s="17"/>
      <c r="H833" s="16"/>
      <c r="I833" s="19"/>
      <c r="K833" s="26"/>
      <c r="L833" s="15"/>
      <c r="AE833" s="37"/>
      <c r="AF833" s="30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23"/>
      <c r="BE833" s="23"/>
      <c r="BF833" s="23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</row>
    <row r="834" spans="1:92" ht="14">
      <c r="A834" s="1"/>
      <c r="D834" s="38"/>
      <c r="E834" s="17"/>
      <c r="F834" s="17"/>
      <c r="G834" s="17"/>
      <c r="H834" s="16"/>
      <c r="I834" s="19"/>
      <c r="K834" s="26"/>
      <c r="L834" s="15"/>
      <c r="AE834" s="37"/>
      <c r="AF834" s="30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23"/>
      <c r="BE834" s="23"/>
      <c r="BF834" s="23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</row>
    <row r="835" spans="1:92" ht="14">
      <c r="A835" s="1"/>
      <c r="D835" s="38"/>
      <c r="E835" s="17"/>
      <c r="F835" s="17"/>
      <c r="G835" s="17"/>
      <c r="H835" s="16"/>
      <c r="I835" s="19"/>
      <c r="K835" s="26"/>
      <c r="L835" s="15"/>
      <c r="AE835" s="37"/>
      <c r="AF835" s="30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23"/>
      <c r="BE835" s="23"/>
      <c r="BF835" s="23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</row>
    <row r="836" spans="1:92" ht="14">
      <c r="A836" s="1"/>
      <c r="D836" s="38"/>
      <c r="E836" s="17"/>
      <c r="F836" s="17"/>
      <c r="G836" s="17"/>
      <c r="H836" s="16"/>
      <c r="I836" s="19"/>
      <c r="K836" s="26"/>
      <c r="L836" s="15"/>
      <c r="AE836" s="37"/>
      <c r="AF836" s="30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23"/>
      <c r="BE836" s="23"/>
      <c r="BF836" s="23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</row>
    <row r="837" spans="1:92" ht="14">
      <c r="A837" s="1"/>
      <c r="D837" s="38"/>
      <c r="E837" s="17"/>
      <c r="F837" s="17"/>
      <c r="G837" s="17"/>
      <c r="H837" s="16"/>
      <c r="I837" s="19"/>
      <c r="K837" s="26"/>
      <c r="L837" s="15"/>
      <c r="AE837" s="37"/>
      <c r="AF837" s="30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23"/>
      <c r="BE837" s="23"/>
      <c r="BF837" s="23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</row>
    <row r="838" spans="1:92" ht="14">
      <c r="A838" s="1"/>
      <c r="D838" s="38"/>
      <c r="E838" s="17"/>
      <c r="F838" s="17"/>
      <c r="G838" s="17"/>
      <c r="H838" s="16"/>
      <c r="I838" s="19"/>
      <c r="K838" s="26"/>
      <c r="L838" s="15"/>
      <c r="AE838" s="37"/>
      <c r="AF838" s="30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23"/>
      <c r="BE838" s="23"/>
      <c r="BF838" s="23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</row>
    <row r="839" spans="1:92" ht="14">
      <c r="A839" s="1"/>
      <c r="D839" s="38"/>
      <c r="E839" s="17"/>
      <c r="F839" s="17"/>
      <c r="G839" s="17"/>
      <c r="H839" s="16"/>
      <c r="I839" s="19"/>
      <c r="K839" s="26"/>
      <c r="L839" s="15"/>
      <c r="AE839" s="37"/>
      <c r="AF839" s="30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23"/>
      <c r="BE839" s="23"/>
      <c r="BF839" s="23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</row>
    <row r="840" spans="1:92" ht="14">
      <c r="A840" s="1"/>
      <c r="D840" s="38"/>
      <c r="E840" s="17"/>
      <c r="F840" s="17"/>
      <c r="G840" s="17"/>
      <c r="H840" s="16"/>
      <c r="I840" s="19"/>
      <c r="K840" s="26"/>
      <c r="L840" s="15"/>
      <c r="AE840" s="37"/>
      <c r="AF840" s="30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23"/>
      <c r="BE840" s="23"/>
      <c r="BF840" s="23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</row>
    <row r="841" spans="1:92" ht="14">
      <c r="A841" s="1"/>
      <c r="D841" s="38"/>
      <c r="E841" s="17"/>
      <c r="F841" s="17"/>
      <c r="G841" s="17"/>
      <c r="H841" s="16"/>
      <c r="I841" s="19"/>
      <c r="K841" s="26"/>
      <c r="L841" s="15"/>
      <c r="AE841" s="37"/>
      <c r="AF841" s="30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23"/>
      <c r="BE841" s="23"/>
      <c r="BF841" s="23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</row>
    <row r="842" spans="1:92" ht="14">
      <c r="A842" s="1"/>
      <c r="D842" s="38"/>
      <c r="E842" s="17"/>
      <c r="F842" s="17"/>
      <c r="G842" s="17"/>
      <c r="H842" s="16"/>
      <c r="I842" s="19"/>
      <c r="K842" s="26"/>
      <c r="L842" s="15"/>
      <c r="AE842" s="37"/>
      <c r="AF842" s="30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23"/>
      <c r="BE842" s="23"/>
      <c r="BF842" s="23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</row>
    <row r="843" spans="1:92" ht="14">
      <c r="A843" s="1"/>
      <c r="D843" s="38"/>
      <c r="E843" s="17"/>
      <c r="F843" s="17"/>
      <c r="G843" s="17"/>
      <c r="H843" s="16"/>
      <c r="I843" s="19"/>
      <c r="K843" s="26"/>
      <c r="L843" s="15"/>
      <c r="AE843" s="37"/>
      <c r="AF843" s="30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23"/>
      <c r="BE843" s="23"/>
      <c r="BF843" s="23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</row>
    <row r="844" spans="1:92" ht="14">
      <c r="A844" s="1"/>
      <c r="D844" s="38"/>
      <c r="E844" s="17"/>
      <c r="F844" s="17"/>
      <c r="G844" s="17"/>
      <c r="H844" s="16"/>
      <c r="I844" s="19"/>
      <c r="K844" s="26"/>
      <c r="L844" s="15"/>
      <c r="AE844" s="37"/>
      <c r="AF844" s="30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23"/>
      <c r="BE844" s="23"/>
      <c r="BF844" s="23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</row>
    <row r="845" spans="1:92" ht="14">
      <c r="A845" s="1"/>
      <c r="D845" s="38"/>
      <c r="E845" s="17"/>
      <c r="F845" s="17"/>
      <c r="G845" s="17"/>
      <c r="H845" s="16"/>
      <c r="I845" s="19"/>
      <c r="K845" s="26"/>
      <c r="L845" s="15"/>
      <c r="AE845" s="37"/>
      <c r="AF845" s="30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23"/>
      <c r="BE845" s="23"/>
      <c r="BF845" s="23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</row>
    <row r="846" spans="1:92" ht="14">
      <c r="A846" s="1"/>
      <c r="D846" s="38"/>
      <c r="E846" s="17"/>
      <c r="F846" s="17"/>
      <c r="G846" s="17"/>
      <c r="H846" s="16"/>
      <c r="I846" s="19"/>
      <c r="K846" s="26"/>
      <c r="L846" s="15"/>
      <c r="AE846" s="37"/>
      <c r="AF846" s="30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23"/>
      <c r="BE846" s="23"/>
      <c r="BF846" s="23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</row>
    <row r="847" spans="1:92" ht="14">
      <c r="A847" s="1"/>
      <c r="D847" s="38"/>
      <c r="E847" s="17"/>
      <c r="F847" s="17"/>
      <c r="G847" s="17"/>
      <c r="H847" s="16"/>
      <c r="I847" s="19"/>
      <c r="K847" s="26"/>
      <c r="L847" s="15"/>
      <c r="AE847" s="37"/>
      <c r="AF847" s="30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23"/>
      <c r="BE847" s="23"/>
      <c r="BF847" s="23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</row>
    <row r="848" spans="1:92" ht="14">
      <c r="A848" s="1"/>
      <c r="D848" s="38"/>
      <c r="E848" s="17"/>
      <c r="F848" s="17"/>
      <c r="G848" s="17"/>
      <c r="H848" s="16"/>
      <c r="I848" s="19"/>
      <c r="K848" s="26"/>
      <c r="L848" s="15"/>
      <c r="AE848" s="37"/>
      <c r="AF848" s="30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23"/>
      <c r="BE848" s="23"/>
      <c r="BF848" s="23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</row>
    <row r="849" spans="1:92" ht="14">
      <c r="A849" s="1"/>
      <c r="D849" s="38"/>
      <c r="E849" s="17"/>
      <c r="F849" s="17"/>
      <c r="G849" s="17"/>
      <c r="H849" s="16"/>
      <c r="I849" s="19"/>
      <c r="K849" s="26"/>
      <c r="L849" s="15"/>
      <c r="AE849" s="37"/>
      <c r="AF849" s="30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23"/>
      <c r="BE849" s="23"/>
      <c r="BF849" s="23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</row>
    <row r="850" spans="1:92" ht="14">
      <c r="A850" s="1"/>
      <c r="D850" s="38"/>
      <c r="E850" s="17"/>
      <c r="F850" s="17"/>
      <c r="G850" s="17"/>
      <c r="H850" s="16"/>
      <c r="I850" s="19"/>
      <c r="K850" s="26"/>
      <c r="L850" s="15"/>
      <c r="AE850" s="37"/>
      <c r="AF850" s="30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23"/>
      <c r="BE850" s="23"/>
      <c r="BF850" s="23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</row>
    <row r="851" spans="1:92" ht="14">
      <c r="A851" s="1"/>
      <c r="D851" s="38"/>
      <c r="E851" s="17"/>
      <c r="F851" s="17"/>
      <c r="G851" s="17"/>
      <c r="H851" s="16"/>
      <c r="I851" s="19"/>
      <c r="K851" s="26"/>
      <c r="L851" s="15"/>
      <c r="AE851" s="37"/>
      <c r="AF851" s="30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23"/>
      <c r="BE851" s="23"/>
      <c r="BF851" s="23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</row>
    <row r="852" spans="1:92" ht="14">
      <c r="A852" s="1"/>
      <c r="D852" s="38"/>
      <c r="E852" s="17"/>
      <c r="F852" s="17"/>
      <c r="G852" s="17"/>
      <c r="H852" s="16"/>
      <c r="I852" s="19"/>
      <c r="K852" s="26"/>
      <c r="L852" s="15"/>
      <c r="AE852" s="37"/>
      <c r="AF852" s="30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23"/>
      <c r="BE852" s="23"/>
      <c r="BF852" s="23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</row>
    <row r="853" spans="1:92" ht="14">
      <c r="A853" s="1"/>
      <c r="D853" s="38"/>
      <c r="E853" s="17"/>
      <c r="F853" s="17"/>
      <c r="G853" s="17"/>
      <c r="H853" s="16"/>
      <c r="I853" s="19"/>
      <c r="K853" s="26"/>
      <c r="L853" s="15"/>
      <c r="AE853" s="37"/>
      <c r="AF853" s="30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23"/>
      <c r="BE853" s="23"/>
      <c r="BF853" s="23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</row>
    <row r="854" spans="1:92" ht="14">
      <c r="A854" s="1"/>
      <c r="D854" s="38"/>
      <c r="E854" s="17"/>
      <c r="F854" s="17"/>
      <c r="G854" s="17"/>
      <c r="H854" s="16"/>
      <c r="I854" s="19"/>
      <c r="K854" s="26"/>
      <c r="L854" s="15"/>
      <c r="AE854" s="37"/>
      <c r="AF854" s="30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23"/>
      <c r="BE854" s="23"/>
      <c r="BF854" s="23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</row>
    <row r="855" spans="1:92" ht="14">
      <c r="A855" s="1"/>
      <c r="D855" s="38"/>
      <c r="E855" s="17"/>
      <c r="F855" s="17"/>
      <c r="G855" s="17"/>
      <c r="H855" s="16"/>
      <c r="I855" s="19"/>
      <c r="K855" s="26"/>
      <c r="L855" s="15"/>
      <c r="AE855" s="37"/>
      <c r="AF855" s="30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23"/>
      <c r="BE855" s="23"/>
      <c r="BF855" s="23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</row>
    <row r="856" spans="1:92" ht="14">
      <c r="A856" s="1"/>
      <c r="D856" s="38"/>
      <c r="E856" s="17"/>
      <c r="F856" s="17"/>
      <c r="G856" s="17"/>
      <c r="H856" s="16"/>
      <c r="I856" s="19"/>
      <c r="K856" s="26"/>
      <c r="L856" s="15"/>
      <c r="AE856" s="37"/>
      <c r="AF856" s="30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23"/>
      <c r="BE856" s="23"/>
      <c r="BF856" s="23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</row>
    <row r="857" spans="1:92" ht="14">
      <c r="A857" s="1"/>
      <c r="D857" s="38"/>
      <c r="E857" s="17"/>
      <c r="F857" s="17"/>
      <c r="G857" s="17"/>
      <c r="H857" s="16"/>
      <c r="I857" s="19"/>
      <c r="K857" s="26"/>
      <c r="L857" s="15"/>
      <c r="AE857" s="37"/>
      <c r="AF857" s="30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23"/>
      <c r="BE857" s="23"/>
      <c r="BF857" s="23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</row>
    <row r="858" spans="1:92" ht="14">
      <c r="A858" s="1"/>
      <c r="D858" s="38"/>
      <c r="E858" s="17"/>
      <c r="F858" s="17"/>
      <c r="G858" s="17"/>
      <c r="H858" s="16"/>
      <c r="I858" s="19"/>
      <c r="K858" s="26"/>
      <c r="L858" s="15"/>
      <c r="AE858" s="37"/>
      <c r="AF858" s="30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23"/>
      <c r="BE858" s="23"/>
      <c r="BF858" s="23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</row>
    <row r="859" spans="1:92" ht="14">
      <c r="A859" s="1"/>
      <c r="D859" s="38"/>
      <c r="E859" s="17"/>
      <c r="F859" s="17"/>
      <c r="G859" s="17"/>
      <c r="H859" s="16"/>
      <c r="I859" s="19"/>
      <c r="K859" s="26"/>
      <c r="L859" s="15"/>
      <c r="AE859" s="37"/>
      <c r="AF859" s="30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23"/>
      <c r="BE859" s="23"/>
      <c r="BF859" s="23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</row>
    <row r="860" spans="1:92" ht="14">
      <c r="A860" s="1"/>
      <c r="D860" s="38"/>
      <c r="E860" s="17"/>
      <c r="F860" s="17"/>
      <c r="G860" s="17"/>
      <c r="H860" s="16"/>
      <c r="I860" s="19"/>
      <c r="K860" s="26"/>
      <c r="L860" s="15"/>
      <c r="AE860" s="37"/>
      <c r="AF860" s="30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23"/>
      <c r="BE860" s="23"/>
      <c r="BF860" s="23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</row>
    <row r="861" spans="1:92" ht="14">
      <c r="A861" s="1"/>
      <c r="D861" s="38"/>
      <c r="E861" s="17"/>
      <c r="F861" s="17"/>
      <c r="G861" s="17"/>
      <c r="H861" s="16"/>
      <c r="I861" s="19"/>
      <c r="K861" s="26"/>
      <c r="L861" s="15"/>
      <c r="AE861" s="37"/>
      <c r="AF861" s="30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23"/>
      <c r="BE861" s="23"/>
      <c r="BF861" s="23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</row>
    <row r="862" spans="1:92" ht="14">
      <c r="A862" s="1"/>
      <c r="D862" s="38"/>
      <c r="E862" s="17"/>
      <c r="F862" s="17"/>
      <c r="G862" s="17"/>
      <c r="H862" s="16"/>
      <c r="I862" s="19"/>
      <c r="K862" s="26"/>
      <c r="L862" s="15"/>
      <c r="AE862" s="37"/>
      <c r="AF862" s="30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23"/>
      <c r="BE862" s="23"/>
      <c r="BF862" s="23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</row>
    <row r="863" spans="1:92" ht="14">
      <c r="A863" s="1"/>
      <c r="D863" s="38"/>
      <c r="E863" s="17"/>
      <c r="F863" s="17"/>
      <c r="G863" s="17"/>
      <c r="H863" s="16"/>
      <c r="I863" s="19"/>
      <c r="K863" s="26"/>
      <c r="L863" s="15"/>
      <c r="AE863" s="37"/>
      <c r="AF863" s="30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23"/>
      <c r="BE863" s="23"/>
      <c r="BF863" s="23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</row>
    <row r="864" spans="1:92" ht="14">
      <c r="A864" s="1"/>
      <c r="D864" s="38"/>
      <c r="E864" s="17"/>
      <c r="F864" s="17"/>
      <c r="G864" s="17"/>
      <c r="H864" s="16"/>
      <c r="I864" s="19"/>
      <c r="K864" s="26"/>
      <c r="L864" s="15"/>
      <c r="AE864" s="37"/>
      <c r="AF864" s="30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23"/>
      <c r="BE864" s="23"/>
      <c r="BF864" s="23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</row>
    <row r="865" spans="1:92" ht="14">
      <c r="A865" s="1"/>
      <c r="D865" s="38"/>
      <c r="E865" s="17"/>
      <c r="F865" s="17"/>
      <c r="G865" s="17"/>
      <c r="H865" s="16"/>
      <c r="I865" s="19"/>
      <c r="K865" s="26"/>
      <c r="L865" s="15"/>
      <c r="AE865" s="37"/>
      <c r="AF865" s="30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23"/>
      <c r="BE865" s="23"/>
      <c r="BF865" s="23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</row>
    <row r="866" spans="1:92" ht="14">
      <c r="A866" s="1"/>
      <c r="D866" s="38"/>
      <c r="E866" s="17"/>
      <c r="F866" s="17"/>
      <c r="G866" s="17"/>
      <c r="H866" s="16"/>
      <c r="I866" s="19"/>
      <c r="K866" s="26"/>
      <c r="L866" s="15"/>
      <c r="AE866" s="37"/>
      <c r="AF866" s="30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23"/>
      <c r="BE866" s="23"/>
      <c r="BF866" s="23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</row>
    <row r="867" spans="1:92" ht="14">
      <c r="A867" s="1"/>
      <c r="D867" s="38"/>
      <c r="E867" s="17"/>
      <c r="F867" s="17"/>
      <c r="G867" s="17"/>
      <c r="H867" s="16"/>
      <c r="I867" s="19"/>
      <c r="K867" s="26"/>
      <c r="L867" s="15"/>
      <c r="AE867" s="37"/>
      <c r="AF867" s="30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23"/>
      <c r="BE867" s="23"/>
      <c r="BF867" s="23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</row>
    <row r="868" spans="1:92" ht="14">
      <c r="A868" s="1"/>
      <c r="D868" s="38"/>
      <c r="E868" s="17"/>
      <c r="F868" s="17"/>
      <c r="G868" s="17"/>
      <c r="H868" s="16"/>
      <c r="I868" s="19"/>
      <c r="K868" s="26"/>
      <c r="L868" s="15"/>
      <c r="AE868" s="37"/>
      <c r="AF868" s="30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23"/>
      <c r="BE868" s="23"/>
      <c r="BF868" s="23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</row>
    <row r="869" spans="1:92" ht="14">
      <c r="A869" s="1"/>
      <c r="D869" s="38"/>
      <c r="E869" s="17"/>
      <c r="F869" s="17"/>
      <c r="G869" s="17"/>
      <c r="H869" s="16"/>
      <c r="I869" s="19"/>
      <c r="K869" s="26"/>
      <c r="L869" s="15"/>
      <c r="AE869" s="37"/>
      <c r="AF869" s="30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23"/>
      <c r="BE869" s="23"/>
      <c r="BF869" s="23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</row>
    <row r="870" spans="1:92" ht="14">
      <c r="A870" s="1"/>
      <c r="D870" s="38"/>
      <c r="E870" s="17"/>
      <c r="F870" s="17"/>
      <c r="G870" s="17"/>
      <c r="H870" s="16"/>
      <c r="I870" s="19"/>
      <c r="K870" s="26"/>
      <c r="L870" s="15"/>
      <c r="AE870" s="37"/>
      <c r="AF870" s="30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23"/>
      <c r="BE870" s="23"/>
      <c r="BF870" s="23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</row>
    <row r="871" spans="1:92" ht="14">
      <c r="A871" s="1"/>
      <c r="D871" s="38"/>
      <c r="E871" s="17"/>
      <c r="F871" s="17"/>
      <c r="G871" s="17"/>
      <c r="H871" s="16"/>
      <c r="I871" s="19"/>
      <c r="K871" s="26"/>
      <c r="L871" s="15"/>
      <c r="AE871" s="37"/>
      <c r="AF871" s="30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23"/>
      <c r="BE871" s="23"/>
      <c r="BF871" s="23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</row>
    <row r="872" spans="1:92" ht="14">
      <c r="A872" s="1"/>
      <c r="D872" s="38"/>
      <c r="E872" s="17"/>
      <c r="F872" s="17"/>
      <c r="G872" s="17"/>
      <c r="H872" s="16"/>
      <c r="I872" s="19"/>
      <c r="K872" s="26"/>
      <c r="L872" s="15"/>
      <c r="AE872" s="37"/>
      <c r="AF872" s="30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23"/>
      <c r="BE872" s="23"/>
      <c r="BF872" s="23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</row>
    <row r="873" spans="1:92" ht="14">
      <c r="A873" s="1"/>
      <c r="D873" s="38"/>
      <c r="E873" s="17"/>
      <c r="F873" s="17"/>
      <c r="G873" s="17"/>
      <c r="H873" s="16"/>
      <c r="I873" s="19"/>
      <c r="K873" s="26"/>
      <c r="L873" s="15"/>
      <c r="AE873" s="37"/>
      <c r="AF873" s="30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23"/>
      <c r="BE873" s="23"/>
      <c r="BF873" s="23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</row>
    <row r="874" spans="1:92" ht="14">
      <c r="A874" s="1"/>
      <c r="D874" s="38"/>
      <c r="E874" s="17"/>
      <c r="F874" s="17"/>
      <c r="G874" s="17"/>
      <c r="H874" s="16"/>
      <c r="I874" s="19"/>
      <c r="K874" s="26"/>
      <c r="L874" s="15"/>
      <c r="AE874" s="37"/>
      <c r="AF874" s="30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23"/>
      <c r="BE874" s="23"/>
      <c r="BF874" s="23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</row>
    <row r="875" spans="1:92" ht="14">
      <c r="A875" s="1"/>
      <c r="D875" s="38"/>
      <c r="E875" s="17"/>
      <c r="F875" s="17"/>
      <c r="G875" s="17"/>
      <c r="H875" s="16"/>
      <c r="I875" s="19"/>
      <c r="K875" s="26"/>
      <c r="L875" s="15"/>
      <c r="AE875" s="37"/>
      <c r="AF875" s="30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23"/>
      <c r="BE875" s="23"/>
      <c r="BF875" s="23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</row>
    <row r="876" spans="1:92" ht="14">
      <c r="A876" s="1"/>
      <c r="D876" s="38"/>
      <c r="E876" s="17"/>
      <c r="F876" s="17"/>
      <c r="G876" s="17"/>
      <c r="H876" s="16"/>
      <c r="I876" s="19"/>
      <c r="K876" s="26"/>
      <c r="L876" s="15"/>
      <c r="AE876" s="37"/>
      <c r="AF876" s="30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23"/>
      <c r="BE876" s="23"/>
      <c r="BF876" s="23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</row>
    <row r="877" spans="1:92" ht="14">
      <c r="A877" s="1"/>
      <c r="D877" s="38"/>
      <c r="E877" s="17"/>
      <c r="F877" s="17"/>
      <c r="G877" s="17"/>
      <c r="H877" s="16"/>
      <c r="I877" s="19"/>
      <c r="K877" s="26"/>
      <c r="L877" s="15"/>
      <c r="AE877" s="37"/>
      <c r="AF877" s="30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23"/>
      <c r="BE877" s="23"/>
      <c r="BF877" s="23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</row>
    <row r="878" spans="1:92" ht="14">
      <c r="A878" s="1"/>
      <c r="D878" s="38"/>
      <c r="E878" s="17"/>
      <c r="F878" s="17"/>
      <c r="G878" s="17"/>
      <c r="H878" s="16"/>
      <c r="I878" s="19"/>
      <c r="K878" s="26"/>
      <c r="L878" s="15"/>
      <c r="AE878" s="37"/>
      <c r="AF878" s="30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23"/>
      <c r="BE878" s="23"/>
      <c r="BF878" s="23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</row>
    <row r="879" spans="1:92" ht="14">
      <c r="A879" s="1"/>
      <c r="D879" s="38"/>
      <c r="E879" s="17"/>
      <c r="F879" s="17"/>
      <c r="G879" s="17"/>
      <c r="H879" s="16"/>
      <c r="I879" s="19"/>
      <c r="K879" s="26"/>
      <c r="L879" s="15"/>
      <c r="AE879" s="37"/>
      <c r="AF879" s="30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23"/>
      <c r="BE879" s="23"/>
      <c r="BF879" s="23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</row>
    <row r="880" spans="1:92" ht="14">
      <c r="A880" s="1"/>
      <c r="D880" s="38"/>
      <c r="E880" s="17"/>
      <c r="F880" s="17"/>
      <c r="G880" s="17"/>
      <c r="H880" s="16"/>
      <c r="I880" s="19"/>
      <c r="K880" s="26"/>
      <c r="L880" s="15"/>
      <c r="AE880" s="37"/>
      <c r="AF880" s="30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23"/>
      <c r="BE880" s="23"/>
      <c r="BF880" s="23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</row>
    <row r="881" spans="1:92" ht="14">
      <c r="A881" s="1"/>
      <c r="D881" s="38"/>
      <c r="E881" s="17"/>
      <c r="F881" s="17"/>
      <c r="G881" s="17"/>
      <c r="H881" s="16"/>
      <c r="I881" s="19"/>
      <c r="K881" s="26"/>
      <c r="L881" s="15"/>
      <c r="AE881" s="37"/>
      <c r="AF881" s="30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23"/>
      <c r="BE881" s="23"/>
      <c r="BF881" s="23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</row>
    <row r="882" spans="1:92" ht="14">
      <c r="A882" s="1"/>
      <c r="D882" s="38"/>
      <c r="E882" s="17"/>
      <c r="F882" s="17"/>
      <c r="G882" s="17"/>
      <c r="H882" s="16"/>
      <c r="I882" s="19"/>
      <c r="K882" s="26"/>
      <c r="L882" s="15"/>
      <c r="AE882" s="37"/>
      <c r="AF882" s="30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23"/>
      <c r="BE882" s="23"/>
      <c r="BF882" s="23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</row>
    <row r="883" spans="1:92" ht="14">
      <c r="A883" s="1"/>
      <c r="D883" s="38"/>
      <c r="E883" s="17"/>
      <c r="F883" s="17"/>
      <c r="G883" s="17"/>
      <c r="H883" s="16"/>
      <c r="I883" s="19"/>
      <c r="K883" s="26"/>
      <c r="L883" s="15"/>
      <c r="AE883" s="37"/>
      <c r="AF883" s="30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23"/>
      <c r="BE883" s="23"/>
      <c r="BF883" s="23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</row>
    <row r="884" spans="1:92" ht="14">
      <c r="A884" s="1"/>
      <c r="D884" s="38"/>
      <c r="E884" s="17"/>
      <c r="F884" s="17"/>
      <c r="G884" s="17"/>
      <c r="H884" s="16"/>
      <c r="I884" s="19"/>
      <c r="K884" s="26"/>
      <c r="L884" s="15"/>
      <c r="AE884" s="37"/>
      <c r="AF884" s="30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23"/>
      <c r="BE884" s="23"/>
      <c r="BF884" s="23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</row>
    <row r="885" spans="1:92" ht="14">
      <c r="A885" s="1"/>
      <c r="D885" s="38"/>
      <c r="E885" s="17"/>
      <c r="F885" s="17"/>
      <c r="G885" s="17"/>
      <c r="H885" s="16"/>
      <c r="I885" s="19"/>
      <c r="K885" s="26"/>
      <c r="L885" s="15"/>
      <c r="AE885" s="37"/>
      <c r="AF885" s="30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23"/>
      <c r="BE885" s="23"/>
      <c r="BF885" s="23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</row>
    <row r="886" spans="1:92" ht="14">
      <c r="A886" s="1"/>
      <c r="D886" s="38"/>
      <c r="E886" s="17"/>
      <c r="F886" s="17"/>
      <c r="G886" s="17"/>
      <c r="H886" s="16"/>
      <c r="I886" s="19"/>
      <c r="K886" s="26"/>
      <c r="L886" s="15"/>
      <c r="AE886" s="37"/>
      <c r="AF886" s="30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23"/>
      <c r="BE886" s="23"/>
      <c r="BF886" s="23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</row>
    <row r="887" spans="1:92" ht="14">
      <c r="A887" s="1"/>
      <c r="D887" s="38"/>
      <c r="E887" s="17"/>
      <c r="F887" s="17"/>
      <c r="G887" s="17"/>
      <c r="H887" s="16"/>
      <c r="I887" s="19"/>
      <c r="K887" s="26"/>
      <c r="L887" s="15"/>
      <c r="AE887" s="37"/>
      <c r="AF887" s="30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23"/>
      <c r="BE887" s="23"/>
      <c r="BF887" s="23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</row>
    <row r="888" spans="1:92" ht="14">
      <c r="A888" s="1"/>
      <c r="D888" s="38"/>
      <c r="E888" s="17"/>
      <c r="F888" s="17"/>
      <c r="G888" s="17"/>
      <c r="H888" s="16"/>
      <c r="I888" s="19"/>
      <c r="K888" s="26"/>
      <c r="L888" s="15"/>
      <c r="AE888" s="37"/>
      <c r="AF888" s="30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23"/>
      <c r="BE888" s="23"/>
      <c r="BF888" s="23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</row>
    <row r="889" spans="1:92" ht="14">
      <c r="A889" s="1"/>
      <c r="D889" s="38"/>
      <c r="E889" s="17"/>
      <c r="F889" s="17"/>
      <c r="G889" s="17"/>
      <c r="H889" s="16"/>
      <c r="I889" s="19"/>
      <c r="K889" s="26"/>
      <c r="L889" s="15"/>
      <c r="AE889" s="37"/>
      <c r="AF889" s="30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23"/>
      <c r="BE889" s="23"/>
      <c r="BF889" s="23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</row>
    <row r="890" spans="1:92" ht="14">
      <c r="A890" s="1"/>
      <c r="D890" s="38"/>
      <c r="E890" s="17"/>
      <c r="F890" s="17"/>
      <c r="G890" s="17"/>
      <c r="H890" s="16"/>
      <c r="I890" s="19"/>
      <c r="K890" s="26"/>
      <c r="L890" s="15"/>
      <c r="AE890" s="37"/>
      <c r="AF890" s="30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23"/>
      <c r="BE890" s="23"/>
      <c r="BF890" s="23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</row>
    <row r="891" spans="1:92" ht="14">
      <c r="A891" s="1"/>
      <c r="D891" s="38"/>
      <c r="E891" s="17"/>
      <c r="F891" s="17"/>
      <c r="G891" s="17"/>
      <c r="H891" s="16"/>
      <c r="I891" s="19"/>
      <c r="K891" s="26"/>
      <c r="L891" s="15"/>
      <c r="AE891" s="37"/>
      <c r="AF891" s="30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23"/>
      <c r="BE891" s="23"/>
      <c r="BF891" s="23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</row>
    <row r="892" spans="1:92" ht="14">
      <c r="A892" s="1"/>
      <c r="D892" s="38"/>
      <c r="E892" s="17"/>
      <c r="F892" s="17"/>
      <c r="G892" s="17"/>
      <c r="H892" s="16"/>
      <c r="I892" s="19"/>
      <c r="K892" s="26"/>
      <c r="L892" s="15"/>
      <c r="AE892" s="37"/>
      <c r="AF892" s="30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23"/>
      <c r="BE892" s="23"/>
      <c r="BF892" s="23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</row>
    <row r="893" spans="1:92" ht="14">
      <c r="A893" s="1"/>
      <c r="D893" s="38"/>
      <c r="E893" s="17"/>
      <c r="F893" s="17"/>
      <c r="G893" s="17"/>
      <c r="H893" s="16"/>
      <c r="I893" s="19"/>
      <c r="K893" s="26"/>
      <c r="L893" s="15"/>
      <c r="AE893" s="37"/>
      <c r="AF893" s="30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23"/>
      <c r="BE893" s="23"/>
      <c r="BF893" s="23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</row>
    <row r="894" spans="1:92" ht="14">
      <c r="A894" s="1"/>
      <c r="D894" s="38"/>
      <c r="E894" s="17"/>
      <c r="F894" s="17"/>
      <c r="G894" s="17"/>
      <c r="H894" s="16"/>
      <c r="I894" s="19"/>
      <c r="K894" s="26"/>
      <c r="L894" s="15"/>
      <c r="AE894" s="37"/>
      <c r="AF894" s="30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23"/>
      <c r="BE894" s="23"/>
      <c r="BF894" s="23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</row>
    <row r="895" spans="1:92" ht="14">
      <c r="A895" s="1"/>
      <c r="D895" s="38"/>
      <c r="E895" s="17"/>
      <c r="F895" s="17"/>
      <c r="G895" s="17"/>
      <c r="H895" s="16"/>
      <c r="I895" s="19"/>
      <c r="K895" s="26"/>
      <c r="L895" s="15"/>
      <c r="AE895" s="37"/>
      <c r="AF895" s="30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23"/>
      <c r="BE895" s="23"/>
      <c r="BF895" s="23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</row>
    <row r="896" spans="1:92" ht="14">
      <c r="A896" s="1"/>
      <c r="D896" s="38"/>
      <c r="E896" s="17"/>
      <c r="F896" s="17"/>
      <c r="G896" s="17"/>
      <c r="H896" s="16"/>
      <c r="I896" s="19"/>
      <c r="K896" s="26"/>
      <c r="L896" s="15"/>
      <c r="AE896" s="37"/>
      <c r="AF896" s="30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23"/>
      <c r="BE896" s="23"/>
      <c r="BF896" s="23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</row>
    <row r="897" spans="1:92" ht="14">
      <c r="A897" s="1"/>
      <c r="D897" s="38"/>
      <c r="E897" s="17"/>
      <c r="F897" s="17"/>
      <c r="G897" s="17"/>
      <c r="H897" s="16"/>
      <c r="I897" s="19"/>
      <c r="K897" s="26"/>
      <c r="L897" s="15"/>
      <c r="AE897" s="37"/>
      <c r="AF897" s="30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23"/>
      <c r="BE897" s="23"/>
      <c r="BF897" s="23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</row>
    <row r="898" spans="1:92" ht="14">
      <c r="A898" s="1"/>
      <c r="D898" s="38"/>
      <c r="E898" s="17"/>
      <c r="F898" s="17"/>
      <c r="G898" s="17"/>
      <c r="H898" s="16"/>
      <c r="I898" s="19"/>
      <c r="K898" s="26"/>
      <c r="L898" s="15"/>
      <c r="AE898" s="37"/>
      <c r="AF898" s="30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23"/>
      <c r="BE898" s="23"/>
      <c r="BF898" s="23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</row>
    <row r="899" spans="1:92" ht="14">
      <c r="A899" s="1"/>
      <c r="D899" s="38"/>
      <c r="E899" s="17"/>
      <c r="F899" s="17"/>
      <c r="G899" s="17"/>
      <c r="H899" s="16"/>
      <c r="I899" s="19"/>
      <c r="K899" s="26"/>
      <c r="L899" s="15"/>
      <c r="AE899" s="37"/>
      <c r="AF899" s="30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23"/>
      <c r="BE899" s="23"/>
      <c r="BF899" s="23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</row>
    <row r="900" spans="1:92" ht="14">
      <c r="A900" s="1"/>
      <c r="D900" s="38"/>
      <c r="E900" s="17"/>
      <c r="F900" s="17"/>
      <c r="G900" s="17"/>
      <c r="H900" s="16"/>
      <c r="I900" s="19"/>
      <c r="K900" s="26"/>
      <c r="L900" s="15"/>
      <c r="AE900" s="37"/>
      <c r="AF900" s="30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23"/>
      <c r="BE900" s="23"/>
      <c r="BF900" s="23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</row>
    <row r="901" spans="1:92" ht="14">
      <c r="A901" s="1"/>
      <c r="D901" s="38"/>
      <c r="E901" s="17"/>
      <c r="F901" s="17"/>
      <c r="G901" s="17"/>
      <c r="H901" s="16"/>
      <c r="I901" s="19"/>
      <c r="K901" s="26"/>
      <c r="L901" s="15"/>
      <c r="AE901" s="37"/>
      <c r="AF901" s="30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23"/>
      <c r="BE901" s="23"/>
      <c r="BF901" s="23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</row>
    <row r="902" spans="1:92" ht="14">
      <c r="A902" s="1"/>
      <c r="D902" s="38"/>
      <c r="E902" s="17"/>
      <c r="F902" s="17"/>
      <c r="G902" s="17"/>
      <c r="H902" s="16"/>
      <c r="I902" s="19"/>
      <c r="K902" s="26"/>
      <c r="L902" s="15"/>
      <c r="AE902" s="37"/>
      <c r="AF902" s="30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23"/>
      <c r="BE902" s="23"/>
      <c r="BF902" s="23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</row>
    <row r="903" spans="1:92" ht="14">
      <c r="A903" s="1"/>
      <c r="D903" s="38"/>
      <c r="E903" s="17"/>
      <c r="F903" s="17"/>
      <c r="G903" s="17"/>
      <c r="H903" s="16"/>
      <c r="I903" s="19"/>
      <c r="K903" s="26"/>
      <c r="L903" s="15"/>
      <c r="AE903" s="37"/>
      <c r="AF903" s="30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23"/>
      <c r="BE903" s="23"/>
      <c r="BF903" s="23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</row>
    <row r="904" spans="1:92" ht="14">
      <c r="A904" s="1"/>
      <c r="D904" s="38"/>
      <c r="E904" s="17"/>
      <c r="F904" s="17"/>
      <c r="G904" s="17"/>
      <c r="H904" s="16"/>
      <c r="I904" s="19"/>
      <c r="K904" s="26"/>
      <c r="L904" s="15"/>
      <c r="AE904" s="37"/>
      <c r="AF904" s="30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23"/>
      <c r="BE904" s="23"/>
      <c r="BF904" s="23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</row>
    <row r="905" spans="1:92" ht="14">
      <c r="A905" s="1"/>
      <c r="D905" s="38"/>
      <c r="E905" s="17"/>
      <c r="F905" s="17"/>
      <c r="G905" s="17"/>
      <c r="H905" s="16"/>
      <c r="I905" s="19"/>
      <c r="K905" s="26"/>
      <c r="L905" s="15"/>
      <c r="AE905" s="37"/>
      <c r="AF905" s="30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23"/>
      <c r="BE905" s="23"/>
      <c r="BF905" s="23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</row>
    <row r="906" spans="1:92" ht="14">
      <c r="A906" s="1"/>
      <c r="D906" s="38"/>
      <c r="E906" s="17"/>
      <c r="F906" s="17"/>
      <c r="G906" s="17"/>
      <c r="H906" s="16"/>
      <c r="I906" s="19"/>
      <c r="K906" s="26"/>
      <c r="L906" s="15"/>
      <c r="AE906" s="37"/>
      <c r="AF906" s="30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23"/>
      <c r="BE906" s="23"/>
      <c r="BF906" s="23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</row>
    <row r="907" spans="1:92" ht="14">
      <c r="A907" s="1"/>
      <c r="D907" s="38"/>
      <c r="E907" s="17"/>
      <c r="F907" s="17"/>
      <c r="G907" s="17"/>
      <c r="H907" s="16"/>
      <c r="I907" s="19"/>
      <c r="K907" s="26"/>
      <c r="L907" s="15"/>
      <c r="AE907" s="37"/>
      <c r="AF907" s="30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23"/>
      <c r="BE907" s="23"/>
      <c r="BF907" s="23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</row>
    <row r="908" spans="1:92" ht="14">
      <c r="A908" s="1"/>
      <c r="D908" s="38"/>
      <c r="E908" s="17"/>
      <c r="F908" s="17"/>
      <c r="G908" s="17"/>
      <c r="H908" s="16"/>
      <c r="I908" s="19"/>
      <c r="K908" s="26"/>
      <c r="L908" s="15"/>
      <c r="AE908" s="37"/>
      <c r="AF908" s="30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23"/>
      <c r="BE908" s="23"/>
      <c r="BF908" s="23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</row>
    <row r="909" spans="1:92" ht="14">
      <c r="A909" s="1"/>
      <c r="D909" s="38"/>
      <c r="E909" s="17"/>
      <c r="F909" s="17"/>
      <c r="G909" s="17"/>
      <c r="H909" s="16"/>
      <c r="I909" s="19"/>
      <c r="K909" s="26"/>
      <c r="L909" s="15"/>
      <c r="AE909" s="37"/>
      <c r="AF909" s="30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23"/>
      <c r="BE909" s="23"/>
      <c r="BF909" s="23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</row>
    <row r="910" spans="1:92" ht="14">
      <c r="A910" s="1"/>
      <c r="D910" s="38"/>
      <c r="E910" s="17"/>
      <c r="F910" s="17"/>
      <c r="G910" s="17"/>
      <c r="H910" s="16"/>
      <c r="I910" s="19"/>
      <c r="K910" s="26"/>
      <c r="L910" s="15"/>
      <c r="AE910" s="37"/>
      <c r="AF910" s="30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23"/>
      <c r="BE910" s="23"/>
      <c r="BF910" s="23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</row>
    <row r="911" spans="1:92" ht="14">
      <c r="A911" s="1"/>
      <c r="D911" s="38"/>
      <c r="E911" s="17"/>
      <c r="F911" s="17"/>
      <c r="G911" s="17"/>
      <c r="H911" s="16"/>
      <c r="I911" s="19"/>
      <c r="K911" s="26"/>
      <c r="L911" s="15"/>
      <c r="AE911" s="37"/>
      <c r="AF911" s="30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23"/>
      <c r="BE911" s="23"/>
      <c r="BF911" s="23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</row>
    <row r="912" spans="1:92" ht="14">
      <c r="A912" s="1"/>
      <c r="D912" s="38"/>
      <c r="E912" s="17"/>
      <c r="F912" s="17"/>
      <c r="G912" s="17"/>
      <c r="H912" s="16"/>
      <c r="I912" s="19"/>
      <c r="K912" s="26"/>
      <c r="L912" s="15"/>
      <c r="AE912" s="37"/>
      <c r="AF912" s="30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23"/>
      <c r="BE912" s="23"/>
      <c r="BF912" s="23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</row>
    <row r="913" spans="1:92" ht="14">
      <c r="A913" s="1"/>
      <c r="D913" s="38"/>
      <c r="E913" s="17"/>
      <c r="F913" s="17"/>
      <c r="G913" s="17"/>
      <c r="H913" s="16"/>
      <c r="I913" s="19"/>
      <c r="K913" s="26"/>
      <c r="L913" s="15"/>
      <c r="AE913" s="37"/>
      <c r="AF913" s="30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23"/>
      <c r="BE913" s="23"/>
      <c r="BF913" s="23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</row>
    <row r="914" spans="1:92" ht="14">
      <c r="A914" s="1"/>
      <c r="D914" s="38"/>
      <c r="E914" s="17"/>
      <c r="F914" s="17"/>
      <c r="G914" s="17"/>
      <c r="H914" s="16"/>
      <c r="I914" s="19"/>
      <c r="K914" s="26"/>
      <c r="L914" s="15"/>
      <c r="AE914" s="37"/>
      <c r="AF914" s="30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23"/>
      <c r="BE914" s="23"/>
      <c r="BF914" s="23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</row>
    <row r="915" spans="1:92" ht="14">
      <c r="A915" s="1"/>
      <c r="D915" s="38"/>
      <c r="E915" s="17"/>
      <c r="F915" s="17"/>
      <c r="G915" s="17"/>
      <c r="H915" s="16"/>
      <c r="I915" s="19"/>
      <c r="K915" s="26"/>
      <c r="L915" s="15"/>
      <c r="AE915" s="37"/>
      <c r="AF915" s="30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23"/>
      <c r="BE915" s="23"/>
      <c r="BF915" s="23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</row>
    <row r="916" spans="1:92" ht="14">
      <c r="A916" s="1"/>
      <c r="D916" s="38"/>
      <c r="E916" s="17"/>
      <c r="F916" s="17"/>
      <c r="G916" s="17"/>
      <c r="H916" s="16"/>
      <c r="I916" s="19"/>
      <c r="K916" s="26"/>
      <c r="L916" s="15"/>
      <c r="AE916" s="37"/>
      <c r="AF916" s="30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23"/>
      <c r="BE916" s="23"/>
      <c r="BF916" s="23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</row>
    <row r="917" spans="1:92" ht="14">
      <c r="A917" s="1"/>
      <c r="D917" s="38"/>
      <c r="E917" s="17"/>
      <c r="F917" s="17"/>
      <c r="G917" s="17"/>
      <c r="H917" s="16"/>
      <c r="I917" s="19"/>
      <c r="K917" s="26"/>
      <c r="L917" s="15"/>
      <c r="AE917" s="37"/>
      <c r="AF917" s="30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23"/>
      <c r="BE917" s="23"/>
      <c r="BF917" s="23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</row>
    <row r="918" spans="1:92" ht="14">
      <c r="A918" s="1"/>
      <c r="D918" s="38"/>
      <c r="E918" s="17"/>
      <c r="F918" s="17"/>
      <c r="G918" s="17"/>
      <c r="H918" s="16"/>
      <c r="I918" s="19"/>
      <c r="K918" s="26"/>
      <c r="L918" s="15"/>
      <c r="AE918" s="37"/>
      <c r="AF918" s="30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23"/>
      <c r="BE918" s="23"/>
      <c r="BF918" s="23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</row>
    <row r="919" spans="1:92" ht="14">
      <c r="A919" s="1"/>
      <c r="D919" s="38"/>
      <c r="E919" s="17"/>
      <c r="F919" s="17"/>
      <c r="G919" s="17"/>
      <c r="H919" s="16"/>
      <c r="I919" s="19"/>
      <c r="K919" s="26"/>
      <c r="L919" s="15"/>
      <c r="AE919" s="37"/>
      <c r="AF919" s="30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23"/>
      <c r="BE919" s="23"/>
      <c r="BF919" s="23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</row>
    <row r="920" spans="1:92" ht="14">
      <c r="A920" s="1"/>
      <c r="D920" s="38"/>
      <c r="E920" s="17"/>
      <c r="F920" s="17"/>
      <c r="G920" s="17"/>
      <c r="H920" s="16"/>
      <c r="I920" s="19"/>
      <c r="K920" s="26"/>
      <c r="L920" s="15"/>
      <c r="AE920" s="37"/>
      <c r="AF920" s="30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23"/>
      <c r="BE920" s="23"/>
      <c r="BF920" s="23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</row>
    <row r="921" spans="1:92" ht="14">
      <c r="A921" s="1"/>
      <c r="D921" s="38"/>
      <c r="E921" s="17"/>
      <c r="F921" s="17"/>
      <c r="G921" s="17"/>
      <c r="H921" s="16"/>
      <c r="I921" s="19"/>
      <c r="K921" s="26"/>
      <c r="L921" s="15"/>
      <c r="AE921" s="37"/>
      <c r="AF921" s="30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23"/>
      <c r="BE921" s="23"/>
      <c r="BF921" s="23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</row>
    <row r="922" spans="1:92" ht="14">
      <c r="A922" s="1"/>
      <c r="D922" s="38"/>
      <c r="E922" s="17"/>
      <c r="F922" s="17"/>
      <c r="G922" s="17"/>
      <c r="H922" s="16"/>
      <c r="I922" s="19"/>
      <c r="K922" s="26"/>
      <c r="L922" s="15"/>
      <c r="AE922" s="37"/>
      <c r="AF922" s="30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23"/>
      <c r="BE922" s="23"/>
      <c r="BF922" s="23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</row>
    <row r="923" spans="1:92" ht="14">
      <c r="A923" s="1"/>
      <c r="D923" s="38"/>
      <c r="E923" s="17"/>
      <c r="F923" s="17"/>
      <c r="G923" s="17"/>
      <c r="H923" s="16"/>
      <c r="I923" s="19"/>
      <c r="K923" s="26"/>
      <c r="L923" s="15"/>
      <c r="AE923" s="37"/>
      <c r="AF923" s="30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23"/>
      <c r="BE923" s="23"/>
      <c r="BF923" s="23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</row>
    <row r="924" spans="1:92" ht="14">
      <c r="A924" s="1"/>
      <c r="D924" s="38"/>
      <c r="E924" s="17"/>
      <c r="F924" s="17"/>
      <c r="G924" s="17"/>
      <c r="H924" s="16"/>
      <c r="I924" s="19"/>
      <c r="K924" s="26"/>
      <c r="L924" s="15"/>
      <c r="AE924" s="37"/>
      <c r="AF924" s="30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23"/>
      <c r="BE924" s="23"/>
      <c r="BF924" s="23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</row>
    <row r="925" spans="1:92" ht="14">
      <c r="A925" s="1"/>
      <c r="D925" s="38"/>
      <c r="E925" s="17"/>
      <c r="F925" s="17"/>
      <c r="G925" s="17"/>
      <c r="H925" s="16"/>
      <c r="I925" s="19"/>
      <c r="K925" s="26"/>
      <c r="L925" s="15"/>
      <c r="AE925" s="37"/>
      <c r="AF925" s="30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23"/>
      <c r="BE925" s="23"/>
      <c r="BF925" s="23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</row>
    <row r="926" spans="1:92" ht="14">
      <c r="A926" s="1"/>
      <c r="D926" s="38"/>
      <c r="E926" s="17"/>
      <c r="F926" s="17"/>
      <c r="G926" s="17"/>
      <c r="H926" s="16"/>
      <c r="I926" s="19"/>
      <c r="K926" s="26"/>
      <c r="L926" s="15"/>
      <c r="AE926" s="37"/>
      <c r="AF926" s="30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23"/>
      <c r="BE926" s="23"/>
      <c r="BF926" s="23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</row>
    <row r="927" spans="1:92" ht="14">
      <c r="A927" s="1"/>
      <c r="D927" s="38"/>
      <c r="E927" s="17"/>
      <c r="F927" s="17"/>
      <c r="G927" s="17"/>
      <c r="H927" s="16"/>
      <c r="I927" s="19"/>
      <c r="K927" s="26"/>
      <c r="L927" s="15"/>
      <c r="AE927" s="37"/>
      <c r="AF927" s="30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23"/>
      <c r="BE927" s="23"/>
      <c r="BF927" s="23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</row>
    <row r="928" spans="1:92" ht="14">
      <c r="A928" s="1"/>
      <c r="D928" s="38"/>
      <c r="E928" s="17"/>
      <c r="F928" s="17"/>
      <c r="G928" s="17"/>
      <c r="H928" s="16"/>
      <c r="I928" s="19"/>
      <c r="K928" s="26"/>
      <c r="L928" s="15"/>
      <c r="AE928" s="37"/>
      <c r="AF928" s="30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23"/>
      <c r="BE928" s="23"/>
      <c r="BF928" s="23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</row>
    <row r="929" spans="1:92" ht="14">
      <c r="A929" s="1"/>
      <c r="D929" s="38"/>
      <c r="E929" s="17"/>
      <c r="F929" s="17"/>
      <c r="G929" s="17"/>
      <c r="H929" s="16"/>
      <c r="I929" s="19"/>
      <c r="K929" s="26"/>
      <c r="L929" s="15"/>
      <c r="AE929" s="37"/>
      <c r="AF929" s="30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23"/>
      <c r="BE929" s="23"/>
      <c r="BF929" s="23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</row>
    <row r="930" spans="1:92" ht="14">
      <c r="A930" s="1"/>
      <c r="D930" s="38"/>
      <c r="E930" s="17"/>
      <c r="F930" s="17"/>
      <c r="G930" s="17"/>
      <c r="H930" s="16"/>
      <c r="I930" s="19"/>
      <c r="K930" s="26"/>
      <c r="L930" s="15"/>
      <c r="AE930" s="37"/>
      <c r="AF930" s="30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23"/>
      <c r="BE930" s="23"/>
      <c r="BF930" s="23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</row>
    <row r="931" spans="1:92" ht="14">
      <c r="A931" s="1"/>
      <c r="D931" s="38"/>
      <c r="E931" s="17"/>
      <c r="F931" s="17"/>
      <c r="G931" s="17"/>
      <c r="H931" s="16"/>
      <c r="I931" s="19"/>
      <c r="K931" s="26"/>
      <c r="L931" s="15"/>
      <c r="AE931" s="37"/>
      <c r="AF931" s="30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23"/>
      <c r="BE931" s="23"/>
      <c r="BF931" s="23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</row>
    <row r="932" spans="1:92" ht="14">
      <c r="A932" s="1"/>
      <c r="D932" s="38"/>
      <c r="E932" s="17"/>
      <c r="F932" s="17"/>
      <c r="G932" s="17"/>
      <c r="H932" s="16"/>
      <c r="I932" s="19"/>
      <c r="K932" s="26"/>
      <c r="L932" s="15"/>
      <c r="AE932" s="37"/>
      <c r="AF932" s="30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23"/>
      <c r="BE932" s="23"/>
      <c r="BF932" s="23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</row>
    <row r="933" spans="1:92" ht="14">
      <c r="A933" s="1"/>
      <c r="D933" s="38"/>
      <c r="E933" s="17"/>
      <c r="F933" s="17"/>
      <c r="G933" s="17"/>
      <c r="H933" s="16"/>
      <c r="I933" s="19"/>
      <c r="K933" s="26"/>
      <c r="L933" s="15"/>
      <c r="AE933" s="37"/>
      <c r="AF933" s="30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23"/>
      <c r="BE933" s="23"/>
      <c r="BF933" s="23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</row>
    <row r="934" spans="1:92" ht="14">
      <c r="A934" s="1"/>
      <c r="D934" s="38"/>
      <c r="E934" s="17"/>
      <c r="F934" s="17"/>
      <c r="G934" s="17"/>
      <c r="H934" s="16"/>
      <c r="I934" s="19"/>
      <c r="K934" s="26"/>
      <c r="L934" s="15"/>
      <c r="AE934" s="37"/>
      <c r="AF934" s="30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23"/>
      <c r="BE934" s="23"/>
      <c r="BF934" s="23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</row>
    <row r="935" spans="1:92" ht="14">
      <c r="A935" s="1"/>
      <c r="D935" s="38"/>
      <c r="E935" s="17"/>
      <c r="F935" s="17"/>
      <c r="G935" s="17"/>
      <c r="H935" s="16"/>
      <c r="I935" s="19"/>
      <c r="K935" s="26"/>
      <c r="L935" s="15"/>
      <c r="AE935" s="37"/>
      <c r="AF935" s="30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23"/>
      <c r="BE935" s="23"/>
      <c r="BF935" s="23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</row>
    <row r="936" spans="1:92" ht="14">
      <c r="A936" s="1"/>
      <c r="D936" s="38"/>
      <c r="E936" s="17"/>
      <c r="F936" s="17"/>
      <c r="G936" s="17"/>
      <c r="H936" s="16"/>
      <c r="I936" s="19"/>
      <c r="K936" s="26"/>
      <c r="L936" s="15"/>
      <c r="AE936" s="37"/>
      <c r="AF936" s="30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23"/>
      <c r="BE936" s="23"/>
      <c r="BF936" s="23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</row>
    <row r="937" spans="1:92" ht="14">
      <c r="A937" s="1"/>
      <c r="D937" s="38"/>
      <c r="E937" s="17"/>
      <c r="F937" s="17"/>
      <c r="G937" s="17"/>
      <c r="H937" s="16"/>
      <c r="I937" s="19"/>
      <c r="K937" s="26"/>
      <c r="L937" s="15"/>
      <c r="AE937" s="37"/>
      <c r="AF937" s="30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23"/>
      <c r="BE937" s="23"/>
      <c r="BF937" s="23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</row>
    <row r="938" spans="1:92" ht="14">
      <c r="A938" s="1"/>
      <c r="D938" s="38"/>
      <c r="E938" s="17"/>
      <c r="F938" s="17"/>
      <c r="G938" s="17"/>
      <c r="H938" s="16"/>
      <c r="I938" s="19"/>
      <c r="K938" s="26"/>
      <c r="L938" s="15"/>
      <c r="AE938" s="37"/>
      <c r="AF938" s="30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23"/>
      <c r="BE938" s="23"/>
      <c r="BF938" s="23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</row>
    <row r="939" spans="1:92" ht="14">
      <c r="A939" s="1"/>
      <c r="D939" s="38"/>
      <c r="E939" s="17"/>
      <c r="F939" s="17"/>
      <c r="G939" s="17"/>
      <c r="H939" s="16"/>
      <c r="I939" s="19"/>
      <c r="K939" s="26"/>
      <c r="L939" s="15"/>
      <c r="AE939" s="37"/>
      <c r="AF939" s="30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23"/>
      <c r="BE939" s="23"/>
      <c r="BF939" s="23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</row>
    <row r="940" spans="1:92" ht="14">
      <c r="A940" s="1"/>
      <c r="D940" s="38"/>
      <c r="E940" s="17"/>
      <c r="F940" s="17"/>
      <c r="G940" s="17"/>
      <c r="H940" s="16"/>
      <c r="I940" s="19"/>
      <c r="K940" s="26"/>
      <c r="L940" s="15"/>
      <c r="AE940" s="37"/>
      <c r="AF940" s="30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23"/>
      <c r="BE940" s="23"/>
      <c r="BF940" s="23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</row>
    <row r="941" spans="1:92" ht="14">
      <c r="A941" s="1"/>
      <c r="D941" s="38"/>
      <c r="E941" s="17"/>
      <c r="F941" s="17"/>
      <c r="G941" s="17"/>
      <c r="H941" s="16"/>
      <c r="I941" s="19"/>
      <c r="K941" s="26"/>
      <c r="L941" s="15"/>
      <c r="AE941" s="37"/>
      <c r="AF941" s="30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23"/>
      <c r="BE941" s="23"/>
      <c r="BF941" s="23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</row>
    <row r="942" spans="1:92" ht="14">
      <c r="A942" s="1"/>
      <c r="D942" s="38"/>
      <c r="E942" s="17"/>
      <c r="F942" s="17"/>
      <c r="G942" s="17"/>
      <c r="H942" s="16"/>
      <c r="I942" s="19"/>
      <c r="K942" s="26"/>
      <c r="L942" s="15"/>
      <c r="AE942" s="37"/>
      <c r="AF942" s="30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23"/>
      <c r="BE942" s="23"/>
      <c r="BF942" s="23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</row>
    <row r="943" spans="1:92" ht="14">
      <c r="A943" s="1"/>
      <c r="D943" s="38"/>
      <c r="E943" s="17"/>
      <c r="F943" s="17"/>
      <c r="G943" s="17"/>
      <c r="H943" s="16"/>
      <c r="I943" s="19"/>
      <c r="K943" s="26"/>
      <c r="L943" s="15"/>
      <c r="AE943" s="37"/>
      <c r="AF943" s="30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23"/>
      <c r="BE943" s="23"/>
      <c r="BF943" s="23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</row>
    <row r="944" spans="1:92" ht="14">
      <c r="A944" s="1"/>
      <c r="D944" s="38"/>
      <c r="E944" s="17"/>
      <c r="F944" s="17"/>
      <c r="G944" s="17"/>
      <c r="H944" s="16"/>
      <c r="I944" s="19"/>
      <c r="K944" s="26"/>
      <c r="L944" s="15"/>
      <c r="AE944" s="37"/>
      <c r="AF944" s="30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23"/>
      <c r="BE944" s="23"/>
      <c r="BF944" s="23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</row>
    <row r="945" spans="1:92" ht="14">
      <c r="A945" s="1"/>
      <c r="D945" s="38"/>
      <c r="E945" s="17"/>
      <c r="F945" s="17"/>
      <c r="G945" s="17"/>
      <c r="H945" s="16"/>
      <c r="I945" s="19"/>
      <c r="K945" s="26"/>
      <c r="L945" s="15"/>
      <c r="AE945" s="37"/>
      <c r="AF945" s="30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23"/>
      <c r="BE945" s="23"/>
      <c r="BF945" s="23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</row>
    <row r="946" spans="1:92" ht="14">
      <c r="A946" s="1"/>
      <c r="D946" s="38"/>
      <c r="E946" s="17"/>
      <c r="F946" s="17"/>
      <c r="G946" s="17"/>
      <c r="H946" s="16"/>
      <c r="I946" s="19"/>
      <c r="K946" s="26"/>
      <c r="L946" s="15"/>
      <c r="AE946" s="37"/>
      <c r="AF946" s="30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23"/>
      <c r="BE946" s="23"/>
      <c r="BF946" s="23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</row>
    <row r="947" spans="1:92" ht="14">
      <c r="A947" s="1"/>
      <c r="D947" s="38"/>
      <c r="E947" s="17"/>
      <c r="F947" s="17"/>
      <c r="G947" s="17"/>
      <c r="H947" s="16"/>
      <c r="I947" s="19"/>
      <c r="K947" s="26"/>
      <c r="L947" s="15"/>
      <c r="AE947" s="37"/>
      <c r="AF947" s="30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23"/>
      <c r="BE947" s="23"/>
      <c r="BF947" s="23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</row>
    <row r="948" spans="1:92" ht="14">
      <c r="A948" s="1"/>
      <c r="D948" s="38"/>
      <c r="E948" s="17"/>
      <c r="F948" s="17"/>
      <c r="G948" s="17"/>
      <c r="H948" s="16"/>
      <c r="I948" s="19"/>
      <c r="K948" s="26"/>
      <c r="L948" s="15"/>
      <c r="AE948" s="37"/>
      <c r="AF948" s="30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23"/>
      <c r="BE948" s="23"/>
      <c r="BF948" s="23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</row>
    <row r="949" spans="1:92" ht="14">
      <c r="A949" s="1"/>
      <c r="D949" s="38"/>
      <c r="E949" s="17"/>
      <c r="F949" s="17"/>
      <c r="G949" s="17"/>
      <c r="H949" s="16"/>
      <c r="I949" s="19"/>
      <c r="K949" s="26"/>
      <c r="L949" s="15"/>
      <c r="AE949" s="37"/>
      <c r="AF949" s="30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23"/>
      <c r="BE949" s="23"/>
      <c r="BF949" s="23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</row>
    <row r="950" spans="1:92" ht="14">
      <c r="A950" s="1"/>
      <c r="D950" s="38"/>
      <c r="E950" s="17"/>
      <c r="F950" s="17"/>
      <c r="G950" s="17"/>
      <c r="H950" s="16"/>
      <c r="I950" s="19"/>
      <c r="K950" s="26"/>
      <c r="L950" s="15"/>
      <c r="AE950" s="37"/>
      <c r="AF950" s="30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23"/>
      <c r="BE950" s="23"/>
      <c r="BF950" s="23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</row>
    <row r="951" spans="1:92" ht="14">
      <c r="A951" s="1"/>
      <c r="D951" s="38"/>
      <c r="E951" s="17"/>
      <c r="F951" s="17"/>
      <c r="G951" s="17"/>
      <c r="H951" s="16"/>
      <c r="I951" s="19"/>
      <c r="K951" s="26"/>
      <c r="L951" s="15"/>
      <c r="AE951" s="37"/>
      <c r="AF951" s="30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23"/>
      <c r="BE951" s="23"/>
      <c r="BF951" s="23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</row>
    <row r="952" spans="1:92" ht="14">
      <c r="A952" s="1"/>
      <c r="D952" s="38"/>
      <c r="E952" s="17"/>
      <c r="F952" s="17"/>
      <c r="G952" s="17"/>
      <c r="H952" s="16"/>
      <c r="I952" s="19"/>
      <c r="K952" s="26"/>
      <c r="L952" s="15"/>
      <c r="AE952" s="37"/>
      <c r="AF952" s="30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23"/>
      <c r="BE952" s="23"/>
      <c r="BF952" s="23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</row>
    <row r="953" spans="1:92" ht="14">
      <c r="A953" s="1"/>
      <c r="D953" s="38"/>
      <c r="E953" s="17"/>
      <c r="F953" s="17"/>
      <c r="G953" s="17"/>
      <c r="H953" s="16"/>
      <c r="I953" s="19"/>
      <c r="K953" s="26"/>
      <c r="L953" s="15"/>
      <c r="AE953" s="37"/>
      <c r="AF953" s="30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23"/>
      <c r="BE953" s="23"/>
      <c r="BF953" s="23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</row>
    <row r="954" spans="1:92" ht="14">
      <c r="A954" s="1"/>
      <c r="D954" s="38"/>
      <c r="E954" s="17"/>
      <c r="F954" s="17"/>
      <c r="G954" s="17"/>
      <c r="H954" s="16"/>
      <c r="I954" s="19"/>
      <c r="K954" s="26"/>
      <c r="L954" s="15"/>
      <c r="AE954" s="37"/>
      <c r="AF954" s="30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23"/>
      <c r="BE954" s="23"/>
      <c r="BF954" s="23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</row>
    <row r="955" spans="1:92" ht="14">
      <c r="A955" s="1"/>
      <c r="D955" s="38"/>
      <c r="E955" s="17"/>
      <c r="F955" s="17"/>
      <c r="G955" s="17"/>
      <c r="H955" s="16"/>
      <c r="I955" s="19"/>
      <c r="K955" s="26"/>
      <c r="L955" s="15"/>
      <c r="AE955" s="37"/>
      <c r="AF955" s="30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23"/>
      <c r="BE955" s="23"/>
      <c r="BF955" s="23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</row>
    <row r="956" spans="1:92" ht="14">
      <c r="A956" s="1"/>
      <c r="D956" s="38"/>
      <c r="E956" s="17"/>
      <c r="F956" s="17"/>
      <c r="G956" s="17"/>
      <c r="H956" s="16"/>
      <c r="I956" s="19"/>
      <c r="K956" s="26"/>
      <c r="L956" s="15"/>
      <c r="AE956" s="37"/>
      <c r="AF956" s="30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23"/>
      <c r="BE956" s="23"/>
      <c r="BF956" s="23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</row>
    <row r="957" spans="1:92" ht="14">
      <c r="A957" s="1"/>
      <c r="D957" s="38"/>
      <c r="E957" s="17"/>
      <c r="F957" s="17"/>
      <c r="G957" s="17"/>
      <c r="H957" s="16"/>
      <c r="I957" s="19"/>
      <c r="K957" s="26"/>
      <c r="L957" s="15"/>
      <c r="AE957" s="37"/>
      <c r="AF957" s="30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23"/>
      <c r="BE957" s="23"/>
      <c r="BF957" s="23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</row>
    <row r="958" spans="1:92" ht="14">
      <c r="A958" s="1"/>
      <c r="D958" s="38"/>
      <c r="E958" s="17"/>
      <c r="F958" s="17"/>
      <c r="G958" s="17"/>
      <c r="H958" s="16"/>
      <c r="I958" s="19"/>
      <c r="K958" s="26"/>
      <c r="L958" s="15"/>
      <c r="AE958" s="37"/>
      <c r="AF958" s="30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23"/>
      <c r="BE958" s="23"/>
      <c r="BF958" s="23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</row>
    <row r="959" spans="1:92" ht="14">
      <c r="A959" s="1"/>
      <c r="D959" s="38"/>
      <c r="E959" s="17"/>
      <c r="F959" s="17"/>
      <c r="G959" s="17"/>
      <c r="H959" s="16"/>
      <c r="I959" s="19"/>
      <c r="K959" s="26"/>
      <c r="L959" s="15"/>
      <c r="AE959" s="37"/>
      <c r="AF959" s="30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23"/>
      <c r="BE959" s="23"/>
      <c r="BF959" s="23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</row>
    <row r="960" spans="1:92" ht="14">
      <c r="A960" s="1"/>
      <c r="D960" s="38"/>
      <c r="E960" s="17"/>
      <c r="F960" s="17"/>
      <c r="G960" s="17"/>
      <c r="H960" s="16"/>
      <c r="I960" s="19"/>
      <c r="K960" s="26"/>
      <c r="L960" s="15"/>
      <c r="AE960" s="37"/>
      <c r="AF960" s="30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23"/>
      <c r="BE960" s="23"/>
      <c r="BF960" s="23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</row>
    <row r="961" spans="1:92" ht="14">
      <c r="A961" s="1"/>
      <c r="D961" s="38"/>
      <c r="E961" s="17"/>
      <c r="F961" s="17"/>
      <c r="G961" s="17"/>
      <c r="H961" s="16"/>
      <c r="I961" s="19"/>
      <c r="K961" s="26"/>
      <c r="L961" s="15"/>
      <c r="AE961" s="37"/>
      <c r="AF961" s="30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23"/>
      <c r="BE961" s="23"/>
      <c r="BF961" s="23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</row>
    <row r="962" spans="1:92" ht="14">
      <c r="A962" s="1"/>
      <c r="D962" s="38"/>
      <c r="E962" s="17"/>
      <c r="F962" s="17"/>
      <c r="G962" s="17"/>
      <c r="H962" s="16"/>
      <c r="I962" s="19"/>
      <c r="K962" s="26"/>
      <c r="L962" s="15"/>
      <c r="AE962" s="37"/>
      <c r="AF962" s="30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23"/>
      <c r="BE962" s="23"/>
      <c r="BF962" s="23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</row>
    <row r="963" spans="1:92" ht="14">
      <c r="A963" s="1"/>
      <c r="D963" s="38"/>
      <c r="E963" s="17"/>
      <c r="F963" s="17"/>
      <c r="G963" s="17"/>
      <c r="H963" s="16"/>
      <c r="I963" s="19"/>
      <c r="K963" s="26"/>
      <c r="L963" s="15"/>
      <c r="AE963" s="37"/>
      <c r="AF963" s="30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23"/>
      <c r="BE963" s="23"/>
      <c r="BF963" s="23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</row>
    <row r="964" spans="1:92" ht="14">
      <c r="A964" s="1"/>
      <c r="D964" s="38"/>
      <c r="E964" s="17"/>
      <c r="F964" s="17"/>
      <c r="G964" s="17"/>
      <c r="H964" s="16"/>
      <c r="I964" s="19"/>
      <c r="K964" s="26"/>
      <c r="L964" s="15"/>
      <c r="AE964" s="37"/>
      <c r="AF964" s="30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23"/>
      <c r="BE964" s="23"/>
      <c r="BF964" s="23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</row>
    <row r="965" spans="1:92" ht="14">
      <c r="A965" s="1"/>
      <c r="D965" s="38"/>
      <c r="E965" s="17"/>
      <c r="F965" s="17"/>
      <c r="G965" s="17"/>
      <c r="H965" s="16"/>
      <c r="I965" s="19"/>
      <c r="K965" s="26"/>
      <c r="L965" s="15"/>
      <c r="AE965" s="37"/>
      <c r="AF965" s="30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23"/>
      <c r="BE965" s="23"/>
      <c r="BF965" s="23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</row>
    <row r="966" spans="1:92" ht="14">
      <c r="A966" s="1"/>
      <c r="D966" s="38"/>
      <c r="E966" s="17"/>
      <c r="F966" s="17"/>
      <c r="G966" s="17"/>
      <c r="H966" s="16"/>
      <c r="I966" s="19"/>
      <c r="K966" s="26"/>
      <c r="L966" s="15"/>
      <c r="AE966" s="37"/>
      <c r="AF966" s="30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23"/>
      <c r="BE966" s="23"/>
      <c r="BF966" s="23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</row>
    <row r="967" spans="1:92" ht="14">
      <c r="A967" s="1"/>
      <c r="D967" s="38"/>
      <c r="E967" s="17"/>
      <c r="F967" s="17"/>
      <c r="G967" s="17"/>
      <c r="H967" s="16"/>
      <c r="I967" s="19"/>
      <c r="K967" s="26"/>
      <c r="L967" s="15"/>
      <c r="AE967" s="37"/>
      <c r="AF967" s="30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23"/>
      <c r="BE967" s="23"/>
      <c r="BF967" s="23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</row>
    <row r="968" spans="1:92" ht="14">
      <c r="A968" s="1"/>
      <c r="D968" s="38"/>
      <c r="E968" s="17"/>
      <c r="F968" s="17"/>
      <c r="G968" s="17"/>
      <c r="H968" s="16"/>
      <c r="I968" s="19"/>
      <c r="K968" s="26"/>
      <c r="L968" s="15"/>
      <c r="AE968" s="37"/>
      <c r="AF968" s="30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23"/>
      <c r="BE968" s="23"/>
      <c r="BF968" s="23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</row>
    <row r="969" spans="1:92" ht="14">
      <c r="A969" s="1"/>
      <c r="D969" s="38"/>
      <c r="E969" s="17"/>
      <c r="F969" s="17"/>
      <c r="G969" s="17"/>
      <c r="H969" s="16"/>
      <c r="I969" s="19"/>
      <c r="K969" s="26"/>
      <c r="L969" s="15"/>
      <c r="AE969" s="37"/>
      <c r="AF969" s="30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23"/>
      <c r="BE969" s="23"/>
      <c r="BF969" s="23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</row>
    <row r="970" spans="1:92" ht="14">
      <c r="A970" s="1"/>
      <c r="D970" s="38"/>
      <c r="E970" s="17"/>
      <c r="F970" s="17"/>
      <c r="G970" s="17"/>
      <c r="H970" s="16"/>
      <c r="I970" s="19"/>
      <c r="K970" s="26"/>
      <c r="L970" s="15"/>
      <c r="AE970" s="37"/>
      <c r="AF970" s="30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23"/>
      <c r="BE970" s="23"/>
      <c r="BF970" s="23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</row>
    <row r="971" spans="1:92" ht="14">
      <c r="A971" s="1"/>
      <c r="D971" s="38"/>
      <c r="E971" s="17"/>
      <c r="F971" s="17"/>
      <c r="G971" s="17"/>
      <c r="H971" s="16"/>
      <c r="I971" s="19"/>
      <c r="K971" s="26"/>
      <c r="L971" s="15"/>
      <c r="AE971" s="37"/>
      <c r="AF971" s="30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23"/>
      <c r="BE971" s="23"/>
      <c r="BF971" s="23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</row>
    <row r="972" spans="1:92" ht="14">
      <c r="A972" s="1"/>
      <c r="D972" s="38"/>
      <c r="E972" s="17"/>
      <c r="F972" s="17"/>
      <c r="G972" s="17"/>
      <c r="H972" s="16"/>
      <c r="I972" s="19"/>
      <c r="K972" s="26"/>
      <c r="L972" s="15"/>
      <c r="AE972" s="37"/>
      <c r="AF972" s="30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23"/>
      <c r="BE972" s="23"/>
      <c r="BF972" s="23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</row>
    <row r="973" spans="1:92" ht="14">
      <c r="A973" s="1"/>
      <c r="D973" s="38"/>
      <c r="E973" s="17"/>
      <c r="F973" s="17"/>
      <c r="G973" s="17"/>
      <c r="H973" s="16"/>
      <c r="I973" s="19"/>
      <c r="K973" s="26"/>
      <c r="L973" s="15"/>
      <c r="AE973" s="37"/>
      <c r="AF973" s="30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23"/>
      <c r="BE973" s="23"/>
      <c r="BF973" s="23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</row>
    <row r="974" spans="1:92" ht="14">
      <c r="A974" s="1"/>
      <c r="D974" s="38"/>
      <c r="E974" s="17"/>
      <c r="F974" s="17"/>
      <c r="G974" s="17"/>
      <c r="H974" s="16"/>
      <c r="I974" s="19"/>
      <c r="K974" s="26"/>
      <c r="L974" s="15"/>
      <c r="AE974" s="37"/>
      <c r="AF974" s="30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23"/>
      <c r="BE974" s="23"/>
      <c r="BF974" s="23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</row>
    <row r="975" spans="1:92" ht="14">
      <c r="A975" s="1"/>
      <c r="D975" s="38"/>
      <c r="E975" s="17"/>
      <c r="F975" s="17"/>
      <c r="G975" s="17"/>
      <c r="H975" s="16"/>
      <c r="I975" s="19"/>
      <c r="K975" s="26"/>
      <c r="L975" s="15"/>
      <c r="AE975" s="37"/>
      <c r="AF975" s="30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23"/>
      <c r="BE975" s="23"/>
      <c r="BF975" s="23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</row>
    <row r="976" spans="1:92" ht="14">
      <c r="A976" s="1"/>
      <c r="D976" s="38"/>
      <c r="E976" s="17"/>
      <c r="F976" s="17"/>
      <c r="G976" s="17"/>
      <c r="H976" s="16"/>
      <c r="I976" s="19"/>
      <c r="K976" s="26"/>
      <c r="L976" s="15"/>
      <c r="AE976" s="37"/>
      <c r="AF976" s="30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23"/>
      <c r="BE976" s="23"/>
      <c r="BF976" s="23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</row>
    <row r="977" spans="1:92" ht="14">
      <c r="A977" s="1"/>
      <c r="D977" s="38"/>
      <c r="E977" s="17"/>
      <c r="F977" s="17"/>
      <c r="G977" s="17"/>
      <c r="H977" s="16"/>
      <c r="I977" s="19"/>
      <c r="K977" s="26"/>
      <c r="L977" s="15"/>
      <c r="AE977" s="37"/>
      <c r="AF977" s="30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23"/>
      <c r="BE977" s="23"/>
      <c r="BF977" s="23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</row>
    <row r="978" spans="1:92" ht="14">
      <c r="A978" s="1"/>
      <c r="D978" s="38"/>
      <c r="E978" s="17"/>
      <c r="F978" s="17"/>
      <c r="G978" s="17"/>
      <c r="H978" s="16"/>
      <c r="I978" s="19"/>
      <c r="K978" s="26"/>
      <c r="L978" s="15"/>
      <c r="AE978" s="37"/>
      <c r="AF978" s="30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23"/>
      <c r="BE978" s="23"/>
      <c r="BF978" s="23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</row>
    <row r="979" spans="1:92" ht="14">
      <c r="A979" s="1"/>
      <c r="D979" s="38"/>
      <c r="E979" s="17"/>
      <c r="F979" s="17"/>
      <c r="G979" s="17"/>
      <c r="H979" s="16"/>
      <c r="I979" s="19"/>
      <c r="K979" s="26"/>
      <c r="L979" s="15"/>
      <c r="AE979" s="37"/>
      <c r="AF979" s="30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23"/>
      <c r="BE979" s="23"/>
      <c r="BF979" s="23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</row>
    <row r="980" spans="1:92" ht="14">
      <c r="A980" s="1"/>
      <c r="D980" s="38"/>
      <c r="E980" s="17"/>
      <c r="F980" s="17"/>
      <c r="G980" s="17"/>
      <c r="H980" s="16"/>
      <c r="I980" s="19"/>
      <c r="K980" s="26"/>
      <c r="L980" s="15"/>
      <c r="AE980" s="37"/>
      <c r="AF980" s="30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23"/>
      <c r="BE980" s="23"/>
      <c r="BF980" s="23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</row>
    <row r="981" spans="1:92" ht="14">
      <c r="A981" s="1"/>
      <c r="D981" s="38"/>
      <c r="E981" s="17"/>
      <c r="F981" s="17"/>
      <c r="G981" s="17"/>
      <c r="H981" s="16"/>
      <c r="I981" s="19"/>
      <c r="K981" s="26"/>
      <c r="L981" s="15"/>
      <c r="AE981" s="37"/>
      <c r="AF981" s="30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23"/>
      <c r="BE981" s="23"/>
      <c r="BF981" s="23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</row>
    <row r="982" spans="1:92" ht="14">
      <c r="A982" s="1"/>
      <c r="D982" s="38"/>
      <c r="E982" s="17"/>
      <c r="F982" s="17"/>
      <c r="G982" s="17"/>
      <c r="H982" s="16"/>
      <c r="I982" s="19"/>
      <c r="K982" s="26"/>
      <c r="L982" s="15"/>
      <c r="AE982" s="37"/>
      <c r="AF982" s="30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23"/>
      <c r="BE982" s="23"/>
      <c r="BF982" s="23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</row>
    <row r="983" spans="1:92" ht="14">
      <c r="A983" s="1"/>
      <c r="D983" s="38"/>
      <c r="E983" s="17"/>
      <c r="F983" s="17"/>
      <c r="G983" s="17"/>
      <c r="H983" s="16"/>
      <c r="I983" s="19"/>
      <c r="K983" s="26"/>
      <c r="L983" s="15"/>
      <c r="AE983" s="37"/>
      <c r="AF983" s="30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23"/>
      <c r="BE983" s="23"/>
      <c r="BF983" s="23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</row>
    <row r="984" spans="1:92" ht="14">
      <c r="A984" s="1"/>
      <c r="D984" s="38"/>
      <c r="E984" s="17"/>
      <c r="F984" s="17"/>
      <c r="G984" s="17"/>
      <c r="H984" s="16"/>
      <c r="I984" s="19"/>
      <c r="K984" s="26"/>
      <c r="L984" s="15"/>
      <c r="AE984" s="37"/>
      <c r="AF984" s="30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23"/>
      <c r="BE984" s="23"/>
      <c r="BF984" s="23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</row>
    <row r="985" spans="1:92" ht="14">
      <c r="A985" s="1"/>
      <c r="D985" s="38"/>
      <c r="E985" s="17"/>
      <c r="F985" s="17"/>
      <c r="G985" s="17"/>
      <c r="H985" s="16"/>
      <c r="I985" s="19"/>
      <c r="K985" s="26"/>
      <c r="L985" s="15"/>
      <c r="AE985" s="37"/>
      <c r="AF985" s="30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23"/>
      <c r="BE985" s="23"/>
      <c r="BF985" s="23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</row>
    <row r="986" spans="1:92" ht="14">
      <c r="A986" s="1"/>
      <c r="D986" s="38"/>
      <c r="E986" s="17"/>
      <c r="F986" s="17"/>
      <c r="G986" s="17"/>
      <c r="H986" s="16"/>
      <c r="I986" s="19"/>
      <c r="K986" s="26"/>
      <c r="L986" s="15"/>
      <c r="AE986" s="37"/>
      <c r="AF986" s="30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23"/>
      <c r="BE986" s="23"/>
      <c r="BF986" s="23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</row>
    <row r="987" spans="1:92" ht="14">
      <c r="A987" s="1"/>
      <c r="D987" s="38"/>
      <c r="E987" s="17"/>
      <c r="F987" s="17"/>
      <c r="G987" s="17"/>
      <c r="H987" s="16"/>
      <c r="I987" s="19"/>
      <c r="K987" s="26"/>
      <c r="L987" s="15"/>
      <c r="AE987" s="37"/>
      <c r="AF987" s="30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23"/>
      <c r="BE987" s="23"/>
      <c r="BF987" s="23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</row>
    <row r="988" spans="1:92" ht="14">
      <c r="A988" s="1"/>
      <c r="D988" s="38"/>
      <c r="E988" s="17"/>
      <c r="F988" s="17"/>
      <c r="G988" s="17"/>
      <c r="H988" s="16"/>
      <c r="I988" s="19"/>
      <c r="K988" s="26"/>
      <c r="L988" s="15"/>
      <c r="AE988" s="37"/>
      <c r="AF988" s="30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23"/>
      <c r="BE988" s="23"/>
      <c r="BF988" s="23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</row>
    <row r="989" spans="1:92" ht="14">
      <c r="A989" s="1"/>
      <c r="D989" s="38"/>
      <c r="E989" s="17"/>
      <c r="F989" s="17"/>
      <c r="G989" s="17"/>
      <c r="H989" s="16"/>
      <c r="I989" s="19"/>
      <c r="K989" s="26"/>
      <c r="L989" s="15"/>
      <c r="AE989" s="37"/>
      <c r="AF989" s="30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23"/>
      <c r="BE989" s="23"/>
      <c r="BF989" s="23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</row>
    <row r="990" spans="1:92" ht="14">
      <c r="A990" s="1"/>
      <c r="D990" s="38"/>
      <c r="E990" s="17"/>
      <c r="F990" s="17"/>
      <c r="G990" s="17"/>
      <c r="H990" s="16"/>
      <c r="I990" s="19"/>
      <c r="K990" s="26"/>
      <c r="L990" s="15"/>
      <c r="AE990" s="37"/>
      <c r="AF990" s="30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23"/>
      <c r="BE990" s="23"/>
      <c r="BF990" s="23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</row>
    <row r="991" spans="1:92" ht="14">
      <c r="A991" s="1"/>
      <c r="D991" s="38"/>
      <c r="E991" s="17"/>
      <c r="F991" s="17"/>
      <c r="G991" s="17"/>
      <c r="H991" s="16"/>
      <c r="I991" s="19"/>
      <c r="K991" s="26"/>
      <c r="L991" s="15"/>
      <c r="AE991" s="37"/>
      <c r="AF991" s="30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23"/>
      <c r="BE991" s="23"/>
      <c r="BF991" s="23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</row>
    <row r="992" spans="1:92" ht="14">
      <c r="A992" s="1"/>
      <c r="D992" s="38"/>
      <c r="E992" s="17"/>
      <c r="F992" s="17"/>
      <c r="G992" s="17"/>
      <c r="H992" s="16"/>
      <c r="I992" s="19"/>
      <c r="K992" s="26"/>
      <c r="L992" s="15"/>
      <c r="AE992" s="37"/>
      <c r="AF992" s="30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23"/>
      <c r="BE992" s="23"/>
      <c r="BF992" s="23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</row>
    <row r="993" spans="1:92" ht="14">
      <c r="A993" s="1"/>
      <c r="D993" s="38"/>
      <c r="E993" s="17"/>
      <c r="F993" s="17"/>
      <c r="G993" s="17"/>
      <c r="H993" s="16"/>
      <c r="I993" s="19"/>
      <c r="K993" s="26"/>
      <c r="L993" s="15"/>
      <c r="AE993" s="37"/>
      <c r="AF993" s="30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23"/>
      <c r="BE993" s="23"/>
      <c r="BF993" s="23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</row>
    <row r="994" spans="1:92" ht="14">
      <c r="A994" s="1"/>
      <c r="D994" s="38"/>
      <c r="E994" s="17"/>
      <c r="F994" s="17"/>
      <c r="G994" s="17"/>
      <c r="H994" s="16"/>
      <c r="I994" s="19"/>
      <c r="K994" s="26"/>
      <c r="L994" s="15"/>
      <c r="AE994" s="37"/>
      <c r="AF994" s="30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23"/>
      <c r="BE994" s="23"/>
      <c r="BF994" s="23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</row>
    <row r="995" spans="1:92" ht="14">
      <c r="A995" s="1"/>
      <c r="D995" s="38"/>
      <c r="E995" s="17"/>
      <c r="F995" s="17"/>
      <c r="G995" s="17"/>
      <c r="H995" s="16"/>
      <c r="I995" s="19"/>
      <c r="K995" s="26"/>
      <c r="L995" s="15"/>
      <c r="AE995" s="37"/>
      <c r="AF995" s="30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23"/>
      <c r="BE995" s="23"/>
      <c r="BF995" s="23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</row>
    <row r="996" spans="1:92" ht="14">
      <c r="A996" s="1"/>
      <c r="D996" s="38"/>
      <c r="E996" s="17"/>
      <c r="F996" s="17"/>
      <c r="G996" s="17"/>
      <c r="H996" s="16"/>
      <c r="I996" s="19"/>
      <c r="K996" s="26"/>
      <c r="L996" s="15"/>
      <c r="AE996" s="37"/>
      <c r="AF996" s="30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23"/>
      <c r="BE996" s="23"/>
      <c r="BF996" s="23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</row>
    <row r="997" spans="1:92" ht="14">
      <c r="A997" s="1"/>
      <c r="D997" s="38"/>
      <c r="E997" s="17"/>
      <c r="F997" s="17"/>
      <c r="G997" s="17"/>
      <c r="H997" s="16"/>
      <c r="I997" s="19"/>
      <c r="K997" s="26"/>
      <c r="L997" s="15"/>
      <c r="AE997" s="37"/>
      <c r="AF997" s="30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23"/>
      <c r="BE997" s="23"/>
      <c r="BF997" s="23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</row>
    <row r="998" spans="1:92" ht="14">
      <c r="A998" s="1"/>
      <c r="D998" s="38"/>
      <c r="E998" s="17"/>
      <c r="F998" s="17"/>
      <c r="G998" s="17"/>
      <c r="H998" s="16"/>
      <c r="I998" s="19"/>
      <c r="K998" s="26"/>
      <c r="L998" s="15"/>
      <c r="AE998" s="37"/>
      <c r="AF998" s="30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23"/>
      <c r="BE998" s="23"/>
      <c r="BF998" s="23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</row>
    <row r="999" spans="1:92" ht="14">
      <c r="A999" s="1"/>
      <c r="D999" s="38"/>
      <c r="E999" s="17"/>
      <c r="F999" s="17"/>
      <c r="G999" s="17"/>
      <c r="H999" s="16"/>
      <c r="I999" s="19"/>
      <c r="K999" s="26"/>
      <c r="L999" s="15"/>
      <c r="AE999" s="37"/>
      <c r="AF999" s="30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23"/>
      <c r="BE999" s="23"/>
      <c r="BF999" s="23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</row>
    <row r="1000" spans="1:92" ht="14">
      <c r="A1000" s="1"/>
      <c r="D1000" s="38"/>
      <c r="E1000" s="17"/>
      <c r="F1000" s="17"/>
      <c r="G1000" s="17"/>
      <c r="H1000" s="16"/>
      <c r="I1000" s="19"/>
      <c r="K1000" s="26"/>
      <c r="L1000" s="15"/>
      <c r="AE1000" s="37"/>
      <c r="AF1000" s="30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23"/>
      <c r="BE1000" s="23"/>
      <c r="BF1000" s="23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</row>
    <row r="1001" spans="1:92" ht="14">
      <c r="A1001" s="1"/>
      <c r="D1001" s="38"/>
      <c r="E1001" s="17"/>
      <c r="F1001" s="17"/>
      <c r="G1001" s="17"/>
      <c r="H1001" s="16"/>
      <c r="I1001" s="19"/>
      <c r="K1001" s="26"/>
      <c r="L1001" s="15"/>
      <c r="AE1001" s="37"/>
      <c r="AF1001" s="30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23"/>
      <c r="BE1001" s="23"/>
      <c r="BF1001" s="23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</row>
    <row r="1002" spans="1:92" ht="14">
      <c r="A1002" s="1"/>
      <c r="D1002" s="38"/>
      <c r="E1002" s="17"/>
      <c r="F1002" s="17"/>
      <c r="G1002" s="17"/>
      <c r="H1002" s="16"/>
      <c r="I1002" s="19"/>
      <c r="K1002" s="26"/>
      <c r="L1002" s="15"/>
      <c r="AE1002" s="37"/>
      <c r="AF1002" s="30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23"/>
      <c r="BE1002" s="23"/>
      <c r="BF1002" s="23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</row>
    <row r="1003" spans="1:92" ht="14">
      <c r="A1003" s="1"/>
      <c r="D1003" s="38"/>
      <c r="E1003" s="17"/>
      <c r="F1003" s="17"/>
      <c r="G1003" s="17"/>
      <c r="H1003" s="16"/>
      <c r="I1003" s="19"/>
      <c r="K1003" s="26"/>
      <c r="L1003" s="15"/>
      <c r="AE1003" s="37"/>
      <c r="AF1003" s="30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23"/>
      <c r="BE1003" s="23"/>
      <c r="BF1003" s="23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</row>
    <row r="1004" spans="1:92" ht="14">
      <c r="A1004" s="1"/>
      <c r="D1004" s="38"/>
      <c r="E1004" s="17"/>
      <c r="F1004" s="17"/>
      <c r="G1004" s="17"/>
      <c r="H1004" s="16"/>
      <c r="I1004" s="19"/>
      <c r="K1004" s="26"/>
      <c r="L1004" s="15"/>
      <c r="AE1004" s="37"/>
      <c r="AF1004" s="30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23"/>
      <c r="BE1004" s="23"/>
      <c r="BF1004" s="23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</row>
    <row r="1005" spans="1:92" ht="14">
      <c r="A1005" s="1"/>
      <c r="D1005" s="38"/>
      <c r="E1005" s="17"/>
      <c r="F1005" s="17"/>
      <c r="G1005" s="17"/>
      <c r="H1005" s="16"/>
      <c r="I1005" s="19"/>
      <c r="K1005" s="26"/>
      <c r="L1005" s="15"/>
      <c r="AE1005" s="37"/>
      <c r="AF1005" s="30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23"/>
      <c r="BE1005" s="23"/>
      <c r="BF1005" s="23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</row>
    <row r="1006" spans="1:92" ht="14">
      <c r="A1006" s="1"/>
      <c r="D1006" s="38"/>
      <c r="E1006" s="17"/>
      <c r="F1006" s="17"/>
      <c r="G1006" s="17"/>
      <c r="H1006" s="16"/>
      <c r="I1006" s="19"/>
      <c r="K1006" s="26"/>
      <c r="L1006" s="15"/>
      <c r="AE1006" s="37"/>
      <c r="AF1006" s="30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23"/>
      <c r="BE1006" s="23"/>
      <c r="BF1006" s="23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</row>
    <row r="1007" spans="1:92" ht="14">
      <c r="A1007" s="1"/>
      <c r="D1007" s="38"/>
      <c r="E1007" s="17"/>
      <c r="F1007" s="17"/>
      <c r="G1007" s="17"/>
      <c r="H1007" s="16"/>
      <c r="I1007" s="19"/>
      <c r="K1007" s="26"/>
      <c r="L1007" s="15"/>
      <c r="AE1007" s="37"/>
      <c r="AF1007" s="30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23"/>
      <c r="BE1007" s="23"/>
      <c r="BF1007" s="23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</row>
    <row r="1008" spans="1:92" ht="14">
      <c r="A1008" s="1"/>
      <c r="D1008" s="38"/>
      <c r="E1008" s="17"/>
      <c r="F1008" s="17"/>
      <c r="G1008" s="17"/>
      <c r="H1008" s="16"/>
      <c r="I1008" s="19"/>
      <c r="K1008" s="26"/>
      <c r="L1008" s="15"/>
      <c r="AE1008" s="37"/>
      <c r="AF1008" s="30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23"/>
      <c r="BE1008" s="23"/>
      <c r="BF1008" s="23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</row>
    <row r="1009" spans="1:92" ht="14">
      <c r="A1009" s="1"/>
      <c r="D1009" s="38"/>
      <c r="E1009" s="17"/>
      <c r="F1009" s="17"/>
      <c r="G1009" s="17"/>
      <c r="H1009" s="16"/>
      <c r="I1009" s="19"/>
      <c r="K1009" s="26"/>
      <c r="L1009" s="15"/>
      <c r="AE1009" s="37"/>
      <c r="AF1009" s="30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23"/>
      <c r="BE1009" s="23"/>
      <c r="BF1009" s="23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</row>
    <row r="1010" spans="1:92" ht="14">
      <c r="A1010" s="1"/>
      <c r="D1010" s="38"/>
      <c r="E1010" s="17"/>
      <c r="F1010" s="17"/>
      <c r="G1010" s="17"/>
      <c r="H1010" s="16"/>
      <c r="I1010" s="19"/>
      <c r="K1010" s="26"/>
      <c r="L1010" s="15"/>
      <c r="AE1010" s="37"/>
      <c r="AF1010" s="30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23"/>
      <c r="BE1010" s="23"/>
      <c r="BF1010" s="23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</row>
    <row r="1011" spans="1:92" ht="14">
      <c r="A1011" s="1"/>
      <c r="D1011" s="38"/>
      <c r="E1011" s="17"/>
      <c r="F1011" s="17"/>
      <c r="G1011" s="17"/>
      <c r="H1011" s="16"/>
      <c r="I1011" s="19"/>
      <c r="K1011" s="26"/>
      <c r="L1011" s="15"/>
      <c r="AE1011" s="37"/>
      <c r="AF1011" s="30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23"/>
      <c r="BE1011" s="23"/>
      <c r="BF1011" s="23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</row>
    <row r="1012" spans="1:92" ht="14">
      <c r="A1012" s="1"/>
      <c r="D1012" s="38"/>
      <c r="E1012" s="17"/>
      <c r="F1012" s="17"/>
      <c r="G1012" s="17"/>
      <c r="H1012" s="16"/>
      <c r="I1012" s="19"/>
      <c r="K1012" s="26"/>
      <c r="L1012" s="15"/>
      <c r="AE1012" s="37"/>
      <c r="AF1012" s="30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23"/>
      <c r="BE1012" s="23"/>
      <c r="BF1012" s="23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</row>
    <row r="1013" spans="1:92" ht="14">
      <c r="A1013" s="1"/>
      <c r="D1013" s="38"/>
      <c r="E1013" s="17"/>
      <c r="F1013" s="17"/>
      <c r="G1013" s="17"/>
      <c r="H1013" s="16"/>
      <c r="I1013" s="19"/>
      <c r="K1013" s="26"/>
      <c r="L1013" s="15"/>
      <c r="AE1013" s="37"/>
      <c r="AF1013" s="30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23"/>
      <c r="BE1013" s="23"/>
      <c r="BF1013" s="23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</row>
    <row r="1014" spans="1:92" ht="14">
      <c r="A1014" s="1"/>
      <c r="D1014" s="38"/>
      <c r="E1014" s="17"/>
      <c r="F1014" s="17"/>
      <c r="G1014" s="17"/>
      <c r="H1014" s="16"/>
      <c r="I1014" s="19"/>
      <c r="K1014" s="26"/>
      <c r="L1014" s="15"/>
      <c r="AE1014" s="37"/>
      <c r="AF1014" s="30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23"/>
      <c r="BE1014" s="23"/>
      <c r="BF1014" s="23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</row>
    <row r="1015" spans="1:92" ht="14">
      <c r="A1015" s="1"/>
      <c r="D1015" s="38"/>
      <c r="E1015" s="17"/>
      <c r="F1015" s="17"/>
      <c r="G1015" s="17"/>
      <c r="H1015" s="16"/>
      <c r="I1015" s="19"/>
      <c r="K1015" s="26"/>
      <c r="L1015" s="15"/>
      <c r="AE1015" s="37"/>
      <c r="AF1015" s="30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23"/>
      <c r="BE1015" s="23"/>
      <c r="BF1015" s="23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</row>
    <row r="1016" spans="1:92" ht="14">
      <c r="A1016" s="1"/>
      <c r="D1016" s="38"/>
      <c r="E1016" s="17"/>
      <c r="F1016" s="17"/>
      <c r="G1016" s="17"/>
      <c r="H1016" s="16"/>
      <c r="I1016" s="19"/>
      <c r="K1016" s="26"/>
      <c r="L1016" s="15"/>
      <c r="AE1016" s="37"/>
      <c r="AF1016" s="30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23"/>
      <c r="BE1016" s="23"/>
      <c r="BF1016" s="23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</row>
    <row r="1017" spans="1:92" ht="14">
      <c r="A1017" s="1"/>
      <c r="D1017" s="38"/>
      <c r="E1017" s="17"/>
      <c r="F1017" s="17"/>
      <c r="G1017" s="17"/>
      <c r="H1017" s="16"/>
      <c r="I1017" s="19"/>
      <c r="K1017" s="26"/>
      <c r="L1017" s="15"/>
      <c r="AE1017" s="37"/>
      <c r="AF1017" s="30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23"/>
      <c r="BE1017" s="23"/>
      <c r="BF1017" s="23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</row>
    <row r="1018" spans="1:92" ht="14">
      <c r="A1018" s="1"/>
      <c r="D1018" s="38"/>
      <c r="E1018" s="17"/>
      <c r="F1018" s="17"/>
      <c r="G1018" s="17"/>
      <c r="H1018" s="16"/>
      <c r="I1018" s="19"/>
      <c r="K1018" s="26"/>
      <c r="L1018" s="15"/>
      <c r="AE1018" s="37"/>
      <c r="AF1018" s="30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23"/>
      <c r="BE1018" s="23"/>
      <c r="BF1018" s="23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</row>
    <row r="1019" spans="1:92" ht="14">
      <c r="A1019" s="1"/>
      <c r="D1019" s="38"/>
      <c r="E1019" s="17"/>
      <c r="F1019" s="17"/>
      <c r="G1019" s="17"/>
      <c r="H1019" s="16"/>
      <c r="I1019" s="19"/>
      <c r="K1019" s="26"/>
      <c r="L1019" s="15"/>
      <c r="AE1019" s="37"/>
      <c r="AF1019" s="30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23"/>
      <c r="BE1019" s="23"/>
      <c r="BF1019" s="23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</row>
    <row r="1020" spans="1:92" ht="14">
      <c r="A1020" s="1"/>
      <c r="D1020" s="38"/>
      <c r="E1020" s="17"/>
      <c r="F1020" s="17"/>
      <c r="G1020" s="17"/>
      <c r="H1020" s="16"/>
      <c r="I1020" s="19"/>
      <c r="K1020" s="26"/>
      <c r="L1020" s="15"/>
      <c r="AE1020" s="37"/>
      <c r="AF1020" s="30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23"/>
      <c r="BE1020" s="23"/>
      <c r="BF1020" s="23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</row>
    <row r="1021" spans="1:92" ht="14">
      <c r="A1021" s="1"/>
      <c r="D1021" s="38"/>
      <c r="E1021" s="17"/>
      <c r="F1021" s="17"/>
      <c r="G1021" s="17"/>
      <c r="H1021" s="16"/>
      <c r="I1021" s="19"/>
      <c r="K1021" s="26"/>
      <c r="L1021" s="15"/>
      <c r="AE1021" s="37"/>
      <c r="AF1021" s="30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23"/>
      <c r="BE1021" s="23"/>
      <c r="BF1021" s="23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</row>
    <row r="1022" spans="1:92" ht="14">
      <c r="A1022" s="1"/>
      <c r="D1022" s="38"/>
      <c r="E1022" s="17"/>
      <c r="F1022" s="17"/>
      <c r="G1022" s="17"/>
      <c r="H1022" s="16"/>
      <c r="I1022" s="19"/>
      <c r="K1022" s="26"/>
      <c r="L1022" s="15"/>
      <c r="AE1022" s="37"/>
      <c r="AF1022" s="30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23"/>
      <c r="BE1022" s="23"/>
      <c r="BF1022" s="23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</row>
    <row r="1023" spans="1:92" ht="14">
      <c r="A1023" s="1"/>
      <c r="D1023" s="38"/>
      <c r="E1023" s="17"/>
      <c r="F1023" s="17"/>
      <c r="G1023" s="17"/>
      <c r="H1023" s="16"/>
      <c r="I1023" s="19"/>
      <c r="K1023" s="26"/>
      <c r="L1023" s="15"/>
      <c r="AE1023" s="37"/>
      <c r="AF1023" s="30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23"/>
      <c r="BE1023" s="23"/>
      <c r="BF1023" s="23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</row>
    <row r="1024" spans="1:92" ht="14">
      <c r="A1024" s="1"/>
      <c r="D1024" s="38"/>
      <c r="E1024" s="17"/>
      <c r="F1024" s="17"/>
      <c r="G1024" s="17"/>
      <c r="H1024" s="16"/>
      <c r="I1024" s="19"/>
      <c r="K1024" s="26"/>
      <c r="L1024" s="15"/>
      <c r="AE1024" s="37"/>
      <c r="AF1024" s="30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23"/>
      <c r="BE1024" s="23"/>
      <c r="BF1024" s="23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</row>
    <row r="1025" spans="1:92" ht="14">
      <c r="A1025" s="1"/>
      <c r="D1025" s="38"/>
      <c r="E1025" s="17"/>
      <c r="F1025" s="17"/>
      <c r="G1025" s="17"/>
      <c r="H1025" s="16"/>
      <c r="I1025" s="19"/>
      <c r="K1025" s="26"/>
      <c r="L1025" s="15"/>
      <c r="AE1025" s="37"/>
      <c r="AF1025" s="30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23"/>
      <c r="BE1025" s="23"/>
      <c r="BF1025" s="23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</row>
    <row r="1026" spans="1:92" ht="14">
      <c r="A1026" s="1"/>
      <c r="D1026" s="38"/>
      <c r="E1026" s="17"/>
      <c r="F1026" s="17"/>
      <c r="G1026" s="17"/>
      <c r="H1026" s="16"/>
      <c r="I1026" s="19"/>
      <c r="K1026" s="26"/>
      <c r="L1026" s="15"/>
      <c r="AE1026" s="37"/>
      <c r="AF1026" s="30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23"/>
      <c r="BE1026" s="23"/>
      <c r="BF1026" s="23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</row>
    <row r="1027" spans="1:92" ht="14">
      <c r="A1027" s="1"/>
      <c r="D1027" s="38"/>
      <c r="E1027" s="17"/>
      <c r="F1027" s="17"/>
      <c r="G1027" s="17"/>
      <c r="H1027" s="16"/>
      <c r="I1027" s="19"/>
      <c r="K1027" s="26"/>
      <c r="L1027" s="15"/>
      <c r="AE1027" s="37"/>
      <c r="AF1027" s="30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23"/>
      <c r="BE1027" s="23"/>
      <c r="BF1027" s="23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</row>
    <row r="1028" spans="1:92" ht="14">
      <c r="A1028" s="1"/>
      <c r="D1028" s="38"/>
      <c r="E1028" s="17"/>
      <c r="F1028" s="17"/>
      <c r="G1028" s="17"/>
      <c r="H1028" s="16"/>
      <c r="I1028" s="19"/>
      <c r="K1028" s="26"/>
      <c r="L1028" s="15"/>
      <c r="AE1028" s="37"/>
      <c r="AF1028" s="30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23"/>
      <c r="BE1028" s="23"/>
      <c r="BF1028" s="23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</row>
    <row r="1029" spans="1:92" ht="14">
      <c r="A1029" s="1"/>
      <c r="D1029" s="38"/>
      <c r="E1029" s="17"/>
      <c r="F1029" s="17"/>
      <c r="G1029" s="17"/>
      <c r="H1029" s="16"/>
      <c r="I1029" s="19"/>
      <c r="K1029" s="26"/>
      <c r="L1029" s="15"/>
      <c r="AE1029" s="37"/>
      <c r="AF1029" s="30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23"/>
      <c r="BE1029" s="23"/>
      <c r="BF1029" s="23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</row>
    <row r="1030" spans="1:92" ht="14">
      <c r="A1030" s="1"/>
      <c r="D1030" s="38"/>
      <c r="E1030" s="17"/>
      <c r="F1030" s="17"/>
      <c r="G1030" s="17"/>
      <c r="H1030" s="16"/>
      <c r="I1030" s="19"/>
      <c r="K1030" s="26"/>
      <c r="L1030" s="15"/>
      <c r="AE1030" s="37"/>
      <c r="AF1030" s="30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23"/>
      <c r="BE1030" s="23"/>
      <c r="BF1030" s="23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</row>
    <row r="1031" spans="1:92" ht="14">
      <c r="A1031" s="1"/>
      <c r="D1031" s="38"/>
      <c r="E1031" s="17"/>
      <c r="F1031" s="17"/>
      <c r="G1031" s="17"/>
      <c r="H1031" s="16"/>
      <c r="I1031" s="19"/>
      <c r="K1031" s="26"/>
      <c r="L1031" s="15"/>
      <c r="AE1031" s="37"/>
      <c r="AF1031" s="30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23"/>
      <c r="BE1031" s="23"/>
      <c r="BF1031" s="23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</row>
    <row r="1032" spans="1:92" ht="14">
      <c r="A1032" s="1"/>
      <c r="D1032" s="38"/>
      <c r="E1032" s="17"/>
      <c r="F1032" s="17"/>
      <c r="G1032" s="17"/>
      <c r="H1032" s="16"/>
      <c r="I1032" s="19"/>
      <c r="K1032" s="26"/>
      <c r="L1032" s="15"/>
      <c r="AE1032" s="37"/>
      <c r="AF1032" s="30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23"/>
      <c r="BE1032" s="23"/>
      <c r="BF1032" s="23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5"/>
      <c r="BY1032" s="15"/>
      <c r="BZ1032" s="15"/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/>
    </row>
    <row r="1033" spans="1:92" ht="14">
      <c r="A1033" s="1"/>
      <c r="D1033" s="38"/>
      <c r="E1033" s="17"/>
      <c r="F1033" s="17"/>
      <c r="G1033" s="17"/>
      <c r="H1033" s="16"/>
      <c r="I1033" s="19"/>
      <c r="K1033" s="26"/>
      <c r="L1033" s="15"/>
      <c r="AE1033" s="37"/>
      <c r="AF1033" s="30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23"/>
      <c r="BE1033" s="23"/>
      <c r="BF1033" s="23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5"/>
      <c r="BY1033" s="15"/>
      <c r="BZ1033" s="15"/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/>
    </row>
    <row r="1034" spans="1:92" ht="14">
      <c r="A1034" s="1"/>
      <c r="D1034" s="38"/>
      <c r="E1034" s="17"/>
      <c r="F1034" s="17"/>
      <c r="G1034" s="17"/>
      <c r="H1034" s="16"/>
      <c r="I1034" s="19"/>
      <c r="K1034" s="26"/>
      <c r="L1034" s="15"/>
      <c r="AE1034" s="37"/>
      <c r="AF1034" s="30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23"/>
      <c r="BE1034" s="23"/>
      <c r="BF1034" s="23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5"/>
      <c r="BY1034" s="15"/>
      <c r="BZ1034" s="15"/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/>
    </row>
    <row r="1035" spans="1:92" ht="14">
      <c r="A1035" s="1"/>
      <c r="D1035" s="38"/>
      <c r="E1035" s="17"/>
      <c r="F1035" s="17"/>
      <c r="G1035" s="17"/>
      <c r="H1035" s="16"/>
      <c r="I1035" s="19"/>
      <c r="K1035" s="26"/>
      <c r="L1035" s="15"/>
      <c r="AE1035" s="37"/>
      <c r="AF1035" s="30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23"/>
      <c r="BE1035" s="23"/>
      <c r="BF1035" s="23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</row>
    <row r="1036" spans="1:92" ht="14">
      <c r="A1036" s="1"/>
      <c r="D1036" s="38"/>
      <c r="E1036" s="17"/>
      <c r="F1036" s="17"/>
      <c r="G1036" s="17"/>
      <c r="H1036" s="16"/>
      <c r="I1036" s="19"/>
      <c r="K1036" s="26"/>
      <c r="L1036" s="15"/>
      <c r="AE1036" s="37"/>
      <c r="AF1036" s="30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23"/>
      <c r="BE1036" s="23"/>
      <c r="BF1036" s="23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5"/>
      <c r="BY1036" s="15"/>
      <c r="BZ1036" s="15"/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/>
    </row>
    <row r="1037" spans="1:92" ht="14">
      <c r="A1037" s="1"/>
      <c r="D1037" s="38"/>
      <c r="E1037" s="17"/>
      <c r="F1037" s="17"/>
      <c r="G1037" s="17"/>
      <c r="H1037" s="16"/>
      <c r="I1037" s="19"/>
      <c r="K1037" s="26"/>
      <c r="L1037" s="15"/>
      <c r="AE1037" s="37"/>
      <c r="AF1037" s="30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23"/>
      <c r="BE1037" s="23"/>
      <c r="BF1037" s="23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5"/>
      <c r="BY1037" s="15"/>
      <c r="BZ1037" s="15"/>
      <c r="CA1037" s="15"/>
      <c r="CB1037" s="15"/>
      <c r="CC1037" s="15"/>
      <c r="CD1037" s="15"/>
      <c r="CE1037" s="15"/>
      <c r="CF1037" s="15"/>
      <c r="CG1037" s="15"/>
      <c r="CH1037" s="15"/>
      <c r="CI1037" s="15"/>
      <c r="CJ1037" s="15"/>
      <c r="CK1037" s="15"/>
      <c r="CL1037" s="15"/>
      <c r="CM1037" s="15"/>
      <c r="CN1037" s="15"/>
    </row>
    <row r="1038" spans="1:92" ht="14">
      <c r="A1038" s="1"/>
      <c r="D1038" s="38"/>
      <c r="E1038" s="17"/>
      <c r="F1038" s="17"/>
      <c r="G1038" s="17"/>
      <c r="H1038" s="16"/>
      <c r="I1038" s="19"/>
      <c r="K1038" s="26"/>
      <c r="L1038" s="15"/>
      <c r="AE1038" s="37"/>
      <c r="AF1038" s="30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23"/>
      <c r="BE1038" s="23"/>
      <c r="BF1038" s="23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5"/>
      <c r="BY1038" s="15"/>
      <c r="BZ1038" s="15"/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/>
    </row>
    <row r="1039" spans="1:92" ht="14">
      <c r="A1039" s="1"/>
      <c r="D1039" s="38"/>
      <c r="E1039" s="17"/>
      <c r="F1039" s="17"/>
      <c r="G1039" s="17"/>
      <c r="H1039" s="16"/>
      <c r="I1039" s="19"/>
      <c r="K1039" s="26"/>
      <c r="L1039" s="15"/>
      <c r="AE1039" s="37"/>
      <c r="AF1039" s="30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23"/>
      <c r="BE1039" s="23"/>
      <c r="BF1039" s="23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5"/>
      <c r="BY1039" s="15"/>
      <c r="BZ1039" s="15"/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/>
    </row>
    <row r="1040" spans="1:92" ht="14">
      <c r="A1040" s="1"/>
      <c r="D1040" s="38"/>
      <c r="E1040" s="17"/>
      <c r="F1040" s="17"/>
      <c r="G1040" s="17"/>
      <c r="H1040" s="16"/>
      <c r="I1040" s="19"/>
      <c r="K1040" s="26"/>
      <c r="L1040" s="15"/>
      <c r="AE1040" s="37"/>
      <c r="AF1040" s="30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23"/>
      <c r="BE1040" s="23"/>
      <c r="BF1040" s="23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/>
    </row>
    <row r="1041" spans="1:92" ht="14">
      <c r="A1041" s="1"/>
      <c r="D1041" s="38"/>
      <c r="E1041" s="17"/>
      <c r="F1041" s="17"/>
      <c r="G1041" s="17"/>
      <c r="H1041" s="16"/>
      <c r="I1041" s="19"/>
      <c r="K1041" s="26"/>
      <c r="L1041" s="15"/>
      <c r="AE1041" s="37"/>
      <c r="AF1041" s="30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23"/>
      <c r="BE1041" s="23"/>
      <c r="BF1041" s="23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5"/>
      <c r="BY1041" s="15"/>
      <c r="BZ1041" s="15"/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/>
    </row>
    <row r="1042" spans="1:92" ht="14">
      <c r="A1042" s="1"/>
      <c r="D1042" s="38"/>
      <c r="E1042" s="17"/>
      <c r="F1042" s="17"/>
      <c r="G1042" s="17"/>
      <c r="H1042" s="16"/>
      <c r="I1042" s="19"/>
      <c r="K1042" s="26"/>
      <c r="L1042" s="15"/>
      <c r="AE1042" s="37"/>
      <c r="AF1042" s="30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23"/>
      <c r="BE1042" s="23"/>
      <c r="BF1042" s="23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5"/>
      <c r="BY1042" s="15"/>
      <c r="BZ1042" s="15"/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/>
      <c r="CL1042" s="15"/>
      <c r="CM1042" s="15"/>
      <c r="CN1042" s="15"/>
    </row>
    <row r="1043" spans="1:92" ht="14">
      <c r="A1043" s="1"/>
      <c r="D1043" s="38"/>
      <c r="E1043" s="17"/>
      <c r="F1043" s="17"/>
      <c r="G1043" s="17"/>
      <c r="H1043" s="16"/>
      <c r="I1043" s="19"/>
      <c r="K1043" s="26"/>
      <c r="L1043" s="15"/>
      <c r="AE1043" s="37"/>
      <c r="AF1043" s="30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23"/>
      <c r="BE1043" s="23"/>
      <c r="BF1043" s="23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5"/>
      <c r="BY1043" s="15"/>
      <c r="BZ1043" s="15"/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/>
    </row>
    <row r="1044" spans="1:92" ht="14">
      <c r="A1044" s="1"/>
      <c r="D1044" s="38"/>
      <c r="E1044" s="17"/>
      <c r="F1044" s="17"/>
      <c r="G1044" s="17"/>
      <c r="H1044" s="16"/>
      <c r="I1044" s="19"/>
      <c r="K1044" s="26"/>
      <c r="L1044" s="15"/>
      <c r="AE1044" s="37"/>
      <c r="AF1044" s="30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23"/>
      <c r="BE1044" s="23"/>
      <c r="BF1044" s="23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/>
      <c r="CN1044" s="15"/>
    </row>
    <row r="1045" spans="1:92" ht="14">
      <c r="A1045" s="1"/>
      <c r="D1045" s="38"/>
      <c r="E1045" s="17"/>
      <c r="F1045" s="17"/>
      <c r="G1045" s="17"/>
      <c r="H1045" s="16"/>
      <c r="I1045" s="19"/>
      <c r="K1045" s="26"/>
      <c r="L1045" s="15"/>
      <c r="AE1045" s="37"/>
      <c r="AF1045" s="30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23"/>
      <c r="BE1045" s="23"/>
      <c r="BF1045" s="23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/>
      <c r="CN1045" s="15"/>
    </row>
    <row r="1046" spans="1:92" ht="14">
      <c r="A1046" s="1"/>
      <c r="D1046" s="38"/>
      <c r="E1046" s="17"/>
      <c r="F1046" s="17"/>
      <c r="G1046" s="17"/>
      <c r="H1046" s="16"/>
      <c r="I1046" s="19"/>
      <c r="K1046" s="26"/>
      <c r="L1046" s="15"/>
      <c r="AE1046" s="37"/>
      <c r="AF1046" s="30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23"/>
      <c r="BE1046" s="23"/>
      <c r="BF1046" s="23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/>
      <c r="CN1046" s="15"/>
    </row>
    <row r="1047" spans="1:92" ht="14">
      <c r="A1047" s="1"/>
      <c r="D1047" s="38"/>
      <c r="E1047" s="17"/>
      <c r="F1047" s="17"/>
      <c r="G1047" s="17"/>
      <c r="H1047" s="16"/>
      <c r="I1047" s="19"/>
      <c r="K1047" s="26"/>
      <c r="L1047" s="15"/>
      <c r="AE1047" s="37"/>
      <c r="AF1047" s="30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23"/>
      <c r="BE1047" s="23"/>
      <c r="BF1047" s="23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5"/>
      <c r="BY1047" s="15"/>
      <c r="BZ1047" s="15"/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/>
    </row>
    <row r="1048" spans="1:92" ht="14">
      <c r="A1048" s="1"/>
      <c r="D1048" s="38"/>
      <c r="E1048" s="17"/>
      <c r="F1048" s="17"/>
      <c r="G1048" s="17"/>
      <c r="H1048" s="16"/>
      <c r="I1048" s="19"/>
      <c r="K1048" s="26"/>
      <c r="L1048" s="15"/>
      <c r="AE1048" s="37"/>
      <c r="AF1048" s="30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23"/>
      <c r="BE1048" s="23"/>
      <c r="BF1048" s="23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5"/>
      <c r="BY1048" s="15"/>
      <c r="BZ1048" s="15"/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/>
    </row>
    <row r="1049" spans="1:92" ht="14">
      <c r="A1049" s="1"/>
      <c r="D1049" s="38"/>
      <c r="E1049" s="17"/>
      <c r="F1049" s="17"/>
      <c r="G1049" s="17"/>
      <c r="H1049" s="16"/>
      <c r="I1049" s="19"/>
      <c r="K1049" s="26"/>
      <c r="L1049" s="15"/>
      <c r="AE1049" s="37"/>
      <c r="AF1049" s="30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23"/>
      <c r="BE1049" s="23"/>
      <c r="BF1049" s="23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</row>
    <row r="1050" spans="1:92" ht="14">
      <c r="A1050" s="1"/>
      <c r="D1050" s="38"/>
      <c r="E1050" s="17"/>
      <c r="F1050" s="17"/>
      <c r="G1050" s="17"/>
      <c r="H1050" s="16"/>
      <c r="I1050" s="19"/>
      <c r="K1050" s="26"/>
      <c r="L1050" s="15"/>
      <c r="AE1050" s="37"/>
      <c r="AF1050" s="30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23"/>
      <c r="BE1050" s="23"/>
      <c r="BF1050" s="23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/>
    </row>
    <row r="1051" spans="1:92" ht="14">
      <c r="A1051" s="1"/>
      <c r="D1051" s="38"/>
      <c r="E1051" s="17"/>
      <c r="F1051" s="17"/>
      <c r="G1051" s="17"/>
      <c r="H1051" s="16"/>
      <c r="I1051" s="19"/>
      <c r="K1051" s="26"/>
      <c r="L1051" s="15"/>
      <c r="AE1051" s="37"/>
      <c r="AF1051" s="30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23"/>
      <c r="BE1051" s="23"/>
      <c r="BF1051" s="23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/>
    </row>
    <row r="1052" spans="1:92" ht="14">
      <c r="A1052" s="1"/>
      <c r="D1052" s="38"/>
      <c r="E1052" s="17"/>
      <c r="F1052" s="17"/>
      <c r="G1052" s="17"/>
      <c r="H1052" s="16"/>
      <c r="I1052" s="19"/>
      <c r="K1052" s="26"/>
      <c r="L1052" s="15"/>
      <c r="AE1052" s="37"/>
      <c r="AF1052" s="30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23"/>
      <c r="BE1052" s="23"/>
      <c r="BF1052" s="23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5"/>
      <c r="BY1052" s="15"/>
      <c r="BZ1052" s="15"/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/>
    </row>
    <row r="1053" spans="1:92" ht="14">
      <c r="A1053" s="1"/>
      <c r="D1053" s="38"/>
      <c r="E1053" s="17"/>
      <c r="F1053" s="17"/>
      <c r="G1053" s="17"/>
      <c r="H1053" s="16"/>
      <c r="I1053" s="19"/>
      <c r="K1053" s="26"/>
      <c r="L1053" s="15"/>
      <c r="AE1053" s="37"/>
      <c r="AF1053" s="30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23"/>
      <c r="BE1053" s="23"/>
      <c r="BF1053" s="23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5"/>
      <c r="BY1053" s="15"/>
      <c r="BZ1053" s="15"/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/>
    </row>
    <row r="1054" spans="1:92" ht="14">
      <c r="A1054" s="1"/>
      <c r="D1054" s="38"/>
      <c r="E1054" s="17"/>
      <c r="F1054" s="17"/>
      <c r="G1054" s="17"/>
      <c r="H1054" s="16"/>
      <c r="I1054" s="19"/>
      <c r="K1054" s="26"/>
      <c r="L1054" s="15"/>
      <c r="AE1054" s="37"/>
      <c r="AF1054" s="30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23"/>
      <c r="BE1054" s="23"/>
      <c r="BF1054" s="23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5"/>
      <c r="BY1054" s="15"/>
      <c r="BZ1054" s="15"/>
      <c r="CA1054" s="15"/>
      <c r="CB1054" s="15"/>
      <c r="CC1054" s="15"/>
      <c r="CD1054" s="15"/>
      <c r="CE1054" s="15"/>
      <c r="CF1054" s="15"/>
      <c r="CG1054" s="15"/>
      <c r="CH1054" s="15"/>
      <c r="CI1054" s="15"/>
      <c r="CJ1054" s="15"/>
      <c r="CK1054" s="15"/>
      <c r="CL1054" s="15"/>
      <c r="CM1054" s="15"/>
      <c r="CN1054" s="15"/>
    </row>
    <row r="1055" spans="1:92" ht="14">
      <c r="A1055" s="1"/>
      <c r="D1055" s="38"/>
      <c r="E1055" s="17"/>
      <c r="F1055" s="17"/>
      <c r="G1055" s="17"/>
      <c r="H1055" s="16"/>
      <c r="I1055" s="19"/>
      <c r="K1055" s="26"/>
      <c r="L1055" s="15"/>
      <c r="AE1055" s="37"/>
      <c r="AF1055" s="30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23"/>
      <c r="BE1055" s="23"/>
      <c r="BF1055" s="23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5"/>
      <c r="BY1055" s="15"/>
      <c r="BZ1055" s="15"/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/>
    </row>
    <row r="1056" spans="1:92" ht="14">
      <c r="A1056" s="1"/>
      <c r="D1056" s="38"/>
      <c r="E1056" s="17"/>
      <c r="F1056" s="17"/>
      <c r="G1056" s="17"/>
      <c r="H1056" s="16"/>
      <c r="I1056" s="19"/>
      <c r="K1056" s="26"/>
      <c r="L1056" s="15"/>
      <c r="AE1056" s="37"/>
      <c r="AF1056" s="30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23"/>
      <c r="BE1056" s="23"/>
      <c r="BF1056" s="23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5"/>
      <c r="BY1056" s="15"/>
      <c r="BZ1056" s="15"/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/>
    </row>
    <row r="1057" spans="1:92" ht="14">
      <c r="A1057" s="1"/>
      <c r="D1057" s="38"/>
      <c r="E1057" s="17"/>
      <c r="F1057" s="17"/>
      <c r="G1057" s="17"/>
      <c r="H1057" s="16"/>
      <c r="I1057" s="19"/>
      <c r="K1057" s="26"/>
      <c r="L1057" s="15"/>
      <c r="AE1057" s="37"/>
      <c r="AF1057" s="30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23"/>
      <c r="BE1057" s="23"/>
      <c r="BF1057" s="23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5"/>
      <c r="BY1057" s="15"/>
      <c r="BZ1057" s="15"/>
      <c r="CA1057" s="15"/>
      <c r="CB1057" s="15"/>
      <c r="CC1057" s="15"/>
      <c r="CD1057" s="15"/>
      <c r="CE1057" s="15"/>
      <c r="CF1057" s="15"/>
      <c r="CG1057" s="15"/>
      <c r="CH1057" s="15"/>
      <c r="CI1057" s="15"/>
      <c r="CJ1057" s="15"/>
      <c r="CK1057" s="15"/>
      <c r="CL1057" s="15"/>
      <c r="CM1057" s="15"/>
      <c r="CN1057" s="15"/>
    </row>
    <row r="1058" spans="1:92" ht="14">
      <c r="A1058" s="1"/>
      <c r="D1058" s="38"/>
      <c r="E1058" s="17"/>
      <c r="F1058" s="17"/>
      <c r="G1058" s="17"/>
      <c r="H1058" s="16"/>
      <c r="I1058" s="19"/>
      <c r="K1058" s="26"/>
      <c r="L1058" s="15"/>
      <c r="AE1058" s="37"/>
      <c r="AF1058" s="30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23"/>
      <c r="BE1058" s="23"/>
      <c r="BF1058" s="23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5"/>
      <c r="BY1058" s="15"/>
      <c r="BZ1058" s="15"/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/>
    </row>
    <row r="1059" spans="1:92" ht="14">
      <c r="A1059" s="1"/>
      <c r="D1059" s="38"/>
      <c r="E1059" s="17"/>
      <c r="F1059" s="17"/>
      <c r="G1059" s="17"/>
      <c r="H1059" s="16"/>
      <c r="I1059" s="19"/>
      <c r="K1059" s="26"/>
      <c r="L1059" s="15"/>
      <c r="AE1059" s="37"/>
      <c r="AF1059" s="30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23"/>
      <c r="BE1059" s="23"/>
      <c r="BF1059" s="23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5"/>
      <c r="BY1059" s="15"/>
      <c r="BZ1059" s="15"/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/>
    </row>
    <row r="1060" spans="1:92" ht="14">
      <c r="A1060" s="1"/>
      <c r="D1060" s="38"/>
      <c r="E1060" s="17"/>
      <c r="F1060" s="17"/>
      <c r="G1060" s="17"/>
      <c r="H1060" s="16"/>
      <c r="I1060" s="19"/>
      <c r="K1060" s="26"/>
      <c r="L1060" s="15"/>
      <c r="AE1060" s="37"/>
      <c r="AF1060" s="30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23"/>
      <c r="BE1060" s="23"/>
      <c r="BF1060" s="23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/>
    </row>
    <row r="1061" spans="1:92" ht="14">
      <c r="A1061" s="1"/>
      <c r="D1061" s="38"/>
      <c r="E1061" s="17"/>
      <c r="F1061" s="17"/>
      <c r="G1061" s="17"/>
      <c r="H1061" s="16"/>
      <c r="I1061" s="19"/>
      <c r="K1061" s="26"/>
      <c r="L1061" s="15"/>
      <c r="AE1061" s="37"/>
      <c r="AF1061" s="30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23"/>
      <c r="BE1061" s="23"/>
      <c r="BF1061" s="23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5"/>
      <c r="BY1061" s="15"/>
      <c r="BZ1061" s="15"/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/>
      <c r="CN1061" s="15"/>
    </row>
    <row r="1062" spans="1:92" ht="14">
      <c r="A1062" s="1"/>
      <c r="D1062" s="38"/>
      <c r="E1062" s="17"/>
      <c r="F1062" s="17"/>
      <c r="G1062" s="17"/>
      <c r="H1062" s="16"/>
      <c r="I1062" s="19"/>
      <c r="K1062" s="26"/>
      <c r="L1062" s="15"/>
      <c r="AE1062" s="37"/>
      <c r="AF1062" s="30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23"/>
      <c r="BE1062" s="23"/>
      <c r="BF1062" s="23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5"/>
      <c r="BY1062" s="15"/>
      <c r="BZ1062" s="15"/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/>
    </row>
    <row r="1063" spans="1:92" ht="14">
      <c r="A1063" s="1"/>
      <c r="D1063" s="38"/>
      <c r="E1063" s="17"/>
      <c r="F1063" s="17"/>
      <c r="G1063" s="17"/>
      <c r="H1063" s="16"/>
      <c r="I1063" s="19"/>
      <c r="K1063" s="26"/>
      <c r="L1063" s="15"/>
      <c r="AE1063" s="37"/>
      <c r="AF1063" s="30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23"/>
      <c r="BE1063" s="23"/>
      <c r="BF1063" s="23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5"/>
      <c r="BY1063" s="15"/>
      <c r="BZ1063" s="15"/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/>
    </row>
    <row r="1064" spans="1:92" ht="14">
      <c r="A1064" s="1"/>
      <c r="D1064" s="38"/>
      <c r="E1064" s="17"/>
      <c r="F1064" s="17"/>
      <c r="G1064" s="17"/>
      <c r="H1064" s="16"/>
      <c r="I1064" s="19"/>
      <c r="K1064" s="26"/>
      <c r="L1064" s="15"/>
      <c r="AE1064" s="37"/>
      <c r="AF1064" s="30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23"/>
      <c r="BE1064" s="23"/>
      <c r="BF1064" s="23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5"/>
      <c r="BY1064" s="15"/>
      <c r="BZ1064" s="15"/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/>
    </row>
    <row r="1065" spans="1:92" ht="14">
      <c r="A1065" s="1"/>
      <c r="D1065" s="38"/>
      <c r="E1065" s="17"/>
      <c r="F1065" s="17"/>
      <c r="G1065" s="17"/>
      <c r="H1065" s="16"/>
      <c r="I1065" s="19"/>
      <c r="K1065" s="26"/>
      <c r="L1065" s="15"/>
      <c r="AE1065" s="37"/>
      <c r="AF1065" s="30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23"/>
      <c r="BE1065" s="23"/>
      <c r="BF1065" s="23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5"/>
      <c r="BY1065" s="15"/>
      <c r="BZ1065" s="15"/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/>
    </row>
    <row r="1066" spans="1:92" ht="14">
      <c r="A1066" s="1"/>
      <c r="D1066" s="38"/>
      <c r="E1066" s="17"/>
      <c r="F1066" s="17"/>
      <c r="G1066" s="17"/>
      <c r="H1066" s="16"/>
      <c r="I1066" s="19"/>
      <c r="K1066" s="26"/>
      <c r="L1066" s="15"/>
      <c r="AE1066" s="37"/>
      <c r="AF1066" s="30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23"/>
      <c r="BE1066" s="23"/>
      <c r="BF1066" s="23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5"/>
      <c r="BY1066" s="15"/>
      <c r="BZ1066" s="15"/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/>
    </row>
    <row r="1067" spans="1:92" ht="14">
      <c r="A1067" s="1"/>
      <c r="D1067" s="38"/>
      <c r="E1067" s="17"/>
      <c r="F1067" s="17"/>
      <c r="G1067" s="17"/>
      <c r="H1067" s="16"/>
      <c r="I1067" s="19"/>
      <c r="K1067" s="26"/>
      <c r="L1067" s="15"/>
      <c r="AE1067" s="37"/>
      <c r="AF1067" s="30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23"/>
      <c r="BE1067" s="23"/>
      <c r="BF1067" s="23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5"/>
      <c r="BY1067" s="15"/>
      <c r="BZ1067" s="15"/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/>
    </row>
    <row r="1068" spans="1:92" ht="14">
      <c r="A1068" s="1"/>
      <c r="D1068" s="38"/>
      <c r="E1068" s="17"/>
      <c r="F1068" s="17"/>
      <c r="G1068" s="17"/>
      <c r="H1068" s="16"/>
      <c r="I1068" s="19"/>
      <c r="K1068" s="26"/>
      <c r="L1068" s="15"/>
      <c r="AE1068" s="37"/>
      <c r="AF1068" s="30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23"/>
      <c r="BE1068" s="23"/>
      <c r="BF1068" s="23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5"/>
      <c r="BY1068" s="15"/>
      <c r="BZ1068" s="15"/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/>
    </row>
    <row r="1069" spans="1:92" ht="14">
      <c r="A1069" s="1"/>
      <c r="D1069" s="38"/>
      <c r="E1069" s="17"/>
      <c r="F1069" s="17"/>
      <c r="G1069" s="17"/>
      <c r="H1069" s="16"/>
      <c r="I1069" s="19"/>
      <c r="K1069" s="26"/>
      <c r="L1069" s="15"/>
      <c r="AE1069" s="37"/>
      <c r="AF1069" s="30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23"/>
      <c r="BE1069" s="23"/>
      <c r="BF1069" s="23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</row>
    <row r="1070" spans="1:92" ht="14">
      <c r="A1070" s="1"/>
      <c r="D1070" s="38"/>
      <c r="E1070" s="17"/>
      <c r="F1070" s="17"/>
      <c r="G1070" s="17"/>
      <c r="H1070" s="16"/>
      <c r="I1070" s="19"/>
      <c r="K1070" s="26"/>
      <c r="L1070" s="15"/>
      <c r="AE1070" s="37"/>
      <c r="AF1070" s="30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23"/>
      <c r="BE1070" s="23"/>
      <c r="BF1070" s="23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5"/>
      <c r="BY1070" s="15"/>
      <c r="BZ1070" s="15"/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/>
    </row>
    <row r="1071" spans="1:92" ht="14">
      <c r="A1071" s="1"/>
      <c r="D1071" s="38"/>
      <c r="E1071" s="17"/>
      <c r="F1071" s="17"/>
      <c r="G1071" s="17"/>
      <c r="H1071" s="16"/>
      <c r="I1071" s="19"/>
      <c r="K1071" s="26"/>
      <c r="L1071" s="15"/>
      <c r="AE1071" s="37"/>
      <c r="AF1071" s="30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23"/>
      <c r="BE1071" s="23"/>
      <c r="BF1071" s="23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</row>
    <row r="1072" spans="1:92" ht="14">
      <c r="A1072" s="1"/>
      <c r="D1072" s="38"/>
      <c r="E1072" s="17"/>
      <c r="F1072" s="17"/>
      <c r="G1072" s="17"/>
      <c r="H1072" s="16"/>
      <c r="I1072" s="19"/>
      <c r="K1072" s="26"/>
      <c r="L1072" s="15"/>
      <c r="AE1072" s="37"/>
      <c r="AF1072" s="30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23"/>
      <c r="BE1072" s="23"/>
      <c r="BF1072" s="23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/>
      <c r="CN1072" s="15"/>
    </row>
    <row r="1073" spans="1:92" ht="14">
      <c r="A1073" s="1"/>
      <c r="D1073" s="38"/>
      <c r="E1073" s="17"/>
      <c r="F1073" s="17"/>
      <c r="G1073" s="17"/>
      <c r="H1073" s="16"/>
      <c r="I1073" s="19"/>
      <c r="K1073" s="26"/>
      <c r="L1073" s="15"/>
      <c r="AE1073" s="37"/>
      <c r="AF1073" s="30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23"/>
      <c r="BE1073" s="23"/>
      <c r="BF1073" s="23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5"/>
      <c r="BY1073" s="15"/>
      <c r="BZ1073" s="15"/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/>
    </row>
    <row r="1074" spans="1:92" ht="14">
      <c r="A1074" s="1"/>
      <c r="D1074" s="38"/>
      <c r="E1074" s="17"/>
      <c r="F1074" s="17"/>
      <c r="G1074" s="17"/>
      <c r="H1074" s="16"/>
      <c r="I1074" s="19"/>
      <c r="K1074" s="26"/>
      <c r="L1074" s="15"/>
      <c r="AE1074" s="37"/>
      <c r="AF1074" s="30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23"/>
      <c r="BE1074" s="23"/>
      <c r="BF1074" s="23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/>
    </row>
    <row r="1075" spans="1:92" ht="14">
      <c r="A1075" s="1"/>
      <c r="D1075" s="38"/>
      <c r="E1075" s="17"/>
      <c r="F1075" s="17"/>
      <c r="G1075" s="17"/>
      <c r="H1075" s="16"/>
      <c r="I1075" s="19"/>
      <c r="K1075" s="26"/>
      <c r="L1075" s="15"/>
      <c r="AE1075" s="37"/>
      <c r="AF1075" s="30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23"/>
      <c r="BE1075" s="23"/>
      <c r="BF1075" s="23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/>
    </row>
    <row r="1076" spans="1:92" ht="14">
      <c r="A1076" s="1"/>
      <c r="D1076" s="38"/>
      <c r="E1076" s="17"/>
      <c r="F1076" s="17"/>
      <c r="G1076" s="17"/>
      <c r="H1076" s="16"/>
      <c r="I1076" s="19"/>
      <c r="K1076" s="26"/>
      <c r="L1076" s="15"/>
      <c r="AE1076" s="37"/>
      <c r="AF1076" s="30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23"/>
      <c r="BE1076" s="23"/>
      <c r="BF1076" s="23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/>
      <c r="CN1076" s="15"/>
    </row>
    <row r="1077" spans="1:92" ht="14">
      <c r="A1077" s="1"/>
      <c r="D1077" s="38"/>
      <c r="E1077" s="17"/>
      <c r="F1077" s="17"/>
      <c r="G1077" s="17"/>
      <c r="H1077" s="16"/>
      <c r="I1077" s="19"/>
      <c r="K1077" s="26"/>
      <c r="L1077" s="15"/>
      <c r="AE1077" s="37"/>
      <c r="AF1077" s="30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23"/>
      <c r="BE1077" s="23"/>
      <c r="BF1077" s="23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/>
    </row>
    <row r="1078" spans="1:92" ht="14">
      <c r="A1078" s="1"/>
      <c r="D1078" s="38"/>
      <c r="E1078" s="17"/>
      <c r="F1078" s="17"/>
      <c r="G1078" s="17"/>
      <c r="H1078" s="16"/>
      <c r="I1078" s="19"/>
      <c r="K1078" s="26"/>
      <c r="L1078" s="15"/>
      <c r="AE1078" s="37"/>
      <c r="AF1078" s="30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23"/>
      <c r="BE1078" s="23"/>
      <c r="BF1078" s="23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/>
    </row>
    <row r="1079" spans="1:92" ht="14">
      <c r="A1079" s="1"/>
      <c r="D1079" s="38"/>
      <c r="E1079" s="17"/>
      <c r="F1079" s="17"/>
      <c r="G1079" s="17"/>
      <c r="H1079" s="16"/>
      <c r="I1079" s="19"/>
      <c r="K1079" s="26"/>
      <c r="L1079" s="15"/>
      <c r="AE1079" s="37"/>
      <c r="AF1079" s="30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23"/>
      <c r="BE1079" s="23"/>
      <c r="BF1079" s="23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/>
    </row>
    <row r="1080" spans="1:92" ht="14">
      <c r="A1080" s="1"/>
      <c r="D1080" s="38"/>
      <c r="E1080" s="17"/>
      <c r="F1080" s="17"/>
      <c r="G1080" s="17"/>
      <c r="H1080" s="16"/>
      <c r="I1080" s="19"/>
      <c r="K1080" s="26"/>
      <c r="L1080" s="15"/>
      <c r="AE1080" s="37"/>
      <c r="AF1080" s="30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23"/>
      <c r="BE1080" s="23"/>
      <c r="BF1080" s="23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/>
    </row>
    <row r="1081" spans="1:92" ht="14">
      <c r="A1081" s="1"/>
      <c r="D1081" s="38"/>
      <c r="E1081" s="17"/>
      <c r="F1081" s="17"/>
      <c r="G1081" s="17"/>
      <c r="H1081" s="16"/>
      <c r="I1081" s="19"/>
      <c r="K1081" s="26"/>
      <c r="L1081" s="15"/>
      <c r="AE1081" s="37"/>
      <c r="AF1081" s="30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23"/>
      <c r="BE1081" s="23"/>
      <c r="BF1081" s="23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/>
    </row>
    <row r="1082" spans="1:92" ht="14">
      <c r="A1082" s="1"/>
      <c r="D1082" s="38"/>
      <c r="E1082" s="17"/>
      <c r="F1082" s="17"/>
      <c r="G1082" s="17"/>
      <c r="H1082" s="16"/>
      <c r="I1082" s="19"/>
      <c r="K1082" s="26"/>
      <c r="L1082" s="15"/>
      <c r="AE1082" s="37"/>
      <c r="AF1082" s="30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23"/>
      <c r="BE1082" s="23"/>
      <c r="BF1082" s="23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/>
      <c r="CN1082" s="15"/>
    </row>
    <row r="1083" spans="1:92" ht="14">
      <c r="A1083" s="1"/>
      <c r="D1083" s="38"/>
      <c r="E1083" s="17"/>
      <c r="F1083" s="17"/>
      <c r="G1083" s="17"/>
      <c r="H1083" s="16"/>
      <c r="I1083" s="19"/>
      <c r="K1083" s="26"/>
      <c r="L1083" s="15"/>
      <c r="AE1083" s="37"/>
      <c r="AF1083" s="30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23"/>
      <c r="BE1083" s="23"/>
      <c r="BF1083" s="23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/>
      <c r="CN1083" s="15"/>
    </row>
    <row r="1084" spans="1:92" ht="14">
      <c r="A1084" s="1"/>
      <c r="D1084" s="38"/>
      <c r="E1084" s="17"/>
      <c r="F1084" s="17"/>
      <c r="G1084" s="17"/>
      <c r="H1084" s="16"/>
      <c r="I1084" s="19"/>
      <c r="K1084" s="26"/>
      <c r="L1084" s="15"/>
      <c r="AE1084" s="37"/>
      <c r="AF1084" s="30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23"/>
      <c r="BE1084" s="23"/>
      <c r="BF1084" s="23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</row>
    <row r="1085" spans="1:92" ht="14">
      <c r="A1085" s="1"/>
      <c r="D1085" s="38"/>
      <c r="E1085" s="17"/>
      <c r="F1085" s="17"/>
      <c r="G1085" s="17"/>
      <c r="H1085" s="16"/>
      <c r="I1085" s="19"/>
      <c r="K1085" s="26"/>
      <c r="L1085" s="15"/>
      <c r="AE1085" s="37"/>
      <c r="AF1085" s="30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23"/>
      <c r="BE1085" s="23"/>
      <c r="BF1085" s="23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/>
    </row>
    <row r="1086" spans="1:92" ht="14">
      <c r="A1086" s="1"/>
      <c r="D1086" s="38"/>
      <c r="E1086" s="17"/>
      <c r="F1086" s="17"/>
      <c r="G1086" s="17"/>
      <c r="H1086" s="16"/>
      <c r="I1086" s="19"/>
      <c r="K1086" s="26"/>
      <c r="L1086" s="15"/>
      <c r="AE1086" s="37"/>
      <c r="AF1086" s="30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23"/>
      <c r="BE1086" s="23"/>
      <c r="BF1086" s="23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/>
    </row>
    <row r="1087" spans="1:92" ht="14">
      <c r="A1087" s="1"/>
      <c r="D1087" s="38"/>
      <c r="E1087" s="17"/>
      <c r="F1087" s="17"/>
      <c r="G1087" s="17"/>
      <c r="H1087" s="16"/>
      <c r="I1087" s="19"/>
      <c r="K1087" s="26"/>
      <c r="L1087" s="15"/>
      <c r="AE1087" s="37"/>
      <c r="AF1087" s="30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23"/>
      <c r="BE1087" s="23"/>
      <c r="BF1087" s="23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/>
    </row>
    <row r="1088" spans="1:92" ht="14">
      <c r="A1088" s="1"/>
      <c r="D1088" s="38"/>
      <c r="E1088" s="17"/>
      <c r="F1088" s="17"/>
      <c r="G1088" s="17"/>
      <c r="H1088" s="16"/>
      <c r="I1088" s="19"/>
      <c r="K1088" s="26"/>
      <c r="L1088" s="15"/>
      <c r="AE1088" s="37"/>
      <c r="AF1088" s="30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23"/>
      <c r="BE1088" s="23"/>
      <c r="BF1088" s="23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/>
    </row>
    <row r="1089" spans="1:92" ht="14">
      <c r="A1089" s="1"/>
      <c r="D1089" s="38"/>
      <c r="E1089" s="17"/>
      <c r="F1089" s="17"/>
      <c r="G1089" s="17"/>
      <c r="H1089" s="16"/>
      <c r="I1089" s="19"/>
      <c r="K1089" s="26"/>
      <c r="L1089" s="15"/>
      <c r="AE1089" s="37"/>
      <c r="AF1089" s="30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23"/>
      <c r="BE1089" s="23"/>
      <c r="BF1089" s="23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/>
    </row>
    <row r="1090" spans="1:92" ht="14">
      <c r="A1090" s="1"/>
      <c r="D1090" s="38"/>
      <c r="E1090" s="17"/>
      <c r="F1090" s="17"/>
      <c r="G1090" s="17"/>
      <c r="H1090" s="16"/>
      <c r="I1090" s="19"/>
      <c r="K1090" s="26"/>
      <c r="L1090" s="15"/>
      <c r="AE1090" s="37"/>
      <c r="AF1090" s="30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23"/>
      <c r="BE1090" s="23"/>
      <c r="BF1090" s="23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</row>
    <row r="1091" spans="1:92" ht="14">
      <c r="A1091" s="1"/>
      <c r="D1091" s="38"/>
      <c r="E1091" s="17"/>
      <c r="F1091" s="17"/>
      <c r="G1091" s="17"/>
      <c r="H1091" s="16"/>
      <c r="I1091" s="19"/>
      <c r="K1091" s="26"/>
      <c r="L1091" s="15"/>
      <c r="AE1091" s="37"/>
      <c r="AF1091" s="30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23"/>
      <c r="BE1091" s="23"/>
      <c r="BF1091" s="23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/>
    </row>
    <row r="1092" spans="1:92" ht="14">
      <c r="A1092" s="1"/>
      <c r="D1092" s="38"/>
      <c r="E1092" s="17"/>
      <c r="F1092" s="17"/>
      <c r="G1092" s="17"/>
      <c r="H1092" s="16"/>
      <c r="I1092" s="19"/>
      <c r="K1092" s="26"/>
      <c r="L1092" s="15"/>
      <c r="AE1092" s="37"/>
      <c r="AF1092" s="30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23"/>
      <c r="BE1092" s="23"/>
      <c r="BF1092" s="23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</row>
    <row r="1093" spans="1:92" ht="14">
      <c r="A1093" s="1"/>
      <c r="D1093" s="38"/>
      <c r="E1093" s="17"/>
      <c r="F1093" s="17"/>
      <c r="G1093" s="17"/>
      <c r="H1093" s="16"/>
      <c r="I1093" s="19"/>
      <c r="K1093" s="26"/>
      <c r="L1093" s="15"/>
      <c r="AE1093" s="37"/>
      <c r="AF1093" s="30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23"/>
      <c r="BE1093" s="23"/>
      <c r="BF1093" s="23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/>
      <c r="CN1093" s="15"/>
    </row>
    <row r="1094" spans="1:92" ht="14">
      <c r="A1094" s="1"/>
      <c r="D1094" s="38"/>
      <c r="E1094" s="17"/>
      <c r="F1094" s="17"/>
      <c r="G1094" s="17"/>
      <c r="H1094" s="16"/>
      <c r="I1094" s="19"/>
      <c r="K1094" s="26"/>
      <c r="L1094" s="15"/>
      <c r="AE1094" s="37"/>
      <c r="AF1094" s="30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23"/>
      <c r="BE1094" s="23"/>
      <c r="BF1094" s="23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/>
    </row>
    <row r="1095" spans="1:92" ht="14">
      <c r="A1095" s="1"/>
      <c r="D1095" s="38"/>
      <c r="E1095" s="17"/>
      <c r="F1095" s="17"/>
      <c r="G1095" s="17"/>
      <c r="H1095" s="16"/>
      <c r="I1095" s="19"/>
      <c r="K1095" s="26"/>
      <c r="L1095" s="15"/>
      <c r="AE1095" s="37"/>
      <c r="AF1095" s="30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23"/>
      <c r="BE1095" s="23"/>
      <c r="BF1095" s="23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/>
    </row>
    <row r="1096" spans="1:92" ht="14">
      <c r="A1096" s="1"/>
      <c r="D1096" s="38"/>
      <c r="E1096" s="17"/>
      <c r="F1096" s="17"/>
      <c r="G1096" s="17"/>
      <c r="H1096" s="16"/>
      <c r="I1096" s="19"/>
      <c r="K1096" s="26"/>
      <c r="L1096" s="15"/>
      <c r="AE1096" s="37"/>
      <c r="AF1096" s="30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23"/>
      <c r="BE1096" s="23"/>
      <c r="BF1096" s="23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/>
    </row>
    <row r="1097" spans="1:92" ht="14">
      <c r="A1097" s="1"/>
      <c r="D1097" s="38"/>
      <c r="E1097" s="17"/>
      <c r="F1097" s="17"/>
      <c r="G1097" s="17"/>
      <c r="H1097" s="16"/>
      <c r="I1097" s="19"/>
      <c r="K1097" s="26"/>
      <c r="L1097" s="15"/>
      <c r="AE1097" s="37"/>
      <c r="AF1097" s="30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23"/>
      <c r="BE1097" s="23"/>
      <c r="BF1097" s="23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/>
    </row>
    <row r="1098" spans="1:92" ht="14">
      <c r="A1098" s="1"/>
      <c r="D1098" s="38"/>
      <c r="E1098" s="17"/>
      <c r="F1098" s="17"/>
      <c r="G1098" s="17"/>
      <c r="H1098" s="16"/>
      <c r="I1098" s="19"/>
      <c r="K1098" s="26"/>
      <c r="L1098" s="15"/>
      <c r="AE1098" s="37"/>
      <c r="AF1098" s="30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23"/>
      <c r="BE1098" s="23"/>
      <c r="BF1098" s="23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/>
      <c r="CN1098" s="15"/>
    </row>
    <row r="1099" spans="1:92" ht="14">
      <c r="A1099" s="1"/>
      <c r="D1099" s="38"/>
      <c r="E1099" s="17"/>
      <c r="F1099" s="17"/>
      <c r="G1099" s="17"/>
      <c r="H1099" s="16"/>
      <c r="I1099" s="19"/>
      <c r="K1099" s="26"/>
      <c r="L1099" s="15"/>
      <c r="AE1099" s="37"/>
      <c r="AF1099" s="30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23"/>
      <c r="BE1099" s="23"/>
      <c r="BF1099" s="23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/>
    </row>
    <row r="1100" spans="1:92" ht="14">
      <c r="A1100" s="1"/>
      <c r="D1100" s="38"/>
      <c r="E1100" s="17"/>
      <c r="F1100" s="17"/>
      <c r="G1100" s="17"/>
      <c r="H1100" s="16"/>
      <c r="I1100" s="19"/>
      <c r="K1100" s="26"/>
      <c r="L1100" s="15"/>
      <c r="AE1100" s="37"/>
      <c r="AF1100" s="30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23"/>
      <c r="BE1100" s="23"/>
      <c r="BF1100" s="23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/>
    </row>
    <row r="1101" spans="1:92" ht="14">
      <c r="A1101" s="1"/>
      <c r="D1101" s="38"/>
      <c r="E1101" s="17"/>
      <c r="F1101" s="17"/>
      <c r="G1101" s="17"/>
      <c r="H1101" s="16"/>
      <c r="I1101" s="19"/>
      <c r="K1101" s="26"/>
      <c r="L1101" s="15"/>
      <c r="AE1101" s="37"/>
      <c r="AF1101" s="30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23"/>
      <c r="BE1101" s="23"/>
      <c r="BF1101" s="23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</row>
    <row r="1102" spans="1:92" ht="14">
      <c r="A1102" s="1"/>
      <c r="D1102" s="38"/>
      <c r="E1102" s="17"/>
      <c r="F1102" s="17"/>
      <c r="G1102" s="17"/>
      <c r="H1102" s="16"/>
      <c r="I1102" s="19"/>
      <c r="K1102" s="26"/>
      <c r="L1102" s="15"/>
      <c r="AE1102" s="37"/>
      <c r="AF1102" s="30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23"/>
      <c r="BE1102" s="23"/>
      <c r="BF1102" s="23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/>
    </row>
    <row r="1103" spans="1:92" ht="14">
      <c r="A1103" s="1"/>
      <c r="D1103" s="38"/>
      <c r="E1103" s="17"/>
      <c r="F1103" s="17"/>
      <c r="G1103" s="17"/>
      <c r="H1103" s="16"/>
      <c r="I1103" s="19"/>
      <c r="K1103" s="26"/>
      <c r="L1103" s="15"/>
      <c r="AE1103" s="37"/>
      <c r="AF1103" s="30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23"/>
      <c r="BE1103" s="23"/>
      <c r="BF1103" s="23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/>
    </row>
    <row r="1104" spans="1:92" ht="14">
      <c r="A1104" s="1"/>
      <c r="D1104" s="38"/>
      <c r="E1104" s="17"/>
      <c r="F1104" s="17"/>
      <c r="G1104" s="17"/>
      <c r="H1104" s="16"/>
      <c r="I1104" s="19"/>
      <c r="K1104" s="26"/>
      <c r="L1104" s="15"/>
      <c r="AE1104" s="37"/>
      <c r="AF1104" s="30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23"/>
      <c r="BE1104" s="23"/>
      <c r="BF1104" s="23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/>
    </row>
    <row r="1105" spans="1:92" ht="14">
      <c r="A1105" s="1"/>
      <c r="D1105" s="38"/>
      <c r="E1105" s="17"/>
      <c r="F1105" s="17"/>
      <c r="G1105" s="17"/>
      <c r="H1105" s="16"/>
      <c r="I1105" s="19"/>
      <c r="K1105" s="26"/>
      <c r="L1105" s="15"/>
      <c r="AE1105" s="37"/>
      <c r="AF1105" s="30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23"/>
      <c r="BE1105" s="23"/>
      <c r="BF1105" s="23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/>
    </row>
    <row r="1106" spans="1:92" ht="14">
      <c r="A1106" s="1"/>
      <c r="D1106" s="38"/>
      <c r="E1106" s="17"/>
      <c r="F1106" s="17"/>
      <c r="G1106" s="17"/>
      <c r="H1106" s="16"/>
      <c r="I1106" s="19"/>
      <c r="K1106" s="26"/>
      <c r="L1106" s="15"/>
      <c r="AE1106" s="37"/>
      <c r="AF1106" s="30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23"/>
      <c r="BE1106" s="23"/>
      <c r="BF1106" s="23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/>
    </row>
    <row r="1107" spans="1:92" ht="14">
      <c r="A1107" s="1"/>
      <c r="D1107" s="38"/>
      <c r="E1107" s="17"/>
      <c r="F1107" s="17"/>
      <c r="G1107" s="17"/>
      <c r="H1107" s="16"/>
      <c r="I1107" s="19"/>
      <c r="K1107" s="26"/>
      <c r="L1107" s="15"/>
      <c r="AE1107" s="37"/>
      <c r="AF1107" s="30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23"/>
      <c r="BE1107" s="23"/>
      <c r="BF1107" s="23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/>
    </row>
    <row r="1108" spans="1:92" ht="14">
      <c r="A1108" s="1"/>
      <c r="D1108" s="38"/>
      <c r="E1108" s="17"/>
      <c r="F1108" s="17"/>
      <c r="G1108" s="17"/>
      <c r="H1108" s="16"/>
      <c r="I1108" s="19"/>
      <c r="K1108" s="26"/>
      <c r="L1108" s="15"/>
      <c r="AE1108" s="37"/>
      <c r="AF1108" s="30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23"/>
      <c r="BE1108" s="23"/>
      <c r="BF1108" s="23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/>
    </row>
    <row r="1109" spans="1:92" ht="14">
      <c r="A1109" s="1"/>
      <c r="D1109" s="38"/>
      <c r="E1109" s="17"/>
      <c r="F1109" s="17"/>
      <c r="G1109" s="17"/>
      <c r="H1109" s="16"/>
      <c r="I1109" s="19"/>
      <c r="K1109" s="26"/>
      <c r="L1109" s="15"/>
      <c r="AE1109" s="37"/>
      <c r="AF1109" s="30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23"/>
      <c r="BE1109" s="23"/>
      <c r="BF1109" s="23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/>
    </row>
    <row r="1110" spans="1:92" ht="14">
      <c r="A1110" s="1"/>
      <c r="D1110" s="38"/>
      <c r="E1110" s="17"/>
      <c r="F1110" s="17"/>
      <c r="G1110" s="17"/>
      <c r="H1110" s="16"/>
      <c r="I1110" s="19"/>
      <c r="K1110" s="26"/>
      <c r="L1110" s="15"/>
      <c r="AE1110" s="37"/>
      <c r="AF1110" s="30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23"/>
      <c r="BE1110" s="23"/>
      <c r="BF1110" s="23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/>
    </row>
    <row r="1111" spans="1:92" ht="14">
      <c r="A1111" s="1"/>
      <c r="D1111" s="38"/>
      <c r="E1111" s="17"/>
      <c r="F1111" s="17"/>
      <c r="G1111" s="17"/>
      <c r="H1111" s="16"/>
      <c r="I1111" s="19"/>
      <c r="K1111" s="26"/>
      <c r="L1111" s="15"/>
      <c r="AE1111" s="37"/>
      <c r="AF1111" s="30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23"/>
      <c r="BE1111" s="23"/>
      <c r="BF1111" s="23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/>
    </row>
    <row r="1112" spans="1:92" ht="14">
      <c r="A1112" s="1"/>
      <c r="D1112" s="38"/>
      <c r="E1112" s="17"/>
      <c r="F1112" s="17"/>
      <c r="G1112" s="17"/>
      <c r="H1112" s="16"/>
      <c r="I1112" s="19"/>
      <c r="K1112" s="26"/>
      <c r="L1112" s="15"/>
      <c r="AE1112" s="37"/>
      <c r="AF1112" s="30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23"/>
      <c r="BE1112" s="23"/>
      <c r="BF1112" s="23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/>
    </row>
    <row r="1113" spans="1:92" ht="14">
      <c r="A1113" s="1"/>
      <c r="D1113" s="38"/>
      <c r="E1113" s="17"/>
      <c r="F1113" s="17"/>
      <c r="G1113" s="17"/>
      <c r="H1113" s="16"/>
      <c r="I1113" s="19"/>
      <c r="K1113" s="26"/>
      <c r="L1113" s="15"/>
      <c r="AE1113" s="37"/>
      <c r="AF1113" s="30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23"/>
      <c r="BE1113" s="23"/>
      <c r="BF1113" s="23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/>
    </row>
    <row r="1114" spans="1:92" ht="14">
      <c r="A1114" s="1"/>
      <c r="D1114" s="38"/>
      <c r="E1114" s="17"/>
      <c r="F1114" s="17"/>
      <c r="G1114" s="17"/>
      <c r="H1114" s="16"/>
      <c r="I1114" s="19"/>
      <c r="K1114" s="26"/>
      <c r="L1114" s="15"/>
      <c r="AE1114" s="37"/>
      <c r="AF1114" s="30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23"/>
      <c r="BE1114" s="23"/>
      <c r="BF1114" s="23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/>
    </row>
    <row r="1115" spans="1:92" ht="14">
      <c r="A1115" s="1"/>
      <c r="D1115" s="38"/>
      <c r="E1115" s="17"/>
      <c r="F1115" s="17"/>
      <c r="G1115" s="17"/>
      <c r="H1115" s="16"/>
      <c r="I1115" s="19"/>
      <c r="K1115" s="26"/>
      <c r="L1115" s="15"/>
      <c r="AE1115" s="37"/>
      <c r="AF1115" s="30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23"/>
      <c r="BE1115" s="23"/>
      <c r="BF1115" s="23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/>
    </row>
    <row r="1116" spans="1:92" ht="14">
      <c r="A1116" s="1"/>
      <c r="D1116" s="38"/>
      <c r="E1116" s="17"/>
      <c r="F1116" s="17"/>
      <c r="G1116" s="17"/>
      <c r="H1116" s="16"/>
      <c r="I1116" s="19"/>
      <c r="K1116" s="26"/>
      <c r="L1116" s="15"/>
      <c r="AE1116" s="37"/>
      <c r="AF1116" s="30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23"/>
      <c r="BE1116" s="23"/>
      <c r="BF1116" s="23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/>
      <c r="CN1116" s="15"/>
    </row>
    <row r="1117" spans="1:92" ht="14">
      <c r="A1117" s="1"/>
      <c r="D1117" s="38"/>
      <c r="E1117" s="17"/>
      <c r="F1117" s="17"/>
      <c r="G1117" s="17"/>
      <c r="H1117" s="16"/>
      <c r="I1117" s="19"/>
      <c r="K1117" s="26"/>
      <c r="L1117" s="15"/>
      <c r="AE1117" s="37"/>
      <c r="AF1117" s="30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23"/>
      <c r="BE1117" s="23"/>
      <c r="BF1117" s="23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/>
    </row>
    <row r="1118" spans="1:92" ht="14">
      <c r="A1118" s="1"/>
      <c r="D1118" s="38"/>
      <c r="E1118" s="17"/>
      <c r="F1118" s="17"/>
      <c r="G1118" s="17"/>
      <c r="H1118" s="16"/>
      <c r="I1118" s="19"/>
      <c r="K1118" s="26"/>
      <c r="L1118" s="15"/>
      <c r="AE1118" s="37"/>
      <c r="AF1118" s="30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23"/>
      <c r="BE1118" s="23"/>
      <c r="BF1118" s="23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/>
    </row>
    <row r="1119" spans="1:92" ht="14">
      <c r="A1119" s="1"/>
      <c r="D1119" s="38"/>
      <c r="E1119" s="17"/>
      <c r="F1119" s="17"/>
      <c r="G1119" s="17"/>
      <c r="H1119" s="16"/>
      <c r="I1119" s="19"/>
      <c r="K1119" s="26"/>
      <c r="L1119" s="15"/>
      <c r="AE1119" s="37"/>
      <c r="AF1119" s="30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23"/>
      <c r="BE1119" s="23"/>
      <c r="BF1119" s="23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</row>
    <row r="1120" spans="1:92" ht="14">
      <c r="A1120" s="1"/>
      <c r="D1120" s="38"/>
      <c r="E1120" s="17"/>
      <c r="F1120" s="17"/>
      <c r="G1120" s="17"/>
      <c r="H1120" s="16"/>
      <c r="I1120" s="19"/>
      <c r="K1120" s="26"/>
      <c r="L1120" s="15"/>
      <c r="AE1120" s="37"/>
      <c r="AF1120" s="30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23"/>
      <c r="BE1120" s="23"/>
      <c r="BF1120" s="23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/>
    </row>
    <row r="1121" spans="1:92" ht="14">
      <c r="A1121" s="1"/>
      <c r="D1121" s="38"/>
      <c r="E1121" s="17"/>
      <c r="F1121" s="17"/>
      <c r="G1121" s="17"/>
      <c r="H1121" s="16"/>
      <c r="I1121" s="19"/>
      <c r="K1121" s="26"/>
      <c r="L1121" s="15"/>
      <c r="AE1121" s="37"/>
      <c r="AF1121" s="30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23"/>
      <c r="BE1121" s="23"/>
      <c r="BF1121" s="23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/>
    </row>
    <row r="1122" spans="1:92" ht="14">
      <c r="A1122" s="1"/>
      <c r="D1122" s="38"/>
      <c r="E1122" s="17"/>
      <c r="F1122" s="17"/>
      <c r="G1122" s="17"/>
      <c r="H1122" s="16"/>
      <c r="I1122" s="19"/>
      <c r="K1122" s="26"/>
      <c r="L1122" s="15"/>
      <c r="AE1122" s="37"/>
      <c r="AF1122" s="30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23"/>
      <c r="BE1122" s="23"/>
      <c r="BF1122" s="23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/>
      <c r="CN1122" s="15"/>
    </row>
    <row r="1123" spans="1:92" ht="14">
      <c r="A1123" s="1"/>
      <c r="D1123" s="38"/>
      <c r="E1123" s="17"/>
      <c r="F1123" s="17"/>
      <c r="G1123" s="17"/>
      <c r="H1123" s="16"/>
      <c r="I1123" s="19"/>
      <c r="K1123" s="26"/>
      <c r="L1123" s="15"/>
      <c r="AE1123" s="37"/>
      <c r="AF1123" s="30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23"/>
      <c r="BE1123" s="23"/>
      <c r="BF1123" s="23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/>
      <c r="CK1123" s="15"/>
      <c r="CL1123" s="15"/>
      <c r="CM1123" s="15"/>
      <c r="CN1123" s="15"/>
    </row>
    <row r="1124" spans="1:92" ht="14">
      <c r="A1124" s="1"/>
      <c r="D1124" s="38"/>
      <c r="E1124" s="17"/>
      <c r="F1124" s="17"/>
      <c r="G1124" s="17"/>
      <c r="H1124" s="16"/>
      <c r="I1124" s="19"/>
      <c r="K1124" s="26"/>
      <c r="L1124" s="15"/>
      <c r="AE1124" s="37"/>
      <c r="AF1124" s="30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23"/>
      <c r="BE1124" s="23"/>
      <c r="BF1124" s="23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</row>
    <row r="1125" spans="1:92" ht="14">
      <c r="A1125" s="1"/>
      <c r="D1125" s="38"/>
      <c r="E1125" s="17"/>
      <c r="F1125" s="17"/>
      <c r="G1125" s="17"/>
      <c r="H1125" s="16"/>
      <c r="I1125" s="19"/>
      <c r="K1125" s="26"/>
      <c r="L1125" s="15"/>
      <c r="AE1125" s="37"/>
      <c r="AF1125" s="30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23"/>
      <c r="BE1125" s="23"/>
      <c r="BF1125" s="23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/>
    </row>
    <row r="1126" spans="1:92" ht="14">
      <c r="A1126" s="1"/>
      <c r="D1126" s="38"/>
      <c r="E1126" s="17"/>
      <c r="F1126" s="17"/>
      <c r="G1126" s="17"/>
      <c r="H1126" s="16"/>
      <c r="I1126" s="19"/>
      <c r="K1126" s="26"/>
      <c r="L1126" s="15"/>
      <c r="AE1126" s="37"/>
      <c r="AF1126" s="30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23"/>
      <c r="BE1126" s="23"/>
      <c r="BF1126" s="23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/>
    </row>
    <row r="1127" spans="1:92" ht="14">
      <c r="A1127" s="1"/>
      <c r="D1127" s="38"/>
      <c r="E1127" s="17"/>
      <c r="F1127" s="17"/>
      <c r="G1127" s="17"/>
      <c r="H1127" s="16"/>
      <c r="I1127" s="19"/>
      <c r="K1127" s="26"/>
      <c r="L1127" s="15"/>
      <c r="AE1127" s="37"/>
      <c r="AF1127" s="30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23"/>
      <c r="BE1127" s="23"/>
      <c r="BF1127" s="23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/>
      <c r="CK1127" s="15"/>
      <c r="CL1127" s="15"/>
      <c r="CM1127" s="15"/>
      <c r="CN1127" s="15"/>
    </row>
    <row r="1128" spans="1:92" ht="14">
      <c r="A1128" s="1"/>
      <c r="D1128" s="38"/>
      <c r="E1128" s="17"/>
      <c r="F1128" s="17"/>
      <c r="G1128" s="17"/>
      <c r="H1128" s="16"/>
      <c r="I1128" s="19"/>
      <c r="K1128" s="26"/>
      <c r="L1128" s="15"/>
      <c r="AE1128" s="37"/>
      <c r="AF1128" s="30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23"/>
      <c r="BE1128" s="23"/>
      <c r="BF1128" s="23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</row>
    <row r="1129" spans="1:92" ht="14">
      <c r="A1129" s="1"/>
      <c r="D1129" s="38"/>
      <c r="E1129" s="17"/>
      <c r="F1129" s="17"/>
      <c r="G1129" s="17"/>
      <c r="H1129" s="16"/>
      <c r="I1129" s="19"/>
      <c r="K1129" s="26"/>
      <c r="L1129" s="15"/>
      <c r="AE1129" s="37"/>
      <c r="AF1129" s="30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23"/>
      <c r="BE1129" s="23"/>
      <c r="BF1129" s="23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/>
    </row>
    <row r="1130" spans="1:92" ht="14">
      <c r="A1130" s="1"/>
      <c r="D1130" s="38"/>
      <c r="E1130" s="17"/>
      <c r="F1130" s="17"/>
      <c r="G1130" s="17"/>
      <c r="H1130" s="16"/>
      <c r="I1130" s="19"/>
      <c r="K1130" s="26"/>
      <c r="L1130" s="15"/>
      <c r="AE1130" s="37"/>
      <c r="AF1130" s="30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23"/>
      <c r="BE1130" s="23"/>
      <c r="BF1130" s="23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/>
    </row>
    <row r="1131" spans="1:92" ht="14">
      <c r="A1131" s="1"/>
      <c r="D1131" s="38"/>
      <c r="E1131" s="17"/>
      <c r="F1131" s="17"/>
      <c r="G1131" s="17"/>
      <c r="H1131" s="16"/>
      <c r="I1131" s="19"/>
      <c r="K1131" s="26"/>
      <c r="L1131" s="15"/>
      <c r="AE1131" s="37"/>
      <c r="AF1131" s="30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23"/>
      <c r="BE1131" s="23"/>
      <c r="BF1131" s="23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/>
    </row>
    <row r="1132" spans="1:92" ht="14">
      <c r="A1132" s="1"/>
      <c r="D1132" s="38"/>
      <c r="E1132" s="17"/>
      <c r="F1132" s="17"/>
      <c r="G1132" s="17"/>
      <c r="H1132" s="16"/>
      <c r="I1132" s="19"/>
      <c r="K1132" s="26"/>
      <c r="L1132" s="15"/>
      <c r="AE1132" s="37"/>
      <c r="AF1132" s="30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23"/>
      <c r="BE1132" s="23"/>
      <c r="BF1132" s="23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/>
    </row>
    <row r="1133" spans="1:92" ht="14">
      <c r="A1133" s="1"/>
      <c r="D1133" s="38"/>
      <c r="E1133" s="17"/>
      <c r="F1133" s="17"/>
      <c r="G1133" s="17"/>
      <c r="H1133" s="16"/>
      <c r="I1133" s="19"/>
      <c r="K1133" s="26"/>
      <c r="L1133" s="15"/>
      <c r="AE1133" s="37"/>
      <c r="AF1133" s="30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23"/>
      <c r="BE1133" s="23"/>
      <c r="BF1133" s="23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/>
    </row>
    <row r="1134" spans="1:92" ht="14">
      <c r="A1134" s="1"/>
      <c r="D1134" s="38"/>
      <c r="E1134" s="17"/>
      <c r="F1134" s="17"/>
      <c r="G1134" s="17"/>
      <c r="H1134" s="16"/>
      <c r="I1134" s="19"/>
      <c r="K1134" s="26"/>
      <c r="L1134" s="15"/>
      <c r="AE1134" s="37"/>
      <c r="AF1134" s="30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23"/>
      <c r="BE1134" s="23"/>
      <c r="BF1134" s="23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/>
    </row>
    <row r="1135" spans="1:92" ht="14">
      <c r="A1135" s="1"/>
      <c r="D1135" s="38"/>
      <c r="E1135" s="17"/>
      <c r="F1135" s="17"/>
      <c r="G1135" s="17"/>
      <c r="H1135" s="16"/>
      <c r="I1135" s="19"/>
      <c r="K1135" s="26"/>
      <c r="L1135" s="15"/>
      <c r="AE1135" s="37"/>
      <c r="AF1135" s="30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23"/>
      <c r="BE1135" s="23"/>
      <c r="BF1135" s="23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</row>
    <row r="1136" spans="1:92" ht="14">
      <c r="A1136" s="1"/>
      <c r="D1136" s="38"/>
      <c r="E1136" s="17"/>
      <c r="F1136" s="17"/>
      <c r="G1136" s="17"/>
      <c r="H1136" s="16"/>
      <c r="I1136" s="19"/>
      <c r="K1136" s="26"/>
      <c r="L1136" s="15"/>
      <c r="AE1136" s="37"/>
      <c r="AF1136" s="30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23"/>
      <c r="BE1136" s="23"/>
      <c r="BF1136" s="23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</row>
    <row r="1137" spans="1:92" ht="14">
      <c r="A1137" s="1"/>
      <c r="D1137" s="38"/>
      <c r="E1137" s="17"/>
      <c r="F1137" s="17"/>
      <c r="G1137" s="17"/>
      <c r="H1137" s="16"/>
      <c r="I1137" s="19"/>
      <c r="K1137" s="26"/>
      <c r="L1137" s="15"/>
      <c r="AE1137" s="37"/>
      <c r="AF1137" s="30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23"/>
      <c r="BE1137" s="23"/>
      <c r="BF1137" s="23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/>
      <c r="CK1137" s="15"/>
      <c r="CL1137" s="15"/>
      <c r="CM1137" s="15"/>
      <c r="CN1137" s="15"/>
    </row>
    <row r="1138" spans="1:92" ht="14">
      <c r="A1138" s="1"/>
      <c r="D1138" s="38"/>
      <c r="E1138" s="17"/>
      <c r="F1138" s="17"/>
      <c r="G1138" s="17"/>
      <c r="H1138" s="16"/>
      <c r="I1138" s="19"/>
      <c r="K1138" s="26"/>
      <c r="L1138" s="15"/>
      <c r="AE1138" s="37"/>
      <c r="AF1138" s="30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23"/>
      <c r="BE1138" s="23"/>
      <c r="BF1138" s="23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/>
      <c r="CK1138" s="15"/>
      <c r="CL1138" s="15"/>
      <c r="CM1138" s="15"/>
      <c r="CN1138" s="15"/>
    </row>
    <row r="1139" spans="1:92" ht="14">
      <c r="A1139" s="1"/>
      <c r="D1139" s="38"/>
      <c r="E1139" s="17"/>
      <c r="F1139" s="17"/>
      <c r="G1139" s="17"/>
      <c r="H1139" s="16"/>
      <c r="I1139" s="19"/>
      <c r="K1139" s="26"/>
      <c r="L1139" s="15"/>
      <c r="AE1139" s="37"/>
      <c r="AF1139" s="30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23"/>
      <c r="BE1139" s="23"/>
      <c r="BF1139" s="23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/>
    </row>
    <row r="1140" spans="1:92" ht="14">
      <c r="A1140" s="1"/>
      <c r="D1140" s="38"/>
      <c r="E1140" s="17"/>
      <c r="F1140" s="17"/>
      <c r="G1140" s="17"/>
      <c r="H1140" s="16"/>
      <c r="I1140" s="19"/>
      <c r="K1140" s="26"/>
      <c r="L1140" s="15"/>
      <c r="AE1140" s="37"/>
      <c r="AF1140" s="30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23"/>
      <c r="BE1140" s="23"/>
      <c r="BF1140" s="23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/>
    </row>
    <row r="1141" spans="1:92" ht="14">
      <c r="A1141" s="1"/>
      <c r="D1141" s="38"/>
      <c r="E1141" s="17"/>
      <c r="F1141" s="17"/>
      <c r="G1141" s="17"/>
      <c r="H1141" s="16"/>
      <c r="I1141" s="19"/>
      <c r="K1141" s="26"/>
      <c r="L1141" s="15"/>
      <c r="AE1141" s="37"/>
      <c r="AF1141" s="30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23"/>
      <c r="BE1141" s="23"/>
      <c r="BF1141" s="23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/>
    </row>
    <row r="1142" spans="1:92" ht="14">
      <c r="A1142" s="1"/>
      <c r="D1142" s="38"/>
      <c r="E1142" s="17"/>
      <c r="F1142" s="17"/>
      <c r="G1142" s="17"/>
      <c r="H1142" s="16"/>
      <c r="I1142" s="19"/>
      <c r="K1142" s="26"/>
      <c r="L1142" s="15"/>
      <c r="AE1142" s="37"/>
      <c r="AF1142" s="30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23"/>
      <c r="BE1142" s="23"/>
      <c r="BF1142" s="23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/>
    </row>
    <row r="1143" spans="1:92" ht="14">
      <c r="A1143" s="1"/>
      <c r="D1143" s="38"/>
      <c r="E1143" s="17"/>
      <c r="F1143" s="17"/>
      <c r="G1143" s="17"/>
      <c r="H1143" s="16"/>
      <c r="I1143" s="19"/>
      <c r="K1143" s="26"/>
      <c r="L1143" s="15"/>
      <c r="AE1143" s="37"/>
      <c r="AF1143" s="30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23"/>
      <c r="BE1143" s="23"/>
      <c r="BF1143" s="23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/>
      <c r="CK1143" s="15"/>
      <c r="CL1143" s="15"/>
      <c r="CM1143" s="15"/>
      <c r="CN1143" s="15"/>
    </row>
    <row r="1144" spans="1:92" ht="14">
      <c r="A1144" s="1"/>
      <c r="D1144" s="38"/>
      <c r="E1144" s="17"/>
      <c r="F1144" s="17"/>
      <c r="G1144" s="17"/>
      <c r="H1144" s="16"/>
      <c r="I1144" s="19"/>
      <c r="K1144" s="26"/>
      <c r="L1144" s="15"/>
      <c r="AE1144" s="37"/>
      <c r="AF1144" s="30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23"/>
      <c r="BE1144" s="23"/>
      <c r="BF1144" s="23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/>
    </row>
    <row r="1145" spans="1:92" ht="14">
      <c r="A1145" s="1"/>
      <c r="D1145" s="38"/>
      <c r="E1145" s="17"/>
      <c r="F1145" s="17"/>
      <c r="G1145" s="17"/>
      <c r="H1145" s="16"/>
      <c r="I1145" s="19"/>
      <c r="K1145" s="26"/>
      <c r="L1145" s="15"/>
      <c r="AE1145" s="37"/>
      <c r="AF1145" s="30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23"/>
      <c r="BE1145" s="23"/>
      <c r="BF1145" s="23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/>
      <c r="CK1145" s="15"/>
      <c r="CL1145" s="15"/>
      <c r="CM1145" s="15"/>
      <c r="CN1145" s="15"/>
    </row>
    <row r="1146" spans="1:92" ht="14">
      <c r="A1146" s="1"/>
      <c r="D1146" s="38"/>
      <c r="E1146" s="17"/>
      <c r="F1146" s="17"/>
      <c r="G1146" s="17"/>
      <c r="H1146" s="16"/>
      <c r="I1146" s="19"/>
      <c r="K1146" s="26"/>
      <c r="L1146" s="15"/>
      <c r="AE1146" s="37"/>
      <c r="AF1146" s="30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23"/>
      <c r="BE1146" s="23"/>
      <c r="BF1146" s="23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</row>
    <row r="1147" spans="1:92" ht="14">
      <c r="A1147" s="1"/>
      <c r="D1147" s="38"/>
      <c r="E1147" s="17"/>
      <c r="F1147" s="17"/>
      <c r="G1147" s="17"/>
      <c r="H1147" s="16"/>
      <c r="I1147" s="19"/>
      <c r="K1147" s="26"/>
      <c r="L1147" s="15"/>
      <c r="AE1147" s="37"/>
      <c r="AF1147" s="30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23"/>
      <c r="BE1147" s="23"/>
      <c r="BF1147" s="23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</row>
    <row r="1148" spans="1:92" ht="14">
      <c r="A1148" s="1"/>
      <c r="D1148" s="38"/>
      <c r="E1148" s="17"/>
      <c r="F1148" s="17"/>
      <c r="G1148" s="17"/>
      <c r="H1148" s="16"/>
      <c r="I1148" s="19"/>
      <c r="K1148" s="26"/>
      <c r="L1148" s="15"/>
      <c r="AE1148" s="37"/>
      <c r="AF1148" s="30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23"/>
      <c r="BE1148" s="23"/>
      <c r="BF1148" s="23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</row>
    <row r="1149" spans="1:92" ht="14">
      <c r="A1149" s="1"/>
      <c r="D1149" s="38"/>
      <c r="E1149" s="17"/>
      <c r="F1149" s="17"/>
      <c r="G1149" s="17"/>
      <c r="H1149" s="16"/>
      <c r="I1149" s="19"/>
      <c r="K1149" s="26"/>
      <c r="L1149" s="15"/>
      <c r="AE1149" s="37"/>
      <c r="AF1149" s="30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23"/>
      <c r="BE1149" s="23"/>
      <c r="BF1149" s="23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</row>
    <row r="1150" spans="1:92" ht="14">
      <c r="A1150" s="1"/>
      <c r="D1150" s="38"/>
      <c r="E1150" s="17"/>
      <c r="F1150" s="17"/>
      <c r="G1150" s="17"/>
      <c r="H1150" s="16"/>
      <c r="I1150" s="19"/>
      <c r="K1150" s="26"/>
      <c r="L1150" s="15"/>
      <c r="AE1150" s="37"/>
      <c r="AF1150" s="30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23"/>
      <c r="BE1150" s="23"/>
      <c r="BF1150" s="23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</row>
    <row r="1151" spans="1:92" ht="14">
      <c r="A1151" s="1"/>
      <c r="D1151" s="38"/>
      <c r="E1151" s="17"/>
      <c r="F1151" s="17"/>
      <c r="G1151" s="17"/>
      <c r="H1151" s="16"/>
      <c r="I1151" s="19"/>
      <c r="K1151" s="26"/>
      <c r="L1151" s="15"/>
      <c r="AE1151" s="37"/>
      <c r="AF1151" s="30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23"/>
      <c r="BE1151" s="23"/>
      <c r="BF1151" s="23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</row>
    <row r="1152" spans="1:92" ht="14">
      <c r="A1152" s="1"/>
      <c r="D1152" s="38"/>
      <c r="E1152" s="17"/>
      <c r="F1152" s="17"/>
      <c r="G1152" s="17"/>
      <c r="H1152" s="16"/>
      <c r="I1152" s="19"/>
      <c r="K1152" s="26"/>
      <c r="L1152" s="15"/>
      <c r="AE1152" s="37"/>
      <c r="AF1152" s="30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23"/>
      <c r="BE1152" s="23"/>
      <c r="BF1152" s="23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/>
      <c r="CK1152" s="15"/>
      <c r="CL1152" s="15"/>
      <c r="CM1152" s="15"/>
      <c r="CN1152" s="15"/>
    </row>
    <row r="1153" spans="1:92" ht="14">
      <c r="A1153" s="1"/>
      <c r="D1153" s="38"/>
      <c r="E1153" s="17"/>
      <c r="F1153" s="17"/>
      <c r="G1153" s="17"/>
      <c r="H1153" s="16"/>
      <c r="I1153" s="19"/>
      <c r="K1153" s="26"/>
      <c r="L1153" s="15"/>
      <c r="AE1153" s="37"/>
      <c r="AF1153" s="30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23"/>
      <c r="BE1153" s="23"/>
      <c r="BF1153" s="23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/>
    </row>
    <row r="1154" spans="1:92" ht="14">
      <c r="A1154" s="1"/>
      <c r="D1154" s="38"/>
      <c r="E1154" s="17"/>
      <c r="F1154" s="17"/>
      <c r="G1154" s="17"/>
      <c r="H1154" s="16"/>
      <c r="I1154" s="19"/>
      <c r="K1154" s="26"/>
      <c r="L1154" s="15"/>
      <c r="AE1154" s="37"/>
      <c r="AF1154" s="30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23"/>
      <c r="BE1154" s="23"/>
      <c r="BF1154" s="23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/>
    </row>
    <row r="1155" spans="1:92" ht="14">
      <c r="A1155" s="1"/>
      <c r="D1155" s="38"/>
      <c r="E1155" s="17"/>
      <c r="F1155" s="17"/>
      <c r="G1155" s="17"/>
      <c r="H1155" s="16"/>
      <c r="I1155" s="19"/>
      <c r="K1155" s="26"/>
      <c r="L1155" s="15"/>
      <c r="AE1155" s="37"/>
      <c r="AF1155" s="30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23"/>
      <c r="BE1155" s="23"/>
      <c r="BF1155" s="23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/>
      <c r="CK1155" s="15"/>
      <c r="CL1155" s="15"/>
      <c r="CM1155" s="15"/>
      <c r="CN1155" s="15"/>
    </row>
    <row r="1156" spans="1:92" ht="14">
      <c r="A1156" s="1"/>
      <c r="D1156" s="38"/>
      <c r="E1156" s="17"/>
      <c r="F1156" s="17"/>
      <c r="G1156" s="17"/>
      <c r="H1156" s="16"/>
      <c r="I1156" s="19"/>
      <c r="K1156" s="26"/>
      <c r="L1156" s="15"/>
      <c r="AE1156" s="37"/>
      <c r="AF1156" s="30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23"/>
      <c r="BE1156" s="23"/>
      <c r="BF1156" s="23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</row>
    <row r="1157" spans="1:92" ht="14">
      <c r="A1157" s="1"/>
      <c r="D1157" s="38"/>
      <c r="E1157" s="17"/>
      <c r="F1157" s="17"/>
      <c r="G1157" s="17"/>
      <c r="H1157" s="16"/>
      <c r="I1157" s="19"/>
      <c r="K1157" s="26"/>
      <c r="L1157" s="15"/>
      <c r="AE1157" s="37"/>
      <c r="AF1157" s="30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23"/>
      <c r="BE1157" s="23"/>
      <c r="BF1157" s="23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/>
    </row>
    <row r="1158" spans="1:92" ht="14">
      <c r="A1158" s="1"/>
      <c r="D1158" s="38"/>
      <c r="E1158" s="17"/>
      <c r="F1158" s="17"/>
      <c r="G1158" s="17"/>
      <c r="H1158" s="16"/>
      <c r="I1158" s="19"/>
      <c r="K1158" s="26"/>
      <c r="L1158" s="15"/>
      <c r="AE1158" s="37"/>
      <c r="AF1158" s="30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23"/>
      <c r="BE1158" s="23"/>
      <c r="BF1158" s="23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/>
    </row>
    <row r="1159" spans="1:92" ht="14">
      <c r="A1159" s="1"/>
      <c r="D1159" s="38"/>
      <c r="E1159" s="17"/>
      <c r="F1159" s="17"/>
      <c r="G1159" s="17"/>
      <c r="H1159" s="16"/>
      <c r="I1159" s="19"/>
      <c r="K1159" s="26"/>
      <c r="L1159" s="15"/>
      <c r="AE1159" s="37"/>
      <c r="AF1159" s="30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23"/>
      <c r="BE1159" s="23"/>
      <c r="BF1159" s="23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</row>
    <row r="1160" spans="1:92" ht="14">
      <c r="A1160" s="1"/>
      <c r="D1160" s="38"/>
      <c r="E1160" s="17"/>
      <c r="F1160" s="17"/>
      <c r="G1160" s="17"/>
      <c r="H1160" s="16"/>
      <c r="I1160" s="19"/>
      <c r="K1160" s="26"/>
      <c r="L1160" s="15"/>
      <c r="AE1160" s="37"/>
      <c r="AF1160" s="30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23"/>
      <c r="BE1160" s="23"/>
      <c r="BF1160" s="23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/>
      <c r="CN1160" s="15"/>
    </row>
    <row r="1161" spans="1:92" ht="14">
      <c r="A1161" s="1"/>
      <c r="D1161" s="38"/>
      <c r="E1161" s="17"/>
      <c r="F1161" s="17"/>
      <c r="G1161" s="17"/>
      <c r="H1161" s="16"/>
      <c r="I1161" s="19"/>
      <c r="K1161" s="26"/>
      <c r="L1161" s="15"/>
      <c r="AE1161" s="37"/>
      <c r="AF1161" s="30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23"/>
      <c r="BE1161" s="23"/>
      <c r="BF1161" s="23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/>
    </row>
    <row r="1162" spans="1:92" ht="14">
      <c r="A1162" s="1"/>
      <c r="D1162" s="38"/>
      <c r="E1162" s="17"/>
      <c r="F1162" s="17"/>
      <c r="G1162" s="17"/>
      <c r="H1162" s="16"/>
      <c r="I1162" s="19"/>
      <c r="K1162" s="26"/>
      <c r="L1162" s="15"/>
      <c r="AE1162" s="37"/>
      <c r="AF1162" s="30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23"/>
      <c r="BE1162" s="23"/>
      <c r="BF1162" s="23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/>
    </row>
    <row r="1163" spans="1:92" ht="14">
      <c r="A1163" s="1"/>
      <c r="D1163" s="38"/>
      <c r="E1163" s="17"/>
      <c r="F1163" s="17"/>
      <c r="G1163" s="17"/>
      <c r="H1163" s="16"/>
      <c r="I1163" s="19"/>
      <c r="K1163" s="26"/>
      <c r="L1163" s="15"/>
      <c r="AE1163" s="37"/>
      <c r="AF1163" s="30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23"/>
      <c r="BE1163" s="23"/>
      <c r="BF1163" s="23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/>
    </row>
    <row r="1164" spans="1:92" ht="14">
      <c r="A1164" s="1"/>
      <c r="D1164" s="38"/>
      <c r="E1164" s="17"/>
      <c r="F1164" s="17"/>
      <c r="G1164" s="17"/>
      <c r="H1164" s="16"/>
      <c r="I1164" s="19"/>
      <c r="K1164" s="26"/>
      <c r="L1164" s="15"/>
      <c r="AE1164" s="37"/>
      <c r="AF1164" s="30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23"/>
      <c r="BE1164" s="23"/>
      <c r="BF1164" s="23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/>
    </row>
    <row r="1165" spans="1:92" ht="14">
      <c r="A1165" s="1"/>
      <c r="D1165" s="38"/>
      <c r="E1165" s="17"/>
      <c r="F1165" s="17"/>
      <c r="G1165" s="17"/>
      <c r="H1165" s="16"/>
      <c r="I1165" s="19"/>
      <c r="K1165" s="26"/>
      <c r="L1165" s="15"/>
      <c r="AE1165" s="37"/>
      <c r="AF1165" s="30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23"/>
      <c r="BE1165" s="23"/>
      <c r="BF1165" s="23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/>
    </row>
    <row r="1166" spans="1:92" ht="14">
      <c r="A1166" s="1"/>
      <c r="D1166" s="38"/>
      <c r="E1166" s="17"/>
      <c r="F1166" s="17"/>
      <c r="G1166" s="17"/>
      <c r="H1166" s="16"/>
      <c r="I1166" s="19"/>
      <c r="K1166" s="26"/>
      <c r="L1166" s="15"/>
      <c r="AE1166" s="37"/>
      <c r="AF1166" s="30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23"/>
      <c r="BE1166" s="23"/>
      <c r="BF1166" s="23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/>
    </row>
    <row r="1167" spans="1:92" ht="14">
      <c r="A1167" s="1"/>
      <c r="D1167" s="38"/>
      <c r="E1167" s="17"/>
      <c r="F1167" s="17"/>
      <c r="G1167" s="17"/>
      <c r="H1167" s="16"/>
      <c r="I1167" s="19"/>
      <c r="K1167" s="26"/>
      <c r="L1167" s="15"/>
      <c r="AE1167" s="37"/>
      <c r="AF1167" s="30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23"/>
      <c r="BE1167" s="23"/>
      <c r="BF1167" s="23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/>
      <c r="CK1167" s="15"/>
      <c r="CL1167" s="15"/>
      <c r="CM1167" s="15"/>
      <c r="CN1167" s="15"/>
    </row>
    <row r="1168" spans="1:92" ht="14">
      <c r="A1168" s="1"/>
      <c r="D1168" s="38"/>
      <c r="E1168" s="17"/>
      <c r="F1168" s="17"/>
      <c r="G1168" s="17"/>
      <c r="H1168" s="16"/>
      <c r="I1168" s="19"/>
      <c r="K1168" s="26"/>
      <c r="L1168" s="15"/>
      <c r="AE1168" s="37"/>
      <c r="AF1168" s="30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23"/>
      <c r="BE1168" s="23"/>
      <c r="BF1168" s="23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/>
      <c r="CK1168" s="15"/>
      <c r="CL1168" s="15"/>
      <c r="CM1168" s="15"/>
      <c r="CN1168" s="15"/>
    </row>
    <row r="1169" spans="1:92" ht="14">
      <c r="A1169" s="1"/>
      <c r="D1169" s="38"/>
      <c r="E1169" s="17"/>
      <c r="F1169" s="17"/>
      <c r="G1169" s="17"/>
      <c r="H1169" s="16"/>
      <c r="I1169" s="19"/>
      <c r="K1169" s="26"/>
      <c r="L1169" s="15"/>
      <c r="AE1169" s="37"/>
      <c r="AF1169" s="30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23"/>
      <c r="BE1169" s="23"/>
      <c r="BF1169" s="23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</row>
    <row r="1170" spans="1:92" ht="14">
      <c r="A1170" s="1"/>
      <c r="D1170" s="38"/>
      <c r="E1170" s="17"/>
      <c r="F1170" s="17"/>
      <c r="G1170" s="17"/>
      <c r="H1170" s="16"/>
      <c r="I1170" s="19"/>
      <c r="K1170" s="26"/>
      <c r="L1170" s="15"/>
      <c r="AE1170" s="37"/>
      <c r="AF1170" s="30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23"/>
      <c r="BE1170" s="23"/>
      <c r="BF1170" s="23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/>
      <c r="CK1170" s="15"/>
      <c r="CL1170" s="15"/>
      <c r="CM1170" s="15"/>
      <c r="CN1170" s="15"/>
    </row>
    <row r="1171" spans="1:92" ht="14">
      <c r="A1171" s="1"/>
      <c r="D1171" s="38"/>
      <c r="E1171" s="17"/>
      <c r="F1171" s="17"/>
      <c r="G1171" s="17"/>
      <c r="H1171" s="16"/>
      <c r="I1171" s="19"/>
      <c r="K1171" s="26"/>
      <c r="L1171" s="15"/>
      <c r="AE1171" s="37"/>
      <c r="AF1171" s="30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23"/>
      <c r="BE1171" s="23"/>
      <c r="BF1171" s="23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</row>
    <row r="1172" spans="1:92" ht="14">
      <c r="A1172" s="1"/>
      <c r="D1172" s="38"/>
      <c r="E1172" s="17"/>
      <c r="F1172" s="17"/>
      <c r="G1172" s="17"/>
      <c r="H1172" s="16"/>
      <c r="I1172" s="19"/>
      <c r="K1172" s="26"/>
      <c r="L1172" s="15"/>
      <c r="AE1172" s="37"/>
      <c r="AF1172" s="30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23"/>
      <c r="BE1172" s="23"/>
      <c r="BF1172" s="23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/>
      <c r="CK1172" s="15"/>
      <c r="CL1172" s="15"/>
      <c r="CM1172" s="15"/>
      <c r="CN1172" s="15"/>
    </row>
    <row r="1173" spans="1:92" ht="14">
      <c r="A1173" s="1"/>
      <c r="D1173" s="38"/>
      <c r="E1173" s="17"/>
      <c r="F1173" s="17"/>
      <c r="G1173" s="17"/>
      <c r="H1173" s="16"/>
      <c r="I1173" s="19"/>
      <c r="K1173" s="26"/>
      <c r="L1173" s="15"/>
      <c r="AE1173" s="37"/>
      <c r="AF1173" s="30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23"/>
      <c r="BE1173" s="23"/>
      <c r="BF1173" s="23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/>
      <c r="CK1173" s="15"/>
      <c r="CL1173" s="15"/>
      <c r="CM1173" s="15"/>
      <c r="CN1173" s="15"/>
    </row>
    <row r="1174" spans="1:92" ht="14">
      <c r="A1174" s="1"/>
      <c r="D1174" s="38"/>
      <c r="E1174" s="17"/>
      <c r="F1174" s="17"/>
      <c r="G1174" s="17"/>
      <c r="H1174" s="16"/>
      <c r="I1174" s="19"/>
      <c r="K1174" s="26"/>
      <c r="L1174" s="15"/>
      <c r="AE1174" s="37"/>
      <c r="AF1174" s="30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23"/>
      <c r="BE1174" s="23"/>
      <c r="BF1174" s="23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</row>
    <row r="1175" spans="1:92" ht="14">
      <c r="A1175" s="1"/>
      <c r="D1175" s="38"/>
      <c r="E1175" s="17"/>
      <c r="F1175" s="17"/>
      <c r="G1175" s="17"/>
      <c r="H1175" s="16"/>
      <c r="I1175" s="19"/>
      <c r="K1175" s="26"/>
      <c r="L1175" s="15"/>
      <c r="AE1175" s="37"/>
      <c r="AF1175" s="30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23"/>
      <c r="BE1175" s="23"/>
      <c r="BF1175" s="23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/>
    </row>
    <row r="1176" spans="1:92" ht="14">
      <c r="A1176" s="1"/>
      <c r="D1176" s="38"/>
      <c r="E1176" s="17"/>
      <c r="F1176" s="17"/>
      <c r="G1176" s="17"/>
      <c r="H1176" s="16"/>
      <c r="I1176" s="19"/>
      <c r="K1176" s="26"/>
      <c r="L1176" s="15"/>
      <c r="AE1176" s="37"/>
      <c r="AF1176" s="30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23"/>
      <c r="BE1176" s="23"/>
      <c r="BF1176" s="23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</row>
    <row r="1177" spans="1:92" ht="14">
      <c r="A1177" s="1"/>
      <c r="D1177" s="38"/>
      <c r="E1177" s="17"/>
      <c r="F1177" s="17"/>
      <c r="G1177" s="17"/>
      <c r="H1177" s="16"/>
      <c r="I1177" s="19"/>
      <c r="K1177" s="26"/>
      <c r="L1177" s="15"/>
      <c r="AE1177" s="37"/>
      <c r="AF1177" s="30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23"/>
      <c r="BE1177" s="23"/>
      <c r="BF1177" s="23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/>
    </row>
    <row r="1178" spans="1:92" ht="14">
      <c r="A1178" s="1"/>
      <c r="D1178" s="38"/>
      <c r="E1178" s="17"/>
      <c r="F1178" s="17"/>
      <c r="G1178" s="17"/>
      <c r="H1178" s="16"/>
      <c r="I1178" s="19"/>
      <c r="K1178" s="26"/>
      <c r="L1178" s="15"/>
      <c r="AE1178" s="37"/>
      <c r="AF1178" s="30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23"/>
      <c r="BE1178" s="23"/>
      <c r="BF1178" s="23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/>
    </row>
    <row r="1179" spans="1:92" ht="14">
      <c r="A1179" s="1"/>
      <c r="D1179" s="38"/>
      <c r="E1179" s="17"/>
      <c r="F1179" s="17"/>
      <c r="G1179" s="17"/>
      <c r="H1179" s="16"/>
      <c r="I1179" s="19"/>
      <c r="K1179" s="26"/>
      <c r="L1179" s="15"/>
      <c r="AE1179" s="37"/>
      <c r="AF1179" s="30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23"/>
      <c r="BE1179" s="23"/>
      <c r="BF1179" s="23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</row>
    <row r="1180" spans="1:92" ht="14">
      <c r="A1180" s="1"/>
      <c r="D1180" s="38"/>
      <c r="E1180" s="17"/>
      <c r="F1180" s="17"/>
      <c r="G1180" s="17"/>
      <c r="H1180" s="16"/>
      <c r="I1180" s="19"/>
      <c r="K1180" s="26"/>
      <c r="L1180" s="15"/>
      <c r="AE1180" s="37"/>
      <c r="AF1180" s="30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23"/>
      <c r="BE1180" s="23"/>
      <c r="BF1180" s="23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/>
    </row>
    <row r="1181" spans="1:92" ht="14">
      <c r="A1181" s="1"/>
      <c r="D1181" s="38"/>
      <c r="E1181" s="17"/>
      <c r="F1181" s="17"/>
      <c r="G1181" s="17"/>
      <c r="H1181" s="16"/>
      <c r="I1181" s="19"/>
      <c r="K1181" s="26"/>
      <c r="L1181" s="15"/>
      <c r="AE1181" s="37"/>
      <c r="AF1181" s="30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23"/>
      <c r="BE1181" s="23"/>
      <c r="BF1181" s="23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/>
    </row>
    <row r="1182" spans="1:92" ht="14">
      <c r="A1182" s="1"/>
      <c r="D1182" s="38"/>
      <c r="E1182" s="17"/>
      <c r="F1182" s="17"/>
      <c r="G1182" s="17"/>
      <c r="H1182" s="16"/>
      <c r="I1182" s="19"/>
      <c r="K1182" s="26"/>
      <c r="L1182" s="15"/>
      <c r="AE1182" s="37"/>
      <c r="AF1182" s="30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23"/>
      <c r="BE1182" s="23"/>
      <c r="BF1182" s="23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</row>
    <row r="1183" spans="1:92" ht="14">
      <c r="A1183" s="1"/>
      <c r="D1183" s="38"/>
      <c r="E1183" s="17"/>
      <c r="F1183" s="17"/>
      <c r="G1183" s="17"/>
      <c r="H1183" s="16"/>
      <c r="I1183" s="19"/>
      <c r="K1183" s="26"/>
      <c r="L1183" s="15"/>
      <c r="AE1183" s="37"/>
      <c r="AF1183" s="30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23"/>
      <c r="BE1183" s="23"/>
      <c r="BF1183" s="23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/>
    </row>
    <row r="1184" spans="1:92" ht="14">
      <c r="A1184" s="1"/>
      <c r="D1184" s="38"/>
      <c r="E1184" s="17"/>
      <c r="F1184" s="17"/>
      <c r="G1184" s="17"/>
      <c r="H1184" s="16"/>
      <c r="I1184" s="19"/>
      <c r="K1184" s="26"/>
      <c r="L1184" s="15"/>
      <c r="AE1184" s="37"/>
      <c r="AF1184" s="30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23"/>
      <c r="BE1184" s="23"/>
      <c r="BF1184" s="23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/>
    </row>
    <row r="1185" spans="1:92" ht="14">
      <c r="A1185" s="1"/>
      <c r="D1185" s="38"/>
      <c r="E1185" s="17"/>
      <c r="F1185" s="17"/>
      <c r="G1185" s="17"/>
      <c r="H1185" s="16"/>
      <c r="I1185" s="19"/>
      <c r="K1185" s="26"/>
      <c r="L1185" s="15"/>
      <c r="AE1185" s="37"/>
      <c r="AF1185" s="30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23"/>
      <c r="BE1185" s="23"/>
      <c r="BF1185" s="23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</row>
    <row r="1186" spans="1:92" ht="14">
      <c r="A1186" s="1"/>
      <c r="D1186" s="38"/>
      <c r="E1186" s="17"/>
      <c r="F1186" s="17"/>
      <c r="G1186" s="17"/>
      <c r="H1186" s="16"/>
      <c r="I1186" s="19"/>
      <c r="K1186" s="26"/>
      <c r="L1186" s="15"/>
      <c r="AE1186" s="37"/>
      <c r="AF1186" s="30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23"/>
      <c r="BE1186" s="23"/>
      <c r="BF1186" s="23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/>
      <c r="CK1186" s="15"/>
      <c r="CL1186" s="15"/>
      <c r="CM1186" s="15"/>
      <c r="CN1186" s="15"/>
    </row>
    <row r="1187" spans="1:92" ht="14">
      <c r="A1187" s="1"/>
      <c r="D1187" s="38"/>
      <c r="E1187" s="17"/>
      <c r="F1187" s="17"/>
      <c r="G1187" s="17"/>
      <c r="H1187" s="16"/>
      <c r="I1187" s="19"/>
      <c r="K1187" s="26"/>
      <c r="L1187" s="15"/>
      <c r="AE1187" s="37"/>
      <c r="AF1187" s="30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23"/>
      <c r="BE1187" s="23"/>
      <c r="BF1187" s="23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</row>
    <row r="1188" spans="1:92" ht="14">
      <c r="A1188" s="1"/>
      <c r="D1188" s="38"/>
      <c r="E1188" s="17"/>
      <c r="F1188" s="17"/>
      <c r="G1188" s="17"/>
      <c r="H1188" s="16"/>
      <c r="I1188" s="19"/>
      <c r="K1188" s="26"/>
      <c r="L1188" s="15"/>
      <c r="AE1188" s="37"/>
      <c r="AF1188" s="30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23"/>
      <c r="BE1188" s="23"/>
      <c r="BF1188" s="23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/>
      <c r="CK1188" s="15"/>
      <c r="CL1188" s="15"/>
      <c r="CM1188" s="15"/>
      <c r="CN1188" s="15"/>
    </row>
    <row r="1189" spans="1:92" ht="14">
      <c r="A1189" s="1"/>
      <c r="D1189" s="38"/>
      <c r="E1189" s="17"/>
      <c r="F1189" s="17"/>
      <c r="G1189" s="17"/>
      <c r="H1189" s="16"/>
      <c r="I1189" s="19"/>
      <c r="K1189" s="26"/>
      <c r="L1189" s="15"/>
      <c r="AE1189" s="37"/>
      <c r="AF1189" s="30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23"/>
      <c r="BE1189" s="23"/>
      <c r="BF1189" s="23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/>
    </row>
    <row r="1190" spans="1:92" ht="14">
      <c r="A1190" s="1"/>
      <c r="D1190" s="38"/>
      <c r="E1190" s="17"/>
      <c r="F1190" s="17"/>
      <c r="G1190" s="17"/>
      <c r="H1190" s="16"/>
      <c r="I1190" s="19"/>
      <c r="K1190" s="26"/>
      <c r="L1190" s="15"/>
      <c r="AE1190" s="37"/>
      <c r="AF1190" s="30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23"/>
      <c r="BE1190" s="23"/>
      <c r="BF1190" s="23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/>
    </row>
    <row r="1191" spans="1:92" ht="14">
      <c r="A1191" s="1"/>
      <c r="D1191" s="38"/>
      <c r="E1191" s="17"/>
      <c r="F1191" s="17"/>
      <c r="G1191" s="17"/>
      <c r="H1191" s="16"/>
      <c r="I1191" s="19"/>
      <c r="K1191" s="26"/>
      <c r="L1191" s="15"/>
      <c r="AE1191" s="37"/>
      <c r="AF1191" s="30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23"/>
      <c r="BE1191" s="23"/>
      <c r="BF1191" s="23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/>
    </row>
    <row r="1192" spans="1:92" ht="14">
      <c r="A1192" s="1"/>
      <c r="D1192" s="38"/>
      <c r="E1192" s="17"/>
      <c r="F1192" s="17"/>
      <c r="G1192" s="17"/>
      <c r="H1192" s="16"/>
      <c r="I1192" s="19"/>
      <c r="K1192" s="26"/>
      <c r="L1192" s="15"/>
      <c r="AE1192" s="37"/>
      <c r="AF1192" s="30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23"/>
      <c r="BE1192" s="23"/>
      <c r="BF1192" s="23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/>
    </row>
    <row r="1193" spans="1:92" ht="14">
      <c r="A1193" s="1"/>
      <c r="D1193" s="38"/>
      <c r="E1193" s="17"/>
      <c r="F1193" s="17"/>
      <c r="G1193" s="17"/>
      <c r="H1193" s="16"/>
      <c r="I1193" s="19"/>
      <c r="K1193" s="26"/>
      <c r="L1193" s="15"/>
      <c r="AE1193" s="37"/>
      <c r="AF1193" s="30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23"/>
      <c r="BE1193" s="23"/>
      <c r="BF1193" s="23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/>
    </row>
    <row r="1194" spans="1:92" ht="14">
      <c r="A1194" s="1"/>
      <c r="D1194" s="38"/>
      <c r="E1194" s="17"/>
      <c r="F1194" s="17"/>
      <c r="G1194" s="17"/>
      <c r="H1194" s="16"/>
      <c r="I1194" s="19"/>
      <c r="K1194" s="26"/>
      <c r="L1194" s="15"/>
      <c r="AE1194" s="37"/>
      <c r="AF1194" s="30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23"/>
      <c r="BE1194" s="23"/>
      <c r="BF1194" s="23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/>
      <c r="CK1194" s="15"/>
      <c r="CL1194" s="15"/>
      <c r="CM1194" s="15"/>
      <c r="CN1194" s="15"/>
    </row>
    <row r="1195" spans="1:92" ht="14">
      <c r="A1195" s="1"/>
      <c r="D1195" s="38"/>
      <c r="E1195" s="17"/>
      <c r="F1195" s="17"/>
      <c r="G1195" s="17"/>
      <c r="H1195" s="16"/>
      <c r="I1195" s="19"/>
      <c r="K1195" s="26"/>
      <c r="L1195" s="15"/>
      <c r="AE1195" s="37"/>
      <c r="AF1195" s="30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23"/>
      <c r="BE1195" s="23"/>
      <c r="BF1195" s="23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</row>
    <row r="1196" spans="1:92" ht="14">
      <c r="A1196" s="1"/>
      <c r="D1196" s="38"/>
      <c r="E1196" s="17"/>
      <c r="F1196" s="17"/>
      <c r="G1196" s="17"/>
      <c r="H1196" s="16"/>
      <c r="I1196" s="19"/>
      <c r="K1196" s="26"/>
      <c r="L1196" s="15"/>
      <c r="AE1196" s="37"/>
      <c r="AF1196" s="30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23"/>
      <c r="BE1196" s="23"/>
      <c r="BF1196" s="23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/>
    </row>
    <row r="1197" spans="1:92" ht="14">
      <c r="A1197" s="1"/>
      <c r="D1197" s="38"/>
      <c r="E1197" s="17"/>
      <c r="F1197" s="17"/>
      <c r="G1197" s="17"/>
      <c r="H1197" s="16"/>
      <c r="I1197" s="19"/>
      <c r="K1197" s="26"/>
      <c r="L1197" s="15"/>
      <c r="AE1197" s="37"/>
      <c r="AF1197" s="30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23"/>
      <c r="BE1197" s="23"/>
      <c r="BF1197" s="23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/>
    </row>
    <row r="1198" spans="1:92" ht="14">
      <c r="A1198" s="1"/>
      <c r="D1198" s="38"/>
      <c r="E1198" s="17"/>
      <c r="F1198" s="17"/>
      <c r="G1198" s="17"/>
      <c r="H1198" s="16"/>
      <c r="I1198" s="19"/>
      <c r="K1198" s="26"/>
      <c r="L1198" s="15"/>
      <c r="AE1198" s="37"/>
      <c r="AF1198" s="30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23"/>
      <c r="BE1198" s="23"/>
      <c r="BF1198" s="23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/>
    </row>
    <row r="1199" spans="1:92" ht="14">
      <c r="A1199" s="1"/>
      <c r="D1199" s="38"/>
      <c r="E1199" s="17"/>
      <c r="F1199" s="17"/>
      <c r="G1199" s="17"/>
      <c r="H1199" s="16"/>
      <c r="I1199" s="19"/>
      <c r="K1199" s="26"/>
      <c r="L1199" s="15"/>
      <c r="AE1199" s="37"/>
      <c r="AF1199" s="30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23"/>
      <c r="BE1199" s="23"/>
      <c r="BF1199" s="23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/>
    </row>
    <row r="1200" spans="1:92" ht="14">
      <c r="A1200" s="1"/>
      <c r="D1200" s="38"/>
      <c r="E1200" s="17"/>
      <c r="F1200" s="17"/>
      <c r="G1200" s="17"/>
      <c r="H1200" s="16"/>
      <c r="I1200" s="19"/>
      <c r="K1200" s="26"/>
      <c r="L1200" s="15"/>
      <c r="AE1200" s="37"/>
      <c r="AF1200" s="30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23"/>
      <c r="BE1200" s="23"/>
      <c r="BF1200" s="23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/>
    </row>
    <row r="1201" spans="1:92" ht="14">
      <c r="A1201" s="1"/>
      <c r="D1201" s="38"/>
      <c r="E1201" s="17"/>
      <c r="F1201" s="17"/>
      <c r="G1201" s="17"/>
      <c r="H1201" s="16"/>
      <c r="I1201" s="19"/>
      <c r="K1201" s="26"/>
      <c r="L1201" s="15"/>
      <c r="AE1201" s="37"/>
      <c r="AF1201" s="30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23"/>
      <c r="BE1201" s="23"/>
      <c r="BF1201" s="23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/>
    </row>
    <row r="1202" spans="1:92" ht="14">
      <c r="A1202" s="1"/>
      <c r="D1202" s="38"/>
      <c r="E1202" s="17"/>
      <c r="F1202" s="17"/>
      <c r="G1202" s="17"/>
      <c r="H1202" s="16"/>
      <c r="I1202" s="19"/>
      <c r="K1202" s="26"/>
      <c r="L1202" s="15"/>
      <c r="AE1202" s="37"/>
      <c r="AF1202" s="30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23"/>
      <c r="BE1202" s="23"/>
      <c r="BF1202" s="23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</row>
    <row r="1203" spans="1:92" ht="14">
      <c r="A1203" s="1"/>
      <c r="D1203" s="38"/>
      <c r="E1203" s="17"/>
      <c r="F1203" s="17"/>
      <c r="G1203" s="17"/>
      <c r="H1203" s="16"/>
      <c r="I1203" s="19"/>
      <c r="K1203" s="26"/>
      <c r="L1203" s="15"/>
      <c r="AE1203" s="37"/>
      <c r="AF1203" s="30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23"/>
      <c r="BE1203" s="23"/>
      <c r="BF1203" s="23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5"/>
      <c r="BY1203" s="15"/>
      <c r="BZ1203" s="15"/>
      <c r="CA1203" s="15"/>
      <c r="CB1203" s="15"/>
      <c r="CC1203" s="15"/>
      <c r="CD1203" s="15"/>
      <c r="CE1203" s="15"/>
      <c r="CF1203" s="15"/>
      <c r="CG1203" s="15"/>
      <c r="CH1203" s="15"/>
      <c r="CI1203" s="15"/>
      <c r="CJ1203" s="15"/>
      <c r="CK1203" s="15"/>
      <c r="CL1203" s="15"/>
      <c r="CM1203" s="15"/>
      <c r="CN1203" s="15"/>
    </row>
    <row r="1204" spans="1:92" ht="14">
      <c r="A1204" s="1"/>
      <c r="D1204" s="38"/>
      <c r="E1204" s="17"/>
      <c r="F1204" s="17"/>
      <c r="G1204" s="17"/>
      <c r="H1204" s="16"/>
      <c r="I1204" s="19"/>
      <c r="K1204" s="26"/>
      <c r="L1204" s="15"/>
      <c r="AE1204" s="37"/>
      <c r="AF1204" s="30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23"/>
      <c r="BE1204" s="23"/>
      <c r="BF1204" s="23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5"/>
      <c r="BY1204" s="15"/>
      <c r="BZ1204" s="15"/>
      <c r="CA1204" s="15"/>
      <c r="CB1204" s="15"/>
      <c r="CC1204" s="15"/>
      <c r="CD1204" s="15"/>
      <c r="CE1204" s="15"/>
      <c r="CF1204" s="15"/>
      <c r="CG1204" s="15"/>
      <c r="CH1204" s="15"/>
      <c r="CI1204" s="15"/>
      <c r="CJ1204" s="15"/>
      <c r="CK1204" s="15"/>
      <c r="CL1204" s="15"/>
      <c r="CM1204" s="15"/>
      <c r="CN1204" s="15"/>
    </row>
    <row r="1205" spans="1:92" ht="14">
      <c r="A1205" s="1"/>
      <c r="D1205" s="38"/>
      <c r="E1205" s="17"/>
      <c r="F1205" s="17"/>
      <c r="G1205" s="17"/>
      <c r="H1205" s="16"/>
      <c r="I1205" s="19"/>
      <c r="K1205" s="26"/>
      <c r="L1205" s="15"/>
      <c r="AE1205" s="37"/>
      <c r="AF1205" s="30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23"/>
      <c r="BE1205" s="23"/>
      <c r="BF1205" s="23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5"/>
      <c r="BY1205" s="15"/>
      <c r="BZ1205" s="15"/>
      <c r="CA1205" s="15"/>
      <c r="CB1205" s="15"/>
      <c r="CC1205" s="15"/>
      <c r="CD1205" s="15"/>
      <c r="CE1205" s="15"/>
      <c r="CF1205" s="15"/>
      <c r="CG1205" s="15"/>
      <c r="CH1205" s="15"/>
      <c r="CI1205" s="15"/>
      <c r="CJ1205" s="15"/>
      <c r="CK1205" s="15"/>
      <c r="CL1205" s="15"/>
      <c r="CM1205" s="15"/>
      <c r="CN1205" s="15"/>
    </row>
    <row r="1206" spans="1:92" ht="14">
      <c r="A1206" s="1"/>
      <c r="D1206" s="38"/>
      <c r="E1206" s="17"/>
      <c r="F1206" s="17"/>
      <c r="G1206" s="17"/>
      <c r="H1206" s="16"/>
      <c r="I1206" s="19"/>
      <c r="K1206" s="26"/>
      <c r="L1206" s="15"/>
      <c r="AE1206" s="37"/>
      <c r="AF1206" s="30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23"/>
      <c r="BE1206" s="23"/>
      <c r="BF1206" s="23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</row>
    <row r="1207" spans="1:92" ht="14">
      <c r="A1207" s="1"/>
      <c r="D1207" s="38"/>
      <c r="E1207" s="17"/>
      <c r="F1207" s="17"/>
      <c r="G1207" s="17"/>
      <c r="H1207" s="16"/>
      <c r="I1207" s="19"/>
      <c r="K1207" s="26"/>
      <c r="L1207" s="15"/>
      <c r="AE1207" s="37"/>
      <c r="AF1207" s="30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23"/>
      <c r="BE1207" s="23"/>
      <c r="BF1207" s="23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5"/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5"/>
      <c r="CK1207" s="15"/>
      <c r="CL1207" s="15"/>
      <c r="CM1207" s="15"/>
      <c r="CN1207" s="15"/>
    </row>
    <row r="1208" spans="1:92" ht="14">
      <c r="A1208" s="1"/>
      <c r="D1208" s="38"/>
      <c r="E1208" s="17"/>
      <c r="F1208" s="17"/>
      <c r="G1208" s="17"/>
      <c r="H1208" s="16"/>
      <c r="I1208" s="19"/>
      <c r="K1208" s="26"/>
      <c r="L1208" s="15"/>
      <c r="AE1208" s="37"/>
      <c r="AF1208" s="30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23"/>
      <c r="BE1208" s="23"/>
      <c r="BF1208" s="23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5"/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5"/>
      <c r="CK1208" s="15"/>
      <c r="CL1208" s="15"/>
      <c r="CM1208" s="15"/>
      <c r="CN1208" s="15"/>
    </row>
    <row r="1209" spans="1:92" ht="14">
      <c r="A1209" s="1"/>
      <c r="D1209" s="38"/>
      <c r="E1209" s="17"/>
      <c r="F1209" s="17"/>
      <c r="G1209" s="17"/>
      <c r="H1209" s="16"/>
      <c r="I1209" s="19"/>
      <c r="K1209" s="26"/>
      <c r="L1209" s="15"/>
      <c r="AE1209" s="37"/>
      <c r="AF1209" s="30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23"/>
      <c r="BE1209" s="23"/>
      <c r="BF1209" s="23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5"/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/>
    </row>
    <row r="1210" spans="1:92" ht="14">
      <c r="A1210" s="1"/>
      <c r="D1210" s="38"/>
      <c r="E1210" s="17"/>
      <c r="F1210" s="17"/>
      <c r="G1210" s="17"/>
      <c r="H1210" s="16"/>
      <c r="I1210" s="19"/>
      <c r="K1210" s="26"/>
      <c r="L1210" s="15"/>
      <c r="AE1210" s="37"/>
      <c r="AF1210" s="30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23"/>
      <c r="BE1210" s="23"/>
      <c r="BF1210" s="23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5"/>
      <c r="CK1210" s="15"/>
      <c r="CL1210" s="15"/>
      <c r="CM1210" s="15"/>
      <c r="CN1210" s="15"/>
    </row>
    <row r="1211" spans="1:92" ht="14">
      <c r="A1211" s="1"/>
      <c r="D1211" s="38"/>
      <c r="E1211" s="17"/>
      <c r="F1211" s="17"/>
      <c r="G1211" s="17"/>
      <c r="H1211" s="16"/>
      <c r="I1211" s="19"/>
      <c r="K1211" s="26"/>
      <c r="L1211" s="15"/>
      <c r="AE1211" s="37"/>
      <c r="AF1211" s="30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23"/>
      <c r="BE1211" s="23"/>
      <c r="BF1211" s="23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</row>
    <row r="1212" spans="1:92" ht="14">
      <c r="A1212" s="1"/>
      <c r="D1212" s="38"/>
      <c r="E1212" s="17"/>
      <c r="F1212" s="17"/>
      <c r="G1212" s="17"/>
      <c r="H1212" s="16"/>
      <c r="I1212" s="19"/>
      <c r="K1212" s="26"/>
      <c r="L1212" s="15"/>
      <c r="AE1212" s="37"/>
      <c r="AF1212" s="30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23"/>
      <c r="BE1212" s="23"/>
      <c r="BF1212" s="23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</row>
    <row r="1213" spans="1:92" ht="14">
      <c r="A1213" s="1"/>
      <c r="D1213" s="38"/>
      <c r="E1213" s="17"/>
      <c r="F1213" s="17"/>
      <c r="G1213" s="17"/>
      <c r="H1213" s="16"/>
      <c r="I1213" s="19"/>
      <c r="K1213" s="26"/>
      <c r="L1213" s="15"/>
      <c r="AE1213" s="37"/>
      <c r="AF1213" s="30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23"/>
      <c r="BE1213" s="23"/>
      <c r="BF1213" s="23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</row>
    <row r="1214" spans="1:92" ht="14">
      <c r="A1214" s="1"/>
      <c r="D1214" s="38"/>
      <c r="E1214" s="17"/>
      <c r="F1214" s="17"/>
      <c r="G1214" s="17"/>
      <c r="H1214" s="16"/>
      <c r="I1214" s="19"/>
      <c r="K1214" s="26"/>
      <c r="L1214" s="15"/>
      <c r="AE1214" s="37"/>
      <c r="AF1214" s="30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23"/>
      <c r="BE1214" s="23"/>
      <c r="BF1214" s="23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</row>
    <row r="1215" spans="1:92" ht="14">
      <c r="A1215" s="1"/>
      <c r="D1215" s="38"/>
      <c r="E1215" s="17"/>
      <c r="F1215" s="17"/>
      <c r="G1215" s="17"/>
      <c r="H1215" s="16"/>
      <c r="I1215" s="19"/>
      <c r="K1215" s="26"/>
      <c r="L1215" s="15"/>
      <c r="AE1215" s="37"/>
      <c r="AF1215" s="30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23"/>
      <c r="BE1215" s="23"/>
      <c r="BF1215" s="23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</row>
    <row r="1216" spans="1:92" ht="14">
      <c r="A1216" s="1"/>
      <c r="D1216" s="38"/>
      <c r="E1216" s="17"/>
      <c r="F1216" s="17"/>
      <c r="G1216" s="17"/>
      <c r="H1216" s="16"/>
      <c r="I1216" s="19"/>
      <c r="K1216" s="26"/>
      <c r="L1216" s="15"/>
      <c r="AE1216" s="37"/>
      <c r="AF1216" s="30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23"/>
      <c r="BE1216" s="23"/>
      <c r="BF1216" s="23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5"/>
      <c r="BY1216" s="15"/>
      <c r="BZ1216" s="15"/>
      <c r="CA1216" s="15"/>
      <c r="CB1216" s="15"/>
      <c r="CC1216" s="15"/>
      <c r="CD1216" s="15"/>
      <c r="CE1216" s="15"/>
      <c r="CF1216" s="15"/>
      <c r="CG1216" s="15"/>
      <c r="CH1216" s="15"/>
      <c r="CI1216" s="15"/>
      <c r="CJ1216" s="15"/>
      <c r="CK1216" s="15"/>
      <c r="CL1216" s="15"/>
      <c r="CM1216" s="15"/>
      <c r="CN1216" s="15"/>
    </row>
    <row r="1217" spans="1:92" ht="14">
      <c r="A1217" s="1"/>
      <c r="D1217" s="38"/>
      <c r="E1217" s="17"/>
      <c r="F1217" s="17"/>
      <c r="G1217" s="17"/>
      <c r="H1217" s="16"/>
      <c r="I1217" s="19"/>
      <c r="K1217" s="26"/>
      <c r="L1217" s="15"/>
      <c r="AE1217" s="37"/>
      <c r="AF1217" s="30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23"/>
      <c r="BE1217" s="23"/>
      <c r="BF1217" s="23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5"/>
      <c r="BY1217" s="15"/>
      <c r="BZ1217" s="15"/>
      <c r="CA1217" s="15"/>
      <c r="CB1217" s="15"/>
      <c r="CC1217" s="15"/>
      <c r="CD1217" s="15"/>
      <c r="CE1217" s="15"/>
      <c r="CF1217" s="15"/>
      <c r="CG1217" s="15"/>
      <c r="CH1217" s="15"/>
      <c r="CI1217" s="15"/>
      <c r="CJ1217" s="15"/>
      <c r="CK1217" s="15"/>
      <c r="CL1217" s="15"/>
      <c r="CM1217" s="15"/>
      <c r="CN1217" s="15"/>
    </row>
    <row r="1218" spans="1:92" ht="14">
      <c r="A1218" s="1"/>
      <c r="D1218" s="38"/>
      <c r="E1218" s="17"/>
      <c r="F1218" s="17"/>
      <c r="G1218" s="17"/>
      <c r="H1218" s="16"/>
      <c r="I1218" s="19"/>
      <c r="K1218" s="26"/>
      <c r="L1218" s="15"/>
      <c r="AE1218" s="37"/>
      <c r="AF1218" s="30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23"/>
      <c r="BE1218" s="23"/>
      <c r="BF1218" s="23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</row>
    <row r="1219" spans="1:92" ht="14">
      <c r="A1219" s="1"/>
      <c r="D1219" s="38"/>
      <c r="E1219" s="17"/>
      <c r="F1219" s="17"/>
      <c r="G1219" s="17"/>
      <c r="H1219" s="16"/>
      <c r="I1219" s="19"/>
      <c r="K1219" s="26"/>
      <c r="L1219" s="15"/>
      <c r="AE1219" s="37"/>
      <c r="AF1219" s="30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23"/>
      <c r="BE1219" s="23"/>
      <c r="BF1219" s="23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5"/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5"/>
      <c r="CK1219" s="15"/>
      <c r="CL1219" s="15"/>
      <c r="CM1219" s="15"/>
      <c r="CN1219" s="15"/>
    </row>
    <row r="1220" spans="1:92" ht="14">
      <c r="A1220" s="1"/>
      <c r="D1220" s="38"/>
      <c r="E1220" s="17"/>
      <c r="F1220" s="17"/>
      <c r="G1220" s="17"/>
      <c r="H1220" s="16"/>
      <c r="I1220" s="19"/>
      <c r="K1220" s="26"/>
      <c r="L1220" s="15"/>
      <c r="AE1220" s="37"/>
      <c r="AF1220" s="30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23"/>
      <c r="BE1220" s="23"/>
      <c r="BF1220" s="23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5"/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5"/>
      <c r="CK1220" s="15"/>
      <c r="CL1220" s="15"/>
      <c r="CM1220" s="15"/>
      <c r="CN1220" s="15"/>
    </row>
    <row r="1221" spans="1:92" ht="14">
      <c r="A1221" s="1"/>
      <c r="D1221" s="38"/>
      <c r="E1221" s="17"/>
      <c r="F1221" s="17"/>
      <c r="G1221" s="17"/>
      <c r="H1221" s="16"/>
      <c r="I1221" s="19"/>
      <c r="K1221" s="26"/>
      <c r="L1221" s="15"/>
      <c r="AE1221" s="37"/>
      <c r="AF1221" s="30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23"/>
      <c r="BE1221" s="23"/>
      <c r="BF1221" s="23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5"/>
      <c r="CK1221" s="15"/>
      <c r="CL1221" s="15"/>
      <c r="CM1221" s="15"/>
      <c r="CN1221" s="15"/>
    </row>
    <row r="1222" spans="1:92" ht="14">
      <c r="A1222" s="1"/>
      <c r="D1222" s="38"/>
      <c r="E1222" s="17"/>
      <c r="F1222" s="17"/>
      <c r="G1222" s="17"/>
      <c r="H1222" s="16"/>
      <c r="I1222" s="19"/>
      <c r="K1222" s="26"/>
      <c r="L1222" s="15"/>
      <c r="AE1222" s="37"/>
      <c r="AF1222" s="30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23"/>
      <c r="BE1222" s="23"/>
      <c r="BF1222" s="23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5"/>
      <c r="CK1222" s="15"/>
      <c r="CL1222" s="15"/>
      <c r="CM1222" s="15"/>
      <c r="CN1222" s="15"/>
    </row>
    <row r="1223" spans="1:92" ht="14">
      <c r="A1223" s="1"/>
      <c r="D1223" s="38"/>
      <c r="E1223" s="17"/>
      <c r="F1223" s="17"/>
      <c r="G1223" s="17"/>
      <c r="H1223" s="16"/>
      <c r="I1223" s="19"/>
      <c r="K1223" s="26"/>
      <c r="L1223" s="15"/>
      <c r="AE1223" s="37"/>
      <c r="AF1223" s="30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23"/>
      <c r="BE1223" s="23"/>
      <c r="BF1223" s="23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5"/>
      <c r="BY1223" s="15"/>
      <c r="BZ1223" s="15"/>
      <c r="CA1223" s="15"/>
      <c r="CB1223" s="15"/>
      <c r="CC1223" s="15"/>
      <c r="CD1223" s="15"/>
      <c r="CE1223" s="15"/>
      <c r="CF1223" s="15"/>
      <c r="CG1223" s="15"/>
      <c r="CH1223" s="15"/>
      <c r="CI1223" s="15"/>
      <c r="CJ1223" s="15"/>
      <c r="CK1223" s="15"/>
      <c r="CL1223" s="15"/>
      <c r="CM1223" s="15"/>
      <c r="CN1223" s="15"/>
    </row>
    <row r="1224" spans="1:92" ht="14">
      <c r="A1224" s="1"/>
      <c r="D1224" s="38"/>
      <c r="E1224" s="17"/>
      <c r="F1224" s="17"/>
      <c r="G1224" s="17"/>
      <c r="H1224" s="16"/>
      <c r="I1224" s="19"/>
      <c r="K1224" s="26"/>
      <c r="L1224" s="15"/>
      <c r="AE1224" s="37"/>
      <c r="AF1224" s="30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23"/>
      <c r="BE1224" s="23"/>
      <c r="BF1224" s="23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15"/>
      <c r="CH1224" s="15"/>
      <c r="CI1224" s="15"/>
      <c r="CJ1224" s="15"/>
      <c r="CK1224" s="15"/>
      <c r="CL1224" s="15"/>
      <c r="CM1224" s="15"/>
      <c r="CN1224" s="15"/>
    </row>
    <row r="1225" spans="1:92" ht="14">
      <c r="A1225" s="1"/>
      <c r="D1225" s="38"/>
      <c r="E1225" s="17"/>
      <c r="F1225" s="17"/>
      <c r="G1225" s="17"/>
      <c r="H1225" s="16"/>
      <c r="I1225" s="19"/>
      <c r="K1225" s="26"/>
      <c r="L1225" s="15"/>
      <c r="AE1225" s="37"/>
      <c r="AF1225" s="30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23"/>
      <c r="BE1225" s="23"/>
      <c r="BF1225" s="23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5"/>
      <c r="BY1225" s="15"/>
      <c r="BZ1225" s="15"/>
      <c r="CA1225" s="15"/>
      <c r="CB1225" s="15"/>
      <c r="CC1225" s="15"/>
      <c r="CD1225" s="15"/>
      <c r="CE1225" s="15"/>
      <c r="CF1225" s="15"/>
      <c r="CG1225" s="15"/>
      <c r="CH1225" s="15"/>
      <c r="CI1225" s="15"/>
      <c r="CJ1225" s="15"/>
      <c r="CK1225" s="15"/>
      <c r="CL1225" s="15"/>
      <c r="CM1225" s="15"/>
      <c r="CN1225" s="15"/>
    </row>
    <row r="1226" spans="1:92" ht="14">
      <c r="A1226" s="1"/>
      <c r="D1226" s="38"/>
      <c r="E1226" s="17"/>
      <c r="F1226" s="17"/>
      <c r="G1226" s="17"/>
      <c r="H1226" s="16"/>
      <c r="I1226" s="19"/>
      <c r="K1226" s="26"/>
      <c r="L1226" s="15"/>
      <c r="AE1226" s="37"/>
      <c r="AF1226" s="30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23"/>
      <c r="BE1226" s="23"/>
      <c r="BF1226" s="23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5"/>
      <c r="BY1226" s="15"/>
      <c r="BZ1226" s="15"/>
      <c r="CA1226" s="15"/>
      <c r="CB1226" s="15"/>
      <c r="CC1226" s="15"/>
      <c r="CD1226" s="15"/>
      <c r="CE1226" s="15"/>
      <c r="CF1226" s="15"/>
      <c r="CG1226" s="15"/>
      <c r="CH1226" s="15"/>
      <c r="CI1226" s="15"/>
      <c r="CJ1226" s="15"/>
      <c r="CK1226" s="15"/>
      <c r="CL1226" s="15"/>
      <c r="CM1226" s="15"/>
      <c r="CN1226" s="15"/>
    </row>
    <row r="1227" spans="1:92" ht="14">
      <c r="A1227" s="1"/>
      <c r="D1227" s="38"/>
      <c r="E1227" s="17"/>
      <c r="F1227" s="17"/>
      <c r="G1227" s="17"/>
      <c r="H1227" s="16"/>
      <c r="I1227" s="19"/>
      <c r="K1227" s="26"/>
      <c r="L1227" s="15"/>
      <c r="AE1227" s="37"/>
      <c r="AF1227" s="30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23"/>
      <c r="BE1227" s="23"/>
      <c r="BF1227" s="23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5"/>
      <c r="BY1227" s="15"/>
      <c r="BZ1227" s="15"/>
      <c r="CA1227" s="15"/>
      <c r="CB1227" s="15"/>
      <c r="CC1227" s="15"/>
      <c r="CD1227" s="15"/>
      <c r="CE1227" s="15"/>
      <c r="CF1227" s="15"/>
      <c r="CG1227" s="15"/>
      <c r="CH1227" s="15"/>
      <c r="CI1227" s="15"/>
      <c r="CJ1227" s="15"/>
      <c r="CK1227" s="15"/>
      <c r="CL1227" s="15"/>
      <c r="CM1227" s="15"/>
      <c r="CN1227" s="15"/>
    </row>
    <row r="1228" spans="1:92" ht="14">
      <c r="A1228" s="1"/>
      <c r="D1228" s="38"/>
      <c r="E1228" s="17"/>
      <c r="F1228" s="17"/>
      <c r="G1228" s="17"/>
      <c r="H1228" s="16"/>
      <c r="I1228" s="19"/>
      <c r="K1228" s="26"/>
      <c r="L1228" s="15"/>
      <c r="AE1228" s="37"/>
      <c r="AF1228" s="30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23"/>
      <c r="BE1228" s="23"/>
      <c r="BF1228" s="23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15"/>
      <c r="CH1228" s="15"/>
      <c r="CI1228" s="15"/>
      <c r="CJ1228" s="15"/>
      <c r="CK1228" s="15"/>
      <c r="CL1228" s="15"/>
      <c r="CM1228" s="15"/>
      <c r="CN1228" s="15"/>
    </row>
    <row r="1229" spans="1:92" ht="14">
      <c r="A1229" s="1"/>
      <c r="D1229" s="38"/>
      <c r="E1229" s="17"/>
      <c r="F1229" s="17"/>
      <c r="G1229" s="17"/>
      <c r="H1229" s="16"/>
      <c r="I1229" s="19"/>
      <c r="K1229" s="26"/>
      <c r="L1229" s="15"/>
      <c r="AE1229" s="37"/>
      <c r="AF1229" s="30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23"/>
      <c r="BE1229" s="23"/>
      <c r="BF1229" s="23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5"/>
      <c r="BY1229" s="15"/>
      <c r="BZ1229" s="15"/>
      <c r="CA1229" s="15"/>
      <c r="CB1229" s="15"/>
      <c r="CC1229" s="15"/>
      <c r="CD1229" s="15"/>
      <c r="CE1229" s="15"/>
      <c r="CF1229" s="15"/>
      <c r="CG1229" s="15"/>
      <c r="CH1229" s="15"/>
      <c r="CI1229" s="15"/>
      <c r="CJ1229" s="15"/>
      <c r="CK1229" s="15"/>
      <c r="CL1229" s="15"/>
      <c r="CM1229" s="15"/>
      <c r="CN1229" s="15"/>
    </row>
    <row r="1230" spans="1:92" ht="14">
      <c r="A1230" s="1"/>
      <c r="D1230" s="38"/>
      <c r="E1230" s="17"/>
      <c r="F1230" s="17"/>
      <c r="G1230" s="17"/>
      <c r="H1230" s="16"/>
      <c r="I1230" s="19"/>
      <c r="K1230" s="26"/>
      <c r="L1230" s="15"/>
      <c r="AE1230" s="37"/>
      <c r="AF1230" s="30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23"/>
      <c r="BE1230" s="23"/>
      <c r="BF1230" s="23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5"/>
      <c r="BY1230" s="15"/>
      <c r="BZ1230" s="15"/>
      <c r="CA1230" s="15"/>
      <c r="CB1230" s="15"/>
      <c r="CC1230" s="15"/>
      <c r="CD1230" s="15"/>
      <c r="CE1230" s="15"/>
      <c r="CF1230" s="15"/>
      <c r="CG1230" s="15"/>
      <c r="CH1230" s="15"/>
      <c r="CI1230" s="15"/>
      <c r="CJ1230" s="15"/>
      <c r="CK1230" s="15"/>
      <c r="CL1230" s="15"/>
      <c r="CM1230" s="15"/>
      <c r="CN1230" s="15"/>
    </row>
    <row r="1231" spans="1:92" ht="14">
      <c r="A1231" s="1"/>
      <c r="D1231" s="38"/>
      <c r="E1231" s="17"/>
      <c r="F1231" s="17"/>
      <c r="G1231" s="17"/>
      <c r="H1231" s="16"/>
      <c r="I1231" s="19"/>
      <c r="K1231" s="26"/>
      <c r="L1231" s="15"/>
      <c r="AE1231" s="37"/>
      <c r="AF1231" s="30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23"/>
      <c r="BE1231" s="23"/>
      <c r="BF1231" s="23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5"/>
      <c r="BY1231" s="15"/>
      <c r="BZ1231" s="15"/>
      <c r="CA1231" s="15"/>
      <c r="CB1231" s="15"/>
      <c r="CC1231" s="15"/>
      <c r="CD1231" s="15"/>
      <c r="CE1231" s="15"/>
      <c r="CF1231" s="15"/>
      <c r="CG1231" s="15"/>
      <c r="CH1231" s="15"/>
      <c r="CI1231" s="15"/>
      <c r="CJ1231" s="15"/>
      <c r="CK1231" s="15"/>
      <c r="CL1231" s="15"/>
      <c r="CM1231" s="15"/>
      <c r="CN1231" s="15"/>
    </row>
    <row r="1232" spans="1:92" ht="14">
      <c r="A1232" s="1"/>
      <c r="D1232" s="38"/>
      <c r="E1232" s="17"/>
      <c r="F1232" s="17"/>
      <c r="G1232" s="17"/>
      <c r="H1232" s="16"/>
      <c r="I1232" s="19"/>
      <c r="K1232" s="26"/>
      <c r="L1232" s="15"/>
      <c r="AE1232" s="37"/>
      <c r="AF1232" s="30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23"/>
      <c r="BE1232" s="23"/>
      <c r="BF1232" s="23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5"/>
      <c r="BY1232" s="15"/>
      <c r="BZ1232" s="15"/>
      <c r="CA1232" s="15"/>
      <c r="CB1232" s="15"/>
      <c r="CC1232" s="15"/>
      <c r="CD1232" s="15"/>
      <c r="CE1232" s="15"/>
      <c r="CF1232" s="15"/>
      <c r="CG1232" s="15"/>
      <c r="CH1232" s="15"/>
      <c r="CI1232" s="15"/>
      <c r="CJ1232" s="15"/>
      <c r="CK1232" s="15"/>
      <c r="CL1232" s="15"/>
      <c r="CM1232" s="15"/>
      <c r="CN1232" s="15"/>
    </row>
    <row r="1233" spans="1:92" ht="14">
      <c r="A1233" s="1"/>
      <c r="D1233" s="38"/>
      <c r="E1233" s="17"/>
      <c r="F1233" s="17"/>
      <c r="G1233" s="17"/>
      <c r="H1233" s="16"/>
      <c r="I1233" s="19"/>
      <c r="K1233" s="26"/>
      <c r="L1233" s="15"/>
      <c r="AE1233" s="37"/>
      <c r="AF1233" s="30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23"/>
      <c r="BE1233" s="23"/>
      <c r="BF1233" s="23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</row>
    <row r="1234" spans="1:92" ht="14">
      <c r="A1234" s="1"/>
      <c r="D1234" s="38"/>
      <c r="E1234" s="17"/>
      <c r="F1234" s="17"/>
      <c r="G1234" s="17"/>
      <c r="H1234" s="16"/>
      <c r="I1234" s="19"/>
      <c r="K1234" s="26"/>
      <c r="L1234" s="15"/>
      <c r="AE1234" s="37"/>
      <c r="AF1234" s="30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23"/>
      <c r="BE1234" s="23"/>
      <c r="BF1234" s="23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5"/>
      <c r="BY1234" s="15"/>
      <c r="BZ1234" s="15"/>
      <c r="CA1234" s="15"/>
      <c r="CB1234" s="15"/>
      <c r="CC1234" s="15"/>
      <c r="CD1234" s="15"/>
      <c r="CE1234" s="15"/>
      <c r="CF1234" s="15"/>
      <c r="CG1234" s="15"/>
      <c r="CH1234" s="15"/>
      <c r="CI1234" s="15"/>
      <c r="CJ1234" s="15"/>
      <c r="CK1234" s="15"/>
      <c r="CL1234" s="15"/>
      <c r="CM1234" s="15"/>
      <c r="CN1234" s="15"/>
    </row>
    <row r="1235" spans="1:92" ht="14">
      <c r="A1235" s="1"/>
      <c r="D1235" s="38"/>
      <c r="E1235" s="17"/>
      <c r="F1235" s="17"/>
      <c r="G1235" s="17"/>
      <c r="H1235" s="16"/>
      <c r="I1235" s="19"/>
      <c r="K1235" s="26"/>
      <c r="L1235" s="15"/>
      <c r="AE1235" s="37"/>
      <c r="AF1235" s="30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23"/>
      <c r="BE1235" s="23"/>
      <c r="BF1235" s="23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5"/>
      <c r="BY1235" s="15"/>
      <c r="BZ1235" s="15"/>
      <c r="CA1235" s="15"/>
      <c r="CB1235" s="15"/>
      <c r="CC1235" s="15"/>
      <c r="CD1235" s="15"/>
      <c r="CE1235" s="15"/>
      <c r="CF1235" s="15"/>
      <c r="CG1235" s="15"/>
      <c r="CH1235" s="15"/>
      <c r="CI1235" s="15"/>
      <c r="CJ1235" s="15"/>
      <c r="CK1235" s="15"/>
      <c r="CL1235" s="15"/>
      <c r="CM1235" s="15"/>
      <c r="CN1235" s="15"/>
    </row>
    <row r="1236" spans="1:92" ht="14">
      <c r="A1236" s="1"/>
      <c r="D1236" s="38"/>
      <c r="E1236" s="17"/>
      <c r="F1236" s="17"/>
      <c r="G1236" s="17"/>
      <c r="H1236" s="16"/>
      <c r="I1236" s="19"/>
      <c r="K1236" s="26"/>
      <c r="L1236" s="15"/>
      <c r="AE1236" s="37"/>
      <c r="AF1236" s="30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23"/>
      <c r="BE1236" s="23"/>
      <c r="BF1236" s="23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5"/>
      <c r="BY1236" s="15"/>
      <c r="BZ1236" s="15"/>
      <c r="CA1236" s="15"/>
      <c r="CB1236" s="15"/>
      <c r="CC1236" s="15"/>
      <c r="CD1236" s="15"/>
      <c r="CE1236" s="15"/>
      <c r="CF1236" s="15"/>
      <c r="CG1236" s="15"/>
      <c r="CH1236" s="15"/>
      <c r="CI1236" s="15"/>
      <c r="CJ1236" s="15"/>
      <c r="CK1236" s="15"/>
      <c r="CL1236" s="15"/>
      <c r="CM1236" s="15"/>
      <c r="CN1236" s="15"/>
    </row>
    <row r="1237" spans="1:92" ht="14">
      <c r="A1237" s="1"/>
      <c r="D1237" s="38"/>
      <c r="E1237" s="17"/>
      <c r="F1237" s="17"/>
      <c r="G1237" s="17"/>
      <c r="H1237" s="16"/>
      <c r="I1237" s="19"/>
      <c r="K1237" s="26"/>
      <c r="L1237" s="15"/>
      <c r="AE1237" s="37"/>
      <c r="AF1237" s="30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23"/>
      <c r="BE1237" s="23"/>
      <c r="BF1237" s="23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5"/>
      <c r="BY1237" s="15"/>
      <c r="BZ1237" s="15"/>
      <c r="CA1237" s="15"/>
      <c r="CB1237" s="15"/>
      <c r="CC1237" s="15"/>
      <c r="CD1237" s="15"/>
      <c r="CE1237" s="15"/>
      <c r="CF1237" s="15"/>
      <c r="CG1237" s="15"/>
      <c r="CH1237" s="15"/>
      <c r="CI1237" s="15"/>
      <c r="CJ1237" s="15"/>
      <c r="CK1237" s="15"/>
      <c r="CL1237" s="15"/>
      <c r="CM1237" s="15"/>
      <c r="CN1237" s="15"/>
    </row>
    <row r="1238" spans="1:92" ht="14">
      <c r="A1238" s="1"/>
      <c r="D1238" s="38"/>
      <c r="E1238" s="17"/>
      <c r="F1238" s="17"/>
      <c r="G1238" s="17"/>
      <c r="H1238" s="16"/>
      <c r="I1238" s="19"/>
      <c r="K1238" s="26"/>
      <c r="L1238" s="15"/>
      <c r="AE1238" s="37"/>
      <c r="AF1238" s="30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23"/>
      <c r="BE1238" s="23"/>
      <c r="BF1238" s="23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5"/>
      <c r="BY1238" s="15"/>
      <c r="BZ1238" s="15"/>
      <c r="CA1238" s="15"/>
      <c r="CB1238" s="15"/>
      <c r="CC1238" s="15"/>
      <c r="CD1238" s="15"/>
      <c r="CE1238" s="15"/>
      <c r="CF1238" s="15"/>
      <c r="CG1238" s="15"/>
      <c r="CH1238" s="15"/>
      <c r="CI1238" s="15"/>
      <c r="CJ1238" s="15"/>
      <c r="CK1238" s="15"/>
      <c r="CL1238" s="15"/>
      <c r="CM1238" s="15"/>
      <c r="CN1238" s="15"/>
    </row>
    <row r="1239" spans="1:92" ht="14">
      <c r="A1239" s="1"/>
      <c r="D1239" s="38"/>
      <c r="E1239" s="17"/>
      <c r="F1239" s="17"/>
      <c r="G1239" s="17"/>
      <c r="H1239" s="16"/>
      <c r="I1239" s="19"/>
      <c r="K1239" s="26"/>
      <c r="L1239" s="15"/>
      <c r="AE1239" s="37"/>
      <c r="AF1239" s="30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23"/>
      <c r="BE1239" s="23"/>
      <c r="BF1239" s="23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5"/>
      <c r="BY1239" s="15"/>
      <c r="BZ1239" s="15"/>
      <c r="CA1239" s="15"/>
      <c r="CB1239" s="15"/>
      <c r="CC1239" s="15"/>
      <c r="CD1239" s="15"/>
      <c r="CE1239" s="15"/>
      <c r="CF1239" s="15"/>
      <c r="CG1239" s="15"/>
      <c r="CH1239" s="15"/>
      <c r="CI1239" s="15"/>
      <c r="CJ1239" s="15"/>
      <c r="CK1239" s="15"/>
      <c r="CL1239" s="15"/>
      <c r="CM1239" s="15"/>
      <c r="CN1239" s="15"/>
    </row>
    <row r="1240" spans="1:92" ht="14">
      <c r="A1240" s="1"/>
      <c r="D1240" s="38"/>
      <c r="E1240" s="17"/>
      <c r="F1240" s="17"/>
      <c r="G1240" s="17"/>
      <c r="H1240" s="16"/>
      <c r="I1240" s="19"/>
      <c r="K1240" s="26"/>
      <c r="L1240" s="15"/>
      <c r="AE1240" s="37"/>
      <c r="AF1240" s="30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23"/>
      <c r="BE1240" s="23"/>
      <c r="BF1240" s="23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5"/>
      <c r="BY1240" s="15"/>
      <c r="BZ1240" s="15"/>
      <c r="CA1240" s="15"/>
      <c r="CB1240" s="15"/>
      <c r="CC1240" s="15"/>
      <c r="CD1240" s="15"/>
      <c r="CE1240" s="15"/>
      <c r="CF1240" s="15"/>
      <c r="CG1240" s="15"/>
      <c r="CH1240" s="15"/>
      <c r="CI1240" s="15"/>
      <c r="CJ1240" s="15"/>
      <c r="CK1240" s="15"/>
      <c r="CL1240" s="15"/>
      <c r="CM1240" s="15"/>
      <c r="CN1240" s="15"/>
    </row>
    <row r="1241" spans="1:92" ht="14">
      <c r="A1241" s="1"/>
      <c r="D1241" s="38"/>
      <c r="E1241" s="17"/>
      <c r="F1241" s="17"/>
      <c r="G1241" s="17"/>
      <c r="H1241" s="16"/>
      <c r="I1241" s="19"/>
      <c r="K1241" s="26"/>
      <c r="L1241" s="15"/>
      <c r="AE1241" s="37"/>
      <c r="AF1241" s="30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23"/>
      <c r="BE1241" s="23"/>
      <c r="BF1241" s="23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5"/>
      <c r="BY1241" s="15"/>
      <c r="BZ1241" s="15"/>
      <c r="CA1241" s="15"/>
      <c r="CB1241" s="15"/>
      <c r="CC1241" s="15"/>
      <c r="CD1241" s="15"/>
      <c r="CE1241" s="15"/>
      <c r="CF1241" s="15"/>
      <c r="CG1241" s="15"/>
      <c r="CH1241" s="15"/>
      <c r="CI1241" s="15"/>
      <c r="CJ1241" s="15"/>
      <c r="CK1241" s="15"/>
      <c r="CL1241" s="15"/>
      <c r="CM1241" s="15"/>
      <c r="CN1241" s="15"/>
    </row>
    <row r="1242" spans="1:92" ht="14">
      <c r="A1242" s="1"/>
      <c r="D1242" s="38"/>
      <c r="E1242" s="17"/>
      <c r="F1242" s="17"/>
      <c r="G1242" s="17"/>
      <c r="H1242" s="16"/>
      <c r="I1242" s="19"/>
      <c r="K1242" s="26"/>
      <c r="L1242" s="15"/>
      <c r="AE1242" s="37"/>
      <c r="AF1242" s="30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23"/>
      <c r="BE1242" s="23"/>
      <c r="BF1242" s="23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</row>
    <row r="1243" spans="1:92" ht="14">
      <c r="A1243" s="1"/>
      <c r="D1243" s="38"/>
      <c r="E1243" s="17"/>
      <c r="F1243" s="17"/>
      <c r="G1243" s="17"/>
      <c r="H1243" s="16"/>
      <c r="I1243" s="19"/>
      <c r="K1243" s="26"/>
      <c r="L1243" s="15"/>
      <c r="AE1243" s="37"/>
      <c r="AF1243" s="30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23"/>
      <c r="BE1243" s="23"/>
      <c r="BF1243" s="23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15"/>
      <c r="CH1243" s="15"/>
      <c r="CI1243" s="15"/>
      <c r="CJ1243" s="15"/>
      <c r="CK1243" s="15"/>
      <c r="CL1243" s="15"/>
      <c r="CM1243" s="15"/>
      <c r="CN1243" s="15"/>
    </row>
    <row r="1244" spans="1:92" ht="14">
      <c r="A1244" s="1"/>
      <c r="D1244" s="38"/>
      <c r="E1244" s="17"/>
      <c r="F1244" s="17"/>
      <c r="G1244" s="17"/>
      <c r="H1244" s="16"/>
      <c r="I1244" s="19"/>
      <c r="K1244" s="26"/>
      <c r="L1244" s="15"/>
      <c r="AE1244" s="37"/>
      <c r="AF1244" s="30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23"/>
      <c r="BE1244" s="23"/>
      <c r="BF1244" s="23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</row>
    <row r="1245" spans="1:92" ht="14">
      <c r="A1245" s="1"/>
      <c r="D1245" s="38"/>
      <c r="E1245" s="17"/>
      <c r="F1245" s="17"/>
      <c r="G1245" s="17"/>
      <c r="H1245" s="16"/>
      <c r="I1245" s="19"/>
      <c r="K1245" s="26"/>
      <c r="L1245" s="15"/>
      <c r="AE1245" s="37"/>
      <c r="AF1245" s="30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23"/>
      <c r="BE1245" s="23"/>
      <c r="BF1245" s="23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5"/>
      <c r="BY1245" s="15"/>
      <c r="BZ1245" s="15"/>
      <c r="CA1245" s="15"/>
      <c r="CB1245" s="15"/>
      <c r="CC1245" s="15"/>
      <c r="CD1245" s="15"/>
      <c r="CE1245" s="15"/>
      <c r="CF1245" s="15"/>
      <c r="CG1245" s="15"/>
      <c r="CH1245" s="15"/>
      <c r="CI1245" s="15"/>
      <c r="CJ1245" s="15"/>
      <c r="CK1245" s="15"/>
      <c r="CL1245" s="15"/>
      <c r="CM1245" s="15"/>
      <c r="CN1245" s="15"/>
    </row>
    <row r="1246" spans="1:92" ht="14">
      <c r="A1246" s="1"/>
      <c r="D1246" s="38"/>
      <c r="E1246" s="17"/>
      <c r="F1246" s="17"/>
      <c r="G1246" s="17"/>
      <c r="H1246" s="16"/>
      <c r="I1246" s="19"/>
      <c r="K1246" s="26"/>
      <c r="L1246" s="15"/>
      <c r="AE1246" s="37"/>
      <c r="AF1246" s="30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23"/>
      <c r="BE1246" s="23"/>
      <c r="BF1246" s="23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5"/>
      <c r="BY1246" s="15"/>
      <c r="BZ1246" s="15"/>
      <c r="CA1246" s="15"/>
      <c r="CB1246" s="15"/>
      <c r="CC1246" s="15"/>
      <c r="CD1246" s="15"/>
      <c r="CE1246" s="15"/>
      <c r="CF1246" s="15"/>
      <c r="CG1246" s="15"/>
      <c r="CH1246" s="15"/>
      <c r="CI1246" s="15"/>
      <c r="CJ1246" s="15"/>
      <c r="CK1246" s="15"/>
      <c r="CL1246" s="15"/>
      <c r="CM1246" s="15"/>
      <c r="CN1246" s="15"/>
    </row>
    <row r="1247" spans="1:92" ht="14">
      <c r="A1247" s="1"/>
      <c r="D1247" s="38"/>
      <c r="E1247" s="17"/>
      <c r="F1247" s="17"/>
      <c r="G1247" s="17"/>
      <c r="H1247" s="16"/>
      <c r="I1247" s="19"/>
      <c r="K1247" s="26"/>
      <c r="L1247" s="15"/>
      <c r="AE1247" s="37"/>
      <c r="AF1247" s="30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23"/>
      <c r="BE1247" s="23"/>
      <c r="BF1247" s="23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5"/>
      <c r="BY1247" s="15"/>
      <c r="BZ1247" s="15"/>
      <c r="CA1247" s="15"/>
      <c r="CB1247" s="15"/>
      <c r="CC1247" s="15"/>
      <c r="CD1247" s="15"/>
      <c r="CE1247" s="15"/>
      <c r="CF1247" s="15"/>
      <c r="CG1247" s="15"/>
      <c r="CH1247" s="15"/>
      <c r="CI1247" s="15"/>
      <c r="CJ1247" s="15"/>
      <c r="CK1247" s="15"/>
      <c r="CL1247" s="15"/>
      <c r="CM1247" s="15"/>
      <c r="CN1247" s="15"/>
    </row>
    <row r="1248" spans="1:92" ht="14">
      <c r="A1248" s="1"/>
      <c r="D1248" s="38"/>
      <c r="E1248" s="17"/>
      <c r="F1248" s="17"/>
      <c r="G1248" s="17"/>
      <c r="H1248" s="16"/>
      <c r="I1248" s="19"/>
      <c r="K1248" s="26"/>
      <c r="L1248" s="15"/>
      <c r="AE1248" s="37"/>
      <c r="AF1248" s="30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23"/>
      <c r="BE1248" s="23"/>
      <c r="BF1248" s="23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5"/>
      <c r="BY1248" s="15"/>
      <c r="BZ1248" s="15"/>
      <c r="CA1248" s="15"/>
      <c r="CB1248" s="15"/>
      <c r="CC1248" s="15"/>
      <c r="CD1248" s="15"/>
      <c r="CE1248" s="15"/>
      <c r="CF1248" s="15"/>
      <c r="CG1248" s="15"/>
      <c r="CH1248" s="15"/>
      <c r="CI1248" s="15"/>
      <c r="CJ1248" s="15"/>
      <c r="CK1248" s="15"/>
      <c r="CL1248" s="15"/>
      <c r="CM1248" s="15"/>
      <c r="CN1248" s="15"/>
    </row>
    <row r="1249" spans="1:92" ht="14">
      <c r="A1249" s="1"/>
      <c r="D1249" s="38"/>
      <c r="E1249" s="17"/>
      <c r="F1249" s="17"/>
      <c r="G1249" s="17"/>
      <c r="H1249" s="16"/>
      <c r="I1249" s="19"/>
      <c r="K1249" s="26"/>
      <c r="L1249" s="15"/>
      <c r="AE1249" s="37"/>
      <c r="AF1249" s="30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23"/>
      <c r="BE1249" s="23"/>
      <c r="BF1249" s="23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5"/>
      <c r="BY1249" s="15"/>
      <c r="BZ1249" s="15"/>
      <c r="CA1249" s="15"/>
      <c r="CB1249" s="15"/>
      <c r="CC1249" s="15"/>
      <c r="CD1249" s="15"/>
      <c r="CE1249" s="15"/>
      <c r="CF1249" s="15"/>
      <c r="CG1249" s="15"/>
      <c r="CH1249" s="15"/>
      <c r="CI1249" s="15"/>
      <c r="CJ1249" s="15"/>
      <c r="CK1249" s="15"/>
      <c r="CL1249" s="15"/>
      <c r="CM1249" s="15"/>
      <c r="CN1249" s="15"/>
    </row>
    <row r="1250" spans="1:92" ht="14">
      <c r="A1250" s="1"/>
      <c r="D1250" s="38"/>
      <c r="E1250" s="17"/>
      <c r="F1250" s="17"/>
      <c r="G1250" s="17"/>
      <c r="H1250" s="16"/>
      <c r="I1250" s="19"/>
      <c r="K1250" s="26"/>
      <c r="L1250" s="15"/>
      <c r="AE1250" s="37"/>
      <c r="AF1250" s="30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23"/>
      <c r="BE1250" s="23"/>
      <c r="BF1250" s="23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5"/>
      <c r="BY1250" s="15"/>
      <c r="BZ1250" s="15"/>
      <c r="CA1250" s="15"/>
      <c r="CB1250" s="15"/>
      <c r="CC1250" s="15"/>
      <c r="CD1250" s="15"/>
      <c r="CE1250" s="15"/>
      <c r="CF1250" s="15"/>
      <c r="CG1250" s="15"/>
      <c r="CH1250" s="15"/>
      <c r="CI1250" s="15"/>
      <c r="CJ1250" s="15"/>
      <c r="CK1250" s="15"/>
      <c r="CL1250" s="15"/>
      <c r="CM1250" s="15"/>
      <c r="CN1250" s="15"/>
    </row>
    <row r="1251" spans="1:92" ht="14">
      <c r="A1251" s="1"/>
      <c r="D1251" s="38"/>
      <c r="E1251" s="17"/>
      <c r="F1251" s="17"/>
      <c r="G1251" s="17"/>
      <c r="H1251" s="16"/>
      <c r="I1251" s="19"/>
      <c r="K1251" s="26"/>
      <c r="L1251" s="15"/>
      <c r="AE1251" s="37"/>
      <c r="AF1251" s="30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23"/>
      <c r="BE1251" s="23"/>
      <c r="BF1251" s="23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5"/>
      <c r="BY1251" s="15"/>
      <c r="BZ1251" s="15"/>
      <c r="CA1251" s="15"/>
      <c r="CB1251" s="15"/>
      <c r="CC1251" s="15"/>
      <c r="CD1251" s="15"/>
      <c r="CE1251" s="15"/>
      <c r="CF1251" s="15"/>
      <c r="CG1251" s="15"/>
      <c r="CH1251" s="15"/>
      <c r="CI1251" s="15"/>
      <c r="CJ1251" s="15"/>
      <c r="CK1251" s="15"/>
      <c r="CL1251" s="15"/>
      <c r="CM1251" s="15"/>
      <c r="CN1251" s="15"/>
    </row>
    <row r="1252" spans="1:92" ht="14">
      <c r="A1252" s="1"/>
      <c r="D1252" s="38"/>
      <c r="E1252" s="17"/>
      <c r="F1252" s="17"/>
      <c r="G1252" s="17"/>
      <c r="H1252" s="16"/>
      <c r="I1252" s="19"/>
      <c r="K1252" s="26"/>
      <c r="L1252" s="15"/>
      <c r="AE1252" s="37"/>
      <c r="AF1252" s="30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23"/>
      <c r="BE1252" s="23"/>
      <c r="BF1252" s="23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5"/>
      <c r="BY1252" s="15"/>
      <c r="BZ1252" s="15"/>
      <c r="CA1252" s="15"/>
      <c r="CB1252" s="15"/>
      <c r="CC1252" s="15"/>
      <c r="CD1252" s="15"/>
      <c r="CE1252" s="15"/>
      <c r="CF1252" s="15"/>
      <c r="CG1252" s="15"/>
      <c r="CH1252" s="15"/>
      <c r="CI1252" s="15"/>
      <c r="CJ1252" s="15"/>
      <c r="CK1252" s="15"/>
      <c r="CL1252" s="15"/>
      <c r="CM1252" s="15"/>
      <c r="CN1252" s="15"/>
    </row>
    <row r="1253" spans="1:92" ht="14">
      <c r="A1253" s="1"/>
      <c r="D1253" s="38"/>
      <c r="E1253" s="17"/>
      <c r="F1253" s="17"/>
      <c r="G1253" s="17"/>
      <c r="H1253" s="16"/>
      <c r="I1253" s="19"/>
      <c r="K1253" s="26"/>
      <c r="L1253" s="15"/>
      <c r="AE1253" s="37"/>
      <c r="AF1253" s="30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23"/>
      <c r="BE1253" s="23"/>
      <c r="BF1253" s="23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5"/>
      <c r="BY1253" s="15"/>
      <c r="BZ1253" s="15"/>
      <c r="CA1253" s="15"/>
      <c r="CB1253" s="15"/>
      <c r="CC1253" s="15"/>
      <c r="CD1253" s="15"/>
      <c r="CE1253" s="15"/>
      <c r="CF1253" s="15"/>
      <c r="CG1253" s="15"/>
      <c r="CH1253" s="15"/>
      <c r="CI1253" s="15"/>
      <c r="CJ1253" s="15"/>
      <c r="CK1253" s="15"/>
      <c r="CL1253" s="15"/>
      <c r="CM1253" s="15"/>
      <c r="CN1253" s="15"/>
    </row>
    <row r="1254" spans="1:92" ht="14">
      <c r="A1254" s="1"/>
      <c r="D1254" s="38"/>
      <c r="E1254" s="17"/>
      <c r="F1254" s="17"/>
      <c r="G1254" s="17"/>
      <c r="H1254" s="16"/>
      <c r="I1254" s="19"/>
      <c r="K1254" s="26"/>
      <c r="L1254" s="15"/>
      <c r="AE1254" s="37"/>
      <c r="AF1254" s="30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23"/>
      <c r="BE1254" s="23"/>
      <c r="BF1254" s="23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15"/>
      <c r="CH1254" s="15"/>
      <c r="CI1254" s="15"/>
      <c r="CJ1254" s="15"/>
      <c r="CK1254" s="15"/>
      <c r="CL1254" s="15"/>
      <c r="CM1254" s="15"/>
      <c r="CN1254" s="15"/>
    </row>
    <row r="1255" spans="1:92" ht="14">
      <c r="A1255" s="1"/>
      <c r="D1255" s="38"/>
      <c r="E1255" s="17"/>
      <c r="F1255" s="17"/>
      <c r="G1255" s="17"/>
      <c r="H1255" s="16"/>
      <c r="I1255" s="19"/>
      <c r="K1255" s="26"/>
      <c r="L1255" s="15"/>
      <c r="AE1255" s="37"/>
      <c r="AF1255" s="30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23"/>
      <c r="BE1255" s="23"/>
      <c r="BF1255" s="23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5"/>
      <c r="BY1255" s="15"/>
      <c r="BZ1255" s="15"/>
      <c r="CA1255" s="15"/>
      <c r="CB1255" s="15"/>
      <c r="CC1255" s="15"/>
      <c r="CD1255" s="15"/>
      <c r="CE1255" s="15"/>
      <c r="CF1255" s="15"/>
      <c r="CG1255" s="15"/>
      <c r="CH1255" s="15"/>
      <c r="CI1255" s="15"/>
      <c r="CJ1255" s="15"/>
      <c r="CK1255" s="15"/>
      <c r="CL1255" s="15"/>
      <c r="CM1255" s="15"/>
      <c r="CN1255" s="15"/>
    </row>
    <row r="1256" spans="1:92" ht="14">
      <c r="A1256" s="1"/>
      <c r="D1256" s="38"/>
      <c r="E1256" s="17"/>
      <c r="F1256" s="17"/>
      <c r="G1256" s="17"/>
      <c r="H1256" s="16"/>
      <c r="I1256" s="19"/>
      <c r="K1256" s="26"/>
      <c r="L1256" s="15"/>
      <c r="AE1256" s="37"/>
      <c r="AF1256" s="30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23"/>
      <c r="BE1256" s="23"/>
      <c r="BF1256" s="23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5"/>
      <c r="BY1256" s="15"/>
      <c r="BZ1256" s="15"/>
      <c r="CA1256" s="15"/>
      <c r="CB1256" s="15"/>
      <c r="CC1256" s="15"/>
      <c r="CD1256" s="15"/>
      <c r="CE1256" s="15"/>
      <c r="CF1256" s="15"/>
      <c r="CG1256" s="15"/>
      <c r="CH1256" s="15"/>
      <c r="CI1256" s="15"/>
      <c r="CJ1256" s="15"/>
      <c r="CK1256" s="15"/>
      <c r="CL1256" s="15"/>
      <c r="CM1256" s="15"/>
      <c r="CN1256" s="15"/>
    </row>
    <row r="1257" spans="1:92" ht="14">
      <c r="A1257" s="1"/>
      <c r="D1257" s="38"/>
      <c r="E1257" s="17"/>
      <c r="F1257" s="17"/>
      <c r="G1257" s="17"/>
      <c r="H1257" s="16"/>
      <c r="I1257" s="19"/>
      <c r="K1257" s="26"/>
      <c r="L1257" s="15"/>
      <c r="AE1257" s="37"/>
      <c r="AF1257" s="30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23"/>
      <c r="BE1257" s="23"/>
      <c r="BF1257" s="23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5"/>
      <c r="BY1257" s="15"/>
      <c r="BZ1257" s="15"/>
      <c r="CA1257" s="15"/>
      <c r="CB1257" s="15"/>
      <c r="CC1257" s="15"/>
      <c r="CD1257" s="15"/>
      <c r="CE1257" s="15"/>
      <c r="CF1257" s="15"/>
      <c r="CG1257" s="15"/>
      <c r="CH1257" s="15"/>
      <c r="CI1257" s="15"/>
      <c r="CJ1257" s="15"/>
      <c r="CK1257" s="15"/>
      <c r="CL1257" s="15"/>
      <c r="CM1257" s="15"/>
      <c r="CN1257" s="15"/>
    </row>
    <row r="1258" spans="1:92" ht="14">
      <c r="A1258" s="1"/>
      <c r="D1258" s="38"/>
      <c r="E1258" s="17"/>
      <c r="F1258" s="17"/>
      <c r="G1258" s="17"/>
      <c r="H1258" s="16"/>
      <c r="I1258" s="19"/>
      <c r="K1258" s="26"/>
      <c r="L1258" s="15"/>
      <c r="AE1258" s="37"/>
      <c r="AF1258" s="30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23"/>
      <c r="BE1258" s="23"/>
      <c r="BF1258" s="23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15"/>
      <c r="CH1258" s="15"/>
      <c r="CI1258" s="15"/>
      <c r="CJ1258" s="15"/>
      <c r="CK1258" s="15"/>
      <c r="CL1258" s="15"/>
      <c r="CM1258" s="15"/>
      <c r="CN1258" s="15"/>
    </row>
    <row r="1259" spans="1:92" ht="14">
      <c r="A1259" s="1"/>
      <c r="D1259" s="38"/>
      <c r="E1259" s="17"/>
      <c r="F1259" s="17"/>
      <c r="G1259" s="17"/>
      <c r="H1259" s="16"/>
      <c r="I1259" s="19"/>
      <c r="K1259" s="26"/>
      <c r="L1259" s="15"/>
      <c r="AE1259" s="37"/>
      <c r="AF1259" s="30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23"/>
      <c r="BE1259" s="23"/>
      <c r="BF1259" s="23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5"/>
      <c r="BY1259" s="15"/>
      <c r="BZ1259" s="15"/>
      <c r="CA1259" s="15"/>
      <c r="CB1259" s="15"/>
      <c r="CC1259" s="15"/>
      <c r="CD1259" s="15"/>
      <c r="CE1259" s="15"/>
      <c r="CF1259" s="15"/>
      <c r="CG1259" s="15"/>
      <c r="CH1259" s="15"/>
      <c r="CI1259" s="15"/>
      <c r="CJ1259" s="15"/>
      <c r="CK1259" s="15"/>
      <c r="CL1259" s="15"/>
      <c r="CM1259" s="15"/>
      <c r="CN1259" s="15"/>
    </row>
    <row r="1260" spans="1:92" ht="14">
      <c r="A1260" s="1"/>
      <c r="D1260" s="38"/>
      <c r="E1260" s="17"/>
      <c r="F1260" s="17"/>
      <c r="G1260" s="17"/>
      <c r="H1260" s="16"/>
      <c r="I1260" s="19"/>
      <c r="K1260" s="26"/>
      <c r="L1260" s="15"/>
      <c r="AE1260" s="37"/>
      <c r="AF1260" s="30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23"/>
      <c r="BE1260" s="23"/>
      <c r="BF1260" s="23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5"/>
      <c r="BY1260" s="15"/>
      <c r="BZ1260" s="15"/>
      <c r="CA1260" s="15"/>
      <c r="CB1260" s="15"/>
      <c r="CC1260" s="15"/>
      <c r="CD1260" s="15"/>
      <c r="CE1260" s="15"/>
      <c r="CF1260" s="15"/>
      <c r="CG1260" s="15"/>
      <c r="CH1260" s="15"/>
      <c r="CI1260" s="15"/>
      <c r="CJ1260" s="15"/>
      <c r="CK1260" s="15"/>
      <c r="CL1260" s="15"/>
      <c r="CM1260" s="15"/>
      <c r="CN1260" s="15"/>
    </row>
    <row r="1261" spans="1:92" ht="14">
      <c r="A1261" s="1"/>
      <c r="D1261" s="38"/>
      <c r="E1261" s="17"/>
      <c r="F1261" s="17"/>
      <c r="G1261" s="17"/>
      <c r="H1261" s="16"/>
      <c r="I1261" s="19"/>
      <c r="K1261" s="26"/>
      <c r="L1261" s="15"/>
      <c r="AE1261" s="37"/>
      <c r="AF1261" s="30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23"/>
      <c r="BE1261" s="23"/>
      <c r="BF1261" s="23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5"/>
      <c r="BY1261" s="15"/>
      <c r="BZ1261" s="15"/>
      <c r="CA1261" s="15"/>
      <c r="CB1261" s="15"/>
      <c r="CC1261" s="15"/>
      <c r="CD1261" s="15"/>
      <c r="CE1261" s="15"/>
      <c r="CF1261" s="15"/>
      <c r="CG1261" s="15"/>
      <c r="CH1261" s="15"/>
      <c r="CI1261" s="15"/>
      <c r="CJ1261" s="15"/>
      <c r="CK1261" s="15"/>
      <c r="CL1261" s="15"/>
      <c r="CM1261" s="15"/>
      <c r="CN1261" s="15"/>
    </row>
    <row r="1262" spans="1:92" ht="14">
      <c r="A1262" s="1"/>
      <c r="D1262" s="38"/>
      <c r="E1262" s="17"/>
      <c r="F1262" s="17"/>
      <c r="G1262" s="17"/>
      <c r="H1262" s="16"/>
      <c r="I1262" s="19"/>
      <c r="K1262" s="26"/>
      <c r="L1262" s="15"/>
      <c r="AE1262" s="37"/>
      <c r="AF1262" s="30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23"/>
      <c r="BE1262" s="23"/>
      <c r="BF1262" s="23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5"/>
      <c r="BY1262" s="15"/>
      <c r="BZ1262" s="15"/>
      <c r="CA1262" s="15"/>
      <c r="CB1262" s="15"/>
      <c r="CC1262" s="15"/>
      <c r="CD1262" s="15"/>
      <c r="CE1262" s="15"/>
      <c r="CF1262" s="15"/>
      <c r="CG1262" s="15"/>
      <c r="CH1262" s="15"/>
      <c r="CI1262" s="15"/>
      <c r="CJ1262" s="15"/>
      <c r="CK1262" s="15"/>
      <c r="CL1262" s="15"/>
      <c r="CM1262" s="15"/>
      <c r="CN1262" s="15"/>
    </row>
    <row r="1263" spans="1:92" ht="14">
      <c r="A1263" s="1"/>
      <c r="D1263" s="38"/>
      <c r="E1263" s="17"/>
      <c r="F1263" s="17"/>
      <c r="G1263" s="17"/>
      <c r="H1263" s="16"/>
      <c r="I1263" s="19"/>
      <c r="K1263" s="26"/>
      <c r="L1263" s="15"/>
      <c r="AE1263" s="37"/>
      <c r="AF1263" s="30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23"/>
      <c r="BE1263" s="23"/>
      <c r="BF1263" s="23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5"/>
      <c r="BY1263" s="15"/>
      <c r="BZ1263" s="15"/>
      <c r="CA1263" s="15"/>
      <c r="CB1263" s="15"/>
      <c r="CC1263" s="15"/>
      <c r="CD1263" s="15"/>
      <c r="CE1263" s="15"/>
      <c r="CF1263" s="15"/>
      <c r="CG1263" s="15"/>
      <c r="CH1263" s="15"/>
      <c r="CI1263" s="15"/>
      <c r="CJ1263" s="15"/>
      <c r="CK1263" s="15"/>
      <c r="CL1263" s="15"/>
      <c r="CM1263" s="15"/>
      <c r="CN1263" s="15"/>
    </row>
    <row r="1264" spans="1:92" ht="14">
      <c r="A1264" s="1"/>
      <c r="D1264" s="38"/>
      <c r="E1264" s="17"/>
      <c r="F1264" s="17"/>
      <c r="G1264" s="17"/>
      <c r="H1264" s="16"/>
      <c r="I1264" s="19"/>
      <c r="K1264" s="26"/>
      <c r="L1264" s="15"/>
      <c r="AE1264" s="37"/>
      <c r="AF1264" s="30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23"/>
      <c r="BE1264" s="23"/>
      <c r="BF1264" s="23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5"/>
      <c r="BY1264" s="15"/>
      <c r="BZ1264" s="15"/>
      <c r="CA1264" s="15"/>
      <c r="CB1264" s="15"/>
      <c r="CC1264" s="15"/>
      <c r="CD1264" s="15"/>
      <c r="CE1264" s="15"/>
      <c r="CF1264" s="15"/>
      <c r="CG1264" s="15"/>
      <c r="CH1264" s="15"/>
      <c r="CI1264" s="15"/>
      <c r="CJ1264" s="15"/>
      <c r="CK1264" s="15"/>
      <c r="CL1264" s="15"/>
      <c r="CM1264" s="15"/>
      <c r="CN1264" s="15"/>
    </row>
    <row r="1265" spans="1:92" ht="14">
      <c r="A1265" s="1"/>
      <c r="D1265" s="38"/>
      <c r="E1265" s="17"/>
      <c r="F1265" s="17"/>
      <c r="G1265" s="17"/>
      <c r="H1265" s="16"/>
      <c r="I1265" s="19"/>
      <c r="K1265" s="26"/>
      <c r="L1265" s="15"/>
      <c r="AE1265" s="37"/>
      <c r="AF1265" s="30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23"/>
      <c r="BE1265" s="23"/>
      <c r="BF1265" s="23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</row>
    <row r="1266" spans="1:92" ht="14">
      <c r="A1266" s="1"/>
      <c r="D1266" s="38"/>
      <c r="E1266" s="17"/>
      <c r="F1266" s="17"/>
      <c r="G1266" s="17"/>
      <c r="H1266" s="16"/>
      <c r="I1266" s="19"/>
      <c r="K1266" s="26"/>
      <c r="L1266" s="15"/>
      <c r="AE1266" s="37"/>
      <c r="AF1266" s="30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23"/>
      <c r="BE1266" s="23"/>
      <c r="BF1266" s="23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5"/>
      <c r="BY1266" s="15"/>
      <c r="BZ1266" s="15"/>
      <c r="CA1266" s="15"/>
      <c r="CB1266" s="15"/>
      <c r="CC1266" s="15"/>
      <c r="CD1266" s="15"/>
      <c r="CE1266" s="15"/>
      <c r="CF1266" s="15"/>
      <c r="CG1266" s="15"/>
      <c r="CH1266" s="15"/>
      <c r="CI1266" s="15"/>
      <c r="CJ1266" s="15"/>
      <c r="CK1266" s="15"/>
      <c r="CL1266" s="15"/>
      <c r="CM1266" s="15"/>
      <c r="CN1266" s="15"/>
    </row>
    <row r="1267" spans="1:92" ht="14">
      <c r="A1267" s="1"/>
      <c r="D1267" s="38"/>
      <c r="E1267" s="17"/>
      <c r="F1267" s="17"/>
      <c r="G1267" s="17"/>
      <c r="H1267" s="16"/>
      <c r="I1267" s="19"/>
      <c r="K1267" s="26"/>
      <c r="L1267" s="15"/>
      <c r="AE1267" s="37"/>
      <c r="AF1267" s="30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23"/>
      <c r="BE1267" s="23"/>
      <c r="BF1267" s="23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5"/>
      <c r="BY1267" s="15"/>
      <c r="BZ1267" s="15"/>
      <c r="CA1267" s="15"/>
      <c r="CB1267" s="15"/>
      <c r="CC1267" s="15"/>
      <c r="CD1267" s="15"/>
      <c r="CE1267" s="15"/>
      <c r="CF1267" s="15"/>
      <c r="CG1267" s="15"/>
      <c r="CH1267" s="15"/>
      <c r="CI1267" s="15"/>
      <c r="CJ1267" s="15"/>
      <c r="CK1267" s="15"/>
      <c r="CL1267" s="15"/>
      <c r="CM1267" s="15"/>
      <c r="CN1267" s="15"/>
    </row>
    <row r="1268" spans="1:92" ht="14">
      <c r="A1268" s="1"/>
      <c r="D1268" s="38"/>
      <c r="E1268" s="17"/>
      <c r="F1268" s="17"/>
      <c r="G1268" s="17"/>
      <c r="H1268" s="16"/>
      <c r="I1268" s="19"/>
      <c r="K1268" s="26"/>
      <c r="L1268" s="15"/>
      <c r="AE1268" s="37"/>
      <c r="AF1268" s="30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23"/>
      <c r="BE1268" s="23"/>
      <c r="BF1268" s="23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5"/>
      <c r="BY1268" s="15"/>
      <c r="BZ1268" s="15"/>
      <c r="CA1268" s="15"/>
      <c r="CB1268" s="15"/>
      <c r="CC1268" s="15"/>
      <c r="CD1268" s="15"/>
      <c r="CE1268" s="15"/>
      <c r="CF1268" s="15"/>
      <c r="CG1268" s="15"/>
      <c r="CH1268" s="15"/>
      <c r="CI1268" s="15"/>
      <c r="CJ1268" s="15"/>
      <c r="CK1268" s="15"/>
      <c r="CL1268" s="15"/>
      <c r="CM1268" s="15"/>
      <c r="CN1268" s="15"/>
    </row>
    <row r="1269" spans="1:92" ht="14">
      <c r="A1269" s="1"/>
      <c r="D1269" s="38"/>
      <c r="E1269" s="17"/>
      <c r="F1269" s="17"/>
      <c r="G1269" s="17"/>
      <c r="H1269" s="16"/>
      <c r="I1269" s="19"/>
      <c r="K1269" s="26"/>
      <c r="L1269" s="15"/>
      <c r="AE1269" s="37"/>
      <c r="AF1269" s="30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23"/>
      <c r="BE1269" s="23"/>
      <c r="BF1269" s="23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5"/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5"/>
      <c r="CK1269" s="15"/>
      <c r="CL1269" s="15"/>
      <c r="CM1269" s="15"/>
      <c r="CN1269" s="15"/>
    </row>
    <row r="1270" spans="1:92" ht="14">
      <c r="A1270" s="1"/>
      <c r="D1270" s="38"/>
      <c r="E1270" s="17"/>
      <c r="F1270" s="17"/>
      <c r="G1270" s="17"/>
      <c r="H1270" s="16"/>
      <c r="I1270" s="19"/>
      <c r="K1270" s="26"/>
      <c r="L1270" s="15"/>
      <c r="AE1270" s="37"/>
      <c r="AF1270" s="30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23"/>
      <c r="BE1270" s="23"/>
      <c r="BF1270" s="23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</row>
    <row r="1271" spans="1:92" ht="14">
      <c r="A1271" s="1"/>
      <c r="D1271" s="38"/>
      <c r="E1271" s="17"/>
      <c r="F1271" s="17"/>
      <c r="G1271" s="17"/>
      <c r="H1271" s="16"/>
      <c r="I1271" s="19"/>
      <c r="K1271" s="26"/>
      <c r="L1271" s="15"/>
      <c r="AE1271" s="37"/>
      <c r="AF1271" s="30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23"/>
      <c r="BE1271" s="23"/>
      <c r="BF1271" s="23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5"/>
      <c r="BY1271" s="15"/>
      <c r="BZ1271" s="15"/>
      <c r="CA1271" s="15"/>
      <c r="CB1271" s="15"/>
      <c r="CC1271" s="15"/>
      <c r="CD1271" s="15"/>
      <c r="CE1271" s="15"/>
      <c r="CF1271" s="15"/>
      <c r="CG1271" s="15"/>
      <c r="CH1271" s="15"/>
      <c r="CI1271" s="15"/>
      <c r="CJ1271" s="15"/>
      <c r="CK1271" s="15"/>
      <c r="CL1271" s="15"/>
      <c r="CM1271" s="15"/>
      <c r="CN1271" s="15"/>
    </row>
    <row r="1272" spans="1:92" ht="14">
      <c r="A1272" s="1"/>
      <c r="D1272" s="38"/>
      <c r="E1272" s="17"/>
      <c r="F1272" s="17"/>
      <c r="G1272" s="17"/>
      <c r="H1272" s="16"/>
      <c r="I1272" s="19"/>
      <c r="K1272" s="26"/>
      <c r="L1272" s="15"/>
      <c r="AE1272" s="37"/>
      <c r="AF1272" s="30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23"/>
      <c r="BE1272" s="23"/>
      <c r="BF1272" s="23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</row>
    <row r="1273" spans="1:92" ht="14">
      <c r="A1273" s="1"/>
      <c r="D1273" s="38"/>
      <c r="E1273" s="17"/>
      <c r="F1273" s="17"/>
      <c r="G1273" s="17"/>
      <c r="H1273" s="16"/>
      <c r="I1273" s="19"/>
      <c r="K1273" s="26"/>
      <c r="L1273" s="15"/>
      <c r="AE1273" s="37"/>
      <c r="AF1273" s="30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23"/>
      <c r="BE1273" s="23"/>
      <c r="BF1273" s="23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5"/>
      <c r="BY1273" s="15"/>
      <c r="BZ1273" s="15"/>
      <c r="CA1273" s="15"/>
      <c r="CB1273" s="15"/>
      <c r="CC1273" s="15"/>
      <c r="CD1273" s="15"/>
      <c r="CE1273" s="15"/>
      <c r="CF1273" s="15"/>
      <c r="CG1273" s="15"/>
      <c r="CH1273" s="15"/>
      <c r="CI1273" s="15"/>
      <c r="CJ1273" s="15"/>
      <c r="CK1273" s="15"/>
      <c r="CL1273" s="15"/>
      <c r="CM1273" s="15"/>
      <c r="CN1273" s="15"/>
    </row>
    <row r="1274" spans="1:92" ht="14">
      <c r="A1274" s="1"/>
      <c r="D1274" s="38"/>
      <c r="E1274" s="17"/>
      <c r="F1274" s="17"/>
      <c r="G1274" s="17"/>
      <c r="H1274" s="16"/>
      <c r="I1274" s="19"/>
      <c r="K1274" s="26"/>
      <c r="L1274" s="15"/>
      <c r="AE1274" s="37"/>
      <c r="AF1274" s="30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23"/>
      <c r="BE1274" s="23"/>
      <c r="BF1274" s="23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5"/>
      <c r="BY1274" s="15"/>
      <c r="BZ1274" s="15"/>
      <c r="CA1274" s="15"/>
      <c r="CB1274" s="15"/>
      <c r="CC1274" s="15"/>
      <c r="CD1274" s="15"/>
      <c r="CE1274" s="15"/>
      <c r="CF1274" s="15"/>
      <c r="CG1274" s="15"/>
      <c r="CH1274" s="15"/>
      <c r="CI1274" s="15"/>
      <c r="CJ1274" s="15"/>
      <c r="CK1274" s="15"/>
      <c r="CL1274" s="15"/>
      <c r="CM1274" s="15"/>
      <c r="CN1274" s="15"/>
    </row>
    <row r="1275" spans="1:92" ht="14">
      <c r="A1275" s="1"/>
      <c r="D1275" s="38"/>
      <c r="E1275" s="17"/>
      <c r="F1275" s="17"/>
      <c r="G1275" s="17"/>
      <c r="H1275" s="16"/>
      <c r="I1275" s="19"/>
      <c r="K1275" s="26"/>
      <c r="L1275" s="15"/>
      <c r="AE1275" s="37"/>
      <c r="AF1275" s="30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23"/>
      <c r="BE1275" s="23"/>
      <c r="BF1275" s="23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5"/>
      <c r="BY1275" s="15"/>
      <c r="BZ1275" s="15"/>
      <c r="CA1275" s="15"/>
      <c r="CB1275" s="15"/>
      <c r="CC1275" s="15"/>
      <c r="CD1275" s="15"/>
      <c r="CE1275" s="15"/>
      <c r="CF1275" s="15"/>
      <c r="CG1275" s="15"/>
      <c r="CH1275" s="15"/>
      <c r="CI1275" s="15"/>
      <c r="CJ1275" s="15"/>
      <c r="CK1275" s="15"/>
      <c r="CL1275" s="15"/>
      <c r="CM1275" s="15"/>
      <c r="CN1275" s="15"/>
    </row>
    <row r="1276" spans="1:92" ht="14">
      <c r="A1276" s="1"/>
      <c r="D1276" s="38"/>
      <c r="E1276" s="17"/>
      <c r="F1276" s="17"/>
      <c r="G1276" s="17"/>
      <c r="H1276" s="16"/>
      <c r="I1276" s="19"/>
      <c r="K1276" s="26"/>
      <c r="L1276" s="15"/>
      <c r="AE1276" s="37"/>
      <c r="AF1276" s="30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23"/>
      <c r="BE1276" s="23"/>
      <c r="BF1276" s="23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5"/>
      <c r="BY1276" s="15"/>
      <c r="BZ1276" s="15"/>
      <c r="CA1276" s="15"/>
      <c r="CB1276" s="15"/>
      <c r="CC1276" s="15"/>
      <c r="CD1276" s="15"/>
      <c r="CE1276" s="15"/>
      <c r="CF1276" s="15"/>
      <c r="CG1276" s="15"/>
      <c r="CH1276" s="15"/>
      <c r="CI1276" s="15"/>
      <c r="CJ1276" s="15"/>
      <c r="CK1276" s="15"/>
      <c r="CL1276" s="15"/>
      <c r="CM1276" s="15"/>
      <c r="CN1276" s="15"/>
    </row>
    <row r="1277" spans="1:92" ht="14">
      <c r="A1277" s="1"/>
      <c r="D1277" s="38"/>
      <c r="E1277" s="17"/>
      <c r="F1277" s="17"/>
      <c r="G1277" s="17"/>
      <c r="H1277" s="16"/>
      <c r="I1277" s="19"/>
      <c r="K1277" s="26"/>
      <c r="L1277" s="15"/>
      <c r="AE1277" s="37"/>
      <c r="AF1277" s="30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23"/>
      <c r="BE1277" s="23"/>
      <c r="BF1277" s="23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5"/>
      <c r="BY1277" s="15"/>
      <c r="BZ1277" s="15"/>
      <c r="CA1277" s="15"/>
      <c r="CB1277" s="15"/>
      <c r="CC1277" s="15"/>
      <c r="CD1277" s="15"/>
      <c r="CE1277" s="15"/>
      <c r="CF1277" s="15"/>
      <c r="CG1277" s="15"/>
      <c r="CH1277" s="15"/>
      <c r="CI1277" s="15"/>
      <c r="CJ1277" s="15"/>
      <c r="CK1277" s="15"/>
      <c r="CL1277" s="15"/>
      <c r="CM1277" s="15"/>
      <c r="CN1277" s="15"/>
    </row>
    <row r="1278" spans="1:92" ht="14">
      <c r="A1278" s="1"/>
      <c r="D1278" s="38"/>
      <c r="E1278" s="17"/>
      <c r="F1278" s="17"/>
      <c r="G1278" s="17"/>
      <c r="H1278" s="16"/>
      <c r="I1278" s="19"/>
      <c r="K1278" s="26"/>
      <c r="L1278" s="15"/>
      <c r="AE1278" s="37"/>
      <c r="AF1278" s="30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23"/>
      <c r="BE1278" s="23"/>
      <c r="BF1278" s="23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5"/>
      <c r="BY1278" s="15"/>
      <c r="BZ1278" s="15"/>
      <c r="CA1278" s="15"/>
      <c r="CB1278" s="15"/>
      <c r="CC1278" s="15"/>
      <c r="CD1278" s="15"/>
      <c r="CE1278" s="15"/>
      <c r="CF1278" s="15"/>
      <c r="CG1278" s="15"/>
      <c r="CH1278" s="15"/>
      <c r="CI1278" s="15"/>
      <c r="CJ1278" s="15"/>
      <c r="CK1278" s="15"/>
      <c r="CL1278" s="15"/>
      <c r="CM1278" s="15"/>
      <c r="CN1278" s="15"/>
    </row>
    <row r="1279" spans="1:92" ht="14">
      <c r="A1279" s="1"/>
      <c r="D1279" s="38"/>
      <c r="E1279" s="17"/>
      <c r="F1279" s="17"/>
      <c r="G1279" s="17"/>
      <c r="H1279" s="16"/>
      <c r="I1279" s="19"/>
      <c r="K1279" s="26"/>
      <c r="L1279" s="15"/>
      <c r="AE1279" s="37"/>
      <c r="AF1279" s="30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23"/>
      <c r="BE1279" s="23"/>
      <c r="BF1279" s="23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5"/>
      <c r="BY1279" s="15"/>
      <c r="BZ1279" s="15"/>
      <c r="CA1279" s="15"/>
      <c r="CB1279" s="15"/>
      <c r="CC1279" s="15"/>
      <c r="CD1279" s="15"/>
      <c r="CE1279" s="15"/>
      <c r="CF1279" s="15"/>
      <c r="CG1279" s="15"/>
      <c r="CH1279" s="15"/>
      <c r="CI1279" s="15"/>
      <c r="CJ1279" s="15"/>
      <c r="CK1279" s="15"/>
      <c r="CL1279" s="15"/>
      <c r="CM1279" s="15"/>
      <c r="CN1279" s="15"/>
    </row>
    <row r="1280" spans="1:92" ht="14">
      <c r="A1280" s="1"/>
      <c r="D1280" s="38"/>
      <c r="E1280" s="17"/>
      <c r="F1280" s="17"/>
      <c r="G1280" s="17"/>
      <c r="H1280" s="16"/>
      <c r="I1280" s="19"/>
      <c r="K1280" s="26"/>
      <c r="L1280" s="15"/>
      <c r="AE1280" s="37"/>
      <c r="AF1280" s="30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23"/>
      <c r="BE1280" s="23"/>
      <c r="BF1280" s="23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5"/>
      <c r="BY1280" s="15"/>
      <c r="BZ1280" s="15"/>
      <c r="CA1280" s="15"/>
      <c r="CB1280" s="15"/>
      <c r="CC1280" s="15"/>
      <c r="CD1280" s="15"/>
      <c r="CE1280" s="15"/>
      <c r="CF1280" s="15"/>
      <c r="CG1280" s="15"/>
      <c r="CH1280" s="15"/>
      <c r="CI1280" s="15"/>
      <c r="CJ1280" s="15"/>
      <c r="CK1280" s="15"/>
      <c r="CL1280" s="15"/>
      <c r="CM1280" s="15"/>
      <c r="CN1280" s="15"/>
    </row>
    <row r="1281" spans="1:92" ht="14">
      <c r="A1281" s="1"/>
      <c r="D1281" s="38"/>
      <c r="E1281" s="17"/>
      <c r="F1281" s="17"/>
      <c r="G1281" s="17"/>
      <c r="H1281" s="16"/>
      <c r="I1281" s="19"/>
      <c r="K1281" s="26"/>
      <c r="L1281" s="15"/>
      <c r="AE1281" s="37"/>
      <c r="AF1281" s="30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23"/>
      <c r="BE1281" s="23"/>
      <c r="BF1281" s="23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5"/>
      <c r="BY1281" s="15"/>
      <c r="BZ1281" s="15"/>
      <c r="CA1281" s="15"/>
      <c r="CB1281" s="15"/>
      <c r="CC1281" s="15"/>
      <c r="CD1281" s="15"/>
      <c r="CE1281" s="15"/>
      <c r="CF1281" s="15"/>
      <c r="CG1281" s="15"/>
      <c r="CH1281" s="15"/>
      <c r="CI1281" s="15"/>
      <c r="CJ1281" s="15"/>
      <c r="CK1281" s="15"/>
      <c r="CL1281" s="15"/>
      <c r="CM1281" s="15"/>
      <c r="CN1281" s="15"/>
    </row>
    <row r="1282" spans="1:92" ht="14">
      <c r="A1282" s="1"/>
      <c r="D1282" s="38"/>
      <c r="E1282" s="17"/>
      <c r="F1282" s="17"/>
      <c r="G1282" s="17"/>
      <c r="H1282" s="16"/>
      <c r="I1282" s="19"/>
      <c r="K1282" s="26"/>
      <c r="L1282" s="15"/>
      <c r="AE1282" s="37"/>
      <c r="AF1282" s="30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23"/>
      <c r="BE1282" s="23"/>
      <c r="BF1282" s="23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</row>
    <row r="1283" spans="1:92" ht="14">
      <c r="A1283" s="1"/>
      <c r="D1283" s="38"/>
      <c r="E1283" s="17"/>
      <c r="F1283" s="17"/>
      <c r="G1283" s="17"/>
      <c r="H1283" s="16"/>
      <c r="I1283" s="19"/>
      <c r="K1283" s="26"/>
      <c r="L1283" s="15"/>
      <c r="AE1283" s="37"/>
      <c r="AF1283" s="30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23"/>
      <c r="BE1283" s="23"/>
      <c r="BF1283" s="23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5"/>
      <c r="BY1283" s="15"/>
      <c r="BZ1283" s="15"/>
      <c r="CA1283" s="15"/>
      <c r="CB1283" s="15"/>
      <c r="CC1283" s="15"/>
      <c r="CD1283" s="15"/>
      <c r="CE1283" s="15"/>
      <c r="CF1283" s="15"/>
      <c r="CG1283" s="15"/>
      <c r="CH1283" s="15"/>
      <c r="CI1283" s="15"/>
      <c r="CJ1283" s="15"/>
      <c r="CK1283" s="15"/>
      <c r="CL1283" s="15"/>
      <c r="CM1283" s="15"/>
      <c r="CN1283" s="15"/>
    </row>
    <row r="1284" spans="1:92" ht="14">
      <c r="A1284" s="1"/>
      <c r="D1284" s="38"/>
      <c r="E1284" s="17"/>
      <c r="F1284" s="17"/>
      <c r="G1284" s="17"/>
      <c r="H1284" s="16"/>
      <c r="I1284" s="19"/>
      <c r="K1284" s="26"/>
      <c r="L1284" s="15"/>
      <c r="AE1284" s="37"/>
      <c r="AF1284" s="30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23"/>
      <c r="BE1284" s="23"/>
      <c r="BF1284" s="23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5"/>
      <c r="BY1284" s="15"/>
      <c r="BZ1284" s="15"/>
      <c r="CA1284" s="15"/>
      <c r="CB1284" s="15"/>
      <c r="CC1284" s="15"/>
      <c r="CD1284" s="15"/>
      <c r="CE1284" s="15"/>
      <c r="CF1284" s="15"/>
      <c r="CG1284" s="15"/>
      <c r="CH1284" s="15"/>
      <c r="CI1284" s="15"/>
      <c r="CJ1284" s="15"/>
      <c r="CK1284" s="15"/>
      <c r="CL1284" s="15"/>
      <c r="CM1284" s="15"/>
      <c r="CN1284" s="15"/>
    </row>
    <row r="1285" spans="1:92" ht="14">
      <c r="A1285" s="1"/>
      <c r="D1285" s="38"/>
      <c r="E1285" s="17"/>
      <c r="F1285" s="17"/>
      <c r="G1285" s="17"/>
      <c r="H1285" s="16"/>
      <c r="I1285" s="19"/>
      <c r="K1285" s="26"/>
      <c r="L1285" s="15"/>
      <c r="AE1285" s="37"/>
      <c r="AF1285" s="30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23"/>
      <c r="BE1285" s="23"/>
      <c r="BF1285" s="23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</row>
    <row r="1286" spans="1:92" ht="14">
      <c r="A1286" s="1"/>
      <c r="D1286" s="38"/>
      <c r="E1286" s="17"/>
      <c r="F1286" s="17"/>
      <c r="G1286" s="17"/>
      <c r="H1286" s="16"/>
      <c r="I1286" s="19"/>
      <c r="K1286" s="26"/>
      <c r="L1286" s="15"/>
      <c r="AE1286" s="37"/>
      <c r="AF1286" s="30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23"/>
      <c r="BE1286" s="23"/>
      <c r="BF1286" s="23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5"/>
      <c r="BY1286" s="15"/>
      <c r="BZ1286" s="15"/>
      <c r="CA1286" s="15"/>
      <c r="CB1286" s="15"/>
      <c r="CC1286" s="15"/>
      <c r="CD1286" s="15"/>
      <c r="CE1286" s="15"/>
      <c r="CF1286" s="15"/>
      <c r="CG1286" s="15"/>
      <c r="CH1286" s="15"/>
      <c r="CI1286" s="15"/>
      <c r="CJ1286" s="15"/>
      <c r="CK1286" s="15"/>
      <c r="CL1286" s="15"/>
      <c r="CM1286" s="15"/>
      <c r="CN1286" s="15"/>
    </row>
    <row r="1287" spans="1:92" ht="14">
      <c r="A1287" s="1"/>
      <c r="D1287" s="38"/>
      <c r="E1287" s="17"/>
      <c r="F1287" s="17"/>
      <c r="G1287" s="17"/>
      <c r="H1287" s="16"/>
      <c r="I1287" s="19"/>
      <c r="K1287" s="26"/>
      <c r="L1287" s="15"/>
      <c r="AE1287" s="37"/>
      <c r="AF1287" s="30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23"/>
      <c r="BE1287" s="23"/>
      <c r="BF1287" s="23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5"/>
      <c r="BY1287" s="15"/>
      <c r="BZ1287" s="15"/>
      <c r="CA1287" s="15"/>
      <c r="CB1287" s="15"/>
      <c r="CC1287" s="15"/>
      <c r="CD1287" s="15"/>
      <c r="CE1287" s="15"/>
      <c r="CF1287" s="15"/>
      <c r="CG1287" s="15"/>
      <c r="CH1287" s="15"/>
      <c r="CI1287" s="15"/>
      <c r="CJ1287" s="15"/>
      <c r="CK1287" s="15"/>
      <c r="CL1287" s="15"/>
      <c r="CM1287" s="15"/>
      <c r="CN1287" s="15"/>
    </row>
    <row r="1288" spans="1:92" ht="14">
      <c r="A1288" s="1"/>
      <c r="D1288" s="38"/>
      <c r="E1288" s="17"/>
      <c r="F1288" s="17"/>
      <c r="G1288" s="17"/>
      <c r="H1288" s="16"/>
      <c r="I1288" s="19"/>
      <c r="K1288" s="26"/>
      <c r="L1288" s="15"/>
      <c r="AE1288" s="37"/>
      <c r="AF1288" s="30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23"/>
      <c r="BE1288" s="23"/>
      <c r="BF1288" s="23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5"/>
      <c r="BY1288" s="15"/>
      <c r="BZ1288" s="15"/>
      <c r="CA1288" s="15"/>
      <c r="CB1288" s="15"/>
      <c r="CC1288" s="15"/>
      <c r="CD1288" s="15"/>
      <c r="CE1288" s="15"/>
      <c r="CF1288" s="15"/>
      <c r="CG1288" s="15"/>
      <c r="CH1288" s="15"/>
      <c r="CI1288" s="15"/>
      <c r="CJ1288" s="15"/>
      <c r="CK1288" s="15"/>
      <c r="CL1288" s="15"/>
      <c r="CM1288" s="15"/>
      <c r="CN1288" s="15"/>
    </row>
    <row r="1289" spans="1:92" ht="14">
      <c r="A1289" s="1"/>
      <c r="D1289" s="38"/>
      <c r="E1289" s="17"/>
      <c r="F1289" s="17"/>
      <c r="G1289" s="17"/>
      <c r="H1289" s="16"/>
      <c r="I1289" s="19"/>
      <c r="K1289" s="26"/>
      <c r="L1289" s="15"/>
      <c r="AE1289" s="37"/>
      <c r="AF1289" s="30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23"/>
      <c r="BE1289" s="23"/>
      <c r="BF1289" s="23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5"/>
      <c r="BY1289" s="15"/>
      <c r="BZ1289" s="15"/>
      <c r="CA1289" s="15"/>
      <c r="CB1289" s="15"/>
      <c r="CC1289" s="15"/>
      <c r="CD1289" s="15"/>
      <c r="CE1289" s="15"/>
      <c r="CF1289" s="15"/>
      <c r="CG1289" s="15"/>
      <c r="CH1289" s="15"/>
      <c r="CI1289" s="15"/>
      <c r="CJ1289" s="15"/>
      <c r="CK1289" s="15"/>
      <c r="CL1289" s="15"/>
      <c r="CM1289" s="15"/>
      <c r="CN1289" s="15"/>
    </row>
    <row r="1290" spans="1:92" ht="14">
      <c r="A1290" s="1"/>
      <c r="D1290" s="38"/>
      <c r="E1290" s="17"/>
      <c r="F1290" s="17"/>
      <c r="G1290" s="17"/>
      <c r="H1290" s="16"/>
      <c r="I1290" s="19"/>
      <c r="K1290" s="26"/>
      <c r="L1290" s="15"/>
      <c r="AE1290" s="37"/>
      <c r="AF1290" s="30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23"/>
      <c r="BE1290" s="23"/>
      <c r="BF1290" s="23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5"/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5"/>
      <c r="CK1290" s="15"/>
      <c r="CL1290" s="15"/>
      <c r="CM1290" s="15"/>
      <c r="CN1290" s="15"/>
    </row>
    <row r="1291" spans="1:92" ht="14">
      <c r="A1291" s="1"/>
      <c r="D1291" s="38"/>
      <c r="E1291" s="17"/>
      <c r="F1291" s="17"/>
      <c r="G1291" s="17"/>
      <c r="H1291" s="16"/>
      <c r="I1291" s="19"/>
      <c r="K1291" s="26"/>
      <c r="L1291" s="15"/>
      <c r="AE1291" s="37"/>
      <c r="AF1291" s="30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23"/>
      <c r="BE1291" s="23"/>
      <c r="BF1291" s="23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15"/>
      <c r="CH1291" s="15"/>
      <c r="CI1291" s="15"/>
      <c r="CJ1291" s="15"/>
      <c r="CK1291" s="15"/>
      <c r="CL1291" s="15"/>
      <c r="CM1291" s="15"/>
      <c r="CN1291" s="15"/>
    </row>
    <row r="1292" spans="1:92" ht="14">
      <c r="A1292" s="1"/>
      <c r="D1292" s="38"/>
      <c r="E1292" s="17"/>
      <c r="F1292" s="17"/>
      <c r="G1292" s="17"/>
      <c r="H1292" s="16"/>
      <c r="I1292" s="19"/>
      <c r="K1292" s="26"/>
      <c r="L1292" s="15"/>
      <c r="AE1292" s="37"/>
      <c r="AF1292" s="30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23"/>
      <c r="BE1292" s="23"/>
      <c r="BF1292" s="23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5"/>
      <c r="BY1292" s="15"/>
      <c r="BZ1292" s="15"/>
      <c r="CA1292" s="15"/>
      <c r="CB1292" s="15"/>
      <c r="CC1292" s="15"/>
      <c r="CD1292" s="15"/>
      <c r="CE1292" s="15"/>
      <c r="CF1292" s="15"/>
      <c r="CG1292" s="15"/>
      <c r="CH1292" s="15"/>
      <c r="CI1292" s="15"/>
      <c r="CJ1292" s="15"/>
      <c r="CK1292" s="15"/>
      <c r="CL1292" s="15"/>
      <c r="CM1292" s="15"/>
      <c r="CN1292" s="15"/>
    </row>
    <row r="1293" spans="1:92" ht="14">
      <c r="A1293" s="1"/>
      <c r="D1293" s="38"/>
      <c r="E1293" s="17"/>
      <c r="F1293" s="17"/>
      <c r="G1293" s="17"/>
      <c r="H1293" s="16"/>
      <c r="I1293" s="19"/>
      <c r="K1293" s="26"/>
      <c r="L1293" s="15"/>
      <c r="AE1293" s="37"/>
      <c r="AF1293" s="30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23"/>
      <c r="BE1293" s="23"/>
      <c r="BF1293" s="23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5"/>
      <c r="BY1293" s="15"/>
      <c r="BZ1293" s="15"/>
      <c r="CA1293" s="15"/>
      <c r="CB1293" s="15"/>
      <c r="CC1293" s="15"/>
      <c r="CD1293" s="15"/>
      <c r="CE1293" s="15"/>
      <c r="CF1293" s="15"/>
      <c r="CG1293" s="15"/>
      <c r="CH1293" s="15"/>
      <c r="CI1293" s="15"/>
      <c r="CJ1293" s="15"/>
      <c r="CK1293" s="15"/>
      <c r="CL1293" s="15"/>
      <c r="CM1293" s="15"/>
      <c r="CN1293" s="15"/>
    </row>
    <row r="1294" spans="1:92" ht="14">
      <c r="A1294" s="1"/>
      <c r="D1294" s="38"/>
      <c r="E1294" s="17"/>
      <c r="F1294" s="17"/>
      <c r="G1294" s="17"/>
      <c r="H1294" s="16"/>
      <c r="I1294" s="19"/>
      <c r="K1294" s="26"/>
      <c r="L1294" s="15"/>
      <c r="AE1294" s="37"/>
      <c r="AF1294" s="30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23"/>
      <c r="BE1294" s="23"/>
      <c r="BF1294" s="23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5"/>
      <c r="BY1294" s="15"/>
      <c r="BZ1294" s="15"/>
      <c r="CA1294" s="15"/>
      <c r="CB1294" s="15"/>
      <c r="CC1294" s="15"/>
      <c r="CD1294" s="15"/>
      <c r="CE1294" s="15"/>
      <c r="CF1294" s="15"/>
      <c r="CG1294" s="15"/>
      <c r="CH1294" s="15"/>
      <c r="CI1294" s="15"/>
      <c r="CJ1294" s="15"/>
      <c r="CK1294" s="15"/>
      <c r="CL1294" s="15"/>
      <c r="CM1294" s="15"/>
      <c r="CN1294" s="15"/>
    </row>
    <row r="1295" spans="1:92" ht="14">
      <c r="A1295" s="1"/>
      <c r="D1295" s="38"/>
      <c r="E1295" s="17"/>
      <c r="F1295" s="17"/>
      <c r="G1295" s="17"/>
      <c r="H1295" s="16"/>
      <c r="I1295" s="19"/>
      <c r="K1295" s="26"/>
      <c r="L1295" s="15"/>
      <c r="AE1295" s="37"/>
      <c r="AF1295" s="30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23"/>
      <c r="BE1295" s="23"/>
      <c r="BF1295" s="23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5"/>
      <c r="BY1295" s="15"/>
      <c r="BZ1295" s="15"/>
      <c r="CA1295" s="15"/>
      <c r="CB1295" s="15"/>
      <c r="CC1295" s="15"/>
      <c r="CD1295" s="15"/>
      <c r="CE1295" s="15"/>
      <c r="CF1295" s="15"/>
      <c r="CG1295" s="15"/>
      <c r="CH1295" s="15"/>
      <c r="CI1295" s="15"/>
      <c r="CJ1295" s="15"/>
      <c r="CK1295" s="15"/>
      <c r="CL1295" s="15"/>
      <c r="CM1295" s="15"/>
      <c r="CN1295" s="15"/>
    </row>
    <row r="1296" spans="1:92" ht="14">
      <c r="A1296" s="1"/>
      <c r="D1296" s="38"/>
      <c r="E1296" s="17"/>
      <c r="F1296" s="17"/>
      <c r="G1296" s="17"/>
      <c r="H1296" s="16"/>
      <c r="I1296" s="19"/>
      <c r="K1296" s="26"/>
      <c r="L1296" s="15"/>
      <c r="AE1296" s="37"/>
      <c r="AF1296" s="30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23"/>
      <c r="BE1296" s="23"/>
      <c r="BF1296" s="23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5"/>
      <c r="BY1296" s="15"/>
      <c r="BZ1296" s="15"/>
      <c r="CA1296" s="15"/>
      <c r="CB1296" s="15"/>
      <c r="CC1296" s="15"/>
      <c r="CD1296" s="15"/>
      <c r="CE1296" s="15"/>
      <c r="CF1296" s="15"/>
      <c r="CG1296" s="15"/>
      <c r="CH1296" s="15"/>
      <c r="CI1296" s="15"/>
      <c r="CJ1296" s="15"/>
      <c r="CK1296" s="15"/>
      <c r="CL1296" s="15"/>
      <c r="CM1296" s="15"/>
      <c r="CN1296" s="15"/>
    </row>
    <row r="1297" spans="1:92" ht="14">
      <c r="A1297" s="1"/>
      <c r="D1297" s="38"/>
      <c r="E1297" s="17"/>
      <c r="F1297" s="17"/>
      <c r="G1297" s="17"/>
      <c r="H1297" s="16"/>
      <c r="I1297" s="19"/>
      <c r="K1297" s="26"/>
      <c r="L1297" s="15"/>
      <c r="AE1297" s="37"/>
      <c r="AF1297" s="30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23"/>
      <c r="BE1297" s="23"/>
      <c r="BF1297" s="23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5"/>
      <c r="BY1297" s="15"/>
      <c r="BZ1297" s="15"/>
      <c r="CA1297" s="15"/>
      <c r="CB1297" s="15"/>
      <c r="CC1297" s="15"/>
      <c r="CD1297" s="15"/>
      <c r="CE1297" s="15"/>
      <c r="CF1297" s="15"/>
      <c r="CG1297" s="15"/>
      <c r="CH1297" s="15"/>
      <c r="CI1297" s="15"/>
      <c r="CJ1297" s="15"/>
      <c r="CK1297" s="15"/>
      <c r="CL1297" s="15"/>
      <c r="CM1297" s="15"/>
      <c r="CN1297" s="15"/>
    </row>
    <row r="1298" spans="1:92" ht="14">
      <c r="A1298" s="1"/>
      <c r="D1298" s="38"/>
      <c r="E1298" s="17"/>
      <c r="F1298" s="17"/>
      <c r="G1298" s="17"/>
      <c r="H1298" s="16"/>
      <c r="I1298" s="19"/>
      <c r="K1298" s="26"/>
      <c r="L1298" s="15"/>
      <c r="AE1298" s="37"/>
      <c r="AF1298" s="30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23"/>
      <c r="BE1298" s="23"/>
      <c r="BF1298" s="23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5"/>
      <c r="BY1298" s="15"/>
      <c r="BZ1298" s="15"/>
      <c r="CA1298" s="15"/>
      <c r="CB1298" s="15"/>
      <c r="CC1298" s="15"/>
      <c r="CD1298" s="15"/>
      <c r="CE1298" s="15"/>
      <c r="CF1298" s="15"/>
      <c r="CG1298" s="15"/>
      <c r="CH1298" s="15"/>
      <c r="CI1298" s="15"/>
      <c r="CJ1298" s="15"/>
      <c r="CK1298" s="15"/>
      <c r="CL1298" s="15"/>
      <c r="CM1298" s="15"/>
      <c r="CN1298" s="15"/>
    </row>
    <row r="1299" spans="1:92" ht="14">
      <c r="A1299" s="1"/>
      <c r="D1299" s="38"/>
      <c r="E1299" s="17"/>
      <c r="F1299" s="17"/>
      <c r="G1299" s="17"/>
      <c r="H1299" s="16"/>
      <c r="I1299" s="19"/>
      <c r="K1299" s="26"/>
      <c r="L1299" s="15"/>
      <c r="AE1299" s="37"/>
      <c r="AF1299" s="30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23"/>
      <c r="BE1299" s="23"/>
      <c r="BF1299" s="23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5"/>
      <c r="BY1299" s="15"/>
      <c r="BZ1299" s="15"/>
      <c r="CA1299" s="15"/>
      <c r="CB1299" s="15"/>
      <c r="CC1299" s="15"/>
      <c r="CD1299" s="15"/>
      <c r="CE1299" s="15"/>
      <c r="CF1299" s="15"/>
      <c r="CG1299" s="15"/>
      <c r="CH1299" s="15"/>
      <c r="CI1299" s="15"/>
      <c r="CJ1299" s="15"/>
      <c r="CK1299" s="15"/>
      <c r="CL1299" s="15"/>
      <c r="CM1299" s="15"/>
      <c r="CN1299" s="15"/>
    </row>
    <row r="1300" spans="1:92" ht="14">
      <c r="A1300" s="1"/>
      <c r="D1300" s="38"/>
      <c r="E1300" s="17"/>
      <c r="F1300" s="17"/>
      <c r="G1300" s="17"/>
      <c r="H1300" s="16"/>
      <c r="I1300" s="19"/>
      <c r="K1300" s="26"/>
      <c r="L1300" s="15"/>
      <c r="AE1300" s="37"/>
      <c r="AF1300" s="30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23"/>
      <c r="BE1300" s="23"/>
      <c r="BF1300" s="23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5"/>
      <c r="BY1300" s="15"/>
      <c r="BZ1300" s="15"/>
      <c r="CA1300" s="15"/>
      <c r="CB1300" s="15"/>
      <c r="CC1300" s="15"/>
      <c r="CD1300" s="15"/>
      <c r="CE1300" s="15"/>
      <c r="CF1300" s="15"/>
      <c r="CG1300" s="15"/>
      <c r="CH1300" s="15"/>
      <c r="CI1300" s="15"/>
      <c r="CJ1300" s="15"/>
      <c r="CK1300" s="15"/>
      <c r="CL1300" s="15"/>
      <c r="CM1300" s="15"/>
      <c r="CN1300" s="15"/>
    </row>
    <row r="1301" spans="1:92" ht="14">
      <c r="A1301" s="1"/>
      <c r="D1301" s="38"/>
      <c r="E1301" s="17"/>
      <c r="F1301" s="17"/>
      <c r="G1301" s="17"/>
      <c r="H1301" s="16"/>
      <c r="I1301" s="19"/>
      <c r="K1301" s="26"/>
      <c r="L1301" s="15"/>
      <c r="AE1301" s="37"/>
      <c r="AF1301" s="30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23"/>
      <c r="BE1301" s="23"/>
      <c r="BF1301" s="23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5"/>
      <c r="BY1301" s="15"/>
      <c r="BZ1301" s="15"/>
      <c r="CA1301" s="15"/>
      <c r="CB1301" s="15"/>
      <c r="CC1301" s="15"/>
      <c r="CD1301" s="15"/>
      <c r="CE1301" s="15"/>
      <c r="CF1301" s="15"/>
      <c r="CG1301" s="15"/>
      <c r="CH1301" s="15"/>
      <c r="CI1301" s="15"/>
      <c r="CJ1301" s="15"/>
      <c r="CK1301" s="15"/>
      <c r="CL1301" s="15"/>
      <c r="CM1301" s="15"/>
      <c r="CN1301" s="15"/>
    </row>
    <row r="1302" spans="1:92" ht="14">
      <c r="A1302" s="1"/>
      <c r="D1302" s="38"/>
      <c r="E1302" s="17"/>
      <c r="F1302" s="17"/>
      <c r="G1302" s="17"/>
      <c r="H1302" s="16"/>
      <c r="I1302" s="19"/>
      <c r="K1302" s="26"/>
      <c r="L1302" s="15"/>
      <c r="AE1302" s="37"/>
      <c r="AF1302" s="30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23"/>
      <c r="BE1302" s="23"/>
      <c r="BF1302" s="23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5"/>
      <c r="BY1302" s="15"/>
      <c r="BZ1302" s="15"/>
      <c r="CA1302" s="15"/>
      <c r="CB1302" s="15"/>
      <c r="CC1302" s="15"/>
      <c r="CD1302" s="15"/>
      <c r="CE1302" s="15"/>
      <c r="CF1302" s="15"/>
      <c r="CG1302" s="15"/>
      <c r="CH1302" s="15"/>
      <c r="CI1302" s="15"/>
      <c r="CJ1302" s="15"/>
      <c r="CK1302" s="15"/>
      <c r="CL1302" s="15"/>
      <c r="CM1302" s="15"/>
      <c r="CN1302" s="15"/>
    </row>
    <row r="1303" spans="1:92" ht="14">
      <c r="A1303" s="1"/>
      <c r="D1303" s="38"/>
      <c r="E1303" s="17"/>
      <c r="F1303" s="17"/>
      <c r="G1303" s="17"/>
      <c r="H1303" s="16"/>
      <c r="I1303" s="19"/>
      <c r="K1303" s="26"/>
      <c r="L1303" s="15"/>
      <c r="AE1303" s="37"/>
      <c r="AF1303" s="30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23"/>
      <c r="BE1303" s="23"/>
      <c r="BF1303" s="23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5"/>
      <c r="BY1303" s="15"/>
      <c r="BZ1303" s="15"/>
      <c r="CA1303" s="15"/>
      <c r="CB1303" s="15"/>
      <c r="CC1303" s="15"/>
      <c r="CD1303" s="15"/>
      <c r="CE1303" s="15"/>
      <c r="CF1303" s="15"/>
      <c r="CG1303" s="15"/>
      <c r="CH1303" s="15"/>
      <c r="CI1303" s="15"/>
      <c r="CJ1303" s="15"/>
      <c r="CK1303" s="15"/>
      <c r="CL1303" s="15"/>
      <c r="CM1303" s="15"/>
      <c r="CN1303" s="15"/>
    </row>
    <row r="1304" spans="1:92" ht="14">
      <c r="A1304" s="1"/>
      <c r="D1304" s="38"/>
      <c r="E1304" s="17"/>
      <c r="F1304" s="17"/>
      <c r="G1304" s="17"/>
      <c r="H1304" s="16"/>
      <c r="I1304" s="19"/>
      <c r="K1304" s="26"/>
      <c r="L1304" s="15"/>
      <c r="AE1304" s="37"/>
      <c r="AF1304" s="30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23"/>
      <c r="BE1304" s="23"/>
      <c r="BF1304" s="23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5"/>
      <c r="BY1304" s="15"/>
      <c r="BZ1304" s="15"/>
      <c r="CA1304" s="15"/>
      <c r="CB1304" s="15"/>
      <c r="CC1304" s="15"/>
      <c r="CD1304" s="15"/>
      <c r="CE1304" s="15"/>
      <c r="CF1304" s="15"/>
      <c r="CG1304" s="15"/>
      <c r="CH1304" s="15"/>
      <c r="CI1304" s="15"/>
      <c r="CJ1304" s="15"/>
      <c r="CK1304" s="15"/>
      <c r="CL1304" s="15"/>
      <c r="CM1304" s="15"/>
      <c r="CN1304" s="15"/>
    </row>
    <row r="1305" spans="1:92" ht="14">
      <c r="A1305" s="1"/>
      <c r="D1305" s="38"/>
      <c r="E1305" s="17"/>
      <c r="F1305" s="17"/>
      <c r="G1305" s="17"/>
      <c r="H1305" s="16"/>
      <c r="I1305" s="19"/>
      <c r="K1305" s="26"/>
      <c r="L1305" s="15"/>
      <c r="AE1305" s="37"/>
      <c r="AF1305" s="30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23"/>
      <c r="BE1305" s="23"/>
      <c r="BF1305" s="23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5"/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5"/>
      <c r="CK1305" s="15"/>
      <c r="CL1305" s="15"/>
      <c r="CM1305" s="15"/>
      <c r="CN1305" s="15"/>
    </row>
    <row r="1306" spans="1:92" ht="14">
      <c r="A1306" s="1"/>
      <c r="D1306" s="38"/>
      <c r="E1306" s="17"/>
      <c r="F1306" s="17"/>
      <c r="G1306" s="17"/>
      <c r="H1306" s="16"/>
      <c r="I1306" s="19"/>
      <c r="K1306" s="26"/>
      <c r="L1306" s="15"/>
      <c r="AE1306" s="37"/>
      <c r="AF1306" s="30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23"/>
      <c r="BE1306" s="23"/>
      <c r="BF1306" s="23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</row>
    <row r="1307" spans="1:92" ht="14">
      <c r="A1307" s="1"/>
      <c r="D1307" s="38"/>
      <c r="E1307" s="17"/>
      <c r="F1307" s="17"/>
      <c r="G1307" s="17"/>
      <c r="H1307" s="16"/>
      <c r="I1307" s="19"/>
      <c r="K1307" s="26"/>
      <c r="L1307" s="15"/>
      <c r="AE1307" s="37"/>
      <c r="AF1307" s="30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23"/>
      <c r="BE1307" s="23"/>
      <c r="BF1307" s="23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5"/>
      <c r="BY1307" s="15"/>
      <c r="BZ1307" s="15"/>
      <c r="CA1307" s="15"/>
      <c r="CB1307" s="15"/>
      <c r="CC1307" s="15"/>
      <c r="CD1307" s="15"/>
      <c r="CE1307" s="15"/>
      <c r="CF1307" s="15"/>
      <c r="CG1307" s="15"/>
      <c r="CH1307" s="15"/>
      <c r="CI1307" s="15"/>
      <c r="CJ1307" s="15"/>
      <c r="CK1307" s="15"/>
      <c r="CL1307" s="15"/>
      <c r="CM1307" s="15"/>
      <c r="CN1307" s="15"/>
    </row>
    <row r="1308" spans="1:92" ht="14">
      <c r="A1308" s="1"/>
      <c r="D1308" s="38"/>
      <c r="E1308" s="17"/>
      <c r="F1308" s="17"/>
      <c r="G1308" s="17"/>
      <c r="H1308" s="16"/>
      <c r="I1308" s="19"/>
      <c r="K1308" s="26"/>
      <c r="L1308" s="15"/>
      <c r="AE1308" s="37"/>
      <c r="AF1308" s="30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23"/>
      <c r="BE1308" s="23"/>
      <c r="BF1308" s="23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5"/>
      <c r="BY1308" s="15"/>
      <c r="BZ1308" s="15"/>
      <c r="CA1308" s="15"/>
      <c r="CB1308" s="15"/>
      <c r="CC1308" s="15"/>
      <c r="CD1308" s="15"/>
      <c r="CE1308" s="15"/>
      <c r="CF1308" s="15"/>
      <c r="CG1308" s="15"/>
      <c r="CH1308" s="15"/>
      <c r="CI1308" s="15"/>
      <c r="CJ1308" s="15"/>
      <c r="CK1308" s="15"/>
      <c r="CL1308" s="15"/>
      <c r="CM1308" s="15"/>
      <c r="CN1308" s="15"/>
    </row>
    <row r="1309" spans="1:92" ht="14">
      <c r="A1309" s="1"/>
      <c r="D1309" s="38"/>
      <c r="E1309" s="17"/>
      <c r="F1309" s="17"/>
      <c r="G1309" s="17"/>
      <c r="H1309" s="16"/>
      <c r="I1309" s="19"/>
      <c r="K1309" s="26"/>
      <c r="L1309" s="15"/>
      <c r="AE1309" s="37"/>
      <c r="AF1309" s="30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23"/>
      <c r="BE1309" s="23"/>
      <c r="BF1309" s="23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5"/>
      <c r="BY1309" s="15"/>
      <c r="BZ1309" s="15"/>
      <c r="CA1309" s="15"/>
      <c r="CB1309" s="15"/>
      <c r="CC1309" s="15"/>
      <c r="CD1309" s="15"/>
      <c r="CE1309" s="15"/>
      <c r="CF1309" s="15"/>
      <c r="CG1309" s="15"/>
      <c r="CH1309" s="15"/>
      <c r="CI1309" s="15"/>
      <c r="CJ1309" s="15"/>
      <c r="CK1309" s="15"/>
      <c r="CL1309" s="15"/>
      <c r="CM1309" s="15"/>
      <c r="CN1309" s="15"/>
    </row>
    <row r="1310" spans="1:92" ht="14">
      <c r="A1310" s="1"/>
      <c r="D1310" s="38"/>
      <c r="E1310" s="17"/>
      <c r="F1310" s="17"/>
      <c r="G1310" s="17"/>
      <c r="H1310" s="16"/>
      <c r="I1310" s="19"/>
      <c r="K1310" s="26"/>
      <c r="L1310" s="15"/>
      <c r="AE1310" s="37"/>
      <c r="AF1310" s="30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23"/>
      <c r="BE1310" s="23"/>
      <c r="BF1310" s="23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5"/>
      <c r="BY1310" s="15"/>
      <c r="BZ1310" s="15"/>
      <c r="CA1310" s="15"/>
      <c r="CB1310" s="15"/>
      <c r="CC1310" s="15"/>
      <c r="CD1310" s="15"/>
      <c r="CE1310" s="15"/>
      <c r="CF1310" s="15"/>
      <c r="CG1310" s="15"/>
      <c r="CH1310" s="15"/>
      <c r="CI1310" s="15"/>
      <c r="CJ1310" s="15"/>
      <c r="CK1310" s="15"/>
      <c r="CL1310" s="15"/>
      <c r="CM1310" s="15"/>
      <c r="CN1310" s="15"/>
    </row>
    <row r="1311" spans="1:92" ht="14">
      <c r="A1311" s="1"/>
      <c r="D1311" s="38"/>
      <c r="E1311" s="17"/>
      <c r="F1311" s="17"/>
      <c r="G1311" s="17"/>
      <c r="H1311" s="16"/>
      <c r="I1311" s="19"/>
      <c r="K1311" s="26"/>
      <c r="L1311" s="15"/>
      <c r="AE1311" s="37"/>
      <c r="AF1311" s="30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23"/>
      <c r="BE1311" s="23"/>
      <c r="BF1311" s="23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15"/>
      <c r="CH1311" s="15"/>
      <c r="CI1311" s="15"/>
      <c r="CJ1311" s="15"/>
      <c r="CK1311" s="15"/>
      <c r="CL1311" s="15"/>
      <c r="CM1311" s="15"/>
      <c r="CN1311" s="15"/>
    </row>
    <row r="1312" spans="1:92" ht="14">
      <c r="A1312" s="1"/>
      <c r="D1312" s="38"/>
      <c r="E1312" s="17"/>
      <c r="F1312" s="17"/>
      <c r="G1312" s="17"/>
      <c r="H1312" s="16"/>
      <c r="I1312" s="19"/>
      <c r="K1312" s="26"/>
      <c r="L1312" s="15"/>
      <c r="AE1312" s="37"/>
      <c r="AF1312" s="30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23"/>
      <c r="BE1312" s="23"/>
      <c r="BF1312" s="23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5"/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15"/>
      <c r="CI1312" s="15"/>
      <c r="CJ1312" s="15"/>
      <c r="CK1312" s="15"/>
      <c r="CL1312" s="15"/>
      <c r="CM1312" s="15"/>
      <c r="CN1312" s="15"/>
    </row>
    <row r="1313" spans="1:92" ht="14">
      <c r="A1313" s="1"/>
      <c r="D1313" s="38"/>
      <c r="E1313" s="17"/>
      <c r="F1313" s="17"/>
      <c r="G1313" s="17"/>
      <c r="H1313" s="16"/>
      <c r="I1313" s="19"/>
      <c r="K1313" s="26"/>
      <c r="L1313" s="15"/>
      <c r="AE1313" s="37"/>
      <c r="AF1313" s="30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23"/>
      <c r="BE1313" s="23"/>
      <c r="BF1313" s="23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5"/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15"/>
      <c r="CJ1313" s="15"/>
      <c r="CK1313" s="15"/>
      <c r="CL1313" s="15"/>
      <c r="CM1313" s="15"/>
      <c r="CN1313" s="15"/>
    </row>
    <row r="1314" spans="1:92" ht="14">
      <c r="A1314" s="1"/>
      <c r="D1314" s="38"/>
      <c r="E1314" s="17"/>
      <c r="F1314" s="17"/>
      <c r="G1314" s="17"/>
      <c r="H1314" s="16"/>
      <c r="I1314" s="19"/>
      <c r="K1314" s="26"/>
      <c r="L1314" s="15"/>
      <c r="AE1314" s="37"/>
      <c r="AF1314" s="30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23"/>
      <c r="BE1314" s="23"/>
      <c r="BF1314" s="23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5"/>
      <c r="BY1314" s="15"/>
      <c r="BZ1314" s="15"/>
      <c r="CA1314" s="15"/>
      <c r="CB1314" s="15"/>
      <c r="CC1314" s="15"/>
      <c r="CD1314" s="15"/>
      <c r="CE1314" s="15"/>
      <c r="CF1314" s="15"/>
      <c r="CG1314" s="15"/>
      <c r="CH1314" s="15"/>
      <c r="CI1314" s="15"/>
      <c r="CJ1314" s="15"/>
      <c r="CK1314" s="15"/>
      <c r="CL1314" s="15"/>
      <c r="CM1314" s="15"/>
      <c r="CN1314" s="15"/>
    </row>
    <row r="1315" spans="1:92" ht="14">
      <c r="A1315" s="1"/>
      <c r="D1315" s="38"/>
      <c r="E1315" s="17"/>
      <c r="F1315" s="17"/>
      <c r="G1315" s="17"/>
      <c r="H1315" s="16"/>
      <c r="I1315" s="19"/>
      <c r="K1315" s="26"/>
      <c r="L1315" s="15"/>
      <c r="AE1315" s="37"/>
      <c r="AF1315" s="30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23"/>
      <c r="BE1315" s="23"/>
      <c r="BF1315" s="23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5"/>
      <c r="BY1315" s="15"/>
      <c r="BZ1315" s="15"/>
      <c r="CA1315" s="15"/>
      <c r="CB1315" s="15"/>
      <c r="CC1315" s="15"/>
      <c r="CD1315" s="15"/>
      <c r="CE1315" s="15"/>
      <c r="CF1315" s="15"/>
      <c r="CG1315" s="15"/>
      <c r="CH1315" s="15"/>
      <c r="CI1315" s="15"/>
      <c r="CJ1315" s="15"/>
      <c r="CK1315" s="15"/>
      <c r="CL1315" s="15"/>
      <c r="CM1315" s="15"/>
      <c r="CN1315" s="15"/>
    </row>
    <row r="1316" spans="1:92" ht="14">
      <c r="A1316" s="1"/>
      <c r="D1316" s="38"/>
      <c r="E1316" s="17"/>
      <c r="F1316" s="17"/>
      <c r="G1316" s="17"/>
      <c r="H1316" s="16"/>
      <c r="I1316" s="19"/>
      <c r="K1316" s="26"/>
      <c r="L1316" s="15"/>
      <c r="AE1316" s="37"/>
      <c r="AF1316" s="30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23"/>
      <c r="BE1316" s="23"/>
      <c r="BF1316" s="23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5"/>
      <c r="BY1316" s="15"/>
      <c r="BZ1316" s="15"/>
      <c r="CA1316" s="15"/>
      <c r="CB1316" s="15"/>
      <c r="CC1316" s="15"/>
      <c r="CD1316" s="15"/>
      <c r="CE1316" s="15"/>
      <c r="CF1316" s="15"/>
      <c r="CG1316" s="15"/>
      <c r="CH1316" s="15"/>
      <c r="CI1316" s="15"/>
      <c r="CJ1316" s="15"/>
      <c r="CK1316" s="15"/>
      <c r="CL1316" s="15"/>
      <c r="CM1316" s="15"/>
      <c r="CN1316" s="15"/>
    </row>
    <row r="1317" spans="1:92" ht="14">
      <c r="A1317" s="1"/>
      <c r="D1317" s="38"/>
      <c r="E1317" s="17"/>
      <c r="F1317" s="17"/>
      <c r="G1317" s="17"/>
      <c r="H1317" s="16"/>
      <c r="I1317" s="19"/>
      <c r="K1317" s="26"/>
      <c r="L1317" s="15"/>
      <c r="AE1317" s="37"/>
      <c r="AF1317" s="30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23"/>
      <c r="BE1317" s="23"/>
      <c r="BF1317" s="23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</row>
    <row r="1318" spans="1:92" ht="14">
      <c r="A1318" s="1"/>
      <c r="D1318" s="38"/>
      <c r="E1318" s="17"/>
      <c r="F1318" s="17"/>
      <c r="G1318" s="17"/>
      <c r="H1318" s="16"/>
      <c r="I1318" s="19"/>
      <c r="K1318" s="26"/>
      <c r="L1318" s="15"/>
      <c r="AE1318" s="37"/>
      <c r="AF1318" s="30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23"/>
      <c r="BE1318" s="23"/>
      <c r="BF1318" s="23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5"/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5"/>
      <c r="CK1318" s="15"/>
      <c r="CL1318" s="15"/>
      <c r="CM1318" s="15"/>
      <c r="CN1318" s="15"/>
    </row>
    <row r="1319" spans="1:92" ht="14">
      <c r="A1319" s="1"/>
      <c r="D1319" s="38"/>
      <c r="E1319" s="17"/>
      <c r="F1319" s="17"/>
      <c r="G1319" s="17"/>
      <c r="H1319" s="16"/>
      <c r="I1319" s="19"/>
      <c r="K1319" s="26"/>
      <c r="L1319" s="15"/>
      <c r="AE1319" s="37"/>
      <c r="AF1319" s="30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23"/>
      <c r="BE1319" s="23"/>
      <c r="BF1319" s="23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5"/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5"/>
      <c r="CK1319" s="15"/>
      <c r="CL1319" s="15"/>
      <c r="CM1319" s="15"/>
      <c r="CN1319" s="15"/>
    </row>
    <row r="1320" spans="1:92" ht="14">
      <c r="A1320" s="1"/>
      <c r="D1320" s="38"/>
      <c r="E1320" s="17"/>
      <c r="F1320" s="17"/>
      <c r="G1320" s="17"/>
      <c r="H1320" s="16"/>
      <c r="I1320" s="19"/>
      <c r="K1320" s="26"/>
      <c r="L1320" s="15"/>
      <c r="AE1320" s="37"/>
      <c r="AF1320" s="30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23"/>
      <c r="BE1320" s="23"/>
      <c r="BF1320" s="23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5"/>
      <c r="CK1320" s="15"/>
      <c r="CL1320" s="15"/>
      <c r="CM1320" s="15"/>
      <c r="CN1320" s="15"/>
    </row>
    <row r="1321" spans="1:92" ht="14">
      <c r="A1321" s="1"/>
      <c r="D1321" s="38"/>
      <c r="E1321" s="17"/>
      <c r="F1321" s="17"/>
      <c r="G1321" s="17"/>
      <c r="H1321" s="16"/>
      <c r="I1321" s="19"/>
      <c r="K1321" s="26"/>
      <c r="L1321" s="15"/>
      <c r="AE1321" s="37"/>
      <c r="AF1321" s="30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23"/>
      <c r="BE1321" s="23"/>
      <c r="BF1321" s="23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5"/>
      <c r="CK1321" s="15"/>
      <c r="CL1321" s="15"/>
      <c r="CM1321" s="15"/>
      <c r="CN1321" s="15"/>
    </row>
    <row r="1322" spans="1:92" ht="14">
      <c r="A1322" s="1"/>
      <c r="D1322" s="38"/>
      <c r="E1322" s="17"/>
      <c r="F1322" s="17"/>
      <c r="G1322" s="17"/>
      <c r="H1322" s="16"/>
      <c r="I1322" s="19"/>
      <c r="K1322" s="26"/>
      <c r="L1322" s="15"/>
      <c r="AE1322" s="37"/>
      <c r="AF1322" s="30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23"/>
      <c r="BE1322" s="23"/>
      <c r="BF1322" s="23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5"/>
      <c r="BY1322" s="15"/>
      <c r="BZ1322" s="15"/>
      <c r="CA1322" s="15"/>
      <c r="CB1322" s="15"/>
      <c r="CC1322" s="15"/>
      <c r="CD1322" s="15"/>
      <c r="CE1322" s="15"/>
      <c r="CF1322" s="15"/>
      <c r="CG1322" s="15"/>
      <c r="CH1322" s="15"/>
      <c r="CI1322" s="15"/>
      <c r="CJ1322" s="15"/>
      <c r="CK1322" s="15"/>
      <c r="CL1322" s="15"/>
      <c r="CM1322" s="15"/>
      <c r="CN1322" s="15"/>
    </row>
    <row r="1323" spans="1:92" ht="14">
      <c r="A1323" s="1"/>
      <c r="D1323" s="38"/>
      <c r="E1323" s="17"/>
      <c r="F1323" s="17"/>
      <c r="G1323" s="17"/>
      <c r="H1323" s="16"/>
      <c r="I1323" s="19"/>
      <c r="K1323" s="26"/>
      <c r="L1323" s="15"/>
      <c r="AE1323" s="37"/>
      <c r="AF1323" s="30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23"/>
      <c r="BE1323" s="23"/>
      <c r="BF1323" s="23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  <c r="CN1323" s="15"/>
    </row>
    <row r="1324" spans="1:92" ht="14">
      <c r="A1324" s="1"/>
      <c r="D1324" s="38"/>
      <c r="E1324" s="17"/>
      <c r="F1324" s="17"/>
      <c r="G1324" s="17"/>
      <c r="H1324" s="16"/>
      <c r="I1324" s="19"/>
      <c r="K1324" s="26"/>
      <c r="L1324" s="15"/>
      <c r="AE1324" s="37"/>
      <c r="AF1324" s="30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23"/>
      <c r="BE1324" s="23"/>
      <c r="BF1324" s="23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5"/>
      <c r="BY1324" s="15"/>
      <c r="BZ1324" s="15"/>
      <c r="CA1324" s="15"/>
      <c r="CB1324" s="15"/>
      <c r="CC1324" s="15"/>
      <c r="CD1324" s="15"/>
      <c r="CE1324" s="15"/>
      <c r="CF1324" s="15"/>
      <c r="CG1324" s="15"/>
      <c r="CH1324" s="15"/>
      <c r="CI1324" s="15"/>
      <c r="CJ1324" s="15"/>
      <c r="CK1324" s="15"/>
      <c r="CL1324" s="15"/>
      <c r="CM1324" s="15"/>
      <c r="CN1324" s="15"/>
    </row>
    <row r="1325" spans="1:92" ht="14">
      <c r="A1325" s="1"/>
      <c r="D1325" s="38"/>
      <c r="E1325" s="17"/>
      <c r="F1325" s="17"/>
      <c r="G1325" s="17"/>
      <c r="H1325" s="16"/>
      <c r="I1325" s="19"/>
      <c r="K1325" s="26"/>
      <c r="L1325" s="15"/>
      <c r="AE1325" s="37"/>
      <c r="AF1325" s="30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23"/>
      <c r="BE1325" s="23"/>
      <c r="BF1325" s="23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5"/>
      <c r="BY1325" s="15"/>
      <c r="BZ1325" s="15"/>
      <c r="CA1325" s="15"/>
      <c r="CB1325" s="15"/>
      <c r="CC1325" s="15"/>
      <c r="CD1325" s="15"/>
      <c r="CE1325" s="15"/>
      <c r="CF1325" s="15"/>
      <c r="CG1325" s="15"/>
      <c r="CH1325" s="15"/>
      <c r="CI1325" s="15"/>
      <c r="CJ1325" s="15"/>
      <c r="CK1325" s="15"/>
      <c r="CL1325" s="15"/>
      <c r="CM1325" s="15"/>
      <c r="CN1325" s="15"/>
    </row>
    <row r="1326" spans="1:92" ht="14">
      <c r="A1326" s="1"/>
      <c r="D1326" s="38"/>
      <c r="E1326" s="17"/>
      <c r="F1326" s="17"/>
      <c r="G1326" s="17"/>
      <c r="H1326" s="16"/>
      <c r="I1326" s="19"/>
      <c r="K1326" s="26"/>
      <c r="L1326" s="15"/>
      <c r="AE1326" s="37"/>
      <c r="AF1326" s="30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23"/>
      <c r="BE1326" s="23"/>
      <c r="BF1326" s="23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15"/>
      <c r="CH1326" s="15"/>
      <c r="CI1326" s="15"/>
      <c r="CJ1326" s="15"/>
      <c r="CK1326" s="15"/>
      <c r="CL1326" s="15"/>
      <c r="CM1326" s="15"/>
      <c r="CN1326" s="15"/>
    </row>
    <row r="1327" spans="1:92" ht="14">
      <c r="A1327" s="1"/>
      <c r="D1327" s="38"/>
      <c r="E1327" s="17"/>
      <c r="F1327" s="17"/>
      <c r="G1327" s="17"/>
      <c r="H1327" s="16"/>
      <c r="I1327" s="19"/>
      <c r="K1327" s="26"/>
      <c r="L1327" s="15"/>
      <c r="AE1327" s="37"/>
      <c r="AF1327" s="30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23"/>
      <c r="BE1327" s="23"/>
      <c r="BF1327" s="23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5"/>
      <c r="BY1327" s="15"/>
      <c r="BZ1327" s="15"/>
      <c r="CA1327" s="15"/>
      <c r="CB1327" s="15"/>
      <c r="CC1327" s="15"/>
      <c r="CD1327" s="15"/>
      <c r="CE1327" s="15"/>
      <c r="CF1327" s="15"/>
      <c r="CG1327" s="15"/>
      <c r="CH1327" s="15"/>
      <c r="CI1327" s="15"/>
      <c r="CJ1327" s="15"/>
      <c r="CK1327" s="15"/>
      <c r="CL1327" s="15"/>
      <c r="CM1327" s="15"/>
      <c r="CN1327" s="15"/>
    </row>
    <row r="1328" spans="1:92" ht="14">
      <c r="A1328" s="1"/>
      <c r="D1328" s="38"/>
      <c r="E1328" s="17"/>
      <c r="F1328" s="17"/>
      <c r="G1328" s="17"/>
      <c r="H1328" s="16"/>
      <c r="I1328" s="19"/>
      <c r="K1328" s="26"/>
      <c r="L1328" s="15"/>
      <c r="AE1328" s="37"/>
      <c r="AF1328" s="30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23"/>
      <c r="BE1328" s="23"/>
      <c r="BF1328" s="23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5"/>
      <c r="BY1328" s="15"/>
      <c r="BZ1328" s="15"/>
      <c r="CA1328" s="15"/>
      <c r="CB1328" s="15"/>
      <c r="CC1328" s="15"/>
      <c r="CD1328" s="15"/>
      <c r="CE1328" s="15"/>
      <c r="CF1328" s="15"/>
      <c r="CG1328" s="15"/>
      <c r="CH1328" s="15"/>
      <c r="CI1328" s="15"/>
      <c r="CJ1328" s="15"/>
      <c r="CK1328" s="15"/>
      <c r="CL1328" s="15"/>
      <c r="CM1328" s="15"/>
      <c r="CN1328" s="15"/>
    </row>
    <row r="1329" spans="1:92" ht="14">
      <c r="A1329" s="1"/>
      <c r="D1329" s="38"/>
      <c r="E1329" s="17"/>
      <c r="F1329" s="17"/>
      <c r="G1329" s="17"/>
      <c r="H1329" s="16"/>
      <c r="I1329" s="19"/>
      <c r="K1329" s="26"/>
      <c r="L1329" s="15"/>
      <c r="AE1329" s="37"/>
      <c r="AF1329" s="30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23"/>
      <c r="BE1329" s="23"/>
      <c r="BF1329" s="23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5"/>
      <c r="BY1329" s="15"/>
      <c r="BZ1329" s="15"/>
      <c r="CA1329" s="15"/>
      <c r="CB1329" s="15"/>
      <c r="CC1329" s="15"/>
      <c r="CD1329" s="15"/>
      <c r="CE1329" s="15"/>
      <c r="CF1329" s="15"/>
      <c r="CG1329" s="15"/>
      <c r="CH1329" s="15"/>
      <c r="CI1329" s="15"/>
      <c r="CJ1329" s="15"/>
      <c r="CK1329" s="15"/>
      <c r="CL1329" s="15"/>
      <c r="CM1329" s="15"/>
      <c r="CN1329" s="15"/>
    </row>
    <row r="1330" spans="1:92" ht="14">
      <c r="A1330" s="1"/>
      <c r="D1330" s="38"/>
      <c r="E1330" s="17"/>
      <c r="F1330" s="17"/>
      <c r="G1330" s="17"/>
      <c r="H1330" s="16"/>
      <c r="I1330" s="19"/>
      <c r="K1330" s="26"/>
      <c r="L1330" s="15"/>
      <c r="AE1330" s="37"/>
      <c r="AF1330" s="30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23"/>
      <c r="BE1330" s="23"/>
      <c r="BF1330" s="23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5"/>
      <c r="BY1330" s="15"/>
      <c r="BZ1330" s="15"/>
      <c r="CA1330" s="15"/>
      <c r="CB1330" s="15"/>
      <c r="CC1330" s="15"/>
      <c r="CD1330" s="15"/>
      <c r="CE1330" s="15"/>
      <c r="CF1330" s="15"/>
      <c r="CG1330" s="15"/>
      <c r="CH1330" s="15"/>
      <c r="CI1330" s="15"/>
      <c r="CJ1330" s="15"/>
      <c r="CK1330" s="15"/>
      <c r="CL1330" s="15"/>
      <c r="CM1330" s="15"/>
      <c r="CN1330" s="15"/>
    </row>
    <row r="1331" spans="1:92" ht="14">
      <c r="A1331" s="1"/>
      <c r="D1331" s="38"/>
      <c r="E1331" s="17"/>
      <c r="F1331" s="17"/>
      <c r="G1331" s="17"/>
      <c r="H1331" s="16"/>
      <c r="I1331" s="19"/>
      <c r="K1331" s="26"/>
      <c r="L1331" s="15"/>
      <c r="AE1331" s="37"/>
      <c r="AF1331" s="30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23"/>
      <c r="BE1331" s="23"/>
      <c r="BF1331" s="23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5"/>
      <c r="BY1331" s="15"/>
      <c r="BZ1331" s="15"/>
      <c r="CA1331" s="15"/>
      <c r="CB1331" s="15"/>
      <c r="CC1331" s="15"/>
      <c r="CD1331" s="15"/>
      <c r="CE1331" s="15"/>
      <c r="CF1331" s="15"/>
      <c r="CG1331" s="15"/>
      <c r="CH1331" s="15"/>
      <c r="CI1331" s="15"/>
      <c r="CJ1331" s="15"/>
      <c r="CK1331" s="15"/>
      <c r="CL1331" s="15"/>
      <c r="CM1331" s="15"/>
      <c r="CN1331" s="15"/>
    </row>
    <row r="1332" spans="1:92" ht="14">
      <c r="A1332" s="1"/>
      <c r="D1332" s="38"/>
      <c r="E1332" s="17"/>
      <c r="F1332" s="17"/>
      <c r="G1332" s="17"/>
      <c r="H1332" s="16"/>
      <c r="I1332" s="19"/>
      <c r="K1332" s="26"/>
      <c r="L1332" s="15"/>
      <c r="AE1332" s="37"/>
      <c r="AF1332" s="30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23"/>
      <c r="BE1332" s="23"/>
      <c r="BF1332" s="23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5"/>
      <c r="BY1332" s="15"/>
      <c r="BZ1332" s="15"/>
      <c r="CA1332" s="15"/>
      <c r="CB1332" s="15"/>
      <c r="CC1332" s="15"/>
      <c r="CD1332" s="15"/>
      <c r="CE1332" s="15"/>
      <c r="CF1332" s="15"/>
      <c r="CG1332" s="15"/>
      <c r="CH1332" s="15"/>
      <c r="CI1332" s="15"/>
      <c r="CJ1332" s="15"/>
      <c r="CK1332" s="15"/>
      <c r="CL1332" s="15"/>
      <c r="CM1332" s="15"/>
      <c r="CN1332" s="15"/>
    </row>
    <row r="1333" spans="1:92" ht="14">
      <c r="A1333" s="1"/>
      <c r="D1333" s="38"/>
      <c r="E1333" s="17"/>
      <c r="F1333" s="17"/>
      <c r="G1333" s="17"/>
      <c r="H1333" s="16"/>
      <c r="I1333" s="19"/>
      <c r="K1333" s="26"/>
      <c r="L1333" s="15"/>
      <c r="AE1333" s="37"/>
      <c r="AF1333" s="30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23"/>
      <c r="BE1333" s="23"/>
      <c r="BF1333" s="23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5"/>
      <c r="BY1333" s="15"/>
      <c r="BZ1333" s="15"/>
      <c r="CA1333" s="15"/>
      <c r="CB1333" s="15"/>
      <c r="CC1333" s="15"/>
      <c r="CD1333" s="15"/>
      <c r="CE1333" s="15"/>
      <c r="CF1333" s="15"/>
      <c r="CG1333" s="15"/>
      <c r="CH1333" s="15"/>
      <c r="CI1333" s="15"/>
      <c r="CJ1333" s="15"/>
      <c r="CK1333" s="15"/>
      <c r="CL1333" s="15"/>
      <c r="CM1333" s="15"/>
      <c r="CN1333" s="15"/>
    </row>
    <row r="1334" spans="1:92" ht="14">
      <c r="A1334" s="1"/>
      <c r="D1334" s="38"/>
      <c r="E1334" s="17"/>
      <c r="F1334" s="17"/>
      <c r="G1334" s="17"/>
      <c r="H1334" s="16"/>
      <c r="I1334" s="19"/>
      <c r="K1334" s="26"/>
      <c r="L1334" s="15"/>
      <c r="AE1334" s="37"/>
      <c r="AF1334" s="30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23"/>
      <c r="BE1334" s="23"/>
      <c r="BF1334" s="23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5"/>
      <c r="BY1334" s="15"/>
      <c r="BZ1334" s="15"/>
      <c r="CA1334" s="15"/>
      <c r="CB1334" s="15"/>
      <c r="CC1334" s="15"/>
      <c r="CD1334" s="15"/>
      <c r="CE1334" s="15"/>
      <c r="CF1334" s="15"/>
      <c r="CG1334" s="15"/>
      <c r="CH1334" s="15"/>
      <c r="CI1334" s="15"/>
      <c r="CJ1334" s="15"/>
      <c r="CK1334" s="15"/>
      <c r="CL1334" s="15"/>
      <c r="CM1334" s="15"/>
      <c r="CN1334" s="15"/>
    </row>
    <row r="1335" spans="1:92" ht="14">
      <c r="A1335" s="1"/>
      <c r="D1335" s="38"/>
      <c r="E1335" s="17"/>
      <c r="F1335" s="17"/>
      <c r="G1335" s="17"/>
      <c r="H1335" s="16"/>
      <c r="I1335" s="19"/>
      <c r="K1335" s="26"/>
      <c r="L1335" s="15"/>
      <c r="AE1335" s="37"/>
      <c r="AF1335" s="30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23"/>
      <c r="BE1335" s="23"/>
      <c r="BF1335" s="23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5"/>
      <c r="BY1335" s="15"/>
      <c r="BZ1335" s="15"/>
      <c r="CA1335" s="15"/>
      <c r="CB1335" s="15"/>
      <c r="CC1335" s="15"/>
      <c r="CD1335" s="15"/>
      <c r="CE1335" s="15"/>
      <c r="CF1335" s="15"/>
      <c r="CG1335" s="15"/>
      <c r="CH1335" s="15"/>
      <c r="CI1335" s="15"/>
      <c r="CJ1335" s="15"/>
      <c r="CK1335" s="15"/>
      <c r="CL1335" s="15"/>
      <c r="CM1335" s="15"/>
      <c r="CN1335" s="15"/>
    </row>
    <row r="1336" spans="1:92" ht="14">
      <c r="A1336" s="1"/>
      <c r="D1336" s="38"/>
      <c r="E1336" s="17"/>
      <c r="F1336" s="17"/>
      <c r="G1336" s="17"/>
      <c r="H1336" s="16"/>
      <c r="I1336" s="19"/>
      <c r="K1336" s="26"/>
      <c r="L1336" s="15"/>
      <c r="AE1336" s="37"/>
      <c r="AF1336" s="30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23"/>
      <c r="BE1336" s="23"/>
      <c r="BF1336" s="23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15"/>
      <c r="CH1336" s="15"/>
      <c r="CI1336" s="15"/>
      <c r="CJ1336" s="15"/>
      <c r="CK1336" s="15"/>
      <c r="CL1336" s="15"/>
      <c r="CM1336" s="15"/>
      <c r="CN1336" s="15"/>
    </row>
    <row r="1337" spans="1:92" ht="14">
      <c r="A1337" s="1"/>
      <c r="D1337" s="38"/>
      <c r="E1337" s="17"/>
      <c r="F1337" s="17"/>
      <c r="G1337" s="17"/>
      <c r="H1337" s="16"/>
      <c r="I1337" s="19"/>
      <c r="K1337" s="26"/>
      <c r="L1337" s="15"/>
      <c r="AE1337" s="37"/>
      <c r="AF1337" s="30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23"/>
      <c r="BE1337" s="23"/>
      <c r="BF1337" s="23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5"/>
      <c r="BY1337" s="15"/>
      <c r="BZ1337" s="15"/>
      <c r="CA1337" s="15"/>
      <c r="CB1337" s="15"/>
      <c r="CC1337" s="15"/>
      <c r="CD1337" s="15"/>
      <c r="CE1337" s="15"/>
      <c r="CF1337" s="15"/>
      <c r="CG1337" s="15"/>
      <c r="CH1337" s="15"/>
      <c r="CI1337" s="15"/>
      <c r="CJ1337" s="15"/>
      <c r="CK1337" s="15"/>
      <c r="CL1337" s="15"/>
      <c r="CM1337" s="15"/>
      <c r="CN1337" s="15"/>
    </row>
    <row r="1338" spans="1:92" ht="14">
      <c r="A1338" s="1"/>
      <c r="D1338" s="38"/>
      <c r="E1338" s="17"/>
      <c r="F1338" s="17"/>
      <c r="G1338" s="17"/>
      <c r="H1338" s="16"/>
      <c r="I1338" s="19"/>
      <c r="K1338" s="26"/>
      <c r="L1338" s="15"/>
      <c r="AE1338" s="37"/>
      <c r="AF1338" s="30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23"/>
      <c r="BE1338" s="23"/>
      <c r="BF1338" s="23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5"/>
      <c r="BY1338" s="15"/>
      <c r="BZ1338" s="15"/>
      <c r="CA1338" s="15"/>
      <c r="CB1338" s="15"/>
      <c r="CC1338" s="15"/>
      <c r="CD1338" s="15"/>
      <c r="CE1338" s="15"/>
      <c r="CF1338" s="15"/>
      <c r="CG1338" s="15"/>
      <c r="CH1338" s="15"/>
      <c r="CI1338" s="15"/>
      <c r="CJ1338" s="15"/>
      <c r="CK1338" s="15"/>
      <c r="CL1338" s="15"/>
      <c r="CM1338" s="15"/>
      <c r="CN1338" s="15"/>
    </row>
    <row r="1339" spans="1:92" ht="14">
      <c r="A1339" s="1"/>
      <c r="D1339" s="38"/>
      <c r="E1339" s="17"/>
      <c r="F1339" s="17"/>
      <c r="G1339" s="17"/>
      <c r="H1339" s="16"/>
      <c r="I1339" s="19"/>
      <c r="K1339" s="26"/>
      <c r="L1339" s="15"/>
      <c r="AE1339" s="37"/>
      <c r="AF1339" s="30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23"/>
      <c r="BE1339" s="23"/>
      <c r="BF1339" s="23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5"/>
      <c r="BY1339" s="15"/>
      <c r="BZ1339" s="15"/>
      <c r="CA1339" s="15"/>
      <c r="CB1339" s="15"/>
      <c r="CC1339" s="15"/>
      <c r="CD1339" s="15"/>
      <c r="CE1339" s="15"/>
      <c r="CF1339" s="15"/>
      <c r="CG1339" s="15"/>
      <c r="CH1339" s="15"/>
      <c r="CI1339" s="15"/>
      <c r="CJ1339" s="15"/>
      <c r="CK1339" s="15"/>
      <c r="CL1339" s="15"/>
      <c r="CM1339" s="15"/>
      <c r="CN1339" s="15"/>
    </row>
    <row r="1340" spans="1:92" ht="14">
      <c r="A1340" s="1"/>
      <c r="D1340" s="38"/>
      <c r="E1340" s="17"/>
      <c r="F1340" s="17"/>
      <c r="G1340" s="17"/>
      <c r="H1340" s="16"/>
      <c r="I1340" s="19"/>
      <c r="K1340" s="26"/>
      <c r="L1340" s="15"/>
      <c r="AE1340" s="37"/>
      <c r="AF1340" s="30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23"/>
      <c r="BE1340" s="23"/>
      <c r="BF1340" s="23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</row>
    <row r="1341" spans="1:92" ht="14">
      <c r="A1341" s="1"/>
      <c r="D1341" s="38"/>
      <c r="E1341" s="17"/>
      <c r="F1341" s="17"/>
      <c r="G1341" s="17"/>
      <c r="H1341" s="16"/>
      <c r="I1341" s="19"/>
      <c r="K1341" s="26"/>
      <c r="L1341" s="15"/>
      <c r="AE1341" s="37"/>
      <c r="AF1341" s="30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23"/>
      <c r="BE1341" s="23"/>
      <c r="BF1341" s="23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/>
      <c r="CH1341" s="15"/>
      <c r="CI1341" s="15"/>
      <c r="CJ1341" s="15"/>
      <c r="CK1341" s="15"/>
      <c r="CL1341" s="15"/>
      <c r="CM1341" s="15"/>
      <c r="CN1341" s="15"/>
    </row>
    <row r="1342" spans="1:92" ht="14">
      <c r="A1342" s="1"/>
      <c r="D1342" s="38"/>
      <c r="E1342" s="17"/>
      <c r="F1342" s="17"/>
      <c r="G1342" s="17"/>
      <c r="H1342" s="16"/>
      <c r="I1342" s="19"/>
      <c r="K1342" s="26"/>
      <c r="L1342" s="15"/>
      <c r="AE1342" s="37"/>
      <c r="AF1342" s="30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23"/>
      <c r="BE1342" s="23"/>
      <c r="BF1342" s="23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5"/>
      <c r="BY1342" s="15"/>
      <c r="BZ1342" s="15"/>
      <c r="CA1342" s="15"/>
      <c r="CB1342" s="15"/>
      <c r="CC1342" s="15"/>
      <c r="CD1342" s="15"/>
      <c r="CE1342" s="15"/>
      <c r="CF1342" s="15"/>
      <c r="CG1342" s="15"/>
      <c r="CH1342" s="15"/>
      <c r="CI1342" s="15"/>
      <c r="CJ1342" s="15"/>
      <c r="CK1342" s="15"/>
      <c r="CL1342" s="15"/>
      <c r="CM1342" s="15"/>
      <c r="CN1342" s="15"/>
    </row>
    <row r="1343" spans="1:92" ht="14">
      <c r="A1343" s="1"/>
      <c r="D1343" s="38"/>
      <c r="E1343" s="17"/>
      <c r="F1343" s="17"/>
      <c r="G1343" s="17"/>
      <c r="H1343" s="16"/>
      <c r="I1343" s="19"/>
      <c r="K1343" s="26"/>
      <c r="L1343" s="15"/>
      <c r="AE1343" s="37"/>
      <c r="AF1343" s="30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23"/>
      <c r="BE1343" s="23"/>
      <c r="BF1343" s="23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5"/>
      <c r="BY1343" s="15"/>
      <c r="BZ1343" s="15"/>
      <c r="CA1343" s="15"/>
      <c r="CB1343" s="15"/>
      <c r="CC1343" s="15"/>
      <c r="CD1343" s="15"/>
      <c r="CE1343" s="15"/>
      <c r="CF1343" s="15"/>
      <c r="CG1343" s="15"/>
      <c r="CH1343" s="15"/>
      <c r="CI1343" s="15"/>
      <c r="CJ1343" s="15"/>
      <c r="CK1343" s="15"/>
      <c r="CL1343" s="15"/>
      <c r="CM1343" s="15"/>
      <c r="CN1343" s="15"/>
    </row>
    <row r="1344" spans="1:92" ht="14">
      <c r="A1344" s="1"/>
      <c r="D1344" s="38"/>
      <c r="E1344" s="17"/>
      <c r="F1344" s="17"/>
      <c r="G1344" s="17"/>
      <c r="H1344" s="16"/>
      <c r="I1344" s="19"/>
      <c r="K1344" s="26"/>
      <c r="L1344" s="15"/>
      <c r="AE1344" s="37"/>
      <c r="AF1344" s="30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23"/>
      <c r="BE1344" s="23"/>
      <c r="BF1344" s="23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5"/>
      <c r="BY1344" s="15"/>
      <c r="BZ1344" s="15"/>
      <c r="CA1344" s="15"/>
      <c r="CB1344" s="15"/>
      <c r="CC1344" s="15"/>
      <c r="CD1344" s="15"/>
      <c r="CE1344" s="15"/>
      <c r="CF1344" s="15"/>
      <c r="CG1344" s="15"/>
      <c r="CH1344" s="15"/>
      <c r="CI1344" s="15"/>
      <c r="CJ1344" s="15"/>
      <c r="CK1344" s="15"/>
      <c r="CL1344" s="15"/>
      <c r="CM1344" s="15"/>
      <c r="CN1344" s="15"/>
    </row>
    <row r="1345" spans="1:92" ht="14">
      <c r="A1345" s="1"/>
      <c r="D1345" s="38"/>
      <c r="E1345" s="17"/>
      <c r="F1345" s="17"/>
      <c r="G1345" s="17"/>
      <c r="H1345" s="16"/>
      <c r="I1345" s="19"/>
      <c r="K1345" s="26"/>
      <c r="L1345" s="15"/>
      <c r="AE1345" s="37"/>
      <c r="AF1345" s="30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23"/>
      <c r="BE1345" s="23"/>
      <c r="BF1345" s="23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15"/>
      <c r="CH1345" s="15"/>
      <c r="CI1345" s="15"/>
      <c r="CJ1345" s="15"/>
      <c r="CK1345" s="15"/>
      <c r="CL1345" s="15"/>
      <c r="CM1345" s="15"/>
      <c r="CN1345" s="15"/>
    </row>
    <row r="1346" spans="1:92" ht="14">
      <c r="A1346" s="1"/>
      <c r="D1346" s="38"/>
      <c r="E1346" s="17"/>
      <c r="F1346" s="17"/>
      <c r="G1346" s="17"/>
      <c r="H1346" s="16"/>
      <c r="I1346" s="19"/>
      <c r="K1346" s="26"/>
      <c r="L1346" s="15"/>
      <c r="AE1346" s="37"/>
      <c r="AF1346" s="30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23"/>
      <c r="BE1346" s="23"/>
      <c r="BF1346" s="23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5"/>
      <c r="BY1346" s="15"/>
      <c r="BZ1346" s="15"/>
      <c r="CA1346" s="15"/>
      <c r="CB1346" s="15"/>
      <c r="CC1346" s="15"/>
      <c r="CD1346" s="15"/>
      <c r="CE1346" s="15"/>
      <c r="CF1346" s="15"/>
      <c r="CG1346" s="15"/>
      <c r="CH1346" s="15"/>
      <c r="CI1346" s="15"/>
      <c r="CJ1346" s="15"/>
      <c r="CK1346" s="15"/>
      <c r="CL1346" s="15"/>
      <c r="CM1346" s="15"/>
      <c r="CN1346" s="15"/>
    </row>
    <row r="1347" spans="1:92" ht="14">
      <c r="A1347" s="1"/>
      <c r="D1347" s="38"/>
      <c r="E1347" s="17"/>
      <c r="F1347" s="17"/>
      <c r="G1347" s="17"/>
      <c r="H1347" s="16"/>
      <c r="I1347" s="19"/>
      <c r="K1347" s="26"/>
      <c r="L1347" s="15"/>
      <c r="AE1347" s="37"/>
      <c r="AF1347" s="30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23"/>
      <c r="BE1347" s="23"/>
      <c r="BF1347" s="23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</row>
    <row r="1348" spans="1:92" ht="14">
      <c r="A1348" s="1"/>
      <c r="D1348" s="38"/>
      <c r="E1348" s="17"/>
      <c r="F1348" s="17"/>
      <c r="G1348" s="17"/>
      <c r="H1348" s="16"/>
      <c r="I1348" s="19"/>
      <c r="K1348" s="26"/>
      <c r="L1348" s="15"/>
      <c r="AE1348" s="37"/>
      <c r="AF1348" s="30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23"/>
      <c r="BE1348" s="23"/>
      <c r="BF1348" s="23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5"/>
      <c r="BY1348" s="15"/>
      <c r="BZ1348" s="15"/>
      <c r="CA1348" s="15"/>
      <c r="CB1348" s="15"/>
      <c r="CC1348" s="15"/>
      <c r="CD1348" s="15"/>
      <c r="CE1348" s="15"/>
      <c r="CF1348" s="15"/>
      <c r="CG1348" s="15"/>
      <c r="CH1348" s="15"/>
      <c r="CI1348" s="15"/>
      <c r="CJ1348" s="15"/>
      <c r="CK1348" s="15"/>
      <c r="CL1348" s="15"/>
      <c r="CM1348" s="15"/>
      <c r="CN1348" s="15"/>
    </row>
    <row r="1349" spans="1:92" ht="14">
      <c r="A1349" s="1"/>
      <c r="D1349" s="38"/>
      <c r="E1349" s="17"/>
      <c r="F1349" s="17"/>
      <c r="G1349" s="17"/>
      <c r="H1349" s="16"/>
      <c r="I1349" s="19"/>
      <c r="K1349" s="26"/>
      <c r="L1349" s="15"/>
      <c r="AE1349" s="37"/>
      <c r="AF1349" s="30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23"/>
      <c r="BE1349" s="23"/>
      <c r="BF1349" s="23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5"/>
      <c r="BY1349" s="15"/>
      <c r="BZ1349" s="15"/>
      <c r="CA1349" s="15"/>
      <c r="CB1349" s="15"/>
      <c r="CC1349" s="15"/>
      <c r="CD1349" s="15"/>
      <c r="CE1349" s="15"/>
      <c r="CF1349" s="15"/>
      <c r="CG1349" s="15"/>
      <c r="CH1349" s="15"/>
      <c r="CI1349" s="15"/>
      <c r="CJ1349" s="15"/>
      <c r="CK1349" s="15"/>
      <c r="CL1349" s="15"/>
      <c r="CM1349" s="15"/>
      <c r="CN1349" s="15"/>
    </row>
    <row r="1350" spans="1:92" ht="14">
      <c r="A1350" s="1"/>
      <c r="D1350" s="38"/>
      <c r="E1350" s="17"/>
      <c r="F1350" s="17"/>
      <c r="G1350" s="17"/>
      <c r="H1350" s="16"/>
      <c r="I1350" s="19"/>
      <c r="K1350" s="26"/>
      <c r="L1350" s="15"/>
      <c r="AE1350" s="37"/>
      <c r="AF1350" s="30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23"/>
      <c r="BE1350" s="23"/>
      <c r="BF1350" s="23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5"/>
      <c r="BY1350" s="15"/>
      <c r="BZ1350" s="15"/>
      <c r="CA1350" s="15"/>
      <c r="CB1350" s="15"/>
      <c r="CC1350" s="15"/>
      <c r="CD1350" s="15"/>
      <c r="CE1350" s="15"/>
      <c r="CF1350" s="15"/>
      <c r="CG1350" s="15"/>
      <c r="CH1350" s="15"/>
      <c r="CI1350" s="15"/>
      <c r="CJ1350" s="15"/>
      <c r="CK1350" s="15"/>
      <c r="CL1350" s="15"/>
      <c r="CM1350" s="15"/>
      <c r="CN1350" s="15"/>
    </row>
    <row r="1351" spans="1:92" ht="14">
      <c r="A1351" s="1"/>
      <c r="D1351" s="38"/>
      <c r="E1351" s="17"/>
      <c r="F1351" s="17"/>
      <c r="G1351" s="17"/>
      <c r="H1351" s="16"/>
      <c r="I1351" s="19"/>
      <c r="K1351" s="26"/>
      <c r="L1351" s="15"/>
      <c r="AE1351" s="37"/>
      <c r="AF1351" s="30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23"/>
      <c r="BE1351" s="23"/>
      <c r="BF1351" s="23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5"/>
      <c r="BY1351" s="15"/>
      <c r="BZ1351" s="15"/>
      <c r="CA1351" s="15"/>
      <c r="CB1351" s="15"/>
      <c r="CC1351" s="15"/>
      <c r="CD1351" s="15"/>
      <c r="CE1351" s="15"/>
      <c r="CF1351" s="15"/>
      <c r="CG1351" s="15"/>
      <c r="CH1351" s="15"/>
      <c r="CI1351" s="15"/>
      <c r="CJ1351" s="15"/>
      <c r="CK1351" s="15"/>
      <c r="CL1351" s="15"/>
      <c r="CM1351" s="15"/>
      <c r="CN1351" s="15"/>
    </row>
    <row r="1352" spans="1:92" ht="14">
      <c r="A1352" s="1"/>
      <c r="D1352" s="38"/>
      <c r="E1352" s="17"/>
      <c r="F1352" s="17"/>
      <c r="G1352" s="17"/>
      <c r="H1352" s="16"/>
      <c r="I1352" s="19"/>
      <c r="K1352" s="26"/>
      <c r="L1352" s="15"/>
      <c r="AE1352" s="37"/>
      <c r="AF1352" s="30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23"/>
      <c r="BE1352" s="23"/>
      <c r="BF1352" s="23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5"/>
      <c r="BY1352" s="15"/>
      <c r="BZ1352" s="15"/>
      <c r="CA1352" s="15"/>
      <c r="CB1352" s="15"/>
      <c r="CC1352" s="15"/>
      <c r="CD1352" s="15"/>
      <c r="CE1352" s="15"/>
      <c r="CF1352" s="15"/>
      <c r="CG1352" s="15"/>
      <c r="CH1352" s="15"/>
      <c r="CI1352" s="15"/>
      <c r="CJ1352" s="15"/>
      <c r="CK1352" s="15"/>
      <c r="CL1352" s="15"/>
      <c r="CM1352" s="15"/>
      <c r="CN1352" s="15"/>
    </row>
    <row r="1353" spans="1:92" ht="14">
      <c r="A1353" s="1"/>
      <c r="D1353" s="38"/>
      <c r="E1353" s="17"/>
      <c r="F1353" s="17"/>
      <c r="G1353" s="17"/>
      <c r="H1353" s="16"/>
      <c r="I1353" s="19"/>
      <c r="K1353" s="26"/>
      <c r="L1353" s="15"/>
      <c r="AE1353" s="37"/>
      <c r="AF1353" s="30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23"/>
      <c r="BE1353" s="23"/>
      <c r="BF1353" s="23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15"/>
      <c r="CH1353" s="15"/>
      <c r="CI1353" s="15"/>
      <c r="CJ1353" s="15"/>
      <c r="CK1353" s="15"/>
      <c r="CL1353" s="15"/>
      <c r="CM1353" s="15"/>
      <c r="CN1353" s="15"/>
    </row>
    <row r="1354" spans="1:92" ht="14">
      <c r="A1354" s="1"/>
      <c r="D1354" s="38"/>
      <c r="E1354" s="17"/>
      <c r="F1354" s="17"/>
      <c r="G1354" s="17"/>
      <c r="H1354" s="16"/>
      <c r="I1354" s="19"/>
      <c r="K1354" s="26"/>
      <c r="L1354" s="15"/>
      <c r="AE1354" s="37"/>
      <c r="AF1354" s="30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23"/>
      <c r="BE1354" s="23"/>
      <c r="BF1354" s="23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5"/>
      <c r="BY1354" s="15"/>
      <c r="BZ1354" s="15"/>
      <c r="CA1354" s="15"/>
      <c r="CB1354" s="15"/>
      <c r="CC1354" s="15"/>
      <c r="CD1354" s="15"/>
      <c r="CE1354" s="15"/>
      <c r="CF1354" s="15"/>
      <c r="CG1354" s="15"/>
      <c r="CH1354" s="15"/>
      <c r="CI1354" s="15"/>
      <c r="CJ1354" s="15"/>
      <c r="CK1354" s="15"/>
      <c r="CL1354" s="15"/>
      <c r="CM1354" s="15"/>
      <c r="CN1354" s="15"/>
    </row>
    <row r="1355" spans="1:92" ht="14">
      <c r="A1355" s="1"/>
      <c r="D1355" s="38"/>
      <c r="E1355" s="17"/>
      <c r="F1355" s="17"/>
      <c r="G1355" s="17"/>
      <c r="H1355" s="16"/>
      <c r="I1355" s="19"/>
      <c r="K1355" s="26"/>
      <c r="L1355" s="15"/>
      <c r="AE1355" s="37"/>
      <c r="AF1355" s="30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23"/>
      <c r="BE1355" s="23"/>
      <c r="BF1355" s="23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5"/>
      <c r="BY1355" s="15"/>
      <c r="BZ1355" s="15"/>
      <c r="CA1355" s="15"/>
      <c r="CB1355" s="15"/>
      <c r="CC1355" s="15"/>
      <c r="CD1355" s="15"/>
      <c r="CE1355" s="15"/>
      <c r="CF1355" s="15"/>
      <c r="CG1355" s="15"/>
      <c r="CH1355" s="15"/>
      <c r="CI1355" s="15"/>
      <c r="CJ1355" s="15"/>
      <c r="CK1355" s="15"/>
      <c r="CL1355" s="15"/>
      <c r="CM1355" s="15"/>
      <c r="CN1355" s="15"/>
    </row>
    <row r="1356" spans="1:92" ht="14">
      <c r="A1356" s="1"/>
      <c r="D1356" s="38"/>
      <c r="E1356" s="17"/>
      <c r="F1356" s="17"/>
      <c r="G1356" s="17"/>
      <c r="H1356" s="16"/>
      <c r="I1356" s="19"/>
      <c r="K1356" s="26"/>
      <c r="L1356" s="15"/>
      <c r="AE1356" s="37"/>
      <c r="AF1356" s="30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23"/>
      <c r="BE1356" s="23"/>
      <c r="BF1356" s="23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5"/>
      <c r="BY1356" s="15"/>
      <c r="BZ1356" s="15"/>
      <c r="CA1356" s="15"/>
      <c r="CB1356" s="15"/>
      <c r="CC1356" s="15"/>
      <c r="CD1356" s="15"/>
      <c r="CE1356" s="15"/>
      <c r="CF1356" s="15"/>
      <c r="CG1356" s="15"/>
      <c r="CH1356" s="15"/>
      <c r="CI1356" s="15"/>
      <c r="CJ1356" s="15"/>
      <c r="CK1356" s="15"/>
      <c r="CL1356" s="15"/>
      <c r="CM1356" s="15"/>
      <c r="CN1356" s="15"/>
    </row>
    <row r="1357" spans="1:92" ht="14">
      <c r="A1357" s="1"/>
      <c r="D1357" s="38"/>
      <c r="E1357" s="17"/>
      <c r="F1357" s="17"/>
      <c r="G1357" s="17"/>
      <c r="H1357" s="16"/>
      <c r="I1357" s="19"/>
      <c r="K1357" s="26"/>
      <c r="L1357" s="15"/>
      <c r="AE1357" s="37"/>
      <c r="AF1357" s="30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23"/>
      <c r="BE1357" s="23"/>
      <c r="BF1357" s="23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5"/>
      <c r="BY1357" s="15"/>
      <c r="BZ1357" s="15"/>
      <c r="CA1357" s="15"/>
      <c r="CB1357" s="15"/>
      <c r="CC1357" s="15"/>
      <c r="CD1357" s="15"/>
      <c r="CE1357" s="15"/>
      <c r="CF1357" s="15"/>
      <c r="CG1357" s="15"/>
      <c r="CH1357" s="15"/>
      <c r="CI1357" s="15"/>
      <c r="CJ1357" s="15"/>
      <c r="CK1357" s="15"/>
      <c r="CL1357" s="15"/>
      <c r="CM1357" s="15"/>
      <c r="CN1357" s="15"/>
    </row>
    <row r="1358" spans="1:92" ht="14">
      <c r="A1358" s="1"/>
      <c r="D1358" s="38"/>
      <c r="E1358" s="17"/>
      <c r="F1358" s="17"/>
      <c r="G1358" s="17"/>
      <c r="H1358" s="16"/>
      <c r="I1358" s="19"/>
      <c r="K1358" s="26"/>
      <c r="L1358" s="15"/>
      <c r="AE1358" s="37"/>
      <c r="AF1358" s="30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23"/>
      <c r="BE1358" s="23"/>
      <c r="BF1358" s="23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5"/>
      <c r="BY1358" s="15"/>
      <c r="BZ1358" s="15"/>
      <c r="CA1358" s="15"/>
      <c r="CB1358" s="15"/>
      <c r="CC1358" s="15"/>
      <c r="CD1358" s="15"/>
      <c r="CE1358" s="15"/>
      <c r="CF1358" s="15"/>
      <c r="CG1358" s="15"/>
      <c r="CH1358" s="15"/>
      <c r="CI1358" s="15"/>
      <c r="CJ1358" s="15"/>
      <c r="CK1358" s="15"/>
      <c r="CL1358" s="15"/>
      <c r="CM1358" s="15"/>
      <c r="CN1358" s="15"/>
    </row>
    <row r="1359" spans="1:92" ht="14">
      <c r="A1359" s="1"/>
      <c r="D1359" s="38"/>
      <c r="E1359" s="17"/>
      <c r="F1359" s="17"/>
      <c r="G1359" s="17"/>
      <c r="H1359" s="16"/>
      <c r="I1359" s="19"/>
      <c r="K1359" s="26"/>
      <c r="L1359" s="15"/>
      <c r="AE1359" s="37"/>
      <c r="AF1359" s="30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23"/>
      <c r="BE1359" s="23"/>
      <c r="BF1359" s="23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5"/>
      <c r="BY1359" s="15"/>
      <c r="BZ1359" s="15"/>
      <c r="CA1359" s="15"/>
      <c r="CB1359" s="15"/>
      <c r="CC1359" s="15"/>
      <c r="CD1359" s="15"/>
      <c r="CE1359" s="15"/>
      <c r="CF1359" s="15"/>
      <c r="CG1359" s="15"/>
      <c r="CH1359" s="15"/>
      <c r="CI1359" s="15"/>
      <c r="CJ1359" s="15"/>
      <c r="CK1359" s="15"/>
      <c r="CL1359" s="15"/>
      <c r="CM1359" s="15"/>
      <c r="CN1359" s="15"/>
    </row>
    <row r="1360" spans="1:92" ht="14">
      <c r="A1360" s="1"/>
      <c r="D1360" s="38"/>
      <c r="E1360" s="17"/>
      <c r="F1360" s="17"/>
      <c r="G1360" s="17"/>
      <c r="H1360" s="16"/>
      <c r="I1360" s="19"/>
      <c r="K1360" s="26"/>
      <c r="L1360" s="15"/>
      <c r="AE1360" s="37"/>
      <c r="AF1360" s="30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23"/>
      <c r="BE1360" s="23"/>
      <c r="BF1360" s="23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5"/>
      <c r="BY1360" s="15"/>
      <c r="BZ1360" s="15"/>
      <c r="CA1360" s="15"/>
      <c r="CB1360" s="15"/>
      <c r="CC1360" s="15"/>
      <c r="CD1360" s="15"/>
      <c r="CE1360" s="15"/>
      <c r="CF1360" s="15"/>
      <c r="CG1360" s="15"/>
      <c r="CH1360" s="15"/>
      <c r="CI1360" s="15"/>
      <c r="CJ1360" s="15"/>
      <c r="CK1360" s="15"/>
      <c r="CL1360" s="15"/>
      <c r="CM1360" s="15"/>
      <c r="CN1360" s="15"/>
    </row>
    <row r="1361" spans="1:92" ht="14">
      <c r="A1361" s="1"/>
      <c r="D1361" s="38"/>
      <c r="E1361" s="17"/>
      <c r="F1361" s="17"/>
      <c r="G1361" s="17"/>
      <c r="H1361" s="16"/>
      <c r="I1361" s="19"/>
      <c r="K1361" s="26"/>
      <c r="L1361" s="15"/>
      <c r="AE1361" s="37"/>
      <c r="AF1361" s="30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23"/>
      <c r="BE1361" s="23"/>
      <c r="BF1361" s="23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15"/>
      <c r="CH1361" s="15"/>
      <c r="CI1361" s="15"/>
      <c r="CJ1361" s="15"/>
      <c r="CK1361" s="15"/>
      <c r="CL1361" s="15"/>
      <c r="CM1361" s="15"/>
      <c r="CN1361" s="15"/>
    </row>
    <row r="1362" spans="1:92" ht="14">
      <c r="A1362" s="1"/>
      <c r="D1362" s="38"/>
      <c r="E1362" s="17"/>
      <c r="F1362" s="17"/>
      <c r="G1362" s="17"/>
      <c r="H1362" s="16"/>
      <c r="I1362" s="19"/>
      <c r="K1362" s="26"/>
      <c r="L1362" s="15"/>
      <c r="AE1362" s="37"/>
      <c r="AF1362" s="30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23"/>
      <c r="BE1362" s="23"/>
      <c r="BF1362" s="23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15"/>
      <c r="CH1362" s="15"/>
      <c r="CI1362" s="15"/>
      <c r="CJ1362" s="15"/>
      <c r="CK1362" s="15"/>
      <c r="CL1362" s="15"/>
      <c r="CM1362" s="15"/>
      <c r="CN1362" s="15"/>
    </row>
    <row r="1363" spans="1:92" ht="14">
      <c r="A1363" s="1"/>
      <c r="D1363" s="38"/>
      <c r="E1363" s="17"/>
      <c r="F1363" s="17"/>
      <c r="G1363" s="17"/>
      <c r="H1363" s="16"/>
      <c r="I1363" s="19"/>
      <c r="K1363" s="26"/>
      <c r="L1363" s="15"/>
      <c r="AE1363" s="37"/>
      <c r="AF1363" s="30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23"/>
      <c r="BE1363" s="23"/>
      <c r="BF1363" s="23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</row>
    <row r="1364" spans="1:92" ht="14">
      <c r="A1364" s="1"/>
      <c r="D1364" s="38"/>
      <c r="E1364" s="17"/>
      <c r="F1364" s="17"/>
      <c r="G1364" s="17"/>
      <c r="H1364" s="16"/>
      <c r="I1364" s="19"/>
      <c r="K1364" s="26"/>
      <c r="L1364" s="15"/>
      <c r="AE1364" s="37"/>
      <c r="AF1364" s="30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23"/>
      <c r="BE1364" s="23"/>
      <c r="BF1364" s="23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5"/>
      <c r="BY1364" s="15"/>
      <c r="BZ1364" s="15"/>
      <c r="CA1364" s="15"/>
      <c r="CB1364" s="15"/>
      <c r="CC1364" s="15"/>
      <c r="CD1364" s="15"/>
      <c r="CE1364" s="15"/>
      <c r="CF1364" s="15"/>
      <c r="CG1364" s="15"/>
      <c r="CH1364" s="15"/>
      <c r="CI1364" s="15"/>
      <c r="CJ1364" s="15"/>
      <c r="CK1364" s="15"/>
      <c r="CL1364" s="15"/>
      <c r="CM1364" s="15"/>
      <c r="CN1364" s="15"/>
    </row>
    <row r="1365" spans="1:92" ht="14">
      <c r="A1365" s="1"/>
      <c r="D1365" s="38"/>
      <c r="E1365" s="17"/>
      <c r="F1365" s="17"/>
      <c r="G1365" s="17"/>
      <c r="H1365" s="16"/>
      <c r="I1365" s="19"/>
      <c r="K1365" s="26"/>
      <c r="L1365" s="15"/>
      <c r="AE1365" s="37"/>
      <c r="AF1365" s="30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23"/>
      <c r="BE1365" s="23"/>
      <c r="BF1365" s="23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</row>
    <row r="1366" spans="1:92" ht="14">
      <c r="A1366" s="1"/>
      <c r="D1366" s="38"/>
      <c r="E1366" s="17"/>
      <c r="F1366" s="17"/>
      <c r="G1366" s="17"/>
      <c r="H1366" s="16"/>
      <c r="I1366" s="19"/>
      <c r="K1366" s="26"/>
      <c r="L1366" s="15"/>
      <c r="AE1366" s="37"/>
      <c r="AF1366" s="30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23"/>
      <c r="BE1366" s="23"/>
      <c r="BF1366" s="23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5"/>
      <c r="BY1366" s="15"/>
      <c r="BZ1366" s="15"/>
      <c r="CA1366" s="15"/>
      <c r="CB1366" s="15"/>
      <c r="CC1366" s="15"/>
      <c r="CD1366" s="15"/>
      <c r="CE1366" s="15"/>
      <c r="CF1366" s="15"/>
      <c r="CG1366" s="15"/>
      <c r="CH1366" s="15"/>
      <c r="CI1366" s="15"/>
      <c r="CJ1366" s="15"/>
      <c r="CK1366" s="15"/>
      <c r="CL1366" s="15"/>
      <c r="CM1366" s="15"/>
      <c r="CN1366" s="15"/>
    </row>
    <row r="1367" spans="1:92" ht="14">
      <c r="A1367" s="1"/>
      <c r="D1367" s="38"/>
      <c r="E1367" s="17"/>
      <c r="F1367" s="17"/>
      <c r="G1367" s="17"/>
      <c r="H1367" s="16"/>
      <c r="I1367" s="19"/>
      <c r="K1367" s="26"/>
      <c r="L1367" s="15"/>
      <c r="AE1367" s="37"/>
      <c r="AF1367" s="30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23"/>
      <c r="BE1367" s="23"/>
      <c r="BF1367" s="23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5"/>
      <c r="BY1367" s="15"/>
      <c r="BZ1367" s="15"/>
      <c r="CA1367" s="15"/>
      <c r="CB1367" s="15"/>
      <c r="CC1367" s="15"/>
      <c r="CD1367" s="15"/>
      <c r="CE1367" s="15"/>
      <c r="CF1367" s="15"/>
      <c r="CG1367" s="15"/>
      <c r="CH1367" s="15"/>
      <c r="CI1367" s="15"/>
      <c r="CJ1367" s="15"/>
      <c r="CK1367" s="15"/>
      <c r="CL1367" s="15"/>
      <c r="CM1367" s="15"/>
      <c r="CN1367" s="15"/>
    </row>
    <row r="1368" spans="1:92" ht="14">
      <c r="A1368" s="1"/>
      <c r="D1368" s="38"/>
      <c r="E1368" s="17"/>
      <c r="F1368" s="17"/>
      <c r="G1368" s="17"/>
      <c r="H1368" s="16"/>
      <c r="I1368" s="19"/>
      <c r="K1368" s="26"/>
      <c r="L1368" s="15"/>
      <c r="AE1368" s="37"/>
      <c r="AF1368" s="30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23"/>
      <c r="BE1368" s="23"/>
      <c r="BF1368" s="23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5"/>
      <c r="BY1368" s="15"/>
      <c r="BZ1368" s="15"/>
      <c r="CA1368" s="15"/>
      <c r="CB1368" s="15"/>
      <c r="CC1368" s="15"/>
      <c r="CD1368" s="15"/>
      <c r="CE1368" s="15"/>
      <c r="CF1368" s="15"/>
      <c r="CG1368" s="15"/>
      <c r="CH1368" s="15"/>
      <c r="CI1368" s="15"/>
      <c r="CJ1368" s="15"/>
      <c r="CK1368" s="15"/>
      <c r="CL1368" s="15"/>
      <c r="CM1368" s="15"/>
      <c r="CN1368" s="15"/>
    </row>
    <row r="1369" spans="1:92" ht="14">
      <c r="A1369" s="1"/>
      <c r="D1369" s="38"/>
      <c r="E1369" s="17"/>
      <c r="F1369" s="17"/>
      <c r="G1369" s="17"/>
      <c r="H1369" s="16"/>
      <c r="I1369" s="19"/>
      <c r="K1369" s="26"/>
      <c r="L1369" s="15"/>
      <c r="AE1369" s="37"/>
      <c r="AF1369" s="30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23"/>
      <c r="BE1369" s="23"/>
      <c r="BF1369" s="23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5"/>
      <c r="BY1369" s="15"/>
      <c r="BZ1369" s="15"/>
      <c r="CA1369" s="15"/>
      <c r="CB1369" s="15"/>
      <c r="CC1369" s="15"/>
      <c r="CD1369" s="15"/>
      <c r="CE1369" s="15"/>
      <c r="CF1369" s="15"/>
      <c r="CG1369" s="15"/>
      <c r="CH1369" s="15"/>
      <c r="CI1369" s="15"/>
      <c r="CJ1369" s="15"/>
      <c r="CK1369" s="15"/>
      <c r="CL1369" s="15"/>
      <c r="CM1369" s="15"/>
      <c r="CN1369" s="15"/>
    </row>
    <row r="1370" spans="1:92" ht="14">
      <c r="A1370" s="1"/>
      <c r="D1370" s="38"/>
      <c r="E1370" s="17"/>
      <c r="F1370" s="17"/>
      <c r="G1370" s="17"/>
      <c r="H1370" s="16"/>
      <c r="I1370" s="19"/>
      <c r="K1370" s="26"/>
      <c r="L1370" s="15"/>
      <c r="AE1370" s="37"/>
      <c r="AF1370" s="30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23"/>
      <c r="BE1370" s="23"/>
      <c r="BF1370" s="23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5"/>
      <c r="BY1370" s="15"/>
      <c r="BZ1370" s="15"/>
      <c r="CA1370" s="15"/>
      <c r="CB1370" s="15"/>
      <c r="CC1370" s="15"/>
      <c r="CD1370" s="15"/>
      <c r="CE1370" s="15"/>
      <c r="CF1370" s="15"/>
      <c r="CG1370" s="15"/>
      <c r="CH1370" s="15"/>
      <c r="CI1370" s="15"/>
      <c r="CJ1370" s="15"/>
      <c r="CK1370" s="15"/>
      <c r="CL1370" s="15"/>
      <c r="CM1370" s="15"/>
      <c r="CN1370" s="15"/>
    </row>
    <row r="1371" spans="1:92" ht="14">
      <c r="A1371" s="1"/>
      <c r="D1371" s="38"/>
      <c r="E1371" s="17"/>
      <c r="F1371" s="17"/>
      <c r="G1371" s="17"/>
      <c r="H1371" s="16"/>
      <c r="I1371" s="19"/>
      <c r="K1371" s="26"/>
      <c r="L1371" s="15"/>
      <c r="AE1371" s="37"/>
      <c r="AF1371" s="30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23"/>
      <c r="BE1371" s="23"/>
      <c r="BF1371" s="23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5"/>
      <c r="BY1371" s="15"/>
      <c r="BZ1371" s="15"/>
      <c r="CA1371" s="15"/>
      <c r="CB1371" s="15"/>
      <c r="CC1371" s="15"/>
      <c r="CD1371" s="15"/>
      <c r="CE1371" s="15"/>
      <c r="CF1371" s="15"/>
      <c r="CG1371" s="15"/>
      <c r="CH1371" s="15"/>
      <c r="CI1371" s="15"/>
      <c r="CJ1371" s="15"/>
      <c r="CK1371" s="15"/>
      <c r="CL1371" s="15"/>
      <c r="CM1371" s="15"/>
      <c r="CN1371" s="15"/>
    </row>
    <row r="1372" spans="1:92" ht="14">
      <c r="A1372" s="1"/>
      <c r="D1372" s="38"/>
      <c r="E1372" s="17"/>
      <c r="F1372" s="17"/>
      <c r="G1372" s="17"/>
      <c r="H1372" s="16"/>
      <c r="I1372" s="19"/>
      <c r="K1372" s="26"/>
      <c r="L1372" s="15"/>
      <c r="AE1372" s="37"/>
      <c r="AF1372" s="30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23"/>
      <c r="BE1372" s="23"/>
      <c r="BF1372" s="23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15"/>
      <c r="CH1372" s="15"/>
      <c r="CI1372" s="15"/>
      <c r="CJ1372" s="15"/>
      <c r="CK1372" s="15"/>
      <c r="CL1372" s="15"/>
      <c r="CM1372" s="15"/>
      <c r="CN1372" s="15"/>
    </row>
    <row r="1373" spans="1:92" ht="14">
      <c r="A1373" s="1"/>
      <c r="D1373" s="38"/>
      <c r="E1373" s="17"/>
      <c r="F1373" s="17"/>
      <c r="G1373" s="17"/>
      <c r="H1373" s="16"/>
      <c r="I1373" s="19"/>
      <c r="K1373" s="26"/>
      <c r="L1373" s="15"/>
      <c r="AE1373" s="37"/>
      <c r="AF1373" s="30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23"/>
      <c r="BE1373" s="23"/>
      <c r="BF1373" s="23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5"/>
      <c r="BY1373" s="15"/>
      <c r="BZ1373" s="15"/>
      <c r="CA1373" s="15"/>
      <c r="CB1373" s="15"/>
      <c r="CC1373" s="15"/>
      <c r="CD1373" s="15"/>
      <c r="CE1373" s="15"/>
      <c r="CF1373" s="15"/>
      <c r="CG1373" s="15"/>
      <c r="CH1373" s="15"/>
      <c r="CI1373" s="15"/>
      <c r="CJ1373" s="15"/>
      <c r="CK1373" s="15"/>
      <c r="CL1373" s="15"/>
      <c r="CM1373" s="15"/>
      <c r="CN1373" s="15"/>
    </row>
    <row r="1374" spans="1:92" ht="14">
      <c r="A1374" s="1"/>
      <c r="D1374" s="38"/>
      <c r="E1374" s="17"/>
      <c r="F1374" s="17"/>
      <c r="G1374" s="17"/>
      <c r="H1374" s="16"/>
      <c r="I1374" s="19"/>
      <c r="K1374" s="26"/>
      <c r="L1374" s="15"/>
      <c r="AE1374" s="37"/>
      <c r="AF1374" s="30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23"/>
      <c r="BE1374" s="23"/>
      <c r="BF1374" s="23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5"/>
      <c r="BY1374" s="15"/>
      <c r="BZ1374" s="15"/>
      <c r="CA1374" s="15"/>
      <c r="CB1374" s="15"/>
      <c r="CC1374" s="15"/>
      <c r="CD1374" s="15"/>
      <c r="CE1374" s="15"/>
      <c r="CF1374" s="15"/>
      <c r="CG1374" s="15"/>
      <c r="CH1374" s="15"/>
      <c r="CI1374" s="15"/>
      <c r="CJ1374" s="15"/>
      <c r="CK1374" s="15"/>
      <c r="CL1374" s="15"/>
      <c r="CM1374" s="15"/>
      <c r="CN1374" s="15"/>
    </row>
    <row r="1375" spans="1:92" ht="14">
      <c r="A1375" s="1"/>
      <c r="D1375" s="38"/>
      <c r="E1375" s="17"/>
      <c r="F1375" s="17"/>
      <c r="G1375" s="17"/>
      <c r="H1375" s="16"/>
      <c r="I1375" s="19"/>
      <c r="K1375" s="26"/>
      <c r="L1375" s="15"/>
      <c r="AE1375" s="37"/>
      <c r="AF1375" s="30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23"/>
      <c r="BE1375" s="23"/>
      <c r="BF1375" s="23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5"/>
      <c r="BY1375" s="15"/>
      <c r="BZ1375" s="15"/>
      <c r="CA1375" s="15"/>
      <c r="CB1375" s="15"/>
      <c r="CC1375" s="15"/>
      <c r="CD1375" s="15"/>
      <c r="CE1375" s="15"/>
      <c r="CF1375" s="15"/>
      <c r="CG1375" s="15"/>
      <c r="CH1375" s="15"/>
      <c r="CI1375" s="15"/>
      <c r="CJ1375" s="15"/>
      <c r="CK1375" s="15"/>
      <c r="CL1375" s="15"/>
      <c r="CM1375" s="15"/>
      <c r="CN1375" s="15"/>
    </row>
    <row r="1376" spans="1:92" ht="14">
      <c r="A1376" s="1"/>
      <c r="D1376" s="38"/>
      <c r="E1376" s="17"/>
      <c r="F1376" s="17"/>
      <c r="G1376" s="17"/>
      <c r="H1376" s="16"/>
      <c r="I1376" s="19"/>
      <c r="K1376" s="26"/>
      <c r="L1376" s="15"/>
      <c r="AE1376" s="37"/>
      <c r="AF1376" s="30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23"/>
      <c r="BE1376" s="23"/>
      <c r="BF1376" s="23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15"/>
      <c r="CH1376" s="15"/>
      <c r="CI1376" s="15"/>
      <c r="CJ1376" s="15"/>
      <c r="CK1376" s="15"/>
      <c r="CL1376" s="15"/>
      <c r="CM1376" s="15"/>
      <c r="CN1376" s="15"/>
    </row>
    <row r="1377" spans="1:92" ht="14">
      <c r="A1377" s="1"/>
      <c r="D1377" s="38"/>
      <c r="E1377" s="17"/>
      <c r="F1377" s="17"/>
      <c r="G1377" s="17"/>
      <c r="H1377" s="16"/>
      <c r="I1377" s="19"/>
      <c r="K1377" s="26"/>
      <c r="L1377" s="15"/>
      <c r="AE1377" s="37"/>
      <c r="AF1377" s="30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23"/>
      <c r="BE1377" s="23"/>
      <c r="BF1377" s="23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5"/>
      <c r="BY1377" s="15"/>
      <c r="BZ1377" s="15"/>
      <c r="CA1377" s="15"/>
      <c r="CB1377" s="15"/>
      <c r="CC1377" s="15"/>
      <c r="CD1377" s="15"/>
      <c r="CE1377" s="15"/>
      <c r="CF1377" s="15"/>
      <c r="CG1377" s="15"/>
      <c r="CH1377" s="15"/>
      <c r="CI1377" s="15"/>
      <c r="CJ1377" s="15"/>
      <c r="CK1377" s="15"/>
      <c r="CL1377" s="15"/>
      <c r="CM1377" s="15"/>
      <c r="CN1377" s="15"/>
    </row>
    <row r="1378" spans="1:92" ht="14">
      <c r="A1378" s="1"/>
      <c r="D1378" s="38"/>
      <c r="E1378" s="17"/>
      <c r="F1378" s="17"/>
      <c r="G1378" s="17"/>
      <c r="H1378" s="16"/>
      <c r="I1378" s="19"/>
      <c r="K1378" s="26"/>
      <c r="L1378" s="15"/>
      <c r="AE1378" s="37"/>
      <c r="AF1378" s="30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23"/>
      <c r="BE1378" s="23"/>
      <c r="BF1378" s="23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5"/>
      <c r="BY1378" s="15"/>
      <c r="BZ1378" s="15"/>
      <c r="CA1378" s="15"/>
      <c r="CB1378" s="15"/>
      <c r="CC1378" s="15"/>
      <c r="CD1378" s="15"/>
      <c r="CE1378" s="15"/>
      <c r="CF1378" s="15"/>
      <c r="CG1378" s="15"/>
      <c r="CH1378" s="15"/>
      <c r="CI1378" s="15"/>
      <c r="CJ1378" s="15"/>
      <c r="CK1378" s="15"/>
      <c r="CL1378" s="15"/>
      <c r="CM1378" s="15"/>
      <c r="CN1378" s="15"/>
    </row>
    <row r="1379" spans="1:92" ht="14">
      <c r="A1379" s="1"/>
      <c r="D1379" s="38"/>
      <c r="E1379" s="17"/>
      <c r="F1379" s="17"/>
      <c r="G1379" s="17"/>
      <c r="H1379" s="16"/>
      <c r="I1379" s="19"/>
      <c r="K1379" s="26"/>
      <c r="L1379" s="15"/>
      <c r="AE1379" s="37"/>
      <c r="AF1379" s="30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23"/>
      <c r="BE1379" s="23"/>
      <c r="BF1379" s="23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5"/>
      <c r="BY1379" s="15"/>
      <c r="BZ1379" s="15"/>
      <c r="CA1379" s="15"/>
      <c r="CB1379" s="15"/>
      <c r="CC1379" s="15"/>
      <c r="CD1379" s="15"/>
      <c r="CE1379" s="15"/>
      <c r="CF1379" s="15"/>
      <c r="CG1379" s="15"/>
      <c r="CH1379" s="15"/>
      <c r="CI1379" s="15"/>
      <c r="CJ1379" s="15"/>
      <c r="CK1379" s="15"/>
      <c r="CL1379" s="15"/>
      <c r="CM1379" s="15"/>
      <c r="CN1379" s="15"/>
    </row>
    <row r="1380" spans="1:92" ht="14">
      <c r="A1380" s="1"/>
      <c r="D1380" s="38"/>
      <c r="E1380" s="17"/>
      <c r="F1380" s="17"/>
      <c r="G1380" s="17"/>
      <c r="H1380" s="16"/>
      <c r="I1380" s="19"/>
      <c r="K1380" s="26"/>
      <c r="L1380" s="15"/>
      <c r="AE1380" s="37"/>
      <c r="AF1380" s="30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23"/>
      <c r="BE1380" s="23"/>
      <c r="BF1380" s="23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5"/>
      <c r="BY1380" s="15"/>
      <c r="BZ1380" s="15"/>
      <c r="CA1380" s="15"/>
      <c r="CB1380" s="15"/>
      <c r="CC1380" s="15"/>
      <c r="CD1380" s="15"/>
      <c r="CE1380" s="15"/>
      <c r="CF1380" s="15"/>
      <c r="CG1380" s="15"/>
      <c r="CH1380" s="15"/>
      <c r="CI1380" s="15"/>
      <c r="CJ1380" s="15"/>
      <c r="CK1380" s="15"/>
      <c r="CL1380" s="15"/>
      <c r="CM1380" s="15"/>
      <c r="CN1380" s="15"/>
    </row>
    <row r="1381" spans="1:92" ht="14">
      <c r="A1381" s="1"/>
      <c r="D1381" s="38"/>
      <c r="E1381" s="17"/>
      <c r="F1381" s="17"/>
      <c r="G1381" s="17"/>
      <c r="H1381" s="16"/>
      <c r="I1381" s="19"/>
      <c r="K1381" s="26"/>
      <c r="L1381" s="15"/>
      <c r="AE1381" s="37"/>
      <c r="AF1381" s="30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23"/>
      <c r="BE1381" s="23"/>
      <c r="BF1381" s="23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5"/>
      <c r="BY1381" s="15"/>
      <c r="BZ1381" s="15"/>
      <c r="CA1381" s="15"/>
      <c r="CB1381" s="15"/>
      <c r="CC1381" s="15"/>
      <c r="CD1381" s="15"/>
      <c r="CE1381" s="15"/>
      <c r="CF1381" s="15"/>
      <c r="CG1381" s="15"/>
      <c r="CH1381" s="15"/>
      <c r="CI1381" s="15"/>
      <c r="CJ1381" s="15"/>
      <c r="CK1381" s="15"/>
      <c r="CL1381" s="15"/>
      <c r="CM1381" s="15"/>
      <c r="CN1381" s="15"/>
    </row>
    <row r="1382" spans="1:92" ht="14">
      <c r="A1382" s="1"/>
      <c r="D1382" s="38"/>
      <c r="E1382" s="17"/>
      <c r="F1382" s="17"/>
      <c r="G1382" s="17"/>
      <c r="H1382" s="16"/>
      <c r="I1382" s="19"/>
      <c r="K1382" s="26"/>
      <c r="L1382" s="15"/>
      <c r="AE1382" s="37"/>
      <c r="AF1382" s="30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23"/>
      <c r="BE1382" s="23"/>
      <c r="BF1382" s="23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5"/>
      <c r="BY1382" s="15"/>
      <c r="BZ1382" s="15"/>
      <c r="CA1382" s="15"/>
      <c r="CB1382" s="15"/>
      <c r="CC1382" s="15"/>
      <c r="CD1382" s="15"/>
      <c r="CE1382" s="15"/>
      <c r="CF1382" s="15"/>
      <c r="CG1382" s="15"/>
      <c r="CH1382" s="15"/>
      <c r="CI1382" s="15"/>
      <c r="CJ1382" s="15"/>
      <c r="CK1382" s="15"/>
      <c r="CL1382" s="15"/>
      <c r="CM1382" s="15"/>
      <c r="CN1382" s="15"/>
    </row>
    <row r="1383" spans="1:92" ht="14">
      <c r="A1383" s="1"/>
      <c r="D1383" s="38"/>
      <c r="E1383" s="17"/>
      <c r="F1383" s="17"/>
      <c r="G1383" s="17"/>
      <c r="H1383" s="16"/>
      <c r="I1383" s="19"/>
      <c r="K1383" s="26"/>
      <c r="L1383" s="15"/>
      <c r="AE1383" s="37"/>
      <c r="AF1383" s="30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23"/>
      <c r="BE1383" s="23"/>
      <c r="BF1383" s="23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5"/>
      <c r="BY1383" s="15"/>
      <c r="BZ1383" s="15"/>
      <c r="CA1383" s="15"/>
      <c r="CB1383" s="15"/>
      <c r="CC1383" s="15"/>
      <c r="CD1383" s="15"/>
      <c r="CE1383" s="15"/>
      <c r="CF1383" s="15"/>
      <c r="CG1383" s="15"/>
      <c r="CH1383" s="15"/>
      <c r="CI1383" s="15"/>
      <c r="CJ1383" s="15"/>
      <c r="CK1383" s="15"/>
      <c r="CL1383" s="15"/>
      <c r="CM1383" s="15"/>
      <c r="CN1383" s="15"/>
    </row>
    <row r="1384" spans="1:92" ht="14">
      <c r="A1384" s="1"/>
      <c r="D1384" s="38"/>
      <c r="E1384" s="17"/>
      <c r="F1384" s="17"/>
      <c r="G1384" s="17"/>
      <c r="H1384" s="16"/>
      <c r="I1384" s="19"/>
      <c r="K1384" s="26"/>
      <c r="L1384" s="15"/>
      <c r="AE1384" s="37"/>
      <c r="AF1384" s="30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23"/>
      <c r="BE1384" s="23"/>
      <c r="BF1384" s="23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5"/>
      <c r="BY1384" s="15"/>
      <c r="BZ1384" s="15"/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/>
      <c r="CN1384" s="15"/>
    </row>
    <row r="1385" spans="1:92" ht="14">
      <c r="A1385" s="1"/>
      <c r="D1385" s="38"/>
      <c r="E1385" s="17"/>
      <c r="F1385" s="17"/>
      <c r="G1385" s="17"/>
      <c r="H1385" s="16"/>
      <c r="I1385" s="19"/>
      <c r="K1385" s="26"/>
      <c r="L1385" s="15"/>
      <c r="AE1385" s="37"/>
      <c r="AF1385" s="30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23"/>
      <c r="BE1385" s="23"/>
      <c r="BF1385" s="23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5"/>
      <c r="BY1385" s="15"/>
      <c r="BZ1385" s="15"/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/>
    </row>
    <row r="1386" spans="1:92" ht="14">
      <c r="A1386" s="1"/>
      <c r="D1386" s="38"/>
      <c r="E1386" s="17"/>
      <c r="F1386" s="17"/>
      <c r="G1386" s="17"/>
      <c r="H1386" s="16"/>
      <c r="I1386" s="19"/>
      <c r="K1386" s="26"/>
      <c r="L1386" s="15"/>
      <c r="AE1386" s="37"/>
      <c r="AF1386" s="30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23"/>
      <c r="BE1386" s="23"/>
      <c r="BF1386" s="23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/>
      <c r="CN1386" s="15"/>
    </row>
    <row r="1387" spans="1:92" ht="14">
      <c r="A1387" s="1"/>
      <c r="D1387" s="38"/>
      <c r="E1387" s="17"/>
      <c r="F1387" s="17"/>
      <c r="G1387" s="17"/>
      <c r="H1387" s="16"/>
      <c r="I1387" s="19"/>
      <c r="K1387" s="26"/>
      <c r="L1387" s="15"/>
      <c r="AE1387" s="37"/>
      <c r="AF1387" s="30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23"/>
      <c r="BE1387" s="23"/>
      <c r="BF1387" s="23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</row>
    <row r="1388" spans="1:92" ht="14">
      <c r="A1388" s="1"/>
      <c r="D1388" s="38"/>
      <c r="E1388" s="17"/>
      <c r="F1388" s="17"/>
      <c r="G1388" s="17"/>
      <c r="H1388" s="16"/>
      <c r="I1388" s="19"/>
      <c r="K1388" s="26"/>
      <c r="L1388" s="15"/>
      <c r="AE1388" s="37"/>
      <c r="AF1388" s="30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23"/>
      <c r="BE1388" s="23"/>
      <c r="BF1388" s="23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5"/>
      <c r="BY1388" s="15"/>
      <c r="BZ1388" s="15"/>
      <c r="CA1388" s="15"/>
      <c r="CB1388" s="15"/>
      <c r="CC1388" s="15"/>
      <c r="CD1388" s="15"/>
      <c r="CE1388" s="15"/>
      <c r="CF1388" s="15"/>
      <c r="CG1388" s="15"/>
      <c r="CH1388" s="15"/>
      <c r="CI1388" s="15"/>
      <c r="CJ1388" s="15"/>
      <c r="CK1388" s="15"/>
      <c r="CL1388" s="15"/>
      <c r="CM1388" s="15"/>
      <c r="CN1388" s="15"/>
    </row>
    <row r="1389" spans="1:92" ht="14">
      <c r="A1389" s="1"/>
      <c r="D1389" s="38"/>
      <c r="E1389" s="17"/>
      <c r="F1389" s="17"/>
      <c r="G1389" s="17"/>
      <c r="H1389" s="16"/>
      <c r="I1389" s="19"/>
      <c r="K1389" s="26"/>
      <c r="L1389" s="15"/>
      <c r="AE1389" s="37"/>
      <c r="AF1389" s="30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23"/>
      <c r="BE1389" s="23"/>
      <c r="BF1389" s="23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5"/>
      <c r="BY1389" s="15"/>
      <c r="BZ1389" s="15"/>
      <c r="CA1389" s="15"/>
      <c r="CB1389" s="15"/>
      <c r="CC1389" s="15"/>
      <c r="CD1389" s="15"/>
      <c r="CE1389" s="15"/>
      <c r="CF1389" s="15"/>
      <c r="CG1389" s="15"/>
      <c r="CH1389" s="15"/>
      <c r="CI1389" s="15"/>
      <c r="CJ1389" s="15"/>
      <c r="CK1389" s="15"/>
      <c r="CL1389" s="15"/>
      <c r="CM1389" s="15"/>
      <c r="CN1389" s="15"/>
    </row>
    <row r="1390" spans="1:92" ht="14">
      <c r="A1390" s="1"/>
      <c r="D1390" s="38"/>
      <c r="E1390" s="17"/>
      <c r="F1390" s="17"/>
      <c r="G1390" s="17"/>
      <c r="H1390" s="16"/>
      <c r="I1390" s="19"/>
      <c r="K1390" s="26"/>
      <c r="L1390" s="15"/>
      <c r="AE1390" s="37"/>
      <c r="AF1390" s="30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23"/>
      <c r="BE1390" s="23"/>
      <c r="BF1390" s="23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5"/>
      <c r="BY1390" s="15"/>
      <c r="BZ1390" s="15"/>
      <c r="CA1390" s="15"/>
      <c r="CB1390" s="15"/>
      <c r="CC1390" s="15"/>
      <c r="CD1390" s="15"/>
      <c r="CE1390" s="15"/>
      <c r="CF1390" s="15"/>
      <c r="CG1390" s="15"/>
      <c r="CH1390" s="15"/>
      <c r="CI1390" s="15"/>
      <c r="CJ1390" s="15"/>
      <c r="CK1390" s="15"/>
      <c r="CL1390" s="15"/>
      <c r="CM1390" s="15"/>
      <c r="CN1390" s="15"/>
    </row>
    <row r="1391" spans="1:92" ht="14">
      <c r="A1391" s="1"/>
      <c r="D1391" s="38"/>
      <c r="E1391" s="17"/>
      <c r="F1391" s="17"/>
      <c r="G1391" s="17"/>
      <c r="H1391" s="16"/>
      <c r="I1391" s="19"/>
      <c r="K1391" s="26"/>
      <c r="L1391" s="15"/>
      <c r="AE1391" s="37"/>
      <c r="AF1391" s="30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23"/>
      <c r="BE1391" s="23"/>
      <c r="BF1391" s="23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5"/>
      <c r="BY1391" s="15"/>
      <c r="BZ1391" s="15"/>
      <c r="CA1391" s="15"/>
      <c r="CB1391" s="15"/>
      <c r="CC1391" s="15"/>
      <c r="CD1391" s="15"/>
      <c r="CE1391" s="15"/>
      <c r="CF1391" s="15"/>
      <c r="CG1391" s="15"/>
      <c r="CH1391" s="15"/>
      <c r="CI1391" s="15"/>
      <c r="CJ1391" s="15"/>
      <c r="CK1391" s="15"/>
      <c r="CL1391" s="15"/>
      <c r="CM1391" s="15"/>
      <c r="CN1391" s="15"/>
    </row>
    <row r="1392" spans="1:92" ht="14">
      <c r="A1392" s="1"/>
      <c r="D1392" s="38"/>
      <c r="E1392" s="17"/>
      <c r="F1392" s="17"/>
      <c r="G1392" s="17"/>
      <c r="H1392" s="16"/>
      <c r="I1392" s="19"/>
      <c r="K1392" s="26"/>
      <c r="L1392" s="15"/>
      <c r="AE1392" s="37"/>
      <c r="AF1392" s="30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23"/>
      <c r="BE1392" s="23"/>
      <c r="BF1392" s="23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5"/>
      <c r="BY1392" s="15"/>
      <c r="BZ1392" s="15"/>
      <c r="CA1392" s="15"/>
      <c r="CB1392" s="15"/>
      <c r="CC1392" s="15"/>
      <c r="CD1392" s="15"/>
      <c r="CE1392" s="15"/>
      <c r="CF1392" s="15"/>
      <c r="CG1392" s="15"/>
      <c r="CH1392" s="15"/>
      <c r="CI1392" s="15"/>
      <c r="CJ1392" s="15"/>
      <c r="CK1392" s="15"/>
      <c r="CL1392" s="15"/>
      <c r="CM1392" s="15"/>
      <c r="CN1392" s="15"/>
    </row>
    <row r="1393" spans="1:92" ht="14">
      <c r="A1393" s="1"/>
      <c r="D1393" s="38"/>
      <c r="E1393" s="17"/>
      <c r="F1393" s="17"/>
      <c r="G1393" s="17"/>
      <c r="H1393" s="16"/>
      <c r="I1393" s="19"/>
      <c r="K1393" s="26"/>
      <c r="L1393" s="15"/>
      <c r="AE1393" s="37"/>
      <c r="AF1393" s="30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23"/>
      <c r="BE1393" s="23"/>
      <c r="BF1393" s="23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</row>
    <row r="1394" spans="1:92" ht="14">
      <c r="A1394" s="1"/>
      <c r="D1394" s="38"/>
      <c r="E1394" s="17"/>
      <c r="F1394" s="17"/>
      <c r="G1394" s="17"/>
      <c r="H1394" s="16"/>
      <c r="I1394" s="19"/>
      <c r="K1394" s="26"/>
      <c r="L1394" s="15"/>
      <c r="AE1394" s="37"/>
      <c r="AF1394" s="30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23"/>
      <c r="BE1394" s="23"/>
      <c r="BF1394" s="23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5"/>
      <c r="BY1394" s="15"/>
      <c r="BZ1394" s="15"/>
      <c r="CA1394" s="15"/>
      <c r="CB1394" s="15"/>
      <c r="CC1394" s="15"/>
      <c r="CD1394" s="15"/>
      <c r="CE1394" s="15"/>
      <c r="CF1394" s="15"/>
      <c r="CG1394" s="15"/>
      <c r="CH1394" s="15"/>
      <c r="CI1394" s="15"/>
      <c r="CJ1394" s="15"/>
      <c r="CK1394" s="15"/>
      <c r="CL1394" s="15"/>
      <c r="CM1394" s="15"/>
      <c r="CN1394" s="15"/>
    </row>
    <row r="1395" spans="1:92" ht="14">
      <c r="A1395" s="1"/>
      <c r="D1395" s="38"/>
      <c r="E1395" s="17"/>
      <c r="F1395" s="17"/>
      <c r="G1395" s="17"/>
      <c r="H1395" s="16"/>
      <c r="I1395" s="19"/>
      <c r="K1395" s="26"/>
      <c r="L1395" s="15"/>
      <c r="AE1395" s="37"/>
      <c r="AF1395" s="30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23"/>
      <c r="BE1395" s="23"/>
      <c r="BF1395" s="23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5"/>
      <c r="BY1395" s="15"/>
      <c r="BZ1395" s="15"/>
      <c r="CA1395" s="15"/>
      <c r="CB1395" s="15"/>
      <c r="CC1395" s="15"/>
      <c r="CD1395" s="15"/>
      <c r="CE1395" s="15"/>
      <c r="CF1395" s="15"/>
      <c r="CG1395" s="15"/>
      <c r="CH1395" s="15"/>
      <c r="CI1395" s="15"/>
      <c r="CJ1395" s="15"/>
      <c r="CK1395" s="15"/>
      <c r="CL1395" s="15"/>
      <c r="CM1395" s="15"/>
      <c r="CN1395" s="15"/>
    </row>
    <row r="1396" spans="1:92" ht="14">
      <c r="A1396" s="1"/>
      <c r="D1396" s="38"/>
      <c r="E1396" s="17"/>
      <c r="F1396" s="17"/>
      <c r="G1396" s="17"/>
      <c r="H1396" s="16"/>
      <c r="I1396" s="19"/>
      <c r="K1396" s="26"/>
      <c r="L1396" s="15"/>
      <c r="AE1396" s="37"/>
      <c r="AF1396" s="30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23"/>
      <c r="BE1396" s="23"/>
      <c r="BF1396" s="23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</row>
    <row r="1397" spans="1:92" ht="14">
      <c r="A1397" s="1"/>
      <c r="D1397" s="38"/>
      <c r="E1397" s="17"/>
      <c r="F1397" s="17"/>
      <c r="G1397" s="17"/>
      <c r="H1397" s="16"/>
      <c r="I1397" s="19"/>
      <c r="K1397" s="26"/>
      <c r="L1397" s="15"/>
      <c r="AE1397" s="37"/>
      <c r="AF1397" s="30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23"/>
      <c r="BE1397" s="23"/>
      <c r="BF1397" s="23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5"/>
      <c r="BY1397" s="15"/>
      <c r="BZ1397" s="15"/>
      <c r="CA1397" s="15"/>
      <c r="CB1397" s="15"/>
      <c r="CC1397" s="15"/>
      <c r="CD1397" s="15"/>
      <c r="CE1397" s="15"/>
      <c r="CF1397" s="15"/>
      <c r="CG1397" s="15"/>
      <c r="CH1397" s="15"/>
      <c r="CI1397" s="15"/>
      <c r="CJ1397" s="15"/>
      <c r="CK1397" s="15"/>
      <c r="CL1397" s="15"/>
      <c r="CM1397" s="15"/>
      <c r="CN1397" s="15"/>
    </row>
    <row r="1398" spans="1:92" ht="14">
      <c r="A1398" s="1"/>
      <c r="D1398" s="38"/>
      <c r="E1398" s="17"/>
      <c r="F1398" s="17"/>
      <c r="G1398" s="17"/>
      <c r="H1398" s="16"/>
      <c r="I1398" s="19"/>
      <c r="K1398" s="26"/>
      <c r="L1398" s="15"/>
      <c r="AE1398" s="37"/>
      <c r="AF1398" s="30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23"/>
      <c r="BE1398" s="23"/>
      <c r="BF1398" s="23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5"/>
      <c r="BY1398" s="15"/>
      <c r="BZ1398" s="15"/>
      <c r="CA1398" s="15"/>
      <c r="CB1398" s="15"/>
      <c r="CC1398" s="15"/>
      <c r="CD1398" s="15"/>
      <c r="CE1398" s="15"/>
      <c r="CF1398" s="15"/>
      <c r="CG1398" s="15"/>
      <c r="CH1398" s="15"/>
      <c r="CI1398" s="15"/>
      <c r="CJ1398" s="15"/>
      <c r="CK1398" s="15"/>
      <c r="CL1398" s="15"/>
      <c r="CM1398" s="15"/>
      <c r="CN1398" s="15"/>
    </row>
    <row r="1399" spans="1:92" ht="14">
      <c r="A1399" s="1"/>
      <c r="D1399" s="38"/>
      <c r="E1399" s="17"/>
      <c r="F1399" s="17"/>
      <c r="G1399" s="17"/>
      <c r="H1399" s="16"/>
      <c r="I1399" s="19"/>
      <c r="K1399" s="26"/>
      <c r="L1399" s="15"/>
      <c r="AE1399" s="37"/>
      <c r="AF1399" s="30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23"/>
      <c r="BE1399" s="23"/>
      <c r="BF1399" s="23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15"/>
      <c r="CH1399" s="15"/>
      <c r="CI1399" s="15"/>
      <c r="CJ1399" s="15"/>
      <c r="CK1399" s="15"/>
      <c r="CL1399" s="15"/>
      <c r="CM1399" s="15"/>
      <c r="CN1399" s="15"/>
    </row>
    <row r="1400" spans="1:92" ht="14">
      <c r="A1400" s="1"/>
      <c r="D1400" s="38"/>
      <c r="E1400" s="17"/>
      <c r="F1400" s="17"/>
      <c r="G1400" s="17"/>
      <c r="H1400" s="16"/>
      <c r="I1400" s="19"/>
      <c r="K1400" s="26"/>
      <c r="L1400" s="15"/>
      <c r="AE1400" s="37"/>
      <c r="AF1400" s="30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23"/>
      <c r="BE1400" s="23"/>
      <c r="BF1400" s="23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5"/>
      <c r="BY1400" s="15"/>
      <c r="BZ1400" s="15"/>
      <c r="CA1400" s="15"/>
      <c r="CB1400" s="15"/>
      <c r="CC1400" s="15"/>
      <c r="CD1400" s="15"/>
      <c r="CE1400" s="15"/>
      <c r="CF1400" s="15"/>
      <c r="CG1400" s="15"/>
      <c r="CH1400" s="15"/>
      <c r="CI1400" s="15"/>
      <c r="CJ1400" s="15"/>
      <c r="CK1400" s="15"/>
      <c r="CL1400" s="15"/>
      <c r="CM1400" s="15"/>
      <c r="CN1400" s="15"/>
    </row>
    <row r="1401" spans="1:92" ht="14">
      <c r="A1401" s="1"/>
      <c r="D1401" s="38"/>
      <c r="E1401" s="17"/>
      <c r="F1401" s="17"/>
      <c r="G1401" s="17"/>
      <c r="H1401" s="16"/>
      <c r="I1401" s="19"/>
      <c r="K1401" s="26"/>
      <c r="L1401" s="15"/>
      <c r="AE1401" s="37"/>
      <c r="AF1401" s="30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23"/>
      <c r="BE1401" s="23"/>
      <c r="BF1401" s="23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5"/>
      <c r="BY1401" s="15"/>
      <c r="BZ1401" s="15"/>
      <c r="CA1401" s="15"/>
      <c r="CB1401" s="15"/>
      <c r="CC1401" s="15"/>
      <c r="CD1401" s="15"/>
      <c r="CE1401" s="15"/>
      <c r="CF1401" s="15"/>
      <c r="CG1401" s="15"/>
      <c r="CH1401" s="15"/>
      <c r="CI1401" s="15"/>
      <c r="CJ1401" s="15"/>
      <c r="CK1401" s="15"/>
      <c r="CL1401" s="15"/>
      <c r="CM1401" s="15"/>
      <c r="CN1401" s="15"/>
    </row>
    <row r="1402" spans="1:92" ht="14">
      <c r="A1402" s="1"/>
      <c r="D1402" s="38"/>
      <c r="E1402" s="17"/>
      <c r="F1402" s="17"/>
      <c r="G1402" s="17"/>
      <c r="H1402" s="16"/>
      <c r="I1402" s="19"/>
      <c r="K1402" s="26"/>
      <c r="L1402" s="15"/>
      <c r="AE1402" s="37"/>
      <c r="AF1402" s="30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23"/>
      <c r="BE1402" s="23"/>
      <c r="BF1402" s="23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5"/>
      <c r="BY1402" s="15"/>
      <c r="BZ1402" s="15"/>
      <c r="CA1402" s="15"/>
      <c r="CB1402" s="15"/>
      <c r="CC1402" s="15"/>
      <c r="CD1402" s="15"/>
      <c r="CE1402" s="15"/>
      <c r="CF1402" s="15"/>
      <c r="CG1402" s="15"/>
      <c r="CH1402" s="15"/>
      <c r="CI1402" s="15"/>
      <c r="CJ1402" s="15"/>
      <c r="CK1402" s="15"/>
      <c r="CL1402" s="15"/>
      <c r="CM1402" s="15"/>
      <c r="CN1402" s="15"/>
    </row>
    <row r="1403" spans="1:92" ht="14">
      <c r="A1403" s="1"/>
      <c r="D1403" s="38"/>
      <c r="E1403" s="17"/>
      <c r="F1403" s="17"/>
      <c r="G1403" s="17"/>
      <c r="H1403" s="16"/>
      <c r="I1403" s="19"/>
      <c r="K1403" s="26"/>
      <c r="L1403" s="15"/>
      <c r="AE1403" s="37"/>
      <c r="AF1403" s="30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23"/>
      <c r="BE1403" s="23"/>
      <c r="BF1403" s="23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5"/>
      <c r="BY1403" s="15"/>
      <c r="BZ1403" s="15"/>
      <c r="CA1403" s="15"/>
      <c r="CB1403" s="15"/>
      <c r="CC1403" s="15"/>
      <c r="CD1403" s="15"/>
      <c r="CE1403" s="15"/>
      <c r="CF1403" s="15"/>
      <c r="CG1403" s="15"/>
      <c r="CH1403" s="15"/>
      <c r="CI1403" s="15"/>
      <c r="CJ1403" s="15"/>
      <c r="CK1403" s="15"/>
      <c r="CL1403" s="15"/>
      <c r="CM1403" s="15"/>
      <c r="CN1403" s="15"/>
    </row>
    <row r="1404" spans="1:92" ht="14">
      <c r="A1404" s="1"/>
      <c r="D1404" s="38"/>
      <c r="E1404" s="17"/>
      <c r="F1404" s="17"/>
      <c r="G1404" s="17"/>
      <c r="H1404" s="16"/>
      <c r="I1404" s="19"/>
      <c r="K1404" s="26"/>
      <c r="L1404" s="15"/>
      <c r="AE1404" s="37"/>
      <c r="AF1404" s="30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23"/>
      <c r="BE1404" s="23"/>
      <c r="BF1404" s="23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</row>
    <row r="1405" spans="1:92" ht="14">
      <c r="A1405" s="1"/>
      <c r="D1405" s="38"/>
      <c r="E1405" s="17"/>
      <c r="F1405" s="17"/>
      <c r="G1405" s="17"/>
      <c r="H1405" s="16"/>
      <c r="I1405" s="19"/>
      <c r="K1405" s="26"/>
      <c r="L1405" s="15"/>
      <c r="AE1405" s="37"/>
      <c r="AF1405" s="30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23"/>
      <c r="BE1405" s="23"/>
      <c r="BF1405" s="23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5"/>
      <c r="BY1405" s="15"/>
      <c r="BZ1405" s="15"/>
      <c r="CA1405" s="15"/>
      <c r="CB1405" s="15"/>
      <c r="CC1405" s="15"/>
      <c r="CD1405" s="15"/>
      <c r="CE1405" s="15"/>
      <c r="CF1405" s="15"/>
      <c r="CG1405" s="15"/>
      <c r="CH1405" s="15"/>
      <c r="CI1405" s="15"/>
      <c r="CJ1405" s="15"/>
      <c r="CK1405" s="15"/>
      <c r="CL1405" s="15"/>
      <c r="CM1405" s="15"/>
      <c r="CN1405" s="15"/>
    </row>
    <row r="1406" spans="1:92" ht="14">
      <c r="A1406" s="1"/>
      <c r="D1406" s="38"/>
      <c r="E1406" s="17"/>
      <c r="F1406" s="17"/>
      <c r="G1406" s="17"/>
      <c r="H1406" s="16"/>
      <c r="I1406" s="19"/>
      <c r="K1406" s="26"/>
      <c r="L1406" s="15"/>
      <c r="AE1406" s="37"/>
      <c r="AF1406" s="30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23"/>
      <c r="BE1406" s="23"/>
      <c r="BF1406" s="23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5"/>
      <c r="BY1406" s="15"/>
      <c r="BZ1406" s="15"/>
      <c r="CA1406" s="15"/>
      <c r="CB1406" s="15"/>
      <c r="CC1406" s="15"/>
      <c r="CD1406" s="15"/>
      <c r="CE1406" s="15"/>
      <c r="CF1406" s="15"/>
      <c r="CG1406" s="15"/>
      <c r="CH1406" s="15"/>
      <c r="CI1406" s="15"/>
      <c r="CJ1406" s="15"/>
      <c r="CK1406" s="15"/>
      <c r="CL1406" s="15"/>
      <c r="CM1406" s="15"/>
      <c r="CN1406" s="15"/>
    </row>
    <row r="1407" spans="1:92" ht="14">
      <c r="A1407" s="1"/>
      <c r="D1407" s="38"/>
      <c r="E1407" s="17"/>
      <c r="F1407" s="17"/>
      <c r="G1407" s="17"/>
      <c r="H1407" s="16"/>
      <c r="I1407" s="19"/>
      <c r="K1407" s="26"/>
      <c r="L1407" s="15"/>
      <c r="AE1407" s="37"/>
      <c r="AF1407" s="30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23"/>
      <c r="BE1407" s="23"/>
      <c r="BF1407" s="23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5"/>
      <c r="BY1407" s="15"/>
      <c r="BZ1407" s="15"/>
      <c r="CA1407" s="15"/>
      <c r="CB1407" s="15"/>
      <c r="CC1407" s="15"/>
      <c r="CD1407" s="15"/>
      <c r="CE1407" s="15"/>
      <c r="CF1407" s="15"/>
      <c r="CG1407" s="15"/>
      <c r="CH1407" s="15"/>
      <c r="CI1407" s="15"/>
      <c r="CJ1407" s="15"/>
      <c r="CK1407" s="15"/>
      <c r="CL1407" s="15"/>
      <c r="CM1407" s="15"/>
      <c r="CN1407" s="15"/>
    </row>
    <row r="1408" spans="1:92" ht="14">
      <c r="A1408" s="1"/>
      <c r="D1408" s="38"/>
      <c r="E1408" s="17"/>
      <c r="F1408" s="17"/>
      <c r="G1408" s="17"/>
      <c r="H1408" s="16"/>
      <c r="I1408" s="19"/>
      <c r="K1408" s="26"/>
      <c r="L1408" s="15"/>
      <c r="AE1408" s="37"/>
      <c r="AF1408" s="30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23"/>
      <c r="BE1408" s="23"/>
      <c r="BF1408" s="23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5"/>
      <c r="BY1408" s="15"/>
      <c r="BZ1408" s="15"/>
      <c r="CA1408" s="15"/>
      <c r="CB1408" s="15"/>
      <c r="CC1408" s="15"/>
      <c r="CD1408" s="15"/>
      <c r="CE1408" s="15"/>
      <c r="CF1408" s="15"/>
      <c r="CG1408" s="15"/>
      <c r="CH1408" s="15"/>
      <c r="CI1408" s="15"/>
      <c r="CJ1408" s="15"/>
      <c r="CK1408" s="15"/>
      <c r="CL1408" s="15"/>
      <c r="CM1408" s="15"/>
      <c r="CN1408" s="15"/>
    </row>
    <row r="1409" spans="1:92" ht="14">
      <c r="A1409" s="1"/>
      <c r="D1409" s="38"/>
      <c r="E1409" s="17"/>
      <c r="F1409" s="17"/>
      <c r="G1409" s="17"/>
      <c r="H1409" s="16"/>
      <c r="I1409" s="19"/>
      <c r="K1409" s="26"/>
      <c r="L1409" s="15"/>
      <c r="AE1409" s="37"/>
      <c r="AF1409" s="30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23"/>
      <c r="BE1409" s="23"/>
      <c r="BF1409" s="23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5"/>
      <c r="BY1409" s="15"/>
      <c r="BZ1409" s="15"/>
      <c r="CA1409" s="15"/>
      <c r="CB1409" s="15"/>
      <c r="CC1409" s="15"/>
      <c r="CD1409" s="15"/>
      <c r="CE1409" s="15"/>
      <c r="CF1409" s="15"/>
      <c r="CG1409" s="15"/>
      <c r="CH1409" s="15"/>
      <c r="CI1409" s="15"/>
      <c r="CJ1409" s="15"/>
      <c r="CK1409" s="15"/>
      <c r="CL1409" s="15"/>
      <c r="CM1409" s="15"/>
      <c r="CN1409" s="15"/>
    </row>
    <row r="1410" spans="1:92" ht="14">
      <c r="A1410" s="1"/>
      <c r="D1410" s="38"/>
      <c r="E1410" s="17"/>
      <c r="F1410" s="17"/>
      <c r="G1410" s="17"/>
      <c r="H1410" s="16"/>
      <c r="I1410" s="19"/>
      <c r="K1410" s="26"/>
      <c r="L1410" s="15"/>
      <c r="AE1410" s="37"/>
      <c r="AF1410" s="30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23"/>
      <c r="BE1410" s="23"/>
      <c r="BF1410" s="23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5"/>
      <c r="BY1410" s="15"/>
      <c r="BZ1410" s="15"/>
      <c r="CA1410" s="15"/>
      <c r="CB1410" s="15"/>
      <c r="CC1410" s="15"/>
      <c r="CD1410" s="15"/>
      <c r="CE1410" s="15"/>
      <c r="CF1410" s="15"/>
      <c r="CG1410" s="15"/>
      <c r="CH1410" s="15"/>
      <c r="CI1410" s="15"/>
      <c r="CJ1410" s="15"/>
      <c r="CK1410" s="15"/>
      <c r="CL1410" s="15"/>
      <c r="CM1410" s="15"/>
      <c r="CN1410" s="15"/>
    </row>
    <row r="1411" spans="1:92" ht="14">
      <c r="A1411" s="1"/>
      <c r="D1411" s="38"/>
      <c r="E1411" s="17"/>
      <c r="F1411" s="17"/>
      <c r="G1411" s="17"/>
      <c r="H1411" s="16"/>
      <c r="I1411" s="19"/>
      <c r="K1411" s="26"/>
      <c r="L1411" s="15"/>
      <c r="AE1411" s="37"/>
      <c r="AF1411" s="30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23"/>
      <c r="BE1411" s="23"/>
      <c r="BF1411" s="23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5"/>
      <c r="BY1411" s="15"/>
      <c r="BZ1411" s="15"/>
      <c r="CA1411" s="15"/>
      <c r="CB1411" s="15"/>
      <c r="CC1411" s="15"/>
      <c r="CD1411" s="15"/>
      <c r="CE1411" s="15"/>
      <c r="CF1411" s="15"/>
      <c r="CG1411" s="15"/>
      <c r="CH1411" s="15"/>
      <c r="CI1411" s="15"/>
      <c r="CJ1411" s="15"/>
      <c r="CK1411" s="15"/>
      <c r="CL1411" s="15"/>
      <c r="CM1411" s="15"/>
      <c r="CN1411" s="15"/>
    </row>
    <row r="1412" spans="1:92" ht="14">
      <c r="A1412" s="1"/>
      <c r="D1412" s="38"/>
      <c r="E1412" s="17"/>
      <c r="F1412" s="17"/>
      <c r="G1412" s="17"/>
      <c r="H1412" s="16"/>
      <c r="I1412" s="19"/>
      <c r="K1412" s="26"/>
      <c r="L1412" s="15"/>
      <c r="AE1412" s="37"/>
      <c r="AF1412" s="30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23"/>
      <c r="BE1412" s="23"/>
      <c r="BF1412" s="23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5"/>
      <c r="BY1412" s="15"/>
      <c r="BZ1412" s="15"/>
      <c r="CA1412" s="15"/>
      <c r="CB1412" s="15"/>
      <c r="CC1412" s="15"/>
      <c r="CD1412" s="15"/>
      <c r="CE1412" s="15"/>
      <c r="CF1412" s="15"/>
      <c r="CG1412" s="15"/>
      <c r="CH1412" s="15"/>
      <c r="CI1412" s="15"/>
      <c r="CJ1412" s="15"/>
      <c r="CK1412" s="15"/>
      <c r="CL1412" s="15"/>
      <c r="CM1412" s="15"/>
      <c r="CN1412" s="15"/>
    </row>
    <row r="1413" spans="1:92" ht="14">
      <c r="A1413" s="1"/>
      <c r="D1413" s="38"/>
      <c r="E1413" s="17"/>
      <c r="F1413" s="17"/>
      <c r="G1413" s="17"/>
      <c r="H1413" s="16"/>
      <c r="I1413" s="19"/>
      <c r="K1413" s="26"/>
      <c r="L1413" s="15"/>
      <c r="AE1413" s="37"/>
      <c r="AF1413" s="30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23"/>
      <c r="BE1413" s="23"/>
      <c r="BF1413" s="23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5"/>
      <c r="BY1413" s="15"/>
      <c r="BZ1413" s="15"/>
      <c r="CA1413" s="15"/>
      <c r="CB1413" s="15"/>
      <c r="CC1413" s="15"/>
      <c r="CD1413" s="15"/>
      <c r="CE1413" s="15"/>
      <c r="CF1413" s="15"/>
      <c r="CG1413" s="15"/>
      <c r="CH1413" s="15"/>
      <c r="CI1413" s="15"/>
      <c r="CJ1413" s="15"/>
      <c r="CK1413" s="15"/>
      <c r="CL1413" s="15"/>
      <c r="CM1413" s="15"/>
      <c r="CN1413" s="15"/>
    </row>
    <row r="1414" spans="1:92" ht="14">
      <c r="A1414" s="1"/>
      <c r="D1414" s="38"/>
      <c r="E1414" s="17"/>
      <c r="F1414" s="17"/>
      <c r="G1414" s="17"/>
      <c r="H1414" s="16"/>
      <c r="I1414" s="19"/>
      <c r="K1414" s="26"/>
      <c r="L1414" s="15"/>
      <c r="AE1414" s="37"/>
      <c r="AF1414" s="30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23"/>
      <c r="BE1414" s="23"/>
      <c r="BF1414" s="23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5"/>
      <c r="BY1414" s="15"/>
      <c r="BZ1414" s="15"/>
      <c r="CA1414" s="15"/>
      <c r="CB1414" s="15"/>
      <c r="CC1414" s="15"/>
      <c r="CD1414" s="15"/>
      <c r="CE1414" s="15"/>
      <c r="CF1414" s="15"/>
      <c r="CG1414" s="15"/>
      <c r="CH1414" s="15"/>
      <c r="CI1414" s="15"/>
      <c r="CJ1414" s="15"/>
      <c r="CK1414" s="15"/>
      <c r="CL1414" s="15"/>
      <c r="CM1414" s="15"/>
      <c r="CN1414" s="15"/>
    </row>
    <row r="1415" spans="1:92" ht="14">
      <c r="A1415" s="1"/>
      <c r="D1415" s="38"/>
      <c r="E1415" s="17"/>
      <c r="F1415" s="17"/>
      <c r="G1415" s="17"/>
      <c r="H1415" s="16"/>
      <c r="I1415" s="19"/>
      <c r="K1415" s="26"/>
      <c r="L1415" s="15"/>
      <c r="AE1415" s="37"/>
      <c r="AF1415" s="30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23"/>
      <c r="BE1415" s="23"/>
      <c r="BF1415" s="23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</row>
    <row r="1416" spans="1:92" ht="14">
      <c r="A1416" s="1"/>
      <c r="D1416" s="38"/>
      <c r="E1416" s="17"/>
      <c r="F1416" s="17"/>
      <c r="G1416" s="17"/>
      <c r="H1416" s="16"/>
      <c r="I1416" s="19"/>
      <c r="K1416" s="26"/>
      <c r="L1416" s="15"/>
      <c r="AE1416" s="37"/>
      <c r="AF1416" s="30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23"/>
      <c r="BE1416" s="23"/>
      <c r="BF1416" s="23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5"/>
      <c r="BY1416" s="15"/>
      <c r="BZ1416" s="15"/>
      <c r="CA1416" s="15"/>
      <c r="CB1416" s="15"/>
      <c r="CC1416" s="15"/>
      <c r="CD1416" s="15"/>
      <c r="CE1416" s="15"/>
      <c r="CF1416" s="15"/>
      <c r="CG1416" s="15"/>
      <c r="CH1416" s="15"/>
      <c r="CI1416" s="15"/>
      <c r="CJ1416" s="15"/>
      <c r="CK1416" s="15"/>
      <c r="CL1416" s="15"/>
      <c r="CM1416" s="15"/>
      <c r="CN1416" s="15"/>
    </row>
    <row r="1417" spans="1:92" ht="14">
      <c r="A1417" s="1"/>
      <c r="D1417" s="38"/>
      <c r="E1417" s="17"/>
      <c r="F1417" s="17"/>
      <c r="G1417" s="17"/>
      <c r="H1417" s="16"/>
      <c r="I1417" s="19"/>
      <c r="K1417" s="26"/>
      <c r="L1417" s="15"/>
      <c r="AE1417" s="37"/>
      <c r="AF1417" s="30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23"/>
      <c r="BE1417" s="23"/>
      <c r="BF1417" s="23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5"/>
      <c r="BY1417" s="15"/>
      <c r="BZ1417" s="15"/>
      <c r="CA1417" s="15"/>
      <c r="CB1417" s="15"/>
      <c r="CC1417" s="15"/>
      <c r="CD1417" s="15"/>
      <c r="CE1417" s="15"/>
      <c r="CF1417" s="15"/>
      <c r="CG1417" s="15"/>
      <c r="CH1417" s="15"/>
      <c r="CI1417" s="15"/>
      <c r="CJ1417" s="15"/>
      <c r="CK1417" s="15"/>
      <c r="CL1417" s="15"/>
      <c r="CM1417" s="15"/>
      <c r="CN1417" s="15"/>
    </row>
    <row r="1418" spans="1:92" ht="14">
      <c r="A1418" s="1"/>
      <c r="D1418" s="38"/>
      <c r="E1418" s="17"/>
      <c r="F1418" s="17"/>
      <c r="G1418" s="17"/>
      <c r="H1418" s="16"/>
      <c r="I1418" s="19"/>
      <c r="K1418" s="26"/>
      <c r="L1418" s="15"/>
      <c r="AE1418" s="37"/>
      <c r="AF1418" s="30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23"/>
      <c r="BE1418" s="23"/>
      <c r="BF1418" s="23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5"/>
      <c r="BY1418" s="15"/>
      <c r="BZ1418" s="15"/>
      <c r="CA1418" s="15"/>
      <c r="CB1418" s="15"/>
      <c r="CC1418" s="15"/>
      <c r="CD1418" s="15"/>
      <c r="CE1418" s="15"/>
      <c r="CF1418" s="15"/>
      <c r="CG1418" s="15"/>
      <c r="CH1418" s="15"/>
      <c r="CI1418" s="15"/>
      <c r="CJ1418" s="15"/>
      <c r="CK1418" s="15"/>
      <c r="CL1418" s="15"/>
      <c r="CM1418" s="15"/>
      <c r="CN1418" s="15"/>
    </row>
    <row r="1419" spans="1:92" ht="14">
      <c r="A1419" s="1"/>
      <c r="D1419" s="38"/>
      <c r="E1419" s="17"/>
      <c r="F1419" s="17"/>
      <c r="G1419" s="17"/>
      <c r="H1419" s="16"/>
      <c r="I1419" s="19"/>
      <c r="K1419" s="26"/>
      <c r="L1419" s="15"/>
      <c r="AE1419" s="37"/>
      <c r="AF1419" s="30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23"/>
      <c r="BE1419" s="23"/>
      <c r="BF1419" s="23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5"/>
      <c r="BY1419" s="15"/>
      <c r="BZ1419" s="15"/>
      <c r="CA1419" s="15"/>
      <c r="CB1419" s="15"/>
      <c r="CC1419" s="15"/>
      <c r="CD1419" s="15"/>
      <c r="CE1419" s="15"/>
      <c r="CF1419" s="15"/>
      <c r="CG1419" s="15"/>
      <c r="CH1419" s="15"/>
      <c r="CI1419" s="15"/>
      <c r="CJ1419" s="15"/>
      <c r="CK1419" s="15"/>
      <c r="CL1419" s="15"/>
      <c r="CM1419" s="15"/>
      <c r="CN1419" s="15"/>
    </row>
    <row r="1420" spans="1:92" ht="14">
      <c r="A1420" s="1"/>
      <c r="D1420" s="38"/>
      <c r="E1420" s="17"/>
      <c r="F1420" s="17"/>
      <c r="G1420" s="17"/>
      <c r="H1420" s="16"/>
      <c r="I1420" s="19"/>
      <c r="K1420" s="26"/>
      <c r="L1420" s="15"/>
      <c r="AE1420" s="37"/>
      <c r="AF1420" s="30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23"/>
      <c r="BE1420" s="23"/>
      <c r="BF1420" s="23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</row>
    <row r="1421" spans="1:92" ht="14">
      <c r="A1421" s="1"/>
      <c r="D1421" s="38"/>
      <c r="E1421" s="17"/>
      <c r="F1421" s="17"/>
      <c r="G1421" s="17"/>
      <c r="H1421" s="16"/>
      <c r="I1421" s="19"/>
      <c r="K1421" s="26"/>
      <c r="L1421" s="15"/>
      <c r="AE1421" s="37"/>
      <c r="AF1421" s="30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23"/>
      <c r="BE1421" s="23"/>
      <c r="BF1421" s="23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</row>
    <row r="1422" spans="1:92" ht="14">
      <c r="A1422" s="1"/>
      <c r="D1422" s="38"/>
      <c r="E1422" s="17"/>
      <c r="F1422" s="17"/>
      <c r="G1422" s="17"/>
      <c r="H1422" s="16"/>
      <c r="I1422" s="19"/>
      <c r="K1422" s="26"/>
      <c r="L1422" s="15"/>
      <c r="AE1422" s="37"/>
      <c r="AF1422" s="30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23"/>
      <c r="BE1422" s="23"/>
      <c r="BF1422" s="23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5"/>
      <c r="BY1422" s="15"/>
      <c r="BZ1422" s="15"/>
      <c r="CA1422" s="15"/>
      <c r="CB1422" s="15"/>
      <c r="CC1422" s="15"/>
      <c r="CD1422" s="15"/>
      <c r="CE1422" s="15"/>
      <c r="CF1422" s="15"/>
      <c r="CG1422" s="15"/>
      <c r="CH1422" s="15"/>
      <c r="CI1422" s="15"/>
      <c r="CJ1422" s="15"/>
      <c r="CK1422" s="15"/>
      <c r="CL1422" s="15"/>
      <c r="CM1422" s="15"/>
      <c r="CN1422" s="15"/>
    </row>
    <row r="1423" spans="1:92" ht="14">
      <c r="A1423" s="1"/>
      <c r="D1423" s="38"/>
      <c r="E1423" s="17"/>
      <c r="F1423" s="17"/>
      <c r="G1423" s="17"/>
      <c r="H1423" s="16"/>
      <c r="I1423" s="19"/>
      <c r="K1423" s="26"/>
      <c r="L1423" s="15"/>
      <c r="AE1423" s="37"/>
      <c r="AF1423" s="30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23"/>
      <c r="BE1423" s="23"/>
      <c r="BF1423" s="23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5"/>
      <c r="BY1423" s="15"/>
      <c r="BZ1423" s="15"/>
      <c r="CA1423" s="15"/>
      <c r="CB1423" s="15"/>
      <c r="CC1423" s="15"/>
      <c r="CD1423" s="15"/>
      <c r="CE1423" s="15"/>
      <c r="CF1423" s="15"/>
      <c r="CG1423" s="15"/>
      <c r="CH1423" s="15"/>
      <c r="CI1423" s="15"/>
      <c r="CJ1423" s="15"/>
      <c r="CK1423" s="15"/>
      <c r="CL1423" s="15"/>
      <c r="CM1423" s="15"/>
      <c r="CN1423" s="15"/>
    </row>
    <row r="1424" spans="1:92" ht="14">
      <c r="A1424" s="1"/>
      <c r="D1424" s="38"/>
      <c r="E1424" s="17"/>
      <c r="F1424" s="17"/>
      <c r="G1424" s="17"/>
      <c r="H1424" s="16"/>
      <c r="I1424" s="19"/>
      <c r="K1424" s="26"/>
      <c r="L1424" s="15"/>
      <c r="AE1424" s="37"/>
      <c r="AF1424" s="30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23"/>
      <c r="BE1424" s="23"/>
      <c r="BF1424" s="23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5"/>
      <c r="BY1424" s="15"/>
      <c r="BZ1424" s="15"/>
      <c r="CA1424" s="15"/>
      <c r="CB1424" s="15"/>
      <c r="CC1424" s="15"/>
      <c r="CD1424" s="15"/>
      <c r="CE1424" s="15"/>
      <c r="CF1424" s="15"/>
      <c r="CG1424" s="15"/>
      <c r="CH1424" s="15"/>
      <c r="CI1424" s="15"/>
      <c r="CJ1424" s="15"/>
      <c r="CK1424" s="15"/>
      <c r="CL1424" s="15"/>
      <c r="CM1424" s="15"/>
      <c r="CN1424" s="15"/>
    </row>
    <row r="1425" spans="1:92" ht="14">
      <c r="A1425" s="1"/>
      <c r="D1425" s="38"/>
      <c r="E1425" s="17"/>
      <c r="F1425" s="17"/>
      <c r="G1425" s="17"/>
      <c r="H1425" s="16"/>
      <c r="I1425" s="19"/>
      <c r="K1425" s="26"/>
      <c r="L1425" s="15"/>
      <c r="AE1425" s="37"/>
      <c r="AF1425" s="30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23"/>
      <c r="BE1425" s="23"/>
      <c r="BF1425" s="23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5"/>
      <c r="BY1425" s="15"/>
      <c r="BZ1425" s="15"/>
      <c r="CA1425" s="15"/>
      <c r="CB1425" s="15"/>
      <c r="CC1425" s="15"/>
      <c r="CD1425" s="15"/>
      <c r="CE1425" s="15"/>
      <c r="CF1425" s="15"/>
      <c r="CG1425" s="15"/>
      <c r="CH1425" s="15"/>
      <c r="CI1425" s="15"/>
      <c r="CJ1425" s="15"/>
      <c r="CK1425" s="15"/>
      <c r="CL1425" s="15"/>
      <c r="CM1425" s="15"/>
      <c r="CN1425" s="15"/>
    </row>
    <row r="1426" spans="1:92" ht="14">
      <c r="A1426" s="1"/>
      <c r="D1426" s="38"/>
      <c r="E1426" s="17"/>
      <c r="F1426" s="17"/>
      <c r="G1426" s="17"/>
      <c r="H1426" s="16"/>
      <c r="I1426" s="19"/>
      <c r="K1426" s="26"/>
      <c r="L1426" s="15"/>
      <c r="AE1426" s="37"/>
      <c r="AF1426" s="30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23"/>
      <c r="BE1426" s="23"/>
      <c r="BF1426" s="23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5"/>
      <c r="BY1426" s="15"/>
      <c r="BZ1426" s="15"/>
      <c r="CA1426" s="15"/>
      <c r="CB1426" s="15"/>
      <c r="CC1426" s="15"/>
      <c r="CD1426" s="15"/>
      <c r="CE1426" s="15"/>
      <c r="CF1426" s="15"/>
      <c r="CG1426" s="15"/>
      <c r="CH1426" s="15"/>
      <c r="CI1426" s="15"/>
      <c r="CJ1426" s="15"/>
      <c r="CK1426" s="15"/>
      <c r="CL1426" s="15"/>
      <c r="CM1426" s="15"/>
      <c r="CN1426" s="15"/>
    </row>
    <row r="1427" spans="1:92" ht="14">
      <c r="A1427" s="1"/>
      <c r="D1427" s="38"/>
      <c r="E1427" s="17"/>
      <c r="F1427" s="17"/>
      <c r="G1427" s="17"/>
      <c r="H1427" s="16"/>
      <c r="I1427" s="19"/>
      <c r="K1427" s="26"/>
      <c r="L1427" s="15"/>
      <c r="AE1427" s="37"/>
      <c r="AF1427" s="30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23"/>
      <c r="BE1427" s="23"/>
      <c r="BF1427" s="23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</row>
    <row r="1428" spans="1:92" ht="14">
      <c r="A1428" s="1"/>
      <c r="D1428" s="38"/>
      <c r="E1428" s="17"/>
      <c r="F1428" s="17"/>
      <c r="G1428" s="17"/>
      <c r="H1428" s="16"/>
      <c r="I1428" s="19"/>
      <c r="K1428" s="26"/>
      <c r="L1428" s="15"/>
      <c r="AE1428" s="37"/>
      <c r="AF1428" s="30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23"/>
      <c r="BE1428" s="23"/>
      <c r="BF1428" s="23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5"/>
      <c r="BY1428" s="15"/>
      <c r="BZ1428" s="15"/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/>
    </row>
    <row r="1429" spans="1:92" ht="14">
      <c r="A1429" s="1"/>
      <c r="D1429" s="38"/>
      <c r="E1429" s="17"/>
      <c r="F1429" s="17"/>
      <c r="G1429" s="17"/>
      <c r="H1429" s="16"/>
      <c r="I1429" s="19"/>
      <c r="K1429" s="26"/>
      <c r="L1429" s="15"/>
      <c r="AE1429" s="37"/>
      <c r="AF1429" s="30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23"/>
      <c r="BE1429" s="23"/>
      <c r="BF1429" s="23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5"/>
      <c r="BY1429" s="15"/>
      <c r="BZ1429" s="15"/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/>
      <c r="CN1429" s="15"/>
    </row>
    <row r="1430" spans="1:92" ht="14">
      <c r="A1430" s="1"/>
      <c r="D1430" s="38"/>
      <c r="E1430" s="17"/>
      <c r="F1430" s="17"/>
      <c r="G1430" s="17"/>
      <c r="H1430" s="16"/>
      <c r="I1430" s="19"/>
      <c r="K1430" s="26"/>
      <c r="L1430" s="15"/>
      <c r="AE1430" s="37"/>
      <c r="AF1430" s="30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23"/>
      <c r="BE1430" s="23"/>
      <c r="BF1430" s="23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5"/>
      <c r="BY1430" s="15"/>
      <c r="BZ1430" s="15"/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/>
      <c r="CN1430" s="15"/>
    </row>
    <row r="1431" spans="1:92" ht="14">
      <c r="A1431" s="1"/>
      <c r="D1431" s="38"/>
      <c r="E1431" s="17"/>
      <c r="F1431" s="17"/>
      <c r="G1431" s="17"/>
      <c r="H1431" s="16"/>
      <c r="I1431" s="19"/>
      <c r="K1431" s="26"/>
      <c r="L1431" s="15"/>
      <c r="AE1431" s="37"/>
      <c r="AF1431" s="30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23"/>
      <c r="BE1431" s="23"/>
      <c r="BF1431" s="23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5"/>
      <c r="BY1431" s="15"/>
      <c r="BZ1431" s="15"/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/>
      <c r="CN1431" s="15"/>
    </row>
    <row r="1432" spans="1:92" ht="14">
      <c r="A1432" s="1"/>
      <c r="D1432" s="38"/>
      <c r="E1432" s="17"/>
      <c r="F1432" s="17"/>
      <c r="G1432" s="17"/>
      <c r="H1432" s="16"/>
      <c r="I1432" s="19"/>
      <c r="K1432" s="26"/>
      <c r="L1432" s="15"/>
      <c r="AE1432" s="37"/>
      <c r="AF1432" s="30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23"/>
      <c r="BE1432" s="23"/>
      <c r="BF1432" s="23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5"/>
      <c r="BY1432" s="15"/>
      <c r="BZ1432" s="15"/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/>
    </row>
    <row r="1433" spans="1:92" ht="14">
      <c r="A1433" s="1"/>
      <c r="D1433" s="38"/>
      <c r="E1433" s="17"/>
      <c r="F1433" s="17"/>
      <c r="G1433" s="17"/>
      <c r="H1433" s="16"/>
      <c r="I1433" s="19"/>
      <c r="K1433" s="26"/>
      <c r="L1433" s="15"/>
      <c r="AE1433" s="37"/>
      <c r="AF1433" s="30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23"/>
      <c r="BE1433" s="23"/>
      <c r="BF1433" s="23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</row>
    <row r="1434" spans="1:92" ht="14">
      <c r="A1434" s="1"/>
      <c r="D1434" s="38"/>
      <c r="E1434" s="17"/>
      <c r="F1434" s="17"/>
      <c r="G1434" s="17"/>
      <c r="H1434" s="16"/>
      <c r="I1434" s="19"/>
      <c r="K1434" s="26"/>
      <c r="L1434" s="15"/>
      <c r="AE1434" s="37"/>
      <c r="AF1434" s="30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23"/>
      <c r="BE1434" s="23"/>
      <c r="BF1434" s="23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/>
      <c r="CN1434" s="15"/>
    </row>
    <row r="1435" spans="1:92" ht="14">
      <c r="A1435" s="1"/>
      <c r="D1435" s="38"/>
      <c r="E1435" s="17"/>
      <c r="F1435" s="17"/>
      <c r="G1435" s="17"/>
      <c r="H1435" s="16"/>
      <c r="I1435" s="19"/>
      <c r="K1435" s="26"/>
      <c r="L1435" s="15"/>
      <c r="AE1435" s="37"/>
      <c r="AF1435" s="30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23"/>
      <c r="BE1435" s="23"/>
      <c r="BF1435" s="23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5"/>
      <c r="BY1435" s="15"/>
      <c r="BZ1435" s="15"/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/>
      <c r="CN1435" s="15"/>
    </row>
    <row r="1436" spans="1:92" ht="14">
      <c r="A1436" s="1"/>
      <c r="D1436" s="38"/>
      <c r="E1436" s="17"/>
      <c r="F1436" s="17"/>
      <c r="G1436" s="17"/>
      <c r="H1436" s="16"/>
      <c r="I1436" s="19"/>
      <c r="K1436" s="26"/>
      <c r="L1436" s="15"/>
      <c r="AE1436" s="37"/>
      <c r="AF1436" s="30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23"/>
      <c r="BE1436" s="23"/>
      <c r="BF1436" s="23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5"/>
      <c r="BY1436" s="15"/>
      <c r="BZ1436" s="15"/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/>
      <c r="CN1436" s="15"/>
    </row>
    <row r="1437" spans="1:92" ht="14">
      <c r="A1437" s="1"/>
      <c r="D1437" s="38"/>
      <c r="E1437" s="17"/>
      <c r="F1437" s="17"/>
      <c r="G1437" s="17"/>
      <c r="H1437" s="16"/>
      <c r="I1437" s="19"/>
      <c r="K1437" s="26"/>
      <c r="L1437" s="15"/>
      <c r="AE1437" s="37"/>
      <c r="AF1437" s="30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23"/>
      <c r="BE1437" s="23"/>
      <c r="BF1437" s="23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5"/>
      <c r="BY1437" s="15"/>
      <c r="BZ1437" s="15"/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/>
      <c r="CN1437" s="15"/>
    </row>
    <row r="1438" spans="1:92" ht="14">
      <c r="A1438" s="1"/>
      <c r="D1438" s="38"/>
      <c r="E1438" s="17"/>
      <c r="F1438" s="17"/>
      <c r="G1438" s="17"/>
      <c r="H1438" s="16"/>
      <c r="I1438" s="19"/>
      <c r="K1438" s="26"/>
      <c r="L1438" s="15"/>
      <c r="AE1438" s="37"/>
      <c r="AF1438" s="30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23"/>
      <c r="BE1438" s="23"/>
      <c r="BF1438" s="23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5"/>
      <c r="BY1438" s="15"/>
      <c r="BZ1438" s="15"/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/>
      <c r="CN1438" s="15"/>
    </row>
    <row r="1439" spans="1:92" ht="14">
      <c r="A1439" s="1"/>
      <c r="D1439" s="38"/>
      <c r="E1439" s="17"/>
      <c r="F1439" s="17"/>
      <c r="G1439" s="17"/>
      <c r="H1439" s="16"/>
      <c r="I1439" s="19"/>
      <c r="K1439" s="26"/>
      <c r="L1439" s="15"/>
      <c r="AE1439" s="37"/>
      <c r="AF1439" s="30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23"/>
      <c r="BE1439" s="23"/>
      <c r="BF1439" s="23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5"/>
      <c r="BY1439" s="15"/>
      <c r="BZ1439" s="15"/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/>
      <c r="CN1439" s="15"/>
    </row>
    <row r="1440" spans="1:92" ht="14">
      <c r="A1440" s="1"/>
      <c r="D1440" s="38"/>
      <c r="E1440" s="17"/>
      <c r="F1440" s="17"/>
      <c r="G1440" s="17"/>
      <c r="H1440" s="16"/>
      <c r="I1440" s="19"/>
      <c r="K1440" s="26"/>
      <c r="L1440" s="15"/>
      <c r="AE1440" s="37"/>
      <c r="AF1440" s="30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23"/>
      <c r="BE1440" s="23"/>
      <c r="BF1440" s="23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5"/>
      <c r="BY1440" s="15"/>
      <c r="BZ1440" s="15"/>
      <c r="CA1440" s="15"/>
      <c r="CB1440" s="15"/>
      <c r="CC1440" s="15"/>
      <c r="CD1440" s="15"/>
      <c r="CE1440" s="15"/>
      <c r="CF1440" s="15"/>
      <c r="CG1440" s="15"/>
      <c r="CH1440" s="15"/>
      <c r="CI1440" s="15"/>
      <c r="CJ1440" s="15"/>
      <c r="CK1440" s="15"/>
      <c r="CL1440" s="15"/>
      <c r="CM1440" s="15"/>
      <c r="CN1440" s="15"/>
    </row>
    <row r="1441" spans="1:92" ht="14">
      <c r="A1441" s="1"/>
      <c r="D1441" s="38"/>
      <c r="E1441" s="17"/>
      <c r="F1441" s="17"/>
      <c r="G1441" s="17"/>
      <c r="H1441" s="16"/>
      <c r="I1441" s="19"/>
      <c r="K1441" s="26"/>
      <c r="L1441" s="15"/>
      <c r="AE1441" s="37"/>
      <c r="AF1441" s="30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23"/>
      <c r="BE1441" s="23"/>
      <c r="BF1441" s="23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5"/>
      <c r="BY1441" s="15"/>
      <c r="BZ1441" s="15"/>
      <c r="CA1441" s="15"/>
      <c r="CB1441" s="15"/>
      <c r="CC1441" s="15"/>
      <c r="CD1441" s="15"/>
      <c r="CE1441" s="15"/>
      <c r="CF1441" s="15"/>
      <c r="CG1441" s="15"/>
      <c r="CH1441" s="15"/>
      <c r="CI1441" s="15"/>
      <c r="CJ1441" s="15"/>
      <c r="CK1441" s="15"/>
      <c r="CL1441" s="15"/>
      <c r="CM1441" s="15"/>
      <c r="CN1441" s="15"/>
    </row>
    <row r="1442" spans="1:92" ht="14">
      <c r="A1442" s="1"/>
      <c r="D1442" s="38"/>
      <c r="E1442" s="17"/>
      <c r="F1442" s="17"/>
      <c r="G1442" s="17"/>
      <c r="H1442" s="16"/>
      <c r="I1442" s="19"/>
      <c r="K1442" s="26"/>
      <c r="L1442" s="15"/>
      <c r="AE1442" s="37"/>
      <c r="AF1442" s="30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23"/>
      <c r="BE1442" s="23"/>
      <c r="BF1442" s="23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5"/>
      <c r="BY1442" s="15"/>
      <c r="BZ1442" s="15"/>
      <c r="CA1442" s="15"/>
      <c r="CB1442" s="15"/>
      <c r="CC1442" s="15"/>
      <c r="CD1442" s="15"/>
      <c r="CE1442" s="15"/>
      <c r="CF1442" s="15"/>
      <c r="CG1442" s="15"/>
      <c r="CH1442" s="15"/>
      <c r="CI1442" s="15"/>
      <c r="CJ1442" s="15"/>
      <c r="CK1442" s="15"/>
      <c r="CL1442" s="15"/>
      <c r="CM1442" s="15"/>
      <c r="CN1442" s="15"/>
    </row>
    <row r="1443" spans="1:92" ht="14">
      <c r="A1443" s="1"/>
      <c r="D1443" s="38"/>
      <c r="E1443" s="17"/>
      <c r="F1443" s="17"/>
      <c r="G1443" s="17"/>
      <c r="H1443" s="16"/>
      <c r="I1443" s="19"/>
      <c r="K1443" s="26"/>
      <c r="L1443" s="15"/>
      <c r="AE1443" s="37"/>
      <c r="AF1443" s="30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23"/>
      <c r="BE1443" s="23"/>
      <c r="BF1443" s="23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5"/>
      <c r="BY1443" s="15"/>
      <c r="BZ1443" s="15"/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/>
      <c r="CN1443" s="15"/>
    </row>
    <row r="1444" spans="1:92" ht="14">
      <c r="A1444" s="1"/>
      <c r="D1444" s="38"/>
      <c r="E1444" s="17"/>
      <c r="F1444" s="17"/>
      <c r="G1444" s="17"/>
      <c r="H1444" s="16"/>
      <c r="I1444" s="19"/>
      <c r="K1444" s="26"/>
      <c r="L1444" s="15"/>
      <c r="AE1444" s="37"/>
      <c r="AF1444" s="30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23"/>
      <c r="BE1444" s="23"/>
      <c r="BF1444" s="23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/>
      <c r="CN1444" s="15"/>
    </row>
    <row r="1445" spans="1:92" ht="14">
      <c r="A1445" s="1"/>
      <c r="D1445" s="38"/>
      <c r="E1445" s="17"/>
      <c r="F1445" s="17"/>
      <c r="G1445" s="17"/>
      <c r="H1445" s="16"/>
      <c r="I1445" s="19"/>
      <c r="K1445" s="26"/>
      <c r="L1445" s="15"/>
      <c r="AE1445" s="37"/>
      <c r="AF1445" s="30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23"/>
      <c r="BE1445" s="23"/>
      <c r="BF1445" s="23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5"/>
      <c r="BY1445" s="15"/>
      <c r="BZ1445" s="15"/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/>
      <c r="CN1445" s="15"/>
    </row>
    <row r="1446" spans="1:92" ht="14">
      <c r="A1446" s="1"/>
      <c r="D1446" s="38"/>
      <c r="E1446" s="17"/>
      <c r="F1446" s="17"/>
      <c r="G1446" s="17"/>
      <c r="H1446" s="16"/>
      <c r="I1446" s="19"/>
      <c r="K1446" s="26"/>
      <c r="L1446" s="15"/>
      <c r="AE1446" s="37"/>
      <c r="AF1446" s="30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23"/>
      <c r="BE1446" s="23"/>
      <c r="BF1446" s="23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5"/>
      <c r="BY1446" s="15"/>
      <c r="BZ1446" s="15"/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/>
      <c r="CN1446" s="15"/>
    </row>
    <row r="1447" spans="1:92" ht="14">
      <c r="A1447" s="1"/>
      <c r="D1447" s="38"/>
      <c r="E1447" s="17"/>
      <c r="F1447" s="17"/>
      <c r="G1447" s="17"/>
      <c r="H1447" s="16"/>
      <c r="I1447" s="19"/>
      <c r="K1447" s="26"/>
      <c r="L1447" s="15"/>
      <c r="AE1447" s="37"/>
      <c r="AF1447" s="30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23"/>
      <c r="BE1447" s="23"/>
      <c r="BF1447" s="23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5"/>
      <c r="BY1447" s="15"/>
      <c r="BZ1447" s="15"/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/>
      <c r="CN1447" s="15"/>
    </row>
    <row r="1448" spans="1:92" ht="14">
      <c r="A1448" s="1"/>
      <c r="D1448" s="38"/>
      <c r="E1448" s="17"/>
      <c r="F1448" s="17"/>
      <c r="G1448" s="17"/>
      <c r="H1448" s="16"/>
      <c r="I1448" s="19"/>
      <c r="K1448" s="26"/>
      <c r="L1448" s="15"/>
      <c r="AE1448" s="37"/>
      <c r="AF1448" s="30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23"/>
      <c r="BE1448" s="23"/>
      <c r="BF1448" s="23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5"/>
      <c r="BY1448" s="15"/>
      <c r="BZ1448" s="15"/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/>
      <c r="CN1448" s="15"/>
    </row>
    <row r="1449" spans="1:92" ht="14">
      <c r="A1449" s="1"/>
      <c r="D1449" s="38"/>
      <c r="E1449" s="17"/>
      <c r="F1449" s="17"/>
      <c r="G1449" s="17"/>
      <c r="H1449" s="16"/>
      <c r="I1449" s="19"/>
      <c r="K1449" s="26"/>
      <c r="L1449" s="15"/>
      <c r="AE1449" s="37"/>
      <c r="AF1449" s="30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23"/>
      <c r="BE1449" s="23"/>
      <c r="BF1449" s="23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5"/>
      <c r="BY1449" s="15"/>
      <c r="BZ1449" s="15"/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/>
      <c r="CN1449" s="15"/>
    </row>
    <row r="1450" spans="1:92" ht="14">
      <c r="A1450" s="1"/>
      <c r="D1450" s="38"/>
      <c r="E1450" s="17"/>
      <c r="F1450" s="17"/>
      <c r="G1450" s="17"/>
      <c r="H1450" s="16"/>
      <c r="I1450" s="19"/>
      <c r="K1450" s="26"/>
      <c r="L1450" s="15"/>
      <c r="AE1450" s="37"/>
      <c r="AF1450" s="30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23"/>
      <c r="BE1450" s="23"/>
      <c r="BF1450" s="23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5"/>
      <c r="BY1450" s="15"/>
      <c r="BZ1450" s="15"/>
      <c r="CA1450" s="15"/>
      <c r="CB1450" s="15"/>
      <c r="CC1450" s="15"/>
      <c r="CD1450" s="15"/>
      <c r="CE1450" s="15"/>
      <c r="CF1450" s="15"/>
      <c r="CG1450" s="15"/>
      <c r="CH1450" s="15"/>
      <c r="CI1450" s="15"/>
      <c r="CJ1450" s="15"/>
      <c r="CK1450" s="15"/>
      <c r="CL1450" s="15"/>
      <c r="CM1450" s="15"/>
      <c r="CN1450" s="15"/>
    </row>
    <row r="1451" spans="1:92" ht="14">
      <c r="A1451" s="1"/>
      <c r="D1451" s="38"/>
      <c r="E1451" s="17"/>
      <c r="F1451" s="17"/>
      <c r="G1451" s="17"/>
      <c r="H1451" s="16"/>
      <c r="I1451" s="19"/>
      <c r="K1451" s="26"/>
      <c r="L1451" s="15"/>
      <c r="AE1451" s="37"/>
      <c r="AF1451" s="30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23"/>
      <c r="BE1451" s="23"/>
      <c r="BF1451" s="23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5"/>
      <c r="BY1451" s="15"/>
      <c r="BZ1451" s="15"/>
      <c r="CA1451" s="15"/>
      <c r="CB1451" s="15"/>
      <c r="CC1451" s="15"/>
      <c r="CD1451" s="15"/>
      <c r="CE1451" s="15"/>
      <c r="CF1451" s="15"/>
      <c r="CG1451" s="15"/>
      <c r="CH1451" s="15"/>
      <c r="CI1451" s="15"/>
      <c r="CJ1451" s="15"/>
      <c r="CK1451" s="15"/>
      <c r="CL1451" s="15"/>
      <c r="CM1451" s="15"/>
      <c r="CN1451" s="15"/>
    </row>
    <row r="1452" spans="1:92" ht="14">
      <c r="A1452" s="1"/>
      <c r="D1452" s="38"/>
      <c r="E1452" s="17"/>
      <c r="F1452" s="17"/>
      <c r="G1452" s="17"/>
      <c r="H1452" s="16"/>
      <c r="I1452" s="19"/>
      <c r="K1452" s="26"/>
      <c r="L1452" s="15"/>
      <c r="AE1452" s="37"/>
      <c r="AF1452" s="30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23"/>
      <c r="BE1452" s="23"/>
      <c r="BF1452" s="23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5"/>
      <c r="BY1452" s="15"/>
      <c r="BZ1452" s="15"/>
      <c r="CA1452" s="15"/>
      <c r="CB1452" s="15"/>
      <c r="CC1452" s="15"/>
      <c r="CD1452" s="15"/>
      <c r="CE1452" s="15"/>
      <c r="CF1452" s="15"/>
      <c r="CG1452" s="15"/>
      <c r="CH1452" s="15"/>
      <c r="CI1452" s="15"/>
      <c r="CJ1452" s="15"/>
      <c r="CK1452" s="15"/>
      <c r="CL1452" s="15"/>
      <c r="CM1452" s="15"/>
      <c r="CN1452" s="15"/>
    </row>
    <row r="1453" spans="1:92" ht="14">
      <c r="A1453" s="1"/>
      <c r="D1453" s="38"/>
      <c r="E1453" s="17"/>
      <c r="F1453" s="17"/>
      <c r="G1453" s="17"/>
      <c r="H1453" s="16"/>
      <c r="I1453" s="19"/>
      <c r="K1453" s="26"/>
      <c r="L1453" s="15"/>
      <c r="AE1453" s="37"/>
      <c r="AF1453" s="30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23"/>
      <c r="BE1453" s="23"/>
      <c r="BF1453" s="23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5"/>
      <c r="BY1453" s="15"/>
      <c r="BZ1453" s="15"/>
      <c r="CA1453" s="15"/>
      <c r="CB1453" s="15"/>
      <c r="CC1453" s="15"/>
      <c r="CD1453" s="15"/>
      <c r="CE1453" s="15"/>
      <c r="CF1453" s="15"/>
      <c r="CG1453" s="15"/>
      <c r="CH1453" s="15"/>
      <c r="CI1453" s="15"/>
      <c r="CJ1453" s="15"/>
      <c r="CK1453" s="15"/>
      <c r="CL1453" s="15"/>
      <c r="CM1453" s="15"/>
      <c r="CN1453" s="15"/>
    </row>
    <row r="1454" spans="1:92" ht="14">
      <c r="A1454" s="1"/>
      <c r="D1454" s="38"/>
      <c r="E1454" s="17"/>
      <c r="F1454" s="17"/>
      <c r="G1454" s="17"/>
      <c r="H1454" s="16"/>
      <c r="I1454" s="19"/>
      <c r="K1454" s="26"/>
      <c r="L1454" s="15"/>
      <c r="AE1454" s="37"/>
      <c r="AF1454" s="30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23"/>
      <c r="BE1454" s="23"/>
      <c r="BF1454" s="23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5"/>
      <c r="BY1454" s="15"/>
      <c r="BZ1454" s="15"/>
      <c r="CA1454" s="15"/>
      <c r="CB1454" s="15"/>
      <c r="CC1454" s="15"/>
      <c r="CD1454" s="15"/>
      <c r="CE1454" s="15"/>
      <c r="CF1454" s="15"/>
      <c r="CG1454" s="15"/>
      <c r="CH1454" s="15"/>
      <c r="CI1454" s="15"/>
      <c r="CJ1454" s="15"/>
      <c r="CK1454" s="15"/>
      <c r="CL1454" s="15"/>
      <c r="CM1454" s="15"/>
      <c r="CN1454" s="15"/>
    </row>
    <row r="1455" spans="1:92" ht="14">
      <c r="A1455" s="1"/>
      <c r="D1455" s="38"/>
      <c r="E1455" s="17"/>
      <c r="F1455" s="17"/>
      <c r="G1455" s="17"/>
      <c r="H1455" s="16"/>
      <c r="I1455" s="19"/>
      <c r="K1455" s="26"/>
      <c r="L1455" s="15"/>
      <c r="AE1455" s="37"/>
      <c r="AF1455" s="30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23"/>
      <c r="BE1455" s="23"/>
      <c r="BF1455" s="23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5"/>
      <c r="BY1455" s="15"/>
      <c r="BZ1455" s="15"/>
      <c r="CA1455" s="15"/>
      <c r="CB1455" s="15"/>
      <c r="CC1455" s="15"/>
      <c r="CD1455" s="15"/>
      <c r="CE1455" s="15"/>
      <c r="CF1455" s="15"/>
      <c r="CG1455" s="15"/>
      <c r="CH1455" s="15"/>
      <c r="CI1455" s="15"/>
      <c r="CJ1455" s="15"/>
      <c r="CK1455" s="15"/>
      <c r="CL1455" s="15"/>
      <c r="CM1455" s="15"/>
      <c r="CN1455" s="15"/>
    </row>
    <row r="1456" spans="1:92" ht="14">
      <c r="A1456" s="1"/>
      <c r="D1456" s="38"/>
      <c r="E1456" s="17"/>
      <c r="F1456" s="17"/>
      <c r="G1456" s="17"/>
      <c r="H1456" s="16"/>
      <c r="I1456" s="19"/>
      <c r="K1456" s="26"/>
      <c r="L1456" s="15"/>
      <c r="AE1456" s="37"/>
      <c r="AF1456" s="30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23"/>
      <c r="BE1456" s="23"/>
      <c r="BF1456" s="23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5"/>
      <c r="BY1456" s="15"/>
      <c r="BZ1456" s="15"/>
      <c r="CA1456" s="15"/>
      <c r="CB1456" s="15"/>
      <c r="CC1456" s="15"/>
      <c r="CD1456" s="15"/>
      <c r="CE1456" s="15"/>
      <c r="CF1456" s="15"/>
      <c r="CG1456" s="15"/>
      <c r="CH1456" s="15"/>
      <c r="CI1456" s="15"/>
      <c r="CJ1456" s="15"/>
      <c r="CK1456" s="15"/>
      <c r="CL1456" s="15"/>
      <c r="CM1456" s="15"/>
      <c r="CN1456" s="15"/>
    </row>
    <row r="1457" spans="1:92" ht="14">
      <c r="A1457" s="1"/>
      <c r="D1457" s="38"/>
      <c r="E1457" s="17"/>
      <c r="F1457" s="17"/>
      <c r="G1457" s="17"/>
      <c r="H1457" s="16"/>
      <c r="I1457" s="19"/>
      <c r="K1457" s="26"/>
      <c r="L1457" s="15"/>
      <c r="AE1457" s="37"/>
      <c r="AF1457" s="30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23"/>
      <c r="BE1457" s="23"/>
      <c r="BF1457" s="23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</row>
    <row r="1458" spans="1:92" ht="14">
      <c r="A1458" s="1"/>
      <c r="D1458" s="38"/>
      <c r="E1458" s="17"/>
      <c r="F1458" s="17"/>
      <c r="G1458" s="17"/>
      <c r="H1458" s="16"/>
      <c r="I1458" s="19"/>
      <c r="K1458" s="26"/>
      <c r="L1458" s="15"/>
      <c r="AE1458" s="37"/>
      <c r="AF1458" s="30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23"/>
      <c r="BE1458" s="23"/>
      <c r="BF1458" s="23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5"/>
      <c r="BY1458" s="15"/>
      <c r="BZ1458" s="15"/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/>
      <c r="CL1458" s="15"/>
      <c r="CM1458" s="15"/>
      <c r="CN1458" s="15"/>
    </row>
    <row r="1459" spans="1:92" ht="14">
      <c r="A1459" s="1"/>
      <c r="D1459" s="38"/>
      <c r="E1459" s="17"/>
      <c r="F1459" s="17"/>
      <c r="G1459" s="17"/>
      <c r="H1459" s="16"/>
      <c r="I1459" s="19"/>
      <c r="K1459" s="26"/>
      <c r="L1459" s="15"/>
      <c r="AE1459" s="37"/>
      <c r="AF1459" s="30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23"/>
      <c r="BE1459" s="23"/>
      <c r="BF1459" s="23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5"/>
      <c r="BY1459" s="15"/>
      <c r="BZ1459" s="15"/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/>
      <c r="CL1459" s="15"/>
      <c r="CM1459" s="15"/>
      <c r="CN1459" s="15"/>
    </row>
    <row r="1460" spans="1:92" ht="14">
      <c r="A1460" s="1"/>
      <c r="D1460" s="38"/>
      <c r="E1460" s="17"/>
      <c r="F1460" s="17"/>
      <c r="G1460" s="17"/>
      <c r="H1460" s="16"/>
      <c r="I1460" s="19"/>
      <c r="K1460" s="26"/>
      <c r="L1460" s="15"/>
      <c r="AE1460" s="37"/>
      <c r="AF1460" s="30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23"/>
      <c r="BE1460" s="23"/>
      <c r="BF1460" s="23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5"/>
      <c r="BY1460" s="15"/>
      <c r="BZ1460" s="15"/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/>
      <c r="CL1460" s="15"/>
      <c r="CM1460" s="15"/>
      <c r="CN1460" s="15"/>
    </row>
    <row r="1461" spans="1:92" ht="14">
      <c r="A1461" s="1"/>
      <c r="D1461" s="38"/>
      <c r="E1461" s="17"/>
      <c r="F1461" s="17"/>
      <c r="G1461" s="17"/>
      <c r="H1461" s="16"/>
      <c r="I1461" s="19"/>
      <c r="K1461" s="26"/>
      <c r="L1461" s="15"/>
      <c r="AE1461" s="37"/>
      <c r="AF1461" s="30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23"/>
      <c r="BE1461" s="23"/>
      <c r="BF1461" s="23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5"/>
      <c r="BY1461" s="15"/>
      <c r="BZ1461" s="15"/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/>
      <c r="CL1461" s="15"/>
      <c r="CM1461" s="15"/>
      <c r="CN1461" s="15"/>
    </row>
    <row r="1462" spans="1:92" ht="14">
      <c r="A1462" s="1"/>
      <c r="D1462" s="38"/>
      <c r="E1462" s="17"/>
      <c r="F1462" s="17"/>
      <c r="G1462" s="17"/>
      <c r="H1462" s="16"/>
      <c r="I1462" s="19"/>
      <c r="K1462" s="26"/>
      <c r="L1462" s="15"/>
      <c r="AE1462" s="37"/>
      <c r="AF1462" s="30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23"/>
      <c r="BE1462" s="23"/>
      <c r="BF1462" s="23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/>
      <c r="CL1462" s="15"/>
      <c r="CM1462" s="15"/>
      <c r="CN1462" s="15"/>
    </row>
    <row r="1463" spans="1:92" ht="14">
      <c r="A1463" s="1"/>
      <c r="D1463" s="38"/>
      <c r="E1463" s="17"/>
      <c r="F1463" s="17"/>
      <c r="G1463" s="17"/>
      <c r="H1463" s="16"/>
      <c r="I1463" s="19"/>
      <c r="K1463" s="26"/>
      <c r="L1463" s="15"/>
      <c r="AE1463" s="37"/>
      <c r="AF1463" s="30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23"/>
      <c r="BE1463" s="23"/>
      <c r="BF1463" s="23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5"/>
      <c r="BY1463" s="15"/>
      <c r="BZ1463" s="15"/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/>
      <c r="CL1463" s="15"/>
      <c r="CM1463" s="15"/>
      <c r="CN1463" s="15"/>
    </row>
    <row r="1464" spans="1:92" ht="14">
      <c r="A1464" s="1"/>
      <c r="D1464" s="38"/>
      <c r="E1464" s="17"/>
      <c r="F1464" s="17"/>
      <c r="G1464" s="17"/>
      <c r="H1464" s="16"/>
      <c r="I1464" s="19"/>
      <c r="K1464" s="26"/>
      <c r="L1464" s="15"/>
      <c r="AE1464" s="37"/>
      <c r="AF1464" s="30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23"/>
      <c r="BE1464" s="23"/>
      <c r="BF1464" s="23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</row>
    <row r="1465" spans="1:92" ht="14">
      <c r="A1465" s="1"/>
      <c r="D1465" s="38"/>
      <c r="E1465" s="17"/>
      <c r="F1465" s="17"/>
      <c r="G1465" s="17"/>
      <c r="H1465" s="16"/>
      <c r="I1465" s="19"/>
      <c r="K1465" s="26"/>
      <c r="L1465" s="15"/>
      <c r="AE1465" s="37"/>
      <c r="AF1465" s="30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23"/>
      <c r="BE1465" s="23"/>
      <c r="BF1465" s="23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5"/>
      <c r="BY1465" s="15"/>
      <c r="BZ1465" s="15"/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/>
      <c r="CL1465" s="15"/>
      <c r="CM1465" s="15"/>
      <c r="CN1465" s="15"/>
    </row>
    <row r="1466" spans="1:92" ht="14">
      <c r="A1466" s="1"/>
      <c r="D1466" s="38"/>
      <c r="E1466" s="17"/>
      <c r="F1466" s="17"/>
      <c r="G1466" s="17"/>
      <c r="H1466" s="16"/>
      <c r="I1466" s="19"/>
      <c r="K1466" s="26"/>
      <c r="L1466" s="15"/>
      <c r="AE1466" s="37"/>
      <c r="AF1466" s="30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23"/>
      <c r="BE1466" s="23"/>
      <c r="BF1466" s="23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5"/>
      <c r="BY1466" s="15"/>
      <c r="BZ1466" s="15"/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/>
      <c r="CL1466" s="15"/>
      <c r="CM1466" s="15"/>
      <c r="CN1466" s="15"/>
    </row>
    <row r="1467" spans="1:92" ht="14">
      <c r="A1467" s="1"/>
      <c r="D1467" s="38"/>
      <c r="E1467" s="17"/>
      <c r="F1467" s="17"/>
      <c r="G1467" s="17"/>
      <c r="H1467" s="16"/>
      <c r="I1467" s="19"/>
      <c r="K1467" s="26"/>
      <c r="L1467" s="15"/>
      <c r="AE1467" s="37"/>
      <c r="AF1467" s="30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23"/>
      <c r="BE1467" s="23"/>
      <c r="BF1467" s="23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</row>
    <row r="1468" spans="1:92" ht="14">
      <c r="A1468" s="1"/>
      <c r="D1468" s="38"/>
      <c r="E1468" s="17"/>
      <c r="F1468" s="17"/>
      <c r="G1468" s="17"/>
      <c r="H1468" s="16"/>
      <c r="I1468" s="19"/>
      <c r="K1468" s="26"/>
      <c r="L1468" s="15"/>
      <c r="AE1468" s="37"/>
      <c r="AF1468" s="30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23"/>
      <c r="BE1468" s="23"/>
      <c r="BF1468" s="23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5"/>
      <c r="BY1468" s="15"/>
      <c r="BZ1468" s="15"/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/>
      <c r="CK1468" s="15"/>
      <c r="CL1468" s="15"/>
      <c r="CM1468" s="15"/>
      <c r="CN1468" s="15"/>
    </row>
    <row r="1469" spans="1:92" ht="14">
      <c r="A1469" s="1"/>
      <c r="D1469" s="38"/>
      <c r="E1469" s="17"/>
      <c r="F1469" s="17"/>
      <c r="G1469" s="17"/>
      <c r="H1469" s="16"/>
      <c r="I1469" s="19"/>
      <c r="K1469" s="26"/>
      <c r="L1469" s="15"/>
      <c r="AE1469" s="37"/>
      <c r="AF1469" s="30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23"/>
      <c r="BE1469" s="23"/>
      <c r="BF1469" s="23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5"/>
      <c r="BY1469" s="15"/>
      <c r="BZ1469" s="15"/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/>
      <c r="CK1469" s="15"/>
      <c r="CL1469" s="15"/>
      <c r="CM1469" s="15"/>
      <c r="CN1469" s="15"/>
    </row>
    <row r="1470" spans="1:92" ht="14">
      <c r="A1470" s="1"/>
      <c r="D1470" s="38"/>
      <c r="E1470" s="17"/>
      <c r="F1470" s="17"/>
      <c r="G1470" s="17"/>
      <c r="H1470" s="16"/>
      <c r="I1470" s="19"/>
      <c r="K1470" s="26"/>
      <c r="L1470" s="15"/>
      <c r="AE1470" s="37"/>
      <c r="AF1470" s="30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23"/>
      <c r="BE1470" s="23"/>
      <c r="BF1470" s="23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5"/>
      <c r="BY1470" s="15"/>
      <c r="BZ1470" s="15"/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/>
      <c r="CL1470" s="15"/>
      <c r="CM1470" s="15"/>
      <c r="CN1470" s="15"/>
    </row>
    <row r="1471" spans="1:92" ht="14">
      <c r="A1471" s="1"/>
      <c r="D1471" s="38"/>
      <c r="E1471" s="17"/>
      <c r="F1471" s="17"/>
      <c r="G1471" s="17"/>
      <c r="H1471" s="16"/>
      <c r="I1471" s="19"/>
      <c r="K1471" s="26"/>
      <c r="L1471" s="15"/>
      <c r="AE1471" s="37"/>
      <c r="AF1471" s="30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23"/>
      <c r="BE1471" s="23"/>
      <c r="BF1471" s="23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5"/>
      <c r="BY1471" s="15"/>
      <c r="BZ1471" s="15"/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5"/>
      <c r="CL1471" s="15"/>
      <c r="CM1471" s="15"/>
      <c r="CN1471" s="15"/>
    </row>
    <row r="1472" spans="1:92" ht="14">
      <c r="A1472" s="1"/>
      <c r="D1472" s="38"/>
      <c r="E1472" s="17"/>
      <c r="F1472" s="17"/>
      <c r="G1472" s="17"/>
      <c r="H1472" s="16"/>
      <c r="I1472" s="19"/>
      <c r="K1472" s="26"/>
      <c r="L1472" s="15"/>
      <c r="AE1472" s="37"/>
      <c r="AF1472" s="30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23"/>
      <c r="BE1472" s="23"/>
      <c r="BF1472" s="23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5"/>
      <c r="BY1472" s="15"/>
      <c r="BZ1472" s="15"/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</row>
    <row r="1473" spans="1:92" ht="14">
      <c r="A1473" s="1"/>
      <c r="D1473" s="38"/>
      <c r="E1473" s="17"/>
      <c r="F1473" s="17"/>
      <c r="G1473" s="17"/>
      <c r="H1473" s="16"/>
      <c r="I1473" s="19"/>
      <c r="K1473" s="26"/>
      <c r="L1473" s="15"/>
      <c r="AE1473" s="37"/>
      <c r="AF1473" s="30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23"/>
      <c r="BE1473" s="23"/>
      <c r="BF1473" s="23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/>
      <c r="CL1473" s="15"/>
      <c r="CM1473" s="15"/>
      <c r="CN1473" s="15"/>
    </row>
    <row r="1474" spans="1:92" ht="14">
      <c r="A1474" s="1"/>
      <c r="D1474" s="38"/>
      <c r="E1474" s="17"/>
      <c r="F1474" s="17"/>
      <c r="G1474" s="17"/>
      <c r="H1474" s="16"/>
      <c r="I1474" s="19"/>
      <c r="K1474" s="26"/>
      <c r="L1474" s="15"/>
      <c r="AE1474" s="37"/>
      <c r="AF1474" s="30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23"/>
      <c r="BE1474" s="23"/>
      <c r="BF1474" s="23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5"/>
      <c r="BY1474" s="15"/>
      <c r="BZ1474" s="15"/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</row>
    <row r="1475" spans="1:92" ht="14">
      <c r="A1475" s="1"/>
      <c r="D1475" s="38"/>
      <c r="E1475" s="17"/>
      <c r="F1475" s="17"/>
      <c r="G1475" s="17"/>
      <c r="H1475" s="16"/>
      <c r="I1475" s="19"/>
      <c r="K1475" s="26"/>
      <c r="L1475" s="15"/>
      <c r="AE1475" s="37"/>
      <c r="AF1475" s="30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23"/>
      <c r="BE1475" s="23"/>
      <c r="BF1475" s="23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5"/>
      <c r="BY1475" s="15"/>
      <c r="BZ1475" s="15"/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/>
      <c r="CL1475" s="15"/>
      <c r="CM1475" s="15"/>
      <c r="CN1475" s="15"/>
    </row>
    <row r="1476" spans="1:92" ht="14">
      <c r="A1476" s="1"/>
      <c r="D1476" s="38"/>
      <c r="E1476" s="17"/>
      <c r="F1476" s="17"/>
      <c r="G1476" s="17"/>
      <c r="H1476" s="16"/>
      <c r="I1476" s="19"/>
      <c r="K1476" s="26"/>
      <c r="L1476" s="15"/>
      <c r="AE1476" s="37"/>
      <c r="AF1476" s="30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23"/>
      <c r="BE1476" s="23"/>
      <c r="BF1476" s="23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5"/>
      <c r="BY1476" s="15"/>
      <c r="BZ1476" s="15"/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/>
      <c r="CL1476" s="15"/>
      <c r="CM1476" s="15"/>
      <c r="CN1476" s="15"/>
    </row>
    <row r="1477" spans="1:92" ht="14">
      <c r="A1477" s="1"/>
      <c r="D1477" s="38"/>
      <c r="E1477" s="17"/>
      <c r="F1477" s="17"/>
      <c r="G1477" s="17"/>
      <c r="H1477" s="16"/>
      <c r="I1477" s="19"/>
      <c r="K1477" s="26"/>
      <c r="L1477" s="15"/>
      <c r="AE1477" s="37"/>
      <c r="AF1477" s="30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23"/>
      <c r="BE1477" s="23"/>
      <c r="BF1477" s="23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5"/>
      <c r="BY1477" s="15"/>
      <c r="BZ1477" s="15"/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/>
      <c r="CK1477" s="15"/>
      <c r="CL1477" s="15"/>
      <c r="CM1477" s="15"/>
      <c r="CN1477" s="15"/>
    </row>
    <row r="1478" spans="1:92" ht="14">
      <c r="A1478" s="1"/>
      <c r="D1478" s="38"/>
      <c r="E1478" s="17"/>
      <c r="F1478" s="17"/>
      <c r="G1478" s="17"/>
      <c r="H1478" s="16"/>
      <c r="I1478" s="19"/>
      <c r="K1478" s="26"/>
      <c r="L1478" s="15"/>
      <c r="AE1478" s="37"/>
      <c r="AF1478" s="30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23"/>
      <c r="BE1478" s="23"/>
      <c r="BF1478" s="23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5"/>
      <c r="BY1478" s="15"/>
      <c r="BZ1478" s="15"/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/>
      <c r="CK1478" s="15"/>
      <c r="CL1478" s="15"/>
      <c r="CM1478" s="15"/>
      <c r="CN1478" s="15"/>
    </row>
    <row r="1479" spans="1:92" ht="14">
      <c r="A1479" s="1"/>
      <c r="D1479" s="38"/>
      <c r="E1479" s="17"/>
      <c r="F1479" s="17"/>
      <c r="G1479" s="17"/>
      <c r="H1479" s="16"/>
      <c r="I1479" s="19"/>
      <c r="K1479" s="26"/>
      <c r="L1479" s="15"/>
      <c r="AE1479" s="37"/>
      <c r="AF1479" s="30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23"/>
      <c r="BE1479" s="23"/>
      <c r="BF1479" s="23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5"/>
      <c r="BY1479" s="15"/>
      <c r="BZ1479" s="15"/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/>
      <c r="CL1479" s="15"/>
      <c r="CM1479" s="15"/>
      <c r="CN1479" s="15"/>
    </row>
    <row r="1480" spans="1:92" ht="14">
      <c r="A1480" s="1"/>
      <c r="D1480" s="38"/>
      <c r="E1480" s="17"/>
      <c r="F1480" s="17"/>
      <c r="G1480" s="17"/>
      <c r="H1480" s="16"/>
      <c r="I1480" s="19"/>
      <c r="K1480" s="26"/>
      <c r="L1480" s="15"/>
      <c r="AE1480" s="37"/>
      <c r="AF1480" s="30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23"/>
      <c r="BE1480" s="23"/>
      <c r="BF1480" s="23"/>
      <c r="BG1480" s="12"/>
      <c r="BH1480" s="12"/>
      <c r="BI1480" s="12"/>
      <c r="BJ1480" s="12"/>
      <c r="BK1480" s="12"/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5"/>
      <c r="BY1480" s="15"/>
      <c r="BZ1480" s="15"/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/>
      <c r="CL1480" s="15"/>
      <c r="CM1480" s="15"/>
      <c r="CN1480" s="15"/>
    </row>
    <row r="1481" spans="1:92" ht="14">
      <c r="A1481" s="1"/>
      <c r="D1481" s="38"/>
      <c r="E1481" s="17"/>
      <c r="F1481" s="17"/>
      <c r="G1481" s="17"/>
      <c r="H1481" s="16"/>
      <c r="I1481" s="19"/>
      <c r="K1481" s="26"/>
      <c r="L1481" s="15"/>
      <c r="AE1481" s="37"/>
      <c r="AF1481" s="30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23"/>
      <c r="BE1481" s="23"/>
      <c r="BF1481" s="23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5"/>
      <c r="BY1481" s="15"/>
      <c r="BZ1481" s="15"/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/>
      <c r="CK1481" s="15"/>
      <c r="CL1481" s="15"/>
      <c r="CM1481" s="15"/>
      <c r="CN1481" s="15"/>
    </row>
    <row r="1482" spans="1:92" ht="14">
      <c r="A1482" s="1"/>
      <c r="D1482" s="38"/>
      <c r="E1482" s="17"/>
      <c r="F1482" s="17"/>
      <c r="G1482" s="17"/>
      <c r="H1482" s="16"/>
      <c r="I1482" s="19"/>
      <c r="K1482" s="26"/>
      <c r="L1482" s="15"/>
      <c r="AE1482" s="37"/>
      <c r="AF1482" s="30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23"/>
      <c r="BE1482" s="23"/>
      <c r="BF1482" s="23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5"/>
      <c r="BY1482" s="15"/>
      <c r="BZ1482" s="15"/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/>
      <c r="CL1482" s="15"/>
      <c r="CM1482" s="15"/>
      <c r="CN1482" s="15"/>
    </row>
    <row r="1483" spans="1:92" ht="14">
      <c r="A1483" s="1"/>
      <c r="D1483" s="38"/>
      <c r="E1483" s="17"/>
      <c r="F1483" s="17"/>
      <c r="G1483" s="17"/>
      <c r="H1483" s="16"/>
      <c r="I1483" s="19"/>
      <c r="K1483" s="26"/>
      <c r="L1483" s="15"/>
      <c r="AE1483" s="37"/>
      <c r="AF1483" s="30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23"/>
      <c r="BE1483" s="23"/>
      <c r="BF1483" s="23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5"/>
      <c r="BY1483" s="15"/>
      <c r="BZ1483" s="15"/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/>
      <c r="CL1483" s="15"/>
      <c r="CM1483" s="15"/>
      <c r="CN1483" s="15"/>
    </row>
    <row r="1484" spans="1:92" ht="14">
      <c r="A1484" s="1"/>
      <c r="D1484" s="38"/>
      <c r="E1484" s="17"/>
      <c r="F1484" s="17"/>
      <c r="G1484" s="17"/>
      <c r="H1484" s="16"/>
      <c r="I1484" s="19"/>
      <c r="K1484" s="26"/>
      <c r="L1484" s="15"/>
      <c r="AE1484" s="37"/>
      <c r="AF1484" s="30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23"/>
      <c r="BE1484" s="23"/>
      <c r="BF1484" s="23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</row>
    <row r="1485" spans="1:92" ht="14">
      <c r="A1485" s="1"/>
      <c r="D1485" s="38"/>
      <c r="E1485" s="17"/>
      <c r="F1485" s="17"/>
      <c r="G1485" s="17"/>
      <c r="H1485" s="16"/>
      <c r="I1485" s="19"/>
      <c r="K1485" s="26"/>
      <c r="L1485" s="15"/>
      <c r="AE1485" s="37"/>
      <c r="AF1485" s="30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23"/>
      <c r="BE1485" s="23"/>
      <c r="BF1485" s="23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5"/>
      <c r="BY1485" s="15"/>
      <c r="BZ1485" s="15"/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</row>
    <row r="1486" spans="1:92" ht="14">
      <c r="A1486" s="1"/>
      <c r="D1486" s="38"/>
      <c r="E1486" s="17"/>
      <c r="F1486" s="17"/>
      <c r="G1486" s="17"/>
      <c r="H1486" s="16"/>
      <c r="I1486" s="19"/>
      <c r="K1486" s="26"/>
      <c r="L1486" s="15"/>
      <c r="AE1486" s="37"/>
      <c r="AF1486" s="30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23"/>
      <c r="BE1486" s="23"/>
      <c r="BF1486" s="23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</row>
    <row r="1487" spans="1:92" ht="14">
      <c r="A1487" s="1"/>
      <c r="D1487" s="38"/>
      <c r="E1487" s="17"/>
      <c r="F1487" s="17"/>
      <c r="G1487" s="17"/>
      <c r="H1487" s="16"/>
      <c r="I1487" s="19"/>
      <c r="K1487" s="26"/>
      <c r="L1487" s="15"/>
      <c r="AE1487" s="37"/>
      <c r="AF1487" s="30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23"/>
      <c r="BE1487" s="23"/>
      <c r="BF1487" s="23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</row>
    <row r="1488" spans="1:92" ht="14">
      <c r="A1488" s="1"/>
      <c r="D1488" s="38"/>
      <c r="E1488" s="17"/>
      <c r="F1488" s="17"/>
      <c r="G1488" s="17"/>
      <c r="H1488" s="16"/>
      <c r="I1488" s="19"/>
      <c r="K1488" s="26"/>
      <c r="L1488" s="15"/>
      <c r="AE1488" s="37"/>
      <c r="AF1488" s="30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23"/>
      <c r="BE1488" s="23"/>
      <c r="BF1488" s="23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</row>
    <row r="1489" spans="1:92" ht="14">
      <c r="A1489" s="1"/>
      <c r="D1489" s="38"/>
      <c r="E1489" s="17"/>
      <c r="F1489" s="17"/>
      <c r="G1489" s="17"/>
      <c r="H1489" s="16"/>
      <c r="I1489" s="19"/>
      <c r="K1489" s="26"/>
      <c r="L1489" s="15"/>
      <c r="AE1489" s="37"/>
      <c r="AF1489" s="30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23"/>
      <c r="BE1489" s="23"/>
      <c r="BF1489" s="23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</row>
    <row r="1490" spans="1:92" ht="14">
      <c r="A1490" s="1"/>
      <c r="D1490" s="38"/>
      <c r="E1490" s="17"/>
      <c r="F1490" s="17"/>
      <c r="G1490" s="17"/>
      <c r="H1490" s="16"/>
      <c r="I1490" s="19"/>
      <c r="K1490" s="26"/>
      <c r="L1490" s="15"/>
      <c r="AE1490" s="37"/>
      <c r="AF1490" s="30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23"/>
      <c r="BE1490" s="23"/>
      <c r="BF1490" s="23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5"/>
      <c r="BY1490" s="15"/>
      <c r="BZ1490" s="15"/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/>
      <c r="CK1490" s="15"/>
      <c r="CL1490" s="15"/>
      <c r="CM1490" s="15"/>
      <c r="CN1490" s="15"/>
    </row>
    <row r="1491" spans="1:92" ht="14">
      <c r="A1491" s="1"/>
      <c r="D1491" s="38"/>
      <c r="E1491" s="17"/>
      <c r="F1491" s="17"/>
      <c r="G1491" s="17"/>
      <c r="H1491" s="16"/>
      <c r="I1491" s="19"/>
      <c r="K1491" s="26"/>
      <c r="L1491" s="15"/>
      <c r="AE1491" s="37"/>
      <c r="AF1491" s="30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23"/>
      <c r="BE1491" s="23"/>
      <c r="BF1491" s="23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5"/>
      <c r="BY1491" s="15"/>
      <c r="BZ1491" s="15"/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/>
      <c r="CK1491" s="15"/>
      <c r="CL1491" s="15"/>
      <c r="CM1491" s="15"/>
      <c r="CN1491" s="15"/>
    </row>
    <row r="1492" spans="1:92" ht="14">
      <c r="A1492" s="1"/>
      <c r="D1492" s="38"/>
      <c r="E1492" s="17"/>
      <c r="F1492" s="17"/>
      <c r="G1492" s="17"/>
      <c r="H1492" s="16"/>
      <c r="I1492" s="19"/>
      <c r="K1492" s="26"/>
      <c r="L1492" s="15"/>
      <c r="AE1492" s="37"/>
      <c r="AF1492" s="30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23"/>
      <c r="BE1492" s="23"/>
      <c r="BF1492" s="23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5"/>
      <c r="BY1492" s="15"/>
      <c r="BZ1492" s="15"/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/>
      <c r="CK1492" s="15"/>
      <c r="CL1492" s="15"/>
      <c r="CM1492" s="15"/>
      <c r="CN1492" s="15"/>
    </row>
    <row r="1493" spans="1:92" ht="14">
      <c r="A1493" s="1"/>
      <c r="D1493" s="38"/>
      <c r="E1493" s="17"/>
      <c r="F1493" s="17"/>
      <c r="G1493" s="17"/>
      <c r="H1493" s="16"/>
      <c r="I1493" s="19"/>
      <c r="K1493" s="26"/>
      <c r="L1493" s="15"/>
      <c r="AE1493" s="37"/>
      <c r="AF1493" s="30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23"/>
      <c r="BE1493" s="23"/>
      <c r="BF1493" s="23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5"/>
      <c r="BY1493" s="15"/>
      <c r="BZ1493" s="15"/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/>
      <c r="CK1493" s="15"/>
      <c r="CL1493" s="15"/>
      <c r="CM1493" s="15"/>
      <c r="CN1493" s="15"/>
    </row>
    <row r="1494" spans="1:92" ht="14">
      <c r="A1494" s="1"/>
      <c r="D1494" s="38"/>
      <c r="E1494" s="17"/>
      <c r="F1494" s="17"/>
      <c r="G1494" s="17"/>
      <c r="H1494" s="16"/>
      <c r="I1494" s="19"/>
      <c r="K1494" s="26"/>
      <c r="L1494" s="15"/>
      <c r="AE1494" s="37"/>
      <c r="AF1494" s="30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23"/>
      <c r="BE1494" s="23"/>
      <c r="BF1494" s="23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/>
      <c r="CN1494" s="15"/>
    </row>
    <row r="1495" spans="1:92" ht="14">
      <c r="A1495" s="1"/>
      <c r="D1495" s="38"/>
      <c r="E1495" s="17"/>
      <c r="F1495" s="17"/>
      <c r="G1495" s="17"/>
      <c r="H1495" s="16"/>
      <c r="I1495" s="19"/>
      <c r="K1495" s="26"/>
      <c r="L1495" s="15"/>
      <c r="AE1495" s="37"/>
      <c r="AF1495" s="30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23"/>
      <c r="BE1495" s="23"/>
      <c r="BF1495" s="23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5"/>
      <c r="BY1495" s="15"/>
      <c r="BZ1495" s="15"/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/>
      <c r="CK1495" s="15"/>
      <c r="CL1495" s="15"/>
      <c r="CM1495" s="15"/>
      <c r="CN1495" s="15"/>
    </row>
    <row r="1496" spans="1:92" ht="14">
      <c r="A1496" s="1"/>
      <c r="D1496" s="38"/>
      <c r="E1496" s="17"/>
      <c r="F1496" s="17"/>
      <c r="G1496" s="17"/>
      <c r="H1496" s="16"/>
      <c r="I1496" s="19"/>
      <c r="K1496" s="26"/>
      <c r="L1496" s="15"/>
      <c r="AE1496" s="37"/>
      <c r="AF1496" s="30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23"/>
      <c r="BE1496" s="23"/>
      <c r="BF1496" s="23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5"/>
      <c r="BY1496" s="15"/>
      <c r="BZ1496" s="15"/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/>
      <c r="CK1496" s="15"/>
      <c r="CL1496" s="15"/>
      <c r="CM1496" s="15"/>
      <c r="CN1496" s="15"/>
    </row>
    <row r="1497" spans="1:92" ht="14">
      <c r="A1497" s="1"/>
      <c r="D1497" s="38"/>
      <c r="E1497" s="17"/>
      <c r="F1497" s="17"/>
      <c r="G1497" s="17"/>
      <c r="H1497" s="16"/>
      <c r="I1497" s="19"/>
      <c r="K1497" s="26"/>
      <c r="L1497" s="15"/>
      <c r="AE1497" s="37"/>
      <c r="AF1497" s="30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23"/>
      <c r="BE1497" s="23"/>
      <c r="BF1497" s="23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/>
      <c r="CK1497" s="15"/>
      <c r="CL1497" s="15"/>
      <c r="CM1497" s="15"/>
      <c r="CN1497" s="15"/>
    </row>
    <row r="1498" spans="1:92" ht="14">
      <c r="A1498" s="1"/>
      <c r="D1498" s="38"/>
      <c r="E1498" s="17"/>
      <c r="F1498" s="17"/>
      <c r="G1498" s="17"/>
      <c r="H1498" s="16"/>
      <c r="I1498" s="19"/>
      <c r="K1498" s="26"/>
      <c r="L1498" s="15"/>
      <c r="AE1498" s="37"/>
      <c r="AF1498" s="30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23"/>
      <c r="BE1498" s="23"/>
      <c r="BF1498" s="23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</row>
    <row r="1499" spans="1:92" ht="14">
      <c r="A1499" s="1"/>
      <c r="D1499" s="38"/>
      <c r="E1499" s="17"/>
      <c r="F1499" s="17"/>
      <c r="G1499" s="17"/>
      <c r="H1499" s="16"/>
      <c r="I1499" s="19"/>
      <c r="K1499" s="26"/>
      <c r="L1499" s="15"/>
      <c r="AE1499" s="37"/>
      <c r="AF1499" s="30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23"/>
      <c r="BE1499" s="23"/>
      <c r="BF1499" s="23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5"/>
      <c r="BY1499" s="15"/>
      <c r="BZ1499" s="15"/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/>
      <c r="CK1499" s="15"/>
      <c r="CL1499" s="15"/>
      <c r="CM1499" s="15"/>
      <c r="CN1499" s="15"/>
    </row>
    <row r="1500" spans="1:92" ht="14">
      <c r="A1500" s="1"/>
      <c r="D1500" s="38"/>
      <c r="E1500" s="17"/>
      <c r="F1500" s="17"/>
      <c r="G1500" s="17"/>
      <c r="H1500" s="16"/>
      <c r="I1500" s="19"/>
      <c r="K1500" s="26"/>
      <c r="L1500" s="15"/>
      <c r="AE1500" s="37"/>
      <c r="AF1500" s="30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23"/>
      <c r="BE1500" s="23"/>
      <c r="BF1500" s="23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</row>
    <row r="1501" spans="1:92" ht="14">
      <c r="A1501" s="1"/>
      <c r="D1501" s="38"/>
      <c r="E1501" s="17"/>
      <c r="F1501" s="17"/>
      <c r="G1501" s="17"/>
      <c r="H1501" s="16"/>
      <c r="I1501" s="19"/>
      <c r="K1501" s="26"/>
      <c r="L1501" s="15"/>
      <c r="AE1501" s="37"/>
      <c r="AF1501" s="30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23"/>
      <c r="BE1501" s="23"/>
      <c r="BF1501" s="23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5"/>
      <c r="BY1501" s="15"/>
      <c r="BZ1501" s="15"/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/>
      <c r="CN1501" s="15"/>
    </row>
    <row r="1502" spans="1:92" ht="14">
      <c r="A1502" s="1"/>
      <c r="D1502" s="38"/>
      <c r="E1502" s="17"/>
      <c r="F1502" s="17"/>
      <c r="G1502" s="17"/>
      <c r="H1502" s="16"/>
      <c r="I1502" s="19"/>
      <c r="K1502" s="26"/>
      <c r="L1502" s="15"/>
      <c r="AE1502" s="37"/>
      <c r="AF1502" s="30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23"/>
      <c r="BE1502" s="23"/>
      <c r="BF1502" s="23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5"/>
      <c r="BY1502" s="15"/>
      <c r="BZ1502" s="15"/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/>
      <c r="CK1502" s="15"/>
      <c r="CL1502" s="15"/>
      <c r="CM1502" s="15"/>
      <c r="CN1502" s="15"/>
    </row>
    <row r="1503" spans="1:92" ht="14">
      <c r="A1503" s="1"/>
      <c r="D1503" s="38"/>
      <c r="E1503" s="17"/>
      <c r="F1503" s="17"/>
      <c r="G1503" s="17"/>
      <c r="H1503" s="16"/>
      <c r="I1503" s="19"/>
      <c r="K1503" s="26"/>
      <c r="L1503" s="15"/>
      <c r="AE1503" s="37"/>
      <c r="AF1503" s="30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23"/>
      <c r="BE1503" s="23"/>
      <c r="BF1503" s="23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5"/>
      <c r="BY1503" s="15"/>
      <c r="BZ1503" s="15"/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/>
      <c r="CK1503" s="15"/>
      <c r="CL1503" s="15"/>
      <c r="CM1503" s="15"/>
      <c r="CN1503" s="15"/>
    </row>
    <row r="1504" spans="1:92" ht="14">
      <c r="A1504" s="1"/>
      <c r="D1504" s="38"/>
      <c r="E1504" s="17"/>
      <c r="F1504" s="17"/>
      <c r="G1504" s="17"/>
      <c r="H1504" s="16"/>
      <c r="I1504" s="19"/>
      <c r="K1504" s="26"/>
      <c r="L1504" s="15"/>
      <c r="AE1504" s="37"/>
      <c r="AF1504" s="30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23"/>
      <c r="BE1504" s="23"/>
      <c r="BF1504" s="23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5"/>
      <c r="BY1504" s="15"/>
      <c r="BZ1504" s="15"/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/>
      <c r="CK1504" s="15"/>
      <c r="CL1504" s="15"/>
      <c r="CM1504" s="15"/>
      <c r="CN1504" s="15"/>
    </row>
    <row r="1505" spans="1:92" ht="14">
      <c r="A1505" s="1"/>
      <c r="D1505" s="38"/>
      <c r="E1505" s="17"/>
      <c r="F1505" s="17"/>
      <c r="G1505" s="17"/>
      <c r="H1505" s="16"/>
      <c r="I1505" s="19"/>
      <c r="K1505" s="26"/>
      <c r="L1505" s="15"/>
      <c r="AE1505" s="37"/>
      <c r="AF1505" s="30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23"/>
      <c r="BE1505" s="23"/>
      <c r="BF1505" s="23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5"/>
      <c r="BY1505" s="15"/>
      <c r="BZ1505" s="15"/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/>
      <c r="CK1505" s="15"/>
      <c r="CL1505" s="15"/>
      <c r="CM1505" s="15"/>
      <c r="CN1505" s="15"/>
    </row>
    <row r="1506" spans="1:92" ht="14">
      <c r="A1506" s="1"/>
      <c r="D1506" s="38"/>
      <c r="E1506" s="17"/>
      <c r="F1506" s="17"/>
      <c r="G1506" s="17"/>
      <c r="H1506" s="16"/>
      <c r="I1506" s="19"/>
      <c r="K1506" s="26"/>
      <c r="L1506" s="15"/>
      <c r="AE1506" s="37"/>
      <c r="AF1506" s="30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23"/>
      <c r="BE1506" s="23"/>
      <c r="BF1506" s="23"/>
      <c r="BG1506" s="12"/>
      <c r="BH1506" s="12"/>
      <c r="BI1506" s="12"/>
      <c r="BJ1506" s="12"/>
      <c r="BK1506" s="12"/>
      <c r="BL1506" s="12"/>
      <c r="BM1506" s="12"/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5"/>
      <c r="BY1506" s="15"/>
      <c r="BZ1506" s="15"/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/>
      <c r="CK1506" s="15"/>
      <c r="CL1506" s="15"/>
      <c r="CM1506" s="15"/>
      <c r="CN1506" s="15"/>
    </row>
    <row r="1507" spans="1:92" ht="14">
      <c r="A1507" s="1"/>
      <c r="D1507" s="38"/>
      <c r="E1507" s="17"/>
      <c r="F1507" s="17"/>
      <c r="G1507" s="17"/>
      <c r="H1507" s="16"/>
      <c r="I1507" s="19"/>
      <c r="K1507" s="26"/>
      <c r="L1507" s="15"/>
      <c r="AE1507" s="37"/>
      <c r="AF1507" s="30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23"/>
      <c r="BE1507" s="23"/>
      <c r="BF1507" s="23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5"/>
      <c r="BY1507" s="15"/>
      <c r="BZ1507" s="15"/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/>
      <c r="CK1507" s="15"/>
      <c r="CL1507" s="15"/>
      <c r="CM1507" s="15"/>
      <c r="CN1507" s="15"/>
    </row>
    <row r="1508" spans="1:92" ht="14">
      <c r="A1508" s="1"/>
      <c r="D1508" s="38"/>
      <c r="E1508" s="17"/>
      <c r="F1508" s="17"/>
      <c r="G1508" s="17"/>
      <c r="H1508" s="16"/>
      <c r="I1508" s="19"/>
      <c r="K1508" s="26"/>
      <c r="L1508" s="15"/>
      <c r="AE1508" s="37"/>
      <c r="AF1508" s="30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23"/>
      <c r="BE1508" s="23"/>
      <c r="BF1508" s="23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/>
      <c r="BT1508" s="12"/>
      <c r="BU1508" s="12"/>
      <c r="BV1508" s="12"/>
      <c r="BW1508" s="12"/>
      <c r="BX1508" s="15"/>
      <c r="BY1508" s="15"/>
      <c r="BZ1508" s="15"/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/>
      <c r="CK1508" s="15"/>
      <c r="CL1508" s="15"/>
      <c r="CM1508" s="15"/>
      <c r="CN1508" s="15"/>
    </row>
    <row r="1509" spans="1:92" ht="14">
      <c r="A1509" s="1"/>
      <c r="D1509" s="38"/>
      <c r="E1509" s="17"/>
      <c r="F1509" s="17"/>
      <c r="G1509" s="17"/>
      <c r="H1509" s="16"/>
      <c r="I1509" s="19"/>
      <c r="K1509" s="26"/>
      <c r="L1509" s="15"/>
      <c r="AE1509" s="37"/>
      <c r="AF1509" s="30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23"/>
      <c r="BE1509" s="23"/>
      <c r="BF1509" s="23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</row>
    <row r="1510" spans="1:92" ht="14">
      <c r="A1510" s="1"/>
      <c r="D1510" s="38"/>
      <c r="E1510" s="17"/>
      <c r="F1510" s="17"/>
      <c r="G1510" s="17"/>
      <c r="H1510" s="16"/>
      <c r="I1510" s="19"/>
      <c r="K1510" s="26"/>
      <c r="L1510" s="15"/>
      <c r="AE1510" s="37"/>
      <c r="AF1510" s="30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23"/>
      <c r="BE1510" s="23"/>
      <c r="BF1510" s="23"/>
      <c r="BG1510" s="12"/>
      <c r="BH1510" s="12"/>
      <c r="BI1510" s="12"/>
      <c r="BJ1510" s="12"/>
      <c r="BK1510" s="12"/>
      <c r="BL1510" s="12"/>
      <c r="BM1510" s="12"/>
      <c r="BN1510" s="12"/>
      <c r="BO1510" s="12"/>
      <c r="BP1510" s="12"/>
      <c r="BQ1510" s="12"/>
      <c r="BR1510" s="12"/>
      <c r="BS1510" s="12"/>
      <c r="BT1510" s="12"/>
      <c r="BU1510" s="12"/>
      <c r="BV1510" s="12"/>
      <c r="BW1510" s="12"/>
      <c r="BX1510" s="15"/>
      <c r="BY1510" s="15"/>
      <c r="BZ1510" s="15"/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/>
      <c r="CK1510" s="15"/>
      <c r="CL1510" s="15"/>
      <c r="CM1510" s="15"/>
      <c r="CN1510" s="15"/>
    </row>
    <row r="1511" spans="1:92" ht="14">
      <c r="A1511" s="1"/>
      <c r="D1511" s="38"/>
      <c r="E1511" s="17"/>
      <c r="F1511" s="17"/>
      <c r="G1511" s="17"/>
      <c r="H1511" s="16"/>
      <c r="I1511" s="19"/>
      <c r="K1511" s="26"/>
      <c r="L1511" s="15"/>
      <c r="AE1511" s="37"/>
      <c r="AF1511" s="30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23"/>
      <c r="BE1511" s="23"/>
      <c r="BF1511" s="23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  <c r="BU1511" s="12"/>
      <c r="BV1511" s="12"/>
      <c r="BW1511" s="12"/>
      <c r="BX1511" s="15"/>
      <c r="BY1511" s="15"/>
      <c r="BZ1511" s="15"/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/>
      <c r="CK1511" s="15"/>
      <c r="CL1511" s="15"/>
      <c r="CM1511" s="15"/>
      <c r="CN1511" s="15"/>
    </row>
    <row r="1512" spans="1:92" ht="14">
      <c r="A1512" s="1"/>
      <c r="D1512" s="38"/>
      <c r="E1512" s="17"/>
      <c r="F1512" s="17"/>
      <c r="G1512" s="17"/>
      <c r="H1512" s="16"/>
      <c r="I1512" s="19"/>
      <c r="K1512" s="26"/>
      <c r="L1512" s="15"/>
      <c r="AE1512" s="37"/>
      <c r="AF1512" s="30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23"/>
      <c r="BE1512" s="23"/>
      <c r="BF1512" s="23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/>
      <c r="BQ1512" s="12"/>
      <c r="BR1512" s="12"/>
      <c r="BS1512" s="12"/>
      <c r="BT1512" s="12"/>
      <c r="BU1512" s="12"/>
      <c r="BV1512" s="12"/>
      <c r="BW1512" s="12"/>
      <c r="BX1512" s="15"/>
      <c r="BY1512" s="15"/>
      <c r="BZ1512" s="15"/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/>
      <c r="CK1512" s="15"/>
      <c r="CL1512" s="15"/>
      <c r="CM1512" s="15"/>
      <c r="CN1512" s="15"/>
    </row>
    <row r="1513" spans="1:92" ht="14">
      <c r="A1513" s="1"/>
      <c r="D1513" s="38"/>
      <c r="E1513" s="17"/>
      <c r="F1513" s="17"/>
      <c r="G1513" s="17"/>
      <c r="H1513" s="16"/>
      <c r="I1513" s="19"/>
      <c r="K1513" s="26"/>
      <c r="L1513" s="15"/>
      <c r="AE1513" s="37"/>
      <c r="AF1513" s="30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23"/>
      <c r="BE1513" s="23"/>
      <c r="BF1513" s="23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5"/>
      <c r="BY1513" s="15"/>
      <c r="BZ1513" s="15"/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/>
      <c r="CK1513" s="15"/>
      <c r="CL1513" s="15"/>
      <c r="CM1513" s="15"/>
      <c r="CN1513" s="15"/>
    </row>
    <row r="1514" spans="1:92" ht="14">
      <c r="A1514" s="1"/>
      <c r="D1514" s="38"/>
      <c r="E1514" s="17"/>
      <c r="F1514" s="17"/>
      <c r="G1514" s="17"/>
      <c r="H1514" s="16"/>
      <c r="I1514" s="19"/>
      <c r="K1514" s="26"/>
      <c r="L1514" s="15"/>
      <c r="AE1514" s="37"/>
      <c r="AF1514" s="30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23"/>
      <c r="BE1514" s="23"/>
      <c r="BF1514" s="23"/>
      <c r="BG1514" s="12"/>
      <c r="BH1514" s="12"/>
      <c r="BI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5"/>
      <c r="BY1514" s="15"/>
      <c r="BZ1514" s="15"/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/>
      <c r="CK1514" s="15"/>
      <c r="CL1514" s="15"/>
      <c r="CM1514" s="15"/>
      <c r="CN1514" s="15"/>
    </row>
    <row r="1515" spans="1:92" ht="14">
      <c r="A1515" s="1"/>
      <c r="D1515" s="38"/>
      <c r="E1515" s="17"/>
      <c r="F1515" s="17"/>
      <c r="G1515" s="17"/>
      <c r="H1515" s="16"/>
      <c r="I1515" s="19"/>
      <c r="K1515" s="26"/>
      <c r="L1515" s="15"/>
      <c r="AE1515" s="37"/>
      <c r="AF1515" s="30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23"/>
      <c r="BE1515" s="23"/>
      <c r="BF1515" s="23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5"/>
      <c r="BY1515" s="15"/>
      <c r="BZ1515" s="15"/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/>
      <c r="CK1515" s="15"/>
      <c r="CL1515" s="15"/>
      <c r="CM1515" s="15"/>
      <c r="CN1515" s="15"/>
    </row>
    <row r="1516" spans="1:92" ht="14">
      <c r="A1516" s="1"/>
      <c r="D1516" s="38"/>
      <c r="E1516" s="17"/>
      <c r="F1516" s="17"/>
      <c r="G1516" s="17"/>
      <c r="H1516" s="16"/>
      <c r="I1516" s="19"/>
      <c r="K1516" s="26"/>
      <c r="L1516" s="15"/>
      <c r="AE1516" s="37"/>
      <c r="AF1516" s="30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23"/>
      <c r="BE1516" s="23"/>
      <c r="BF1516" s="23"/>
      <c r="BG1516" s="12"/>
      <c r="BH1516" s="12"/>
      <c r="BI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/>
      <c r="CK1516" s="15"/>
      <c r="CL1516" s="15"/>
      <c r="CM1516" s="15"/>
      <c r="CN1516" s="15"/>
    </row>
    <row r="1517" spans="1:92" ht="14">
      <c r="A1517" s="1"/>
      <c r="D1517" s="38"/>
      <c r="E1517" s="17"/>
      <c r="F1517" s="17"/>
      <c r="G1517" s="17"/>
      <c r="H1517" s="16"/>
      <c r="I1517" s="19"/>
      <c r="K1517" s="26"/>
      <c r="L1517" s="15"/>
      <c r="AE1517" s="37"/>
      <c r="AF1517" s="30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23"/>
      <c r="BE1517" s="23"/>
      <c r="BF1517" s="23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</row>
    <row r="1518" spans="1:92" ht="14">
      <c r="A1518" s="1"/>
      <c r="D1518" s="38"/>
      <c r="E1518" s="17"/>
      <c r="F1518" s="17"/>
      <c r="G1518" s="17"/>
      <c r="H1518" s="16"/>
      <c r="I1518" s="19"/>
      <c r="K1518" s="26"/>
      <c r="L1518" s="15"/>
      <c r="AE1518" s="37"/>
      <c r="AF1518" s="30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23"/>
      <c r="BE1518" s="23"/>
      <c r="BF1518" s="23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5"/>
      <c r="BY1518" s="15"/>
      <c r="BZ1518" s="15"/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/>
      <c r="CK1518" s="15"/>
      <c r="CL1518" s="15"/>
      <c r="CM1518" s="15"/>
      <c r="CN1518" s="15"/>
    </row>
    <row r="1519" spans="1:92" ht="14">
      <c r="A1519" s="1"/>
      <c r="D1519" s="38"/>
      <c r="E1519" s="17"/>
      <c r="F1519" s="17"/>
      <c r="G1519" s="17"/>
      <c r="H1519" s="16"/>
      <c r="I1519" s="19"/>
      <c r="K1519" s="26"/>
      <c r="L1519" s="15"/>
      <c r="AE1519" s="37"/>
      <c r="AF1519" s="30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23"/>
      <c r="BE1519" s="23"/>
      <c r="BF1519" s="23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5"/>
      <c r="BY1519" s="15"/>
      <c r="BZ1519" s="15"/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/>
      <c r="CK1519" s="15"/>
      <c r="CL1519" s="15"/>
      <c r="CM1519" s="15"/>
      <c r="CN1519" s="15"/>
    </row>
    <row r="1520" spans="1:92" ht="14">
      <c r="A1520" s="1"/>
      <c r="D1520" s="38"/>
      <c r="E1520" s="17"/>
      <c r="F1520" s="17"/>
      <c r="G1520" s="17"/>
      <c r="H1520" s="16"/>
      <c r="I1520" s="19"/>
      <c r="K1520" s="26"/>
      <c r="L1520" s="15"/>
      <c r="AE1520" s="37"/>
      <c r="AF1520" s="30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23"/>
      <c r="BE1520" s="23"/>
      <c r="BF1520" s="23"/>
      <c r="BG1520" s="12"/>
      <c r="BH1520" s="12"/>
      <c r="BI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5"/>
      <c r="BY1520" s="15"/>
      <c r="BZ1520" s="15"/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/>
      <c r="CK1520" s="15"/>
      <c r="CL1520" s="15"/>
      <c r="CM1520" s="15"/>
      <c r="CN1520" s="15"/>
    </row>
    <row r="1521" spans="1:92" ht="14">
      <c r="A1521" s="1"/>
      <c r="D1521" s="38"/>
      <c r="E1521" s="17"/>
      <c r="F1521" s="17"/>
      <c r="G1521" s="17"/>
      <c r="H1521" s="16"/>
      <c r="I1521" s="19"/>
      <c r="K1521" s="26"/>
      <c r="L1521" s="15"/>
      <c r="AE1521" s="37"/>
      <c r="AF1521" s="30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23"/>
      <c r="BE1521" s="23"/>
      <c r="BF1521" s="23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5"/>
      <c r="BY1521" s="15"/>
      <c r="BZ1521" s="15"/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/>
      <c r="CK1521" s="15"/>
      <c r="CL1521" s="15"/>
      <c r="CM1521" s="15"/>
      <c r="CN1521" s="15"/>
    </row>
    <row r="1522" spans="1:92" ht="14">
      <c r="A1522" s="1"/>
      <c r="D1522" s="38"/>
      <c r="E1522" s="17"/>
      <c r="F1522" s="17"/>
      <c r="G1522" s="17"/>
      <c r="H1522" s="16"/>
      <c r="I1522" s="19"/>
      <c r="K1522" s="26"/>
      <c r="L1522" s="15"/>
      <c r="AE1522" s="37"/>
      <c r="AF1522" s="30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23"/>
      <c r="BE1522" s="23"/>
      <c r="BF1522" s="23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5"/>
      <c r="BY1522" s="15"/>
      <c r="BZ1522" s="15"/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/>
      <c r="CK1522" s="15"/>
      <c r="CL1522" s="15"/>
      <c r="CM1522" s="15"/>
      <c r="CN1522" s="15"/>
    </row>
    <row r="1523" spans="1:92" ht="14">
      <c r="A1523" s="1"/>
      <c r="D1523" s="38"/>
      <c r="E1523" s="17"/>
      <c r="F1523" s="17"/>
      <c r="G1523" s="17"/>
      <c r="H1523" s="16"/>
      <c r="I1523" s="19"/>
      <c r="K1523" s="26"/>
      <c r="L1523" s="15"/>
      <c r="AE1523" s="37"/>
      <c r="AF1523" s="30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23"/>
      <c r="BE1523" s="23"/>
      <c r="BF1523" s="23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/>
      <c r="CK1523" s="15"/>
      <c r="CL1523" s="15"/>
      <c r="CM1523" s="15"/>
      <c r="CN1523" s="15"/>
    </row>
    <row r="1524" spans="1:92" ht="14">
      <c r="A1524" s="1"/>
      <c r="D1524" s="38"/>
      <c r="E1524" s="17"/>
      <c r="F1524" s="17"/>
      <c r="G1524" s="17"/>
      <c r="H1524" s="16"/>
      <c r="I1524" s="19"/>
      <c r="K1524" s="26"/>
      <c r="L1524" s="15"/>
      <c r="AE1524" s="37"/>
      <c r="AF1524" s="30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23"/>
      <c r="BE1524" s="23"/>
      <c r="BF1524" s="23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5"/>
      <c r="BY1524" s="15"/>
      <c r="BZ1524" s="15"/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/>
      <c r="CK1524" s="15"/>
      <c r="CL1524" s="15"/>
      <c r="CM1524" s="15"/>
      <c r="CN1524" s="15"/>
    </row>
    <row r="1525" spans="1:92" ht="14">
      <c r="A1525" s="1"/>
      <c r="D1525" s="38"/>
      <c r="E1525" s="17"/>
      <c r="F1525" s="17"/>
      <c r="G1525" s="17"/>
      <c r="H1525" s="16"/>
      <c r="I1525" s="19"/>
      <c r="K1525" s="26"/>
      <c r="L1525" s="15"/>
      <c r="AE1525" s="37"/>
      <c r="AF1525" s="30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23"/>
      <c r="BE1525" s="23"/>
      <c r="BF1525" s="23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5"/>
      <c r="BY1525" s="15"/>
      <c r="BZ1525" s="15"/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/>
      <c r="CK1525" s="15"/>
      <c r="CL1525" s="15"/>
      <c r="CM1525" s="15"/>
      <c r="CN1525" s="15"/>
    </row>
    <row r="1526" spans="1:92" ht="14">
      <c r="A1526" s="1"/>
      <c r="D1526" s="38"/>
      <c r="E1526" s="17"/>
      <c r="F1526" s="17"/>
      <c r="G1526" s="17"/>
      <c r="H1526" s="16"/>
      <c r="I1526" s="19"/>
      <c r="K1526" s="26"/>
      <c r="L1526" s="15"/>
      <c r="AE1526" s="37"/>
      <c r="AF1526" s="30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23"/>
      <c r="BE1526" s="23"/>
      <c r="BF1526" s="23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5"/>
      <c r="BY1526" s="15"/>
      <c r="BZ1526" s="15"/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/>
      <c r="CK1526" s="15"/>
      <c r="CL1526" s="15"/>
      <c r="CM1526" s="15"/>
      <c r="CN1526" s="15"/>
    </row>
    <row r="1527" spans="1:92" ht="14">
      <c r="A1527" s="1"/>
      <c r="D1527" s="38"/>
      <c r="E1527" s="17"/>
      <c r="F1527" s="17"/>
      <c r="G1527" s="17"/>
      <c r="H1527" s="16"/>
      <c r="I1527" s="19"/>
      <c r="K1527" s="26"/>
      <c r="L1527" s="15"/>
      <c r="AE1527" s="37"/>
      <c r="AF1527" s="30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23"/>
      <c r="BE1527" s="23"/>
      <c r="BF1527" s="23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5"/>
      <c r="BY1527" s="15"/>
      <c r="BZ1527" s="15"/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/>
      <c r="CK1527" s="15"/>
      <c r="CL1527" s="15"/>
      <c r="CM1527" s="15"/>
      <c r="CN1527" s="15"/>
    </row>
    <row r="1528" spans="1:92" ht="14">
      <c r="A1528" s="1"/>
      <c r="D1528" s="38"/>
      <c r="E1528" s="17"/>
      <c r="F1528" s="17"/>
      <c r="G1528" s="17"/>
      <c r="H1528" s="16"/>
      <c r="I1528" s="19"/>
      <c r="K1528" s="26"/>
      <c r="L1528" s="15"/>
      <c r="AE1528" s="37"/>
      <c r="AF1528" s="30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23"/>
      <c r="BE1528" s="23"/>
      <c r="BF1528" s="23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5"/>
      <c r="BY1528" s="15"/>
      <c r="BZ1528" s="15"/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/>
      <c r="CK1528" s="15"/>
      <c r="CL1528" s="15"/>
      <c r="CM1528" s="15"/>
      <c r="CN1528" s="15"/>
    </row>
    <row r="1529" spans="1:92" ht="14">
      <c r="A1529" s="1"/>
      <c r="D1529" s="38"/>
      <c r="E1529" s="17"/>
      <c r="F1529" s="17"/>
      <c r="G1529" s="17"/>
      <c r="H1529" s="16"/>
      <c r="I1529" s="19"/>
      <c r="K1529" s="26"/>
      <c r="L1529" s="15"/>
      <c r="AE1529" s="37"/>
      <c r="AF1529" s="30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23"/>
      <c r="BE1529" s="23"/>
      <c r="BF1529" s="23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5"/>
      <c r="BY1529" s="15"/>
      <c r="BZ1529" s="15"/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/>
      <c r="CK1529" s="15"/>
      <c r="CL1529" s="15"/>
      <c r="CM1529" s="15"/>
      <c r="CN1529" s="15"/>
    </row>
    <row r="1530" spans="1:92" ht="14">
      <c r="A1530" s="1"/>
      <c r="D1530" s="38"/>
      <c r="E1530" s="17"/>
      <c r="F1530" s="17"/>
      <c r="G1530" s="17"/>
      <c r="H1530" s="16"/>
      <c r="I1530" s="19"/>
      <c r="K1530" s="26"/>
      <c r="L1530" s="15"/>
      <c r="AE1530" s="37"/>
      <c r="AF1530" s="30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23"/>
      <c r="BE1530" s="23"/>
      <c r="BF1530" s="23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5"/>
      <c r="BY1530" s="15"/>
      <c r="BZ1530" s="15"/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/>
      <c r="CK1530" s="15"/>
      <c r="CL1530" s="15"/>
      <c r="CM1530" s="15"/>
      <c r="CN1530" s="15"/>
    </row>
    <row r="1531" spans="1:92" ht="14">
      <c r="A1531" s="1"/>
      <c r="D1531" s="38"/>
      <c r="E1531" s="17"/>
      <c r="F1531" s="17"/>
      <c r="G1531" s="17"/>
      <c r="H1531" s="16"/>
      <c r="I1531" s="19"/>
      <c r="K1531" s="26"/>
      <c r="L1531" s="15"/>
      <c r="AE1531" s="37"/>
      <c r="AF1531" s="30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23"/>
      <c r="BE1531" s="23"/>
      <c r="BF1531" s="23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5"/>
      <c r="BY1531" s="15"/>
      <c r="BZ1531" s="15"/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/>
      <c r="CK1531" s="15"/>
      <c r="CL1531" s="15"/>
      <c r="CM1531" s="15"/>
      <c r="CN1531" s="15"/>
    </row>
    <row r="1532" spans="1:92" ht="14">
      <c r="A1532" s="1"/>
      <c r="D1532" s="38"/>
      <c r="E1532" s="17"/>
      <c r="F1532" s="17"/>
      <c r="G1532" s="17"/>
      <c r="H1532" s="16"/>
      <c r="I1532" s="19"/>
      <c r="K1532" s="26"/>
      <c r="L1532" s="15"/>
      <c r="AE1532" s="37"/>
      <c r="AF1532" s="30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23"/>
      <c r="BE1532" s="23"/>
      <c r="BF1532" s="23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5"/>
      <c r="BY1532" s="15"/>
      <c r="BZ1532" s="15"/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/>
      <c r="CK1532" s="15"/>
      <c r="CL1532" s="15"/>
      <c r="CM1532" s="15"/>
      <c r="CN1532" s="15"/>
    </row>
    <row r="1533" spans="1:92" ht="14">
      <c r="A1533" s="1"/>
      <c r="D1533" s="38"/>
      <c r="E1533" s="17"/>
      <c r="F1533" s="17"/>
      <c r="G1533" s="17"/>
      <c r="H1533" s="16"/>
      <c r="I1533" s="19"/>
      <c r="K1533" s="26"/>
      <c r="L1533" s="15"/>
      <c r="AE1533" s="37"/>
      <c r="AF1533" s="30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23"/>
      <c r="BE1533" s="23"/>
      <c r="BF1533" s="23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5"/>
      <c r="BY1533" s="15"/>
      <c r="BZ1533" s="15"/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/>
      <c r="CK1533" s="15"/>
      <c r="CL1533" s="15"/>
      <c r="CM1533" s="15"/>
      <c r="CN1533" s="15"/>
    </row>
    <row r="1534" spans="1:92" ht="14">
      <c r="A1534" s="1"/>
      <c r="D1534" s="38"/>
      <c r="E1534" s="17"/>
      <c r="F1534" s="17"/>
      <c r="G1534" s="17"/>
      <c r="H1534" s="16"/>
      <c r="I1534" s="19"/>
      <c r="K1534" s="26"/>
      <c r="L1534" s="15"/>
      <c r="AE1534" s="37"/>
      <c r="AF1534" s="30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23"/>
      <c r="BE1534" s="23"/>
      <c r="BF1534" s="23"/>
      <c r="BG1534" s="12"/>
      <c r="BH1534" s="12"/>
      <c r="BI1534" s="12"/>
      <c r="BJ1534" s="12"/>
      <c r="BK1534" s="12"/>
      <c r="BL1534" s="12"/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5"/>
      <c r="BY1534" s="15"/>
      <c r="BZ1534" s="15"/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/>
      <c r="CK1534" s="15"/>
      <c r="CL1534" s="15"/>
      <c r="CM1534" s="15"/>
      <c r="CN1534" s="15"/>
    </row>
    <row r="1535" spans="1:92" ht="14">
      <c r="A1535" s="1"/>
      <c r="D1535" s="38"/>
      <c r="E1535" s="17"/>
      <c r="F1535" s="17"/>
      <c r="G1535" s="17"/>
      <c r="H1535" s="16"/>
      <c r="I1535" s="19"/>
      <c r="K1535" s="26"/>
      <c r="L1535" s="15"/>
      <c r="AE1535" s="37"/>
      <c r="AF1535" s="30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23"/>
      <c r="BE1535" s="23"/>
      <c r="BF1535" s="23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/>
      <c r="BV1535" s="12"/>
      <c r="BW1535" s="12"/>
      <c r="BX1535" s="15"/>
      <c r="BY1535" s="15"/>
      <c r="BZ1535" s="15"/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/>
      <c r="CK1535" s="15"/>
      <c r="CL1535" s="15"/>
      <c r="CM1535" s="15"/>
      <c r="CN1535" s="15"/>
    </row>
    <row r="1536" spans="1:92" ht="14">
      <c r="A1536" s="1"/>
      <c r="D1536" s="38"/>
      <c r="E1536" s="17"/>
      <c r="F1536" s="17"/>
      <c r="G1536" s="17"/>
      <c r="H1536" s="16"/>
      <c r="I1536" s="19"/>
      <c r="K1536" s="26"/>
      <c r="L1536" s="15"/>
      <c r="AE1536" s="37"/>
      <c r="AF1536" s="30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23"/>
      <c r="BE1536" s="23"/>
      <c r="BF1536" s="23"/>
      <c r="BG1536" s="12"/>
      <c r="BH1536" s="12"/>
      <c r="BI1536" s="12"/>
      <c r="BJ1536" s="12"/>
      <c r="BK1536" s="12"/>
      <c r="BL1536" s="12"/>
      <c r="BM1536" s="12"/>
      <c r="BN1536" s="12"/>
      <c r="BO1536" s="12"/>
      <c r="BP1536" s="12"/>
      <c r="BQ1536" s="12"/>
      <c r="BR1536" s="12"/>
      <c r="BS1536" s="12"/>
      <c r="BT1536" s="12"/>
      <c r="BU1536" s="12"/>
      <c r="BV1536" s="12"/>
      <c r="BW1536" s="12"/>
      <c r="BX1536" s="15"/>
      <c r="BY1536" s="15"/>
      <c r="BZ1536" s="15"/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/>
      <c r="CK1536" s="15"/>
      <c r="CL1536" s="15"/>
      <c r="CM1536" s="15"/>
      <c r="CN1536" s="15"/>
    </row>
    <row r="1537" spans="1:92" ht="14">
      <c r="A1537" s="1"/>
      <c r="D1537" s="38"/>
      <c r="E1537" s="17"/>
      <c r="F1537" s="17"/>
      <c r="G1537" s="17"/>
      <c r="H1537" s="16"/>
      <c r="I1537" s="19"/>
      <c r="K1537" s="26"/>
      <c r="L1537" s="15"/>
      <c r="AE1537" s="37"/>
      <c r="AF1537" s="30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23"/>
      <c r="BE1537" s="23"/>
      <c r="BF1537" s="23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5"/>
      <c r="BY1537" s="15"/>
      <c r="BZ1537" s="15"/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/>
      <c r="CK1537" s="15"/>
      <c r="CL1537" s="15"/>
      <c r="CM1537" s="15"/>
      <c r="CN1537" s="15"/>
    </row>
    <row r="1538" spans="1:92" ht="14">
      <c r="A1538" s="1"/>
      <c r="D1538" s="38"/>
      <c r="E1538" s="17"/>
      <c r="F1538" s="17"/>
      <c r="G1538" s="17"/>
      <c r="H1538" s="16"/>
      <c r="I1538" s="19"/>
      <c r="K1538" s="26"/>
      <c r="L1538" s="15"/>
      <c r="AE1538" s="37"/>
      <c r="AF1538" s="30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23"/>
      <c r="BE1538" s="23"/>
      <c r="BF1538" s="23"/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5"/>
      <c r="BY1538" s="15"/>
      <c r="BZ1538" s="15"/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/>
      <c r="CK1538" s="15"/>
      <c r="CL1538" s="15"/>
      <c r="CM1538" s="15"/>
      <c r="CN1538" s="15"/>
    </row>
    <row r="1539" spans="1:92" ht="14">
      <c r="A1539" s="1"/>
      <c r="D1539" s="38"/>
      <c r="E1539" s="17"/>
      <c r="F1539" s="17"/>
      <c r="G1539" s="17"/>
      <c r="H1539" s="16"/>
      <c r="I1539" s="19"/>
      <c r="K1539" s="26"/>
      <c r="L1539" s="15"/>
      <c r="AE1539" s="37"/>
      <c r="AF1539" s="30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23"/>
      <c r="BE1539" s="23"/>
      <c r="BF1539" s="23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5"/>
      <c r="BY1539" s="15"/>
      <c r="BZ1539" s="15"/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/>
      <c r="CK1539" s="15"/>
      <c r="CL1539" s="15"/>
      <c r="CM1539" s="15"/>
      <c r="CN1539" s="15"/>
    </row>
    <row r="1540" spans="1:92" ht="14">
      <c r="A1540" s="1"/>
      <c r="D1540" s="38"/>
      <c r="E1540" s="17"/>
      <c r="F1540" s="17"/>
      <c r="G1540" s="17"/>
      <c r="H1540" s="16"/>
      <c r="I1540" s="19"/>
      <c r="K1540" s="26"/>
      <c r="L1540" s="15"/>
      <c r="AE1540" s="37"/>
      <c r="AF1540" s="30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23"/>
      <c r="BE1540" s="23"/>
      <c r="BF1540" s="23"/>
      <c r="BG1540" s="12"/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5"/>
      <c r="BY1540" s="15"/>
      <c r="BZ1540" s="15"/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/>
      <c r="CK1540" s="15"/>
      <c r="CL1540" s="15"/>
      <c r="CM1540" s="15"/>
      <c r="CN1540" s="15"/>
    </row>
    <row r="1541" spans="1:92" ht="14">
      <c r="A1541" s="1"/>
      <c r="D1541" s="38"/>
      <c r="E1541" s="17"/>
      <c r="F1541" s="17"/>
      <c r="G1541" s="17"/>
      <c r="H1541" s="16"/>
      <c r="I1541" s="19"/>
      <c r="K1541" s="26"/>
      <c r="L1541" s="15"/>
      <c r="AE1541" s="37"/>
      <c r="AF1541" s="30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23"/>
      <c r="BE1541" s="23"/>
      <c r="BF1541" s="23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/>
      <c r="CK1541" s="15"/>
      <c r="CL1541" s="15"/>
      <c r="CM1541" s="15"/>
      <c r="CN1541" s="15"/>
    </row>
    <row r="1542" spans="1:92" ht="14">
      <c r="A1542" s="1"/>
      <c r="D1542" s="38"/>
      <c r="E1542" s="17"/>
      <c r="F1542" s="17"/>
      <c r="G1542" s="17"/>
      <c r="H1542" s="16"/>
      <c r="I1542" s="19"/>
      <c r="K1542" s="26"/>
      <c r="L1542" s="15"/>
      <c r="AE1542" s="37"/>
      <c r="AF1542" s="30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23"/>
      <c r="BE1542" s="23"/>
      <c r="BF1542" s="23"/>
      <c r="BG1542" s="12"/>
      <c r="BH1542" s="12"/>
      <c r="BI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/>
      <c r="CK1542" s="15"/>
      <c r="CL1542" s="15"/>
      <c r="CM1542" s="15"/>
      <c r="CN1542" s="15"/>
    </row>
    <row r="1543" spans="1:92" ht="14">
      <c r="A1543" s="1"/>
      <c r="D1543" s="38"/>
      <c r="E1543" s="17"/>
      <c r="F1543" s="17"/>
      <c r="G1543" s="17"/>
      <c r="H1543" s="16"/>
      <c r="I1543" s="19"/>
      <c r="K1543" s="26"/>
      <c r="L1543" s="15"/>
      <c r="AE1543" s="37"/>
      <c r="AF1543" s="30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23"/>
      <c r="BE1543" s="23"/>
      <c r="BF1543" s="23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5"/>
      <c r="BY1543" s="15"/>
      <c r="BZ1543" s="15"/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/>
      <c r="CK1543" s="15"/>
      <c r="CL1543" s="15"/>
      <c r="CM1543" s="15"/>
      <c r="CN1543" s="15"/>
    </row>
    <row r="1544" spans="1:92" ht="14">
      <c r="A1544" s="1"/>
      <c r="D1544" s="38"/>
      <c r="E1544" s="17"/>
      <c r="F1544" s="17"/>
      <c r="G1544" s="17"/>
      <c r="H1544" s="16"/>
      <c r="I1544" s="19"/>
      <c r="K1544" s="26"/>
      <c r="L1544" s="15"/>
      <c r="AE1544" s="37"/>
      <c r="AF1544" s="30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23"/>
      <c r="BE1544" s="23"/>
      <c r="BF1544" s="23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/>
      <c r="BW1544" s="12"/>
      <c r="BX1544" s="15"/>
      <c r="BY1544" s="15"/>
      <c r="BZ1544" s="15"/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/>
      <c r="CK1544" s="15"/>
      <c r="CL1544" s="15"/>
      <c r="CM1544" s="15"/>
      <c r="CN1544" s="15"/>
    </row>
    <row r="1545" spans="1:92" ht="14">
      <c r="A1545" s="1"/>
      <c r="D1545" s="38"/>
      <c r="E1545" s="17"/>
      <c r="F1545" s="17"/>
      <c r="G1545" s="17"/>
      <c r="H1545" s="16"/>
      <c r="I1545" s="19"/>
      <c r="K1545" s="26"/>
      <c r="L1545" s="15"/>
      <c r="AE1545" s="37"/>
      <c r="AF1545" s="30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23"/>
      <c r="BE1545" s="23"/>
      <c r="BF1545" s="23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5"/>
      <c r="BY1545" s="15"/>
      <c r="BZ1545" s="15"/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/>
      <c r="CK1545" s="15"/>
      <c r="CL1545" s="15"/>
      <c r="CM1545" s="15"/>
      <c r="CN1545" s="15"/>
    </row>
    <row r="1546" spans="1:92" ht="14">
      <c r="A1546" s="1"/>
      <c r="D1546" s="38"/>
      <c r="E1546" s="17"/>
      <c r="F1546" s="17"/>
      <c r="G1546" s="17"/>
      <c r="H1546" s="16"/>
      <c r="I1546" s="19"/>
      <c r="K1546" s="26"/>
      <c r="L1546" s="15"/>
      <c r="AE1546" s="37"/>
      <c r="AF1546" s="30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23"/>
      <c r="BE1546" s="23"/>
      <c r="BF1546" s="23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5"/>
      <c r="BY1546" s="15"/>
      <c r="BZ1546" s="15"/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/>
      <c r="CN1546" s="15"/>
    </row>
    <row r="1547" spans="1:92" ht="14">
      <c r="A1547" s="1"/>
      <c r="D1547" s="38"/>
      <c r="E1547" s="17"/>
      <c r="F1547" s="17"/>
      <c r="G1547" s="17"/>
      <c r="H1547" s="16"/>
      <c r="I1547" s="19"/>
      <c r="K1547" s="26"/>
      <c r="L1547" s="15"/>
      <c r="AE1547" s="37"/>
      <c r="AF1547" s="30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23"/>
      <c r="BE1547" s="23"/>
      <c r="BF1547" s="23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5"/>
      <c r="BY1547" s="15"/>
      <c r="BZ1547" s="15"/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/>
      <c r="CK1547" s="15"/>
      <c r="CL1547" s="15"/>
      <c r="CM1547" s="15"/>
      <c r="CN1547" s="15"/>
    </row>
    <row r="1548" spans="1:92" ht="14">
      <c r="A1548" s="1"/>
      <c r="D1548" s="38"/>
      <c r="E1548" s="17"/>
      <c r="F1548" s="17"/>
      <c r="G1548" s="17"/>
      <c r="H1548" s="16"/>
      <c r="I1548" s="19"/>
      <c r="K1548" s="26"/>
      <c r="L1548" s="15"/>
      <c r="AE1548" s="37"/>
      <c r="AF1548" s="30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23"/>
      <c r="BE1548" s="23"/>
      <c r="BF1548" s="23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5"/>
      <c r="BY1548" s="15"/>
      <c r="BZ1548" s="15"/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/>
      <c r="CK1548" s="15"/>
      <c r="CL1548" s="15"/>
      <c r="CM1548" s="15"/>
      <c r="CN1548" s="15"/>
    </row>
    <row r="1549" spans="1:92" ht="14">
      <c r="A1549" s="1"/>
      <c r="D1549" s="38"/>
      <c r="E1549" s="17"/>
      <c r="F1549" s="17"/>
      <c r="G1549" s="17"/>
      <c r="H1549" s="16"/>
      <c r="I1549" s="19"/>
      <c r="K1549" s="26"/>
      <c r="L1549" s="15"/>
      <c r="AE1549" s="37"/>
      <c r="AF1549" s="30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23"/>
      <c r="BE1549" s="23"/>
      <c r="BF1549" s="23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5"/>
      <c r="BY1549" s="15"/>
      <c r="BZ1549" s="15"/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/>
      <c r="CK1549" s="15"/>
      <c r="CL1549" s="15"/>
      <c r="CM1549" s="15"/>
      <c r="CN1549" s="15"/>
    </row>
    <row r="1550" spans="1:92" ht="14">
      <c r="A1550" s="1"/>
      <c r="D1550" s="38"/>
      <c r="E1550" s="17"/>
      <c r="F1550" s="17"/>
      <c r="G1550" s="17"/>
      <c r="H1550" s="16"/>
      <c r="I1550" s="19"/>
      <c r="K1550" s="26"/>
      <c r="L1550" s="15"/>
      <c r="AE1550" s="37"/>
      <c r="AF1550" s="30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23"/>
      <c r="BE1550" s="23"/>
      <c r="BF1550" s="23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5"/>
      <c r="BY1550" s="15"/>
      <c r="BZ1550" s="15"/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/>
      <c r="CK1550" s="15"/>
      <c r="CL1550" s="15"/>
      <c r="CM1550" s="15"/>
      <c r="CN1550" s="15"/>
    </row>
    <row r="1551" spans="1:92" ht="14">
      <c r="A1551" s="1"/>
      <c r="D1551" s="38"/>
      <c r="E1551" s="17"/>
      <c r="F1551" s="17"/>
      <c r="G1551" s="17"/>
      <c r="H1551" s="16"/>
      <c r="I1551" s="19"/>
      <c r="K1551" s="26"/>
      <c r="L1551" s="15"/>
      <c r="AE1551" s="37"/>
      <c r="AF1551" s="30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23"/>
      <c r="BE1551" s="23"/>
      <c r="BF1551" s="23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/>
      <c r="CK1551" s="15"/>
      <c r="CL1551" s="15"/>
      <c r="CM1551" s="15"/>
      <c r="CN1551" s="15"/>
    </row>
    <row r="1552" spans="1:92" ht="14">
      <c r="A1552" s="1"/>
      <c r="D1552" s="38"/>
      <c r="E1552" s="17"/>
      <c r="F1552" s="17"/>
      <c r="G1552" s="17"/>
      <c r="H1552" s="16"/>
      <c r="I1552" s="19"/>
      <c r="K1552" s="26"/>
      <c r="L1552" s="15"/>
      <c r="AE1552" s="37"/>
      <c r="AF1552" s="30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23"/>
      <c r="BE1552" s="23"/>
      <c r="BF1552" s="23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5"/>
      <c r="BY1552" s="15"/>
      <c r="BZ1552" s="15"/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/>
      <c r="CK1552" s="15"/>
      <c r="CL1552" s="15"/>
      <c r="CM1552" s="15"/>
      <c r="CN1552" s="15"/>
    </row>
    <row r="1553" spans="1:92" ht="14">
      <c r="A1553" s="1"/>
      <c r="D1553" s="38"/>
      <c r="E1553" s="17"/>
      <c r="F1553" s="17"/>
      <c r="G1553" s="17"/>
      <c r="H1553" s="16"/>
      <c r="I1553" s="19"/>
      <c r="K1553" s="26"/>
      <c r="L1553" s="15"/>
      <c r="AE1553" s="37"/>
      <c r="AF1553" s="30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23"/>
      <c r="BE1553" s="23"/>
      <c r="BF1553" s="23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  <c r="BU1553" s="12"/>
      <c r="BV1553" s="12"/>
      <c r="BW1553" s="12"/>
      <c r="BX1553" s="15"/>
      <c r="BY1553" s="15"/>
      <c r="BZ1553" s="15"/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/>
      <c r="CK1553" s="15"/>
      <c r="CL1553" s="15"/>
      <c r="CM1553" s="15"/>
      <c r="CN1553" s="15"/>
    </row>
    <row r="1554" spans="1:92" ht="14">
      <c r="A1554" s="1"/>
      <c r="D1554" s="38"/>
      <c r="E1554" s="17"/>
      <c r="F1554" s="17"/>
      <c r="G1554" s="17"/>
      <c r="H1554" s="16"/>
      <c r="I1554" s="19"/>
      <c r="K1554" s="26"/>
      <c r="L1554" s="15"/>
      <c r="AE1554" s="37"/>
      <c r="AF1554" s="30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23"/>
      <c r="BE1554" s="23"/>
      <c r="BF1554" s="23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5"/>
      <c r="BY1554" s="15"/>
      <c r="BZ1554" s="15"/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/>
      <c r="CK1554" s="15"/>
      <c r="CL1554" s="15"/>
      <c r="CM1554" s="15"/>
      <c r="CN1554" s="15"/>
    </row>
    <row r="1555" spans="1:92" ht="14">
      <c r="A1555" s="1"/>
      <c r="D1555" s="38"/>
      <c r="E1555" s="17"/>
      <c r="F1555" s="17"/>
      <c r="G1555" s="17"/>
      <c r="H1555" s="16"/>
      <c r="I1555" s="19"/>
      <c r="K1555" s="26"/>
      <c r="L1555" s="15"/>
      <c r="AE1555" s="37"/>
      <c r="AF1555" s="30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23"/>
      <c r="BE1555" s="23"/>
      <c r="BF1555" s="23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5"/>
      <c r="BY1555" s="15"/>
      <c r="BZ1555" s="15"/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/>
      <c r="CK1555" s="15"/>
      <c r="CL1555" s="15"/>
      <c r="CM1555" s="15"/>
      <c r="CN1555" s="15"/>
    </row>
    <row r="1556" spans="1:92" ht="14">
      <c r="A1556" s="1"/>
      <c r="D1556" s="38"/>
      <c r="E1556" s="17"/>
      <c r="F1556" s="17"/>
      <c r="G1556" s="17"/>
      <c r="H1556" s="16"/>
      <c r="I1556" s="19"/>
      <c r="K1556" s="26"/>
      <c r="L1556" s="15"/>
      <c r="AE1556" s="37"/>
      <c r="AF1556" s="30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23"/>
      <c r="BE1556" s="23"/>
      <c r="BF1556" s="23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5"/>
      <c r="BY1556" s="15"/>
      <c r="BZ1556" s="15"/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/>
    </row>
    <row r="1557" spans="1:92" ht="14">
      <c r="A1557" s="1"/>
      <c r="D1557" s="38"/>
      <c r="E1557" s="17"/>
      <c r="F1557" s="17"/>
      <c r="G1557" s="17"/>
      <c r="H1557" s="16"/>
      <c r="I1557" s="19"/>
      <c r="K1557" s="26"/>
      <c r="L1557" s="15"/>
      <c r="AE1557" s="37"/>
      <c r="AF1557" s="30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23"/>
      <c r="BE1557" s="23"/>
      <c r="BF1557" s="23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5"/>
      <c r="BY1557" s="15"/>
      <c r="BZ1557" s="15"/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/>
      <c r="CN1557" s="15"/>
    </row>
    <row r="1558" spans="1:92" ht="14">
      <c r="A1558" s="1"/>
      <c r="D1558" s="38"/>
      <c r="E1558" s="17"/>
      <c r="F1558" s="17"/>
      <c r="G1558" s="17"/>
      <c r="H1558" s="16"/>
      <c r="I1558" s="19"/>
      <c r="K1558" s="26"/>
      <c r="L1558" s="15"/>
      <c r="AE1558" s="37"/>
      <c r="AF1558" s="30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23"/>
      <c r="BE1558" s="23"/>
      <c r="BF1558" s="23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5"/>
      <c r="BY1558" s="15"/>
      <c r="BZ1558" s="15"/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/>
    </row>
    <row r="1559" spans="1:92" ht="14">
      <c r="A1559" s="1"/>
      <c r="D1559" s="38"/>
      <c r="E1559" s="17"/>
      <c r="F1559" s="17"/>
      <c r="G1559" s="17"/>
      <c r="H1559" s="16"/>
      <c r="I1559" s="19"/>
      <c r="K1559" s="26"/>
      <c r="L1559" s="15"/>
      <c r="AE1559" s="37"/>
      <c r="AF1559" s="30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23"/>
      <c r="BE1559" s="23"/>
      <c r="BF1559" s="23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5"/>
      <c r="BY1559" s="15"/>
      <c r="BZ1559" s="15"/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/>
      <c r="CK1559" s="15"/>
      <c r="CL1559" s="15"/>
      <c r="CM1559" s="15"/>
      <c r="CN1559" s="15"/>
    </row>
    <row r="1560" spans="1:92" ht="14">
      <c r="A1560" s="1"/>
      <c r="D1560" s="38"/>
      <c r="E1560" s="17"/>
      <c r="F1560" s="17"/>
      <c r="G1560" s="17"/>
      <c r="H1560" s="16"/>
      <c r="I1560" s="19"/>
      <c r="K1560" s="26"/>
      <c r="L1560" s="15"/>
      <c r="AE1560" s="37"/>
      <c r="AF1560" s="30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23"/>
      <c r="BE1560" s="23"/>
      <c r="BF1560" s="23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</row>
    <row r="1561" spans="1:92" ht="14">
      <c r="A1561" s="1"/>
      <c r="D1561" s="38"/>
      <c r="E1561" s="17"/>
      <c r="F1561" s="17"/>
      <c r="G1561" s="17"/>
      <c r="H1561" s="16"/>
      <c r="I1561" s="19"/>
      <c r="K1561" s="26"/>
      <c r="L1561" s="15"/>
      <c r="AE1561" s="37"/>
      <c r="AF1561" s="30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23"/>
      <c r="BE1561" s="23"/>
      <c r="BF1561" s="23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5"/>
      <c r="BY1561" s="15"/>
      <c r="BZ1561" s="15"/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/>
      <c r="CK1561" s="15"/>
      <c r="CL1561" s="15"/>
      <c r="CM1561" s="15"/>
      <c r="CN1561" s="15"/>
    </row>
    <row r="1562" spans="1:92" ht="14">
      <c r="A1562" s="1"/>
      <c r="D1562" s="38"/>
      <c r="E1562" s="17"/>
      <c r="F1562" s="17"/>
      <c r="G1562" s="17"/>
      <c r="H1562" s="16"/>
      <c r="I1562" s="19"/>
      <c r="K1562" s="26"/>
      <c r="L1562" s="15"/>
      <c r="AE1562" s="37"/>
      <c r="AF1562" s="30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23"/>
      <c r="BE1562" s="23"/>
      <c r="BF1562" s="23"/>
      <c r="BG1562" s="12"/>
      <c r="BH1562" s="12"/>
      <c r="BI1562" s="12"/>
      <c r="BJ1562" s="12"/>
      <c r="BK1562" s="12"/>
      <c r="BL1562" s="12"/>
      <c r="BM1562" s="12"/>
      <c r="BN1562" s="12"/>
      <c r="BO1562" s="12"/>
      <c r="BP1562" s="12"/>
      <c r="BQ1562" s="12"/>
      <c r="BR1562" s="12"/>
      <c r="BS1562" s="12"/>
      <c r="BT1562" s="12"/>
      <c r="BU1562" s="12"/>
      <c r="BV1562" s="12"/>
      <c r="BW1562" s="12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</row>
    <row r="1563" spans="1:92" ht="14">
      <c r="A1563" s="1"/>
      <c r="D1563" s="38"/>
      <c r="E1563" s="17"/>
      <c r="F1563" s="17"/>
      <c r="G1563" s="17"/>
      <c r="H1563" s="16"/>
      <c r="I1563" s="19"/>
      <c r="K1563" s="26"/>
      <c r="L1563" s="15"/>
      <c r="AE1563" s="37"/>
      <c r="AF1563" s="30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23"/>
      <c r="BE1563" s="23"/>
      <c r="BF1563" s="23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</row>
    <row r="1564" spans="1:92" ht="14">
      <c r="A1564" s="1"/>
      <c r="D1564" s="38"/>
      <c r="E1564" s="17"/>
      <c r="F1564" s="17"/>
      <c r="G1564" s="17"/>
      <c r="H1564" s="16"/>
      <c r="I1564" s="19"/>
      <c r="K1564" s="26"/>
      <c r="L1564" s="15"/>
      <c r="AE1564" s="37"/>
      <c r="AF1564" s="30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23"/>
      <c r="BE1564" s="23"/>
      <c r="BF1564" s="23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5"/>
      <c r="BY1564" s="15"/>
      <c r="BZ1564" s="15"/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/>
      <c r="CK1564" s="15"/>
      <c r="CL1564" s="15"/>
      <c r="CM1564" s="15"/>
      <c r="CN1564" s="15"/>
    </row>
    <row r="1565" spans="1:92" ht="14">
      <c r="A1565" s="1"/>
      <c r="D1565" s="38"/>
      <c r="E1565" s="17"/>
      <c r="F1565" s="17"/>
      <c r="G1565" s="17"/>
      <c r="H1565" s="16"/>
      <c r="I1565" s="19"/>
      <c r="K1565" s="26"/>
      <c r="L1565" s="15"/>
      <c r="AE1565" s="37"/>
      <c r="AF1565" s="30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23"/>
      <c r="BE1565" s="23"/>
      <c r="BF1565" s="23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  <c r="BU1565" s="12"/>
      <c r="BV1565" s="12"/>
      <c r="BW1565" s="12"/>
      <c r="BX1565" s="15"/>
      <c r="BY1565" s="15"/>
      <c r="BZ1565" s="15"/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/>
      <c r="CK1565" s="15"/>
      <c r="CL1565" s="15"/>
      <c r="CM1565" s="15"/>
      <c r="CN1565" s="15"/>
    </row>
    <row r="1566" spans="1:92" ht="14">
      <c r="A1566" s="1"/>
      <c r="D1566" s="38"/>
      <c r="E1566" s="17"/>
      <c r="F1566" s="17"/>
      <c r="G1566" s="17"/>
      <c r="H1566" s="16"/>
      <c r="I1566" s="19"/>
      <c r="K1566" s="26"/>
      <c r="L1566" s="15"/>
      <c r="AE1566" s="37"/>
      <c r="AF1566" s="30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23"/>
      <c r="BE1566" s="23"/>
      <c r="BF1566" s="23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5"/>
      <c r="BY1566" s="15"/>
      <c r="BZ1566" s="15"/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/>
      <c r="CK1566" s="15"/>
      <c r="CL1566" s="15"/>
      <c r="CM1566" s="15"/>
      <c r="CN1566" s="15"/>
    </row>
    <row r="1567" spans="1:92" ht="14">
      <c r="A1567" s="1"/>
      <c r="D1567" s="38"/>
      <c r="E1567" s="17"/>
      <c r="F1567" s="17"/>
      <c r="G1567" s="17"/>
      <c r="H1567" s="16"/>
      <c r="I1567" s="19"/>
      <c r="K1567" s="26"/>
      <c r="L1567" s="15"/>
      <c r="AE1567" s="37"/>
      <c r="AF1567" s="30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23"/>
      <c r="BE1567" s="23"/>
      <c r="BF1567" s="23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/>
      <c r="CK1567" s="15"/>
      <c r="CL1567" s="15"/>
      <c r="CM1567" s="15"/>
      <c r="CN1567" s="15"/>
    </row>
    <row r="1568" spans="1:92" ht="14">
      <c r="A1568" s="1"/>
      <c r="D1568" s="38"/>
      <c r="E1568" s="17"/>
      <c r="F1568" s="17"/>
      <c r="G1568" s="17"/>
      <c r="H1568" s="16"/>
      <c r="I1568" s="19"/>
      <c r="K1568" s="26"/>
      <c r="L1568" s="15"/>
      <c r="AE1568" s="37"/>
      <c r="AF1568" s="30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23"/>
      <c r="BE1568" s="23"/>
      <c r="BF1568" s="23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5"/>
      <c r="BY1568" s="15"/>
      <c r="BZ1568" s="15"/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/>
      <c r="CK1568" s="15"/>
      <c r="CL1568" s="15"/>
      <c r="CM1568" s="15"/>
      <c r="CN1568" s="15"/>
    </row>
    <row r="1569" spans="1:92" ht="14">
      <c r="A1569" s="1"/>
      <c r="D1569" s="38"/>
      <c r="E1569" s="17"/>
      <c r="F1569" s="17"/>
      <c r="G1569" s="17"/>
      <c r="H1569" s="16"/>
      <c r="I1569" s="19"/>
      <c r="K1569" s="26"/>
      <c r="L1569" s="15"/>
      <c r="AE1569" s="37"/>
      <c r="AF1569" s="30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23"/>
      <c r="BE1569" s="23"/>
      <c r="BF1569" s="23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5"/>
      <c r="BY1569" s="15"/>
      <c r="BZ1569" s="15"/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/>
      <c r="CK1569" s="15"/>
      <c r="CL1569" s="15"/>
      <c r="CM1569" s="15"/>
      <c r="CN1569" s="15"/>
    </row>
    <row r="1570" spans="1:92" ht="14">
      <c r="A1570" s="1"/>
      <c r="D1570" s="38"/>
      <c r="E1570" s="17"/>
      <c r="F1570" s="17"/>
      <c r="G1570" s="17"/>
      <c r="H1570" s="16"/>
      <c r="I1570" s="19"/>
      <c r="K1570" s="26"/>
      <c r="L1570" s="15"/>
      <c r="AE1570" s="37"/>
      <c r="AF1570" s="30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23"/>
      <c r="BE1570" s="23"/>
      <c r="BF1570" s="23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5"/>
      <c r="BY1570" s="15"/>
      <c r="BZ1570" s="15"/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/>
      <c r="CK1570" s="15"/>
      <c r="CL1570" s="15"/>
      <c r="CM1570" s="15"/>
      <c r="CN1570" s="15"/>
    </row>
    <row r="1571" spans="1:92" ht="14">
      <c r="A1571" s="1"/>
      <c r="D1571" s="38"/>
      <c r="E1571" s="17"/>
      <c r="F1571" s="17"/>
      <c r="G1571" s="17"/>
      <c r="H1571" s="16"/>
      <c r="I1571" s="19"/>
      <c r="K1571" s="26"/>
      <c r="L1571" s="15"/>
      <c r="AE1571" s="37"/>
      <c r="AF1571" s="30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23"/>
      <c r="BE1571" s="23"/>
      <c r="BF1571" s="23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</row>
    <row r="1572" spans="1:92" ht="14">
      <c r="A1572" s="1"/>
      <c r="D1572" s="38"/>
      <c r="E1572" s="17"/>
      <c r="F1572" s="17"/>
      <c r="G1572" s="17"/>
      <c r="H1572" s="16"/>
      <c r="I1572" s="19"/>
      <c r="K1572" s="26"/>
      <c r="L1572" s="15"/>
      <c r="AE1572" s="37"/>
      <c r="AF1572" s="30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23"/>
      <c r="BE1572" s="23"/>
      <c r="BF1572" s="23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</row>
    <row r="1573" spans="1:92" ht="14">
      <c r="A1573" s="1"/>
      <c r="D1573" s="38"/>
      <c r="E1573" s="17"/>
      <c r="F1573" s="17"/>
      <c r="G1573" s="17"/>
      <c r="H1573" s="16"/>
      <c r="I1573" s="19"/>
      <c r="K1573" s="26"/>
      <c r="L1573" s="15"/>
      <c r="AE1573" s="37"/>
      <c r="AF1573" s="30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23"/>
      <c r="BE1573" s="23"/>
      <c r="BF1573" s="23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/>
      <c r="CK1573" s="15"/>
      <c r="CL1573" s="15"/>
      <c r="CM1573" s="15"/>
      <c r="CN1573" s="15"/>
    </row>
    <row r="1574" spans="1:92" ht="14">
      <c r="A1574" s="1"/>
      <c r="D1574" s="38"/>
      <c r="E1574" s="17"/>
      <c r="F1574" s="17"/>
      <c r="G1574" s="17"/>
      <c r="H1574" s="16"/>
      <c r="I1574" s="19"/>
      <c r="K1574" s="26"/>
      <c r="L1574" s="15"/>
      <c r="AE1574" s="37"/>
      <c r="AF1574" s="30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23"/>
      <c r="BE1574" s="23"/>
      <c r="BF1574" s="23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5"/>
      <c r="BY1574" s="15"/>
      <c r="BZ1574" s="15"/>
      <c r="CA1574" s="15"/>
      <c r="CB1574" s="15"/>
      <c r="CC1574" s="15"/>
      <c r="CD1574" s="15"/>
      <c r="CE1574" s="15"/>
      <c r="CF1574" s="15"/>
      <c r="CG1574" s="15"/>
      <c r="CH1574" s="15"/>
      <c r="CI1574" s="15"/>
      <c r="CJ1574" s="15"/>
      <c r="CK1574" s="15"/>
      <c r="CL1574" s="15"/>
      <c r="CM1574" s="15"/>
      <c r="CN1574" s="15"/>
    </row>
    <row r="1575" spans="1:92" ht="14">
      <c r="A1575" s="1"/>
      <c r="D1575" s="38"/>
      <c r="E1575" s="17"/>
      <c r="F1575" s="17"/>
      <c r="G1575" s="17"/>
      <c r="H1575" s="16"/>
      <c r="I1575" s="19"/>
      <c r="K1575" s="26"/>
      <c r="L1575" s="15"/>
      <c r="AE1575" s="37"/>
      <c r="AF1575" s="30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23"/>
      <c r="BE1575" s="23"/>
      <c r="BF1575" s="23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/>
      <c r="CK1575" s="15"/>
      <c r="CL1575" s="15"/>
      <c r="CM1575" s="15"/>
      <c r="CN1575" s="15"/>
    </row>
    <row r="1576" spans="1:92" ht="14">
      <c r="A1576" s="1"/>
      <c r="D1576" s="38"/>
      <c r="E1576" s="17"/>
      <c r="F1576" s="17"/>
      <c r="G1576" s="17"/>
      <c r="H1576" s="16"/>
      <c r="I1576" s="19"/>
      <c r="K1576" s="26"/>
      <c r="L1576" s="15"/>
      <c r="AE1576" s="37"/>
      <c r="AF1576" s="30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23"/>
      <c r="BE1576" s="23"/>
      <c r="BF1576" s="23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</row>
    <row r="1577" spans="1:92" ht="14">
      <c r="A1577" s="1"/>
      <c r="D1577" s="38"/>
      <c r="E1577" s="17"/>
      <c r="F1577" s="17"/>
      <c r="G1577" s="17"/>
      <c r="H1577" s="16"/>
      <c r="I1577" s="19"/>
      <c r="K1577" s="26"/>
      <c r="L1577" s="15"/>
      <c r="AE1577" s="37"/>
      <c r="AF1577" s="30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23"/>
      <c r="BE1577" s="23"/>
      <c r="BF1577" s="23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/>
      <c r="CK1577" s="15"/>
      <c r="CL1577" s="15"/>
      <c r="CM1577" s="15"/>
      <c r="CN1577" s="15"/>
    </row>
    <row r="1578" spans="1:92" ht="14">
      <c r="A1578" s="1"/>
      <c r="D1578" s="38"/>
      <c r="E1578" s="17"/>
      <c r="F1578" s="17"/>
      <c r="G1578" s="17"/>
      <c r="H1578" s="16"/>
      <c r="I1578" s="19"/>
      <c r="K1578" s="26"/>
      <c r="L1578" s="15"/>
      <c r="AE1578" s="37"/>
      <c r="AF1578" s="30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23"/>
      <c r="BE1578" s="23"/>
      <c r="BF1578" s="23"/>
      <c r="BG1578" s="12"/>
      <c r="BH1578" s="12"/>
      <c r="BI1578" s="12"/>
      <c r="BJ1578" s="12"/>
      <c r="BK1578" s="12"/>
      <c r="BL1578" s="12"/>
      <c r="BM1578" s="12"/>
      <c r="BN1578" s="12"/>
      <c r="BO1578" s="12"/>
      <c r="BP1578" s="12"/>
      <c r="BQ1578" s="12"/>
      <c r="BR1578" s="12"/>
      <c r="BS1578" s="12"/>
      <c r="BT1578" s="12"/>
      <c r="BU1578" s="12"/>
      <c r="BV1578" s="12"/>
      <c r="BW1578" s="12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/>
      <c r="CK1578" s="15"/>
      <c r="CL1578" s="15"/>
      <c r="CM1578" s="15"/>
      <c r="CN1578" s="15"/>
    </row>
    <row r="1579" spans="1:92" ht="14">
      <c r="A1579" s="1"/>
      <c r="D1579" s="38"/>
      <c r="E1579" s="17"/>
      <c r="F1579" s="17"/>
      <c r="G1579" s="17"/>
      <c r="H1579" s="16"/>
      <c r="I1579" s="19"/>
      <c r="K1579" s="26"/>
      <c r="L1579" s="15"/>
      <c r="AE1579" s="37"/>
      <c r="AF1579" s="30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23"/>
      <c r="BE1579" s="23"/>
      <c r="BF1579" s="23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/>
      <c r="CK1579" s="15"/>
      <c r="CL1579" s="15"/>
      <c r="CM1579" s="15"/>
      <c r="CN1579" s="15"/>
    </row>
    <row r="1580" spans="1:92" ht="14">
      <c r="A1580" s="1"/>
      <c r="D1580" s="38"/>
      <c r="E1580" s="17"/>
      <c r="F1580" s="17"/>
      <c r="G1580" s="17"/>
      <c r="H1580" s="16"/>
      <c r="I1580" s="19"/>
      <c r="K1580" s="26"/>
      <c r="L1580" s="15"/>
      <c r="AE1580" s="37"/>
      <c r="AF1580" s="30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23"/>
      <c r="BE1580" s="23"/>
      <c r="BF1580" s="23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/>
      <c r="CK1580" s="15"/>
      <c r="CL1580" s="15"/>
      <c r="CM1580" s="15"/>
      <c r="CN1580" s="15"/>
    </row>
    <row r="1581" spans="1:92" ht="14">
      <c r="A1581" s="1"/>
      <c r="D1581" s="38"/>
      <c r="E1581" s="17"/>
      <c r="F1581" s="17"/>
      <c r="G1581" s="17"/>
      <c r="H1581" s="16"/>
      <c r="I1581" s="19"/>
      <c r="K1581" s="26"/>
      <c r="L1581" s="15"/>
      <c r="AE1581" s="37"/>
      <c r="AF1581" s="30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23"/>
      <c r="BE1581" s="23"/>
      <c r="BF1581" s="23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/>
      <c r="CK1581" s="15"/>
      <c r="CL1581" s="15"/>
      <c r="CM1581" s="15"/>
      <c r="CN1581" s="15"/>
    </row>
    <row r="1582" spans="1:92" ht="14">
      <c r="A1582" s="1"/>
      <c r="D1582" s="38"/>
      <c r="E1582" s="17"/>
      <c r="F1582" s="17"/>
      <c r="G1582" s="17"/>
      <c r="H1582" s="16"/>
      <c r="I1582" s="19"/>
      <c r="K1582" s="26"/>
      <c r="L1582" s="15"/>
      <c r="AE1582" s="37"/>
      <c r="AF1582" s="30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23"/>
      <c r="BE1582" s="23"/>
      <c r="BF1582" s="23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/>
      <c r="CK1582" s="15"/>
      <c r="CL1582" s="15"/>
      <c r="CM1582" s="15"/>
      <c r="CN1582" s="15"/>
    </row>
    <row r="1583" spans="1:92" ht="14">
      <c r="A1583" s="1"/>
      <c r="D1583" s="38"/>
      <c r="E1583" s="17"/>
      <c r="F1583" s="17"/>
      <c r="G1583" s="17"/>
      <c r="H1583" s="16"/>
      <c r="I1583" s="19"/>
      <c r="K1583" s="26"/>
      <c r="L1583" s="15"/>
      <c r="AE1583" s="37"/>
      <c r="AF1583" s="30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23"/>
      <c r="BE1583" s="23"/>
      <c r="BF1583" s="23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/>
      <c r="CK1583" s="15"/>
      <c r="CL1583" s="15"/>
      <c r="CM1583" s="15"/>
      <c r="CN1583" s="15"/>
    </row>
    <row r="1584" spans="1:92" ht="14">
      <c r="A1584" s="1"/>
      <c r="D1584" s="38"/>
      <c r="E1584" s="17"/>
      <c r="F1584" s="17"/>
      <c r="G1584" s="17"/>
      <c r="H1584" s="16"/>
      <c r="I1584" s="19"/>
      <c r="K1584" s="26"/>
      <c r="L1584" s="15"/>
      <c r="AE1584" s="37"/>
      <c r="AF1584" s="30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23"/>
      <c r="BE1584" s="23"/>
      <c r="BF1584" s="23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/>
      <c r="CK1584" s="15"/>
      <c r="CL1584" s="15"/>
      <c r="CM1584" s="15"/>
      <c r="CN1584" s="15"/>
    </row>
    <row r="1585" spans="1:92" ht="14">
      <c r="A1585" s="1"/>
      <c r="D1585" s="38"/>
      <c r="E1585" s="17"/>
      <c r="F1585" s="17"/>
      <c r="G1585" s="17"/>
      <c r="H1585" s="16"/>
      <c r="I1585" s="19"/>
      <c r="K1585" s="26"/>
      <c r="L1585" s="15"/>
      <c r="AE1585" s="37"/>
      <c r="AF1585" s="30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23"/>
      <c r="BE1585" s="23"/>
      <c r="BF1585" s="23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/>
      <c r="CK1585" s="15"/>
      <c r="CL1585" s="15"/>
      <c r="CM1585" s="15"/>
      <c r="CN1585" s="15"/>
    </row>
    <row r="1586" spans="1:92" ht="14">
      <c r="A1586" s="1"/>
      <c r="D1586" s="38"/>
      <c r="E1586" s="17"/>
      <c r="F1586" s="17"/>
      <c r="G1586" s="17"/>
      <c r="H1586" s="16"/>
      <c r="I1586" s="19"/>
      <c r="K1586" s="26"/>
      <c r="L1586" s="15"/>
      <c r="AE1586" s="37"/>
      <c r="AF1586" s="30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23"/>
      <c r="BE1586" s="23"/>
      <c r="BF1586" s="23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/>
      <c r="CK1586" s="15"/>
      <c r="CL1586" s="15"/>
      <c r="CM1586" s="15"/>
      <c r="CN1586" s="15"/>
    </row>
    <row r="1587" spans="1:92" ht="14">
      <c r="A1587" s="1"/>
      <c r="D1587" s="38"/>
      <c r="E1587" s="17"/>
      <c r="F1587" s="17"/>
      <c r="G1587" s="17"/>
      <c r="H1587" s="16"/>
      <c r="I1587" s="19"/>
      <c r="K1587" s="26"/>
      <c r="L1587" s="15"/>
      <c r="AE1587" s="37"/>
      <c r="AF1587" s="30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23"/>
      <c r="BE1587" s="23"/>
      <c r="BF1587" s="23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/>
      <c r="CK1587" s="15"/>
      <c r="CL1587" s="15"/>
      <c r="CM1587" s="15"/>
      <c r="CN1587" s="15"/>
    </row>
    <row r="1588" spans="1:92" ht="14">
      <c r="A1588" s="1"/>
      <c r="D1588" s="38"/>
      <c r="E1588" s="17"/>
      <c r="F1588" s="17"/>
      <c r="G1588" s="17"/>
      <c r="H1588" s="16"/>
      <c r="I1588" s="19"/>
      <c r="K1588" s="26"/>
      <c r="L1588" s="15"/>
      <c r="AE1588" s="37"/>
      <c r="AF1588" s="30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23"/>
      <c r="BE1588" s="23"/>
      <c r="BF1588" s="23"/>
      <c r="BG1588" s="12"/>
      <c r="BH1588" s="12"/>
      <c r="BI1588" s="12"/>
      <c r="BJ1588" s="12"/>
      <c r="BK1588" s="12"/>
      <c r="BL1588" s="12"/>
      <c r="BM1588" s="12"/>
      <c r="BN1588" s="12"/>
      <c r="BO1588" s="12"/>
      <c r="BP1588" s="12"/>
      <c r="BQ1588" s="12"/>
      <c r="BR1588" s="12"/>
      <c r="BS1588" s="12"/>
      <c r="BT1588" s="12"/>
      <c r="BU1588" s="12"/>
      <c r="BV1588" s="12"/>
      <c r="BW1588" s="12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/>
      <c r="CK1588" s="15"/>
      <c r="CL1588" s="15"/>
      <c r="CM1588" s="15"/>
      <c r="CN1588" s="15"/>
    </row>
    <row r="1589" spans="1:92" ht="14">
      <c r="A1589" s="1"/>
      <c r="D1589" s="38"/>
      <c r="E1589" s="17"/>
      <c r="F1589" s="17"/>
      <c r="G1589" s="17"/>
      <c r="H1589" s="16"/>
      <c r="I1589" s="19"/>
      <c r="K1589" s="26"/>
      <c r="L1589" s="15"/>
      <c r="AE1589" s="37"/>
      <c r="AF1589" s="30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23"/>
      <c r="BE1589" s="23"/>
      <c r="BF1589" s="23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/>
      <c r="CK1589" s="15"/>
      <c r="CL1589" s="15"/>
      <c r="CM1589" s="15"/>
      <c r="CN1589" s="15"/>
    </row>
    <row r="1590" spans="1:92" ht="14">
      <c r="A1590" s="1"/>
      <c r="D1590" s="38"/>
      <c r="E1590" s="17"/>
      <c r="F1590" s="17"/>
      <c r="G1590" s="17"/>
      <c r="H1590" s="16"/>
      <c r="I1590" s="19"/>
      <c r="K1590" s="26"/>
      <c r="L1590" s="15"/>
      <c r="AE1590" s="37"/>
      <c r="AF1590" s="30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23"/>
      <c r="BE1590" s="23"/>
      <c r="BF1590" s="23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/>
      <c r="CK1590" s="15"/>
      <c r="CL1590" s="15"/>
      <c r="CM1590" s="15"/>
      <c r="CN1590" s="15"/>
    </row>
    <row r="1591" spans="1:92" ht="14">
      <c r="A1591" s="1"/>
      <c r="D1591" s="38"/>
      <c r="E1591" s="17"/>
      <c r="F1591" s="17"/>
      <c r="G1591" s="17"/>
      <c r="H1591" s="16"/>
      <c r="I1591" s="19"/>
      <c r="K1591" s="26"/>
      <c r="L1591" s="15"/>
      <c r="AE1591" s="37"/>
      <c r="AF1591" s="30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23"/>
      <c r="BE1591" s="23"/>
      <c r="BF1591" s="23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/>
      <c r="CK1591" s="15"/>
      <c r="CL1591" s="15"/>
      <c r="CM1591" s="15"/>
      <c r="CN1591" s="15"/>
    </row>
    <row r="1592" spans="1:92" ht="14">
      <c r="A1592" s="1"/>
      <c r="D1592" s="38"/>
      <c r="E1592" s="17"/>
      <c r="F1592" s="17"/>
      <c r="G1592" s="17"/>
      <c r="H1592" s="16"/>
      <c r="I1592" s="19"/>
      <c r="K1592" s="26"/>
      <c r="L1592" s="15"/>
      <c r="AE1592" s="37"/>
      <c r="AF1592" s="30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23"/>
      <c r="BE1592" s="23"/>
      <c r="BF1592" s="23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/>
      <c r="CK1592" s="15"/>
      <c r="CL1592" s="15"/>
      <c r="CM1592" s="15"/>
      <c r="CN1592" s="15"/>
    </row>
    <row r="1593" spans="1:92" ht="14">
      <c r="A1593" s="1"/>
      <c r="D1593" s="38"/>
      <c r="E1593" s="17"/>
      <c r="F1593" s="17"/>
      <c r="G1593" s="17"/>
      <c r="H1593" s="16"/>
      <c r="I1593" s="19"/>
      <c r="K1593" s="26"/>
      <c r="L1593" s="15"/>
      <c r="AE1593" s="37"/>
      <c r="AF1593" s="30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23"/>
      <c r="BE1593" s="23"/>
      <c r="BF1593" s="23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/>
      <c r="CK1593" s="15"/>
      <c r="CL1593" s="15"/>
      <c r="CM1593" s="15"/>
      <c r="CN1593" s="15"/>
    </row>
    <row r="1594" spans="1:92" ht="14">
      <c r="A1594" s="1"/>
      <c r="D1594" s="38"/>
      <c r="E1594" s="17"/>
      <c r="F1594" s="17"/>
      <c r="G1594" s="17"/>
      <c r="H1594" s="16"/>
      <c r="I1594" s="19"/>
      <c r="K1594" s="26"/>
      <c r="L1594" s="15"/>
      <c r="AE1594" s="37"/>
      <c r="AF1594" s="30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23"/>
      <c r="BE1594" s="23"/>
      <c r="BF1594" s="23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/>
      <c r="CK1594" s="15"/>
      <c r="CL1594" s="15"/>
      <c r="CM1594" s="15"/>
      <c r="CN1594" s="15"/>
    </row>
    <row r="1595" spans="1:92" ht="14">
      <c r="A1595" s="1"/>
      <c r="D1595" s="38"/>
      <c r="E1595" s="17"/>
      <c r="F1595" s="17"/>
      <c r="G1595" s="17"/>
      <c r="H1595" s="16"/>
      <c r="I1595" s="19"/>
      <c r="K1595" s="26"/>
      <c r="L1595" s="15"/>
      <c r="AE1595" s="37"/>
      <c r="AF1595" s="30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23"/>
      <c r="BE1595" s="23"/>
      <c r="BF1595" s="23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/>
      <c r="CK1595" s="15"/>
      <c r="CL1595" s="15"/>
      <c r="CM1595" s="15"/>
      <c r="CN1595" s="15"/>
    </row>
    <row r="1596" spans="1:92" ht="14">
      <c r="A1596" s="1"/>
      <c r="D1596" s="38"/>
      <c r="E1596" s="17"/>
      <c r="F1596" s="17"/>
      <c r="G1596" s="17"/>
      <c r="H1596" s="16"/>
      <c r="I1596" s="19"/>
      <c r="K1596" s="26"/>
      <c r="L1596" s="15"/>
      <c r="AE1596" s="37"/>
      <c r="AF1596" s="30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23"/>
      <c r="BE1596" s="23"/>
      <c r="BF1596" s="23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/>
      <c r="CK1596" s="15"/>
      <c r="CL1596" s="15"/>
      <c r="CM1596" s="15"/>
      <c r="CN1596" s="15"/>
    </row>
    <row r="1597" spans="1:92" ht="14">
      <c r="A1597" s="1"/>
      <c r="D1597" s="38"/>
      <c r="E1597" s="17"/>
      <c r="F1597" s="17"/>
      <c r="G1597" s="17"/>
      <c r="H1597" s="16"/>
      <c r="I1597" s="19"/>
      <c r="K1597" s="26"/>
      <c r="L1597" s="15"/>
      <c r="AE1597" s="37"/>
      <c r="AF1597" s="30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23"/>
      <c r="BE1597" s="23"/>
      <c r="BF1597" s="23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/>
      <c r="CK1597" s="15"/>
      <c r="CL1597" s="15"/>
      <c r="CM1597" s="15"/>
      <c r="CN1597" s="15"/>
    </row>
    <row r="1598" spans="1:92" ht="14">
      <c r="A1598" s="1"/>
      <c r="D1598" s="38"/>
      <c r="E1598" s="17"/>
      <c r="F1598" s="17"/>
      <c r="G1598" s="17"/>
      <c r="H1598" s="16"/>
      <c r="I1598" s="19"/>
      <c r="K1598" s="26"/>
      <c r="L1598" s="15"/>
      <c r="AE1598" s="37"/>
      <c r="AF1598" s="30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23"/>
      <c r="BE1598" s="23"/>
      <c r="BF1598" s="23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/>
      <c r="CK1598" s="15"/>
      <c r="CL1598" s="15"/>
      <c r="CM1598" s="15"/>
      <c r="CN1598" s="15"/>
    </row>
    <row r="1599" spans="1:92" ht="14">
      <c r="A1599" s="1"/>
      <c r="D1599" s="38"/>
      <c r="E1599" s="17"/>
      <c r="F1599" s="17"/>
      <c r="G1599" s="17"/>
      <c r="H1599" s="16"/>
      <c r="I1599" s="19"/>
      <c r="K1599" s="26"/>
      <c r="L1599" s="15"/>
      <c r="AE1599" s="37"/>
      <c r="AF1599" s="30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23"/>
      <c r="BE1599" s="23"/>
      <c r="BF1599" s="23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/>
      <c r="CK1599" s="15"/>
      <c r="CL1599" s="15"/>
      <c r="CM1599" s="15"/>
      <c r="CN1599" s="15"/>
    </row>
    <row r="1600" spans="1:92" ht="14">
      <c r="A1600" s="1"/>
      <c r="D1600" s="38"/>
      <c r="E1600" s="17"/>
      <c r="F1600" s="17"/>
      <c r="G1600" s="17"/>
      <c r="H1600" s="16"/>
      <c r="I1600" s="19"/>
      <c r="K1600" s="26"/>
      <c r="L1600" s="15"/>
      <c r="AE1600" s="37"/>
      <c r="AF1600" s="30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23"/>
      <c r="BE1600" s="23"/>
      <c r="BF1600" s="23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/>
      <c r="CK1600" s="15"/>
      <c r="CL1600" s="15"/>
      <c r="CM1600" s="15"/>
      <c r="CN1600" s="15"/>
    </row>
    <row r="1601" spans="1:92" ht="14">
      <c r="A1601" s="1"/>
      <c r="D1601" s="38"/>
      <c r="E1601" s="17"/>
      <c r="F1601" s="17"/>
      <c r="G1601" s="17"/>
      <c r="H1601" s="16"/>
      <c r="I1601" s="19"/>
      <c r="K1601" s="26"/>
      <c r="L1601" s="15"/>
      <c r="AE1601" s="37"/>
      <c r="AF1601" s="30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23"/>
      <c r="BE1601" s="23"/>
      <c r="BF1601" s="23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/>
      <c r="CK1601" s="15"/>
      <c r="CL1601" s="15"/>
      <c r="CM1601" s="15"/>
      <c r="CN1601" s="15"/>
    </row>
    <row r="1602" spans="1:92" ht="14">
      <c r="A1602" s="1"/>
      <c r="D1602" s="38"/>
      <c r="E1602" s="17"/>
      <c r="F1602" s="17"/>
      <c r="G1602" s="17"/>
      <c r="H1602" s="16"/>
      <c r="I1602" s="19"/>
      <c r="K1602" s="26"/>
      <c r="L1602" s="15"/>
      <c r="AE1602" s="37"/>
      <c r="AF1602" s="30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23"/>
      <c r="BE1602" s="23"/>
      <c r="BF1602" s="23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/>
      <c r="CK1602" s="15"/>
      <c r="CL1602" s="15"/>
      <c r="CM1602" s="15"/>
      <c r="CN1602" s="15"/>
    </row>
    <row r="1603" spans="1:92" ht="14">
      <c r="A1603" s="1"/>
      <c r="D1603" s="38"/>
      <c r="E1603" s="17"/>
      <c r="F1603" s="17"/>
      <c r="G1603" s="17"/>
      <c r="H1603" s="16"/>
      <c r="I1603" s="19"/>
      <c r="K1603" s="26"/>
      <c r="L1603" s="15"/>
      <c r="AE1603" s="37"/>
      <c r="AF1603" s="30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23"/>
      <c r="BE1603" s="23"/>
      <c r="BF1603" s="23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/>
      <c r="CK1603" s="15"/>
      <c r="CL1603" s="15"/>
      <c r="CM1603" s="15"/>
      <c r="CN1603" s="15"/>
    </row>
    <row r="1604" spans="1:92" ht="14">
      <c r="A1604" s="1"/>
      <c r="D1604" s="38"/>
      <c r="E1604" s="17"/>
      <c r="F1604" s="17"/>
      <c r="G1604" s="17"/>
      <c r="H1604" s="16"/>
      <c r="I1604" s="19"/>
      <c r="K1604" s="26"/>
      <c r="L1604" s="15"/>
      <c r="AE1604" s="37"/>
      <c r="AF1604" s="30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23"/>
      <c r="BE1604" s="23"/>
      <c r="BF1604" s="23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/>
      <c r="CK1604" s="15"/>
      <c r="CL1604" s="15"/>
      <c r="CM1604" s="15"/>
      <c r="CN1604" s="15"/>
    </row>
    <row r="1605" spans="1:92" ht="14">
      <c r="A1605" s="1"/>
      <c r="D1605" s="38"/>
      <c r="E1605" s="17"/>
      <c r="F1605" s="17"/>
      <c r="G1605" s="17"/>
      <c r="H1605" s="16"/>
      <c r="I1605" s="19"/>
      <c r="K1605" s="26"/>
      <c r="L1605" s="15"/>
      <c r="AE1605" s="37"/>
      <c r="AF1605" s="30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23"/>
      <c r="BE1605" s="23"/>
      <c r="BF1605" s="23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</row>
    <row r="1606" spans="1:92" ht="14">
      <c r="A1606" s="1"/>
      <c r="D1606" s="38"/>
      <c r="E1606" s="17"/>
      <c r="F1606" s="17"/>
      <c r="G1606" s="17"/>
      <c r="H1606" s="16"/>
      <c r="I1606" s="19"/>
      <c r="K1606" s="26"/>
      <c r="L1606" s="15"/>
      <c r="AE1606" s="37"/>
      <c r="AF1606" s="30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23"/>
      <c r="BE1606" s="23"/>
      <c r="BF1606" s="23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/>
      <c r="CK1606" s="15"/>
      <c r="CL1606" s="15"/>
      <c r="CM1606" s="15"/>
      <c r="CN1606" s="15"/>
    </row>
    <row r="1607" spans="1:92" ht="14">
      <c r="A1607" s="1"/>
      <c r="D1607" s="38"/>
      <c r="E1607" s="17"/>
      <c r="F1607" s="17"/>
      <c r="G1607" s="17"/>
      <c r="H1607" s="16"/>
      <c r="I1607" s="19"/>
      <c r="K1607" s="26"/>
      <c r="L1607" s="15"/>
      <c r="AE1607" s="37"/>
      <c r="AF1607" s="30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23"/>
      <c r="BE1607" s="23"/>
      <c r="BF1607" s="23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/>
      <c r="CK1607" s="15"/>
      <c r="CL1607" s="15"/>
      <c r="CM1607" s="15"/>
      <c r="CN1607" s="15"/>
    </row>
    <row r="1608" spans="1:92" ht="14">
      <c r="A1608" s="1"/>
      <c r="D1608" s="38"/>
      <c r="E1608" s="17"/>
      <c r="F1608" s="17"/>
      <c r="G1608" s="17"/>
      <c r="H1608" s="16"/>
      <c r="I1608" s="19"/>
      <c r="K1608" s="26"/>
      <c r="L1608" s="15"/>
      <c r="AE1608" s="37"/>
      <c r="AF1608" s="30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23"/>
      <c r="BE1608" s="23"/>
      <c r="BF1608" s="23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</row>
    <row r="1609" spans="1:92" ht="14">
      <c r="A1609" s="1"/>
      <c r="D1609" s="38"/>
      <c r="E1609" s="17"/>
      <c r="F1609" s="17"/>
      <c r="G1609" s="17"/>
      <c r="H1609" s="16"/>
      <c r="I1609" s="19"/>
      <c r="K1609" s="26"/>
      <c r="L1609" s="15"/>
      <c r="AE1609" s="37"/>
      <c r="AF1609" s="30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23"/>
      <c r="BE1609" s="23"/>
      <c r="BF1609" s="23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/>
      <c r="CK1609" s="15"/>
      <c r="CL1609" s="15"/>
      <c r="CM1609" s="15"/>
      <c r="CN1609" s="15"/>
    </row>
    <row r="1610" spans="1:92" ht="14">
      <c r="A1610" s="1"/>
      <c r="D1610" s="38"/>
      <c r="E1610" s="17"/>
      <c r="F1610" s="17"/>
      <c r="G1610" s="17"/>
      <c r="H1610" s="16"/>
      <c r="I1610" s="19"/>
      <c r="K1610" s="26"/>
      <c r="L1610" s="15"/>
      <c r="AE1610" s="37"/>
      <c r="AF1610" s="30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23"/>
      <c r="BE1610" s="23"/>
      <c r="BF1610" s="23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/>
      <c r="CK1610" s="15"/>
      <c r="CL1610" s="15"/>
      <c r="CM1610" s="15"/>
      <c r="CN1610" s="15"/>
    </row>
    <row r="1611" spans="1:92" ht="14">
      <c r="A1611" s="1"/>
      <c r="D1611" s="38"/>
      <c r="E1611" s="17"/>
      <c r="F1611" s="17"/>
      <c r="G1611" s="17"/>
      <c r="H1611" s="16"/>
      <c r="I1611" s="19"/>
      <c r="K1611" s="26"/>
      <c r="L1611" s="15"/>
      <c r="AE1611" s="37"/>
      <c r="AF1611" s="30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23"/>
      <c r="BE1611" s="23"/>
      <c r="BF1611" s="23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/>
      <c r="CK1611" s="15"/>
      <c r="CL1611" s="15"/>
      <c r="CM1611" s="15"/>
      <c r="CN1611" s="15"/>
    </row>
    <row r="1612" spans="1:92" ht="14">
      <c r="A1612" s="1"/>
      <c r="D1612" s="38"/>
      <c r="E1612" s="17"/>
      <c r="F1612" s="17"/>
      <c r="G1612" s="17"/>
      <c r="H1612" s="16"/>
      <c r="I1612" s="19"/>
      <c r="K1612" s="26"/>
      <c r="L1612" s="15"/>
      <c r="AE1612" s="37"/>
      <c r="AF1612" s="30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23"/>
      <c r="BE1612" s="23"/>
      <c r="BF1612" s="23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/>
      <c r="CK1612" s="15"/>
      <c r="CL1612" s="15"/>
      <c r="CM1612" s="15"/>
      <c r="CN1612" s="15"/>
    </row>
    <row r="1613" spans="1:92" ht="14">
      <c r="A1613" s="1"/>
      <c r="D1613" s="38"/>
      <c r="E1613" s="17"/>
      <c r="F1613" s="17"/>
      <c r="G1613" s="17"/>
      <c r="H1613" s="16"/>
      <c r="I1613" s="19"/>
      <c r="K1613" s="26"/>
      <c r="L1613" s="15"/>
      <c r="AE1613" s="37"/>
      <c r="AF1613" s="30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23"/>
      <c r="BE1613" s="23"/>
      <c r="BF1613" s="23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/>
      <c r="CK1613" s="15"/>
      <c r="CL1613" s="15"/>
      <c r="CM1613" s="15"/>
      <c r="CN1613" s="15"/>
    </row>
    <row r="1614" spans="1:92" ht="14">
      <c r="A1614" s="1"/>
      <c r="D1614" s="38"/>
      <c r="E1614" s="17"/>
      <c r="F1614" s="17"/>
      <c r="G1614" s="17"/>
      <c r="H1614" s="16"/>
      <c r="I1614" s="19"/>
      <c r="K1614" s="26"/>
      <c r="L1614" s="15"/>
      <c r="AE1614" s="37"/>
      <c r="AF1614" s="30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23"/>
      <c r="BE1614" s="23"/>
      <c r="BF1614" s="23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/>
      <c r="CK1614" s="15"/>
      <c r="CL1614" s="15"/>
      <c r="CM1614" s="15"/>
      <c r="CN1614" s="15"/>
    </row>
    <row r="1615" spans="1:92" ht="14">
      <c r="A1615" s="1"/>
      <c r="D1615" s="38"/>
      <c r="E1615" s="17"/>
      <c r="F1615" s="17"/>
      <c r="G1615" s="17"/>
      <c r="H1615" s="16"/>
      <c r="I1615" s="19"/>
      <c r="K1615" s="26"/>
      <c r="L1615" s="15"/>
      <c r="AE1615" s="37"/>
      <c r="AF1615" s="30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23"/>
      <c r="BE1615" s="23"/>
      <c r="BF1615" s="23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/>
      <c r="CK1615" s="15"/>
      <c r="CL1615" s="15"/>
      <c r="CM1615" s="15"/>
      <c r="CN1615" s="15"/>
    </row>
    <row r="1616" spans="1:92" ht="14">
      <c r="A1616" s="1"/>
      <c r="D1616" s="38"/>
      <c r="E1616" s="17"/>
      <c r="F1616" s="17"/>
      <c r="G1616" s="17"/>
      <c r="H1616" s="16"/>
      <c r="I1616" s="19"/>
      <c r="K1616" s="26"/>
      <c r="L1616" s="15"/>
      <c r="AE1616" s="37"/>
      <c r="AF1616" s="30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23"/>
      <c r="BE1616" s="23"/>
      <c r="BF1616" s="23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/>
      <c r="CK1616" s="15"/>
      <c r="CL1616" s="15"/>
      <c r="CM1616" s="15"/>
      <c r="CN1616" s="15"/>
    </row>
    <row r="1617" spans="1:92" ht="14">
      <c r="A1617" s="1"/>
      <c r="D1617" s="38"/>
      <c r="E1617" s="17"/>
      <c r="F1617" s="17"/>
      <c r="G1617" s="17"/>
      <c r="H1617" s="16"/>
      <c r="I1617" s="19"/>
      <c r="K1617" s="26"/>
      <c r="L1617" s="15"/>
      <c r="AE1617" s="37"/>
      <c r="AF1617" s="30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23"/>
      <c r="BE1617" s="23"/>
      <c r="BF1617" s="23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/>
      <c r="CK1617" s="15"/>
      <c r="CL1617" s="15"/>
      <c r="CM1617" s="15"/>
      <c r="CN1617" s="15"/>
    </row>
    <row r="1618" spans="1:92" ht="14">
      <c r="A1618" s="1"/>
      <c r="D1618" s="38"/>
      <c r="E1618" s="17"/>
      <c r="F1618" s="17"/>
      <c r="G1618" s="17"/>
      <c r="H1618" s="16"/>
      <c r="I1618" s="19"/>
      <c r="K1618" s="26"/>
      <c r="L1618" s="15"/>
      <c r="AE1618" s="37"/>
      <c r="AF1618" s="30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23"/>
      <c r="BE1618" s="23"/>
      <c r="BF1618" s="23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</row>
    <row r="1619" spans="1:92" ht="14">
      <c r="A1619" s="1"/>
      <c r="D1619" s="38"/>
      <c r="E1619" s="17"/>
      <c r="F1619" s="17"/>
      <c r="G1619" s="17"/>
      <c r="H1619" s="16"/>
      <c r="I1619" s="19"/>
      <c r="K1619" s="26"/>
      <c r="L1619" s="15"/>
      <c r="AE1619" s="37"/>
      <c r="AF1619" s="30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23"/>
      <c r="BE1619" s="23"/>
      <c r="BF1619" s="23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/>
      <c r="CK1619" s="15"/>
      <c r="CL1619" s="15"/>
      <c r="CM1619" s="15"/>
      <c r="CN1619" s="15"/>
    </row>
    <row r="1620" spans="1:92" ht="14">
      <c r="A1620" s="1"/>
      <c r="D1620" s="38"/>
      <c r="E1620" s="17"/>
      <c r="F1620" s="17"/>
      <c r="G1620" s="17"/>
      <c r="H1620" s="16"/>
      <c r="I1620" s="19"/>
      <c r="K1620" s="26"/>
      <c r="L1620" s="15"/>
      <c r="AE1620" s="37"/>
      <c r="AF1620" s="30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23"/>
      <c r="BE1620" s="23"/>
      <c r="BF1620" s="23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/>
      <c r="CK1620" s="15"/>
      <c r="CL1620" s="15"/>
      <c r="CM1620" s="15"/>
      <c r="CN1620" s="15"/>
    </row>
    <row r="1621" spans="1:92" ht="14">
      <c r="A1621" s="1"/>
      <c r="D1621" s="38"/>
      <c r="E1621" s="17"/>
      <c r="F1621" s="17"/>
      <c r="G1621" s="17"/>
      <c r="H1621" s="16"/>
      <c r="I1621" s="19"/>
      <c r="K1621" s="26"/>
      <c r="L1621" s="15"/>
      <c r="AE1621" s="37"/>
      <c r="AF1621" s="30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23"/>
      <c r="BE1621" s="23"/>
      <c r="BF1621" s="23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/>
      <c r="CK1621" s="15"/>
      <c r="CL1621" s="15"/>
      <c r="CM1621" s="15"/>
      <c r="CN1621" s="15"/>
    </row>
    <row r="1622" spans="1:92" ht="14">
      <c r="A1622" s="1"/>
      <c r="D1622" s="38"/>
      <c r="E1622" s="17"/>
      <c r="F1622" s="17"/>
      <c r="G1622" s="17"/>
      <c r="H1622" s="16"/>
      <c r="I1622" s="19"/>
      <c r="K1622" s="26"/>
      <c r="L1622" s="15"/>
      <c r="AE1622" s="37"/>
      <c r="AF1622" s="30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23"/>
      <c r="BE1622" s="23"/>
      <c r="BF1622" s="23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/>
      <c r="CK1622" s="15"/>
      <c r="CL1622" s="15"/>
      <c r="CM1622" s="15"/>
      <c r="CN1622" s="15"/>
    </row>
    <row r="1623" spans="1:92" ht="14">
      <c r="A1623" s="1"/>
      <c r="D1623" s="38"/>
      <c r="E1623" s="17"/>
      <c r="F1623" s="17"/>
      <c r="G1623" s="17"/>
      <c r="H1623" s="16"/>
      <c r="I1623" s="19"/>
      <c r="K1623" s="26"/>
      <c r="L1623" s="15"/>
      <c r="AE1623" s="37"/>
      <c r="AF1623" s="30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23"/>
      <c r="BE1623" s="23"/>
      <c r="BF1623" s="23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/>
      <c r="CK1623" s="15"/>
      <c r="CL1623" s="15"/>
      <c r="CM1623" s="15"/>
      <c r="CN1623" s="15"/>
    </row>
    <row r="1624" spans="1:92" ht="14">
      <c r="A1624" s="1"/>
      <c r="D1624" s="38"/>
      <c r="E1624" s="17"/>
      <c r="F1624" s="17"/>
      <c r="G1624" s="17"/>
      <c r="H1624" s="16"/>
      <c r="I1624" s="19"/>
      <c r="K1624" s="26"/>
      <c r="L1624" s="15"/>
      <c r="AE1624" s="37"/>
      <c r="AF1624" s="30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23"/>
      <c r="BE1624" s="23"/>
      <c r="BF1624" s="23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/>
      <c r="CK1624" s="15"/>
      <c r="CL1624" s="15"/>
      <c r="CM1624" s="15"/>
      <c r="CN1624" s="15"/>
    </row>
    <row r="1625" spans="1:92" ht="14">
      <c r="A1625" s="1"/>
      <c r="D1625" s="38"/>
      <c r="E1625" s="17"/>
      <c r="F1625" s="17"/>
      <c r="G1625" s="17"/>
      <c r="H1625" s="16"/>
      <c r="I1625" s="19"/>
      <c r="K1625" s="26"/>
      <c r="L1625" s="15"/>
      <c r="AE1625" s="37"/>
      <c r="AF1625" s="30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23"/>
      <c r="BE1625" s="23"/>
      <c r="BF1625" s="23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</row>
    <row r="1626" spans="1:92" ht="14">
      <c r="A1626" s="1"/>
      <c r="D1626" s="38"/>
      <c r="E1626" s="17"/>
      <c r="F1626" s="17"/>
      <c r="G1626" s="17"/>
      <c r="H1626" s="16"/>
      <c r="I1626" s="19"/>
      <c r="K1626" s="26"/>
      <c r="L1626" s="15"/>
      <c r="AE1626" s="37"/>
      <c r="AF1626" s="30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23"/>
      <c r="BE1626" s="23"/>
      <c r="BF1626" s="23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/>
      <c r="CK1626" s="15"/>
      <c r="CL1626" s="15"/>
      <c r="CM1626" s="15"/>
      <c r="CN1626" s="15"/>
    </row>
    <row r="1627" spans="1:92" ht="14">
      <c r="A1627" s="1"/>
      <c r="D1627" s="38"/>
      <c r="E1627" s="17"/>
      <c r="F1627" s="17"/>
      <c r="G1627" s="17"/>
      <c r="H1627" s="16"/>
      <c r="I1627" s="19"/>
      <c r="K1627" s="26"/>
      <c r="L1627" s="15"/>
      <c r="AE1627" s="37"/>
      <c r="AF1627" s="30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23"/>
      <c r="BE1627" s="23"/>
      <c r="BF1627" s="23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/>
      <c r="CK1627" s="15"/>
      <c r="CL1627" s="15"/>
      <c r="CM1627" s="15"/>
      <c r="CN1627" s="15"/>
    </row>
    <row r="1628" spans="1:92" ht="14">
      <c r="A1628" s="1"/>
      <c r="D1628" s="38"/>
      <c r="E1628" s="17"/>
      <c r="F1628" s="17"/>
      <c r="G1628" s="17"/>
      <c r="H1628" s="16"/>
      <c r="I1628" s="19"/>
      <c r="K1628" s="26"/>
      <c r="L1628" s="15"/>
      <c r="AE1628" s="37"/>
      <c r="AF1628" s="30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23"/>
      <c r="BE1628" s="23"/>
      <c r="BF1628" s="23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/>
      <c r="CK1628" s="15"/>
      <c r="CL1628" s="15"/>
      <c r="CM1628" s="15"/>
      <c r="CN1628" s="15"/>
    </row>
    <row r="1629" spans="1:92" ht="14">
      <c r="A1629" s="1"/>
      <c r="D1629" s="38"/>
      <c r="E1629" s="17"/>
      <c r="F1629" s="17"/>
      <c r="G1629" s="17"/>
      <c r="H1629" s="16"/>
      <c r="I1629" s="19"/>
      <c r="K1629" s="26"/>
      <c r="L1629" s="15"/>
      <c r="AE1629" s="37"/>
      <c r="AF1629" s="30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23"/>
      <c r="BE1629" s="23"/>
      <c r="BF1629" s="23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/>
      <c r="CK1629" s="15"/>
      <c r="CL1629" s="15"/>
      <c r="CM1629" s="15"/>
      <c r="CN1629" s="15"/>
    </row>
    <row r="1630" spans="1:92" ht="14">
      <c r="A1630" s="1"/>
      <c r="D1630" s="38"/>
      <c r="E1630" s="17"/>
      <c r="F1630" s="17"/>
      <c r="G1630" s="17"/>
      <c r="H1630" s="16"/>
      <c r="I1630" s="19"/>
      <c r="K1630" s="26"/>
      <c r="L1630" s="15"/>
      <c r="AE1630" s="37"/>
      <c r="AF1630" s="30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23"/>
      <c r="BE1630" s="23"/>
      <c r="BF1630" s="23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/>
      <c r="CK1630" s="15"/>
      <c r="CL1630" s="15"/>
      <c r="CM1630" s="15"/>
      <c r="CN1630" s="15"/>
    </row>
    <row r="1631" spans="1:92" ht="14">
      <c r="A1631" s="1"/>
      <c r="D1631" s="38"/>
      <c r="E1631" s="17"/>
      <c r="F1631" s="17"/>
      <c r="G1631" s="17"/>
      <c r="H1631" s="16"/>
      <c r="I1631" s="19"/>
      <c r="K1631" s="26"/>
      <c r="L1631" s="15"/>
      <c r="AE1631" s="37"/>
      <c r="AF1631" s="30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23"/>
      <c r="BE1631" s="23"/>
      <c r="BF1631" s="23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/>
      <c r="CK1631" s="15"/>
      <c r="CL1631" s="15"/>
      <c r="CM1631" s="15"/>
      <c r="CN1631" s="15"/>
    </row>
    <row r="1632" spans="1:92" ht="14">
      <c r="A1632" s="1"/>
      <c r="D1632" s="38"/>
      <c r="E1632" s="17"/>
      <c r="F1632" s="17"/>
      <c r="G1632" s="17"/>
      <c r="H1632" s="16"/>
      <c r="I1632" s="19"/>
      <c r="K1632" s="26"/>
      <c r="L1632" s="15"/>
      <c r="AE1632" s="37"/>
      <c r="AF1632" s="30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23"/>
      <c r="BE1632" s="23"/>
      <c r="BF1632" s="23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/>
      <c r="CK1632" s="15"/>
      <c r="CL1632" s="15"/>
      <c r="CM1632" s="15"/>
      <c r="CN1632" s="15"/>
    </row>
    <row r="1633" spans="1:92" ht="14">
      <c r="A1633" s="1"/>
      <c r="D1633" s="38"/>
      <c r="E1633" s="17"/>
      <c r="F1633" s="17"/>
      <c r="G1633" s="17"/>
      <c r="H1633" s="16"/>
      <c r="I1633" s="19"/>
      <c r="K1633" s="26"/>
      <c r="L1633" s="15"/>
      <c r="AE1633" s="37"/>
      <c r="AF1633" s="30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23"/>
      <c r="BE1633" s="23"/>
      <c r="BF1633" s="23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/>
      <c r="CK1633" s="15"/>
      <c r="CL1633" s="15"/>
      <c r="CM1633" s="15"/>
      <c r="CN1633" s="15"/>
    </row>
    <row r="1634" spans="1:92" ht="14">
      <c r="A1634" s="1"/>
      <c r="D1634" s="38"/>
      <c r="E1634" s="17"/>
      <c r="F1634" s="17"/>
      <c r="G1634" s="17"/>
      <c r="H1634" s="16"/>
      <c r="I1634" s="19"/>
      <c r="K1634" s="26"/>
      <c r="L1634" s="15"/>
      <c r="AE1634" s="37"/>
      <c r="AF1634" s="30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23"/>
      <c r="BE1634" s="23"/>
      <c r="BF1634" s="23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/>
      <c r="CK1634" s="15"/>
      <c r="CL1634" s="15"/>
      <c r="CM1634" s="15"/>
      <c r="CN1634" s="15"/>
    </row>
    <row r="1635" spans="1:92" ht="14">
      <c r="A1635" s="1"/>
      <c r="D1635" s="38"/>
      <c r="E1635" s="17"/>
      <c r="F1635" s="17"/>
      <c r="G1635" s="17"/>
      <c r="H1635" s="16"/>
      <c r="I1635" s="19"/>
      <c r="K1635" s="26"/>
      <c r="L1635" s="15"/>
      <c r="AE1635" s="37"/>
      <c r="AF1635" s="30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23"/>
      <c r="BE1635" s="23"/>
      <c r="BF1635" s="23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/>
      <c r="CK1635" s="15"/>
      <c r="CL1635" s="15"/>
      <c r="CM1635" s="15"/>
      <c r="CN1635" s="15"/>
    </row>
    <row r="1636" spans="1:92" ht="14">
      <c r="A1636" s="1"/>
      <c r="D1636" s="38"/>
      <c r="E1636" s="17"/>
      <c r="F1636" s="17"/>
      <c r="G1636" s="17"/>
      <c r="H1636" s="16"/>
      <c r="I1636" s="19"/>
      <c r="K1636" s="26"/>
      <c r="L1636" s="15"/>
      <c r="AE1636" s="37"/>
      <c r="AF1636" s="30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23"/>
      <c r="BE1636" s="23"/>
      <c r="BF1636" s="23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/>
      <c r="CK1636" s="15"/>
      <c r="CL1636" s="15"/>
      <c r="CM1636" s="15"/>
      <c r="CN1636" s="15"/>
    </row>
    <row r="1637" spans="1:92" ht="14">
      <c r="A1637" s="1"/>
      <c r="D1637" s="38"/>
      <c r="E1637" s="17"/>
      <c r="F1637" s="17"/>
      <c r="G1637" s="17"/>
      <c r="H1637" s="16"/>
      <c r="I1637" s="19"/>
      <c r="K1637" s="26"/>
      <c r="L1637" s="15"/>
      <c r="AE1637" s="37"/>
      <c r="AF1637" s="30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23"/>
      <c r="BE1637" s="23"/>
      <c r="BF1637" s="23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/>
      <c r="CK1637" s="15"/>
      <c r="CL1637" s="15"/>
      <c r="CM1637" s="15"/>
      <c r="CN1637" s="15"/>
    </row>
    <row r="1638" spans="1:92" ht="14">
      <c r="A1638" s="1"/>
      <c r="D1638" s="38"/>
      <c r="E1638" s="17"/>
      <c r="F1638" s="17"/>
      <c r="G1638" s="17"/>
      <c r="H1638" s="16"/>
      <c r="I1638" s="19"/>
      <c r="K1638" s="26"/>
      <c r="L1638" s="15"/>
      <c r="AE1638" s="37"/>
      <c r="AF1638" s="30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23"/>
      <c r="BE1638" s="23"/>
      <c r="BF1638" s="23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/>
      <c r="CK1638" s="15"/>
      <c r="CL1638" s="15"/>
      <c r="CM1638" s="15"/>
      <c r="CN1638" s="15"/>
    </row>
    <row r="1639" spans="1:92" ht="14">
      <c r="A1639" s="1"/>
      <c r="D1639" s="38"/>
      <c r="E1639" s="17"/>
      <c r="F1639" s="17"/>
      <c r="G1639" s="17"/>
      <c r="H1639" s="16"/>
      <c r="I1639" s="19"/>
      <c r="K1639" s="26"/>
      <c r="L1639" s="15"/>
      <c r="AE1639" s="37"/>
      <c r="AF1639" s="30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23"/>
      <c r="BE1639" s="23"/>
      <c r="BF1639" s="23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/>
      <c r="CK1639" s="15"/>
      <c r="CL1639" s="15"/>
      <c r="CM1639" s="15"/>
      <c r="CN1639" s="15"/>
    </row>
    <row r="1640" spans="1:92" ht="14">
      <c r="A1640" s="1"/>
      <c r="D1640" s="38"/>
      <c r="E1640" s="17"/>
      <c r="F1640" s="17"/>
      <c r="G1640" s="17"/>
      <c r="H1640" s="16"/>
      <c r="I1640" s="19"/>
      <c r="K1640" s="26"/>
      <c r="L1640" s="15"/>
      <c r="AE1640" s="37"/>
      <c r="AF1640" s="30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23"/>
      <c r="BE1640" s="23"/>
      <c r="BF1640" s="23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/>
      <c r="CK1640" s="15"/>
      <c r="CL1640" s="15"/>
      <c r="CM1640" s="15"/>
      <c r="CN1640" s="15"/>
    </row>
    <row r="1641" spans="1:92" ht="14">
      <c r="A1641" s="1"/>
      <c r="D1641" s="38"/>
      <c r="E1641" s="17"/>
      <c r="F1641" s="17"/>
      <c r="G1641" s="17"/>
      <c r="H1641" s="16"/>
      <c r="I1641" s="19"/>
      <c r="K1641" s="26"/>
      <c r="L1641" s="15"/>
      <c r="AE1641" s="37"/>
      <c r="AF1641" s="30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23"/>
      <c r="BE1641" s="23"/>
      <c r="BF1641" s="23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/>
      <c r="CK1641" s="15"/>
      <c r="CL1641" s="15"/>
      <c r="CM1641" s="15"/>
      <c r="CN1641" s="15"/>
    </row>
    <row r="1642" spans="1:92" ht="14">
      <c r="A1642" s="1"/>
      <c r="D1642" s="38"/>
      <c r="E1642" s="17"/>
      <c r="F1642" s="17"/>
      <c r="G1642" s="17"/>
      <c r="H1642" s="16"/>
      <c r="I1642" s="19"/>
      <c r="K1642" s="26"/>
      <c r="L1642" s="15"/>
      <c r="AE1642" s="37"/>
      <c r="AF1642" s="30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23"/>
      <c r="BE1642" s="23"/>
      <c r="BF1642" s="23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/>
      <c r="CK1642" s="15"/>
      <c r="CL1642" s="15"/>
      <c r="CM1642" s="15"/>
      <c r="CN1642" s="15"/>
    </row>
    <row r="1643" spans="1:92" ht="14">
      <c r="A1643" s="1"/>
      <c r="D1643" s="38"/>
      <c r="E1643" s="17"/>
      <c r="F1643" s="17"/>
      <c r="G1643" s="17"/>
      <c r="H1643" s="16"/>
      <c r="I1643" s="19"/>
      <c r="K1643" s="26"/>
      <c r="L1643" s="15"/>
      <c r="AE1643" s="37"/>
      <c r="AF1643" s="30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23"/>
      <c r="BE1643" s="23"/>
      <c r="BF1643" s="23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/>
      <c r="CK1643" s="15"/>
      <c r="CL1643" s="15"/>
      <c r="CM1643" s="15"/>
      <c r="CN1643" s="15"/>
    </row>
    <row r="1644" spans="1:92" ht="14">
      <c r="A1644" s="1"/>
      <c r="D1644" s="38"/>
      <c r="E1644" s="17"/>
      <c r="F1644" s="17"/>
      <c r="G1644" s="17"/>
      <c r="H1644" s="16"/>
      <c r="I1644" s="19"/>
      <c r="K1644" s="26"/>
      <c r="L1644" s="15"/>
      <c r="AE1644" s="37"/>
      <c r="AF1644" s="30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23"/>
      <c r="BE1644" s="23"/>
      <c r="BF1644" s="23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/>
      <c r="CK1644" s="15"/>
      <c r="CL1644" s="15"/>
      <c r="CM1644" s="15"/>
      <c r="CN1644" s="15"/>
    </row>
    <row r="1645" spans="1:92" ht="14">
      <c r="A1645" s="1"/>
      <c r="D1645" s="38"/>
      <c r="E1645" s="17"/>
      <c r="F1645" s="17"/>
      <c r="G1645" s="17"/>
      <c r="H1645" s="16"/>
      <c r="I1645" s="19"/>
      <c r="K1645" s="26"/>
      <c r="L1645" s="15"/>
      <c r="AE1645" s="37"/>
      <c r="AF1645" s="30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23"/>
      <c r="BE1645" s="23"/>
      <c r="BF1645" s="23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/>
      <c r="CK1645" s="15"/>
      <c r="CL1645" s="15"/>
      <c r="CM1645" s="15"/>
      <c r="CN1645" s="15"/>
    </row>
    <row r="1646" spans="1:92" ht="14">
      <c r="A1646" s="1"/>
      <c r="D1646" s="38"/>
      <c r="E1646" s="17"/>
      <c r="F1646" s="17"/>
      <c r="G1646" s="17"/>
      <c r="H1646" s="16"/>
      <c r="I1646" s="19"/>
      <c r="K1646" s="26"/>
      <c r="L1646" s="15"/>
      <c r="AE1646" s="37"/>
      <c r="AF1646" s="30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23"/>
      <c r="BE1646" s="23"/>
      <c r="BF1646" s="23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/>
      <c r="CK1646" s="15"/>
      <c r="CL1646" s="15"/>
      <c r="CM1646" s="15"/>
      <c r="CN1646" s="15"/>
    </row>
    <row r="1647" spans="1:92" ht="14">
      <c r="A1647" s="1"/>
      <c r="D1647" s="38"/>
      <c r="E1647" s="17"/>
      <c r="F1647" s="17"/>
      <c r="G1647" s="17"/>
      <c r="H1647" s="16"/>
      <c r="I1647" s="19"/>
      <c r="K1647" s="26"/>
      <c r="L1647" s="15"/>
      <c r="AE1647" s="37"/>
      <c r="AF1647" s="30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23"/>
      <c r="BE1647" s="23"/>
      <c r="BF1647" s="23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/>
      <c r="CK1647" s="15"/>
      <c r="CL1647" s="15"/>
      <c r="CM1647" s="15"/>
      <c r="CN1647" s="15"/>
    </row>
    <row r="1648" spans="1:92" ht="14">
      <c r="A1648" s="1"/>
      <c r="D1648" s="38"/>
      <c r="E1648" s="17"/>
      <c r="F1648" s="17"/>
      <c r="G1648" s="17"/>
      <c r="H1648" s="16"/>
      <c r="I1648" s="19"/>
      <c r="K1648" s="26"/>
      <c r="L1648" s="15"/>
      <c r="AE1648" s="37"/>
      <c r="AF1648" s="30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23"/>
      <c r="BE1648" s="23"/>
      <c r="BF1648" s="23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/>
      <c r="CK1648" s="15"/>
      <c r="CL1648" s="15"/>
      <c r="CM1648" s="15"/>
      <c r="CN1648" s="15"/>
    </row>
    <row r="1649" spans="1:92" ht="14">
      <c r="A1649" s="1"/>
      <c r="D1649" s="38"/>
      <c r="E1649" s="17"/>
      <c r="F1649" s="17"/>
      <c r="G1649" s="17"/>
      <c r="H1649" s="16"/>
      <c r="I1649" s="19"/>
      <c r="K1649" s="26"/>
      <c r="L1649" s="15"/>
      <c r="AE1649" s="37"/>
      <c r="AF1649" s="30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23"/>
      <c r="BE1649" s="23"/>
      <c r="BF1649" s="23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</row>
    <row r="1650" spans="1:92" ht="14">
      <c r="A1650" s="1"/>
      <c r="D1650" s="38"/>
      <c r="E1650" s="17"/>
      <c r="F1650" s="17"/>
      <c r="G1650" s="17"/>
      <c r="H1650" s="16"/>
      <c r="I1650" s="19"/>
      <c r="K1650" s="26"/>
      <c r="L1650" s="15"/>
      <c r="AE1650" s="37"/>
      <c r="AF1650" s="30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23"/>
      <c r="BE1650" s="23"/>
      <c r="BF1650" s="23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/>
      <c r="CK1650" s="15"/>
      <c r="CL1650" s="15"/>
      <c r="CM1650" s="15"/>
      <c r="CN1650" s="15"/>
    </row>
    <row r="1651" spans="1:92" ht="14">
      <c r="A1651" s="1"/>
      <c r="D1651" s="38"/>
      <c r="E1651" s="17"/>
      <c r="F1651" s="17"/>
      <c r="G1651" s="17"/>
      <c r="H1651" s="16"/>
      <c r="I1651" s="19"/>
      <c r="K1651" s="26"/>
      <c r="L1651" s="15"/>
      <c r="AE1651" s="37"/>
      <c r="AF1651" s="30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23"/>
      <c r="BE1651" s="23"/>
      <c r="BF1651" s="23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/>
      <c r="CK1651" s="15"/>
      <c r="CL1651" s="15"/>
      <c r="CM1651" s="15"/>
      <c r="CN1651" s="15"/>
    </row>
    <row r="1652" spans="1:92" ht="14">
      <c r="A1652" s="1"/>
      <c r="D1652" s="38"/>
      <c r="E1652" s="17"/>
      <c r="F1652" s="17"/>
      <c r="G1652" s="17"/>
      <c r="H1652" s="16"/>
      <c r="I1652" s="19"/>
      <c r="K1652" s="26"/>
      <c r="L1652" s="15"/>
      <c r="AE1652" s="37"/>
      <c r="AF1652" s="30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23"/>
      <c r="BE1652" s="23"/>
      <c r="BF1652" s="23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</row>
    <row r="1653" spans="1:92" ht="14">
      <c r="A1653" s="1"/>
      <c r="D1653" s="38"/>
      <c r="E1653" s="17"/>
      <c r="F1653" s="17"/>
      <c r="G1653" s="17"/>
      <c r="H1653" s="16"/>
      <c r="I1653" s="19"/>
      <c r="K1653" s="26"/>
      <c r="L1653" s="15"/>
      <c r="AE1653" s="37"/>
      <c r="AF1653" s="30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23"/>
      <c r="BE1653" s="23"/>
      <c r="BF1653" s="23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/>
      <c r="CK1653" s="15"/>
      <c r="CL1653" s="15"/>
      <c r="CM1653" s="15"/>
      <c r="CN1653" s="15"/>
    </row>
    <row r="1654" spans="1:92" ht="14">
      <c r="A1654" s="1"/>
      <c r="D1654" s="38"/>
      <c r="E1654" s="17"/>
      <c r="F1654" s="17"/>
      <c r="G1654" s="17"/>
      <c r="H1654" s="16"/>
      <c r="I1654" s="19"/>
      <c r="K1654" s="26"/>
      <c r="L1654" s="15"/>
      <c r="AE1654" s="37"/>
      <c r="AF1654" s="30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23"/>
      <c r="BE1654" s="23"/>
      <c r="BF1654" s="23"/>
      <c r="BG1654" s="12"/>
      <c r="BH1654" s="12"/>
      <c r="BI1654" s="12"/>
      <c r="BJ1654" s="12"/>
      <c r="BK1654" s="12"/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/>
      <c r="CK1654" s="15"/>
      <c r="CL1654" s="15"/>
      <c r="CM1654" s="15"/>
      <c r="CN1654" s="15"/>
    </row>
    <row r="1655" spans="1:92" ht="14">
      <c r="A1655" s="1"/>
      <c r="D1655" s="38"/>
      <c r="E1655" s="17"/>
      <c r="F1655" s="17"/>
      <c r="G1655" s="17"/>
      <c r="H1655" s="16"/>
      <c r="I1655" s="19"/>
      <c r="K1655" s="26"/>
      <c r="L1655" s="15"/>
      <c r="AE1655" s="37"/>
      <c r="AF1655" s="30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23"/>
      <c r="BE1655" s="23"/>
      <c r="BF1655" s="23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/>
      <c r="CK1655" s="15"/>
      <c r="CL1655" s="15"/>
      <c r="CM1655" s="15"/>
      <c r="CN1655" s="15"/>
    </row>
    <row r="1656" spans="1:92" ht="14">
      <c r="A1656" s="1"/>
      <c r="D1656" s="38"/>
      <c r="E1656" s="17"/>
      <c r="F1656" s="17"/>
      <c r="G1656" s="17"/>
      <c r="H1656" s="16"/>
      <c r="I1656" s="19"/>
      <c r="K1656" s="26"/>
      <c r="L1656" s="15"/>
      <c r="AE1656" s="37"/>
      <c r="AF1656" s="30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23"/>
      <c r="BE1656" s="23"/>
      <c r="BF1656" s="23"/>
      <c r="BG1656" s="12"/>
      <c r="BH1656" s="12"/>
      <c r="BI1656" s="12"/>
      <c r="BJ1656" s="12"/>
      <c r="BK1656" s="12"/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/>
      <c r="CK1656" s="15"/>
      <c r="CL1656" s="15"/>
      <c r="CM1656" s="15"/>
      <c r="CN1656" s="15"/>
    </row>
    <row r="1657" spans="1:92" ht="14">
      <c r="A1657" s="1"/>
      <c r="D1657" s="38"/>
      <c r="E1657" s="17"/>
      <c r="F1657" s="17"/>
      <c r="G1657" s="17"/>
      <c r="H1657" s="16"/>
      <c r="I1657" s="19"/>
      <c r="K1657" s="26"/>
      <c r="L1657" s="15"/>
      <c r="AE1657" s="37"/>
      <c r="AF1657" s="30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23"/>
      <c r="BE1657" s="23"/>
      <c r="BF1657" s="23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/>
      <c r="CK1657" s="15"/>
      <c r="CL1657" s="15"/>
      <c r="CM1657" s="15"/>
      <c r="CN1657" s="15"/>
    </row>
    <row r="1658" spans="1:92" ht="14">
      <c r="A1658" s="1"/>
      <c r="D1658" s="38"/>
      <c r="E1658" s="17"/>
      <c r="F1658" s="17"/>
      <c r="G1658" s="17"/>
      <c r="H1658" s="16"/>
      <c r="I1658" s="19"/>
      <c r="K1658" s="26"/>
      <c r="L1658" s="15"/>
      <c r="AE1658" s="37"/>
      <c r="AF1658" s="30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23"/>
      <c r="BE1658" s="23"/>
      <c r="BF1658" s="23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/>
      <c r="CK1658" s="15"/>
      <c r="CL1658" s="15"/>
      <c r="CM1658" s="15"/>
      <c r="CN1658" s="15"/>
    </row>
    <row r="1659" spans="1:92" ht="14">
      <c r="A1659" s="1"/>
      <c r="D1659" s="38"/>
      <c r="E1659" s="17"/>
      <c r="F1659" s="17"/>
      <c r="G1659" s="17"/>
      <c r="H1659" s="16"/>
      <c r="I1659" s="19"/>
      <c r="K1659" s="26"/>
      <c r="L1659" s="15"/>
      <c r="AE1659" s="37"/>
      <c r="AF1659" s="30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23"/>
      <c r="BE1659" s="23"/>
      <c r="BF1659" s="23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</row>
    <row r="1660" spans="1:92" ht="14">
      <c r="A1660" s="1"/>
      <c r="D1660" s="38"/>
      <c r="E1660" s="17"/>
      <c r="F1660" s="17"/>
      <c r="G1660" s="17"/>
      <c r="H1660" s="16"/>
      <c r="I1660" s="19"/>
      <c r="K1660" s="26"/>
      <c r="L1660" s="15"/>
      <c r="AE1660" s="37"/>
      <c r="AF1660" s="30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23"/>
      <c r="BE1660" s="23"/>
      <c r="BF1660" s="23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/>
      <c r="CK1660" s="15"/>
      <c r="CL1660" s="15"/>
      <c r="CM1660" s="15"/>
      <c r="CN1660" s="15"/>
    </row>
    <row r="1661" spans="1:92" ht="14">
      <c r="A1661" s="1"/>
      <c r="D1661" s="38"/>
      <c r="E1661" s="17"/>
      <c r="F1661" s="17"/>
      <c r="G1661" s="17"/>
      <c r="H1661" s="16"/>
      <c r="I1661" s="19"/>
      <c r="K1661" s="26"/>
      <c r="L1661" s="15"/>
      <c r="AE1661" s="37"/>
      <c r="AF1661" s="30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23"/>
      <c r="BE1661" s="23"/>
      <c r="BF1661" s="23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/>
      <c r="CK1661" s="15"/>
      <c r="CL1661" s="15"/>
      <c r="CM1661" s="15"/>
      <c r="CN1661" s="15"/>
    </row>
    <row r="1662" spans="1:92" ht="14">
      <c r="A1662" s="1"/>
      <c r="D1662" s="38"/>
      <c r="E1662" s="17"/>
      <c r="F1662" s="17"/>
      <c r="G1662" s="17"/>
      <c r="H1662" s="16"/>
      <c r="I1662" s="19"/>
      <c r="K1662" s="26"/>
      <c r="L1662" s="15"/>
      <c r="AE1662" s="37"/>
      <c r="AF1662" s="30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23"/>
      <c r="BE1662" s="23"/>
      <c r="BF1662" s="23"/>
      <c r="BG1662" s="12"/>
      <c r="BH1662" s="12"/>
      <c r="BI1662" s="12"/>
      <c r="BJ1662" s="12"/>
      <c r="BK1662" s="12"/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/>
      <c r="CK1662" s="15"/>
      <c r="CL1662" s="15"/>
      <c r="CM1662" s="15"/>
      <c r="CN1662" s="15"/>
    </row>
    <row r="1663" spans="1:92" ht="14">
      <c r="A1663" s="1"/>
      <c r="D1663" s="38"/>
      <c r="E1663" s="17"/>
      <c r="F1663" s="17"/>
      <c r="G1663" s="17"/>
      <c r="H1663" s="16"/>
      <c r="I1663" s="19"/>
      <c r="K1663" s="26"/>
      <c r="L1663" s="15"/>
      <c r="AE1663" s="37"/>
      <c r="AF1663" s="30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23"/>
      <c r="BE1663" s="23"/>
      <c r="BF1663" s="23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</row>
    <row r="1664" spans="1:92" ht="14">
      <c r="A1664" s="1"/>
      <c r="D1664" s="38"/>
      <c r="E1664" s="17"/>
      <c r="F1664" s="17"/>
      <c r="G1664" s="17"/>
      <c r="H1664" s="16"/>
      <c r="I1664" s="19"/>
      <c r="K1664" s="26"/>
      <c r="L1664" s="15"/>
      <c r="AE1664" s="37"/>
      <c r="AF1664" s="30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23"/>
      <c r="BE1664" s="23"/>
      <c r="BF1664" s="23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</row>
    <row r="1665" spans="1:92" ht="14">
      <c r="A1665" s="1"/>
      <c r="D1665" s="38"/>
      <c r="E1665" s="17"/>
      <c r="F1665" s="17"/>
      <c r="G1665" s="17"/>
      <c r="H1665" s="16"/>
      <c r="I1665" s="19"/>
      <c r="K1665" s="26"/>
      <c r="L1665" s="15"/>
      <c r="AE1665" s="37"/>
      <c r="AF1665" s="30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23"/>
      <c r="BE1665" s="23"/>
      <c r="BF1665" s="23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/>
      <c r="CK1665" s="15"/>
      <c r="CL1665" s="15"/>
      <c r="CM1665" s="15"/>
      <c r="CN1665" s="15"/>
    </row>
    <row r="1666" spans="1:92" ht="14">
      <c r="A1666" s="1"/>
      <c r="D1666" s="38"/>
      <c r="E1666" s="17"/>
      <c r="F1666" s="17"/>
      <c r="G1666" s="17"/>
      <c r="H1666" s="16"/>
      <c r="I1666" s="19"/>
      <c r="K1666" s="26"/>
      <c r="L1666" s="15"/>
      <c r="AE1666" s="37"/>
      <c r="AF1666" s="30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23"/>
      <c r="BE1666" s="23"/>
      <c r="BF1666" s="23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/>
      <c r="CK1666" s="15"/>
      <c r="CL1666" s="15"/>
      <c r="CM1666" s="15"/>
      <c r="CN1666" s="15"/>
    </row>
    <row r="1667" spans="1:92" ht="14">
      <c r="A1667" s="1"/>
      <c r="D1667" s="38"/>
      <c r="E1667" s="17"/>
      <c r="F1667" s="17"/>
      <c r="G1667" s="17"/>
      <c r="H1667" s="16"/>
      <c r="I1667" s="19"/>
      <c r="K1667" s="26"/>
      <c r="L1667" s="15"/>
      <c r="AE1667" s="37"/>
      <c r="AF1667" s="30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23"/>
      <c r="BE1667" s="23"/>
      <c r="BF1667" s="23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/>
      <c r="CK1667" s="15"/>
      <c r="CL1667" s="15"/>
      <c r="CM1667" s="15"/>
      <c r="CN1667" s="15"/>
    </row>
    <row r="1668" spans="1:92" ht="14">
      <c r="A1668" s="1"/>
      <c r="D1668" s="38"/>
      <c r="E1668" s="17"/>
      <c r="F1668" s="17"/>
      <c r="G1668" s="17"/>
      <c r="H1668" s="16"/>
      <c r="I1668" s="19"/>
      <c r="K1668" s="26"/>
      <c r="L1668" s="15"/>
      <c r="AE1668" s="37"/>
      <c r="AF1668" s="30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23"/>
      <c r="BE1668" s="23"/>
      <c r="BF1668" s="23"/>
      <c r="BG1668" s="12"/>
      <c r="BH1668" s="12"/>
      <c r="BI1668" s="12"/>
      <c r="BJ1668" s="12"/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/>
      <c r="CK1668" s="15"/>
      <c r="CL1668" s="15"/>
      <c r="CM1668" s="15"/>
      <c r="CN1668" s="15"/>
    </row>
    <row r="1669" spans="1:92" ht="14">
      <c r="A1669" s="1"/>
      <c r="D1669" s="38"/>
      <c r="E1669" s="17"/>
      <c r="F1669" s="17"/>
      <c r="G1669" s="17"/>
      <c r="H1669" s="16"/>
      <c r="I1669" s="19"/>
      <c r="K1669" s="26"/>
      <c r="L1669" s="15"/>
      <c r="AE1669" s="37"/>
      <c r="AF1669" s="30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23"/>
      <c r="BE1669" s="23"/>
      <c r="BF1669" s="23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/>
      <c r="CK1669" s="15"/>
      <c r="CL1669" s="15"/>
      <c r="CM1669" s="15"/>
      <c r="CN1669" s="15"/>
    </row>
    <row r="1670" spans="1:92" ht="14">
      <c r="A1670" s="1"/>
      <c r="D1670" s="38"/>
      <c r="E1670" s="17"/>
      <c r="F1670" s="17"/>
      <c r="G1670" s="17"/>
      <c r="H1670" s="16"/>
      <c r="I1670" s="19"/>
      <c r="K1670" s="26"/>
      <c r="L1670" s="15"/>
      <c r="AE1670" s="37"/>
      <c r="AF1670" s="30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23"/>
      <c r="BE1670" s="23"/>
      <c r="BF1670" s="23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</row>
    <row r="1671" spans="1:92" ht="14">
      <c r="A1671" s="1"/>
      <c r="D1671" s="38"/>
      <c r="E1671" s="17"/>
      <c r="F1671" s="17"/>
      <c r="G1671" s="17"/>
      <c r="H1671" s="16"/>
      <c r="I1671" s="19"/>
      <c r="K1671" s="26"/>
      <c r="L1671" s="15"/>
      <c r="AE1671" s="37"/>
      <c r="AF1671" s="30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23"/>
      <c r="BE1671" s="23"/>
      <c r="BF1671" s="23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/>
      <c r="CK1671" s="15"/>
      <c r="CL1671" s="15"/>
      <c r="CM1671" s="15"/>
      <c r="CN1671" s="15"/>
    </row>
    <row r="1672" spans="1:92" ht="14">
      <c r="A1672" s="1"/>
      <c r="D1672" s="38"/>
      <c r="E1672" s="17"/>
      <c r="F1672" s="17"/>
      <c r="G1672" s="17"/>
      <c r="H1672" s="16"/>
      <c r="I1672" s="19"/>
      <c r="K1672" s="26"/>
      <c r="L1672" s="15"/>
      <c r="AE1672" s="37"/>
      <c r="AF1672" s="30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23"/>
      <c r="BE1672" s="23"/>
      <c r="BF1672" s="23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</row>
    <row r="1673" spans="1:92" ht="14">
      <c r="A1673" s="1"/>
      <c r="D1673" s="38"/>
      <c r="E1673" s="17"/>
      <c r="F1673" s="17"/>
      <c r="G1673" s="17"/>
      <c r="H1673" s="16"/>
      <c r="I1673" s="19"/>
      <c r="K1673" s="26"/>
      <c r="L1673" s="15"/>
      <c r="AE1673" s="37"/>
      <c r="AF1673" s="30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23"/>
      <c r="BE1673" s="23"/>
      <c r="BF1673" s="23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</row>
    <row r="1674" spans="1:92" ht="14">
      <c r="A1674" s="1"/>
      <c r="D1674" s="38"/>
      <c r="E1674" s="17"/>
      <c r="F1674" s="17"/>
      <c r="G1674" s="17"/>
      <c r="H1674" s="16"/>
      <c r="I1674" s="19"/>
      <c r="K1674" s="26"/>
      <c r="L1674" s="15"/>
      <c r="AE1674" s="37"/>
      <c r="AF1674" s="30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23"/>
      <c r="BE1674" s="23"/>
      <c r="BF1674" s="23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</row>
    <row r="1675" spans="1:92" ht="14">
      <c r="A1675" s="1"/>
      <c r="D1675" s="38"/>
      <c r="E1675" s="17"/>
      <c r="F1675" s="17"/>
      <c r="G1675" s="17"/>
      <c r="H1675" s="16"/>
      <c r="I1675" s="19"/>
      <c r="K1675" s="26"/>
      <c r="L1675" s="15"/>
      <c r="AE1675" s="37"/>
      <c r="AF1675" s="30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23"/>
      <c r="BE1675" s="23"/>
      <c r="BF1675" s="23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</row>
    <row r="1676" spans="1:92" ht="14">
      <c r="A1676" s="1"/>
      <c r="D1676" s="38"/>
      <c r="E1676" s="17"/>
      <c r="F1676" s="17"/>
      <c r="G1676" s="17"/>
      <c r="H1676" s="16"/>
      <c r="I1676" s="19"/>
      <c r="K1676" s="26"/>
      <c r="L1676" s="15"/>
      <c r="AE1676" s="37"/>
      <c r="AF1676" s="30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23"/>
      <c r="BE1676" s="23"/>
      <c r="BF1676" s="23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</row>
    <row r="1677" spans="1:92" ht="14">
      <c r="A1677" s="1"/>
      <c r="D1677" s="38"/>
      <c r="E1677" s="17"/>
      <c r="F1677" s="17"/>
      <c r="G1677" s="17"/>
      <c r="H1677" s="16"/>
      <c r="I1677" s="19"/>
      <c r="K1677" s="26"/>
      <c r="L1677" s="15"/>
      <c r="AE1677" s="37"/>
      <c r="AF1677" s="30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23"/>
      <c r="BE1677" s="23"/>
      <c r="BF1677" s="23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</row>
    <row r="1678" spans="1:92" ht="14">
      <c r="A1678" s="1"/>
      <c r="D1678" s="38"/>
      <c r="E1678" s="17"/>
      <c r="F1678" s="17"/>
      <c r="G1678" s="17"/>
      <c r="H1678" s="16"/>
      <c r="I1678" s="19"/>
      <c r="K1678" s="26"/>
      <c r="L1678" s="15"/>
      <c r="AE1678" s="37"/>
      <c r="AF1678" s="30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23"/>
      <c r="BE1678" s="23"/>
      <c r="BF1678" s="23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</row>
    <row r="1679" spans="1:92" ht="14">
      <c r="A1679" s="1"/>
      <c r="D1679" s="38"/>
      <c r="E1679" s="17"/>
      <c r="F1679" s="17"/>
      <c r="G1679" s="17"/>
      <c r="H1679" s="16"/>
      <c r="I1679" s="19"/>
      <c r="K1679" s="26"/>
      <c r="L1679" s="15"/>
      <c r="AE1679" s="37"/>
      <c r="AF1679" s="30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23"/>
      <c r="BE1679" s="23"/>
      <c r="BF1679" s="23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</row>
    <row r="1680" spans="1:92" ht="14">
      <c r="A1680" s="1"/>
      <c r="D1680" s="38"/>
      <c r="E1680" s="17"/>
      <c r="F1680" s="17"/>
      <c r="G1680" s="17"/>
      <c r="H1680" s="16"/>
      <c r="I1680" s="19"/>
      <c r="K1680" s="26"/>
      <c r="L1680" s="15"/>
      <c r="AE1680" s="37"/>
      <c r="AF1680" s="30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23"/>
      <c r="BE1680" s="23"/>
      <c r="BF1680" s="23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</row>
    <row r="1681" spans="1:92" ht="14">
      <c r="A1681" s="1"/>
      <c r="D1681" s="38"/>
      <c r="E1681" s="17"/>
      <c r="F1681" s="17"/>
      <c r="G1681" s="17"/>
      <c r="H1681" s="16"/>
      <c r="I1681" s="19"/>
      <c r="K1681" s="26"/>
      <c r="L1681" s="15"/>
      <c r="AE1681" s="37"/>
      <c r="AF1681" s="30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23"/>
      <c r="BE1681" s="23"/>
      <c r="BF1681" s="23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</row>
    <row r="1682" spans="1:92" ht="14">
      <c r="A1682" s="1"/>
      <c r="D1682" s="38"/>
      <c r="E1682" s="17"/>
      <c r="F1682" s="17"/>
      <c r="G1682" s="17"/>
      <c r="H1682" s="16"/>
      <c r="I1682" s="19"/>
      <c r="K1682" s="26"/>
      <c r="L1682" s="15"/>
      <c r="AE1682" s="37"/>
      <c r="AF1682" s="30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23"/>
      <c r="BE1682" s="23"/>
      <c r="BF1682" s="23"/>
      <c r="BG1682" s="12"/>
      <c r="BH1682" s="12"/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</row>
    <row r="1683" spans="1:92" ht="14">
      <c r="A1683" s="1"/>
      <c r="D1683" s="38"/>
      <c r="E1683" s="17"/>
      <c r="F1683" s="17"/>
      <c r="G1683" s="17"/>
      <c r="H1683" s="16"/>
      <c r="I1683" s="19"/>
      <c r="K1683" s="26"/>
      <c r="L1683" s="15"/>
      <c r="AE1683" s="37"/>
      <c r="AF1683" s="30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23"/>
      <c r="BE1683" s="23"/>
      <c r="BF1683" s="23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</row>
    <row r="1684" spans="1:92" ht="14">
      <c r="A1684" s="1"/>
      <c r="D1684" s="38"/>
      <c r="E1684" s="17"/>
      <c r="F1684" s="17"/>
      <c r="G1684" s="17"/>
      <c r="H1684" s="16"/>
      <c r="I1684" s="19"/>
      <c r="K1684" s="26"/>
      <c r="L1684" s="15"/>
      <c r="AE1684" s="37"/>
      <c r="AF1684" s="30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23"/>
      <c r="BE1684" s="23"/>
      <c r="BF1684" s="23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5"/>
      <c r="BY1684" s="15"/>
      <c r="BZ1684" s="15"/>
      <c r="CA1684" s="15"/>
      <c r="CB1684" s="15"/>
      <c r="CC1684" s="15"/>
      <c r="CD1684" s="15"/>
      <c r="CE1684" s="15"/>
      <c r="CF1684" s="15"/>
      <c r="CG1684" s="15"/>
      <c r="CH1684" s="15"/>
      <c r="CI1684" s="15"/>
      <c r="CJ1684" s="15"/>
      <c r="CK1684" s="15"/>
      <c r="CL1684" s="15"/>
      <c r="CM1684" s="15"/>
      <c r="CN1684" s="15"/>
    </row>
    <row r="1685" spans="1:92" ht="14">
      <c r="A1685" s="1"/>
      <c r="D1685" s="38"/>
      <c r="E1685" s="17"/>
      <c r="F1685" s="17"/>
      <c r="G1685" s="17"/>
      <c r="H1685" s="16"/>
      <c r="I1685" s="19"/>
      <c r="K1685" s="26"/>
      <c r="L1685" s="15"/>
      <c r="AE1685" s="37"/>
      <c r="AF1685" s="30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23"/>
      <c r="BE1685" s="23"/>
      <c r="BF1685" s="23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5"/>
      <c r="BY1685" s="15"/>
      <c r="BZ1685" s="15"/>
      <c r="CA1685" s="15"/>
      <c r="CB1685" s="15"/>
      <c r="CC1685" s="15"/>
      <c r="CD1685" s="15"/>
      <c r="CE1685" s="15"/>
      <c r="CF1685" s="15"/>
      <c r="CG1685" s="15"/>
      <c r="CH1685" s="15"/>
      <c r="CI1685" s="15"/>
      <c r="CJ1685" s="15"/>
      <c r="CK1685" s="15"/>
      <c r="CL1685" s="15"/>
      <c r="CM1685" s="15"/>
      <c r="CN1685" s="15"/>
    </row>
    <row r="1686" spans="1:92" ht="14">
      <c r="A1686" s="1"/>
      <c r="D1686" s="38"/>
      <c r="E1686" s="17"/>
      <c r="F1686" s="17"/>
      <c r="G1686" s="17"/>
      <c r="H1686" s="16"/>
      <c r="I1686" s="19"/>
      <c r="K1686" s="26"/>
      <c r="L1686" s="15"/>
      <c r="AE1686" s="37"/>
      <c r="AF1686" s="30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23"/>
      <c r="BE1686" s="23"/>
      <c r="BF1686" s="23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5"/>
      <c r="BY1686" s="15"/>
      <c r="BZ1686" s="15"/>
      <c r="CA1686" s="15"/>
      <c r="CB1686" s="15"/>
      <c r="CC1686" s="15"/>
      <c r="CD1686" s="15"/>
      <c r="CE1686" s="15"/>
      <c r="CF1686" s="15"/>
      <c r="CG1686" s="15"/>
      <c r="CH1686" s="15"/>
      <c r="CI1686" s="15"/>
      <c r="CJ1686" s="15"/>
      <c r="CK1686" s="15"/>
      <c r="CL1686" s="15"/>
      <c r="CM1686" s="15"/>
      <c r="CN1686" s="15"/>
    </row>
    <row r="1687" spans="1:92" ht="14">
      <c r="A1687" s="1"/>
      <c r="D1687" s="38"/>
      <c r="E1687" s="17"/>
      <c r="F1687" s="17"/>
      <c r="G1687" s="17"/>
      <c r="H1687" s="16"/>
      <c r="I1687" s="19"/>
      <c r="K1687" s="26"/>
      <c r="L1687" s="15"/>
      <c r="AE1687" s="37"/>
      <c r="AF1687" s="30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23"/>
      <c r="BE1687" s="23"/>
      <c r="BF1687" s="23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5"/>
      <c r="BY1687" s="15"/>
      <c r="BZ1687" s="15"/>
      <c r="CA1687" s="15"/>
      <c r="CB1687" s="15"/>
      <c r="CC1687" s="15"/>
      <c r="CD1687" s="15"/>
      <c r="CE1687" s="15"/>
      <c r="CF1687" s="15"/>
      <c r="CG1687" s="15"/>
      <c r="CH1687" s="15"/>
      <c r="CI1687" s="15"/>
      <c r="CJ1687" s="15"/>
      <c r="CK1687" s="15"/>
      <c r="CL1687" s="15"/>
      <c r="CM1687" s="15"/>
      <c r="CN1687" s="15"/>
    </row>
    <row r="1688" spans="1:92" ht="14">
      <c r="A1688" s="1"/>
      <c r="D1688" s="38"/>
      <c r="E1688" s="17"/>
      <c r="F1688" s="17"/>
      <c r="G1688" s="17"/>
      <c r="H1688" s="16"/>
      <c r="I1688" s="19"/>
      <c r="K1688" s="26"/>
      <c r="L1688" s="15"/>
      <c r="AE1688" s="37"/>
      <c r="AF1688" s="30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23"/>
      <c r="BE1688" s="23"/>
      <c r="BF1688" s="23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5"/>
      <c r="BY1688" s="15"/>
      <c r="BZ1688" s="15"/>
      <c r="CA1688" s="15"/>
      <c r="CB1688" s="15"/>
      <c r="CC1688" s="15"/>
      <c r="CD1688" s="15"/>
      <c r="CE1688" s="15"/>
      <c r="CF1688" s="15"/>
      <c r="CG1688" s="15"/>
      <c r="CH1688" s="15"/>
      <c r="CI1688" s="15"/>
      <c r="CJ1688" s="15"/>
      <c r="CK1688" s="15"/>
      <c r="CL1688" s="15"/>
      <c r="CM1688" s="15"/>
      <c r="CN1688" s="15"/>
    </row>
    <row r="1689" spans="1:92" ht="14">
      <c r="A1689" s="1"/>
      <c r="D1689" s="38"/>
      <c r="E1689" s="17"/>
      <c r="F1689" s="17"/>
      <c r="G1689" s="17"/>
      <c r="H1689" s="16"/>
      <c r="I1689" s="19"/>
      <c r="K1689" s="26"/>
      <c r="L1689" s="15"/>
      <c r="AE1689" s="37"/>
      <c r="AF1689" s="30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23"/>
      <c r="BE1689" s="23"/>
      <c r="BF1689" s="23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5"/>
      <c r="BY1689" s="15"/>
      <c r="BZ1689" s="15"/>
      <c r="CA1689" s="15"/>
      <c r="CB1689" s="15"/>
      <c r="CC1689" s="15"/>
      <c r="CD1689" s="15"/>
      <c r="CE1689" s="15"/>
      <c r="CF1689" s="15"/>
      <c r="CG1689" s="15"/>
      <c r="CH1689" s="15"/>
      <c r="CI1689" s="15"/>
      <c r="CJ1689" s="15"/>
      <c r="CK1689" s="15"/>
      <c r="CL1689" s="15"/>
      <c r="CM1689" s="15"/>
      <c r="CN1689" s="15"/>
    </row>
    <row r="1690" spans="1:92" ht="14">
      <c r="A1690" s="1"/>
      <c r="D1690" s="38"/>
      <c r="E1690" s="17"/>
      <c r="F1690" s="17"/>
      <c r="G1690" s="17"/>
      <c r="H1690" s="16"/>
      <c r="I1690" s="19"/>
      <c r="K1690" s="26"/>
      <c r="L1690" s="15"/>
      <c r="AE1690" s="37"/>
      <c r="AF1690" s="30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23"/>
      <c r="BE1690" s="23"/>
      <c r="BF1690" s="23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5"/>
      <c r="BY1690" s="15"/>
      <c r="BZ1690" s="15"/>
      <c r="CA1690" s="15"/>
      <c r="CB1690" s="15"/>
      <c r="CC1690" s="15"/>
      <c r="CD1690" s="15"/>
      <c r="CE1690" s="15"/>
      <c r="CF1690" s="15"/>
      <c r="CG1690" s="15"/>
      <c r="CH1690" s="15"/>
      <c r="CI1690" s="15"/>
      <c r="CJ1690" s="15"/>
      <c r="CK1690" s="15"/>
      <c r="CL1690" s="15"/>
      <c r="CM1690" s="15"/>
      <c r="CN1690" s="15"/>
    </row>
    <row r="1691" spans="1:92" ht="14">
      <c r="A1691" s="1"/>
      <c r="D1691" s="38"/>
      <c r="E1691" s="17"/>
      <c r="F1691" s="17"/>
      <c r="G1691" s="17"/>
      <c r="H1691" s="16"/>
      <c r="I1691" s="19"/>
      <c r="K1691" s="26"/>
      <c r="L1691" s="15"/>
      <c r="AE1691" s="37"/>
      <c r="AF1691" s="30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23"/>
      <c r="BE1691" s="23"/>
      <c r="BF1691" s="23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5"/>
      <c r="BY1691" s="15"/>
      <c r="BZ1691" s="15"/>
      <c r="CA1691" s="15"/>
      <c r="CB1691" s="15"/>
      <c r="CC1691" s="15"/>
      <c r="CD1691" s="15"/>
      <c r="CE1691" s="15"/>
      <c r="CF1691" s="15"/>
      <c r="CG1691" s="15"/>
      <c r="CH1691" s="15"/>
      <c r="CI1691" s="15"/>
      <c r="CJ1691" s="15"/>
      <c r="CK1691" s="15"/>
      <c r="CL1691" s="15"/>
      <c r="CM1691" s="15"/>
      <c r="CN1691" s="15"/>
    </row>
    <row r="1692" spans="1:92" ht="14">
      <c r="A1692" s="1"/>
      <c r="D1692" s="38"/>
      <c r="E1692" s="17"/>
      <c r="F1692" s="17"/>
      <c r="G1692" s="17"/>
      <c r="H1692" s="16"/>
      <c r="I1692" s="19"/>
      <c r="K1692" s="26"/>
      <c r="L1692" s="15"/>
      <c r="AE1692" s="37"/>
      <c r="AF1692" s="30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23"/>
      <c r="BE1692" s="23"/>
      <c r="BF1692" s="23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5"/>
      <c r="BY1692" s="15"/>
      <c r="BZ1692" s="15"/>
      <c r="CA1692" s="15"/>
      <c r="CB1692" s="15"/>
      <c r="CC1692" s="15"/>
      <c r="CD1692" s="15"/>
      <c r="CE1692" s="15"/>
      <c r="CF1692" s="15"/>
      <c r="CG1692" s="15"/>
      <c r="CH1692" s="15"/>
      <c r="CI1692" s="15"/>
      <c r="CJ1692" s="15"/>
      <c r="CK1692" s="15"/>
      <c r="CL1692" s="15"/>
      <c r="CM1692" s="15"/>
      <c r="CN1692" s="15"/>
    </row>
    <row r="1693" spans="1:92" ht="14">
      <c r="A1693" s="1"/>
      <c r="D1693" s="38"/>
      <c r="E1693" s="17"/>
      <c r="F1693" s="17"/>
      <c r="G1693" s="17"/>
      <c r="H1693" s="16"/>
      <c r="I1693" s="19"/>
      <c r="K1693" s="26"/>
      <c r="L1693" s="15"/>
      <c r="AE1693" s="37"/>
      <c r="AF1693" s="30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23"/>
      <c r="BE1693" s="23"/>
      <c r="BF1693" s="23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5"/>
      <c r="BY1693" s="15"/>
      <c r="BZ1693" s="15"/>
      <c r="CA1693" s="15"/>
      <c r="CB1693" s="15"/>
      <c r="CC1693" s="15"/>
      <c r="CD1693" s="15"/>
      <c r="CE1693" s="15"/>
      <c r="CF1693" s="15"/>
      <c r="CG1693" s="15"/>
      <c r="CH1693" s="15"/>
      <c r="CI1693" s="15"/>
      <c r="CJ1693" s="15"/>
      <c r="CK1693" s="15"/>
      <c r="CL1693" s="15"/>
      <c r="CM1693" s="15"/>
      <c r="CN1693" s="15"/>
    </row>
    <row r="1694" spans="1:92" ht="14">
      <c r="A1694" s="1"/>
      <c r="D1694" s="38"/>
      <c r="E1694" s="17"/>
      <c r="F1694" s="17"/>
      <c r="G1694" s="17"/>
      <c r="H1694" s="16"/>
      <c r="I1694" s="19"/>
      <c r="K1694" s="26"/>
      <c r="L1694" s="15"/>
      <c r="AE1694" s="37"/>
      <c r="AF1694" s="30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23"/>
      <c r="BE1694" s="23"/>
      <c r="BF1694" s="23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5"/>
      <c r="BY1694" s="15"/>
      <c r="BZ1694" s="15"/>
      <c r="CA1694" s="15"/>
      <c r="CB1694" s="15"/>
      <c r="CC1694" s="15"/>
      <c r="CD1694" s="15"/>
      <c r="CE1694" s="15"/>
      <c r="CF1694" s="15"/>
      <c r="CG1694" s="15"/>
      <c r="CH1694" s="15"/>
      <c r="CI1694" s="15"/>
      <c r="CJ1694" s="15"/>
      <c r="CK1694" s="15"/>
      <c r="CL1694" s="15"/>
      <c r="CM1694" s="15"/>
      <c r="CN1694" s="15"/>
    </row>
    <row r="1695" spans="1:92" ht="14">
      <c r="A1695" s="1"/>
      <c r="D1695" s="38"/>
      <c r="E1695" s="17"/>
      <c r="F1695" s="17"/>
      <c r="G1695" s="17"/>
      <c r="H1695" s="16"/>
      <c r="I1695" s="19"/>
      <c r="K1695" s="26"/>
      <c r="L1695" s="15"/>
      <c r="AE1695" s="37"/>
      <c r="AF1695" s="30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23"/>
      <c r="BE1695" s="23"/>
      <c r="BF1695" s="23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5"/>
      <c r="BY1695" s="15"/>
      <c r="BZ1695" s="15"/>
      <c r="CA1695" s="15"/>
      <c r="CB1695" s="15"/>
      <c r="CC1695" s="15"/>
      <c r="CD1695" s="15"/>
      <c r="CE1695" s="15"/>
      <c r="CF1695" s="15"/>
      <c r="CG1695" s="15"/>
      <c r="CH1695" s="15"/>
      <c r="CI1695" s="15"/>
      <c r="CJ1695" s="15"/>
      <c r="CK1695" s="15"/>
      <c r="CL1695" s="15"/>
      <c r="CM1695" s="15"/>
      <c r="CN1695" s="15"/>
    </row>
    <row r="1696" spans="1:92" ht="14">
      <c r="A1696" s="1"/>
      <c r="D1696" s="38"/>
      <c r="E1696" s="17"/>
      <c r="F1696" s="17"/>
      <c r="G1696" s="17"/>
      <c r="H1696" s="16"/>
      <c r="I1696" s="19"/>
      <c r="K1696" s="26"/>
      <c r="L1696" s="15"/>
      <c r="AE1696" s="37"/>
      <c r="AF1696" s="30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23"/>
      <c r="BE1696" s="23"/>
      <c r="BF1696" s="23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5"/>
      <c r="BY1696" s="15"/>
      <c r="BZ1696" s="15"/>
      <c r="CA1696" s="15"/>
      <c r="CB1696" s="15"/>
      <c r="CC1696" s="15"/>
      <c r="CD1696" s="15"/>
      <c r="CE1696" s="15"/>
      <c r="CF1696" s="15"/>
      <c r="CG1696" s="15"/>
      <c r="CH1696" s="15"/>
      <c r="CI1696" s="15"/>
      <c r="CJ1696" s="15"/>
      <c r="CK1696" s="15"/>
      <c r="CL1696" s="15"/>
      <c r="CM1696" s="15"/>
      <c r="CN1696" s="15"/>
    </row>
    <row r="1697" spans="1:92" ht="14">
      <c r="A1697" s="1"/>
      <c r="D1697" s="38"/>
      <c r="E1697" s="17"/>
      <c r="F1697" s="17"/>
      <c r="G1697" s="17"/>
      <c r="H1697" s="16"/>
      <c r="I1697" s="19"/>
      <c r="K1697" s="26"/>
      <c r="L1697" s="15"/>
      <c r="AE1697" s="37"/>
      <c r="AF1697" s="30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23"/>
      <c r="BE1697" s="23"/>
      <c r="BF1697" s="23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5"/>
      <c r="BY1697" s="15"/>
      <c r="BZ1697" s="15"/>
      <c r="CA1697" s="15"/>
      <c r="CB1697" s="15"/>
      <c r="CC1697" s="15"/>
      <c r="CD1697" s="15"/>
      <c r="CE1697" s="15"/>
      <c r="CF1697" s="15"/>
      <c r="CG1697" s="15"/>
      <c r="CH1697" s="15"/>
      <c r="CI1697" s="15"/>
      <c r="CJ1697" s="15"/>
      <c r="CK1697" s="15"/>
      <c r="CL1697" s="15"/>
      <c r="CM1697" s="15"/>
      <c r="CN1697" s="15"/>
    </row>
    <row r="1698" spans="1:92" ht="14">
      <c r="A1698" s="1"/>
      <c r="D1698" s="38"/>
      <c r="E1698" s="17"/>
      <c r="F1698" s="17"/>
      <c r="G1698" s="17"/>
      <c r="H1698" s="16"/>
      <c r="I1698" s="19"/>
      <c r="K1698" s="26"/>
      <c r="L1698" s="15"/>
      <c r="AE1698" s="37"/>
      <c r="AF1698" s="30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23"/>
      <c r="BE1698" s="23"/>
      <c r="BF1698" s="23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5"/>
      <c r="BY1698" s="15"/>
      <c r="BZ1698" s="15"/>
      <c r="CA1698" s="15"/>
      <c r="CB1698" s="15"/>
      <c r="CC1698" s="15"/>
      <c r="CD1698" s="15"/>
      <c r="CE1698" s="15"/>
      <c r="CF1698" s="15"/>
      <c r="CG1698" s="15"/>
      <c r="CH1698" s="15"/>
      <c r="CI1698" s="15"/>
      <c r="CJ1698" s="15"/>
      <c r="CK1698" s="15"/>
      <c r="CL1698" s="15"/>
      <c r="CM1698" s="15"/>
      <c r="CN1698" s="15"/>
    </row>
    <row r="1699" spans="1:92" ht="14">
      <c r="A1699" s="1"/>
      <c r="D1699" s="38"/>
      <c r="E1699" s="17"/>
      <c r="F1699" s="17"/>
      <c r="G1699" s="17"/>
      <c r="H1699" s="16"/>
      <c r="I1699" s="19"/>
      <c r="K1699" s="26"/>
      <c r="L1699" s="15"/>
      <c r="AE1699" s="37"/>
      <c r="AF1699" s="30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23"/>
      <c r="BE1699" s="23"/>
      <c r="BF1699" s="23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5"/>
      <c r="BY1699" s="15"/>
      <c r="BZ1699" s="15"/>
      <c r="CA1699" s="15"/>
      <c r="CB1699" s="15"/>
      <c r="CC1699" s="15"/>
      <c r="CD1699" s="15"/>
      <c r="CE1699" s="15"/>
      <c r="CF1699" s="15"/>
      <c r="CG1699" s="15"/>
      <c r="CH1699" s="15"/>
      <c r="CI1699" s="15"/>
      <c r="CJ1699" s="15"/>
      <c r="CK1699" s="15"/>
      <c r="CL1699" s="15"/>
      <c r="CM1699" s="15"/>
      <c r="CN1699" s="15"/>
    </row>
    <row r="1700" spans="1:92" ht="14">
      <c r="A1700" s="1"/>
      <c r="D1700" s="38"/>
      <c r="E1700" s="17"/>
      <c r="F1700" s="17"/>
      <c r="G1700" s="17"/>
      <c r="H1700" s="16"/>
      <c r="I1700" s="19"/>
      <c r="K1700" s="26"/>
      <c r="L1700" s="15"/>
      <c r="AE1700" s="37"/>
      <c r="AF1700" s="30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23"/>
      <c r="BE1700" s="23"/>
      <c r="BF1700" s="23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5"/>
      <c r="BY1700" s="15"/>
      <c r="BZ1700" s="15"/>
      <c r="CA1700" s="15"/>
      <c r="CB1700" s="15"/>
      <c r="CC1700" s="15"/>
      <c r="CD1700" s="15"/>
      <c r="CE1700" s="15"/>
      <c r="CF1700" s="15"/>
      <c r="CG1700" s="15"/>
      <c r="CH1700" s="15"/>
      <c r="CI1700" s="15"/>
      <c r="CJ1700" s="15"/>
      <c r="CK1700" s="15"/>
      <c r="CL1700" s="15"/>
      <c r="CM1700" s="15"/>
      <c r="CN1700" s="15"/>
    </row>
    <row r="1701" spans="1:92" ht="14">
      <c r="A1701" s="1"/>
      <c r="D1701" s="38"/>
      <c r="E1701" s="17"/>
      <c r="F1701" s="17"/>
      <c r="G1701" s="17"/>
      <c r="H1701" s="16"/>
      <c r="I1701" s="19"/>
      <c r="K1701" s="26"/>
      <c r="L1701" s="15"/>
      <c r="AE1701" s="37"/>
      <c r="AF1701" s="30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23"/>
      <c r="BE1701" s="23"/>
      <c r="BF1701" s="23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5"/>
      <c r="BY1701" s="15"/>
      <c r="BZ1701" s="15"/>
      <c r="CA1701" s="15"/>
      <c r="CB1701" s="15"/>
      <c r="CC1701" s="15"/>
      <c r="CD1701" s="15"/>
      <c r="CE1701" s="15"/>
      <c r="CF1701" s="15"/>
      <c r="CG1701" s="15"/>
      <c r="CH1701" s="15"/>
      <c r="CI1701" s="15"/>
      <c r="CJ1701" s="15"/>
      <c r="CK1701" s="15"/>
      <c r="CL1701" s="15"/>
      <c r="CM1701" s="15"/>
      <c r="CN1701" s="15"/>
    </row>
    <row r="1702" spans="1:92" ht="14">
      <c r="A1702" s="1"/>
      <c r="D1702" s="38"/>
      <c r="E1702" s="17"/>
      <c r="F1702" s="17"/>
      <c r="G1702" s="17"/>
      <c r="H1702" s="16"/>
      <c r="I1702" s="19"/>
      <c r="K1702" s="26"/>
      <c r="L1702" s="15"/>
      <c r="AE1702" s="37"/>
      <c r="AF1702" s="30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23"/>
      <c r="BE1702" s="23"/>
      <c r="BF1702" s="23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5"/>
      <c r="BY1702" s="15"/>
      <c r="BZ1702" s="15"/>
      <c r="CA1702" s="15"/>
      <c r="CB1702" s="15"/>
      <c r="CC1702" s="15"/>
      <c r="CD1702" s="15"/>
      <c r="CE1702" s="15"/>
      <c r="CF1702" s="15"/>
      <c r="CG1702" s="15"/>
      <c r="CH1702" s="15"/>
      <c r="CI1702" s="15"/>
      <c r="CJ1702" s="15"/>
      <c r="CK1702" s="15"/>
      <c r="CL1702" s="15"/>
      <c r="CM1702" s="15"/>
      <c r="CN1702" s="15"/>
    </row>
    <row r="1703" spans="1:92" ht="14">
      <c r="A1703" s="1"/>
      <c r="D1703" s="38"/>
      <c r="E1703" s="17"/>
      <c r="F1703" s="17"/>
      <c r="G1703" s="17"/>
      <c r="H1703" s="16"/>
      <c r="I1703" s="19"/>
      <c r="K1703" s="26"/>
      <c r="L1703" s="15"/>
      <c r="AE1703" s="37"/>
      <c r="AF1703" s="30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23"/>
      <c r="BE1703" s="23"/>
      <c r="BF1703" s="23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5"/>
      <c r="BY1703" s="15"/>
      <c r="BZ1703" s="15"/>
      <c r="CA1703" s="15"/>
      <c r="CB1703" s="15"/>
      <c r="CC1703" s="15"/>
      <c r="CD1703" s="15"/>
      <c r="CE1703" s="15"/>
      <c r="CF1703" s="15"/>
      <c r="CG1703" s="15"/>
      <c r="CH1703" s="15"/>
      <c r="CI1703" s="15"/>
      <c r="CJ1703" s="15"/>
      <c r="CK1703" s="15"/>
      <c r="CL1703" s="15"/>
      <c r="CM1703" s="15"/>
      <c r="CN1703" s="15"/>
    </row>
    <row r="1704" spans="1:92" ht="14">
      <c r="A1704" s="1"/>
      <c r="D1704" s="38"/>
      <c r="E1704" s="17"/>
      <c r="F1704" s="17"/>
      <c r="G1704" s="17"/>
      <c r="H1704" s="16"/>
      <c r="I1704" s="19"/>
      <c r="K1704" s="26"/>
      <c r="L1704" s="15"/>
      <c r="AE1704" s="37"/>
      <c r="AF1704" s="30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23"/>
      <c r="BE1704" s="23"/>
      <c r="BF1704" s="23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5"/>
      <c r="BY1704" s="15"/>
      <c r="BZ1704" s="15"/>
      <c r="CA1704" s="15"/>
      <c r="CB1704" s="15"/>
      <c r="CC1704" s="15"/>
      <c r="CD1704" s="15"/>
      <c r="CE1704" s="15"/>
      <c r="CF1704" s="15"/>
      <c r="CG1704" s="15"/>
      <c r="CH1704" s="15"/>
      <c r="CI1704" s="15"/>
      <c r="CJ1704" s="15"/>
      <c r="CK1704" s="15"/>
      <c r="CL1704" s="15"/>
      <c r="CM1704" s="15"/>
      <c r="CN1704" s="15"/>
    </row>
    <row r="1705" spans="1:92" ht="14">
      <c r="A1705" s="1"/>
      <c r="D1705" s="38"/>
      <c r="E1705" s="17"/>
      <c r="F1705" s="17"/>
      <c r="G1705" s="17"/>
      <c r="H1705" s="16"/>
      <c r="I1705" s="19"/>
      <c r="K1705" s="26"/>
      <c r="L1705" s="15"/>
      <c r="AE1705" s="37"/>
      <c r="AF1705" s="30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23"/>
      <c r="BE1705" s="23"/>
      <c r="BF1705" s="23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5"/>
      <c r="BY1705" s="15"/>
      <c r="BZ1705" s="15"/>
      <c r="CA1705" s="15"/>
      <c r="CB1705" s="15"/>
      <c r="CC1705" s="15"/>
      <c r="CD1705" s="15"/>
      <c r="CE1705" s="15"/>
      <c r="CF1705" s="15"/>
      <c r="CG1705" s="15"/>
      <c r="CH1705" s="15"/>
      <c r="CI1705" s="15"/>
      <c r="CJ1705" s="15"/>
      <c r="CK1705" s="15"/>
      <c r="CL1705" s="15"/>
      <c r="CM1705" s="15"/>
      <c r="CN1705" s="15"/>
    </row>
    <row r="1706" spans="1:92" ht="14">
      <c r="A1706" s="1"/>
      <c r="D1706" s="38"/>
      <c r="E1706" s="17"/>
      <c r="F1706" s="17"/>
      <c r="G1706" s="17"/>
      <c r="H1706" s="16"/>
      <c r="I1706" s="19"/>
      <c r="K1706" s="26"/>
      <c r="L1706" s="15"/>
      <c r="AE1706" s="37"/>
      <c r="AF1706" s="30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23"/>
      <c r="BE1706" s="23"/>
      <c r="BF1706" s="23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5"/>
      <c r="BY1706" s="15"/>
      <c r="BZ1706" s="15"/>
      <c r="CA1706" s="15"/>
      <c r="CB1706" s="15"/>
      <c r="CC1706" s="15"/>
      <c r="CD1706" s="15"/>
      <c r="CE1706" s="15"/>
      <c r="CF1706" s="15"/>
      <c r="CG1706" s="15"/>
      <c r="CH1706" s="15"/>
      <c r="CI1706" s="15"/>
      <c r="CJ1706" s="15"/>
      <c r="CK1706" s="15"/>
      <c r="CL1706" s="15"/>
      <c r="CM1706" s="15"/>
      <c r="CN1706" s="15"/>
    </row>
    <row r="1707" spans="1:92" ht="14">
      <c r="A1707" s="1"/>
      <c r="D1707" s="38"/>
      <c r="E1707" s="17"/>
      <c r="F1707" s="17"/>
      <c r="G1707" s="17"/>
      <c r="H1707" s="16"/>
      <c r="I1707" s="19"/>
      <c r="K1707" s="26"/>
      <c r="L1707" s="15"/>
      <c r="AE1707" s="37"/>
      <c r="AF1707" s="30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23"/>
      <c r="BE1707" s="23"/>
      <c r="BF1707" s="23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5"/>
      <c r="BY1707" s="15"/>
      <c r="BZ1707" s="15"/>
      <c r="CA1707" s="15"/>
      <c r="CB1707" s="15"/>
      <c r="CC1707" s="15"/>
      <c r="CD1707" s="15"/>
      <c r="CE1707" s="15"/>
      <c r="CF1707" s="15"/>
      <c r="CG1707" s="15"/>
      <c r="CH1707" s="15"/>
      <c r="CI1707" s="15"/>
      <c r="CJ1707" s="15"/>
      <c r="CK1707" s="15"/>
      <c r="CL1707" s="15"/>
      <c r="CM1707" s="15"/>
      <c r="CN1707" s="15"/>
    </row>
    <row r="1708" spans="1:92" ht="14">
      <c r="A1708" s="1"/>
      <c r="D1708" s="38"/>
      <c r="E1708" s="17"/>
      <c r="F1708" s="17"/>
      <c r="G1708" s="17"/>
      <c r="H1708" s="16"/>
      <c r="I1708" s="19"/>
      <c r="K1708" s="26"/>
      <c r="L1708" s="15"/>
      <c r="AE1708" s="37"/>
      <c r="AF1708" s="30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23"/>
      <c r="BE1708" s="23"/>
      <c r="BF1708" s="23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5"/>
      <c r="BY1708" s="15"/>
      <c r="BZ1708" s="15"/>
      <c r="CA1708" s="15"/>
      <c r="CB1708" s="15"/>
      <c r="CC1708" s="15"/>
      <c r="CD1708" s="15"/>
      <c r="CE1708" s="15"/>
      <c r="CF1708" s="15"/>
      <c r="CG1708" s="15"/>
      <c r="CH1708" s="15"/>
      <c r="CI1708" s="15"/>
      <c r="CJ1708" s="15"/>
      <c r="CK1708" s="15"/>
      <c r="CL1708" s="15"/>
      <c r="CM1708" s="15"/>
      <c r="CN1708" s="15"/>
    </row>
    <row r="1709" spans="1:92" ht="14">
      <c r="A1709" s="1"/>
      <c r="D1709" s="38"/>
      <c r="E1709" s="17"/>
      <c r="F1709" s="17"/>
      <c r="G1709" s="17"/>
      <c r="H1709" s="16"/>
      <c r="I1709" s="19"/>
      <c r="K1709" s="26"/>
      <c r="L1709" s="15"/>
      <c r="AE1709" s="37"/>
      <c r="AF1709" s="30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23"/>
      <c r="BE1709" s="23"/>
      <c r="BF1709" s="23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5"/>
      <c r="BY1709" s="15"/>
      <c r="BZ1709" s="15"/>
      <c r="CA1709" s="15"/>
      <c r="CB1709" s="15"/>
      <c r="CC1709" s="15"/>
      <c r="CD1709" s="15"/>
      <c r="CE1709" s="15"/>
      <c r="CF1709" s="15"/>
      <c r="CG1709" s="15"/>
      <c r="CH1709" s="15"/>
      <c r="CI1709" s="15"/>
      <c r="CJ1709" s="15"/>
      <c r="CK1709" s="15"/>
      <c r="CL1709" s="15"/>
      <c r="CM1709" s="15"/>
      <c r="CN1709" s="15"/>
    </row>
    <row r="1710" spans="1:92" ht="14">
      <c r="A1710" s="1"/>
      <c r="D1710" s="38"/>
      <c r="E1710" s="17"/>
      <c r="F1710" s="17"/>
      <c r="G1710" s="17"/>
      <c r="H1710" s="16"/>
      <c r="I1710" s="19"/>
      <c r="K1710" s="26"/>
      <c r="L1710" s="15"/>
      <c r="AE1710" s="37"/>
      <c r="AF1710" s="30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23"/>
      <c r="BE1710" s="23"/>
      <c r="BF1710" s="23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5"/>
      <c r="BY1710" s="15"/>
      <c r="BZ1710" s="15"/>
      <c r="CA1710" s="15"/>
      <c r="CB1710" s="15"/>
      <c r="CC1710" s="15"/>
      <c r="CD1710" s="15"/>
      <c r="CE1710" s="15"/>
      <c r="CF1710" s="15"/>
      <c r="CG1710" s="15"/>
      <c r="CH1710" s="15"/>
      <c r="CI1710" s="15"/>
      <c r="CJ1710" s="15"/>
      <c r="CK1710" s="15"/>
      <c r="CL1710" s="15"/>
      <c r="CM1710" s="15"/>
      <c r="CN1710" s="15"/>
    </row>
    <row r="1711" spans="1:92" ht="14">
      <c r="A1711" s="1"/>
      <c r="D1711" s="38"/>
      <c r="E1711" s="17"/>
      <c r="F1711" s="17"/>
      <c r="G1711" s="17"/>
      <c r="H1711" s="16"/>
      <c r="I1711" s="19"/>
      <c r="K1711" s="26"/>
      <c r="L1711" s="15"/>
      <c r="AE1711" s="37"/>
      <c r="AF1711" s="30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23"/>
      <c r="BE1711" s="23"/>
      <c r="BF1711" s="23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5"/>
      <c r="BY1711" s="15"/>
      <c r="BZ1711" s="15"/>
      <c r="CA1711" s="15"/>
      <c r="CB1711" s="15"/>
      <c r="CC1711" s="15"/>
      <c r="CD1711" s="15"/>
      <c r="CE1711" s="15"/>
      <c r="CF1711" s="15"/>
      <c r="CG1711" s="15"/>
      <c r="CH1711" s="15"/>
      <c r="CI1711" s="15"/>
      <c r="CJ1711" s="15"/>
      <c r="CK1711" s="15"/>
      <c r="CL1711" s="15"/>
      <c r="CM1711" s="15"/>
      <c r="CN1711" s="15"/>
    </row>
    <row r="1712" spans="1:92" ht="14">
      <c r="A1712" s="1"/>
      <c r="D1712" s="38"/>
      <c r="E1712" s="17"/>
      <c r="F1712" s="17"/>
      <c r="G1712" s="17"/>
      <c r="H1712" s="16"/>
      <c r="I1712" s="19"/>
      <c r="K1712" s="26"/>
      <c r="L1712" s="15"/>
      <c r="AE1712" s="37"/>
      <c r="AF1712" s="30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23"/>
      <c r="BE1712" s="23"/>
      <c r="BF1712" s="23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5"/>
      <c r="BY1712" s="15"/>
      <c r="BZ1712" s="15"/>
      <c r="CA1712" s="15"/>
      <c r="CB1712" s="15"/>
      <c r="CC1712" s="15"/>
      <c r="CD1712" s="15"/>
      <c r="CE1712" s="15"/>
      <c r="CF1712" s="15"/>
      <c r="CG1712" s="15"/>
      <c r="CH1712" s="15"/>
      <c r="CI1712" s="15"/>
      <c r="CJ1712" s="15"/>
      <c r="CK1712" s="15"/>
      <c r="CL1712" s="15"/>
      <c r="CM1712" s="15"/>
      <c r="CN1712" s="15"/>
    </row>
    <row r="1713" spans="1:92" ht="14">
      <c r="A1713" s="1"/>
      <c r="D1713" s="38"/>
      <c r="E1713" s="17"/>
      <c r="F1713" s="17"/>
      <c r="G1713" s="17"/>
      <c r="H1713" s="16"/>
      <c r="I1713" s="19"/>
      <c r="K1713" s="26"/>
      <c r="L1713" s="15"/>
      <c r="AE1713" s="37"/>
      <c r="AF1713" s="30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23"/>
      <c r="BE1713" s="23"/>
      <c r="BF1713" s="23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5"/>
      <c r="BY1713" s="15"/>
      <c r="BZ1713" s="15"/>
      <c r="CA1713" s="15"/>
      <c r="CB1713" s="15"/>
      <c r="CC1713" s="15"/>
      <c r="CD1713" s="15"/>
      <c r="CE1713" s="15"/>
      <c r="CF1713" s="15"/>
      <c r="CG1713" s="15"/>
      <c r="CH1713" s="15"/>
      <c r="CI1713" s="15"/>
      <c r="CJ1713" s="15"/>
      <c r="CK1713" s="15"/>
      <c r="CL1713" s="15"/>
      <c r="CM1713" s="15"/>
      <c r="CN1713" s="15"/>
    </row>
    <row r="1714" spans="1:92" ht="14">
      <c r="A1714" s="1"/>
      <c r="D1714" s="38"/>
      <c r="E1714" s="17"/>
      <c r="F1714" s="17"/>
      <c r="G1714" s="17"/>
      <c r="H1714" s="16"/>
      <c r="I1714" s="19"/>
      <c r="K1714" s="26"/>
      <c r="L1714" s="15"/>
      <c r="AE1714" s="37"/>
      <c r="AF1714" s="30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23"/>
      <c r="BE1714" s="23"/>
      <c r="BF1714" s="23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5"/>
      <c r="BY1714" s="15"/>
      <c r="BZ1714" s="15"/>
      <c r="CA1714" s="15"/>
      <c r="CB1714" s="15"/>
      <c r="CC1714" s="15"/>
      <c r="CD1714" s="15"/>
      <c r="CE1714" s="15"/>
      <c r="CF1714" s="15"/>
      <c r="CG1714" s="15"/>
      <c r="CH1714" s="15"/>
      <c r="CI1714" s="15"/>
      <c r="CJ1714" s="15"/>
      <c r="CK1714" s="15"/>
      <c r="CL1714" s="15"/>
      <c r="CM1714" s="15"/>
      <c r="CN1714" s="15"/>
    </row>
    <row r="1715" spans="1:92" ht="14">
      <c r="A1715" s="1"/>
      <c r="D1715" s="38"/>
      <c r="E1715" s="17"/>
      <c r="F1715" s="17"/>
      <c r="G1715" s="17"/>
      <c r="H1715" s="16"/>
      <c r="I1715" s="19"/>
      <c r="K1715" s="26"/>
      <c r="L1715" s="15"/>
      <c r="AE1715" s="37"/>
      <c r="AF1715" s="30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23"/>
      <c r="BE1715" s="23"/>
      <c r="BF1715" s="23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5"/>
      <c r="BY1715" s="15"/>
      <c r="BZ1715" s="15"/>
      <c r="CA1715" s="15"/>
      <c r="CB1715" s="15"/>
      <c r="CC1715" s="15"/>
      <c r="CD1715" s="15"/>
      <c r="CE1715" s="15"/>
      <c r="CF1715" s="15"/>
      <c r="CG1715" s="15"/>
      <c r="CH1715" s="15"/>
      <c r="CI1715" s="15"/>
      <c r="CJ1715" s="15"/>
      <c r="CK1715" s="15"/>
      <c r="CL1715" s="15"/>
      <c r="CM1715" s="15"/>
      <c r="CN1715" s="15"/>
    </row>
    <row r="1716" spans="1:92" ht="14">
      <c r="A1716" s="1"/>
      <c r="D1716" s="38"/>
      <c r="E1716" s="17"/>
      <c r="F1716" s="17"/>
      <c r="G1716" s="17"/>
      <c r="H1716" s="16"/>
      <c r="I1716" s="19"/>
      <c r="K1716" s="26"/>
      <c r="L1716" s="15"/>
      <c r="AE1716" s="37"/>
      <c r="AF1716" s="30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23"/>
      <c r="BE1716" s="23"/>
      <c r="BF1716" s="23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5"/>
      <c r="BY1716" s="15"/>
      <c r="BZ1716" s="15"/>
      <c r="CA1716" s="15"/>
      <c r="CB1716" s="15"/>
      <c r="CC1716" s="15"/>
      <c r="CD1716" s="15"/>
      <c r="CE1716" s="15"/>
      <c r="CF1716" s="15"/>
      <c r="CG1716" s="15"/>
      <c r="CH1716" s="15"/>
      <c r="CI1716" s="15"/>
      <c r="CJ1716" s="15"/>
      <c r="CK1716" s="15"/>
      <c r="CL1716" s="15"/>
      <c r="CM1716" s="15"/>
      <c r="CN1716" s="15"/>
    </row>
    <row r="1717" spans="1:92" ht="14">
      <c r="A1717" s="1"/>
      <c r="D1717" s="38"/>
      <c r="E1717" s="17"/>
      <c r="F1717" s="17"/>
      <c r="G1717" s="17"/>
      <c r="H1717" s="16"/>
      <c r="I1717" s="19"/>
      <c r="K1717" s="26"/>
      <c r="L1717" s="15"/>
      <c r="AE1717" s="37"/>
      <c r="AF1717" s="30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23"/>
      <c r="BE1717" s="23"/>
      <c r="BF1717" s="23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5"/>
      <c r="BY1717" s="15"/>
      <c r="BZ1717" s="15"/>
      <c r="CA1717" s="15"/>
      <c r="CB1717" s="15"/>
      <c r="CC1717" s="15"/>
      <c r="CD1717" s="15"/>
      <c r="CE1717" s="15"/>
      <c r="CF1717" s="15"/>
      <c r="CG1717" s="15"/>
      <c r="CH1717" s="15"/>
      <c r="CI1717" s="15"/>
      <c r="CJ1717" s="15"/>
      <c r="CK1717" s="15"/>
      <c r="CL1717" s="15"/>
      <c r="CM1717" s="15"/>
      <c r="CN1717" s="15"/>
    </row>
    <row r="1718" spans="1:92" ht="14">
      <c r="A1718" s="1"/>
      <c r="D1718" s="38"/>
      <c r="E1718" s="17"/>
      <c r="F1718" s="17"/>
      <c r="G1718" s="17"/>
      <c r="H1718" s="16"/>
      <c r="I1718" s="19"/>
      <c r="K1718" s="26"/>
      <c r="L1718" s="15"/>
      <c r="AE1718" s="37"/>
      <c r="AF1718" s="30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23"/>
      <c r="BE1718" s="23"/>
      <c r="BF1718" s="23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5"/>
      <c r="BY1718" s="15"/>
      <c r="BZ1718" s="15"/>
      <c r="CA1718" s="15"/>
      <c r="CB1718" s="15"/>
      <c r="CC1718" s="15"/>
      <c r="CD1718" s="15"/>
      <c r="CE1718" s="15"/>
      <c r="CF1718" s="15"/>
      <c r="CG1718" s="15"/>
      <c r="CH1718" s="15"/>
      <c r="CI1718" s="15"/>
      <c r="CJ1718" s="15"/>
      <c r="CK1718" s="15"/>
      <c r="CL1718" s="15"/>
      <c r="CM1718" s="15"/>
      <c r="CN1718" s="15"/>
    </row>
    <row r="1719" spans="1:92" ht="14">
      <c r="A1719" s="1"/>
      <c r="D1719" s="38"/>
      <c r="E1719" s="17"/>
      <c r="F1719" s="17"/>
      <c r="G1719" s="17"/>
      <c r="H1719" s="16"/>
      <c r="I1719" s="19"/>
      <c r="K1719" s="26"/>
      <c r="L1719" s="15"/>
      <c r="AE1719" s="37"/>
      <c r="AF1719" s="30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23"/>
      <c r="BE1719" s="23"/>
      <c r="BF1719" s="23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5"/>
      <c r="BY1719" s="15"/>
      <c r="BZ1719" s="15"/>
      <c r="CA1719" s="15"/>
      <c r="CB1719" s="15"/>
      <c r="CC1719" s="15"/>
      <c r="CD1719" s="15"/>
      <c r="CE1719" s="15"/>
      <c r="CF1719" s="15"/>
      <c r="CG1719" s="15"/>
      <c r="CH1719" s="15"/>
      <c r="CI1719" s="15"/>
      <c r="CJ1719" s="15"/>
      <c r="CK1719" s="15"/>
      <c r="CL1719" s="15"/>
      <c r="CM1719" s="15"/>
      <c r="CN1719" s="15"/>
    </row>
    <row r="1720" spans="1:92" ht="14">
      <c r="A1720" s="1"/>
      <c r="D1720" s="38"/>
      <c r="E1720" s="17"/>
      <c r="F1720" s="17"/>
      <c r="G1720" s="17"/>
      <c r="H1720" s="16"/>
      <c r="I1720" s="19"/>
      <c r="K1720" s="26"/>
      <c r="L1720" s="15"/>
      <c r="AE1720" s="37"/>
      <c r="AF1720" s="30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23"/>
      <c r="BE1720" s="23"/>
      <c r="BF1720" s="23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5"/>
      <c r="BY1720" s="15"/>
      <c r="BZ1720" s="15"/>
      <c r="CA1720" s="15"/>
      <c r="CB1720" s="15"/>
      <c r="CC1720" s="15"/>
      <c r="CD1720" s="15"/>
      <c r="CE1720" s="15"/>
      <c r="CF1720" s="15"/>
      <c r="CG1720" s="15"/>
      <c r="CH1720" s="15"/>
      <c r="CI1720" s="15"/>
      <c r="CJ1720" s="15"/>
      <c r="CK1720" s="15"/>
      <c r="CL1720" s="15"/>
      <c r="CM1720" s="15"/>
      <c r="CN1720" s="15"/>
    </row>
    <row r="1721" spans="1:92" ht="14">
      <c r="A1721" s="1"/>
      <c r="D1721" s="38"/>
      <c r="E1721" s="17"/>
      <c r="F1721" s="17"/>
      <c r="G1721" s="17"/>
      <c r="H1721" s="16"/>
      <c r="I1721" s="19"/>
      <c r="K1721" s="26"/>
      <c r="L1721" s="15"/>
      <c r="AE1721" s="37"/>
      <c r="AF1721" s="30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23"/>
      <c r="BE1721" s="23"/>
      <c r="BF1721" s="23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5"/>
      <c r="BY1721" s="15"/>
      <c r="BZ1721" s="15"/>
      <c r="CA1721" s="15"/>
      <c r="CB1721" s="15"/>
      <c r="CC1721" s="15"/>
      <c r="CD1721" s="15"/>
      <c r="CE1721" s="15"/>
      <c r="CF1721" s="15"/>
      <c r="CG1721" s="15"/>
      <c r="CH1721" s="15"/>
      <c r="CI1721" s="15"/>
      <c r="CJ1721" s="15"/>
      <c r="CK1721" s="15"/>
      <c r="CL1721" s="15"/>
      <c r="CM1721" s="15"/>
      <c r="CN1721" s="15"/>
    </row>
    <row r="1722" spans="1:92" ht="14">
      <c r="A1722" s="1"/>
      <c r="D1722" s="38"/>
      <c r="E1722" s="17"/>
      <c r="F1722" s="17"/>
      <c r="G1722" s="17"/>
      <c r="H1722" s="16"/>
      <c r="I1722" s="19"/>
      <c r="K1722" s="26"/>
      <c r="L1722" s="15"/>
      <c r="AE1722" s="37"/>
      <c r="AF1722" s="30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23"/>
      <c r="BE1722" s="23"/>
      <c r="BF1722" s="23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5"/>
      <c r="BY1722" s="15"/>
      <c r="BZ1722" s="15"/>
      <c r="CA1722" s="15"/>
      <c r="CB1722" s="15"/>
      <c r="CC1722" s="15"/>
      <c r="CD1722" s="15"/>
      <c r="CE1722" s="15"/>
      <c r="CF1722" s="15"/>
      <c r="CG1722" s="15"/>
      <c r="CH1722" s="15"/>
      <c r="CI1722" s="15"/>
      <c r="CJ1722" s="15"/>
      <c r="CK1722" s="15"/>
      <c r="CL1722" s="15"/>
      <c r="CM1722" s="15"/>
      <c r="CN1722" s="15"/>
    </row>
    <row r="1723" spans="1:92" ht="14">
      <c r="A1723" s="1"/>
      <c r="D1723" s="38"/>
      <c r="E1723" s="17"/>
      <c r="F1723" s="17"/>
      <c r="G1723" s="17"/>
      <c r="H1723" s="16"/>
      <c r="I1723" s="19"/>
      <c r="K1723" s="26"/>
      <c r="L1723" s="15"/>
      <c r="AE1723" s="37"/>
      <c r="AF1723" s="30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23"/>
      <c r="BE1723" s="23"/>
      <c r="BF1723" s="23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5"/>
      <c r="BY1723" s="15"/>
      <c r="BZ1723" s="15"/>
      <c r="CA1723" s="15"/>
      <c r="CB1723" s="15"/>
      <c r="CC1723" s="15"/>
      <c r="CD1723" s="15"/>
      <c r="CE1723" s="15"/>
      <c r="CF1723" s="15"/>
      <c r="CG1723" s="15"/>
      <c r="CH1723" s="15"/>
      <c r="CI1723" s="15"/>
      <c r="CJ1723" s="15"/>
      <c r="CK1723" s="15"/>
      <c r="CL1723" s="15"/>
      <c r="CM1723" s="15"/>
      <c r="CN1723" s="15"/>
    </row>
    <row r="1724" spans="1:92" ht="14">
      <c r="A1724" s="1"/>
      <c r="D1724" s="38"/>
      <c r="E1724" s="17"/>
      <c r="F1724" s="17"/>
      <c r="G1724" s="17"/>
      <c r="H1724" s="16"/>
      <c r="I1724" s="19"/>
      <c r="K1724" s="26"/>
      <c r="L1724" s="15"/>
      <c r="AE1724" s="37"/>
      <c r="AF1724" s="30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23"/>
      <c r="BE1724" s="23"/>
      <c r="BF1724" s="23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5"/>
      <c r="BY1724" s="15"/>
      <c r="BZ1724" s="15"/>
      <c r="CA1724" s="15"/>
      <c r="CB1724" s="15"/>
      <c r="CC1724" s="15"/>
      <c r="CD1724" s="15"/>
      <c r="CE1724" s="15"/>
      <c r="CF1724" s="15"/>
      <c r="CG1724" s="15"/>
      <c r="CH1724" s="15"/>
      <c r="CI1724" s="15"/>
      <c r="CJ1724" s="15"/>
      <c r="CK1724" s="15"/>
      <c r="CL1724" s="15"/>
      <c r="CM1724" s="15"/>
      <c r="CN1724" s="15"/>
    </row>
    <row r="1725" spans="1:92" ht="14">
      <c r="A1725" s="1"/>
      <c r="D1725" s="38"/>
      <c r="E1725" s="17"/>
      <c r="F1725" s="17"/>
      <c r="G1725" s="17"/>
      <c r="H1725" s="16"/>
      <c r="I1725" s="19"/>
      <c r="K1725" s="26"/>
      <c r="L1725" s="15"/>
      <c r="AE1725" s="37"/>
      <c r="AF1725" s="30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23"/>
      <c r="BE1725" s="23"/>
      <c r="BF1725" s="23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5"/>
      <c r="BY1725" s="15"/>
      <c r="BZ1725" s="15"/>
      <c r="CA1725" s="15"/>
      <c r="CB1725" s="15"/>
      <c r="CC1725" s="15"/>
      <c r="CD1725" s="15"/>
      <c r="CE1725" s="15"/>
      <c r="CF1725" s="15"/>
      <c r="CG1725" s="15"/>
      <c r="CH1725" s="15"/>
      <c r="CI1725" s="15"/>
      <c r="CJ1725" s="15"/>
      <c r="CK1725" s="15"/>
      <c r="CL1725" s="15"/>
      <c r="CM1725" s="15"/>
      <c r="CN1725" s="15"/>
    </row>
    <row r="1726" spans="1:92" ht="14">
      <c r="A1726" s="1"/>
      <c r="D1726" s="38"/>
      <c r="E1726" s="17"/>
      <c r="F1726" s="17"/>
      <c r="G1726" s="17"/>
      <c r="H1726" s="16"/>
      <c r="I1726" s="19"/>
      <c r="K1726" s="26"/>
      <c r="L1726" s="15"/>
      <c r="AE1726" s="37"/>
      <c r="AF1726" s="30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23"/>
      <c r="BE1726" s="23"/>
      <c r="BF1726" s="23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5"/>
      <c r="BY1726" s="15"/>
      <c r="BZ1726" s="15"/>
      <c r="CA1726" s="15"/>
      <c r="CB1726" s="15"/>
      <c r="CC1726" s="15"/>
      <c r="CD1726" s="15"/>
      <c r="CE1726" s="15"/>
      <c r="CF1726" s="15"/>
      <c r="CG1726" s="15"/>
      <c r="CH1726" s="15"/>
      <c r="CI1726" s="15"/>
      <c r="CJ1726" s="15"/>
      <c r="CK1726" s="15"/>
      <c r="CL1726" s="15"/>
      <c r="CM1726" s="15"/>
      <c r="CN1726" s="15"/>
    </row>
    <row r="1727" spans="1:92" ht="14">
      <c r="A1727" s="1"/>
      <c r="D1727" s="38"/>
      <c r="E1727" s="17"/>
      <c r="F1727" s="17"/>
      <c r="G1727" s="17"/>
      <c r="H1727" s="16"/>
      <c r="I1727" s="19"/>
      <c r="K1727" s="26"/>
      <c r="L1727" s="15"/>
      <c r="AE1727" s="37"/>
      <c r="AF1727" s="30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23"/>
      <c r="BE1727" s="23"/>
      <c r="BF1727" s="23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5"/>
      <c r="BY1727" s="15"/>
      <c r="BZ1727" s="15"/>
      <c r="CA1727" s="15"/>
      <c r="CB1727" s="15"/>
      <c r="CC1727" s="15"/>
      <c r="CD1727" s="15"/>
      <c r="CE1727" s="15"/>
      <c r="CF1727" s="15"/>
      <c r="CG1727" s="15"/>
      <c r="CH1727" s="15"/>
      <c r="CI1727" s="15"/>
      <c r="CJ1727" s="15"/>
      <c r="CK1727" s="15"/>
      <c r="CL1727" s="15"/>
      <c r="CM1727" s="15"/>
      <c r="CN1727" s="15"/>
    </row>
    <row r="1728" spans="1:92" ht="14">
      <c r="A1728" s="1"/>
      <c r="D1728" s="38"/>
      <c r="E1728" s="17"/>
      <c r="F1728" s="17"/>
      <c r="G1728" s="17"/>
      <c r="H1728" s="16"/>
      <c r="I1728" s="19"/>
      <c r="K1728" s="26"/>
      <c r="L1728" s="15"/>
      <c r="AE1728" s="37"/>
      <c r="AF1728" s="30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23"/>
      <c r="BE1728" s="23"/>
      <c r="BF1728" s="23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5"/>
      <c r="BY1728" s="15"/>
      <c r="BZ1728" s="15"/>
      <c r="CA1728" s="15"/>
      <c r="CB1728" s="15"/>
      <c r="CC1728" s="15"/>
      <c r="CD1728" s="15"/>
      <c r="CE1728" s="15"/>
      <c r="CF1728" s="15"/>
      <c r="CG1728" s="15"/>
      <c r="CH1728" s="15"/>
      <c r="CI1728" s="15"/>
      <c r="CJ1728" s="15"/>
      <c r="CK1728" s="15"/>
      <c r="CL1728" s="15"/>
      <c r="CM1728" s="15"/>
      <c r="CN1728" s="15"/>
    </row>
    <row r="1729" spans="1:92" ht="14">
      <c r="A1729" s="1"/>
      <c r="D1729" s="38"/>
      <c r="E1729" s="17"/>
      <c r="F1729" s="17"/>
      <c r="G1729" s="17"/>
      <c r="H1729" s="16"/>
      <c r="I1729" s="19"/>
      <c r="K1729" s="26"/>
      <c r="L1729" s="15"/>
      <c r="AE1729" s="37"/>
      <c r="AF1729" s="30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23"/>
      <c r="BE1729" s="23"/>
      <c r="BF1729" s="23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5"/>
      <c r="BY1729" s="15"/>
      <c r="BZ1729" s="15"/>
      <c r="CA1729" s="15"/>
      <c r="CB1729" s="15"/>
      <c r="CC1729" s="15"/>
      <c r="CD1729" s="15"/>
      <c r="CE1729" s="15"/>
      <c r="CF1729" s="15"/>
      <c r="CG1729" s="15"/>
      <c r="CH1729" s="15"/>
      <c r="CI1729" s="15"/>
      <c r="CJ1729" s="15"/>
      <c r="CK1729" s="15"/>
      <c r="CL1729" s="15"/>
      <c r="CM1729" s="15"/>
      <c r="CN1729" s="15"/>
    </row>
    <row r="1730" spans="1:92" ht="14">
      <c r="A1730" s="1"/>
      <c r="D1730" s="38"/>
      <c r="E1730" s="17"/>
      <c r="F1730" s="17"/>
      <c r="G1730" s="17"/>
      <c r="H1730" s="16"/>
      <c r="I1730" s="19"/>
      <c r="K1730" s="26"/>
      <c r="L1730" s="15"/>
      <c r="AE1730" s="37"/>
      <c r="AF1730" s="30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23"/>
      <c r="BE1730" s="23"/>
      <c r="BF1730" s="23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5"/>
      <c r="BY1730" s="15"/>
      <c r="BZ1730" s="15"/>
      <c r="CA1730" s="15"/>
      <c r="CB1730" s="15"/>
      <c r="CC1730" s="15"/>
      <c r="CD1730" s="15"/>
      <c r="CE1730" s="15"/>
      <c r="CF1730" s="15"/>
      <c r="CG1730" s="15"/>
      <c r="CH1730" s="15"/>
      <c r="CI1730" s="15"/>
      <c r="CJ1730" s="15"/>
      <c r="CK1730" s="15"/>
      <c r="CL1730" s="15"/>
      <c r="CM1730" s="15"/>
      <c r="CN1730" s="15"/>
    </row>
    <row r="1731" spans="1:92" ht="14">
      <c r="A1731" s="1"/>
      <c r="D1731" s="38"/>
      <c r="E1731" s="17"/>
      <c r="F1731" s="17"/>
      <c r="G1731" s="17"/>
      <c r="H1731" s="16"/>
      <c r="I1731" s="19"/>
      <c r="K1731" s="26"/>
      <c r="L1731" s="15"/>
      <c r="AE1731" s="37"/>
      <c r="AF1731" s="30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23"/>
      <c r="BE1731" s="23"/>
      <c r="BF1731" s="23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5"/>
      <c r="BY1731" s="15"/>
      <c r="BZ1731" s="15"/>
      <c r="CA1731" s="15"/>
      <c r="CB1731" s="15"/>
      <c r="CC1731" s="15"/>
      <c r="CD1731" s="15"/>
      <c r="CE1731" s="15"/>
      <c r="CF1731" s="15"/>
      <c r="CG1731" s="15"/>
      <c r="CH1731" s="15"/>
      <c r="CI1731" s="15"/>
      <c r="CJ1731" s="15"/>
      <c r="CK1731" s="15"/>
      <c r="CL1731" s="15"/>
      <c r="CM1731" s="15"/>
      <c r="CN1731" s="15"/>
    </row>
    <row r="1732" spans="1:92" ht="14">
      <c r="A1732" s="1"/>
      <c r="D1732" s="38"/>
      <c r="E1732" s="17"/>
      <c r="F1732" s="17"/>
      <c r="G1732" s="17"/>
      <c r="H1732" s="16"/>
      <c r="I1732" s="19"/>
      <c r="K1732" s="26"/>
      <c r="L1732" s="15"/>
      <c r="AE1732" s="37"/>
      <c r="AF1732" s="30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23"/>
      <c r="BE1732" s="23"/>
      <c r="BF1732" s="23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5"/>
      <c r="BY1732" s="15"/>
      <c r="BZ1732" s="15"/>
      <c r="CA1732" s="15"/>
      <c r="CB1732" s="15"/>
      <c r="CC1732" s="15"/>
      <c r="CD1732" s="15"/>
      <c r="CE1732" s="15"/>
      <c r="CF1732" s="15"/>
      <c r="CG1732" s="15"/>
      <c r="CH1732" s="15"/>
      <c r="CI1732" s="15"/>
      <c r="CJ1732" s="15"/>
      <c r="CK1732" s="15"/>
      <c r="CL1732" s="15"/>
      <c r="CM1732" s="15"/>
      <c r="CN1732" s="15"/>
    </row>
    <row r="1733" spans="1:92" ht="14">
      <c r="A1733" s="1"/>
      <c r="D1733" s="38"/>
      <c r="E1733" s="17"/>
      <c r="F1733" s="17"/>
      <c r="G1733" s="17"/>
      <c r="H1733" s="16"/>
      <c r="I1733" s="19"/>
      <c r="K1733" s="26"/>
      <c r="L1733" s="15"/>
      <c r="AE1733" s="37"/>
      <c r="AF1733" s="30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23"/>
      <c r="BE1733" s="23"/>
      <c r="BF1733" s="23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5"/>
      <c r="BY1733" s="15"/>
      <c r="BZ1733" s="15"/>
      <c r="CA1733" s="15"/>
      <c r="CB1733" s="15"/>
      <c r="CC1733" s="15"/>
      <c r="CD1733" s="15"/>
      <c r="CE1733" s="15"/>
      <c r="CF1733" s="15"/>
      <c r="CG1733" s="15"/>
      <c r="CH1733" s="15"/>
      <c r="CI1733" s="15"/>
      <c r="CJ1733" s="15"/>
      <c r="CK1733" s="15"/>
      <c r="CL1733" s="15"/>
      <c r="CM1733" s="15"/>
      <c r="CN1733" s="15"/>
    </row>
    <row r="1734" spans="1:92" ht="14">
      <c r="A1734" s="1"/>
      <c r="D1734" s="38"/>
      <c r="E1734" s="17"/>
      <c r="F1734" s="17"/>
      <c r="G1734" s="17"/>
      <c r="H1734" s="16"/>
      <c r="I1734" s="19"/>
      <c r="K1734" s="26"/>
      <c r="L1734" s="15"/>
      <c r="AE1734" s="37"/>
      <c r="AF1734" s="30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23"/>
      <c r="BE1734" s="23"/>
      <c r="BF1734" s="23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5"/>
      <c r="BY1734" s="15"/>
      <c r="BZ1734" s="15"/>
      <c r="CA1734" s="15"/>
      <c r="CB1734" s="15"/>
      <c r="CC1734" s="15"/>
      <c r="CD1734" s="15"/>
      <c r="CE1734" s="15"/>
      <c r="CF1734" s="15"/>
      <c r="CG1734" s="15"/>
      <c r="CH1734" s="15"/>
      <c r="CI1734" s="15"/>
      <c r="CJ1734" s="15"/>
      <c r="CK1734" s="15"/>
      <c r="CL1734" s="15"/>
      <c r="CM1734" s="15"/>
      <c r="CN1734" s="15"/>
    </row>
    <row r="1735" spans="1:92" ht="14">
      <c r="A1735" s="1"/>
      <c r="D1735" s="38"/>
      <c r="E1735" s="17"/>
      <c r="F1735" s="17"/>
      <c r="G1735" s="17"/>
      <c r="H1735" s="16"/>
      <c r="I1735" s="19"/>
      <c r="K1735" s="26"/>
      <c r="L1735" s="15"/>
      <c r="AE1735" s="37"/>
      <c r="AF1735" s="30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23"/>
      <c r="BE1735" s="23"/>
      <c r="BF1735" s="23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5"/>
      <c r="BY1735" s="15"/>
      <c r="BZ1735" s="15"/>
      <c r="CA1735" s="15"/>
      <c r="CB1735" s="15"/>
      <c r="CC1735" s="15"/>
      <c r="CD1735" s="15"/>
      <c r="CE1735" s="15"/>
      <c r="CF1735" s="15"/>
      <c r="CG1735" s="15"/>
      <c r="CH1735" s="15"/>
      <c r="CI1735" s="15"/>
      <c r="CJ1735" s="15"/>
      <c r="CK1735" s="15"/>
      <c r="CL1735" s="15"/>
      <c r="CM1735" s="15"/>
      <c r="CN1735" s="15"/>
    </row>
    <row r="1736" spans="1:92" ht="14">
      <c r="A1736" s="1"/>
      <c r="D1736" s="38"/>
      <c r="E1736" s="17"/>
      <c r="F1736" s="17"/>
      <c r="G1736" s="17"/>
      <c r="H1736" s="16"/>
      <c r="I1736" s="19"/>
      <c r="K1736" s="26"/>
      <c r="L1736" s="15"/>
      <c r="AE1736" s="37"/>
      <c r="AF1736" s="30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23"/>
      <c r="BE1736" s="23"/>
      <c r="BF1736" s="23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5"/>
      <c r="BY1736" s="15"/>
      <c r="BZ1736" s="15"/>
      <c r="CA1736" s="15"/>
      <c r="CB1736" s="15"/>
      <c r="CC1736" s="15"/>
      <c r="CD1736" s="15"/>
      <c r="CE1736" s="15"/>
      <c r="CF1736" s="15"/>
      <c r="CG1736" s="15"/>
      <c r="CH1736" s="15"/>
      <c r="CI1736" s="15"/>
      <c r="CJ1736" s="15"/>
      <c r="CK1736" s="15"/>
      <c r="CL1736" s="15"/>
      <c r="CM1736" s="15"/>
      <c r="CN1736" s="15"/>
    </row>
    <row r="1737" spans="1:92" ht="14">
      <c r="A1737" s="1"/>
      <c r="D1737" s="38"/>
      <c r="E1737" s="17"/>
      <c r="F1737" s="17"/>
      <c r="G1737" s="17"/>
      <c r="H1737" s="16"/>
      <c r="I1737" s="19"/>
      <c r="K1737" s="26"/>
      <c r="L1737" s="15"/>
      <c r="AE1737" s="37"/>
      <c r="AF1737" s="30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23"/>
      <c r="BE1737" s="23"/>
      <c r="BF1737" s="23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5"/>
      <c r="BY1737" s="15"/>
      <c r="BZ1737" s="15"/>
      <c r="CA1737" s="15"/>
      <c r="CB1737" s="15"/>
      <c r="CC1737" s="15"/>
      <c r="CD1737" s="15"/>
      <c r="CE1737" s="15"/>
      <c r="CF1737" s="15"/>
      <c r="CG1737" s="15"/>
      <c r="CH1737" s="15"/>
      <c r="CI1737" s="15"/>
      <c r="CJ1737" s="15"/>
      <c r="CK1737" s="15"/>
      <c r="CL1737" s="15"/>
      <c r="CM1737" s="15"/>
      <c r="CN1737" s="15"/>
    </row>
    <row r="1738" spans="1:92" ht="14">
      <c r="A1738" s="1"/>
      <c r="D1738" s="38"/>
      <c r="E1738" s="17"/>
      <c r="F1738" s="17"/>
      <c r="G1738" s="17"/>
      <c r="H1738" s="16"/>
      <c r="I1738" s="19"/>
      <c r="K1738" s="26"/>
      <c r="L1738" s="15"/>
      <c r="AE1738" s="37"/>
      <c r="AF1738" s="30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23"/>
      <c r="BE1738" s="23"/>
      <c r="BF1738" s="23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5"/>
      <c r="BY1738" s="15"/>
      <c r="BZ1738" s="15"/>
      <c r="CA1738" s="15"/>
      <c r="CB1738" s="15"/>
      <c r="CC1738" s="15"/>
      <c r="CD1738" s="15"/>
      <c r="CE1738" s="15"/>
      <c r="CF1738" s="15"/>
      <c r="CG1738" s="15"/>
      <c r="CH1738" s="15"/>
      <c r="CI1738" s="15"/>
      <c r="CJ1738" s="15"/>
      <c r="CK1738" s="15"/>
      <c r="CL1738" s="15"/>
      <c r="CM1738" s="15"/>
      <c r="CN1738" s="15"/>
    </row>
    <row r="1739" spans="1:92" ht="14">
      <c r="A1739" s="1"/>
      <c r="D1739" s="38"/>
      <c r="E1739" s="17"/>
      <c r="F1739" s="17"/>
      <c r="G1739" s="17"/>
      <c r="H1739" s="16"/>
      <c r="I1739" s="19"/>
      <c r="K1739" s="26"/>
      <c r="L1739" s="15"/>
      <c r="AE1739" s="37"/>
      <c r="AF1739" s="30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23"/>
      <c r="BE1739" s="23"/>
      <c r="BF1739" s="23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5"/>
      <c r="BY1739" s="15"/>
      <c r="BZ1739" s="15"/>
      <c r="CA1739" s="15"/>
      <c r="CB1739" s="15"/>
      <c r="CC1739" s="15"/>
      <c r="CD1739" s="15"/>
      <c r="CE1739" s="15"/>
      <c r="CF1739" s="15"/>
      <c r="CG1739" s="15"/>
      <c r="CH1739" s="15"/>
      <c r="CI1739" s="15"/>
      <c r="CJ1739" s="15"/>
      <c r="CK1739" s="15"/>
      <c r="CL1739" s="15"/>
      <c r="CM1739" s="15"/>
      <c r="CN1739" s="15"/>
    </row>
    <row r="1740" spans="1:92" ht="14">
      <c r="A1740" s="1"/>
      <c r="D1740" s="38"/>
      <c r="E1740" s="17"/>
      <c r="F1740" s="17"/>
      <c r="G1740" s="17"/>
      <c r="H1740" s="16"/>
      <c r="I1740" s="19"/>
      <c r="K1740" s="26"/>
      <c r="L1740" s="15"/>
      <c r="AE1740" s="37"/>
      <c r="AF1740" s="30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23"/>
      <c r="BE1740" s="23"/>
      <c r="BF1740" s="23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5"/>
      <c r="BY1740" s="15"/>
      <c r="BZ1740" s="15"/>
      <c r="CA1740" s="15"/>
      <c r="CB1740" s="15"/>
      <c r="CC1740" s="15"/>
      <c r="CD1740" s="15"/>
      <c r="CE1740" s="15"/>
      <c r="CF1740" s="15"/>
      <c r="CG1740" s="15"/>
      <c r="CH1740" s="15"/>
      <c r="CI1740" s="15"/>
      <c r="CJ1740" s="15"/>
      <c r="CK1740" s="15"/>
      <c r="CL1740" s="15"/>
      <c r="CM1740" s="15"/>
      <c r="CN1740" s="15"/>
    </row>
    <row r="1741" spans="1:92" ht="14">
      <c r="A1741" s="1"/>
      <c r="D1741" s="38"/>
      <c r="E1741" s="17"/>
      <c r="F1741" s="17"/>
      <c r="G1741" s="17"/>
      <c r="H1741" s="16"/>
      <c r="I1741" s="19"/>
      <c r="K1741" s="26"/>
      <c r="L1741" s="15"/>
      <c r="AE1741" s="37"/>
      <c r="AF1741" s="30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23"/>
      <c r="BE1741" s="23"/>
      <c r="BF1741" s="23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5"/>
      <c r="BY1741" s="15"/>
      <c r="BZ1741" s="15"/>
      <c r="CA1741" s="15"/>
      <c r="CB1741" s="15"/>
      <c r="CC1741" s="15"/>
      <c r="CD1741" s="15"/>
      <c r="CE1741" s="15"/>
      <c r="CF1741" s="15"/>
      <c r="CG1741" s="15"/>
      <c r="CH1741" s="15"/>
      <c r="CI1741" s="15"/>
      <c r="CJ1741" s="15"/>
      <c r="CK1741" s="15"/>
      <c r="CL1741" s="15"/>
      <c r="CM1741" s="15"/>
      <c r="CN1741" s="15"/>
    </row>
    <row r="1742" spans="1:92" ht="14">
      <c r="A1742" s="1"/>
      <c r="D1742" s="38"/>
      <c r="E1742" s="17"/>
      <c r="F1742" s="17"/>
      <c r="G1742" s="17"/>
      <c r="H1742" s="16"/>
      <c r="I1742" s="19"/>
      <c r="K1742" s="26"/>
      <c r="L1742" s="15"/>
      <c r="AE1742" s="37"/>
      <c r="AF1742" s="30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23"/>
      <c r="BE1742" s="23"/>
      <c r="BF1742" s="23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5"/>
      <c r="BY1742" s="15"/>
      <c r="BZ1742" s="15"/>
      <c r="CA1742" s="15"/>
      <c r="CB1742" s="15"/>
      <c r="CC1742" s="15"/>
      <c r="CD1742" s="15"/>
      <c r="CE1742" s="15"/>
      <c r="CF1742" s="15"/>
      <c r="CG1742" s="15"/>
      <c r="CH1742" s="15"/>
      <c r="CI1742" s="15"/>
      <c r="CJ1742" s="15"/>
      <c r="CK1742" s="15"/>
      <c r="CL1742" s="15"/>
      <c r="CM1742" s="15"/>
      <c r="CN1742" s="15"/>
    </row>
    <row r="1743" spans="1:92" ht="14">
      <c r="A1743" s="1"/>
      <c r="D1743" s="38"/>
      <c r="E1743" s="17"/>
      <c r="F1743" s="17"/>
      <c r="G1743" s="17"/>
      <c r="H1743" s="16"/>
      <c r="I1743" s="19"/>
      <c r="K1743" s="26"/>
      <c r="L1743" s="15"/>
      <c r="AE1743" s="37"/>
      <c r="AF1743" s="30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23"/>
      <c r="BE1743" s="23"/>
      <c r="BF1743" s="23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5"/>
      <c r="BY1743" s="15"/>
      <c r="BZ1743" s="15"/>
      <c r="CA1743" s="15"/>
      <c r="CB1743" s="15"/>
      <c r="CC1743" s="15"/>
      <c r="CD1743" s="15"/>
      <c r="CE1743" s="15"/>
      <c r="CF1743" s="15"/>
      <c r="CG1743" s="15"/>
      <c r="CH1743" s="15"/>
      <c r="CI1743" s="15"/>
      <c r="CJ1743" s="15"/>
      <c r="CK1743" s="15"/>
      <c r="CL1743" s="15"/>
      <c r="CM1743" s="15"/>
      <c r="CN1743" s="15"/>
    </row>
    <row r="1744" spans="1:92" ht="14">
      <c r="A1744" s="1"/>
      <c r="D1744" s="38"/>
      <c r="E1744" s="17"/>
      <c r="F1744" s="17"/>
      <c r="G1744" s="17"/>
      <c r="H1744" s="16"/>
      <c r="I1744" s="19"/>
      <c r="K1744" s="26"/>
      <c r="L1744" s="15"/>
      <c r="AE1744" s="37"/>
      <c r="AF1744" s="30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23"/>
      <c r="BE1744" s="23"/>
      <c r="BF1744" s="23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5"/>
      <c r="BY1744" s="15"/>
      <c r="BZ1744" s="15"/>
      <c r="CA1744" s="15"/>
      <c r="CB1744" s="15"/>
      <c r="CC1744" s="15"/>
      <c r="CD1744" s="15"/>
      <c r="CE1744" s="15"/>
      <c r="CF1744" s="15"/>
      <c r="CG1744" s="15"/>
      <c r="CH1744" s="15"/>
      <c r="CI1744" s="15"/>
      <c r="CJ1744" s="15"/>
      <c r="CK1744" s="15"/>
      <c r="CL1744" s="15"/>
      <c r="CM1744" s="15"/>
      <c r="CN1744" s="15"/>
    </row>
    <row r="1745" spans="1:92" ht="14">
      <c r="A1745" s="1"/>
      <c r="D1745" s="38"/>
      <c r="E1745" s="17"/>
      <c r="F1745" s="17"/>
      <c r="G1745" s="17"/>
      <c r="H1745" s="16"/>
      <c r="I1745" s="19"/>
      <c r="K1745" s="26"/>
      <c r="L1745" s="15"/>
      <c r="AE1745" s="37"/>
      <c r="AF1745" s="30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23"/>
      <c r="BE1745" s="23"/>
      <c r="BF1745" s="23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5"/>
      <c r="BY1745" s="15"/>
      <c r="BZ1745" s="15"/>
      <c r="CA1745" s="15"/>
      <c r="CB1745" s="15"/>
      <c r="CC1745" s="15"/>
      <c r="CD1745" s="15"/>
      <c r="CE1745" s="15"/>
      <c r="CF1745" s="15"/>
      <c r="CG1745" s="15"/>
      <c r="CH1745" s="15"/>
      <c r="CI1745" s="15"/>
      <c r="CJ1745" s="15"/>
      <c r="CK1745" s="15"/>
      <c r="CL1745" s="15"/>
      <c r="CM1745" s="15"/>
      <c r="CN1745" s="15"/>
    </row>
    <row r="1746" spans="1:92" ht="14">
      <c r="A1746" s="1"/>
      <c r="D1746" s="38"/>
      <c r="E1746" s="17"/>
      <c r="F1746" s="17"/>
      <c r="G1746" s="17"/>
      <c r="H1746" s="16"/>
      <c r="I1746" s="19"/>
      <c r="K1746" s="26"/>
      <c r="L1746" s="15"/>
      <c r="AE1746" s="37"/>
      <c r="AF1746" s="30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23"/>
      <c r="BE1746" s="23"/>
      <c r="BF1746" s="23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5"/>
      <c r="BY1746" s="15"/>
      <c r="BZ1746" s="15"/>
      <c r="CA1746" s="15"/>
      <c r="CB1746" s="15"/>
      <c r="CC1746" s="15"/>
      <c r="CD1746" s="15"/>
      <c r="CE1746" s="15"/>
      <c r="CF1746" s="15"/>
      <c r="CG1746" s="15"/>
      <c r="CH1746" s="15"/>
      <c r="CI1746" s="15"/>
      <c r="CJ1746" s="15"/>
      <c r="CK1746" s="15"/>
      <c r="CL1746" s="15"/>
      <c r="CM1746" s="15"/>
      <c r="CN1746" s="15"/>
    </row>
    <row r="1747" spans="1:92" ht="14">
      <c r="A1747" s="1"/>
      <c r="D1747" s="38"/>
      <c r="E1747" s="17"/>
      <c r="F1747" s="17"/>
      <c r="G1747" s="17"/>
      <c r="H1747" s="16"/>
      <c r="I1747" s="19"/>
      <c r="K1747" s="26"/>
      <c r="L1747" s="15"/>
      <c r="AE1747" s="37"/>
      <c r="AF1747" s="30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23"/>
      <c r="BE1747" s="23"/>
      <c r="BF1747" s="23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5"/>
      <c r="BY1747" s="15"/>
      <c r="BZ1747" s="15"/>
      <c r="CA1747" s="15"/>
      <c r="CB1747" s="15"/>
      <c r="CC1747" s="15"/>
      <c r="CD1747" s="15"/>
      <c r="CE1747" s="15"/>
      <c r="CF1747" s="15"/>
      <c r="CG1747" s="15"/>
      <c r="CH1747" s="15"/>
      <c r="CI1747" s="15"/>
      <c r="CJ1747" s="15"/>
      <c r="CK1747" s="15"/>
      <c r="CL1747" s="15"/>
      <c r="CM1747" s="15"/>
      <c r="CN1747" s="15"/>
    </row>
    <row r="1748" spans="1:92" ht="14">
      <c r="A1748" s="1"/>
      <c r="D1748" s="38"/>
      <c r="E1748" s="17"/>
      <c r="F1748" s="17"/>
      <c r="G1748" s="17"/>
      <c r="H1748" s="16"/>
      <c r="I1748" s="19"/>
      <c r="K1748" s="26"/>
      <c r="L1748" s="15"/>
      <c r="AE1748" s="37"/>
      <c r="AF1748" s="30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23"/>
      <c r="BE1748" s="23"/>
      <c r="BF1748" s="23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5"/>
      <c r="BY1748" s="15"/>
      <c r="BZ1748" s="15"/>
      <c r="CA1748" s="15"/>
      <c r="CB1748" s="15"/>
      <c r="CC1748" s="15"/>
      <c r="CD1748" s="15"/>
      <c r="CE1748" s="15"/>
      <c r="CF1748" s="15"/>
      <c r="CG1748" s="15"/>
      <c r="CH1748" s="15"/>
      <c r="CI1748" s="15"/>
      <c r="CJ1748" s="15"/>
      <c r="CK1748" s="15"/>
      <c r="CL1748" s="15"/>
      <c r="CM1748" s="15"/>
      <c r="CN1748" s="15"/>
    </row>
    <row r="1749" spans="1:92" ht="14">
      <c r="A1749" s="1"/>
      <c r="D1749" s="38"/>
      <c r="E1749" s="17"/>
      <c r="F1749" s="17"/>
      <c r="G1749" s="17"/>
      <c r="H1749" s="16"/>
      <c r="I1749" s="19"/>
      <c r="K1749" s="26"/>
      <c r="L1749" s="15"/>
      <c r="AE1749" s="37"/>
      <c r="AF1749" s="30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23"/>
      <c r="BE1749" s="23"/>
      <c r="BF1749" s="23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5"/>
      <c r="BY1749" s="15"/>
      <c r="BZ1749" s="15"/>
      <c r="CA1749" s="15"/>
      <c r="CB1749" s="15"/>
      <c r="CC1749" s="15"/>
      <c r="CD1749" s="15"/>
      <c r="CE1749" s="15"/>
      <c r="CF1749" s="15"/>
      <c r="CG1749" s="15"/>
      <c r="CH1749" s="15"/>
      <c r="CI1749" s="15"/>
      <c r="CJ1749" s="15"/>
      <c r="CK1749" s="15"/>
      <c r="CL1749" s="15"/>
      <c r="CM1749" s="15"/>
      <c r="CN1749" s="15"/>
    </row>
    <row r="1750" spans="1:92" ht="14">
      <c r="A1750" s="1"/>
      <c r="D1750" s="38"/>
      <c r="E1750" s="17"/>
      <c r="F1750" s="17"/>
      <c r="G1750" s="17"/>
      <c r="H1750" s="16"/>
      <c r="I1750" s="19"/>
      <c r="K1750" s="26"/>
      <c r="L1750" s="15"/>
      <c r="AE1750" s="37"/>
      <c r="AF1750" s="30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23"/>
      <c r="BE1750" s="23"/>
      <c r="BF1750" s="23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5"/>
      <c r="BY1750" s="15"/>
      <c r="BZ1750" s="15"/>
      <c r="CA1750" s="15"/>
      <c r="CB1750" s="15"/>
      <c r="CC1750" s="15"/>
      <c r="CD1750" s="15"/>
      <c r="CE1750" s="15"/>
      <c r="CF1750" s="15"/>
      <c r="CG1750" s="15"/>
      <c r="CH1750" s="15"/>
      <c r="CI1750" s="15"/>
      <c r="CJ1750" s="15"/>
      <c r="CK1750" s="15"/>
      <c r="CL1750" s="15"/>
      <c r="CM1750" s="15"/>
      <c r="CN1750" s="15"/>
    </row>
    <row r="1751" spans="1:92" ht="14">
      <c r="A1751" s="1"/>
      <c r="D1751" s="38"/>
      <c r="E1751" s="17"/>
      <c r="F1751" s="17"/>
      <c r="G1751" s="17"/>
      <c r="H1751" s="16"/>
      <c r="I1751" s="19"/>
      <c r="K1751" s="26"/>
      <c r="L1751" s="15"/>
      <c r="AE1751" s="37"/>
      <c r="AF1751" s="30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23"/>
      <c r="BE1751" s="23"/>
      <c r="BF1751" s="23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5"/>
      <c r="BY1751" s="15"/>
      <c r="BZ1751" s="15"/>
      <c r="CA1751" s="15"/>
      <c r="CB1751" s="15"/>
      <c r="CC1751" s="15"/>
      <c r="CD1751" s="15"/>
      <c r="CE1751" s="15"/>
      <c r="CF1751" s="15"/>
      <c r="CG1751" s="15"/>
      <c r="CH1751" s="15"/>
      <c r="CI1751" s="15"/>
      <c r="CJ1751" s="15"/>
      <c r="CK1751" s="15"/>
      <c r="CL1751" s="15"/>
      <c r="CM1751" s="15"/>
      <c r="CN1751" s="15"/>
    </row>
    <row r="1752" spans="1:92" ht="14">
      <c r="A1752" s="1"/>
      <c r="D1752" s="38"/>
      <c r="E1752" s="17"/>
      <c r="F1752" s="17"/>
      <c r="G1752" s="17"/>
      <c r="H1752" s="16"/>
      <c r="I1752" s="19"/>
      <c r="K1752" s="26"/>
      <c r="L1752" s="15"/>
      <c r="AE1752" s="37"/>
      <c r="AF1752" s="30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23"/>
      <c r="BE1752" s="23"/>
      <c r="BF1752" s="23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5"/>
      <c r="BY1752" s="15"/>
      <c r="BZ1752" s="15"/>
      <c r="CA1752" s="15"/>
      <c r="CB1752" s="15"/>
      <c r="CC1752" s="15"/>
      <c r="CD1752" s="15"/>
      <c r="CE1752" s="15"/>
      <c r="CF1752" s="15"/>
      <c r="CG1752" s="15"/>
      <c r="CH1752" s="15"/>
      <c r="CI1752" s="15"/>
      <c r="CJ1752" s="15"/>
      <c r="CK1752" s="15"/>
      <c r="CL1752" s="15"/>
      <c r="CM1752" s="15"/>
      <c r="CN1752" s="15"/>
    </row>
    <row r="1753" spans="1:92" ht="14">
      <c r="A1753" s="1"/>
      <c r="D1753" s="38"/>
      <c r="E1753" s="17"/>
      <c r="F1753" s="17"/>
      <c r="G1753" s="17"/>
      <c r="H1753" s="16"/>
      <c r="I1753" s="19"/>
      <c r="K1753" s="26"/>
      <c r="L1753" s="15"/>
      <c r="AE1753" s="37"/>
      <c r="AF1753" s="30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23"/>
      <c r="BE1753" s="23"/>
      <c r="BF1753" s="23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5"/>
      <c r="BY1753" s="15"/>
      <c r="BZ1753" s="15"/>
      <c r="CA1753" s="15"/>
      <c r="CB1753" s="15"/>
      <c r="CC1753" s="15"/>
      <c r="CD1753" s="15"/>
      <c r="CE1753" s="15"/>
      <c r="CF1753" s="15"/>
      <c r="CG1753" s="15"/>
      <c r="CH1753" s="15"/>
      <c r="CI1753" s="15"/>
      <c r="CJ1753" s="15"/>
      <c r="CK1753" s="15"/>
      <c r="CL1753" s="15"/>
      <c r="CM1753" s="15"/>
      <c r="CN1753" s="15"/>
    </row>
    <row r="1754" spans="1:92" ht="14">
      <c r="A1754" s="1"/>
      <c r="D1754" s="38"/>
      <c r="E1754" s="17"/>
      <c r="F1754" s="17"/>
      <c r="G1754" s="17"/>
      <c r="H1754" s="16"/>
      <c r="I1754" s="19"/>
      <c r="K1754" s="26"/>
      <c r="L1754" s="15"/>
      <c r="AE1754" s="37"/>
      <c r="AF1754" s="30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23"/>
      <c r="BE1754" s="23"/>
      <c r="BF1754" s="23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5"/>
      <c r="BY1754" s="15"/>
      <c r="BZ1754" s="15"/>
      <c r="CA1754" s="15"/>
      <c r="CB1754" s="15"/>
      <c r="CC1754" s="15"/>
      <c r="CD1754" s="15"/>
      <c r="CE1754" s="15"/>
      <c r="CF1754" s="15"/>
      <c r="CG1754" s="15"/>
      <c r="CH1754" s="15"/>
      <c r="CI1754" s="15"/>
      <c r="CJ1754" s="15"/>
      <c r="CK1754" s="15"/>
      <c r="CL1754" s="15"/>
      <c r="CM1754" s="15"/>
      <c r="CN1754" s="15"/>
    </row>
    <row r="1755" spans="1:92" ht="14">
      <c r="A1755" s="1"/>
      <c r="D1755" s="38"/>
      <c r="E1755" s="17"/>
      <c r="F1755" s="17"/>
      <c r="G1755" s="17"/>
      <c r="H1755" s="16"/>
      <c r="I1755" s="19"/>
      <c r="K1755" s="26"/>
      <c r="L1755" s="15"/>
      <c r="AE1755" s="37"/>
      <c r="AF1755" s="30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23"/>
      <c r="BE1755" s="23"/>
      <c r="BF1755" s="23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5"/>
      <c r="BY1755" s="15"/>
      <c r="BZ1755" s="15"/>
      <c r="CA1755" s="15"/>
      <c r="CB1755" s="15"/>
      <c r="CC1755" s="15"/>
      <c r="CD1755" s="15"/>
      <c r="CE1755" s="15"/>
      <c r="CF1755" s="15"/>
      <c r="CG1755" s="15"/>
      <c r="CH1755" s="15"/>
      <c r="CI1755" s="15"/>
      <c r="CJ1755" s="15"/>
      <c r="CK1755" s="15"/>
      <c r="CL1755" s="15"/>
      <c r="CM1755" s="15"/>
      <c r="CN1755" s="15"/>
    </row>
    <row r="1756" spans="1:92" ht="14">
      <c r="A1756" s="1"/>
      <c r="D1756" s="38"/>
      <c r="E1756" s="17"/>
      <c r="F1756" s="17"/>
      <c r="G1756" s="17"/>
      <c r="H1756" s="16"/>
      <c r="I1756" s="19"/>
      <c r="K1756" s="26"/>
      <c r="L1756" s="15"/>
      <c r="AE1756" s="37"/>
      <c r="AF1756" s="30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23"/>
      <c r="BE1756" s="23"/>
      <c r="BF1756" s="23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5"/>
      <c r="BY1756" s="15"/>
      <c r="BZ1756" s="15"/>
      <c r="CA1756" s="15"/>
      <c r="CB1756" s="15"/>
      <c r="CC1756" s="15"/>
      <c r="CD1756" s="15"/>
      <c r="CE1756" s="15"/>
      <c r="CF1756" s="15"/>
      <c r="CG1756" s="15"/>
      <c r="CH1756" s="15"/>
      <c r="CI1756" s="15"/>
      <c r="CJ1756" s="15"/>
      <c r="CK1756" s="15"/>
      <c r="CL1756" s="15"/>
      <c r="CM1756" s="15"/>
      <c r="CN1756" s="15"/>
    </row>
    <row r="1757" spans="1:92" ht="14">
      <c r="A1757" s="1"/>
      <c r="D1757" s="38"/>
      <c r="E1757" s="17"/>
      <c r="F1757" s="17"/>
      <c r="G1757" s="17"/>
      <c r="H1757" s="16"/>
      <c r="I1757" s="19"/>
      <c r="K1757" s="26"/>
      <c r="L1757" s="15"/>
      <c r="AE1757" s="37"/>
      <c r="AF1757" s="30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23"/>
      <c r="BE1757" s="23"/>
      <c r="BF1757" s="23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5"/>
      <c r="BY1757" s="15"/>
      <c r="BZ1757" s="15"/>
      <c r="CA1757" s="15"/>
      <c r="CB1757" s="15"/>
      <c r="CC1757" s="15"/>
      <c r="CD1757" s="15"/>
      <c r="CE1757" s="15"/>
      <c r="CF1757" s="15"/>
      <c r="CG1757" s="15"/>
      <c r="CH1757" s="15"/>
      <c r="CI1757" s="15"/>
      <c r="CJ1757" s="15"/>
      <c r="CK1757" s="15"/>
      <c r="CL1757" s="15"/>
      <c r="CM1757" s="15"/>
      <c r="CN1757" s="15"/>
    </row>
    <row r="1758" spans="1:92" ht="14">
      <c r="A1758" s="1"/>
      <c r="D1758" s="38"/>
      <c r="E1758" s="17"/>
      <c r="F1758" s="17"/>
      <c r="G1758" s="17"/>
      <c r="H1758" s="16"/>
      <c r="I1758" s="19"/>
      <c r="K1758" s="26"/>
      <c r="L1758" s="15"/>
      <c r="AE1758" s="37"/>
      <c r="AF1758" s="30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23"/>
      <c r="BE1758" s="23"/>
      <c r="BF1758" s="23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5"/>
      <c r="BY1758" s="15"/>
      <c r="BZ1758" s="15"/>
      <c r="CA1758" s="15"/>
      <c r="CB1758" s="15"/>
      <c r="CC1758" s="15"/>
      <c r="CD1758" s="15"/>
      <c r="CE1758" s="15"/>
      <c r="CF1758" s="15"/>
      <c r="CG1758" s="15"/>
      <c r="CH1758" s="15"/>
      <c r="CI1758" s="15"/>
      <c r="CJ1758" s="15"/>
      <c r="CK1758" s="15"/>
      <c r="CL1758" s="15"/>
      <c r="CM1758" s="15"/>
      <c r="CN1758" s="15"/>
    </row>
    <row r="1759" spans="1:92" ht="14">
      <c r="A1759" s="1"/>
      <c r="D1759" s="38"/>
      <c r="E1759" s="17"/>
      <c r="F1759" s="17"/>
      <c r="G1759" s="17"/>
      <c r="H1759" s="16"/>
      <c r="I1759" s="19"/>
      <c r="K1759" s="26"/>
      <c r="L1759" s="15"/>
      <c r="AE1759" s="37"/>
      <c r="AF1759" s="30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23"/>
      <c r="BE1759" s="23"/>
      <c r="BF1759" s="23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5"/>
      <c r="BY1759" s="15"/>
      <c r="BZ1759" s="15"/>
      <c r="CA1759" s="15"/>
      <c r="CB1759" s="15"/>
      <c r="CC1759" s="15"/>
      <c r="CD1759" s="15"/>
      <c r="CE1759" s="15"/>
      <c r="CF1759" s="15"/>
      <c r="CG1759" s="15"/>
      <c r="CH1759" s="15"/>
      <c r="CI1759" s="15"/>
      <c r="CJ1759" s="15"/>
      <c r="CK1759" s="15"/>
      <c r="CL1759" s="15"/>
      <c r="CM1759" s="15"/>
      <c r="CN1759" s="15"/>
    </row>
    <row r="1760" spans="1:92" ht="14">
      <c r="A1760" s="1"/>
      <c r="D1760" s="38"/>
      <c r="E1760" s="17"/>
      <c r="F1760" s="17"/>
      <c r="G1760" s="17"/>
      <c r="H1760" s="16"/>
      <c r="I1760" s="19"/>
      <c r="K1760" s="26"/>
      <c r="L1760" s="15"/>
      <c r="AE1760" s="37"/>
      <c r="AF1760" s="30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23"/>
      <c r="BE1760" s="23"/>
      <c r="BF1760" s="23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5"/>
      <c r="BY1760" s="15"/>
      <c r="BZ1760" s="15"/>
      <c r="CA1760" s="15"/>
      <c r="CB1760" s="15"/>
      <c r="CC1760" s="15"/>
      <c r="CD1760" s="15"/>
      <c r="CE1760" s="15"/>
      <c r="CF1760" s="15"/>
      <c r="CG1760" s="15"/>
      <c r="CH1760" s="15"/>
      <c r="CI1760" s="15"/>
      <c r="CJ1760" s="15"/>
      <c r="CK1760" s="15"/>
      <c r="CL1760" s="15"/>
      <c r="CM1760" s="15"/>
      <c r="CN1760" s="15"/>
    </row>
    <row r="1761" spans="1:92" ht="14">
      <c r="A1761" s="1"/>
      <c r="D1761" s="38"/>
      <c r="E1761" s="17"/>
      <c r="F1761" s="17"/>
      <c r="G1761" s="17"/>
      <c r="H1761" s="16"/>
      <c r="I1761" s="19"/>
      <c r="K1761" s="26"/>
      <c r="L1761" s="15"/>
      <c r="AE1761" s="37"/>
      <c r="AF1761" s="30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23"/>
      <c r="BE1761" s="23"/>
      <c r="BF1761" s="23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5"/>
      <c r="BY1761" s="15"/>
      <c r="BZ1761" s="15"/>
      <c r="CA1761" s="15"/>
      <c r="CB1761" s="15"/>
      <c r="CC1761" s="15"/>
      <c r="CD1761" s="15"/>
      <c r="CE1761" s="15"/>
      <c r="CF1761" s="15"/>
      <c r="CG1761" s="15"/>
      <c r="CH1761" s="15"/>
      <c r="CI1761" s="15"/>
      <c r="CJ1761" s="15"/>
      <c r="CK1761" s="15"/>
      <c r="CL1761" s="15"/>
      <c r="CM1761" s="15"/>
      <c r="CN1761" s="15"/>
    </row>
    <row r="1762" spans="1:92" ht="14">
      <c r="A1762" s="1"/>
      <c r="D1762" s="38"/>
      <c r="E1762" s="17"/>
      <c r="F1762" s="17"/>
      <c r="G1762" s="17"/>
      <c r="H1762" s="16"/>
      <c r="I1762" s="19"/>
      <c r="K1762" s="26"/>
      <c r="L1762" s="15"/>
      <c r="AE1762" s="37"/>
      <c r="AF1762" s="30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23"/>
      <c r="BE1762" s="23"/>
      <c r="BF1762" s="23"/>
      <c r="BG1762" s="12"/>
      <c r="BH1762" s="12"/>
      <c r="BI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5"/>
      <c r="BY1762" s="15"/>
      <c r="BZ1762" s="15"/>
      <c r="CA1762" s="15"/>
      <c r="CB1762" s="15"/>
      <c r="CC1762" s="15"/>
      <c r="CD1762" s="15"/>
      <c r="CE1762" s="15"/>
      <c r="CF1762" s="15"/>
      <c r="CG1762" s="15"/>
      <c r="CH1762" s="15"/>
      <c r="CI1762" s="15"/>
      <c r="CJ1762" s="15"/>
      <c r="CK1762" s="15"/>
      <c r="CL1762" s="15"/>
      <c r="CM1762" s="15"/>
      <c r="CN1762" s="15"/>
    </row>
    <row r="1763" spans="1:92" ht="14">
      <c r="A1763" s="1"/>
      <c r="D1763" s="38"/>
      <c r="E1763" s="17"/>
      <c r="F1763" s="17"/>
      <c r="G1763" s="17"/>
      <c r="H1763" s="16"/>
      <c r="I1763" s="19"/>
      <c r="K1763" s="26"/>
      <c r="L1763" s="15"/>
      <c r="AE1763" s="37"/>
      <c r="AF1763" s="30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23"/>
      <c r="BE1763" s="23"/>
      <c r="BF1763" s="23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5"/>
      <c r="BY1763" s="15"/>
      <c r="BZ1763" s="15"/>
      <c r="CA1763" s="15"/>
      <c r="CB1763" s="15"/>
      <c r="CC1763" s="15"/>
      <c r="CD1763" s="15"/>
      <c r="CE1763" s="15"/>
      <c r="CF1763" s="15"/>
      <c r="CG1763" s="15"/>
      <c r="CH1763" s="15"/>
      <c r="CI1763" s="15"/>
      <c r="CJ1763" s="15"/>
      <c r="CK1763" s="15"/>
      <c r="CL1763" s="15"/>
      <c r="CM1763" s="15"/>
      <c r="CN1763" s="15"/>
    </row>
    <row r="1764" spans="1:92" ht="14">
      <c r="A1764" s="1"/>
      <c r="D1764" s="38"/>
      <c r="E1764" s="17"/>
      <c r="F1764" s="17"/>
      <c r="G1764" s="17"/>
      <c r="H1764" s="16"/>
      <c r="I1764" s="19"/>
      <c r="K1764" s="26"/>
      <c r="L1764" s="15"/>
      <c r="AE1764" s="37"/>
      <c r="AF1764" s="30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23"/>
      <c r="BE1764" s="23"/>
      <c r="BF1764" s="23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5"/>
      <c r="BY1764" s="15"/>
      <c r="BZ1764" s="15"/>
      <c r="CA1764" s="15"/>
      <c r="CB1764" s="15"/>
      <c r="CC1764" s="15"/>
      <c r="CD1764" s="15"/>
      <c r="CE1764" s="15"/>
      <c r="CF1764" s="15"/>
      <c r="CG1764" s="15"/>
      <c r="CH1764" s="15"/>
      <c r="CI1764" s="15"/>
      <c r="CJ1764" s="15"/>
      <c r="CK1764" s="15"/>
      <c r="CL1764" s="15"/>
      <c r="CM1764" s="15"/>
      <c r="CN1764" s="15"/>
    </row>
    <row r="1765" spans="1:92" ht="14">
      <c r="A1765" s="1"/>
      <c r="D1765" s="38"/>
      <c r="E1765" s="17"/>
      <c r="F1765" s="17"/>
      <c r="G1765" s="17"/>
      <c r="H1765" s="16"/>
      <c r="I1765" s="19"/>
      <c r="K1765" s="26"/>
      <c r="L1765" s="15"/>
      <c r="AE1765" s="37"/>
      <c r="AF1765" s="30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23"/>
      <c r="BE1765" s="23"/>
      <c r="BF1765" s="23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5"/>
      <c r="BY1765" s="15"/>
      <c r="BZ1765" s="15"/>
      <c r="CA1765" s="15"/>
      <c r="CB1765" s="15"/>
      <c r="CC1765" s="15"/>
      <c r="CD1765" s="15"/>
      <c r="CE1765" s="15"/>
      <c r="CF1765" s="15"/>
      <c r="CG1765" s="15"/>
      <c r="CH1765" s="15"/>
      <c r="CI1765" s="15"/>
      <c r="CJ1765" s="15"/>
      <c r="CK1765" s="15"/>
      <c r="CL1765" s="15"/>
      <c r="CM1765" s="15"/>
      <c r="CN1765" s="15"/>
    </row>
    <row r="1766" spans="1:92" ht="14">
      <c r="A1766" s="1"/>
      <c r="D1766" s="38"/>
      <c r="E1766" s="17"/>
      <c r="F1766" s="17"/>
      <c r="G1766" s="17"/>
      <c r="H1766" s="16"/>
      <c r="I1766" s="19"/>
      <c r="K1766" s="26"/>
      <c r="L1766" s="15"/>
      <c r="AE1766" s="37"/>
      <c r="AF1766" s="30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23"/>
      <c r="BE1766" s="23"/>
      <c r="BF1766" s="23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5"/>
      <c r="BY1766" s="15"/>
      <c r="BZ1766" s="15"/>
      <c r="CA1766" s="15"/>
      <c r="CB1766" s="15"/>
      <c r="CC1766" s="15"/>
      <c r="CD1766" s="15"/>
      <c r="CE1766" s="15"/>
      <c r="CF1766" s="15"/>
      <c r="CG1766" s="15"/>
      <c r="CH1766" s="15"/>
      <c r="CI1766" s="15"/>
      <c r="CJ1766" s="15"/>
      <c r="CK1766" s="15"/>
      <c r="CL1766" s="15"/>
      <c r="CM1766" s="15"/>
      <c r="CN1766" s="15"/>
    </row>
    <row r="1767" spans="1:92" ht="14">
      <c r="A1767" s="1"/>
      <c r="D1767" s="38"/>
      <c r="E1767" s="17"/>
      <c r="F1767" s="17"/>
      <c r="G1767" s="17"/>
      <c r="H1767" s="16"/>
      <c r="I1767" s="19"/>
      <c r="K1767" s="26"/>
      <c r="L1767" s="15"/>
      <c r="AE1767" s="37"/>
      <c r="AF1767" s="30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23"/>
      <c r="BE1767" s="23"/>
      <c r="BF1767" s="23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5"/>
      <c r="BY1767" s="15"/>
      <c r="BZ1767" s="15"/>
      <c r="CA1767" s="15"/>
      <c r="CB1767" s="15"/>
      <c r="CC1767" s="15"/>
      <c r="CD1767" s="15"/>
      <c r="CE1767" s="15"/>
      <c r="CF1767" s="15"/>
      <c r="CG1767" s="15"/>
      <c r="CH1767" s="15"/>
      <c r="CI1767" s="15"/>
      <c r="CJ1767" s="15"/>
      <c r="CK1767" s="15"/>
      <c r="CL1767" s="15"/>
      <c r="CM1767" s="15"/>
      <c r="CN1767" s="15"/>
    </row>
    <row r="1768" spans="1:92" ht="14">
      <c r="A1768" s="1"/>
      <c r="D1768" s="38"/>
      <c r="E1768" s="17"/>
      <c r="F1768" s="17"/>
      <c r="G1768" s="17"/>
      <c r="H1768" s="16"/>
      <c r="I1768" s="19"/>
      <c r="K1768" s="26"/>
      <c r="L1768" s="15"/>
      <c r="AE1768" s="37"/>
      <c r="AF1768" s="30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23"/>
      <c r="BE1768" s="23"/>
      <c r="BF1768" s="23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5"/>
      <c r="BY1768" s="15"/>
      <c r="BZ1768" s="15"/>
      <c r="CA1768" s="15"/>
      <c r="CB1768" s="15"/>
      <c r="CC1768" s="15"/>
      <c r="CD1768" s="15"/>
      <c r="CE1768" s="15"/>
      <c r="CF1768" s="15"/>
      <c r="CG1768" s="15"/>
      <c r="CH1768" s="15"/>
      <c r="CI1768" s="15"/>
      <c r="CJ1768" s="15"/>
      <c r="CK1768" s="15"/>
      <c r="CL1768" s="15"/>
      <c r="CM1768" s="15"/>
      <c r="CN1768" s="15"/>
    </row>
    <row r="1769" spans="1:92" ht="14">
      <c r="A1769" s="1"/>
      <c r="D1769" s="38"/>
      <c r="E1769" s="17"/>
      <c r="F1769" s="17"/>
      <c r="G1769" s="17"/>
      <c r="H1769" s="16"/>
      <c r="I1769" s="19"/>
      <c r="K1769" s="26"/>
      <c r="L1769" s="15"/>
      <c r="AE1769" s="37"/>
      <c r="AF1769" s="30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23"/>
      <c r="BE1769" s="23"/>
      <c r="BF1769" s="23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5"/>
      <c r="BY1769" s="15"/>
      <c r="BZ1769" s="15"/>
      <c r="CA1769" s="15"/>
      <c r="CB1769" s="15"/>
      <c r="CC1769" s="15"/>
      <c r="CD1769" s="15"/>
      <c r="CE1769" s="15"/>
      <c r="CF1769" s="15"/>
      <c r="CG1769" s="15"/>
      <c r="CH1769" s="15"/>
      <c r="CI1769" s="15"/>
      <c r="CJ1769" s="15"/>
      <c r="CK1769" s="15"/>
      <c r="CL1769" s="15"/>
      <c r="CM1769" s="15"/>
      <c r="CN1769" s="15"/>
    </row>
    <row r="1770" spans="1:92" ht="14">
      <c r="A1770" s="1"/>
      <c r="D1770" s="38"/>
      <c r="E1770" s="17"/>
      <c r="F1770" s="17"/>
      <c r="G1770" s="17"/>
      <c r="H1770" s="16"/>
      <c r="I1770" s="19"/>
      <c r="K1770" s="26"/>
      <c r="L1770" s="15"/>
      <c r="AE1770" s="37"/>
      <c r="AF1770" s="30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23"/>
      <c r="BE1770" s="23"/>
      <c r="BF1770" s="23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5"/>
      <c r="BY1770" s="15"/>
      <c r="BZ1770" s="15"/>
      <c r="CA1770" s="15"/>
      <c r="CB1770" s="15"/>
      <c r="CC1770" s="15"/>
      <c r="CD1770" s="15"/>
      <c r="CE1770" s="15"/>
      <c r="CF1770" s="15"/>
      <c r="CG1770" s="15"/>
      <c r="CH1770" s="15"/>
      <c r="CI1770" s="15"/>
      <c r="CJ1770" s="15"/>
      <c r="CK1770" s="15"/>
      <c r="CL1770" s="15"/>
      <c r="CM1770" s="15"/>
      <c r="CN1770" s="15"/>
    </row>
    <row r="1771" spans="1:92" ht="14">
      <c r="A1771" s="1"/>
      <c r="D1771" s="38"/>
      <c r="E1771" s="17"/>
      <c r="F1771" s="17"/>
      <c r="G1771" s="17"/>
      <c r="H1771" s="16"/>
      <c r="I1771" s="19"/>
      <c r="K1771" s="26"/>
      <c r="L1771" s="15"/>
      <c r="AE1771" s="37"/>
      <c r="AF1771" s="30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23"/>
      <c r="BE1771" s="23"/>
      <c r="BF1771" s="23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5"/>
      <c r="BY1771" s="15"/>
      <c r="BZ1771" s="15"/>
      <c r="CA1771" s="15"/>
      <c r="CB1771" s="15"/>
      <c r="CC1771" s="15"/>
      <c r="CD1771" s="15"/>
      <c r="CE1771" s="15"/>
      <c r="CF1771" s="15"/>
      <c r="CG1771" s="15"/>
      <c r="CH1771" s="15"/>
      <c r="CI1771" s="15"/>
      <c r="CJ1771" s="15"/>
      <c r="CK1771" s="15"/>
      <c r="CL1771" s="15"/>
      <c r="CM1771" s="15"/>
      <c r="CN1771" s="15"/>
    </row>
    <row r="1772" spans="1:92" ht="14">
      <c r="A1772" s="1"/>
      <c r="D1772" s="38"/>
      <c r="E1772" s="17"/>
      <c r="F1772" s="17"/>
      <c r="G1772" s="17"/>
      <c r="H1772" s="16"/>
      <c r="I1772" s="19"/>
      <c r="K1772" s="26"/>
      <c r="L1772" s="15"/>
      <c r="AE1772" s="37"/>
      <c r="AF1772" s="30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23"/>
      <c r="BE1772" s="23"/>
      <c r="BF1772" s="23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5"/>
      <c r="BY1772" s="15"/>
      <c r="BZ1772" s="15"/>
      <c r="CA1772" s="15"/>
      <c r="CB1772" s="15"/>
      <c r="CC1772" s="15"/>
      <c r="CD1772" s="15"/>
      <c r="CE1772" s="15"/>
      <c r="CF1772" s="15"/>
      <c r="CG1772" s="15"/>
      <c r="CH1772" s="15"/>
      <c r="CI1772" s="15"/>
      <c r="CJ1772" s="15"/>
      <c r="CK1772" s="15"/>
      <c r="CL1772" s="15"/>
      <c r="CM1772" s="15"/>
      <c r="CN1772" s="15"/>
    </row>
    <row r="1773" spans="1:92" ht="14">
      <c r="A1773" s="1"/>
      <c r="D1773" s="38"/>
      <c r="E1773" s="17"/>
      <c r="F1773" s="17"/>
      <c r="G1773" s="17"/>
      <c r="H1773" s="16"/>
      <c r="I1773" s="19"/>
      <c r="K1773" s="26"/>
      <c r="L1773" s="15"/>
      <c r="AE1773" s="37"/>
      <c r="AF1773" s="30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23"/>
      <c r="BE1773" s="23"/>
      <c r="BF1773" s="23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5"/>
      <c r="BY1773" s="15"/>
      <c r="BZ1773" s="15"/>
      <c r="CA1773" s="15"/>
      <c r="CB1773" s="15"/>
      <c r="CC1773" s="15"/>
      <c r="CD1773" s="15"/>
      <c r="CE1773" s="15"/>
      <c r="CF1773" s="15"/>
      <c r="CG1773" s="15"/>
      <c r="CH1773" s="15"/>
      <c r="CI1773" s="15"/>
      <c r="CJ1773" s="15"/>
      <c r="CK1773" s="15"/>
      <c r="CL1773" s="15"/>
      <c r="CM1773" s="15"/>
      <c r="CN1773" s="15"/>
    </row>
    <row r="1774" spans="1:92" ht="14">
      <c r="A1774" s="1"/>
      <c r="D1774" s="38"/>
      <c r="E1774" s="17"/>
      <c r="F1774" s="17"/>
      <c r="G1774" s="17"/>
      <c r="H1774" s="16"/>
      <c r="I1774" s="19"/>
      <c r="K1774" s="26"/>
      <c r="L1774" s="15"/>
      <c r="AE1774" s="37"/>
      <c r="AF1774" s="30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23"/>
      <c r="BE1774" s="23"/>
      <c r="BF1774" s="23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5"/>
      <c r="BY1774" s="15"/>
      <c r="BZ1774" s="15"/>
      <c r="CA1774" s="15"/>
      <c r="CB1774" s="15"/>
      <c r="CC1774" s="15"/>
      <c r="CD1774" s="15"/>
      <c r="CE1774" s="15"/>
      <c r="CF1774" s="15"/>
      <c r="CG1774" s="15"/>
      <c r="CH1774" s="15"/>
      <c r="CI1774" s="15"/>
      <c r="CJ1774" s="15"/>
      <c r="CK1774" s="15"/>
      <c r="CL1774" s="15"/>
      <c r="CM1774" s="15"/>
      <c r="CN1774" s="15"/>
    </row>
    <row r="1775" spans="1:92" ht="14">
      <c r="A1775" s="1"/>
      <c r="D1775" s="38"/>
      <c r="E1775" s="17"/>
      <c r="F1775" s="17"/>
      <c r="G1775" s="17"/>
      <c r="H1775" s="16"/>
      <c r="I1775" s="19"/>
      <c r="K1775" s="26"/>
      <c r="L1775" s="15"/>
      <c r="AE1775" s="37"/>
      <c r="AF1775" s="30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23"/>
      <c r="BE1775" s="23"/>
      <c r="BF1775" s="23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5"/>
      <c r="BY1775" s="15"/>
      <c r="BZ1775" s="15"/>
      <c r="CA1775" s="15"/>
      <c r="CB1775" s="15"/>
      <c r="CC1775" s="15"/>
      <c r="CD1775" s="15"/>
      <c r="CE1775" s="15"/>
      <c r="CF1775" s="15"/>
      <c r="CG1775" s="15"/>
      <c r="CH1775" s="15"/>
      <c r="CI1775" s="15"/>
      <c r="CJ1775" s="15"/>
      <c r="CK1775" s="15"/>
      <c r="CL1775" s="15"/>
      <c r="CM1775" s="15"/>
      <c r="CN1775" s="15"/>
    </row>
    <row r="1776" spans="1:92" ht="14">
      <c r="A1776" s="1"/>
      <c r="D1776" s="38"/>
      <c r="E1776" s="17"/>
      <c r="F1776" s="17"/>
      <c r="G1776" s="17"/>
      <c r="H1776" s="16"/>
      <c r="I1776" s="19"/>
      <c r="K1776" s="26"/>
      <c r="L1776" s="15"/>
      <c r="AE1776" s="37"/>
      <c r="AF1776" s="30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23"/>
      <c r="BE1776" s="23"/>
      <c r="BF1776" s="23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5"/>
      <c r="BY1776" s="15"/>
      <c r="BZ1776" s="15"/>
      <c r="CA1776" s="15"/>
      <c r="CB1776" s="15"/>
      <c r="CC1776" s="15"/>
      <c r="CD1776" s="15"/>
      <c r="CE1776" s="15"/>
      <c r="CF1776" s="15"/>
      <c r="CG1776" s="15"/>
      <c r="CH1776" s="15"/>
      <c r="CI1776" s="15"/>
      <c r="CJ1776" s="15"/>
      <c r="CK1776" s="15"/>
      <c r="CL1776" s="15"/>
      <c r="CM1776" s="15"/>
      <c r="CN1776" s="15"/>
    </row>
    <row r="1777" spans="1:92" ht="14">
      <c r="A1777" s="1"/>
      <c r="D1777" s="38"/>
      <c r="E1777" s="17"/>
      <c r="F1777" s="17"/>
      <c r="G1777" s="17"/>
      <c r="H1777" s="16"/>
      <c r="I1777" s="19"/>
      <c r="K1777" s="26"/>
      <c r="L1777" s="15"/>
      <c r="AE1777" s="37"/>
      <c r="AF1777" s="30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23"/>
      <c r="BE1777" s="23"/>
      <c r="BF1777" s="23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5"/>
      <c r="BY1777" s="15"/>
      <c r="BZ1777" s="15"/>
      <c r="CA1777" s="15"/>
      <c r="CB1777" s="15"/>
      <c r="CC1777" s="15"/>
      <c r="CD1777" s="15"/>
      <c r="CE1777" s="15"/>
      <c r="CF1777" s="15"/>
      <c r="CG1777" s="15"/>
      <c r="CH1777" s="15"/>
      <c r="CI1777" s="15"/>
      <c r="CJ1777" s="15"/>
      <c r="CK1777" s="15"/>
      <c r="CL1777" s="15"/>
      <c r="CM1777" s="15"/>
      <c r="CN1777" s="15"/>
    </row>
    <row r="1778" spans="1:92" ht="14">
      <c r="A1778" s="1"/>
      <c r="D1778" s="38"/>
      <c r="E1778" s="17"/>
      <c r="F1778" s="17"/>
      <c r="G1778" s="17"/>
      <c r="H1778" s="16"/>
      <c r="I1778" s="19"/>
      <c r="K1778" s="26"/>
      <c r="L1778" s="15"/>
      <c r="AE1778" s="37"/>
      <c r="AF1778" s="30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23"/>
      <c r="BE1778" s="23"/>
      <c r="BF1778" s="23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5"/>
      <c r="BY1778" s="15"/>
      <c r="BZ1778" s="15"/>
      <c r="CA1778" s="15"/>
      <c r="CB1778" s="15"/>
      <c r="CC1778" s="15"/>
      <c r="CD1778" s="15"/>
      <c r="CE1778" s="15"/>
      <c r="CF1778" s="15"/>
      <c r="CG1778" s="15"/>
      <c r="CH1778" s="15"/>
      <c r="CI1778" s="15"/>
      <c r="CJ1778" s="15"/>
      <c r="CK1778" s="15"/>
      <c r="CL1778" s="15"/>
      <c r="CM1778" s="15"/>
      <c r="CN1778" s="15"/>
    </row>
    <row r="1779" spans="1:92" ht="14">
      <c r="A1779" s="1"/>
      <c r="D1779" s="38"/>
      <c r="E1779" s="17"/>
      <c r="F1779" s="17"/>
      <c r="G1779" s="17"/>
      <c r="H1779" s="16"/>
      <c r="I1779" s="19"/>
      <c r="K1779" s="26"/>
      <c r="L1779" s="15"/>
      <c r="AE1779" s="37"/>
      <c r="AF1779" s="30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23"/>
      <c r="BE1779" s="23"/>
      <c r="BF1779" s="23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5"/>
      <c r="BY1779" s="15"/>
      <c r="BZ1779" s="15"/>
      <c r="CA1779" s="15"/>
      <c r="CB1779" s="15"/>
      <c r="CC1779" s="15"/>
      <c r="CD1779" s="15"/>
      <c r="CE1779" s="15"/>
      <c r="CF1779" s="15"/>
      <c r="CG1779" s="15"/>
      <c r="CH1779" s="15"/>
      <c r="CI1779" s="15"/>
      <c r="CJ1779" s="15"/>
      <c r="CK1779" s="15"/>
      <c r="CL1779" s="15"/>
      <c r="CM1779" s="15"/>
      <c r="CN1779" s="15"/>
    </row>
    <row r="1780" spans="1:92" ht="14">
      <c r="A1780" s="1"/>
      <c r="D1780" s="38"/>
      <c r="E1780" s="17"/>
      <c r="F1780" s="17"/>
      <c r="G1780" s="17"/>
      <c r="H1780" s="16"/>
      <c r="I1780" s="19"/>
      <c r="K1780" s="26"/>
      <c r="L1780" s="15"/>
      <c r="AE1780" s="37"/>
      <c r="AF1780" s="30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23"/>
      <c r="BE1780" s="23"/>
      <c r="BF1780" s="23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5"/>
      <c r="BY1780" s="15"/>
      <c r="BZ1780" s="15"/>
      <c r="CA1780" s="15"/>
      <c r="CB1780" s="15"/>
      <c r="CC1780" s="15"/>
      <c r="CD1780" s="15"/>
      <c r="CE1780" s="15"/>
      <c r="CF1780" s="15"/>
      <c r="CG1780" s="15"/>
      <c r="CH1780" s="15"/>
      <c r="CI1780" s="15"/>
      <c r="CJ1780" s="15"/>
      <c r="CK1780" s="15"/>
      <c r="CL1780" s="15"/>
      <c r="CM1780" s="15"/>
      <c r="CN1780" s="15"/>
    </row>
    <row r="1781" spans="1:92" ht="14">
      <c r="A1781" s="1"/>
      <c r="D1781" s="38"/>
      <c r="E1781" s="17"/>
      <c r="F1781" s="17"/>
      <c r="G1781" s="17"/>
      <c r="H1781" s="16"/>
      <c r="I1781" s="19"/>
      <c r="K1781" s="26"/>
      <c r="L1781" s="15"/>
      <c r="AE1781" s="37"/>
      <c r="AF1781" s="30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23"/>
      <c r="BE1781" s="23"/>
      <c r="BF1781" s="23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/>
      <c r="BX1781" s="15"/>
      <c r="BY1781" s="15"/>
      <c r="BZ1781" s="15"/>
      <c r="CA1781" s="15"/>
      <c r="CB1781" s="15"/>
      <c r="CC1781" s="15"/>
      <c r="CD1781" s="15"/>
      <c r="CE1781" s="15"/>
      <c r="CF1781" s="15"/>
      <c r="CG1781" s="15"/>
      <c r="CH1781" s="15"/>
      <c r="CI1781" s="15"/>
      <c r="CJ1781" s="15"/>
      <c r="CK1781" s="15"/>
      <c r="CL1781" s="15"/>
      <c r="CM1781" s="15"/>
      <c r="CN1781" s="15"/>
    </row>
    <row r="1782" spans="1:92" ht="14">
      <c r="A1782" s="1"/>
      <c r="D1782" s="38"/>
      <c r="E1782" s="17"/>
      <c r="F1782" s="17"/>
      <c r="G1782" s="17"/>
      <c r="H1782" s="16"/>
      <c r="I1782" s="19"/>
      <c r="K1782" s="26"/>
      <c r="L1782" s="15"/>
      <c r="AE1782" s="37"/>
      <c r="AF1782" s="30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23"/>
      <c r="BE1782" s="23"/>
      <c r="BF1782" s="23"/>
      <c r="BG1782" s="12"/>
      <c r="BH1782" s="12"/>
      <c r="BI1782" s="12"/>
      <c r="BJ1782" s="12"/>
      <c r="BK1782" s="12"/>
      <c r="BL1782" s="12"/>
      <c r="BM1782" s="12"/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5"/>
      <c r="BY1782" s="15"/>
      <c r="BZ1782" s="15"/>
      <c r="CA1782" s="15"/>
      <c r="CB1782" s="15"/>
      <c r="CC1782" s="15"/>
      <c r="CD1782" s="15"/>
      <c r="CE1782" s="15"/>
      <c r="CF1782" s="15"/>
      <c r="CG1782" s="15"/>
      <c r="CH1782" s="15"/>
      <c r="CI1782" s="15"/>
      <c r="CJ1782" s="15"/>
      <c r="CK1782" s="15"/>
      <c r="CL1782" s="15"/>
      <c r="CM1782" s="15"/>
      <c r="CN1782" s="15"/>
    </row>
    <row r="1783" spans="1:92" ht="14">
      <c r="A1783" s="1"/>
      <c r="D1783" s="38"/>
      <c r="E1783" s="17"/>
      <c r="F1783" s="17"/>
      <c r="G1783" s="17"/>
      <c r="H1783" s="16"/>
      <c r="I1783" s="19"/>
      <c r="K1783" s="26"/>
      <c r="L1783" s="15"/>
      <c r="AE1783" s="37"/>
      <c r="AF1783" s="30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23"/>
      <c r="BE1783" s="23"/>
      <c r="BF1783" s="23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  <c r="BU1783" s="12"/>
      <c r="BV1783" s="12"/>
      <c r="BW1783" s="12"/>
      <c r="BX1783" s="15"/>
      <c r="BY1783" s="15"/>
      <c r="BZ1783" s="15"/>
      <c r="CA1783" s="15"/>
      <c r="CB1783" s="15"/>
      <c r="CC1783" s="15"/>
      <c r="CD1783" s="15"/>
      <c r="CE1783" s="15"/>
      <c r="CF1783" s="15"/>
      <c r="CG1783" s="15"/>
      <c r="CH1783" s="15"/>
      <c r="CI1783" s="15"/>
      <c r="CJ1783" s="15"/>
      <c r="CK1783" s="15"/>
      <c r="CL1783" s="15"/>
      <c r="CM1783" s="15"/>
      <c r="CN1783" s="15"/>
    </row>
    <row r="1784" spans="1:92" ht="14">
      <c r="A1784" s="1"/>
      <c r="D1784" s="38"/>
      <c r="E1784" s="17"/>
      <c r="F1784" s="17"/>
      <c r="G1784" s="17"/>
      <c r="H1784" s="16"/>
      <c r="I1784" s="19"/>
      <c r="K1784" s="26"/>
      <c r="L1784" s="15"/>
      <c r="AE1784" s="37"/>
      <c r="AF1784" s="30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23"/>
      <c r="BE1784" s="23"/>
      <c r="BF1784" s="23"/>
      <c r="BG1784" s="12"/>
      <c r="BH1784" s="12"/>
      <c r="BI1784" s="12"/>
      <c r="BJ1784" s="12"/>
      <c r="BK1784" s="12"/>
      <c r="BL1784" s="12"/>
      <c r="BM1784" s="12"/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5"/>
      <c r="BY1784" s="15"/>
      <c r="BZ1784" s="15"/>
      <c r="CA1784" s="15"/>
      <c r="CB1784" s="15"/>
      <c r="CC1784" s="15"/>
      <c r="CD1784" s="15"/>
      <c r="CE1784" s="15"/>
      <c r="CF1784" s="15"/>
      <c r="CG1784" s="15"/>
      <c r="CH1784" s="15"/>
      <c r="CI1784" s="15"/>
      <c r="CJ1784" s="15"/>
      <c r="CK1784" s="15"/>
      <c r="CL1784" s="15"/>
      <c r="CM1784" s="15"/>
      <c r="CN1784" s="15"/>
    </row>
    <row r="1785" spans="1:92" ht="14">
      <c r="A1785" s="1"/>
      <c r="D1785" s="38"/>
      <c r="E1785" s="17"/>
      <c r="F1785" s="17"/>
      <c r="G1785" s="17"/>
      <c r="H1785" s="16"/>
      <c r="I1785" s="19"/>
      <c r="K1785" s="26"/>
      <c r="L1785" s="15"/>
      <c r="AE1785" s="37"/>
      <c r="AF1785" s="30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23"/>
      <c r="BE1785" s="23"/>
      <c r="BF1785" s="23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5"/>
      <c r="BY1785" s="15"/>
      <c r="BZ1785" s="15"/>
      <c r="CA1785" s="15"/>
      <c r="CB1785" s="15"/>
      <c r="CC1785" s="15"/>
      <c r="CD1785" s="15"/>
      <c r="CE1785" s="15"/>
      <c r="CF1785" s="15"/>
      <c r="CG1785" s="15"/>
      <c r="CH1785" s="15"/>
      <c r="CI1785" s="15"/>
      <c r="CJ1785" s="15"/>
      <c r="CK1785" s="15"/>
      <c r="CL1785" s="15"/>
      <c r="CM1785" s="15"/>
      <c r="CN1785" s="15"/>
    </row>
    <row r="1786" spans="1:92" ht="14">
      <c r="A1786" s="1"/>
      <c r="D1786" s="38"/>
      <c r="E1786" s="17"/>
      <c r="F1786" s="17"/>
      <c r="G1786" s="17"/>
      <c r="H1786" s="16"/>
      <c r="I1786" s="19"/>
      <c r="K1786" s="26"/>
      <c r="L1786" s="15"/>
      <c r="AE1786" s="37"/>
      <c r="AF1786" s="30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23"/>
      <c r="BE1786" s="23"/>
      <c r="BF1786" s="23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5"/>
      <c r="BY1786" s="15"/>
      <c r="BZ1786" s="15"/>
      <c r="CA1786" s="15"/>
      <c r="CB1786" s="15"/>
      <c r="CC1786" s="15"/>
      <c r="CD1786" s="15"/>
      <c r="CE1786" s="15"/>
      <c r="CF1786" s="15"/>
      <c r="CG1786" s="15"/>
      <c r="CH1786" s="15"/>
      <c r="CI1786" s="15"/>
      <c r="CJ1786" s="15"/>
      <c r="CK1786" s="15"/>
      <c r="CL1786" s="15"/>
      <c r="CM1786" s="15"/>
      <c r="CN1786" s="15"/>
    </row>
    <row r="1787" spans="1:92" ht="14">
      <c r="A1787" s="1"/>
      <c r="D1787" s="38"/>
      <c r="E1787" s="17"/>
      <c r="F1787" s="17"/>
      <c r="G1787" s="17"/>
      <c r="H1787" s="16"/>
      <c r="I1787" s="19"/>
      <c r="K1787" s="26"/>
      <c r="L1787" s="15"/>
      <c r="AE1787" s="37"/>
      <c r="AF1787" s="30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23"/>
      <c r="BE1787" s="23"/>
      <c r="BF1787" s="23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5"/>
      <c r="BY1787" s="15"/>
      <c r="BZ1787" s="15"/>
      <c r="CA1787" s="15"/>
      <c r="CB1787" s="15"/>
      <c r="CC1787" s="15"/>
      <c r="CD1787" s="15"/>
      <c r="CE1787" s="15"/>
      <c r="CF1787" s="15"/>
      <c r="CG1787" s="15"/>
      <c r="CH1787" s="15"/>
      <c r="CI1787" s="15"/>
      <c r="CJ1787" s="15"/>
      <c r="CK1787" s="15"/>
      <c r="CL1787" s="15"/>
      <c r="CM1787" s="15"/>
      <c r="CN1787" s="15"/>
    </row>
    <row r="1788" spans="1:92" ht="14">
      <c r="A1788" s="1"/>
      <c r="D1788" s="38"/>
      <c r="E1788" s="17"/>
      <c r="F1788" s="17"/>
      <c r="G1788" s="17"/>
      <c r="H1788" s="16"/>
      <c r="I1788" s="19"/>
      <c r="K1788" s="26"/>
      <c r="L1788" s="15"/>
      <c r="AE1788" s="37"/>
      <c r="AF1788" s="30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23"/>
      <c r="BE1788" s="23"/>
      <c r="BF1788" s="23"/>
      <c r="BG1788" s="12"/>
      <c r="BH1788" s="12"/>
      <c r="BI1788" s="12"/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5"/>
      <c r="BY1788" s="15"/>
      <c r="BZ1788" s="15"/>
      <c r="CA1788" s="15"/>
      <c r="CB1788" s="15"/>
      <c r="CC1788" s="15"/>
      <c r="CD1788" s="15"/>
      <c r="CE1788" s="15"/>
      <c r="CF1788" s="15"/>
      <c r="CG1788" s="15"/>
      <c r="CH1788" s="15"/>
      <c r="CI1788" s="15"/>
      <c r="CJ1788" s="15"/>
      <c r="CK1788" s="15"/>
      <c r="CL1788" s="15"/>
      <c r="CM1788" s="15"/>
      <c r="CN1788" s="15"/>
    </row>
    <row r="1789" spans="1:92" ht="14">
      <c r="A1789" s="1"/>
      <c r="D1789" s="38"/>
      <c r="E1789" s="17"/>
      <c r="F1789" s="17"/>
      <c r="G1789" s="17"/>
      <c r="H1789" s="16"/>
      <c r="I1789" s="19"/>
      <c r="K1789" s="26"/>
      <c r="L1789" s="15"/>
      <c r="AE1789" s="37"/>
      <c r="AF1789" s="30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23"/>
      <c r="BE1789" s="23"/>
      <c r="BF1789" s="23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5"/>
      <c r="BY1789" s="15"/>
      <c r="BZ1789" s="15"/>
      <c r="CA1789" s="15"/>
      <c r="CB1789" s="15"/>
      <c r="CC1789" s="15"/>
      <c r="CD1789" s="15"/>
      <c r="CE1789" s="15"/>
      <c r="CF1789" s="15"/>
      <c r="CG1789" s="15"/>
      <c r="CH1789" s="15"/>
      <c r="CI1789" s="15"/>
      <c r="CJ1789" s="15"/>
      <c r="CK1789" s="15"/>
      <c r="CL1789" s="15"/>
      <c r="CM1789" s="15"/>
      <c r="CN1789" s="15"/>
    </row>
    <row r="1790" spans="1:92" ht="14">
      <c r="A1790" s="1"/>
      <c r="D1790" s="38"/>
      <c r="E1790" s="17"/>
      <c r="F1790" s="17"/>
      <c r="G1790" s="17"/>
      <c r="H1790" s="16"/>
      <c r="I1790" s="19"/>
      <c r="K1790" s="26"/>
      <c r="L1790" s="15"/>
      <c r="AE1790" s="37"/>
      <c r="AF1790" s="30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23"/>
      <c r="BE1790" s="23"/>
      <c r="BF1790" s="23"/>
      <c r="BG1790" s="12"/>
      <c r="BH1790" s="12"/>
      <c r="BI1790" s="12"/>
      <c r="BJ1790" s="12"/>
      <c r="BK1790" s="12"/>
      <c r="BL1790" s="12"/>
      <c r="BM1790" s="12"/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5"/>
      <c r="BY1790" s="15"/>
      <c r="BZ1790" s="15"/>
      <c r="CA1790" s="15"/>
      <c r="CB1790" s="15"/>
      <c r="CC1790" s="15"/>
      <c r="CD1790" s="15"/>
      <c r="CE1790" s="15"/>
      <c r="CF1790" s="15"/>
      <c r="CG1790" s="15"/>
      <c r="CH1790" s="15"/>
      <c r="CI1790" s="15"/>
      <c r="CJ1790" s="15"/>
      <c r="CK1790" s="15"/>
      <c r="CL1790" s="15"/>
      <c r="CM1790" s="15"/>
      <c r="CN1790" s="15"/>
    </row>
    <row r="1791" spans="1:92" ht="14">
      <c r="A1791" s="1"/>
      <c r="D1791" s="38"/>
      <c r="E1791" s="17"/>
      <c r="F1791" s="17"/>
      <c r="G1791" s="17"/>
      <c r="H1791" s="16"/>
      <c r="I1791" s="19"/>
      <c r="K1791" s="26"/>
      <c r="L1791" s="15"/>
      <c r="AE1791" s="37"/>
      <c r="AF1791" s="30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23"/>
      <c r="BE1791" s="23"/>
      <c r="BF1791" s="23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5"/>
      <c r="BY1791" s="15"/>
      <c r="BZ1791" s="15"/>
      <c r="CA1791" s="15"/>
      <c r="CB1791" s="15"/>
      <c r="CC1791" s="15"/>
      <c r="CD1791" s="15"/>
      <c r="CE1791" s="15"/>
      <c r="CF1791" s="15"/>
      <c r="CG1791" s="15"/>
      <c r="CH1791" s="15"/>
      <c r="CI1791" s="15"/>
      <c r="CJ1791" s="15"/>
      <c r="CK1791" s="15"/>
      <c r="CL1791" s="15"/>
      <c r="CM1791" s="15"/>
      <c r="CN1791" s="15"/>
    </row>
    <row r="1792" spans="1:92" ht="14">
      <c r="A1792" s="1"/>
      <c r="D1792" s="38"/>
      <c r="E1792" s="17"/>
      <c r="F1792" s="17"/>
      <c r="G1792" s="17"/>
      <c r="H1792" s="16"/>
      <c r="I1792" s="19"/>
      <c r="K1792" s="26"/>
      <c r="L1792" s="15"/>
      <c r="AE1792" s="37"/>
      <c r="AF1792" s="30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23"/>
      <c r="BE1792" s="23"/>
      <c r="BF1792" s="23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5"/>
      <c r="BY1792" s="15"/>
      <c r="BZ1792" s="15"/>
      <c r="CA1792" s="15"/>
      <c r="CB1792" s="15"/>
      <c r="CC1792" s="15"/>
      <c r="CD1792" s="15"/>
      <c r="CE1792" s="15"/>
      <c r="CF1792" s="15"/>
      <c r="CG1792" s="15"/>
      <c r="CH1792" s="15"/>
      <c r="CI1792" s="15"/>
      <c r="CJ1792" s="15"/>
      <c r="CK1792" s="15"/>
      <c r="CL1792" s="15"/>
      <c r="CM1792" s="15"/>
      <c r="CN1792" s="15"/>
    </row>
    <row r="1793" spans="1:92" ht="14">
      <c r="A1793" s="1"/>
      <c r="D1793" s="38"/>
      <c r="E1793" s="17"/>
      <c r="F1793" s="17"/>
      <c r="G1793" s="17"/>
      <c r="H1793" s="16"/>
      <c r="I1793" s="19"/>
      <c r="K1793" s="26"/>
      <c r="L1793" s="15"/>
      <c r="AE1793" s="37"/>
      <c r="AF1793" s="30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23"/>
      <c r="BE1793" s="23"/>
      <c r="BF1793" s="23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5"/>
      <c r="BY1793" s="15"/>
      <c r="BZ1793" s="15"/>
      <c r="CA1793" s="15"/>
      <c r="CB1793" s="15"/>
      <c r="CC1793" s="15"/>
      <c r="CD1793" s="15"/>
      <c r="CE1793" s="15"/>
      <c r="CF1793" s="15"/>
      <c r="CG1793" s="15"/>
      <c r="CH1793" s="15"/>
      <c r="CI1793" s="15"/>
      <c r="CJ1793" s="15"/>
      <c r="CK1793" s="15"/>
      <c r="CL1793" s="15"/>
      <c r="CM1793" s="15"/>
      <c r="CN1793" s="15"/>
    </row>
    <row r="1794" spans="1:92" ht="14">
      <c r="A1794" s="1"/>
      <c r="D1794" s="38"/>
      <c r="E1794" s="17"/>
      <c r="F1794" s="17"/>
      <c r="G1794" s="17"/>
      <c r="H1794" s="16"/>
      <c r="I1794" s="19"/>
      <c r="K1794" s="26"/>
      <c r="L1794" s="15"/>
      <c r="AE1794" s="37"/>
      <c r="AF1794" s="30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23"/>
      <c r="BE1794" s="23"/>
      <c r="BF1794" s="23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5"/>
      <c r="BY1794" s="15"/>
      <c r="BZ1794" s="15"/>
      <c r="CA1794" s="15"/>
      <c r="CB1794" s="15"/>
      <c r="CC1794" s="15"/>
      <c r="CD1794" s="15"/>
      <c r="CE1794" s="15"/>
      <c r="CF1794" s="15"/>
      <c r="CG1794" s="15"/>
      <c r="CH1794" s="15"/>
      <c r="CI1794" s="15"/>
      <c r="CJ1794" s="15"/>
      <c r="CK1794" s="15"/>
      <c r="CL1794" s="15"/>
      <c r="CM1794" s="15"/>
      <c r="CN1794" s="15"/>
    </row>
    <row r="1795" spans="1:92" ht="14">
      <c r="A1795" s="1"/>
      <c r="D1795" s="38"/>
      <c r="E1795" s="17"/>
      <c r="F1795" s="17"/>
      <c r="G1795" s="17"/>
      <c r="H1795" s="16"/>
      <c r="I1795" s="19"/>
      <c r="K1795" s="26"/>
      <c r="L1795" s="15"/>
      <c r="AE1795" s="37"/>
      <c r="AF1795" s="30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23"/>
      <c r="BE1795" s="23"/>
      <c r="BF1795" s="23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5"/>
      <c r="BY1795" s="15"/>
      <c r="BZ1795" s="15"/>
      <c r="CA1795" s="15"/>
      <c r="CB1795" s="15"/>
      <c r="CC1795" s="15"/>
      <c r="CD1795" s="15"/>
      <c r="CE1795" s="15"/>
      <c r="CF1795" s="15"/>
      <c r="CG1795" s="15"/>
      <c r="CH1795" s="15"/>
      <c r="CI1795" s="15"/>
      <c r="CJ1795" s="15"/>
      <c r="CK1795" s="15"/>
      <c r="CL1795" s="15"/>
      <c r="CM1795" s="15"/>
      <c r="CN1795" s="15"/>
    </row>
    <row r="1796" spans="1:92" ht="14">
      <c r="A1796" s="1"/>
      <c r="D1796" s="38"/>
      <c r="E1796" s="17"/>
      <c r="F1796" s="17"/>
      <c r="G1796" s="17"/>
      <c r="H1796" s="16"/>
      <c r="I1796" s="19"/>
      <c r="K1796" s="26"/>
      <c r="L1796" s="15"/>
      <c r="AE1796" s="37"/>
      <c r="AF1796" s="30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23"/>
      <c r="BE1796" s="23"/>
      <c r="BF1796" s="23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5"/>
      <c r="BY1796" s="15"/>
      <c r="BZ1796" s="15"/>
      <c r="CA1796" s="15"/>
      <c r="CB1796" s="15"/>
      <c r="CC1796" s="15"/>
      <c r="CD1796" s="15"/>
      <c r="CE1796" s="15"/>
      <c r="CF1796" s="15"/>
      <c r="CG1796" s="15"/>
      <c r="CH1796" s="15"/>
      <c r="CI1796" s="15"/>
      <c r="CJ1796" s="15"/>
      <c r="CK1796" s="15"/>
      <c r="CL1796" s="15"/>
      <c r="CM1796" s="15"/>
      <c r="CN1796" s="15"/>
    </row>
    <row r="1797" spans="1:92" ht="14">
      <c r="A1797" s="1"/>
      <c r="D1797" s="38"/>
      <c r="E1797" s="17"/>
      <c r="F1797" s="17"/>
      <c r="G1797" s="17"/>
      <c r="H1797" s="16"/>
      <c r="I1797" s="19"/>
      <c r="K1797" s="26"/>
      <c r="L1797" s="15"/>
      <c r="AE1797" s="37"/>
      <c r="AF1797" s="30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23"/>
      <c r="BE1797" s="23"/>
      <c r="BF1797" s="23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5"/>
      <c r="BY1797" s="15"/>
      <c r="BZ1797" s="15"/>
      <c r="CA1797" s="15"/>
      <c r="CB1797" s="15"/>
      <c r="CC1797" s="15"/>
      <c r="CD1797" s="15"/>
      <c r="CE1797" s="15"/>
      <c r="CF1797" s="15"/>
      <c r="CG1797" s="15"/>
      <c r="CH1797" s="15"/>
      <c r="CI1797" s="15"/>
      <c r="CJ1797" s="15"/>
      <c r="CK1797" s="15"/>
      <c r="CL1797" s="15"/>
      <c r="CM1797" s="15"/>
      <c r="CN1797" s="15"/>
    </row>
    <row r="1798" spans="1:92" ht="14">
      <c r="A1798" s="1"/>
      <c r="D1798" s="38"/>
      <c r="E1798" s="17"/>
      <c r="F1798" s="17"/>
      <c r="G1798" s="17"/>
      <c r="H1798" s="16"/>
      <c r="I1798" s="19"/>
      <c r="K1798" s="26"/>
      <c r="L1798" s="15"/>
      <c r="AE1798" s="37"/>
      <c r="AF1798" s="30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23"/>
      <c r="BE1798" s="23"/>
      <c r="BF1798" s="23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5"/>
      <c r="BY1798" s="15"/>
      <c r="BZ1798" s="15"/>
      <c r="CA1798" s="15"/>
      <c r="CB1798" s="15"/>
      <c r="CC1798" s="15"/>
      <c r="CD1798" s="15"/>
      <c r="CE1798" s="15"/>
      <c r="CF1798" s="15"/>
      <c r="CG1798" s="15"/>
      <c r="CH1798" s="15"/>
      <c r="CI1798" s="15"/>
      <c r="CJ1798" s="15"/>
      <c r="CK1798" s="15"/>
      <c r="CL1798" s="15"/>
      <c r="CM1798" s="15"/>
      <c r="CN1798" s="15"/>
    </row>
    <row r="1799" spans="1:92" ht="14">
      <c r="A1799" s="1"/>
      <c r="D1799" s="38"/>
      <c r="E1799" s="17"/>
      <c r="F1799" s="17"/>
      <c r="G1799" s="17"/>
      <c r="H1799" s="16"/>
      <c r="I1799" s="19"/>
      <c r="K1799" s="26"/>
      <c r="L1799" s="15"/>
      <c r="AE1799" s="37"/>
      <c r="AF1799" s="30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23"/>
      <c r="BE1799" s="23"/>
      <c r="BF1799" s="23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5"/>
      <c r="BY1799" s="15"/>
      <c r="BZ1799" s="15"/>
      <c r="CA1799" s="15"/>
      <c r="CB1799" s="15"/>
      <c r="CC1799" s="15"/>
      <c r="CD1799" s="15"/>
      <c r="CE1799" s="15"/>
      <c r="CF1799" s="15"/>
      <c r="CG1799" s="15"/>
      <c r="CH1799" s="15"/>
      <c r="CI1799" s="15"/>
      <c r="CJ1799" s="15"/>
      <c r="CK1799" s="15"/>
      <c r="CL1799" s="15"/>
      <c r="CM1799" s="15"/>
      <c r="CN1799" s="15"/>
    </row>
    <row r="1800" spans="1:92" ht="14">
      <c r="A1800" s="1"/>
      <c r="D1800" s="38"/>
      <c r="E1800" s="17"/>
      <c r="F1800" s="17"/>
      <c r="G1800" s="17"/>
      <c r="H1800" s="16"/>
      <c r="I1800" s="19"/>
      <c r="K1800" s="26"/>
      <c r="L1800" s="15"/>
      <c r="AE1800" s="37"/>
      <c r="AF1800" s="30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23"/>
      <c r="BE1800" s="23"/>
      <c r="BF1800" s="23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5"/>
      <c r="BY1800" s="15"/>
      <c r="BZ1800" s="15"/>
      <c r="CA1800" s="15"/>
      <c r="CB1800" s="15"/>
      <c r="CC1800" s="15"/>
      <c r="CD1800" s="15"/>
      <c r="CE1800" s="15"/>
      <c r="CF1800" s="15"/>
      <c r="CG1800" s="15"/>
      <c r="CH1800" s="15"/>
      <c r="CI1800" s="15"/>
      <c r="CJ1800" s="15"/>
      <c r="CK1800" s="15"/>
      <c r="CL1800" s="15"/>
      <c r="CM1800" s="15"/>
      <c r="CN1800" s="15"/>
    </row>
    <row r="1801" spans="1:92" ht="14">
      <c r="A1801" s="1"/>
      <c r="D1801" s="38"/>
      <c r="E1801" s="17"/>
      <c r="F1801" s="17"/>
      <c r="G1801" s="17"/>
      <c r="H1801" s="16"/>
      <c r="I1801" s="19"/>
      <c r="K1801" s="26"/>
      <c r="L1801" s="15"/>
      <c r="AE1801" s="37"/>
      <c r="AF1801" s="30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23"/>
      <c r="BE1801" s="23"/>
      <c r="BF1801" s="23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5"/>
      <c r="BY1801" s="15"/>
      <c r="BZ1801" s="15"/>
      <c r="CA1801" s="15"/>
      <c r="CB1801" s="15"/>
      <c r="CC1801" s="15"/>
      <c r="CD1801" s="15"/>
      <c r="CE1801" s="15"/>
      <c r="CF1801" s="15"/>
      <c r="CG1801" s="15"/>
      <c r="CH1801" s="15"/>
      <c r="CI1801" s="15"/>
      <c r="CJ1801" s="15"/>
      <c r="CK1801" s="15"/>
      <c r="CL1801" s="15"/>
      <c r="CM1801" s="15"/>
      <c r="CN1801" s="15"/>
    </row>
    <row r="1802" spans="1:92" ht="14">
      <c r="A1802" s="1"/>
      <c r="D1802" s="38"/>
      <c r="E1802" s="17"/>
      <c r="F1802" s="17"/>
      <c r="G1802" s="17"/>
      <c r="H1802" s="16"/>
      <c r="I1802" s="19"/>
      <c r="K1802" s="26"/>
      <c r="L1802" s="15"/>
      <c r="AE1802" s="37"/>
      <c r="AF1802" s="30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23"/>
      <c r="BE1802" s="23"/>
      <c r="BF1802" s="23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5"/>
      <c r="BY1802" s="15"/>
      <c r="BZ1802" s="15"/>
      <c r="CA1802" s="15"/>
      <c r="CB1802" s="15"/>
      <c r="CC1802" s="15"/>
      <c r="CD1802" s="15"/>
      <c r="CE1802" s="15"/>
      <c r="CF1802" s="15"/>
      <c r="CG1802" s="15"/>
      <c r="CH1802" s="15"/>
      <c r="CI1802" s="15"/>
      <c r="CJ1802" s="15"/>
      <c r="CK1802" s="15"/>
      <c r="CL1802" s="15"/>
      <c r="CM1802" s="15"/>
      <c r="CN1802" s="15"/>
    </row>
    <row r="1803" spans="1:92" ht="14">
      <c r="A1803" s="1"/>
      <c r="D1803" s="38"/>
      <c r="E1803" s="17"/>
      <c r="F1803" s="17"/>
      <c r="G1803" s="17"/>
      <c r="H1803" s="16"/>
      <c r="I1803" s="19"/>
      <c r="K1803" s="26"/>
      <c r="L1803" s="15"/>
      <c r="AE1803" s="37"/>
      <c r="AF1803" s="30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23"/>
      <c r="BE1803" s="23"/>
      <c r="BF1803" s="23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5"/>
      <c r="BY1803" s="15"/>
      <c r="BZ1803" s="15"/>
      <c r="CA1803" s="15"/>
      <c r="CB1803" s="15"/>
      <c r="CC1803" s="15"/>
      <c r="CD1803" s="15"/>
      <c r="CE1803" s="15"/>
      <c r="CF1803" s="15"/>
      <c r="CG1803" s="15"/>
      <c r="CH1803" s="15"/>
      <c r="CI1803" s="15"/>
      <c r="CJ1803" s="15"/>
      <c r="CK1803" s="15"/>
      <c r="CL1803" s="15"/>
      <c r="CM1803" s="15"/>
      <c r="CN1803" s="15"/>
    </row>
    <row r="1804" spans="1:92" ht="14">
      <c r="A1804" s="1"/>
      <c r="D1804" s="38"/>
      <c r="E1804" s="17"/>
      <c r="F1804" s="17"/>
      <c r="G1804" s="17"/>
      <c r="H1804" s="16"/>
      <c r="I1804" s="19"/>
      <c r="K1804" s="26"/>
      <c r="L1804" s="15"/>
      <c r="AE1804" s="37"/>
      <c r="AF1804" s="30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23"/>
      <c r="BE1804" s="23"/>
      <c r="BF1804" s="23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5"/>
      <c r="BY1804" s="15"/>
      <c r="BZ1804" s="15"/>
      <c r="CA1804" s="15"/>
      <c r="CB1804" s="15"/>
      <c r="CC1804" s="15"/>
      <c r="CD1804" s="15"/>
      <c r="CE1804" s="15"/>
      <c r="CF1804" s="15"/>
      <c r="CG1804" s="15"/>
      <c r="CH1804" s="15"/>
      <c r="CI1804" s="15"/>
      <c r="CJ1804" s="15"/>
      <c r="CK1804" s="15"/>
      <c r="CL1804" s="15"/>
      <c r="CM1804" s="15"/>
      <c r="CN1804" s="15"/>
    </row>
    <row r="1805" spans="1:92" ht="14">
      <c r="A1805" s="1"/>
      <c r="D1805" s="38"/>
      <c r="E1805" s="17"/>
      <c r="F1805" s="17"/>
      <c r="G1805" s="17"/>
      <c r="H1805" s="16"/>
      <c r="I1805" s="19"/>
      <c r="K1805" s="26"/>
      <c r="L1805" s="15"/>
      <c r="AE1805" s="37"/>
      <c r="AF1805" s="30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23"/>
      <c r="BE1805" s="23"/>
      <c r="BF1805" s="23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5"/>
      <c r="BY1805" s="15"/>
      <c r="BZ1805" s="15"/>
      <c r="CA1805" s="15"/>
      <c r="CB1805" s="15"/>
      <c r="CC1805" s="15"/>
      <c r="CD1805" s="15"/>
      <c r="CE1805" s="15"/>
      <c r="CF1805" s="15"/>
      <c r="CG1805" s="15"/>
      <c r="CH1805" s="15"/>
      <c r="CI1805" s="15"/>
      <c r="CJ1805" s="15"/>
      <c r="CK1805" s="15"/>
      <c r="CL1805" s="15"/>
      <c r="CM1805" s="15"/>
      <c r="CN1805" s="15"/>
    </row>
    <row r="1806" spans="1:92" ht="14">
      <c r="A1806" s="1"/>
      <c r="D1806" s="38"/>
      <c r="E1806" s="17"/>
      <c r="F1806" s="17"/>
      <c r="G1806" s="17"/>
      <c r="H1806" s="16"/>
      <c r="I1806" s="19"/>
      <c r="K1806" s="26"/>
      <c r="L1806" s="15"/>
      <c r="AE1806" s="37"/>
      <c r="AF1806" s="30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23"/>
      <c r="BE1806" s="23"/>
      <c r="BF1806" s="23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5"/>
      <c r="BY1806" s="15"/>
      <c r="BZ1806" s="15"/>
      <c r="CA1806" s="15"/>
      <c r="CB1806" s="15"/>
      <c r="CC1806" s="15"/>
      <c r="CD1806" s="15"/>
      <c r="CE1806" s="15"/>
      <c r="CF1806" s="15"/>
      <c r="CG1806" s="15"/>
      <c r="CH1806" s="15"/>
      <c r="CI1806" s="15"/>
      <c r="CJ1806" s="15"/>
      <c r="CK1806" s="15"/>
      <c r="CL1806" s="15"/>
      <c r="CM1806" s="15"/>
      <c r="CN1806" s="15"/>
    </row>
    <row r="1807" spans="1:92" ht="14">
      <c r="A1807" s="1"/>
      <c r="D1807" s="38"/>
      <c r="E1807" s="17"/>
      <c r="F1807" s="17"/>
      <c r="G1807" s="17"/>
      <c r="H1807" s="16"/>
      <c r="I1807" s="19"/>
      <c r="K1807" s="26"/>
      <c r="L1807" s="15"/>
      <c r="AE1807" s="37"/>
      <c r="AF1807" s="30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23"/>
      <c r="BE1807" s="23"/>
      <c r="BF1807" s="23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5"/>
      <c r="BY1807" s="15"/>
      <c r="BZ1807" s="15"/>
      <c r="CA1807" s="15"/>
      <c r="CB1807" s="15"/>
      <c r="CC1807" s="15"/>
      <c r="CD1807" s="15"/>
      <c r="CE1807" s="15"/>
      <c r="CF1807" s="15"/>
      <c r="CG1807" s="15"/>
      <c r="CH1807" s="15"/>
      <c r="CI1807" s="15"/>
      <c r="CJ1807" s="15"/>
      <c r="CK1807" s="15"/>
      <c r="CL1807" s="15"/>
      <c r="CM1807" s="15"/>
      <c r="CN1807" s="15"/>
    </row>
    <row r="1808" spans="1:92" ht="14">
      <c r="A1808" s="1"/>
      <c r="D1808" s="38"/>
      <c r="E1808" s="17"/>
      <c r="F1808" s="17"/>
      <c r="G1808" s="17"/>
      <c r="H1808" s="16"/>
      <c r="I1808" s="19"/>
      <c r="K1808" s="26"/>
      <c r="L1808" s="15"/>
      <c r="AE1808" s="37"/>
      <c r="AF1808" s="30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23"/>
      <c r="BE1808" s="23"/>
      <c r="BF1808" s="23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5"/>
      <c r="BY1808" s="15"/>
      <c r="BZ1808" s="15"/>
      <c r="CA1808" s="15"/>
      <c r="CB1808" s="15"/>
      <c r="CC1808" s="15"/>
      <c r="CD1808" s="15"/>
      <c r="CE1808" s="15"/>
      <c r="CF1808" s="15"/>
      <c r="CG1808" s="15"/>
      <c r="CH1808" s="15"/>
      <c r="CI1808" s="15"/>
      <c r="CJ1808" s="15"/>
      <c r="CK1808" s="15"/>
      <c r="CL1808" s="15"/>
      <c r="CM1808" s="15"/>
      <c r="CN1808" s="15"/>
    </row>
    <row r="1809" spans="1:92" ht="14">
      <c r="A1809" s="1"/>
      <c r="D1809" s="38"/>
      <c r="E1809" s="17"/>
      <c r="F1809" s="17"/>
      <c r="G1809" s="17"/>
      <c r="H1809" s="16"/>
      <c r="I1809" s="19"/>
      <c r="K1809" s="26"/>
      <c r="L1809" s="15"/>
      <c r="AE1809" s="37"/>
      <c r="AF1809" s="30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23"/>
      <c r="BE1809" s="23"/>
      <c r="BF1809" s="23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5"/>
      <c r="BY1809" s="15"/>
      <c r="BZ1809" s="15"/>
      <c r="CA1809" s="15"/>
      <c r="CB1809" s="15"/>
      <c r="CC1809" s="15"/>
      <c r="CD1809" s="15"/>
      <c r="CE1809" s="15"/>
      <c r="CF1809" s="15"/>
      <c r="CG1809" s="15"/>
      <c r="CH1809" s="15"/>
      <c r="CI1809" s="15"/>
      <c r="CJ1809" s="15"/>
      <c r="CK1809" s="15"/>
      <c r="CL1809" s="15"/>
      <c r="CM1809" s="15"/>
      <c r="CN1809" s="15"/>
    </row>
    <row r="1810" spans="1:92" ht="14">
      <c r="A1810" s="1"/>
      <c r="D1810" s="38"/>
      <c r="E1810" s="17"/>
      <c r="F1810" s="17"/>
      <c r="G1810" s="17"/>
      <c r="H1810" s="16"/>
      <c r="I1810" s="19"/>
      <c r="K1810" s="26"/>
      <c r="L1810" s="15"/>
      <c r="AE1810" s="37"/>
      <c r="AF1810" s="30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23"/>
      <c r="BE1810" s="23"/>
      <c r="BF1810" s="23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5"/>
      <c r="BY1810" s="15"/>
      <c r="BZ1810" s="15"/>
      <c r="CA1810" s="15"/>
      <c r="CB1810" s="15"/>
      <c r="CC1810" s="15"/>
      <c r="CD1810" s="15"/>
      <c r="CE1810" s="15"/>
      <c r="CF1810" s="15"/>
      <c r="CG1810" s="15"/>
      <c r="CH1810" s="15"/>
      <c r="CI1810" s="15"/>
      <c r="CJ1810" s="15"/>
      <c r="CK1810" s="15"/>
      <c r="CL1810" s="15"/>
      <c r="CM1810" s="15"/>
      <c r="CN1810" s="15"/>
    </row>
    <row r="1811" spans="1:92" ht="14">
      <c r="A1811" s="1"/>
      <c r="D1811" s="38"/>
      <c r="E1811" s="17"/>
      <c r="F1811" s="17"/>
      <c r="G1811" s="17"/>
      <c r="H1811" s="16"/>
      <c r="I1811" s="19"/>
      <c r="K1811" s="26"/>
      <c r="L1811" s="15"/>
      <c r="AE1811" s="37"/>
      <c r="AF1811" s="30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23"/>
      <c r="BE1811" s="23"/>
      <c r="BF1811" s="23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5"/>
      <c r="BY1811" s="15"/>
      <c r="BZ1811" s="15"/>
      <c r="CA1811" s="15"/>
      <c r="CB1811" s="15"/>
      <c r="CC1811" s="15"/>
      <c r="CD1811" s="15"/>
      <c r="CE1811" s="15"/>
      <c r="CF1811" s="15"/>
      <c r="CG1811" s="15"/>
      <c r="CH1811" s="15"/>
      <c r="CI1811" s="15"/>
      <c r="CJ1811" s="15"/>
      <c r="CK1811" s="15"/>
      <c r="CL1811" s="15"/>
      <c r="CM1811" s="15"/>
      <c r="CN1811" s="15"/>
    </row>
    <row r="1812" spans="1:92" ht="14">
      <c r="A1812" s="1"/>
      <c r="D1812" s="38"/>
      <c r="E1812" s="17"/>
      <c r="F1812" s="17"/>
      <c r="G1812" s="17"/>
      <c r="H1812" s="16"/>
      <c r="I1812" s="19"/>
      <c r="K1812" s="26"/>
      <c r="L1812" s="15"/>
      <c r="AE1812" s="37"/>
      <c r="AF1812" s="30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23"/>
      <c r="BE1812" s="23"/>
      <c r="BF1812" s="23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5"/>
      <c r="BY1812" s="15"/>
      <c r="BZ1812" s="15"/>
      <c r="CA1812" s="15"/>
      <c r="CB1812" s="15"/>
      <c r="CC1812" s="15"/>
      <c r="CD1812" s="15"/>
      <c r="CE1812" s="15"/>
      <c r="CF1812" s="15"/>
      <c r="CG1812" s="15"/>
      <c r="CH1812" s="15"/>
      <c r="CI1812" s="15"/>
      <c r="CJ1812" s="15"/>
      <c r="CK1812" s="15"/>
      <c r="CL1812" s="15"/>
      <c r="CM1812" s="15"/>
      <c r="CN1812" s="15"/>
    </row>
    <row r="1813" spans="1:92" ht="14">
      <c r="A1813" s="1"/>
      <c r="D1813" s="38"/>
      <c r="E1813" s="17"/>
      <c r="F1813" s="17"/>
      <c r="G1813" s="17"/>
      <c r="H1813" s="16"/>
      <c r="I1813" s="19"/>
      <c r="K1813" s="26"/>
      <c r="L1813" s="15"/>
      <c r="AE1813" s="37"/>
      <c r="AF1813" s="30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23"/>
      <c r="BE1813" s="23"/>
      <c r="BF1813" s="23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5"/>
      <c r="BY1813" s="15"/>
      <c r="BZ1813" s="15"/>
      <c r="CA1813" s="15"/>
      <c r="CB1813" s="15"/>
      <c r="CC1813" s="15"/>
      <c r="CD1813" s="15"/>
      <c r="CE1813" s="15"/>
      <c r="CF1813" s="15"/>
      <c r="CG1813" s="15"/>
      <c r="CH1813" s="15"/>
      <c r="CI1813" s="15"/>
      <c r="CJ1813" s="15"/>
      <c r="CK1813" s="15"/>
      <c r="CL1813" s="15"/>
      <c r="CM1813" s="15"/>
      <c r="CN1813" s="15"/>
    </row>
    <row r="1814" spans="1:92" ht="14">
      <c r="A1814" s="1"/>
      <c r="D1814" s="38"/>
      <c r="E1814" s="17"/>
      <c r="F1814" s="17"/>
      <c r="G1814" s="17"/>
      <c r="H1814" s="16"/>
      <c r="I1814" s="19"/>
      <c r="K1814" s="26"/>
      <c r="L1814" s="15"/>
      <c r="AE1814" s="37"/>
      <c r="AF1814" s="30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23"/>
      <c r="BE1814" s="23"/>
      <c r="BF1814" s="23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5"/>
      <c r="BY1814" s="15"/>
      <c r="BZ1814" s="15"/>
      <c r="CA1814" s="15"/>
      <c r="CB1814" s="15"/>
      <c r="CC1814" s="15"/>
      <c r="CD1814" s="15"/>
      <c r="CE1814" s="15"/>
      <c r="CF1814" s="15"/>
      <c r="CG1814" s="15"/>
      <c r="CH1814" s="15"/>
      <c r="CI1814" s="15"/>
      <c r="CJ1814" s="15"/>
      <c r="CK1814" s="15"/>
      <c r="CL1814" s="15"/>
      <c r="CM1814" s="15"/>
      <c r="CN1814" s="15"/>
    </row>
    <row r="1815" spans="1:92" ht="14">
      <c r="A1815" s="1"/>
      <c r="D1815" s="38"/>
      <c r="E1815" s="17"/>
      <c r="F1815" s="17"/>
      <c r="G1815" s="17"/>
      <c r="H1815" s="16"/>
      <c r="I1815" s="19"/>
      <c r="K1815" s="26"/>
      <c r="L1815" s="15"/>
      <c r="AE1815" s="37"/>
      <c r="AF1815" s="30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23"/>
      <c r="BE1815" s="23"/>
      <c r="BF1815" s="23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/>
      <c r="BX1815" s="15"/>
      <c r="BY1815" s="15"/>
      <c r="BZ1815" s="15"/>
      <c r="CA1815" s="15"/>
      <c r="CB1815" s="15"/>
      <c r="CC1815" s="15"/>
      <c r="CD1815" s="15"/>
      <c r="CE1815" s="15"/>
      <c r="CF1815" s="15"/>
      <c r="CG1815" s="15"/>
      <c r="CH1815" s="15"/>
      <c r="CI1815" s="15"/>
      <c r="CJ1815" s="15"/>
      <c r="CK1815" s="15"/>
      <c r="CL1815" s="15"/>
      <c r="CM1815" s="15"/>
      <c r="CN1815" s="15"/>
    </row>
    <row r="1816" spans="1:92" ht="14">
      <c r="A1816" s="1"/>
      <c r="D1816" s="38"/>
      <c r="E1816" s="17"/>
      <c r="F1816" s="17"/>
      <c r="G1816" s="17"/>
      <c r="H1816" s="16"/>
      <c r="I1816" s="19"/>
      <c r="K1816" s="26"/>
      <c r="L1816" s="15"/>
      <c r="AE1816" s="37"/>
      <c r="AF1816" s="30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23"/>
      <c r="BE1816" s="23"/>
      <c r="BF1816" s="23"/>
      <c r="BG1816" s="12"/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5"/>
      <c r="BY1816" s="15"/>
      <c r="BZ1816" s="15"/>
      <c r="CA1816" s="15"/>
      <c r="CB1816" s="15"/>
      <c r="CC1816" s="15"/>
      <c r="CD1816" s="15"/>
      <c r="CE1816" s="15"/>
      <c r="CF1816" s="15"/>
      <c r="CG1816" s="15"/>
      <c r="CH1816" s="15"/>
      <c r="CI1816" s="15"/>
      <c r="CJ1816" s="15"/>
      <c r="CK1816" s="15"/>
      <c r="CL1816" s="15"/>
      <c r="CM1816" s="15"/>
      <c r="CN1816" s="15"/>
    </row>
    <row r="1817" spans="1:92" ht="14">
      <c r="A1817" s="1"/>
      <c r="D1817" s="38"/>
      <c r="E1817" s="17"/>
      <c r="F1817" s="17"/>
      <c r="G1817" s="17"/>
      <c r="H1817" s="16"/>
      <c r="I1817" s="19"/>
      <c r="K1817" s="26"/>
      <c r="L1817" s="15"/>
      <c r="AE1817" s="37"/>
      <c r="AF1817" s="30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23"/>
      <c r="BE1817" s="23"/>
      <c r="BF1817" s="23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5"/>
      <c r="BY1817" s="15"/>
      <c r="BZ1817" s="15"/>
      <c r="CA1817" s="15"/>
      <c r="CB1817" s="15"/>
      <c r="CC1817" s="15"/>
      <c r="CD1817" s="15"/>
      <c r="CE1817" s="15"/>
      <c r="CF1817" s="15"/>
      <c r="CG1817" s="15"/>
      <c r="CH1817" s="15"/>
      <c r="CI1817" s="15"/>
      <c r="CJ1817" s="15"/>
      <c r="CK1817" s="15"/>
      <c r="CL1817" s="15"/>
      <c r="CM1817" s="15"/>
      <c r="CN1817" s="15"/>
    </row>
    <row r="1818" spans="1:92" ht="14">
      <c r="A1818" s="1"/>
      <c r="D1818" s="38"/>
      <c r="E1818" s="17"/>
      <c r="F1818" s="17"/>
      <c r="G1818" s="17"/>
      <c r="H1818" s="16"/>
      <c r="I1818" s="19"/>
      <c r="K1818" s="26"/>
      <c r="L1818" s="15"/>
      <c r="AE1818" s="37"/>
      <c r="AF1818" s="30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23"/>
      <c r="BE1818" s="23"/>
      <c r="BF1818" s="23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5"/>
      <c r="BY1818" s="15"/>
      <c r="BZ1818" s="15"/>
      <c r="CA1818" s="15"/>
      <c r="CB1818" s="15"/>
      <c r="CC1818" s="15"/>
      <c r="CD1818" s="15"/>
      <c r="CE1818" s="15"/>
      <c r="CF1818" s="15"/>
      <c r="CG1818" s="15"/>
      <c r="CH1818" s="15"/>
      <c r="CI1818" s="15"/>
      <c r="CJ1818" s="15"/>
      <c r="CK1818" s="15"/>
      <c r="CL1818" s="15"/>
      <c r="CM1818" s="15"/>
      <c r="CN1818" s="15"/>
    </row>
    <row r="1819" spans="1:92" ht="14">
      <c r="A1819" s="1"/>
      <c r="D1819" s="38"/>
      <c r="E1819" s="17"/>
      <c r="F1819" s="17"/>
      <c r="G1819" s="17"/>
      <c r="H1819" s="16"/>
      <c r="I1819" s="19"/>
      <c r="K1819" s="26"/>
      <c r="L1819" s="15"/>
      <c r="AE1819" s="37"/>
      <c r="AF1819" s="30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23"/>
      <c r="BE1819" s="23"/>
      <c r="BF1819" s="23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5"/>
      <c r="BY1819" s="15"/>
      <c r="BZ1819" s="15"/>
      <c r="CA1819" s="15"/>
      <c r="CB1819" s="15"/>
      <c r="CC1819" s="15"/>
      <c r="CD1819" s="15"/>
      <c r="CE1819" s="15"/>
      <c r="CF1819" s="15"/>
      <c r="CG1819" s="15"/>
      <c r="CH1819" s="15"/>
      <c r="CI1819" s="15"/>
      <c r="CJ1819" s="15"/>
      <c r="CK1819" s="15"/>
      <c r="CL1819" s="15"/>
      <c r="CM1819" s="15"/>
      <c r="CN1819" s="15"/>
    </row>
    <row r="1820" spans="1:92" ht="14">
      <c r="A1820" s="1"/>
      <c r="D1820" s="38"/>
      <c r="E1820" s="17"/>
      <c r="F1820" s="17"/>
      <c r="G1820" s="17"/>
      <c r="H1820" s="16"/>
      <c r="I1820" s="19"/>
      <c r="K1820" s="26"/>
      <c r="L1820" s="15"/>
      <c r="AE1820" s="37"/>
      <c r="AF1820" s="30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23"/>
      <c r="BE1820" s="23"/>
      <c r="BF1820" s="23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5"/>
      <c r="BY1820" s="15"/>
      <c r="BZ1820" s="15"/>
      <c r="CA1820" s="15"/>
      <c r="CB1820" s="15"/>
      <c r="CC1820" s="15"/>
      <c r="CD1820" s="15"/>
      <c r="CE1820" s="15"/>
      <c r="CF1820" s="15"/>
      <c r="CG1820" s="15"/>
      <c r="CH1820" s="15"/>
      <c r="CI1820" s="15"/>
      <c r="CJ1820" s="15"/>
      <c r="CK1820" s="15"/>
      <c r="CL1820" s="15"/>
      <c r="CM1820" s="15"/>
      <c r="CN1820" s="15"/>
    </row>
    <row r="1821" spans="1:92" ht="14">
      <c r="A1821" s="1"/>
      <c r="D1821" s="38"/>
      <c r="E1821" s="17"/>
      <c r="F1821" s="17"/>
      <c r="G1821" s="17"/>
      <c r="H1821" s="16"/>
      <c r="I1821" s="19"/>
      <c r="K1821" s="26"/>
      <c r="L1821" s="15"/>
      <c r="AE1821" s="37"/>
      <c r="AF1821" s="30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23"/>
      <c r="BE1821" s="23"/>
      <c r="BF1821" s="23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5"/>
      <c r="BY1821" s="15"/>
      <c r="BZ1821" s="15"/>
      <c r="CA1821" s="15"/>
      <c r="CB1821" s="15"/>
      <c r="CC1821" s="15"/>
      <c r="CD1821" s="15"/>
      <c r="CE1821" s="15"/>
      <c r="CF1821" s="15"/>
      <c r="CG1821" s="15"/>
      <c r="CH1821" s="15"/>
      <c r="CI1821" s="15"/>
      <c r="CJ1821" s="15"/>
      <c r="CK1821" s="15"/>
      <c r="CL1821" s="15"/>
      <c r="CM1821" s="15"/>
      <c r="CN1821" s="15"/>
    </row>
    <row r="1822" spans="1:92" ht="14">
      <c r="A1822" s="1"/>
      <c r="D1822" s="38"/>
      <c r="E1822" s="17"/>
      <c r="F1822" s="17"/>
      <c r="G1822" s="17"/>
      <c r="H1822" s="16"/>
      <c r="I1822" s="19"/>
      <c r="K1822" s="26"/>
      <c r="L1822" s="15"/>
      <c r="AE1822" s="37"/>
      <c r="AF1822" s="30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23"/>
      <c r="BE1822" s="23"/>
      <c r="BF1822" s="23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5"/>
      <c r="BY1822" s="15"/>
      <c r="BZ1822" s="15"/>
      <c r="CA1822" s="15"/>
      <c r="CB1822" s="15"/>
      <c r="CC1822" s="15"/>
      <c r="CD1822" s="15"/>
      <c r="CE1822" s="15"/>
      <c r="CF1822" s="15"/>
      <c r="CG1822" s="15"/>
      <c r="CH1822" s="15"/>
      <c r="CI1822" s="15"/>
      <c r="CJ1822" s="15"/>
      <c r="CK1822" s="15"/>
      <c r="CL1822" s="15"/>
      <c r="CM1822" s="15"/>
      <c r="CN1822" s="15"/>
    </row>
    <row r="1823" spans="1:92" ht="14">
      <c r="A1823" s="1"/>
      <c r="D1823" s="38"/>
      <c r="E1823" s="17"/>
      <c r="F1823" s="17"/>
      <c r="G1823" s="17"/>
      <c r="H1823" s="16"/>
      <c r="I1823" s="19"/>
      <c r="K1823" s="26"/>
      <c r="L1823" s="15"/>
      <c r="AE1823" s="37"/>
      <c r="AF1823" s="30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23"/>
      <c r="BE1823" s="23"/>
      <c r="BF1823" s="23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5"/>
      <c r="BY1823" s="15"/>
      <c r="BZ1823" s="15"/>
      <c r="CA1823" s="15"/>
      <c r="CB1823" s="15"/>
      <c r="CC1823" s="15"/>
      <c r="CD1823" s="15"/>
      <c r="CE1823" s="15"/>
      <c r="CF1823" s="15"/>
      <c r="CG1823" s="15"/>
      <c r="CH1823" s="15"/>
      <c r="CI1823" s="15"/>
      <c r="CJ1823" s="15"/>
      <c r="CK1823" s="15"/>
      <c r="CL1823" s="15"/>
      <c r="CM1823" s="15"/>
      <c r="CN1823" s="15"/>
    </row>
    <row r="1824" spans="1:92" ht="14">
      <c r="A1824" s="1"/>
      <c r="D1824" s="38"/>
      <c r="E1824" s="17"/>
      <c r="F1824" s="17"/>
      <c r="G1824" s="17"/>
      <c r="H1824" s="16"/>
      <c r="I1824" s="19"/>
      <c r="K1824" s="26"/>
      <c r="L1824" s="15"/>
      <c r="AE1824" s="37"/>
      <c r="AF1824" s="30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23"/>
      <c r="BE1824" s="23"/>
      <c r="BF1824" s="23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5"/>
      <c r="BY1824" s="15"/>
      <c r="BZ1824" s="15"/>
      <c r="CA1824" s="15"/>
      <c r="CB1824" s="15"/>
      <c r="CC1824" s="15"/>
      <c r="CD1824" s="15"/>
      <c r="CE1824" s="15"/>
      <c r="CF1824" s="15"/>
      <c r="CG1824" s="15"/>
      <c r="CH1824" s="15"/>
      <c r="CI1824" s="15"/>
      <c r="CJ1824" s="15"/>
      <c r="CK1824" s="15"/>
      <c r="CL1824" s="15"/>
      <c r="CM1824" s="15"/>
      <c r="CN1824" s="15"/>
    </row>
    <row r="1825" spans="1:92" ht="14">
      <c r="A1825" s="1"/>
      <c r="D1825" s="38"/>
      <c r="E1825" s="17"/>
      <c r="F1825" s="17"/>
      <c r="G1825" s="17"/>
      <c r="H1825" s="16"/>
      <c r="I1825" s="19"/>
      <c r="K1825" s="26"/>
      <c r="L1825" s="15"/>
      <c r="AE1825" s="37"/>
      <c r="AF1825" s="30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23"/>
      <c r="BE1825" s="23"/>
      <c r="BF1825" s="23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5"/>
      <c r="BY1825" s="15"/>
      <c r="BZ1825" s="15"/>
      <c r="CA1825" s="15"/>
      <c r="CB1825" s="15"/>
      <c r="CC1825" s="15"/>
      <c r="CD1825" s="15"/>
      <c r="CE1825" s="15"/>
      <c r="CF1825" s="15"/>
      <c r="CG1825" s="15"/>
      <c r="CH1825" s="15"/>
      <c r="CI1825" s="15"/>
      <c r="CJ1825" s="15"/>
      <c r="CK1825" s="15"/>
      <c r="CL1825" s="15"/>
      <c r="CM1825" s="15"/>
      <c r="CN1825" s="15"/>
    </row>
    <row r="1826" spans="1:92" ht="14">
      <c r="A1826" s="1"/>
      <c r="D1826" s="38"/>
      <c r="E1826" s="17"/>
      <c r="F1826" s="17"/>
      <c r="G1826" s="17"/>
      <c r="H1826" s="16"/>
      <c r="I1826" s="19"/>
      <c r="K1826" s="26"/>
      <c r="L1826" s="15"/>
      <c r="AE1826" s="37"/>
      <c r="AF1826" s="30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23"/>
      <c r="BE1826" s="23"/>
      <c r="BF1826" s="23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5"/>
      <c r="BY1826" s="15"/>
      <c r="BZ1826" s="15"/>
      <c r="CA1826" s="15"/>
      <c r="CB1826" s="15"/>
      <c r="CC1826" s="15"/>
      <c r="CD1826" s="15"/>
      <c r="CE1826" s="15"/>
      <c r="CF1826" s="15"/>
      <c r="CG1826" s="15"/>
      <c r="CH1826" s="15"/>
      <c r="CI1826" s="15"/>
      <c r="CJ1826" s="15"/>
      <c r="CK1826" s="15"/>
      <c r="CL1826" s="15"/>
      <c r="CM1826" s="15"/>
      <c r="CN1826" s="15"/>
    </row>
    <row r="1827" spans="1:92" ht="14">
      <c r="A1827" s="1"/>
      <c r="D1827" s="38"/>
      <c r="E1827" s="17"/>
      <c r="F1827" s="17"/>
      <c r="G1827" s="17"/>
      <c r="H1827" s="16"/>
      <c r="I1827" s="19"/>
      <c r="K1827" s="26"/>
      <c r="L1827" s="15"/>
      <c r="AE1827" s="37"/>
      <c r="AF1827" s="30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23"/>
      <c r="BE1827" s="23"/>
      <c r="BF1827" s="23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5"/>
      <c r="BY1827" s="15"/>
      <c r="BZ1827" s="15"/>
      <c r="CA1827" s="15"/>
      <c r="CB1827" s="15"/>
      <c r="CC1827" s="15"/>
      <c r="CD1827" s="15"/>
      <c r="CE1827" s="15"/>
      <c r="CF1827" s="15"/>
      <c r="CG1827" s="15"/>
      <c r="CH1827" s="15"/>
      <c r="CI1827" s="15"/>
      <c r="CJ1827" s="15"/>
      <c r="CK1827" s="15"/>
      <c r="CL1827" s="15"/>
      <c r="CM1827" s="15"/>
      <c r="CN1827" s="15"/>
    </row>
    <row r="1828" spans="1:92" ht="14">
      <c r="A1828" s="1"/>
      <c r="D1828" s="38"/>
      <c r="E1828" s="17"/>
      <c r="F1828" s="17"/>
      <c r="G1828" s="17"/>
      <c r="H1828" s="16"/>
      <c r="I1828" s="19"/>
      <c r="K1828" s="26"/>
      <c r="L1828" s="15"/>
      <c r="AE1828" s="37"/>
      <c r="AF1828" s="30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23"/>
      <c r="BE1828" s="23"/>
      <c r="BF1828" s="23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5"/>
      <c r="BY1828" s="15"/>
      <c r="BZ1828" s="15"/>
      <c r="CA1828" s="15"/>
      <c r="CB1828" s="15"/>
      <c r="CC1828" s="15"/>
      <c r="CD1828" s="15"/>
      <c r="CE1828" s="15"/>
      <c r="CF1828" s="15"/>
      <c r="CG1828" s="15"/>
      <c r="CH1828" s="15"/>
      <c r="CI1828" s="15"/>
      <c r="CJ1828" s="15"/>
      <c r="CK1828" s="15"/>
      <c r="CL1828" s="15"/>
      <c r="CM1828" s="15"/>
      <c r="CN1828" s="15"/>
    </row>
    <row r="1829" spans="1:92" ht="14">
      <c r="A1829" s="1"/>
      <c r="D1829" s="38"/>
      <c r="E1829" s="17"/>
      <c r="F1829" s="17"/>
      <c r="G1829" s="17"/>
      <c r="H1829" s="16"/>
      <c r="I1829" s="19"/>
      <c r="K1829" s="26"/>
      <c r="L1829" s="15"/>
      <c r="AE1829" s="37"/>
      <c r="AF1829" s="30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23"/>
      <c r="BE1829" s="23"/>
      <c r="BF1829" s="23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5"/>
      <c r="BY1829" s="15"/>
      <c r="BZ1829" s="15"/>
      <c r="CA1829" s="15"/>
      <c r="CB1829" s="15"/>
      <c r="CC1829" s="15"/>
      <c r="CD1829" s="15"/>
      <c r="CE1829" s="15"/>
      <c r="CF1829" s="15"/>
      <c r="CG1829" s="15"/>
      <c r="CH1829" s="15"/>
      <c r="CI1829" s="15"/>
      <c r="CJ1829" s="15"/>
      <c r="CK1829" s="15"/>
      <c r="CL1829" s="15"/>
      <c r="CM1829" s="15"/>
      <c r="CN1829" s="15"/>
    </row>
    <row r="1830" spans="1:92" ht="14">
      <c r="A1830" s="1"/>
      <c r="D1830" s="38"/>
      <c r="E1830" s="17"/>
      <c r="F1830" s="17"/>
      <c r="G1830" s="17"/>
      <c r="H1830" s="16"/>
      <c r="I1830" s="19"/>
      <c r="K1830" s="26"/>
      <c r="L1830" s="15"/>
      <c r="AE1830" s="37"/>
      <c r="AF1830" s="30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23"/>
      <c r="BE1830" s="23"/>
      <c r="BF1830" s="23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5"/>
      <c r="BY1830" s="15"/>
      <c r="BZ1830" s="15"/>
      <c r="CA1830" s="15"/>
      <c r="CB1830" s="15"/>
      <c r="CC1830" s="15"/>
      <c r="CD1830" s="15"/>
      <c r="CE1830" s="15"/>
      <c r="CF1830" s="15"/>
      <c r="CG1830" s="15"/>
      <c r="CH1830" s="15"/>
      <c r="CI1830" s="15"/>
      <c r="CJ1830" s="15"/>
      <c r="CK1830" s="15"/>
      <c r="CL1830" s="15"/>
      <c r="CM1830" s="15"/>
      <c r="CN1830" s="15"/>
    </row>
    <row r="1831" spans="1:92" ht="14">
      <c r="A1831" s="1"/>
      <c r="D1831" s="38"/>
      <c r="E1831" s="17"/>
      <c r="F1831" s="17"/>
      <c r="G1831" s="17"/>
      <c r="H1831" s="16"/>
      <c r="I1831" s="19"/>
      <c r="K1831" s="26"/>
      <c r="L1831" s="15"/>
      <c r="AE1831" s="37"/>
      <c r="AF1831" s="30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23"/>
      <c r="BE1831" s="23"/>
      <c r="BF1831" s="23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5"/>
      <c r="BY1831" s="15"/>
      <c r="BZ1831" s="15"/>
      <c r="CA1831" s="15"/>
      <c r="CB1831" s="15"/>
      <c r="CC1831" s="15"/>
      <c r="CD1831" s="15"/>
      <c r="CE1831" s="15"/>
      <c r="CF1831" s="15"/>
      <c r="CG1831" s="15"/>
      <c r="CH1831" s="15"/>
      <c r="CI1831" s="15"/>
      <c r="CJ1831" s="15"/>
      <c r="CK1831" s="15"/>
      <c r="CL1831" s="15"/>
      <c r="CM1831" s="15"/>
      <c r="CN1831" s="15"/>
    </row>
    <row r="1832" spans="1:92" ht="14">
      <c r="A1832" s="1"/>
      <c r="D1832" s="38"/>
      <c r="E1832" s="17"/>
      <c r="F1832" s="17"/>
      <c r="G1832" s="17"/>
      <c r="H1832" s="16"/>
      <c r="I1832" s="19"/>
      <c r="K1832" s="26"/>
      <c r="L1832" s="15"/>
      <c r="AE1832" s="37"/>
      <c r="AF1832" s="30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23"/>
      <c r="BE1832" s="23"/>
      <c r="BF1832" s="23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5"/>
      <c r="BY1832" s="15"/>
      <c r="BZ1832" s="15"/>
      <c r="CA1832" s="15"/>
      <c r="CB1832" s="15"/>
      <c r="CC1832" s="15"/>
      <c r="CD1832" s="15"/>
      <c r="CE1832" s="15"/>
      <c r="CF1832" s="15"/>
      <c r="CG1832" s="15"/>
      <c r="CH1832" s="15"/>
      <c r="CI1832" s="15"/>
      <c r="CJ1832" s="15"/>
      <c r="CK1832" s="15"/>
      <c r="CL1832" s="15"/>
      <c r="CM1832" s="15"/>
      <c r="CN1832" s="15"/>
    </row>
    <row r="1833" spans="1:92" ht="14">
      <c r="A1833" s="1"/>
      <c r="D1833" s="38"/>
      <c r="E1833" s="17"/>
      <c r="F1833" s="17"/>
      <c r="G1833" s="17"/>
      <c r="H1833" s="16"/>
      <c r="I1833" s="19"/>
      <c r="K1833" s="26"/>
      <c r="L1833" s="15"/>
      <c r="AE1833" s="37"/>
      <c r="AF1833" s="30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23"/>
      <c r="BE1833" s="23"/>
      <c r="BF1833" s="23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5"/>
      <c r="BY1833" s="15"/>
      <c r="BZ1833" s="15"/>
      <c r="CA1833" s="15"/>
      <c r="CB1833" s="15"/>
      <c r="CC1833" s="15"/>
      <c r="CD1833" s="15"/>
      <c r="CE1833" s="15"/>
      <c r="CF1833" s="15"/>
      <c r="CG1833" s="15"/>
      <c r="CH1833" s="15"/>
      <c r="CI1833" s="15"/>
      <c r="CJ1833" s="15"/>
      <c r="CK1833" s="15"/>
      <c r="CL1833" s="15"/>
      <c r="CM1833" s="15"/>
      <c r="CN1833" s="15"/>
    </row>
    <row r="1834" spans="1:92" ht="14">
      <c r="A1834" s="1"/>
      <c r="D1834" s="38"/>
      <c r="E1834" s="17"/>
      <c r="F1834" s="17"/>
      <c r="G1834" s="17"/>
      <c r="H1834" s="16"/>
      <c r="I1834" s="19"/>
      <c r="K1834" s="26"/>
      <c r="L1834" s="15"/>
      <c r="AE1834" s="37"/>
      <c r="AF1834" s="30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23"/>
      <c r="BE1834" s="23"/>
      <c r="BF1834" s="23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5"/>
      <c r="BY1834" s="15"/>
      <c r="BZ1834" s="15"/>
      <c r="CA1834" s="15"/>
      <c r="CB1834" s="15"/>
      <c r="CC1834" s="15"/>
      <c r="CD1834" s="15"/>
      <c r="CE1834" s="15"/>
      <c r="CF1834" s="15"/>
      <c r="CG1834" s="15"/>
      <c r="CH1834" s="15"/>
      <c r="CI1834" s="15"/>
      <c r="CJ1834" s="15"/>
      <c r="CK1834" s="15"/>
      <c r="CL1834" s="15"/>
      <c r="CM1834" s="15"/>
      <c r="CN1834" s="15"/>
    </row>
    <row r="1835" spans="1:92" ht="14">
      <c r="A1835" s="1"/>
      <c r="D1835" s="38"/>
      <c r="E1835" s="17"/>
      <c r="F1835" s="17"/>
      <c r="G1835" s="17"/>
      <c r="H1835" s="16"/>
      <c r="I1835" s="19"/>
      <c r="K1835" s="26"/>
      <c r="L1835" s="15"/>
      <c r="AE1835" s="37"/>
      <c r="AF1835" s="30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23"/>
      <c r="BE1835" s="23"/>
      <c r="BF1835" s="23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5"/>
      <c r="BY1835" s="15"/>
      <c r="BZ1835" s="15"/>
      <c r="CA1835" s="15"/>
      <c r="CB1835" s="15"/>
      <c r="CC1835" s="15"/>
      <c r="CD1835" s="15"/>
      <c r="CE1835" s="15"/>
      <c r="CF1835" s="15"/>
      <c r="CG1835" s="15"/>
      <c r="CH1835" s="15"/>
      <c r="CI1835" s="15"/>
      <c r="CJ1835" s="15"/>
      <c r="CK1835" s="15"/>
      <c r="CL1835" s="15"/>
      <c r="CM1835" s="15"/>
      <c r="CN1835" s="15"/>
    </row>
    <row r="1836" spans="1:92" ht="14">
      <c r="A1836" s="1"/>
      <c r="D1836" s="38"/>
      <c r="E1836" s="17"/>
      <c r="F1836" s="17"/>
      <c r="G1836" s="17"/>
      <c r="H1836" s="16"/>
      <c r="I1836" s="19"/>
      <c r="K1836" s="26"/>
      <c r="L1836" s="15"/>
      <c r="AE1836" s="37"/>
      <c r="AF1836" s="30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23"/>
      <c r="BE1836" s="23"/>
      <c r="BF1836" s="23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5"/>
      <c r="BY1836" s="15"/>
      <c r="BZ1836" s="15"/>
      <c r="CA1836" s="15"/>
      <c r="CB1836" s="15"/>
      <c r="CC1836" s="15"/>
      <c r="CD1836" s="15"/>
      <c r="CE1836" s="15"/>
      <c r="CF1836" s="15"/>
      <c r="CG1836" s="15"/>
      <c r="CH1836" s="15"/>
      <c r="CI1836" s="15"/>
      <c r="CJ1836" s="15"/>
      <c r="CK1836" s="15"/>
      <c r="CL1836" s="15"/>
      <c r="CM1836" s="15"/>
      <c r="CN1836" s="15"/>
    </row>
    <row r="1837" spans="1:92" ht="14">
      <c r="A1837" s="1"/>
      <c r="D1837" s="38"/>
      <c r="E1837" s="17"/>
      <c r="F1837" s="17"/>
      <c r="G1837" s="17"/>
      <c r="H1837" s="16"/>
      <c r="I1837" s="19"/>
      <c r="K1837" s="26"/>
      <c r="L1837" s="15"/>
      <c r="AE1837" s="37"/>
      <c r="AF1837" s="30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23"/>
      <c r="BE1837" s="23"/>
      <c r="BF1837" s="23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5"/>
      <c r="BY1837" s="15"/>
      <c r="BZ1837" s="15"/>
      <c r="CA1837" s="15"/>
      <c r="CB1837" s="15"/>
      <c r="CC1837" s="15"/>
      <c r="CD1837" s="15"/>
      <c r="CE1837" s="15"/>
      <c r="CF1837" s="15"/>
      <c r="CG1837" s="15"/>
      <c r="CH1837" s="15"/>
      <c r="CI1837" s="15"/>
      <c r="CJ1837" s="15"/>
      <c r="CK1837" s="15"/>
      <c r="CL1837" s="15"/>
      <c r="CM1837" s="15"/>
      <c r="CN1837" s="15"/>
    </row>
    <row r="1838" spans="1:92" ht="14">
      <c r="A1838" s="1"/>
      <c r="D1838" s="38"/>
      <c r="E1838" s="17"/>
      <c r="F1838" s="17"/>
      <c r="G1838" s="17"/>
      <c r="H1838" s="16"/>
      <c r="I1838" s="19"/>
      <c r="K1838" s="26"/>
      <c r="L1838" s="15"/>
      <c r="AE1838" s="37"/>
      <c r="AF1838" s="30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23"/>
      <c r="BE1838" s="23"/>
      <c r="BF1838" s="23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5"/>
      <c r="BY1838" s="15"/>
      <c r="BZ1838" s="15"/>
      <c r="CA1838" s="15"/>
      <c r="CB1838" s="15"/>
      <c r="CC1838" s="15"/>
      <c r="CD1838" s="15"/>
      <c r="CE1838" s="15"/>
      <c r="CF1838" s="15"/>
      <c r="CG1838" s="15"/>
      <c r="CH1838" s="15"/>
      <c r="CI1838" s="15"/>
      <c r="CJ1838" s="15"/>
      <c r="CK1838" s="15"/>
      <c r="CL1838" s="15"/>
      <c r="CM1838" s="15"/>
      <c r="CN1838" s="15"/>
    </row>
    <row r="1839" spans="1:92" ht="14">
      <c r="A1839" s="1"/>
      <c r="D1839" s="38"/>
      <c r="I1839" s="19"/>
      <c r="K1839" s="15"/>
      <c r="L1839" s="15"/>
      <c r="AE1839" s="37"/>
      <c r="AF1839" s="30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23"/>
      <c r="BE1839" s="23"/>
      <c r="BF1839" s="23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5"/>
      <c r="BY1839" s="15"/>
      <c r="BZ1839" s="15"/>
      <c r="CA1839" s="15"/>
      <c r="CB1839" s="15"/>
      <c r="CC1839" s="15"/>
      <c r="CD1839" s="15"/>
      <c r="CE1839" s="15"/>
      <c r="CF1839" s="15"/>
      <c r="CG1839" s="15"/>
      <c r="CH1839" s="15"/>
      <c r="CI1839" s="15"/>
      <c r="CJ1839" s="15"/>
      <c r="CK1839" s="15"/>
      <c r="CL1839" s="15"/>
      <c r="CM1839" s="15"/>
      <c r="CN1839" s="15"/>
    </row>
    <row r="1840" spans="1:92" ht="14">
      <c r="A1840" s="1"/>
      <c r="D1840" s="38"/>
      <c r="I1840" s="19"/>
      <c r="K1840" s="15"/>
      <c r="L1840" s="15"/>
      <c r="AE1840" s="37"/>
      <c r="AF1840" s="30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23"/>
      <c r="BE1840" s="23"/>
      <c r="BF1840" s="23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5"/>
      <c r="BY1840" s="15"/>
      <c r="BZ1840" s="15"/>
      <c r="CA1840" s="15"/>
      <c r="CB1840" s="15"/>
      <c r="CC1840" s="15"/>
      <c r="CD1840" s="15"/>
      <c r="CE1840" s="15"/>
      <c r="CF1840" s="15"/>
      <c r="CG1840" s="15"/>
      <c r="CH1840" s="15"/>
      <c r="CI1840" s="15"/>
      <c r="CJ1840" s="15"/>
      <c r="CK1840" s="15"/>
      <c r="CL1840" s="15"/>
      <c r="CM1840" s="15"/>
      <c r="CN1840" s="15"/>
    </row>
    <row r="1841" spans="1:92" ht="14">
      <c r="A1841" s="1"/>
      <c r="D1841" s="38"/>
      <c r="I1841" s="19"/>
      <c r="K1841" s="15"/>
      <c r="L1841" s="15"/>
      <c r="AE1841" s="37"/>
      <c r="AF1841" s="30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23"/>
      <c r="BE1841" s="23"/>
      <c r="BF1841" s="23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5"/>
      <c r="BY1841" s="15"/>
      <c r="BZ1841" s="15"/>
      <c r="CA1841" s="15"/>
      <c r="CB1841" s="15"/>
      <c r="CC1841" s="15"/>
      <c r="CD1841" s="15"/>
      <c r="CE1841" s="15"/>
      <c r="CF1841" s="15"/>
      <c r="CG1841" s="15"/>
      <c r="CH1841" s="15"/>
      <c r="CI1841" s="15"/>
      <c r="CJ1841" s="15"/>
      <c r="CK1841" s="15"/>
      <c r="CL1841" s="15"/>
      <c r="CM1841" s="15"/>
      <c r="CN1841" s="15"/>
    </row>
    <row r="1842" spans="1:92" ht="14">
      <c r="A1842" s="1"/>
      <c r="D1842" s="38"/>
      <c r="I1842" s="19"/>
      <c r="K1842" s="15"/>
      <c r="L1842" s="15"/>
      <c r="AE1842" s="37"/>
      <c r="AF1842" s="30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23"/>
      <c r="BE1842" s="23"/>
      <c r="BF1842" s="23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5"/>
      <c r="BY1842" s="15"/>
      <c r="BZ1842" s="15"/>
      <c r="CA1842" s="15"/>
      <c r="CB1842" s="15"/>
      <c r="CC1842" s="15"/>
      <c r="CD1842" s="15"/>
      <c r="CE1842" s="15"/>
      <c r="CF1842" s="15"/>
      <c r="CG1842" s="15"/>
      <c r="CH1842" s="15"/>
      <c r="CI1842" s="15"/>
      <c r="CJ1842" s="15"/>
      <c r="CK1842" s="15"/>
      <c r="CL1842" s="15"/>
      <c r="CM1842" s="15"/>
      <c r="CN1842" s="15"/>
    </row>
    <row r="1843" spans="1:92" ht="14">
      <c r="A1843" s="1"/>
      <c r="D1843" s="38"/>
      <c r="I1843" s="19"/>
      <c r="K1843" s="15"/>
      <c r="L1843" s="15"/>
      <c r="AE1843" s="37"/>
      <c r="AF1843" s="30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23"/>
      <c r="BE1843" s="23"/>
      <c r="BF1843" s="23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5"/>
      <c r="BY1843" s="15"/>
      <c r="BZ1843" s="15"/>
      <c r="CA1843" s="15"/>
      <c r="CB1843" s="15"/>
      <c r="CC1843" s="15"/>
      <c r="CD1843" s="15"/>
      <c r="CE1843" s="15"/>
      <c r="CF1843" s="15"/>
      <c r="CG1843" s="15"/>
      <c r="CH1843" s="15"/>
      <c r="CI1843" s="15"/>
      <c r="CJ1843" s="15"/>
      <c r="CK1843" s="15"/>
      <c r="CL1843" s="15"/>
      <c r="CM1843" s="15"/>
      <c r="CN1843" s="15"/>
    </row>
    <row r="1844" spans="1:92" ht="14">
      <c r="A1844" s="1"/>
      <c r="D1844" s="38"/>
      <c r="I1844" s="19"/>
      <c r="K1844" s="15"/>
      <c r="L1844" s="15"/>
      <c r="AE1844" s="37"/>
      <c r="AF1844" s="30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23"/>
      <c r="BE1844" s="23"/>
      <c r="BF1844" s="23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5"/>
      <c r="BY1844" s="15"/>
      <c r="BZ1844" s="15"/>
      <c r="CA1844" s="15"/>
      <c r="CB1844" s="15"/>
      <c r="CC1844" s="15"/>
      <c r="CD1844" s="15"/>
      <c r="CE1844" s="15"/>
      <c r="CF1844" s="15"/>
      <c r="CG1844" s="15"/>
      <c r="CH1844" s="15"/>
      <c r="CI1844" s="15"/>
      <c r="CJ1844" s="15"/>
      <c r="CK1844" s="15"/>
      <c r="CL1844" s="15"/>
      <c r="CM1844" s="15"/>
      <c r="CN1844" s="15"/>
    </row>
    <row r="1845" spans="1:92" ht="14">
      <c r="A1845" s="1"/>
      <c r="D1845" s="38"/>
      <c r="I1845" s="19"/>
      <c r="K1845" s="15"/>
      <c r="L1845" s="15"/>
      <c r="AE1845" s="37"/>
      <c r="AF1845" s="30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23"/>
      <c r="BE1845" s="23"/>
      <c r="BF1845" s="23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5"/>
      <c r="BY1845" s="15"/>
      <c r="BZ1845" s="15"/>
      <c r="CA1845" s="15"/>
      <c r="CB1845" s="15"/>
      <c r="CC1845" s="15"/>
      <c r="CD1845" s="15"/>
      <c r="CE1845" s="15"/>
      <c r="CF1845" s="15"/>
      <c r="CG1845" s="15"/>
      <c r="CH1845" s="15"/>
      <c r="CI1845" s="15"/>
      <c r="CJ1845" s="15"/>
      <c r="CK1845" s="15"/>
      <c r="CL1845" s="15"/>
      <c r="CM1845" s="15"/>
      <c r="CN1845" s="15"/>
    </row>
    <row r="1846" spans="1:92" ht="14">
      <c r="A1846" s="1"/>
      <c r="D1846" s="38"/>
      <c r="I1846" s="19"/>
      <c r="K1846" s="15"/>
      <c r="L1846" s="15"/>
      <c r="AE1846" s="37"/>
      <c r="AF1846" s="30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23"/>
      <c r="BE1846" s="23"/>
      <c r="BF1846" s="23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5"/>
      <c r="BY1846" s="15"/>
      <c r="BZ1846" s="15"/>
      <c r="CA1846" s="15"/>
      <c r="CB1846" s="15"/>
      <c r="CC1846" s="15"/>
      <c r="CD1846" s="15"/>
      <c r="CE1846" s="15"/>
      <c r="CF1846" s="15"/>
      <c r="CG1846" s="15"/>
      <c r="CH1846" s="15"/>
      <c r="CI1846" s="15"/>
      <c r="CJ1846" s="15"/>
      <c r="CK1846" s="15"/>
      <c r="CL1846" s="15"/>
      <c r="CM1846" s="15"/>
      <c r="CN1846" s="15"/>
    </row>
    <row r="1847" spans="1:92" ht="14">
      <c r="A1847" s="1"/>
      <c r="D1847" s="38"/>
      <c r="I1847" s="19"/>
      <c r="K1847" s="15"/>
      <c r="L1847" s="15"/>
      <c r="AE1847" s="37"/>
      <c r="AF1847" s="30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23"/>
      <c r="BE1847" s="23"/>
      <c r="BF1847" s="23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5"/>
      <c r="BY1847" s="15"/>
      <c r="BZ1847" s="15"/>
      <c r="CA1847" s="15"/>
      <c r="CB1847" s="15"/>
      <c r="CC1847" s="15"/>
      <c r="CD1847" s="15"/>
      <c r="CE1847" s="15"/>
      <c r="CF1847" s="15"/>
      <c r="CG1847" s="15"/>
      <c r="CH1847" s="15"/>
      <c r="CI1847" s="15"/>
      <c r="CJ1847" s="15"/>
      <c r="CK1847" s="15"/>
      <c r="CL1847" s="15"/>
      <c r="CM1847" s="15"/>
      <c r="CN1847" s="15"/>
    </row>
    <row r="1848" spans="1:92" ht="14">
      <c r="A1848" s="1"/>
      <c r="D1848" s="38"/>
      <c r="I1848" s="19"/>
      <c r="K1848" s="15"/>
      <c r="L1848" s="15"/>
      <c r="AE1848" s="37"/>
      <c r="AF1848" s="30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23"/>
      <c r="BE1848" s="23"/>
      <c r="BF1848" s="23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5"/>
      <c r="BY1848" s="15"/>
      <c r="BZ1848" s="15"/>
      <c r="CA1848" s="15"/>
      <c r="CB1848" s="15"/>
      <c r="CC1848" s="15"/>
      <c r="CD1848" s="15"/>
      <c r="CE1848" s="15"/>
      <c r="CF1848" s="15"/>
      <c r="CG1848" s="15"/>
      <c r="CH1848" s="15"/>
      <c r="CI1848" s="15"/>
      <c r="CJ1848" s="15"/>
      <c r="CK1848" s="15"/>
      <c r="CL1848" s="15"/>
      <c r="CM1848" s="15"/>
      <c r="CN1848" s="15"/>
    </row>
    <row r="1849" spans="1:92" ht="14">
      <c r="A1849" s="1"/>
      <c r="D1849" s="38"/>
      <c r="I1849" s="19"/>
      <c r="K1849" s="15"/>
      <c r="L1849" s="15"/>
      <c r="AE1849" s="37"/>
      <c r="AF1849" s="30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23"/>
      <c r="BE1849" s="23"/>
      <c r="BF1849" s="23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5"/>
      <c r="BY1849" s="15"/>
      <c r="BZ1849" s="15"/>
      <c r="CA1849" s="15"/>
      <c r="CB1849" s="15"/>
      <c r="CC1849" s="15"/>
      <c r="CD1849" s="15"/>
      <c r="CE1849" s="15"/>
      <c r="CF1849" s="15"/>
      <c r="CG1849" s="15"/>
      <c r="CH1849" s="15"/>
      <c r="CI1849" s="15"/>
      <c r="CJ1849" s="15"/>
      <c r="CK1849" s="15"/>
      <c r="CL1849" s="15"/>
      <c r="CM1849" s="15"/>
      <c r="CN1849" s="15"/>
    </row>
    <row r="1850" spans="1:92" ht="14">
      <c r="A1850" s="1"/>
      <c r="D1850" s="38"/>
      <c r="I1850" s="19"/>
      <c r="K1850" s="15"/>
      <c r="L1850" s="15"/>
      <c r="AE1850" s="37"/>
      <c r="AF1850" s="30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23"/>
      <c r="BE1850" s="23"/>
      <c r="BF1850" s="23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5"/>
      <c r="BY1850" s="15"/>
      <c r="BZ1850" s="15"/>
      <c r="CA1850" s="15"/>
      <c r="CB1850" s="15"/>
      <c r="CC1850" s="15"/>
      <c r="CD1850" s="15"/>
      <c r="CE1850" s="15"/>
      <c r="CF1850" s="15"/>
      <c r="CG1850" s="15"/>
      <c r="CH1850" s="15"/>
      <c r="CI1850" s="15"/>
      <c r="CJ1850" s="15"/>
      <c r="CK1850" s="15"/>
      <c r="CL1850" s="15"/>
      <c r="CM1850" s="15"/>
      <c r="CN1850" s="15"/>
    </row>
    <row r="1851" spans="1:92" ht="14">
      <c r="A1851" s="1"/>
      <c r="D1851" s="38"/>
      <c r="I1851" s="19"/>
      <c r="K1851" s="15"/>
      <c r="L1851" s="15"/>
      <c r="AE1851" s="37"/>
      <c r="AF1851" s="30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23"/>
      <c r="BE1851" s="23"/>
      <c r="BF1851" s="23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5"/>
      <c r="BY1851" s="15"/>
      <c r="BZ1851" s="15"/>
      <c r="CA1851" s="15"/>
      <c r="CB1851" s="15"/>
      <c r="CC1851" s="15"/>
      <c r="CD1851" s="15"/>
      <c r="CE1851" s="15"/>
      <c r="CF1851" s="15"/>
      <c r="CG1851" s="15"/>
      <c r="CH1851" s="15"/>
      <c r="CI1851" s="15"/>
      <c r="CJ1851" s="15"/>
      <c r="CK1851" s="15"/>
      <c r="CL1851" s="15"/>
      <c r="CM1851" s="15"/>
      <c r="CN1851" s="15"/>
    </row>
    <row r="1852" spans="1:92" ht="14">
      <c r="A1852" s="1"/>
      <c r="D1852" s="38"/>
      <c r="I1852" s="19"/>
      <c r="K1852" s="15"/>
      <c r="L1852" s="15"/>
      <c r="AE1852" s="37"/>
      <c r="AF1852" s="30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23"/>
      <c r="BE1852" s="23"/>
      <c r="BF1852" s="23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5"/>
      <c r="BY1852" s="15"/>
      <c r="BZ1852" s="15"/>
      <c r="CA1852" s="15"/>
      <c r="CB1852" s="15"/>
      <c r="CC1852" s="15"/>
      <c r="CD1852" s="15"/>
      <c r="CE1852" s="15"/>
      <c r="CF1852" s="15"/>
      <c r="CG1852" s="15"/>
      <c r="CH1852" s="15"/>
      <c r="CI1852" s="15"/>
      <c r="CJ1852" s="15"/>
      <c r="CK1852" s="15"/>
      <c r="CL1852" s="15"/>
      <c r="CM1852" s="15"/>
      <c r="CN1852" s="15"/>
    </row>
    <row r="1853" spans="1:92" ht="14">
      <c r="A1853" s="1"/>
      <c r="D1853" s="38"/>
      <c r="I1853" s="19"/>
      <c r="K1853" s="15"/>
      <c r="L1853" s="15"/>
      <c r="AE1853" s="37"/>
      <c r="AF1853" s="30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23"/>
      <c r="BE1853" s="23"/>
      <c r="BF1853" s="23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5"/>
      <c r="BY1853" s="15"/>
      <c r="BZ1853" s="15"/>
      <c r="CA1853" s="15"/>
      <c r="CB1853" s="15"/>
      <c r="CC1853" s="15"/>
      <c r="CD1853" s="15"/>
      <c r="CE1853" s="15"/>
      <c r="CF1853" s="15"/>
      <c r="CG1853" s="15"/>
      <c r="CH1853" s="15"/>
      <c r="CI1853" s="15"/>
      <c r="CJ1853" s="15"/>
      <c r="CK1853" s="15"/>
      <c r="CL1853" s="15"/>
      <c r="CM1853" s="15"/>
      <c r="CN1853" s="15"/>
    </row>
    <row r="1854" spans="1:92" ht="14">
      <c r="A1854" s="1"/>
      <c r="D1854" s="38"/>
      <c r="I1854" s="19"/>
      <c r="K1854" s="15"/>
      <c r="L1854" s="15"/>
      <c r="AE1854" s="37"/>
      <c r="AF1854" s="30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23"/>
      <c r="BE1854" s="23"/>
      <c r="BF1854" s="23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5"/>
      <c r="BY1854" s="15"/>
      <c r="BZ1854" s="15"/>
      <c r="CA1854" s="15"/>
      <c r="CB1854" s="15"/>
      <c r="CC1854" s="15"/>
      <c r="CD1854" s="15"/>
      <c r="CE1854" s="15"/>
      <c r="CF1854" s="15"/>
      <c r="CG1854" s="15"/>
      <c r="CH1854" s="15"/>
      <c r="CI1854" s="15"/>
      <c r="CJ1854" s="15"/>
      <c r="CK1854" s="15"/>
      <c r="CL1854" s="15"/>
      <c r="CM1854" s="15"/>
      <c r="CN1854" s="15"/>
    </row>
    <row r="1855" spans="1:92" ht="14">
      <c r="A1855" s="1"/>
      <c r="D1855" s="38"/>
      <c r="I1855" s="19"/>
      <c r="K1855" s="15"/>
      <c r="L1855" s="15"/>
      <c r="AE1855" s="37"/>
      <c r="AF1855" s="30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23"/>
      <c r="BE1855" s="23"/>
      <c r="BF1855" s="23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5"/>
      <c r="BY1855" s="15"/>
      <c r="BZ1855" s="15"/>
      <c r="CA1855" s="15"/>
      <c r="CB1855" s="15"/>
      <c r="CC1855" s="15"/>
      <c r="CD1855" s="15"/>
      <c r="CE1855" s="15"/>
      <c r="CF1855" s="15"/>
      <c r="CG1855" s="15"/>
      <c r="CH1855" s="15"/>
      <c r="CI1855" s="15"/>
      <c r="CJ1855" s="15"/>
      <c r="CK1855" s="15"/>
      <c r="CL1855" s="15"/>
      <c r="CM1855" s="15"/>
      <c r="CN1855" s="15"/>
    </row>
    <row r="1856" spans="1:92" ht="14">
      <c r="A1856" s="1"/>
      <c r="D1856" s="38"/>
      <c r="I1856" s="19"/>
      <c r="K1856" s="15"/>
      <c r="L1856" s="15"/>
      <c r="AE1856" s="37"/>
      <c r="AF1856" s="30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23"/>
      <c r="BE1856" s="23"/>
      <c r="BF1856" s="23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5"/>
      <c r="BY1856" s="15"/>
      <c r="BZ1856" s="15"/>
      <c r="CA1856" s="15"/>
      <c r="CB1856" s="15"/>
      <c r="CC1856" s="15"/>
      <c r="CD1856" s="15"/>
      <c r="CE1856" s="15"/>
      <c r="CF1856" s="15"/>
      <c r="CG1856" s="15"/>
      <c r="CH1856" s="15"/>
      <c r="CI1856" s="15"/>
      <c r="CJ1856" s="15"/>
      <c r="CK1856" s="15"/>
      <c r="CL1856" s="15"/>
      <c r="CM1856" s="15"/>
      <c r="CN1856" s="15"/>
    </row>
    <row r="1857" spans="1:92" ht="14">
      <c r="A1857" s="1"/>
      <c r="D1857" s="38"/>
      <c r="I1857" s="19"/>
      <c r="K1857" s="15"/>
      <c r="L1857" s="15"/>
      <c r="AE1857" s="37"/>
      <c r="AF1857" s="30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23"/>
      <c r="BE1857" s="23"/>
      <c r="BF1857" s="23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5"/>
      <c r="BY1857" s="15"/>
      <c r="BZ1857" s="15"/>
      <c r="CA1857" s="15"/>
      <c r="CB1857" s="15"/>
      <c r="CC1857" s="15"/>
      <c r="CD1857" s="15"/>
      <c r="CE1857" s="15"/>
      <c r="CF1857" s="15"/>
      <c r="CG1857" s="15"/>
      <c r="CH1857" s="15"/>
      <c r="CI1857" s="15"/>
      <c r="CJ1857" s="15"/>
      <c r="CK1857" s="15"/>
      <c r="CL1857" s="15"/>
      <c r="CM1857" s="15"/>
      <c r="CN1857" s="15"/>
    </row>
    <row r="1858" spans="1:92" ht="14">
      <c r="A1858" s="1"/>
      <c r="D1858" s="38"/>
      <c r="I1858" s="19"/>
      <c r="K1858" s="15"/>
      <c r="L1858" s="15"/>
      <c r="AE1858" s="37"/>
      <c r="AF1858" s="30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23"/>
      <c r="BE1858" s="23"/>
      <c r="BF1858" s="23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5"/>
      <c r="BY1858" s="15"/>
      <c r="BZ1858" s="15"/>
      <c r="CA1858" s="15"/>
      <c r="CB1858" s="15"/>
      <c r="CC1858" s="15"/>
      <c r="CD1858" s="15"/>
      <c r="CE1858" s="15"/>
      <c r="CF1858" s="15"/>
      <c r="CG1858" s="15"/>
      <c r="CH1858" s="15"/>
      <c r="CI1858" s="15"/>
      <c r="CJ1858" s="15"/>
      <c r="CK1858" s="15"/>
      <c r="CL1858" s="15"/>
      <c r="CM1858" s="15"/>
      <c r="CN1858" s="15"/>
    </row>
    <row r="1859" spans="1:92" ht="14">
      <c r="A1859" s="1"/>
      <c r="D1859" s="38"/>
      <c r="I1859" s="19"/>
      <c r="K1859" s="15"/>
      <c r="L1859" s="15"/>
      <c r="AE1859" s="37"/>
      <c r="AF1859" s="30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23"/>
      <c r="BE1859" s="23"/>
      <c r="BF1859" s="23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5"/>
      <c r="BY1859" s="15"/>
      <c r="BZ1859" s="15"/>
      <c r="CA1859" s="15"/>
      <c r="CB1859" s="15"/>
      <c r="CC1859" s="15"/>
      <c r="CD1859" s="15"/>
      <c r="CE1859" s="15"/>
      <c r="CF1859" s="15"/>
      <c r="CG1859" s="15"/>
      <c r="CH1859" s="15"/>
      <c r="CI1859" s="15"/>
      <c r="CJ1859" s="15"/>
      <c r="CK1859" s="15"/>
      <c r="CL1859" s="15"/>
      <c r="CM1859" s="15"/>
      <c r="CN1859" s="15"/>
    </row>
    <row r="1860" spans="1:92" ht="14">
      <c r="A1860" s="1"/>
      <c r="D1860" s="38"/>
      <c r="I1860" s="19"/>
      <c r="K1860" s="15"/>
      <c r="L1860" s="15"/>
      <c r="AE1860" s="37"/>
      <c r="AF1860" s="30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23"/>
      <c r="BE1860" s="23"/>
      <c r="BF1860" s="23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5"/>
      <c r="BY1860" s="15"/>
      <c r="BZ1860" s="15"/>
      <c r="CA1860" s="15"/>
      <c r="CB1860" s="15"/>
      <c r="CC1860" s="15"/>
      <c r="CD1860" s="15"/>
      <c r="CE1860" s="15"/>
      <c r="CF1860" s="15"/>
      <c r="CG1860" s="15"/>
      <c r="CH1860" s="15"/>
      <c r="CI1860" s="15"/>
      <c r="CJ1860" s="15"/>
      <c r="CK1860" s="15"/>
      <c r="CL1860" s="15"/>
      <c r="CM1860" s="15"/>
      <c r="CN1860" s="15"/>
    </row>
    <row r="1861" spans="1:92" ht="14">
      <c r="A1861" s="1"/>
      <c r="D1861" s="38"/>
      <c r="I1861" s="19"/>
      <c r="K1861" s="15"/>
      <c r="L1861" s="15"/>
      <c r="AE1861" s="37"/>
      <c r="AF1861" s="30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23"/>
      <c r="BE1861" s="23"/>
      <c r="BF1861" s="23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5"/>
      <c r="BY1861" s="15"/>
      <c r="BZ1861" s="15"/>
      <c r="CA1861" s="15"/>
      <c r="CB1861" s="15"/>
      <c r="CC1861" s="15"/>
      <c r="CD1861" s="15"/>
      <c r="CE1861" s="15"/>
      <c r="CF1861" s="15"/>
      <c r="CG1861" s="15"/>
      <c r="CH1861" s="15"/>
      <c r="CI1861" s="15"/>
      <c r="CJ1861" s="15"/>
      <c r="CK1861" s="15"/>
      <c r="CL1861" s="15"/>
      <c r="CM1861" s="15"/>
      <c r="CN1861" s="15"/>
    </row>
    <row r="1862" spans="1:92" ht="14">
      <c r="A1862" s="1"/>
      <c r="D1862" s="38"/>
      <c r="I1862" s="19"/>
      <c r="K1862" s="15"/>
      <c r="L1862" s="15"/>
      <c r="AE1862" s="37"/>
      <c r="AF1862" s="30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23"/>
      <c r="BE1862" s="23"/>
      <c r="BF1862" s="23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5"/>
      <c r="BY1862" s="15"/>
      <c r="BZ1862" s="15"/>
      <c r="CA1862" s="15"/>
      <c r="CB1862" s="15"/>
      <c r="CC1862" s="15"/>
      <c r="CD1862" s="15"/>
      <c r="CE1862" s="15"/>
      <c r="CF1862" s="15"/>
      <c r="CG1862" s="15"/>
      <c r="CH1862" s="15"/>
      <c r="CI1862" s="15"/>
      <c r="CJ1862" s="15"/>
      <c r="CK1862" s="15"/>
      <c r="CL1862" s="15"/>
      <c r="CM1862" s="15"/>
      <c r="CN1862" s="15"/>
    </row>
    <row r="1863" spans="1:92" ht="14">
      <c r="A1863" s="1"/>
      <c r="D1863" s="38"/>
      <c r="I1863" s="19"/>
      <c r="K1863" s="15"/>
      <c r="L1863" s="15"/>
      <c r="AE1863" s="37"/>
      <c r="AF1863" s="30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23"/>
      <c r="BE1863" s="23"/>
      <c r="BF1863" s="23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5"/>
      <c r="BY1863" s="15"/>
      <c r="BZ1863" s="15"/>
      <c r="CA1863" s="15"/>
      <c r="CB1863" s="15"/>
      <c r="CC1863" s="15"/>
      <c r="CD1863" s="15"/>
      <c r="CE1863" s="15"/>
      <c r="CF1863" s="15"/>
      <c r="CG1863" s="15"/>
      <c r="CH1863" s="15"/>
      <c r="CI1863" s="15"/>
      <c r="CJ1863" s="15"/>
      <c r="CK1863" s="15"/>
      <c r="CL1863" s="15"/>
      <c r="CM1863" s="15"/>
      <c r="CN1863" s="15"/>
    </row>
    <row r="1864" spans="1:92" ht="14">
      <c r="A1864" s="1"/>
      <c r="D1864" s="38"/>
      <c r="I1864" s="19"/>
      <c r="K1864" s="15"/>
      <c r="L1864" s="15"/>
      <c r="AE1864" s="37"/>
      <c r="AF1864" s="30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23"/>
      <c r="BE1864" s="23"/>
      <c r="BF1864" s="23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5"/>
      <c r="BY1864" s="15"/>
      <c r="BZ1864" s="15"/>
      <c r="CA1864" s="15"/>
      <c r="CB1864" s="15"/>
      <c r="CC1864" s="15"/>
      <c r="CD1864" s="15"/>
      <c r="CE1864" s="15"/>
      <c r="CF1864" s="15"/>
      <c r="CG1864" s="15"/>
      <c r="CH1864" s="15"/>
      <c r="CI1864" s="15"/>
      <c r="CJ1864" s="15"/>
      <c r="CK1864" s="15"/>
      <c r="CL1864" s="15"/>
      <c r="CM1864" s="15"/>
      <c r="CN1864" s="15"/>
    </row>
    <row r="1865" spans="1:92" ht="14">
      <c r="A1865" s="1"/>
      <c r="D1865" s="38"/>
      <c r="I1865" s="19"/>
      <c r="K1865" s="15"/>
      <c r="L1865" s="15"/>
      <c r="AE1865" s="37"/>
      <c r="AF1865" s="30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23"/>
      <c r="BE1865" s="23"/>
      <c r="BF1865" s="23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5"/>
      <c r="BY1865" s="15"/>
      <c r="BZ1865" s="15"/>
      <c r="CA1865" s="15"/>
      <c r="CB1865" s="15"/>
      <c r="CC1865" s="15"/>
      <c r="CD1865" s="15"/>
      <c r="CE1865" s="15"/>
      <c r="CF1865" s="15"/>
      <c r="CG1865" s="15"/>
      <c r="CH1865" s="15"/>
      <c r="CI1865" s="15"/>
      <c r="CJ1865" s="15"/>
      <c r="CK1865" s="15"/>
      <c r="CL1865" s="15"/>
      <c r="CM1865" s="15"/>
      <c r="CN1865" s="15"/>
    </row>
    <row r="1866" spans="1:92" ht="14">
      <c r="A1866" s="1"/>
      <c r="D1866" s="38"/>
      <c r="I1866" s="19"/>
      <c r="K1866" s="15"/>
      <c r="L1866" s="15"/>
      <c r="AE1866" s="37"/>
      <c r="AF1866" s="30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23"/>
      <c r="BE1866" s="23"/>
      <c r="BF1866" s="23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5"/>
      <c r="BY1866" s="15"/>
      <c r="BZ1866" s="15"/>
      <c r="CA1866" s="15"/>
      <c r="CB1866" s="15"/>
      <c r="CC1866" s="15"/>
      <c r="CD1866" s="15"/>
      <c r="CE1866" s="15"/>
      <c r="CF1866" s="15"/>
      <c r="CG1866" s="15"/>
      <c r="CH1866" s="15"/>
      <c r="CI1866" s="15"/>
      <c r="CJ1866" s="15"/>
      <c r="CK1866" s="15"/>
      <c r="CL1866" s="15"/>
      <c r="CM1866" s="15"/>
      <c r="CN1866" s="15"/>
    </row>
    <row r="1867" spans="1:92" ht="14">
      <c r="A1867" s="1"/>
      <c r="D1867" s="38"/>
      <c r="I1867" s="19"/>
      <c r="K1867" s="15"/>
      <c r="L1867" s="15"/>
      <c r="AE1867" s="37"/>
      <c r="AF1867" s="30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23"/>
      <c r="BE1867" s="23"/>
      <c r="BF1867" s="23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5"/>
      <c r="BY1867" s="15"/>
      <c r="BZ1867" s="15"/>
      <c r="CA1867" s="15"/>
      <c r="CB1867" s="15"/>
      <c r="CC1867" s="15"/>
      <c r="CD1867" s="15"/>
      <c r="CE1867" s="15"/>
      <c r="CF1867" s="15"/>
      <c r="CG1867" s="15"/>
      <c r="CH1867" s="15"/>
      <c r="CI1867" s="15"/>
      <c r="CJ1867" s="15"/>
      <c r="CK1867" s="15"/>
      <c r="CL1867" s="15"/>
      <c r="CM1867" s="15"/>
      <c r="CN1867" s="15"/>
    </row>
    <row r="1868" spans="1:92" ht="14">
      <c r="A1868" s="1"/>
      <c r="D1868" s="38"/>
      <c r="I1868" s="19"/>
      <c r="K1868" s="15"/>
      <c r="L1868" s="15"/>
      <c r="AE1868" s="37"/>
      <c r="AF1868" s="30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23"/>
      <c r="BE1868" s="23"/>
      <c r="BF1868" s="23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5"/>
      <c r="BY1868" s="15"/>
      <c r="BZ1868" s="15"/>
      <c r="CA1868" s="15"/>
      <c r="CB1868" s="15"/>
      <c r="CC1868" s="15"/>
      <c r="CD1868" s="15"/>
      <c r="CE1868" s="15"/>
      <c r="CF1868" s="15"/>
      <c r="CG1868" s="15"/>
      <c r="CH1868" s="15"/>
      <c r="CI1868" s="15"/>
      <c r="CJ1868" s="15"/>
      <c r="CK1868" s="15"/>
      <c r="CL1868" s="15"/>
      <c r="CM1868" s="15"/>
      <c r="CN1868" s="15"/>
    </row>
    <row r="1869" spans="1:92" ht="14">
      <c r="A1869" s="1"/>
      <c r="D1869" s="38"/>
      <c r="I1869" s="19"/>
      <c r="K1869" s="15"/>
      <c r="L1869" s="15"/>
      <c r="AE1869" s="37"/>
      <c r="AF1869" s="30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23"/>
      <c r="BE1869" s="23"/>
      <c r="BF1869" s="23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5"/>
      <c r="BY1869" s="15"/>
      <c r="BZ1869" s="15"/>
      <c r="CA1869" s="15"/>
      <c r="CB1869" s="15"/>
      <c r="CC1869" s="15"/>
      <c r="CD1869" s="15"/>
      <c r="CE1869" s="15"/>
      <c r="CF1869" s="15"/>
      <c r="CG1869" s="15"/>
      <c r="CH1869" s="15"/>
      <c r="CI1869" s="15"/>
      <c r="CJ1869" s="15"/>
      <c r="CK1869" s="15"/>
      <c r="CL1869" s="15"/>
      <c r="CM1869" s="15"/>
      <c r="CN1869" s="15"/>
    </row>
    <row r="1870" spans="1:92" ht="14">
      <c r="A1870" s="1"/>
      <c r="D1870" s="38"/>
      <c r="I1870" s="19"/>
      <c r="K1870" s="15"/>
      <c r="L1870" s="15"/>
      <c r="AE1870" s="37"/>
      <c r="AF1870" s="30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23"/>
      <c r="BE1870" s="23"/>
      <c r="BF1870" s="23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5"/>
      <c r="BY1870" s="15"/>
      <c r="BZ1870" s="15"/>
      <c r="CA1870" s="15"/>
      <c r="CB1870" s="15"/>
      <c r="CC1870" s="15"/>
      <c r="CD1870" s="15"/>
      <c r="CE1870" s="15"/>
      <c r="CF1870" s="15"/>
      <c r="CG1870" s="15"/>
      <c r="CH1870" s="15"/>
      <c r="CI1870" s="15"/>
      <c r="CJ1870" s="15"/>
      <c r="CK1870" s="15"/>
      <c r="CL1870" s="15"/>
      <c r="CM1870" s="15"/>
      <c r="CN1870" s="15"/>
    </row>
    <row r="1871" spans="1:92" ht="14">
      <c r="A1871" s="1"/>
      <c r="D1871" s="38"/>
      <c r="I1871" s="19"/>
      <c r="K1871" s="15"/>
      <c r="L1871" s="15"/>
      <c r="AE1871" s="37"/>
      <c r="AF1871" s="30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23"/>
      <c r="BE1871" s="23"/>
      <c r="BF1871" s="23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5"/>
      <c r="BY1871" s="15"/>
      <c r="BZ1871" s="15"/>
      <c r="CA1871" s="15"/>
      <c r="CB1871" s="15"/>
      <c r="CC1871" s="15"/>
      <c r="CD1871" s="15"/>
      <c r="CE1871" s="15"/>
      <c r="CF1871" s="15"/>
      <c r="CG1871" s="15"/>
      <c r="CH1871" s="15"/>
      <c r="CI1871" s="15"/>
      <c r="CJ1871" s="15"/>
      <c r="CK1871" s="15"/>
      <c r="CL1871" s="15"/>
      <c r="CM1871" s="15"/>
      <c r="CN1871" s="15"/>
    </row>
    <row r="1872" spans="1:92" ht="14">
      <c r="A1872" s="1"/>
      <c r="D1872" s="38"/>
      <c r="I1872" s="19"/>
      <c r="K1872" s="15"/>
      <c r="L1872" s="15"/>
      <c r="AE1872" s="37"/>
      <c r="AF1872" s="30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23"/>
      <c r="BE1872" s="23"/>
      <c r="BF1872" s="23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5"/>
      <c r="BY1872" s="15"/>
      <c r="BZ1872" s="15"/>
      <c r="CA1872" s="15"/>
      <c r="CB1872" s="15"/>
      <c r="CC1872" s="15"/>
      <c r="CD1872" s="15"/>
      <c r="CE1872" s="15"/>
      <c r="CF1872" s="15"/>
      <c r="CG1872" s="15"/>
      <c r="CH1872" s="15"/>
      <c r="CI1872" s="15"/>
      <c r="CJ1872" s="15"/>
      <c r="CK1872" s="15"/>
      <c r="CL1872" s="15"/>
      <c r="CM1872" s="15"/>
      <c r="CN1872" s="15"/>
    </row>
    <row r="1873" spans="1:92" ht="14">
      <c r="A1873" s="1"/>
      <c r="D1873" s="38"/>
      <c r="I1873" s="19"/>
      <c r="K1873" s="15"/>
      <c r="L1873" s="15"/>
      <c r="AE1873" s="37"/>
      <c r="AF1873" s="30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23"/>
      <c r="BE1873" s="23"/>
      <c r="BF1873" s="23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5"/>
      <c r="BY1873" s="15"/>
      <c r="BZ1873" s="15"/>
      <c r="CA1873" s="15"/>
      <c r="CB1873" s="15"/>
      <c r="CC1873" s="15"/>
      <c r="CD1873" s="15"/>
      <c r="CE1873" s="15"/>
      <c r="CF1873" s="15"/>
      <c r="CG1873" s="15"/>
      <c r="CH1873" s="15"/>
      <c r="CI1873" s="15"/>
      <c r="CJ1873" s="15"/>
      <c r="CK1873" s="15"/>
      <c r="CL1873" s="15"/>
      <c r="CM1873" s="15"/>
      <c r="CN1873" s="15"/>
    </row>
    <row r="1874" spans="1:92" ht="14">
      <c r="A1874" s="1"/>
      <c r="D1874" s="38"/>
      <c r="I1874" s="19"/>
      <c r="K1874" s="15"/>
      <c r="L1874" s="15"/>
      <c r="AE1874" s="37"/>
      <c r="AF1874" s="30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23"/>
      <c r="BE1874" s="23"/>
      <c r="BF1874" s="23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5"/>
      <c r="BY1874" s="15"/>
      <c r="BZ1874" s="15"/>
      <c r="CA1874" s="15"/>
      <c r="CB1874" s="15"/>
      <c r="CC1874" s="15"/>
      <c r="CD1874" s="15"/>
      <c r="CE1874" s="15"/>
      <c r="CF1874" s="15"/>
      <c r="CG1874" s="15"/>
      <c r="CH1874" s="15"/>
      <c r="CI1874" s="15"/>
      <c r="CJ1874" s="15"/>
      <c r="CK1874" s="15"/>
      <c r="CL1874" s="15"/>
      <c r="CM1874" s="15"/>
      <c r="CN1874" s="15"/>
    </row>
    <row r="1875" spans="1:92" ht="14">
      <c r="A1875" s="1"/>
      <c r="D1875" s="38"/>
      <c r="I1875" s="19"/>
      <c r="K1875" s="15"/>
      <c r="L1875" s="15"/>
      <c r="AE1875" s="37"/>
      <c r="AF1875" s="30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23"/>
      <c r="BE1875" s="23"/>
      <c r="BF1875" s="23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5"/>
      <c r="BY1875" s="15"/>
      <c r="BZ1875" s="15"/>
      <c r="CA1875" s="15"/>
      <c r="CB1875" s="15"/>
      <c r="CC1875" s="15"/>
      <c r="CD1875" s="15"/>
      <c r="CE1875" s="15"/>
      <c r="CF1875" s="15"/>
      <c r="CG1875" s="15"/>
      <c r="CH1875" s="15"/>
      <c r="CI1875" s="15"/>
      <c r="CJ1875" s="15"/>
      <c r="CK1875" s="15"/>
      <c r="CL1875" s="15"/>
      <c r="CM1875" s="15"/>
      <c r="CN1875" s="15"/>
    </row>
    <row r="1876" spans="1:92" ht="14">
      <c r="A1876" s="1"/>
      <c r="D1876" s="38"/>
      <c r="I1876" s="19"/>
      <c r="K1876" s="15"/>
      <c r="L1876" s="15"/>
      <c r="AE1876" s="37"/>
      <c r="AF1876" s="30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23"/>
      <c r="BE1876" s="23"/>
      <c r="BF1876" s="23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5"/>
      <c r="BY1876" s="15"/>
      <c r="BZ1876" s="15"/>
      <c r="CA1876" s="15"/>
      <c r="CB1876" s="15"/>
      <c r="CC1876" s="15"/>
      <c r="CD1876" s="15"/>
      <c r="CE1876" s="15"/>
      <c r="CF1876" s="15"/>
      <c r="CG1876" s="15"/>
      <c r="CH1876" s="15"/>
      <c r="CI1876" s="15"/>
      <c r="CJ1876" s="15"/>
      <c r="CK1876" s="15"/>
      <c r="CL1876" s="15"/>
      <c r="CM1876" s="15"/>
      <c r="CN1876" s="15"/>
    </row>
    <row r="1877" spans="1:92" ht="14">
      <c r="A1877" s="1"/>
      <c r="D1877" s="38"/>
      <c r="I1877" s="19"/>
      <c r="K1877" s="15"/>
      <c r="L1877" s="15"/>
      <c r="AE1877" s="37"/>
      <c r="AF1877" s="30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23"/>
      <c r="BE1877" s="23"/>
      <c r="BF1877" s="23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5"/>
      <c r="BY1877" s="15"/>
      <c r="BZ1877" s="15"/>
      <c r="CA1877" s="15"/>
      <c r="CB1877" s="15"/>
      <c r="CC1877" s="15"/>
      <c r="CD1877" s="15"/>
      <c r="CE1877" s="15"/>
      <c r="CF1877" s="15"/>
      <c r="CG1877" s="15"/>
      <c r="CH1877" s="15"/>
      <c r="CI1877" s="15"/>
      <c r="CJ1877" s="15"/>
      <c r="CK1877" s="15"/>
      <c r="CL1877" s="15"/>
      <c r="CM1877" s="15"/>
      <c r="CN1877" s="15"/>
    </row>
    <row r="1878" spans="1:92" ht="14">
      <c r="A1878" s="1"/>
      <c r="D1878" s="38"/>
      <c r="I1878" s="19"/>
      <c r="K1878" s="15"/>
      <c r="L1878" s="15"/>
      <c r="AE1878" s="37"/>
      <c r="AF1878" s="30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23"/>
      <c r="BE1878" s="23"/>
      <c r="BF1878" s="23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5"/>
      <c r="BY1878" s="15"/>
      <c r="BZ1878" s="15"/>
      <c r="CA1878" s="15"/>
      <c r="CB1878" s="15"/>
      <c r="CC1878" s="15"/>
      <c r="CD1878" s="15"/>
      <c r="CE1878" s="15"/>
      <c r="CF1878" s="15"/>
      <c r="CG1878" s="15"/>
      <c r="CH1878" s="15"/>
      <c r="CI1878" s="15"/>
      <c r="CJ1878" s="15"/>
      <c r="CK1878" s="15"/>
      <c r="CL1878" s="15"/>
      <c r="CM1878" s="15"/>
      <c r="CN1878" s="15"/>
    </row>
    <row r="1879" spans="1:92" ht="14">
      <c r="A1879" s="1"/>
      <c r="D1879" s="38"/>
      <c r="I1879" s="19"/>
      <c r="K1879" s="15"/>
      <c r="L1879" s="15"/>
      <c r="AE1879" s="37"/>
      <c r="AF1879" s="30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23"/>
      <c r="BE1879" s="23"/>
      <c r="BF1879" s="23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5"/>
      <c r="BY1879" s="15"/>
      <c r="BZ1879" s="15"/>
      <c r="CA1879" s="15"/>
      <c r="CB1879" s="15"/>
      <c r="CC1879" s="15"/>
      <c r="CD1879" s="15"/>
      <c r="CE1879" s="15"/>
      <c r="CF1879" s="15"/>
      <c r="CG1879" s="15"/>
      <c r="CH1879" s="15"/>
      <c r="CI1879" s="15"/>
      <c r="CJ1879" s="15"/>
      <c r="CK1879" s="15"/>
      <c r="CL1879" s="15"/>
      <c r="CM1879" s="15"/>
      <c r="CN1879" s="15"/>
    </row>
    <row r="1880" spans="1:92" ht="14">
      <c r="A1880" s="1"/>
      <c r="D1880" s="38"/>
      <c r="I1880" s="19"/>
      <c r="K1880" s="15"/>
      <c r="L1880" s="15"/>
      <c r="AE1880" s="37"/>
      <c r="AF1880" s="30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23"/>
      <c r="BE1880" s="23"/>
      <c r="BF1880" s="23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5"/>
      <c r="BY1880" s="15"/>
      <c r="BZ1880" s="15"/>
      <c r="CA1880" s="15"/>
      <c r="CB1880" s="15"/>
      <c r="CC1880" s="15"/>
      <c r="CD1880" s="15"/>
      <c r="CE1880" s="15"/>
      <c r="CF1880" s="15"/>
      <c r="CG1880" s="15"/>
      <c r="CH1880" s="15"/>
      <c r="CI1880" s="15"/>
      <c r="CJ1880" s="15"/>
      <c r="CK1880" s="15"/>
      <c r="CL1880" s="15"/>
      <c r="CM1880" s="15"/>
      <c r="CN1880" s="15"/>
    </row>
    <row r="1881" spans="1:92" ht="14">
      <c r="A1881" s="1"/>
      <c r="D1881" s="38"/>
      <c r="I1881" s="19"/>
      <c r="K1881" s="15"/>
      <c r="L1881" s="15"/>
      <c r="AE1881" s="37"/>
      <c r="AF1881" s="30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23"/>
      <c r="BE1881" s="23"/>
      <c r="BF1881" s="23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5"/>
      <c r="BY1881" s="15"/>
      <c r="BZ1881" s="15"/>
      <c r="CA1881" s="15"/>
      <c r="CB1881" s="15"/>
      <c r="CC1881" s="15"/>
      <c r="CD1881" s="15"/>
      <c r="CE1881" s="15"/>
      <c r="CF1881" s="15"/>
      <c r="CG1881" s="15"/>
      <c r="CH1881" s="15"/>
      <c r="CI1881" s="15"/>
      <c r="CJ1881" s="15"/>
      <c r="CK1881" s="15"/>
      <c r="CL1881" s="15"/>
      <c r="CM1881" s="15"/>
      <c r="CN1881" s="15"/>
    </row>
    <row r="1882" spans="1:92" ht="14">
      <c r="A1882" s="1"/>
      <c r="D1882" s="38"/>
      <c r="I1882" s="19"/>
      <c r="K1882" s="15"/>
      <c r="L1882" s="15"/>
      <c r="AE1882" s="37"/>
      <c r="AF1882" s="30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23"/>
      <c r="BE1882" s="23"/>
      <c r="BF1882" s="23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5"/>
      <c r="BY1882" s="15"/>
      <c r="BZ1882" s="15"/>
      <c r="CA1882" s="15"/>
      <c r="CB1882" s="15"/>
      <c r="CC1882" s="15"/>
      <c r="CD1882" s="15"/>
      <c r="CE1882" s="15"/>
      <c r="CF1882" s="15"/>
      <c r="CG1882" s="15"/>
      <c r="CH1882" s="15"/>
      <c r="CI1882" s="15"/>
      <c r="CJ1882" s="15"/>
      <c r="CK1882" s="15"/>
      <c r="CL1882" s="15"/>
      <c r="CM1882" s="15"/>
      <c r="CN1882" s="15"/>
    </row>
    <row r="1883" spans="1:92" ht="14">
      <c r="A1883" s="1"/>
      <c r="D1883" s="38"/>
      <c r="I1883" s="19"/>
      <c r="K1883" s="15"/>
      <c r="L1883" s="15"/>
      <c r="AE1883" s="37"/>
      <c r="AF1883" s="30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23"/>
      <c r="BE1883" s="23"/>
      <c r="BF1883" s="23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5"/>
      <c r="BY1883" s="15"/>
      <c r="BZ1883" s="15"/>
      <c r="CA1883" s="15"/>
      <c r="CB1883" s="15"/>
      <c r="CC1883" s="15"/>
      <c r="CD1883" s="15"/>
      <c r="CE1883" s="15"/>
      <c r="CF1883" s="15"/>
      <c r="CG1883" s="15"/>
      <c r="CH1883" s="15"/>
      <c r="CI1883" s="15"/>
      <c r="CJ1883" s="15"/>
      <c r="CK1883" s="15"/>
      <c r="CL1883" s="15"/>
      <c r="CM1883" s="15"/>
      <c r="CN1883" s="15"/>
    </row>
    <row r="1884" spans="1:92" ht="14">
      <c r="A1884" s="1"/>
      <c r="D1884" s="38"/>
      <c r="I1884" s="19"/>
      <c r="K1884" s="15"/>
      <c r="L1884" s="15"/>
      <c r="AE1884" s="37"/>
      <c r="AF1884" s="30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23"/>
      <c r="BE1884" s="23"/>
      <c r="BF1884" s="23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5"/>
      <c r="BY1884" s="15"/>
      <c r="BZ1884" s="15"/>
      <c r="CA1884" s="15"/>
      <c r="CB1884" s="15"/>
      <c r="CC1884" s="15"/>
      <c r="CD1884" s="15"/>
      <c r="CE1884" s="15"/>
      <c r="CF1884" s="15"/>
      <c r="CG1884" s="15"/>
      <c r="CH1884" s="15"/>
      <c r="CI1884" s="15"/>
      <c r="CJ1884" s="15"/>
      <c r="CK1884" s="15"/>
      <c r="CL1884" s="15"/>
      <c r="CM1884" s="15"/>
      <c r="CN1884" s="15"/>
    </row>
    <row r="1885" spans="1:92" ht="14">
      <c r="A1885" s="1"/>
      <c r="D1885" s="38"/>
      <c r="I1885" s="19"/>
      <c r="K1885" s="15"/>
      <c r="L1885" s="15"/>
      <c r="AE1885" s="37"/>
      <c r="AF1885" s="30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23"/>
      <c r="BE1885" s="23"/>
      <c r="BF1885" s="23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5"/>
      <c r="BY1885" s="15"/>
      <c r="BZ1885" s="15"/>
      <c r="CA1885" s="15"/>
      <c r="CB1885" s="15"/>
      <c r="CC1885" s="15"/>
      <c r="CD1885" s="15"/>
      <c r="CE1885" s="15"/>
      <c r="CF1885" s="15"/>
      <c r="CG1885" s="15"/>
      <c r="CH1885" s="15"/>
      <c r="CI1885" s="15"/>
      <c r="CJ1885" s="15"/>
      <c r="CK1885" s="15"/>
      <c r="CL1885" s="15"/>
      <c r="CM1885" s="15"/>
      <c r="CN1885" s="15"/>
    </row>
    <row r="1886" spans="1:92" ht="14">
      <c r="A1886" s="1"/>
      <c r="D1886" s="38"/>
      <c r="I1886" s="19"/>
      <c r="K1886" s="15"/>
      <c r="L1886" s="15"/>
      <c r="AE1886" s="37"/>
      <c r="AF1886" s="30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23"/>
      <c r="BE1886" s="23"/>
      <c r="BF1886" s="23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5"/>
      <c r="BY1886" s="15"/>
      <c r="BZ1886" s="15"/>
      <c r="CA1886" s="15"/>
      <c r="CB1886" s="15"/>
      <c r="CC1886" s="15"/>
      <c r="CD1886" s="15"/>
      <c r="CE1886" s="15"/>
      <c r="CF1886" s="15"/>
      <c r="CG1886" s="15"/>
      <c r="CH1886" s="15"/>
      <c r="CI1886" s="15"/>
      <c r="CJ1886" s="15"/>
      <c r="CK1886" s="15"/>
      <c r="CL1886" s="15"/>
      <c r="CM1886" s="15"/>
      <c r="CN1886" s="15"/>
    </row>
    <row r="1887" spans="1:92" ht="14">
      <c r="A1887" s="1"/>
      <c r="D1887" s="38"/>
      <c r="I1887" s="19"/>
      <c r="K1887" s="15"/>
      <c r="L1887" s="15"/>
      <c r="AE1887" s="37"/>
      <c r="AF1887" s="30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23"/>
      <c r="BE1887" s="23"/>
      <c r="BF1887" s="23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5"/>
      <c r="BY1887" s="15"/>
      <c r="BZ1887" s="15"/>
      <c r="CA1887" s="15"/>
      <c r="CB1887" s="15"/>
      <c r="CC1887" s="15"/>
      <c r="CD1887" s="15"/>
      <c r="CE1887" s="15"/>
      <c r="CF1887" s="15"/>
      <c r="CG1887" s="15"/>
      <c r="CH1887" s="15"/>
      <c r="CI1887" s="15"/>
      <c r="CJ1887" s="15"/>
      <c r="CK1887" s="15"/>
      <c r="CL1887" s="15"/>
      <c r="CM1887" s="15"/>
      <c r="CN1887" s="15"/>
    </row>
    <row r="1888" spans="1:92" ht="14">
      <c r="A1888" s="1"/>
      <c r="D1888" s="38"/>
      <c r="I1888" s="19"/>
      <c r="K1888" s="15"/>
      <c r="L1888" s="15"/>
      <c r="AE1888" s="37"/>
      <c r="AF1888" s="30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23"/>
      <c r="BE1888" s="23"/>
      <c r="BF1888" s="23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5"/>
      <c r="BY1888" s="15"/>
      <c r="BZ1888" s="15"/>
      <c r="CA1888" s="15"/>
      <c r="CB1888" s="15"/>
      <c r="CC1888" s="15"/>
      <c r="CD1888" s="15"/>
      <c r="CE1888" s="15"/>
      <c r="CF1888" s="15"/>
      <c r="CG1888" s="15"/>
      <c r="CH1888" s="15"/>
      <c r="CI1888" s="15"/>
      <c r="CJ1888" s="15"/>
      <c r="CK1888" s="15"/>
      <c r="CL1888" s="15"/>
      <c r="CM1888" s="15"/>
      <c r="CN1888" s="15"/>
    </row>
    <row r="1889" spans="1:92" ht="14">
      <c r="A1889" s="1"/>
      <c r="D1889" s="38"/>
      <c r="I1889" s="19"/>
      <c r="K1889" s="15"/>
      <c r="L1889" s="15"/>
      <c r="AE1889" s="37"/>
      <c r="AF1889" s="30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23"/>
      <c r="BE1889" s="23"/>
      <c r="BF1889" s="23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5"/>
      <c r="BY1889" s="15"/>
      <c r="BZ1889" s="15"/>
      <c r="CA1889" s="15"/>
      <c r="CB1889" s="15"/>
      <c r="CC1889" s="15"/>
      <c r="CD1889" s="15"/>
      <c r="CE1889" s="15"/>
      <c r="CF1889" s="15"/>
      <c r="CG1889" s="15"/>
      <c r="CH1889" s="15"/>
      <c r="CI1889" s="15"/>
      <c r="CJ1889" s="15"/>
      <c r="CK1889" s="15"/>
      <c r="CL1889" s="15"/>
      <c r="CM1889" s="15"/>
      <c r="CN1889" s="15"/>
    </row>
    <row r="1890" spans="1:92" ht="14">
      <c r="A1890" s="1"/>
      <c r="D1890" s="38"/>
      <c r="I1890" s="19"/>
      <c r="K1890" s="15"/>
      <c r="L1890" s="15"/>
      <c r="AE1890" s="37"/>
      <c r="AF1890" s="30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23"/>
      <c r="BE1890" s="23"/>
      <c r="BF1890" s="23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5"/>
      <c r="BY1890" s="15"/>
      <c r="BZ1890" s="15"/>
      <c r="CA1890" s="15"/>
      <c r="CB1890" s="15"/>
      <c r="CC1890" s="15"/>
      <c r="CD1890" s="15"/>
      <c r="CE1890" s="15"/>
      <c r="CF1890" s="15"/>
      <c r="CG1890" s="15"/>
      <c r="CH1890" s="15"/>
      <c r="CI1890" s="15"/>
      <c r="CJ1890" s="15"/>
      <c r="CK1890" s="15"/>
      <c r="CL1890" s="15"/>
      <c r="CM1890" s="15"/>
      <c r="CN1890" s="15"/>
    </row>
    <row r="1891" spans="1:92" ht="14">
      <c r="A1891" s="1"/>
      <c r="D1891" s="38"/>
      <c r="I1891" s="19"/>
      <c r="K1891" s="15"/>
      <c r="L1891" s="15"/>
      <c r="AE1891" s="37"/>
      <c r="AF1891" s="30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23"/>
      <c r="BE1891" s="23"/>
      <c r="BF1891" s="23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5"/>
      <c r="BY1891" s="15"/>
      <c r="BZ1891" s="15"/>
      <c r="CA1891" s="15"/>
      <c r="CB1891" s="15"/>
      <c r="CC1891" s="15"/>
      <c r="CD1891" s="15"/>
      <c r="CE1891" s="15"/>
      <c r="CF1891" s="15"/>
      <c r="CG1891" s="15"/>
      <c r="CH1891" s="15"/>
      <c r="CI1891" s="15"/>
      <c r="CJ1891" s="15"/>
      <c r="CK1891" s="15"/>
      <c r="CL1891" s="15"/>
      <c r="CM1891" s="15"/>
      <c r="CN1891" s="15"/>
    </row>
    <row r="1892" spans="1:92" ht="14">
      <c r="A1892" s="1"/>
      <c r="D1892" s="38"/>
      <c r="I1892" s="19"/>
      <c r="K1892" s="15"/>
      <c r="L1892" s="15"/>
      <c r="AE1892" s="37"/>
      <c r="AF1892" s="30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23"/>
      <c r="BE1892" s="23"/>
      <c r="BF1892" s="23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5"/>
      <c r="BY1892" s="15"/>
      <c r="BZ1892" s="15"/>
      <c r="CA1892" s="15"/>
      <c r="CB1892" s="15"/>
      <c r="CC1892" s="15"/>
      <c r="CD1892" s="15"/>
      <c r="CE1892" s="15"/>
      <c r="CF1892" s="15"/>
      <c r="CG1892" s="15"/>
      <c r="CH1892" s="15"/>
      <c r="CI1892" s="15"/>
      <c r="CJ1892" s="15"/>
      <c r="CK1892" s="15"/>
      <c r="CL1892" s="15"/>
      <c r="CM1892" s="15"/>
      <c r="CN1892" s="15"/>
    </row>
    <row r="1893" spans="1:92" ht="14">
      <c r="A1893" s="1"/>
      <c r="D1893" s="38"/>
      <c r="I1893" s="19"/>
      <c r="K1893" s="15"/>
      <c r="L1893" s="15"/>
      <c r="AE1893" s="37"/>
      <c r="AF1893" s="30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23"/>
      <c r="BE1893" s="23"/>
      <c r="BF1893" s="23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5"/>
      <c r="BY1893" s="15"/>
      <c r="BZ1893" s="15"/>
      <c r="CA1893" s="15"/>
      <c r="CB1893" s="15"/>
      <c r="CC1893" s="15"/>
      <c r="CD1893" s="15"/>
      <c r="CE1893" s="15"/>
      <c r="CF1893" s="15"/>
      <c r="CG1893" s="15"/>
      <c r="CH1893" s="15"/>
      <c r="CI1893" s="15"/>
      <c r="CJ1893" s="15"/>
      <c r="CK1893" s="15"/>
      <c r="CL1893" s="15"/>
      <c r="CM1893" s="15"/>
      <c r="CN1893" s="15"/>
    </row>
    <row r="1894" spans="1:92" ht="14">
      <c r="A1894" s="1"/>
      <c r="D1894" s="38"/>
      <c r="I1894" s="19"/>
      <c r="K1894" s="15"/>
      <c r="L1894" s="15"/>
      <c r="AE1894" s="37"/>
      <c r="AF1894" s="30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23"/>
      <c r="BE1894" s="23"/>
      <c r="BF1894" s="23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5"/>
      <c r="BY1894" s="15"/>
      <c r="BZ1894" s="15"/>
      <c r="CA1894" s="15"/>
      <c r="CB1894" s="15"/>
      <c r="CC1894" s="15"/>
      <c r="CD1894" s="15"/>
      <c r="CE1894" s="15"/>
      <c r="CF1894" s="15"/>
      <c r="CG1894" s="15"/>
      <c r="CH1894" s="15"/>
      <c r="CI1894" s="15"/>
      <c r="CJ1894" s="15"/>
      <c r="CK1894" s="15"/>
      <c r="CL1894" s="15"/>
      <c r="CM1894" s="15"/>
      <c r="CN1894" s="15"/>
    </row>
    <row r="1895" spans="1:92" ht="14">
      <c r="A1895" s="1"/>
      <c r="D1895" s="38"/>
      <c r="I1895" s="19"/>
      <c r="K1895" s="15"/>
      <c r="L1895" s="15"/>
      <c r="AE1895" s="37"/>
      <c r="AF1895" s="30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23"/>
      <c r="BE1895" s="23"/>
      <c r="BF1895" s="23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5"/>
      <c r="BY1895" s="15"/>
      <c r="BZ1895" s="15"/>
      <c r="CA1895" s="15"/>
      <c r="CB1895" s="15"/>
      <c r="CC1895" s="15"/>
      <c r="CD1895" s="15"/>
      <c r="CE1895" s="15"/>
      <c r="CF1895" s="15"/>
      <c r="CG1895" s="15"/>
      <c r="CH1895" s="15"/>
      <c r="CI1895" s="15"/>
      <c r="CJ1895" s="15"/>
      <c r="CK1895" s="15"/>
      <c r="CL1895" s="15"/>
      <c r="CM1895" s="15"/>
      <c r="CN1895" s="15"/>
    </row>
    <row r="1896" spans="1:92" ht="14">
      <c r="A1896" s="1"/>
      <c r="D1896" s="38"/>
      <c r="I1896" s="19"/>
      <c r="K1896" s="15"/>
      <c r="L1896" s="15"/>
      <c r="AE1896" s="37"/>
      <c r="AF1896" s="30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23"/>
      <c r="BE1896" s="23"/>
      <c r="BF1896" s="23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5"/>
      <c r="BY1896" s="15"/>
      <c r="BZ1896" s="15"/>
      <c r="CA1896" s="15"/>
      <c r="CB1896" s="15"/>
      <c r="CC1896" s="15"/>
      <c r="CD1896" s="15"/>
      <c r="CE1896" s="15"/>
      <c r="CF1896" s="15"/>
      <c r="CG1896" s="15"/>
      <c r="CH1896" s="15"/>
      <c r="CI1896" s="15"/>
      <c r="CJ1896" s="15"/>
      <c r="CK1896" s="15"/>
      <c r="CL1896" s="15"/>
      <c r="CM1896" s="15"/>
      <c r="CN1896" s="15"/>
    </row>
    <row r="1897" spans="1:92" ht="14">
      <c r="A1897" s="1"/>
      <c r="D1897" s="38"/>
      <c r="I1897" s="19"/>
      <c r="K1897" s="15"/>
      <c r="L1897" s="15"/>
      <c r="AE1897" s="37"/>
      <c r="AF1897" s="30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23"/>
      <c r="BE1897" s="23"/>
      <c r="BF1897" s="23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5"/>
      <c r="BY1897" s="15"/>
      <c r="BZ1897" s="15"/>
      <c r="CA1897" s="15"/>
      <c r="CB1897" s="15"/>
      <c r="CC1897" s="15"/>
      <c r="CD1897" s="15"/>
      <c r="CE1897" s="15"/>
      <c r="CF1897" s="15"/>
      <c r="CG1897" s="15"/>
      <c r="CH1897" s="15"/>
      <c r="CI1897" s="15"/>
      <c r="CJ1897" s="15"/>
      <c r="CK1897" s="15"/>
      <c r="CL1897" s="15"/>
      <c r="CM1897" s="15"/>
      <c r="CN1897" s="15"/>
    </row>
    <row r="1898" spans="1:92" ht="14">
      <c r="A1898" s="1"/>
      <c r="D1898" s="38"/>
      <c r="I1898" s="19"/>
      <c r="K1898" s="15"/>
      <c r="L1898" s="15"/>
      <c r="AE1898" s="37"/>
      <c r="AF1898" s="30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23"/>
      <c r="BE1898" s="23"/>
      <c r="BF1898" s="23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5"/>
      <c r="BY1898" s="15"/>
      <c r="BZ1898" s="15"/>
      <c r="CA1898" s="15"/>
      <c r="CB1898" s="15"/>
      <c r="CC1898" s="15"/>
      <c r="CD1898" s="15"/>
      <c r="CE1898" s="15"/>
      <c r="CF1898" s="15"/>
      <c r="CG1898" s="15"/>
      <c r="CH1898" s="15"/>
      <c r="CI1898" s="15"/>
      <c r="CJ1898" s="15"/>
      <c r="CK1898" s="15"/>
      <c r="CL1898" s="15"/>
      <c r="CM1898" s="15"/>
      <c r="CN1898" s="15"/>
    </row>
    <row r="1899" spans="1:92" ht="14">
      <c r="A1899" s="1"/>
      <c r="D1899" s="38"/>
      <c r="I1899" s="19"/>
      <c r="K1899" s="15"/>
      <c r="L1899" s="15"/>
      <c r="AE1899" s="37"/>
      <c r="AF1899" s="30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23"/>
      <c r="BE1899" s="23"/>
      <c r="BF1899" s="23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5"/>
      <c r="BY1899" s="15"/>
      <c r="BZ1899" s="15"/>
      <c r="CA1899" s="15"/>
      <c r="CB1899" s="15"/>
      <c r="CC1899" s="15"/>
      <c r="CD1899" s="15"/>
      <c r="CE1899" s="15"/>
      <c r="CF1899" s="15"/>
      <c r="CG1899" s="15"/>
      <c r="CH1899" s="15"/>
      <c r="CI1899" s="15"/>
      <c r="CJ1899" s="15"/>
      <c r="CK1899" s="15"/>
      <c r="CL1899" s="15"/>
      <c r="CM1899" s="15"/>
      <c r="CN1899" s="15"/>
    </row>
    <row r="1900" spans="1:92" ht="14">
      <c r="A1900" s="1"/>
      <c r="D1900" s="38"/>
      <c r="I1900" s="19"/>
      <c r="K1900" s="15"/>
      <c r="L1900" s="15"/>
      <c r="AE1900" s="37"/>
      <c r="AF1900" s="30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23"/>
      <c r="BE1900" s="23"/>
      <c r="BF1900" s="23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5"/>
      <c r="BY1900" s="15"/>
      <c r="BZ1900" s="15"/>
      <c r="CA1900" s="15"/>
      <c r="CB1900" s="15"/>
      <c r="CC1900" s="15"/>
      <c r="CD1900" s="15"/>
      <c r="CE1900" s="15"/>
      <c r="CF1900" s="15"/>
      <c r="CG1900" s="15"/>
      <c r="CH1900" s="15"/>
      <c r="CI1900" s="15"/>
      <c r="CJ1900" s="15"/>
      <c r="CK1900" s="15"/>
      <c r="CL1900" s="15"/>
      <c r="CM1900" s="15"/>
      <c r="CN1900" s="15"/>
    </row>
    <row r="1901" spans="1:92" ht="14">
      <c r="A1901" s="1"/>
      <c r="D1901" s="38"/>
      <c r="I1901" s="19"/>
      <c r="K1901" s="15"/>
      <c r="L1901" s="15"/>
      <c r="AE1901" s="37"/>
      <c r="AF1901" s="30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23"/>
      <c r="BE1901" s="23"/>
      <c r="BF1901" s="23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5"/>
      <c r="BY1901" s="15"/>
      <c r="BZ1901" s="15"/>
      <c r="CA1901" s="15"/>
      <c r="CB1901" s="15"/>
      <c r="CC1901" s="15"/>
      <c r="CD1901" s="15"/>
      <c r="CE1901" s="15"/>
      <c r="CF1901" s="15"/>
      <c r="CG1901" s="15"/>
      <c r="CH1901" s="15"/>
      <c r="CI1901" s="15"/>
      <c r="CJ1901" s="15"/>
      <c r="CK1901" s="15"/>
      <c r="CL1901" s="15"/>
      <c r="CM1901" s="15"/>
      <c r="CN1901" s="15"/>
    </row>
    <row r="1902" spans="1:92" ht="14">
      <c r="A1902" s="1"/>
      <c r="D1902" s="38"/>
      <c r="I1902" s="19"/>
      <c r="K1902" s="15"/>
      <c r="L1902" s="15"/>
      <c r="AE1902" s="37"/>
      <c r="AF1902" s="30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23"/>
      <c r="BE1902" s="23"/>
      <c r="BF1902" s="23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5"/>
      <c r="BY1902" s="15"/>
      <c r="BZ1902" s="15"/>
      <c r="CA1902" s="15"/>
      <c r="CB1902" s="15"/>
      <c r="CC1902" s="15"/>
      <c r="CD1902" s="15"/>
      <c r="CE1902" s="15"/>
      <c r="CF1902" s="15"/>
      <c r="CG1902" s="15"/>
      <c r="CH1902" s="15"/>
      <c r="CI1902" s="15"/>
      <c r="CJ1902" s="15"/>
      <c r="CK1902" s="15"/>
      <c r="CL1902" s="15"/>
      <c r="CM1902" s="15"/>
      <c r="CN1902" s="15"/>
    </row>
    <row r="1903" spans="1:92" ht="14">
      <c r="A1903" s="1"/>
      <c r="D1903" s="38"/>
      <c r="I1903" s="19"/>
      <c r="K1903" s="15"/>
      <c r="L1903" s="15"/>
      <c r="AE1903" s="37"/>
      <c r="AF1903" s="30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23"/>
      <c r="BE1903" s="23"/>
      <c r="BF1903" s="23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5"/>
      <c r="BY1903" s="15"/>
      <c r="BZ1903" s="15"/>
      <c r="CA1903" s="15"/>
      <c r="CB1903" s="15"/>
      <c r="CC1903" s="15"/>
      <c r="CD1903" s="15"/>
      <c r="CE1903" s="15"/>
      <c r="CF1903" s="15"/>
      <c r="CG1903" s="15"/>
      <c r="CH1903" s="15"/>
      <c r="CI1903" s="15"/>
      <c r="CJ1903" s="15"/>
      <c r="CK1903" s="15"/>
      <c r="CL1903" s="15"/>
      <c r="CM1903" s="15"/>
      <c r="CN1903" s="15"/>
    </row>
    <row r="1904" spans="1:92" ht="14">
      <c r="A1904" s="1"/>
      <c r="D1904" s="38"/>
      <c r="I1904" s="19"/>
      <c r="K1904" s="15"/>
      <c r="L1904" s="15"/>
      <c r="AE1904" s="37"/>
      <c r="AF1904" s="30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23"/>
      <c r="BE1904" s="23"/>
      <c r="BF1904" s="23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5"/>
      <c r="BY1904" s="15"/>
      <c r="BZ1904" s="15"/>
      <c r="CA1904" s="15"/>
      <c r="CB1904" s="15"/>
      <c r="CC1904" s="15"/>
      <c r="CD1904" s="15"/>
      <c r="CE1904" s="15"/>
      <c r="CF1904" s="15"/>
      <c r="CG1904" s="15"/>
      <c r="CH1904" s="15"/>
      <c r="CI1904" s="15"/>
      <c r="CJ1904" s="15"/>
      <c r="CK1904" s="15"/>
      <c r="CL1904" s="15"/>
      <c r="CM1904" s="15"/>
      <c r="CN1904" s="15"/>
    </row>
    <row r="1905" spans="1:92" ht="14">
      <c r="A1905" s="1"/>
      <c r="D1905" s="38"/>
      <c r="I1905" s="19"/>
      <c r="K1905" s="15"/>
      <c r="L1905" s="15"/>
      <c r="AE1905" s="37"/>
      <c r="AF1905" s="30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23"/>
      <c r="BE1905" s="23"/>
      <c r="BF1905" s="23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5"/>
      <c r="BY1905" s="15"/>
      <c r="BZ1905" s="15"/>
      <c r="CA1905" s="15"/>
      <c r="CB1905" s="15"/>
      <c r="CC1905" s="15"/>
      <c r="CD1905" s="15"/>
      <c r="CE1905" s="15"/>
      <c r="CF1905" s="15"/>
      <c r="CG1905" s="15"/>
      <c r="CH1905" s="15"/>
      <c r="CI1905" s="15"/>
      <c r="CJ1905" s="15"/>
      <c r="CK1905" s="15"/>
      <c r="CL1905" s="15"/>
      <c r="CM1905" s="15"/>
      <c r="CN1905" s="15"/>
    </row>
    <row r="1906" spans="1:92" ht="14">
      <c r="A1906" s="1"/>
      <c r="D1906" s="38"/>
      <c r="I1906" s="19"/>
      <c r="K1906" s="15"/>
      <c r="L1906" s="15"/>
      <c r="AE1906" s="37"/>
      <c r="AF1906" s="30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23"/>
      <c r="BE1906" s="23"/>
      <c r="BF1906" s="23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5"/>
      <c r="BY1906" s="15"/>
      <c r="BZ1906" s="15"/>
      <c r="CA1906" s="15"/>
      <c r="CB1906" s="15"/>
      <c r="CC1906" s="15"/>
      <c r="CD1906" s="15"/>
      <c r="CE1906" s="15"/>
      <c r="CF1906" s="15"/>
      <c r="CG1906" s="15"/>
      <c r="CH1906" s="15"/>
      <c r="CI1906" s="15"/>
      <c r="CJ1906" s="15"/>
      <c r="CK1906" s="15"/>
      <c r="CL1906" s="15"/>
      <c r="CM1906" s="15"/>
      <c r="CN1906" s="15"/>
    </row>
    <row r="1907" spans="1:92" ht="14">
      <c r="A1907" s="1"/>
      <c r="D1907" s="38"/>
      <c r="I1907" s="19"/>
      <c r="K1907" s="15"/>
      <c r="L1907" s="15"/>
      <c r="AE1907" s="37"/>
      <c r="AF1907" s="30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23"/>
      <c r="BE1907" s="23"/>
      <c r="BF1907" s="23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5"/>
      <c r="BY1907" s="15"/>
      <c r="BZ1907" s="15"/>
      <c r="CA1907" s="15"/>
      <c r="CB1907" s="15"/>
      <c r="CC1907" s="15"/>
      <c r="CD1907" s="15"/>
      <c r="CE1907" s="15"/>
      <c r="CF1907" s="15"/>
      <c r="CG1907" s="15"/>
      <c r="CH1907" s="15"/>
      <c r="CI1907" s="15"/>
      <c r="CJ1907" s="15"/>
      <c r="CK1907" s="15"/>
      <c r="CL1907" s="15"/>
      <c r="CM1907" s="15"/>
      <c r="CN1907" s="15"/>
    </row>
    <row r="1908" spans="1:92" ht="14">
      <c r="A1908" s="1"/>
      <c r="D1908" s="38"/>
      <c r="I1908" s="19"/>
      <c r="K1908" s="15"/>
      <c r="L1908" s="15"/>
      <c r="AE1908" s="37"/>
      <c r="AF1908" s="30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23"/>
      <c r="BE1908" s="23"/>
      <c r="BF1908" s="23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5"/>
      <c r="BY1908" s="15"/>
      <c r="BZ1908" s="15"/>
      <c r="CA1908" s="15"/>
      <c r="CB1908" s="15"/>
      <c r="CC1908" s="15"/>
      <c r="CD1908" s="15"/>
      <c r="CE1908" s="15"/>
      <c r="CF1908" s="15"/>
      <c r="CG1908" s="15"/>
      <c r="CH1908" s="15"/>
      <c r="CI1908" s="15"/>
      <c r="CJ1908" s="15"/>
      <c r="CK1908" s="15"/>
      <c r="CL1908" s="15"/>
      <c r="CM1908" s="15"/>
      <c r="CN1908" s="15"/>
    </row>
    <row r="1909" spans="1:92" ht="14">
      <c r="A1909" s="1"/>
      <c r="D1909" s="38"/>
      <c r="I1909" s="19"/>
      <c r="K1909" s="15"/>
      <c r="L1909" s="15"/>
      <c r="AE1909" s="37"/>
      <c r="AF1909" s="30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23"/>
      <c r="BE1909" s="23"/>
      <c r="BF1909" s="23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5"/>
      <c r="BY1909" s="15"/>
      <c r="BZ1909" s="15"/>
      <c r="CA1909" s="15"/>
      <c r="CB1909" s="15"/>
      <c r="CC1909" s="15"/>
      <c r="CD1909" s="15"/>
      <c r="CE1909" s="15"/>
      <c r="CF1909" s="15"/>
      <c r="CG1909" s="15"/>
      <c r="CH1909" s="15"/>
      <c r="CI1909" s="15"/>
      <c r="CJ1909" s="15"/>
      <c r="CK1909" s="15"/>
      <c r="CL1909" s="15"/>
      <c r="CM1909" s="15"/>
      <c r="CN1909" s="15"/>
    </row>
    <row r="1910" spans="1:92" ht="14">
      <c r="A1910" s="1"/>
      <c r="D1910" s="38"/>
      <c r="I1910" s="19"/>
      <c r="K1910" s="15"/>
      <c r="L1910" s="15"/>
      <c r="AE1910" s="37"/>
      <c r="AF1910" s="30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23"/>
      <c r="BE1910" s="23"/>
      <c r="BF1910" s="23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5"/>
      <c r="BY1910" s="15"/>
      <c r="BZ1910" s="15"/>
      <c r="CA1910" s="15"/>
      <c r="CB1910" s="15"/>
      <c r="CC1910" s="15"/>
      <c r="CD1910" s="15"/>
      <c r="CE1910" s="15"/>
      <c r="CF1910" s="15"/>
      <c r="CG1910" s="15"/>
      <c r="CH1910" s="15"/>
      <c r="CI1910" s="15"/>
      <c r="CJ1910" s="15"/>
      <c r="CK1910" s="15"/>
      <c r="CL1910" s="15"/>
      <c r="CM1910" s="15"/>
      <c r="CN1910" s="15"/>
    </row>
    <row r="1911" spans="1:92" ht="14">
      <c r="A1911" s="1"/>
      <c r="D1911" s="38"/>
      <c r="I1911" s="19"/>
      <c r="K1911" s="15"/>
      <c r="L1911" s="15"/>
      <c r="AE1911" s="37"/>
      <c r="AF1911" s="30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23"/>
      <c r="BE1911" s="23"/>
      <c r="BF1911" s="23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5"/>
      <c r="BY1911" s="15"/>
      <c r="BZ1911" s="15"/>
      <c r="CA1911" s="15"/>
      <c r="CB1911" s="15"/>
      <c r="CC1911" s="15"/>
      <c r="CD1911" s="15"/>
      <c r="CE1911" s="15"/>
      <c r="CF1911" s="15"/>
      <c r="CG1911" s="15"/>
      <c r="CH1911" s="15"/>
      <c r="CI1911" s="15"/>
      <c r="CJ1911" s="15"/>
      <c r="CK1911" s="15"/>
      <c r="CL1911" s="15"/>
      <c r="CM1911" s="15"/>
      <c r="CN1911" s="15"/>
    </row>
    <row r="1912" spans="1:92" ht="14">
      <c r="A1912" s="1"/>
      <c r="D1912" s="38"/>
      <c r="I1912" s="19"/>
      <c r="K1912" s="15"/>
      <c r="L1912" s="15"/>
      <c r="AE1912" s="37"/>
      <c r="AF1912" s="30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23"/>
      <c r="BE1912" s="23"/>
      <c r="BF1912" s="23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5"/>
      <c r="BY1912" s="15"/>
      <c r="BZ1912" s="15"/>
      <c r="CA1912" s="15"/>
      <c r="CB1912" s="15"/>
      <c r="CC1912" s="15"/>
      <c r="CD1912" s="15"/>
      <c r="CE1912" s="15"/>
      <c r="CF1912" s="15"/>
      <c r="CG1912" s="15"/>
      <c r="CH1912" s="15"/>
      <c r="CI1912" s="15"/>
      <c r="CJ1912" s="15"/>
      <c r="CK1912" s="15"/>
      <c r="CL1912" s="15"/>
      <c r="CM1912" s="15"/>
      <c r="CN1912" s="15"/>
    </row>
    <row r="1913" spans="1:92" ht="14">
      <c r="A1913" s="1"/>
      <c r="D1913" s="38"/>
      <c r="I1913" s="19"/>
      <c r="K1913" s="15"/>
      <c r="L1913" s="15"/>
      <c r="AE1913" s="37"/>
      <c r="AF1913" s="30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23"/>
      <c r="BE1913" s="23"/>
      <c r="BF1913" s="23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5"/>
      <c r="BY1913" s="15"/>
      <c r="BZ1913" s="15"/>
      <c r="CA1913" s="15"/>
      <c r="CB1913" s="15"/>
      <c r="CC1913" s="15"/>
      <c r="CD1913" s="15"/>
      <c r="CE1913" s="15"/>
      <c r="CF1913" s="15"/>
      <c r="CG1913" s="15"/>
      <c r="CH1913" s="15"/>
      <c r="CI1913" s="15"/>
      <c r="CJ1913" s="15"/>
      <c r="CK1913" s="15"/>
      <c r="CL1913" s="15"/>
      <c r="CM1913" s="15"/>
      <c r="CN1913" s="15"/>
    </row>
    <row r="1914" spans="1:92" ht="14">
      <c r="A1914" s="1"/>
      <c r="D1914" s="38"/>
      <c r="I1914" s="19"/>
      <c r="K1914" s="15"/>
      <c r="L1914" s="15"/>
      <c r="AE1914" s="37"/>
      <c r="AF1914" s="30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23"/>
      <c r="BE1914" s="23"/>
      <c r="BF1914" s="23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5"/>
      <c r="BY1914" s="15"/>
      <c r="BZ1914" s="15"/>
      <c r="CA1914" s="15"/>
      <c r="CB1914" s="15"/>
      <c r="CC1914" s="15"/>
      <c r="CD1914" s="15"/>
      <c r="CE1914" s="15"/>
      <c r="CF1914" s="15"/>
      <c r="CG1914" s="15"/>
      <c r="CH1914" s="15"/>
      <c r="CI1914" s="15"/>
      <c r="CJ1914" s="15"/>
      <c r="CK1914" s="15"/>
      <c r="CL1914" s="15"/>
      <c r="CM1914" s="15"/>
      <c r="CN1914" s="15"/>
    </row>
    <row r="1915" spans="1:92" ht="14">
      <c r="A1915" s="1"/>
      <c r="D1915" s="38"/>
      <c r="I1915" s="19"/>
      <c r="K1915" s="15"/>
      <c r="L1915" s="15"/>
      <c r="AE1915" s="37"/>
      <c r="AF1915" s="30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23"/>
      <c r="BE1915" s="23"/>
      <c r="BF1915" s="23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5"/>
      <c r="BY1915" s="15"/>
      <c r="BZ1915" s="15"/>
      <c r="CA1915" s="15"/>
      <c r="CB1915" s="15"/>
      <c r="CC1915" s="15"/>
      <c r="CD1915" s="15"/>
      <c r="CE1915" s="15"/>
      <c r="CF1915" s="15"/>
      <c r="CG1915" s="15"/>
      <c r="CH1915" s="15"/>
      <c r="CI1915" s="15"/>
      <c r="CJ1915" s="15"/>
      <c r="CK1915" s="15"/>
      <c r="CL1915" s="15"/>
      <c r="CM1915" s="15"/>
      <c r="CN1915" s="15"/>
    </row>
    <row r="1916" spans="1:92" ht="14">
      <c r="A1916" s="1"/>
      <c r="D1916" s="38"/>
      <c r="I1916" s="19"/>
      <c r="K1916" s="15"/>
      <c r="L1916" s="15"/>
      <c r="AE1916" s="37"/>
      <c r="AF1916" s="30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23"/>
      <c r="BE1916" s="23"/>
      <c r="BF1916" s="23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5"/>
      <c r="BY1916" s="15"/>
      <c r="BZ1916" s="15"/>
      <c r="CA1916" s="15"/>
      <c r="CB1916" s="15"/>
      <c r="CC1916" s="15"/>
      <c r="CD1916" s="15"/>
      <c r="CE1916" s="15"/>
      <c r="CF1916" s="15"/>
      <c r="CG1916" s="15"/>
      <c r="CH1916" s="15"/>
      <c r="CI1916" s="15"/>
      <c r="CJ1916" s="15"/>
      <c r="CK1916" s="15"/>
      <c r="CL1916" s="15"/>
      <c r="CM1916" s="15"/>
      <c r="CN1916" s="15"/>
    </row>
    <row r="1917" spans="1:92" ht="14">
      <c r="A1917" s="1"/>
      <c r="D1917" s="38"/>
      <c r="I1917" s="19"/>
      <c r="K1917" s="15"/>
      <c r="L1917" s="15"/>
      <c r="AE1917" s="37"/>
      <c r="AF1917" s="30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23"/>
      <c r="BE1917" s="23"/>
      <c r="BF1917" s="23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5"/>
      <c r="BY1917" s="15"/>
      <c r="BZ1917" s="15"/>
      <c r="CA1917" s="15"/>
      <c r="CB1917" s="15"/>
      <c r="CC1917" s="15"/>
      <c r="CD1917" s="15"/>
      <c r="CE1917" s="15"/>
      <c r="CF1917" s="15"/>
      <c r="CG1917" s="15"/>
      <c r="CH1917" s="15"/>
      <c r="CI1917" s="15"/>
      <c r="CJ1917" s="15"/>
      <c r="CK1917" s="15"/>
      <c r="CL1917" s="15"/>
      <c r="CM1917" s="15"/>
      <c r="CN1917" s="15"/>
    </row>
    <row r="1918" spans="1:92" ht="14">
      <c r="A1918" s="1"/>
      <c r="D1918" s="38"/>
      <c r="I1918" s="19"/>
      <c r="K1918" s="15"/>
      <c r="L1918" s="15"/>
      <c r="AE1918" s="37"/>
      <c r="AF1918" s="30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23"/>
      <c r="BE1918" s="23"/>
      <c r="BF1918" s="23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5"/>
      <c r="BY1918" s="15"/>
      <c r="BZ1918" s="15"/>
      <c r="CA1918" s="15"/>
      <c r="CB1918" s="15"/>
      <c r="CC1918" s="15"/>
      <c r="CD1918" s="15"/>
      <c r="CE1918" s="15"/>
      <c r="CF1918" s="15"/>
      <c r="CG1918" s="15"/>
      <c r="CH1918" s="15"/>
      <c r="CI1918" s="15"/>
      <c r="CJ1918" s="15"/>
      <c r="CK1918" s="15"/>
      <c r="CL1918" s="15"/>
      <c r="CM1918" s="15"/>
      <c r="CN1918" s="15"/>
    </row>
    <row r="1919" spans="1:92" ht="14">
      <c r="A1919" s="1"/>
      <c r="D1919" s="38"/>
      <c r="I1919" s="19"/>
      <c r="K1919" s="15"/>
      <c r="L1919" s="15"/>
      <c r="AE1919" s="37"/>
      <c r="AF1919" s="30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23"/>
      <c r="BE1919" s="23"/>
      <c r="BF1919" s="23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5"/>
      <c r="BY1919" s="15"/>
      <c r="BZ1919" s="15"/>
      <c r="CA1919" s="15"/>
      <c r="CB1919" s="15"/>
      <c r="CC1919" s="15"/>
      <c r="CD1919" s="15"/>
      <c r="CE1919" s="15"/>
      <c r="CF1919" s="15"/>
      <c r="CG1919" s="15"/>
      <c r="CH1919" s="15"/>
      <c r="CI1919" s="15"/>
      <c r="CJ1919" s="15"/>
      <c r="CK1919" s="15"/>
      <c r="CL1919" s="15"/>
      <c r="CM1919" s="15"/>
      <c r="CN1919" s="15"/>
    </row>
    <row r="1920" spans="1:92" ht="14">
      <c r="A1920" s="1"/>
      <c r="D1920" s="38"/>
      <c r="I1920" s="19"/>
      <c r="K1920" s="15"/>
      <c r="L1920" s="15"/>
      <c r="AE1920" s="37"/>
      <c r="AF1920" s="30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23"/>
      <c r="BE1920" s="23"/>
      <c r="BF1920" s="23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5"/>
      <c r="BY1920" s="15"/>
      <c r="BZ1920" s="15"/>
      <c r="CA1920" s="15"/>
      <c r="CB1920" s="15"/>
      <c r="CC1920" s="15"/>
      <c r="CD1920" s="15"/>
      <c r="CE1920" s="15"/>
      <c r="CF1920" s="15"/>
      <c r="CG1920" s="15"/>
      <c r="CH1920" s="15"/>
      <c r="CI1920" s="15"/>
      <c r="CJ1920" s="15"/>
      <c r="CK1920" s="15"/>
      <c r="CL1920" s="15"/>
      <c r="CM1920" s="15"/>
      <c r="CN1920" s="15"/>
    </row>
    <row r="1921" spans="1:92" ht="14">
      <c r="A1921" s="1"/>
      <c r="D1921" s="38"/>
      <c r="I1921" s="19"/>
      <c r="K1921" s="15"/>
      <c r="L1921" s="15"/>
      <c r="AE1921" s="37"/>
      <c r="AF1921" s="30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23"/>
      <c r="BE1921" s="23"/>
      <c r="BF1921" s="23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5"/>
      <c r="BY1921" s="15"/>
      <c r="BZ1921" s="15"/>
      <c r="CA1921" s="15"/>
      <c r="CB1921" s="15"/>
      <c r="CC1921" s="15"/>
      <c r="CD1921" s="15"/>
      <c r="CE1921" s="15"/>
      <c r="CF1921" s="15"/>
      <c r="CG1921" s="15"/>
      <c r="CH1921" s="15"/>
      <c r="CI1921" s="15"/>
      <c r="CJ1921" s="15"/>
      <c r="CK1921" s="15"/>
      <c r="CL1921" s="15"/>
      <c r="CM1921" s="15"/>
      <c r="CN1921" s="15"/>
    </row>
    <row r="1922" spans="1:92" ht="14">
      <c r="A1922" s="1"/>
      <c r="D1922" s="38"/>
      <c r="I1922" s="19"/>
      <c r="K1922" s="15"/>
      <c r="L1922" s="15"/>
      <c r="AE1922" s="37"/>
      <c r="AF1922" s="30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23"/>
      <c r="BE1922" s="23"/>
      <c r="BF1922" s="23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5"/>
      <c r="BY1922" s="15"/>
      <c r="BZ1922" s="15"/>
      <c r="CA1922" s="15"/>
      <c r="CB1922" s="15"/>
      <c r="CC1922" s="15"/>
      <c r="CD1922" s="15"/>
      <c r="CE1922" s="15"/>
      <c r="CF1922" s="15"/>
      <c r="CG1922" s="15"/>
      <c r="CH1922" s="15"/>
      <c r="CI1922" s="15"/>
      <c r="CJ1922" s="15"/>
      <c r="CK1922" s="15"/>
      <c r="CL1922" s="15"/>
      <c r="CM1922" s="15"/>
      <c r="CN1922" s="15"/>
    </row>
    <row r="1923" spans="1:92" ht="14">
      <c r="A1923" s="1"/>
      <c r="D1923" s="38"/>
      <c r="I1923" s="19"/>
      <c r="K1923" s="15"/>
      <c r="L1923" s="15"/>
      <c r="AE1923" s="37"/>
      <c r="AF1923" s="30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23"/>
      <c r="BE1923" s="23"/>
      <c r="BF1923" s="23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5"/>
      <c r="BY1923" s="15"/>
      <c r="BZ1923" s="15"/>
      <c r="CA1923" s="15"/>
      <c r="CB1923" s="15"/>
      <c r="CC1923" s="15"/>
      <c r="CD1923" s="15"/>
      <c r="CE1923" s="15"/>
      <c r="CF1923" s="15"/>
      <c r="CG1923" s="15"/>
      <c r="CH1923" s="15"/>
      <c r="CI1923" s="15"/>
      <c r="CJ1923" s="15"/>
      <c r="CK1923" s="15"/>
      <c r="CL1923" s="15"/>
      <c r="CM1923" s="15"/>
      <c r="CN1923" s="15"/>
    </row>
    <row r="1924" spans="1:92" ht="14">
      <c r="A1924" s="1"/>
      <c r="D1924" s="38"/>
      <c r="I1924" s="19"/>
      <c r="K1924" s="15"/>
      <c r="L1924" s="15"/>
      <c r="AE1924" s="37"/>
      <c r="AF1924" s="30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23"/>
      <c r="BE1924" s="23"/>
      <c r="BF1924" s="23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5"/>
      <c r="BY1924" s="15"/>
      <c r="BZ1924" s="15"/>
      <c r="CA1924" s="15"/>
      <c r="CB1924" s="15"/>
      <c r="CC1924" s="15"/>
      <c r="CD1924" s="15"/>
      <c r="CE1924" s="15"/>
      <c r="CF1924" s="15"/>
      <c r="CG1924" s="15"/>
      <c r="CH1924" s="15"/>
      <c r="CI1924" s="15"/>
      <c r="CJ1924" s="15"/>
      <c r="CK1924" s="15"/>
      <c r="CL1924" s="15"/>
      <c r="CM1924" s="15"/>
      <c r="CN1924" s="15"/>
    </row>
    <row r="1925" spans="1:92" ht="14">
      <c r="A1925" s="1"/>
      <c r="D1925" s="38"/>
      <c r="I1925" s="19"/>
      <c r="K1925" s="15"/>
      <c r="L1925" s="15"/>
      <c r="AE1925" s="37"/>
      <c r="AF1925" s="30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23"/>
      <c r="BE1925" s="23"/>
      <c r="BF1925" s="23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5"/>
      <c r="BY1925" s="15"/>
      <c r="BZ1925" s="15"/>
      <c r="CA1925" s="15"/>
      <c r="CB1925" s="15"/>
      <c r="CC1925" s="15"/>
      <c r="CD1925" s="15"/>
      <c r="CE1925" s="15"/>
      <c r="CF1925" s="15"/>
      <c r="CG1925" s="15"/>
      <c r="CH1925" s="15"/>
      <c r="CI1925" s="15"/>
      <c r="CJ1925" s="15"/>
      <c r="CK1925" s="15"/>
      <c r="CL1925" s="15"/>
      <c r="CM1925" s="15"/>
      <c r="CN1925" s="15"/>
    </row>
    <row r="1926" spans="1:92" ht="14">
      <c r="A1926" s="1"/>
      <c r="D1926" s="38"/>
      <c r="I1926" s="19"/>
      <c r="K1926" s="15"/>
      <c r="L1926" s="15"/>
      <c r="AE1926" s="37"/>
      <c r="AF1926" s="30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23"/>
      <c r="BE1926" s="23"/>
      <c r="BF1926" s="23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5"/>
      <c r="BY1926" s="15"/>
      <c r="BZ1926" s="15"/>
      <c r="CA1926" s="15"/>
      <c r="CB1926" s="15"/>
      <c r="CC1926" s="15"/>
      <c r="CD1926" s="15"/>
      <c r="CE1926" s="15"/>
      <c r="CF1926" s="15"/>
      <c r="CG1926" s="15"/>
      <c r="CH1926" s="15"/>
      <c r="CI1926" s="15"/>
      <c r="CJ1926" s="15"/>
      <c r="CK1926" s="15"/>
      <c r="CL1926" s="15"/>
      <c r="CM1926" s="15"/>
      <c r="CN1926" s="15"/>
    </row>
    <row r="1927" spans="1:92" ht="14">
      <c r="A1927" s="1"/>
      <c r="D1927" s="38"/>
      <c r="I1927" s="19"/>
      <c r="K1927" s="15"/>
      <c r="L1927" s="15"/>
      <c r="AE1927" s="37"/>
      <c r="AF1927" s="30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23"/>
      <c r="BE1927" s="23"/>
      <c r="BF1927" s="23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5"/>
      <c r="BY1927" s="15"/>
      <c r="BZ1927" s="15"/>
      <c r="CA1927" s="15"/>
      <c r="CB1927" s="15"/>
      <c r="CC1927" s="15"/>
      <c r="CD1927" s="15"/>
      <c r="CE1927" s="15"/>
      <c r="CF1927" s="15"/>
      <c r="CG1927" s="15"/>
      <c r="CH1927" s="15"/>
      <c r="CI1927" s="15"/>
      <c r="CJ1927" s="15"/>
      <c r="CK1927" s="15"/>
      <c r="CL1927" s="15"/>
      <c r="CM1927" s="15"/>
      <c r="CN1927" s="15"/>
    </row>
    <row r="1928" spans="1:92" ht="14">
      <c r="A1928" s="1"/>
      <c r="D1928" s="38"/>
      <c r="I1928" s="19"/>
      <c r="K1928" s="15"/>
      <c r="L1928" s="15"/>
      <c r="AE1928" s="37"/>
      <c r="AF1928" s="30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23"/>
      <c r="BE1928" s="23"/>
      <c r="BF1928" s="23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5"/>
      <c r="BY1928" s="15"/>
      <c r="BZ1928" s="15"/>
      <c r="CA1928" s="15"/>
      <c r="CB1928" s="15"/>
      <c r="CC1928" s="15"/>
      <c r="CD1928" s="15"/>
      <c r="CE1928" s="15"/>
      <c r="CF1928" s="15"/>
      <c r="CG1928" s="15"/>
      <c r="CH1928" s="15"/>
      <c r="CI1928" s="15"/>
      <c r="CJ1928" s="15"/>
      <c r="CK1928" s="15"/>
      <c r="CL1928" s="15"/>
      <c r="CM1928" s="15"/>
      <c r="CN1928" s="15"/>
    </row>
    <row r="1929" spans="1:92" ht="14">
      <c r="A1929" s="1"/>
      <c r="D1929" s="38"/>
      <c r="I1929" s="19"/>
      <c r="K1929" s="15"/>
      <c r="L1929" s="15"/>
      <c r="AE1929" s="37"/>
      <c r="AF1929" s="30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23"/>
      <c r="BE1929" s="23"/>
      <c r="BF1929" s="23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5"/>
      <c r="BY1929" s="15"/>
      <c r="BZ1929" s="15"/>
      <c r="CA1929" s="15"/>
      <c r="CB1929" s="15"/>
      <c r="CC1929" s="15"/>
      <c r="CD1929" s="15"/>
      <c r="CE1929" s="15"/>
      <c r="CF1929" s="15"/>
      <c r="CG1929" s="15"/>
      <c r="CH1929" s="15"/>
      <c r="CI1929" s="15"/>
      <c r="CJ1929" s="15"/>
      <c r="CK1929" s="15"/>
      <c r="CL1929" s="15"/>
      <c r="CM1929" s="15"/>
      <c r="CN1929" s="15"/>
    </row>
    <row r="1930" spans="1:92" ht="14">
      <c r="A1930" s="1"/>
      <c r="D1930" s="38"/>
      <c r="I1930" s="19"/>
      <c r="K1930" s="15"/>
      <c r="L1930" s="15"/>
      <c r="AE1930" s="37"/>
      <c r="AF1930" s="30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23"/>
      <c r="BE1930" s="23"/>
      <c r="BF1930" s="23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5"/>
      <c r="BY1930" s="15"/>
      <c r="BZ1930" s="15"/>
      <c r="CA1930" s="15"/>
      <c r="CB1930" s="15"/>
      <c r="CC1930" s="15"/>
      <c r="CD1930" s="15"/>
      <c r="CE1930" s="15"/>
      <c r="CF1930" s="15"/>
      <c r="CG1930" s="15"/>
      <c r="CH1930" s="15"/>
      <c r="CI1930" s="15"/>
      <c r="CJ1930" s="15"/>
      <c r="CK1930" s="15"/>
      <c r="CL1930" s="15"/>
      <c r="CM1930" s="15"/>
      <c r="CN1930" s="15"/>
    </row>
    <row r="1931" spans="1:92" ht="14">
      <c r="A1931" s="1"/>
      <c r="D1931" s="38"/>
      <c r="I1931" s="19"/>
      <c r="K1931" s="15"/>
      <c r="L1931" s="15"/>
      <c r="AE1931" s="37"/>
      <c r="AF1931" s="30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23"/>
      <c r="BE1931" s="23"/>
      <c r="BF1931" s="23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5"/>
      <c r="BY1931" s="15"/>
      <c r="BZ1931" s="15"/>
      <c r="CA1931" s="15"/>
      <c r="CB1931" s="15"/>
      <c r="CC1931" s="15"/>
      <c r="CD1931" s="15"/>
      <c r="CE1931" s="15"/>
      <c r="CF1931" s="15"/>
      <c r="CG1931" s="15"/>
      <c r="CH1931" s="15"/>
      <c r="CI1931" s="15"/>
      <c r="CJ1931" s="15"/>
      <c r="CK1931" s="15"/>
      <c r="CL1931" s="15"/>
      <c r="CM1931" s="15"/>
      <c r="CN1931" s="15"/>
    </row>
    <row r="1932" spans="1:92" ht="14">
      <c r="A1932" s="1"/>
      <c r="D1932" s="38"/>
      <c r="I1932" s="19"/>
      <c r="K1932" s="15"/>
      <c r="L1932" s="15"/>
      <c r="AE1932" s="37"/>
      <c r="AF1932" s="30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23"/>
      <c r="BE1932" s="23"/>
      <c r="BF1932" s="23"/>
      <c r="BG1932" s="12"/>
      <c r="BH1932" s="12"/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5"/>
      <c r="BY1932" s="15"/>
      <c r="BZ1932" s="15"/>
      <c r="CA1932" s="15"/>
      <c r="CB1932" s="15"/>
      <c r="CC1932" s="15"/>
      <c r="CD1932" s="15"/>
      <c r="CE1932" s="15"/>
      <c r="CF1932" s="15"/>
      <c r="CG1932" s="15"/>
      <c r="CH1932" s="15"/>
      <c r="CI1932" s="15"/>
      <c r="CJ1932" s="15"/>
      <c r="CK1932" s="15"/>
      <c r="CL1932" s="15"/>
      <c r="CM1932" s="15"/>
      <c r="CN1932" s="15"/>
    </row>
    <row r="1933" spans="1:92" ht="14">
      <c r="A1933" s="1"/>
      <c r="D1933" s="38"/>
      <c r="I1933" s="19"/>
      <c r="K1933" s="15"/>
      <c r="L1933" s="15"/>
      <c r="AE1933" s="37"/>
      <c r="AF1933" s="30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23"/>
      <c r="BE1933" s="23"/>
      <c r="BF1933" s="23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5"/>
      <c r="BY1933" s="15"/>
      <c r="BZ1933" s="15"/>
      <c r="CA1933" s="15"/>
      <c r="CB1933" s="15"/>
      <c r="CC1933" s="15"/>
      <c r="CD1933" s="15"/>
      <c r="CE1933" s="15"/>
      <c r="CF1933" s="15"/>
      <c r="CG1933" s="15"/>
      <c r="CH1933" s="15"/>
      <c r="CI1933" s="15"/>
      <c r="CJ1933" s="15"/>
      <c r="CK1933" s="15"/>
      <c r="CL1933" s="15"/>
      <c r="CM1933" s="15"/>
      <c r="CN1933" s="15"/>
    </row>
    <row r="1934" spans="1:92" ht="14">
      <c r="A1934" s="1"/>
      <c r="D1934" s="38"/>
      <c r="I1934" s="19"/>
      <c r="K1934" s="15"/>
      <c r="L1934" s="15"/>
      <c r="AE1934" s="37"/>
      <c r="AF1934" s="30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23"/>
      <c r="BE1934" s="23"/>
      <c r="BF1934" s="23"/>
      <c r="BG1934" s="12"/>
      <c r="BH1934" s="12"/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5"/>
      <c r="BY1934" s="15"/>
      <c r="BZ1934" s="15"/>
      <c r="CA1934" s="15"/>
      <c r="CB1934" s="15"/>
      <c r="CC1934" s="15"/>
      <c r="CD1934" s="15"/>
      <c r="CE1934" s="15"/>
      <c r="CF1934" s="15"/>
      <c r="CG1934" s="15"/>
      <c r="CH1934" s="15"/>
      <c r="CI1934" s="15"/>
      <c r="CJ1934" s="15"/>
      <c r="CK1934" s="15"/>
      <c r="CL1934" s="15"/>
      <c r="CM1934" s="15"/>
      <c r="CN1934" s="15"/>
    </row>
    <row r="1935" spans="1:92" ht="14">
      <c r="A1935" s="1"/>
      <c r="D1935" s="38"/>
      <c r="I1935" s="19"/>
      <c r="K1935" s="15"/>
      <c r="L1935" s="15"/>
      <c r="AE1935" s="37"/>
      <c r="AF1935" s="30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23"/>
      <c r="BE1935" s="23"/>
      <c r="BF1935" s="23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  <c r="BU1935" s="12"/>
      <c r="BV1935" s="12"/>
      <c r="BW1935" s="12"/>
      <c r="BX1935" s="15"/>
      <c r="BY1935" s="15"/>
      <c r="BZ1935" s="15"/>
      <c r="CA1935" s="15"/>
      <c r="CB1935" s="15"/>
      <c r="CC1935" s="15"/>
      <c r="CD1935" s="15"/>
      <c r="CE1935" s="15"/>
      <c r="CF1935" s="15"/>
      <c r="CG1935" s="15"/>
      <c r="CH1935" s="15"/>
      <c r="CI1935" s="15"/>
      <c r="CJ1935" s="15"/>
      <c r="CK1935" s="15"/>
      <c r="CL1935" s="15"/>
      <c r="CM1935" s="15"/>
      <c r="CN1935" s="15"/>
    </row>
    <row r="1936" spans="1:92" ht="14">
      <c r="A1936" s="1"/>
      <c r="D1936" s="38"/>
      <c r="I1936" s="19"/>
      <c r="K1936" s="15"/>
      <c r="L1936" s="15"/>
      <c r="AE1936" s="37"/>
      <c r="AF1936" s="30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23"/>
      <c r="BE1936" s="23"/>
      <c r="BF1936" s="23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5"/>
      <c r="BY1936" s="15"/>
      <c r="BZ1936" s="15"/>
      <c r="CA1936" s="15"/>
      <c r="CB1936" s="15"/>
      <c r="CC1936" s="15"/>
      <c r="CD1936" s="15"/>
      <c r="CE1936" s="15"/>
      <c r="CF1936" s="15"/>
      <c r="CG1936" s="15"/>
      <c r="CH1936" s="15"/>
      <c r="CI1936" s="15"/>
      <c r="CJ1936" s="15"/>
      <c r="CK1936" s="15"/>
      <c r="CL1936" s="15"/>
      <c r="CM1936" s="15"/>
      <c r="CN1936" s="15"/>
    </row>
    <row r="1937" spans="1:92" ht="14">
      <c r="A1937" s="1"/>
      <c r="D1937" s="38"/>
      <c r="I1937" s="19"/>
      <c r="K1937" s="15"/>
      <c r="L1937" s="15"/>
      <c r="AE1937" s="37"/>
      <c r="AF1937" s="30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23"/>
      <c r="BE1937" s="23"/>
      <c r="BF1937" s="23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5"/>
      <c r="BY1937" s="15"/>
      <c r="BZ1937" s="15"/>
      <c r="CA1937" s="15"/>
      <c r="CB1937" s="15"/>
      <c r="CC1937" s="15"/>
      <c r="CD1937" s="15"/>
      <c r="CE1937" s="15"/>
      <c r="CF1937" s="15"/>
      <c r="CG1937" s="15"/>
      <c r="CH1937" s="15"/>
      <c r="CI1937" s="15"/>
      <c r="CJ1937" s="15"/>
      <c r="CK1937" s="15"/>
      <c r="CL1937" s="15"/>
      <c r="CM1937" s="15"/>
      <c r="CN1937" s="15"/>
    </row>
    <row r="1938" spans="1:92" ht="14">
      <c r="A1938" s="1"/>
      <c r="D1938" s="38"/>
      <c r="I1938" s="19"/>
      <c r="K1938" s="15"/>
      <c r="L1938" s="15"/>
      <c r="AE1938" s="37"/>
      <c r="AF1938" s="30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23"/>
      <c r="BE1938" s="23"/>
      <c r="BF1938" s="23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5"/>
      <c r="BY1938" s="15"/>
      <c r="BZ1938" s="15"/>
      <c r="CA1938" s="15"/>
      <c r="CB1938" s="15"/>
      <c r="CC1938" s="15"/>
      <c r="CD1938" s="15"/>
      <c r="CE1938" s="15"/>
      <c r="CF1938" s="15"/>
      <c r="CG1938" s="15"/>
      <c r="CH1938" s="15"/>
      <c r="CI1938" s="15"/>
      <c r="CJ1938" s="15"/>
      <c r="CK1938" s="15"/>
      <c r="CL1938" s="15"/>
      <c r="CM1938" s="15"/>
      <c r="CN1938" s="15"/>
    </row>
    <row r="1939" spans="1:92" ht="14">
      <c r="A1939" s="1"/>
      <c r="D1939" s="38"/>
      <c r="I1939" s="19"/>
      <c r="K1939" s="15"/>
      <c r="L1939" s="15"/>
      <c r="AE1939" s="37"/>
      <c r="AF1939" s="30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23"/>
      <c r="BE1939" s="23"/>
      <c r="BF1939" s="23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5"/>
      <c r="BY1939" s="15"/>
      <c r="BZ1939" s="15"/>
      <c r="CA1939" s="15"/>
      <c r="CB1939" s="15"/>
      <c r="CC1939" s="15"/>
      <c r="CD1939" s="15"/>
      <c r="CE1939" s="15"/>
      <c r="CF1939" s="15"/>
      <c r="CG1939" s="15"/>
      <c r="CH1939" s="15"/>
      <c r="CI1939" s="15"/>
      <c r="CJ1939" s="15"/>
      <c r="CK1939" s="15"/>
      <c r="CL1939" s="15"/>
      <c r="CM1939" s="15"/>
      <c r="CN1939" s="15"/>
    </row>
    <row r="1940" spans="1:92" ht="14">
      <c r="A1940" s="1"/>
      <c r="D1940" s="38"/>
      <c r="I1940" s="19"/>
      <c r="K1940" s="15"/>
      <c r="L1940" s="15"/>
      <c r="AE1940" s="37"/>
      <c r="AF1940" s="30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23"/>
      <c r="BE1940" s="23"/>
      <c r="BF1940" s="23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5"/>
      <c r="BY1940" s="15"/>
      <c r="BZ1940" s="15"/>
      <c r="CA1940" s="15"/>
      <c r="CB1940" s="15"/>
      <c r="CC1940" s="15"/>
      <c r="CD1940" s="15"/>
      <c r="CE1940" s="15"/>
      <c r="CF1940" s="15"/>
      <c r="CG1940" s="15"/>
      <c r="CH1940" s="15"/>
      <c r="CI1940" s="15"/>
      <c r="CJ1940" s="15"/>
      <c r="CK1940" s="15"/>
      <c r="CL1940" s="15"/>
      <c r="CM1940" s="15"/>
      <c r="CN1940" s="15"/>
    </row>
    <row r="1941" spans="1:92" ht="14">
      <c r="A1941" s="1"/>
      <c r="D1941" s="38"/>
      <c r="I1941" s="19"/>
      <c r="K1941" s="15"/>
      <c r="L1941" s="15"/>
      <c r="AE1941" s="37"/>
      <c r="AF1941" s="30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23"/>
      <c r="BE1941" s="23"/>
      <c r="BF1941" s="23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5"/>
      <c r="BY1941" s="15"/>
      <c r="BZ1941" s="15"/>
      <c r="CA1941" s="15"/>
      <c r="CB1941" s="15"/>
      <c r="CC1941" s="15"/>
      <c r="CD1941" s="15"/>
      <c r="CE1941" s="15"/>
      <c r="CF1941" s="15"/>
      <c r="CG1941" s="15"/>
      <c r="CH1941" s="15"/>
      <c r="CI1941" s="15"/>
      <c r="CJ1941" s="15"/>
      <c r="CK1941" s="15"/>
      <c r="CL1941" s="15"/>
      <c r="CM1941" s="15"/>
      <c r="CN1941" s="15"/>
    </row>
    <row r="1942" spans="1:92" ht="14">
      <c r="A1942" s="1"/>
      <c r="D1942" s="38"/>
      <c r="I1942" s="19"/>
      <c r="K1942" s="15"/>
      <c r="L1942" s="15"/>
      <c r="AE1942" s="37"/>
      <c r="AF1942" s="30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23"/>
      <c r="BE1942" s="23"/>
      <c r="BF1942" s="23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5"/>
      <c r="BY1942" s="15"/>
      <c r="BZ1942" s="15"/>
      <c r="CA1942" s="15"/>
      <c r="CB1942" s="15"/>
      <c r="CC1942" s="15"/>
      <c r="CD1942" s="15"/>
      <c r="CE1942" s="15"/>
      <c r="CF1942" s="15"/>
      <c r="CG1942" s="15"/>
      <c r="CH1942" s="15"/>
      <c r="CI1942" s="15"/>
      <c r="CJ1942" s="15"/>
      <c r="CK1942" s="15"/>
      <c r="CL1942" s="15"/>
      <c r="CM1942" s="15"/>
      <c r="CN1942" s="15"/>
    </row>
    <row r="1943" spans="1:92" ht="14">
      <c r="A1943" s="1"/>
      <c r="D1943" s="38"/>
      <c r="I1943" s="19"/>
      <c r="K1943" s="15"/>
      <c r="L1943" s="15"/>
      <c r="AE1943" s="37"/>
      <c r="AF1943" s="30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23"/>
      <c r="BE1943" s="23"/>
      <c r="BF1943" s="23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5"/>
      <c r="BY1943" s="15"/>
      <c r="BZ1943" s="15"/>
      <c r="CA1943" s="15"/>
      <c r="CB1943" s="15"/>
      <c r="CC1943" s="15"/>
      <c r="CD1943" s="15"/>
      <c r="CE1943" s="15"/>
      <c r="CF1943" s="15"/>
      <c r="CG1943" s="15"/>
      <c r="CH1943" s="15"/>
      <c r="CI1943" s="15"/>
      <c r="CJ1943" s="15"/>
      <c r="CK1943" s="15"/>
      <c r="CL1943" s="15"/>
      <c r="CM1943" s="15"/>
      <c r="CN1943" s="15"/>
    </row>
    <row r="1944" spans="1:92" ht="14">
      <c r="A1944" s="1"/>
      <c r="D1944" s="38"/>
      <c r="I1944" s="19"/>
      <c r="K1944" s="15"/>
      <c r="L1944" s="15"/>
      <c r="AE1944" s="37"/>
      <c r="AF1944" s="30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23"/>
      <c r="BE1944" s="23"/>
      <c r="BF1944" s="23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5"/>
      <c r="BY1944" s="15"/>
      <c r="BZ1944" s="15"/>
      <c r="CA1944" s="15"/>
      <c r="CB1944" s="15"/>
      <c r="CC1944" s="15"/>
      <c r="CD1944" s="15"/>
      <c r="CE1944" s="15"/>
      <c r="CF1944" s="15"/>
      <c r="CG1944" s="15"/>
      <c r="CH1944" s="15"/>
      <c r="CI1944" s="15"/>
      <c r="CJ1944" s="15"/>
      <c r="CK1944" s="15"/>
      <c r="CL1944" s="15"/>
      <c r="CM1944" s="15"/>
      <c r="CN1944" s="15"/>
    </row>
    <row r="1945" spans="1:92" ht="14">
      <c r="A1945" s="1"/>
      <c r="D1945" s="38"/>
      <c r="I1945" s="19"/>
      <c r="K1945" s="15"/>
      <c r="L1945" s="15"/>
      <c r="AE1945" s="37"/>
      <c r="AF1945" s="30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23"/>
      <c r="BE1945" s="23"/>
      <c r="BF1945" s="23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5"/>
      <c r="BY1945" s="15"/>
      <c r="BZ1945" s="15"/>
      <c r="CA1945" s="15"/>
      <c r="CB1945" s="15"/>
      <c r="CC1945" s="15"/>
      <c r="CD1945" s="15"/>
      <c r="CE1945" s="15"/>
      <c r="CF1945" s="15"/>
      <c r="CG1945" s="15"/>
      <c r="CH1945" s="15"/>
      <c r="CI1945" s="15"/>
      <c r="CJ1945" s="15"/>
      <c r="CK1945" s="15"/>
      <c r="CL1945" s="15"/>
      <c r="CM1945" s="15"/>
      <c r="CN1945" s="15"/>
    </row>
    <row r="1946" spans="1:92" ht="14">
      <c r="A1946" s="1"/>
      <c r="D1946" s="38"/>
      <c r="I1946" s="19"/>
      <c r="K1946" s="15"/>
      <c r="L1946" s="15"/>
      <c r="AE1946" s="37"/>
      <c r="AF1946" s="30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23"/>
      <c r="BE1946" s="23"/>
      <c r="BF1946" s="23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5"/>
      <c r="BY1946" s="15"/>
      <c r="BZ1946" s="15"/>
      <c r="CA1946" s="15"/>
      <c r="CB1946" s="15"/>
      <c r="CC1946" s="15"/>
      <c r="CD1946" s="15"/>
      <c r="CE1946" s="15"/>
      <c r="CF1946" s="15"/>
      <c r="CG1946" s="15"/>
      <c r="CH1946" s="15"/>
      <c r="CI1946" s="15"/>
      <c r="CJ1946" s="15"/>
      <c r="CK1946" s="15"/>
      <c r="CL1946" s="15"/>
      <c r="CM1946" s="15"/>
      <c r="CN1946" s="15"/>
    </row>
    <row r="1947" spans="1:92" ht="14">
      <c r="A1947" s="1"/>
      <c r="D1947" s="38"/>
      <c r="I1947" s="19"/>
      <c r="K1947" s="15"/>
      <c r="L1947" s="15"/>
      <c r="AE1947" s="37"/>
      <c r="AF1947" s="30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23"/>
      <c r="BE1947" s="23"/>
      <c r="BF1947" s="23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5"/>
      <c r="BY1947" s="15"/>
      <c r="BZ1947" s="15"/>
      <c r="CA1947" s="15"/>
      <c r="CB1947" s="15"/>
      <c r="CC1947" s="15"/>
      <c r="CD1947" s="15"/>
      <c r="CE1947" s="15"/>
      <c r="CF1947" s="15"/>
      <c r="CG1947" s="15"/>
      <c r="CH1947" s="15"/>
      <c r="CI1947" s="15"/>
      <c r="CJ1947" s="15"/>
      <c r="CK1947" s="15"/>
      <c r="CL1947" s="15"/>
      <c r="CM1947" s="15"/>
      <c r="CN1947" s="15"/>
    </row>
    <row r="1948" spans="1:92" ht="14">
      <c r="A1948" s="1"/>
      <c r="D1948" s="38"/>
      <c r="I1948" s="19"/>
      <c r="K1948" s="15"/>
      <c r="L1948" s="15"/>
      <c r="AE1948" s="37"/>
      <c r="AF1948" s="30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23"/>
      <c r="BE1948" s="23"/>
      <c r="BF1948" s="23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5"/>
      <c r="BY1948" s="15"/>
      <c r="BZ1948" s="15"/>
      <c r="CA1948" s="15"/>
      <c r="CB1948" s="15"/>
      <c r="CC1948" s="15"/>
      <c r="CD1948" s="15"/>
      <c r="CE1948" s="15"/>
      <c r="CF1948" s="15"/>
      <c r="CG1948" s="15"/>
      <c r="CH1948" s="15"/>
      <c r="CI1948" s="15"/>
      <c r="CJ1948" s="15"/>
      <c r="CK1948" s="15"/>
      <c r="CL1948" s="15"/>
      <c r="CM1948" s="15"/>
      <c r="CN1948" s="15"/>
    </row>
    <row r="1949" spans="1:92" ht="14">
      <c r="A1949" s="1"/>
      <c r="D1949" s="38"/>
      <c r="I1949" s="19"/>
      <c r="K1949" s="15"/>
      <c r="L1949" s="15"/>
      <c r="AE1949" s="37"/>
      <c r="AF1949" s="30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23"/>
      <c r="BE1949" s="23"/>
      <c r="BF1949" s="23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5"/>
      <c r="BY1949" s="15"/>
      <c r="BZ1949" s="15"/>
      <c r="CA1949" s="15"/>
      <c r="CB1949" s="15"/>
      <c r="CC1949" s="15"/>
      <c r="CD1949" s="15"/>
      <c r="CE1949" s="15"/>
      <c r="CF1949" s="15"/>
      <c r="CG1949" s="15"/>
      <c r="CH1949" s="15"/>
      <c r="CI1949" s="15"/>
      <c r="CJ1949" s="15"/>
      <c r="CK1949" s="15"/>
      <c r="CL1949" s="15"/>
      <c r="CM1949" s="15"/>
      <c r="CN1949" s="15"/>
    </row>
    <row r="1950" spans="1:92" ht="14">
      <c r="A1950" s="1"/>
      <c r="D1950" s="38"/>
      <c r="I1950" s="19"/>
      <c r="K1950" s="15"/>
      <c r="L1950" s="15"/>
      <c r="AE1950" s="37"/>
      <c r="AF1950" s="30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23"/>
      <c r="BE1950" s="23"/>
      <c r="BF1950" s="23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5"/>
      <c r="BY1950" s="15"/>
      <c r="BZ1950" s="15"/>
      <c r="CA1950" s="15"/>
      <c r="CB1950" s="15"/>
      <c r="CC1950" s="15"/>
      <c r="CD1950" s="15"/>
      <c r="CE1950" s="15"/>
      <c r="CF1950" s="15"/>
      <c r="CG1950" s="15"/>
      <c r="CH1950" s="15"/>
      <c r="CI1950" s="15"/>
      <c r="CJ1950" s="15"/>
      <c r="CK1950" s="15"/>
      <c r="CL1950" s="15"/>
      <c r="CM1950" s="15"/>
      <c r="CN1950" s="15"/>
    </row>
    <row r="1951" spans="1:92" ht="14">
      <c r="A1951" s="1"/>
      <c r="D1951" s="38"/>
      <c r="I1951" s="19"/>
      <c r="K1951" s="15"/>
      <c r="L1951" s="15"/>
      <c r="AE1951" s="37"/>
      <c r="AF1951" s="30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23"/>
      <c r="BE1951" s="23"/>
      <c r="BF1951" s="23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5"/>
      <c r="BY1951" s="15"/>
      <c r="BZ1951" s="15"/>
      <c r="CA1951" s="15"/>
      <c r="CB1951" s="15"/>
      <c r="CC1951" s="15"/>
      <c r="CD1951" s="15"/>
      <c r="CE1951" s="15"/>
      <c r="CF1951" s="15"/>
      <c r="CG1951" s="15"/>
      <c r="CH1951" s="15"/>
      <c r="CI1951" s="15"/>
      <c r="CJ1951" s="15"/>
      <c r="CK1951" s="15"/>
      <c r="CL1951" s="15"/>
      <c r="CM1951" s="15"/>
      <c r="CN1951" s="15"/>
    </row>
    <row r="1952" spans="1:92" ht="14">
      <c r="A1952" s="1"/>
      <c r="D1952" s="38"/>
      <c r="I1952" s="19"/>
      <c r="K1952" s="15"/>
      <c r="L1952" s="15"/>
      <c r="AE1952" s="37"/>
      <c r="AF1952" s="30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23"/>
      <c r="BE1952" s="23"/>
      <c r="BF1952" s="23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5"/>
      <c r="BY1952" s="15"/>
      <c r="BZ1952" s="15"/>
      <c r="CA1952" s="15"/>
      <c r="CB1952" s="15"/>
      <c r="CC1952" s="15"/>
      <c r="CD1952" s="15"/>
      <c r="CE1952" s="15"/>
      <c r="CF1952" s="15"/>
      <c r="CG1952" s="15"/>
      <c r="CH1952" s="15"/>
      <c r="CI1952" s="15"/>
      <c r="CJ1952" s="15"/>
      <c r="CK1952" s="15"/>
      <c r="CL1952" s="15"/>
      <c r="CM1952" s="15"/>
      <c r="CN1952" s="15"/>
    </row>
    <row r="1953" spans="1:92" ht="14">
      <c r="A1953" s="1"/>
      <c r="D1953" s="38"/>
      <c r="I1953" s="19"/>
      <c r="K1953" s="15"/>
      <c r="L1953" s="15"/>
      <c r="AE1953" s="37"/>
      <c r="AF1953" s="30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23"/>
      <c r="BE1953" s="23"/>
      <c r="BF1953" s="23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5"/>
      <c r="BY1953" s="15"/>
      <c r="BZ1953" s="15"/>
      <c r="CA1953" s="15"/>
      <c r="CB1953" s="15"/>
      <c r="CC1953" s="15"/>
      <c r="CD1953" s="15"/>
      <c r="CE1953" s="15"/>
      <c r="CF1953" s="15"/>
      <c r="CG1953" s="15"/>
      <c r="CH1953" s="15"/>
      <c r="CI1953" s="15"/>
      <c r="CJ1953" s="15"/>
      <c r="CK1953" s="15"/>
      <c r="CL1953" s="15"/>
      <c r="CM1953" s="15"/>
      <c r="CN1953" s="15"/>
    </row>
    <row r="1954" spans="1:92" ht="14">
      <c r="A1954" s="1"/>
      <c r="D1954" s="38"/>
      <c r="I1954" s="19"/>
      <c r="K1954" s="15"/>
      <c r="L1954" s="15"/>
      <c r="AE1954" s="37"/>
      <c r="AF1954" s="30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23"/>
      <c r="BE1954" s="23"/>
      <c r="BF1954" s="23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5"/>
      <c r="BY1954" s="15"/>
      <c r="BZ1954" s="15"/>
      <c r="CA1954" s="15"/>
      <c r="CB1954" s="15"/>
      <c r="CC1954" s="15"/>
      <c r="CD1954" s="15"/>
      <c r="CE1954" s="15"/>
      <c r="CF1954" s="15"/>
      <c r="CG1954" s="15"/>
      <c r="CH1954" s="15"/>
      <c r="CI1954" s="15"/>
      <c r="CJ1954" s="15"/>
      <c r="CK1954" s="15"/>
      <c r="CL1954" s="15"/>
      <c r="CM1954" s="15"/>
      <c r="CN1954" s="15"/>
    </row>
    <row r="1955" spans="1:92" ht="14">
      <c r="A1955" s="1"/>
      <c r="D1955" s="38"/>
      <c r="I1955" s="19"/>
      <c r="K1955" s="15"/>
      <c r="L1955" s="15"/>
      <c r="AE1955" s="37"/>
      <c r="AF1955" s="30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23"/>
      <c r="BE1955" s="23"/>
      <c r="BF1955" s="23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5"/>
      <c r="BY1955" s="15"/>
      <c r="BZ1955" s="15"/>
      <c r="CA1955" s="15"/>
      <c r="CB1955" s="15"/>
      <c r="CC1955" s="15"/>
      <c r="CD1955" s="15"/>
      <c r="CE1955" s="15"/>
      <c r="CF1955" s="15"/>
      <c r="CG1955" s="15"/>
      <c r="CH1955" s="15"/>
      <c r="CI1955" s="15"/>
      <c r="CJ1955" s="15"/>
      <c r="CK1955" s="15"/>
      <c r="CL1955" s="15"/>
      <c r="CM1955" s="15"/>
      <c r="CN1955" s="15"/>
    </row>
    <row r="1956" spans="1:92" ht="14">
      <c r="A1956" s="1"/>
      <c r="D1956" s="38"/>
      <c r="I1956" s="19"/>
      <c r="K1956" s="15"/>
      <c r="L1956" s="15"/>
      <c r="AE1956" s="37"/>
      <c r="AF1956" s="30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23"/>
      <c r="BE1956" s="23"/>
      <c r="BF1956" s="23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5"/>
      <c r="BY1956" s="15"/>
      <c r="BZ1956" s="15"/>
      <c r="CA1956" s="15"/>
      <c r="CB1956" s="15"/>
      <c r="CC1956" s="15"/>
      <c r="CD1956" s="15"/>
      <c r="CE1956" s="15"/>
      <c r="CF1956" s="15"/>
      <c r="CG1956" s="15"/>
      <c r="CH1956" s="15"/>
      <c r="CI1956" s="15"/>
      <c r="CJ1956" s="15"/>
      <c r="CK1956" s="15"/>
      <c r="CL1956" s="15"/>
      <c r="CM1956" s="15"/>
      <c r="CN1956" s="15"/>
    </row>
    <row r="1957" spans="1:92" ht="14">
      <c r="A1957" s="1"/>
      <c r="D1957" s="38"/>
      <c r="I1957" s="19"/>
      <c r="K1957" s="15"/>
      <c r="L1957" s="15"/>
      <c r="AE1957" s="37"/>
      <c r="AF1957" s="30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23"/>
      <c r="BE1957" s="23"/>
      <c r="BF1957" s="23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5"/>
      <c r="BY1957" s="15"/>
      <c r="BZ1957" s="15"/>
      <c r="CA1957" s="15"/>
      <c r="CB1957" s="15"/>
      <c r="CC1957" s="15"/>
      <c r="CD1957" s="15"/>
      <c r="CE1957" s="15"/>
      <c r="CF1957" s="15"/>
      <c r="CG1957" s="15"/>
      <c r="CH1957" s="15"/>
      <c r="CI1957" s="15"/>
      <c r="CJ1957" s="15"/>
      <c r="CK1957" s="15"/>
      <c r="CL1957" s="15"/>
      <c r="CM1957" s="15"/>
      <c r="CN1957" s="15"/>
    </row>
    <row r="1958" spans="1:92" ht="14">
      <c r="A1958" s="1"/>
      <c r="D1958" s="38"/>
      <c r="I1958" s="19"/>
      <c r="K1958" s="15"/>
      <c r="L1958" s="15"/>
      <c r="AE1958" s="37"/>
      <c r="AF1958" s="30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23"/>
      <c r="BE1958" s="23"/>
      <c r="BF1958" s="23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5"/>
      <c r="BY1958" s="15"/>
      <c r="BZ1958" s="15"/>
      <c r="CA1958" s="15"/>
      <c r="CB1958" s="15"/>
      <c r="CC1958" s="15"/>
      <c r="CD1958" s="15"/>
      <c r="CE1958" s="15"/>
      <c r="CF1958" s="15"/>
      <c r="CG1958" s="15"/>
      <c r="CH1958" s="15"/>
      <c r="CI1958" s="15"/>
      <c r="CJ1958" s="15"/>
      <c r="CK1958" s="15"/>
      <c r="CL1958" s="15"/>
      <c r="CM1958" s="15"/>
      <c r="CN1958" s="15"/>
    </row>
    <row r="1959" spans="1:92" ht="14">
      <c r="A1959" s="1"/>
      <c r="D1959" s="38"/>
      <c r="I1959" s="19"/>
      <c r="K1959" s="15"/>
      <c r="L1959" s="15"/>
      <c r="AE1959" s="37"/>
      <c r="AF1959" s="30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23"/>
      <c r="BE1959" s="23"/>
      <c r="BF1959" s="23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5"/>
      <c r="BY1959" s="15"/>
      <c r="BZ1959" s="15"/>
      <c r="CA1959" s="15"/>
      <c r="CB1959" s="15"/>
      <c r="CC1959" s="15"/>
      <c r="CD1959" s="15"/>
      <c r="CE1959" s="15"/>
      <c r="CF1959" s="15"/>
      <c r="CG1959" s="15"/>
      <c r="CH1959" s="15"/>
      <c r="CI1959" s="15"/>
      <c r="CJ1959" s="15"/>
      <c r="CK1959" s="15"/>
      <c r="CL1959" s="15"/>
      <c r="CM1959" s="15"/>
      <c r="CN1959" s="15"/>
    </row>
    <row r="1960" spans="1:92" ht="14">
      <c r="A1960" s="1"/>
      <c r="D1960" s="38"/>
      <c r="I1960" s="19"/>
      <c r="K1960" s="15"/>
      <c r="L1960" s="15"/>
      <c r="AE1960" s="37"/>
      <c r="AF1960" s="30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23"/>
      <c r="BE1960" s="23"/>
      <c r="BF1960" s="23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5"/>
      <c r="BY1960" s="15"/>
      <c r="BZ1960" s="15"/>
      <c r="CA1960" s="15"/>
      <c r="CB1960" s="15"/>
      <c r="CC1960" s="15"/>
      <c r="CD1960" s="15"/>
      <c r="CE1960" s="15"/>
      <c r="CF1960" s="15"/>
      <c r="CG1960" s="15"/>
      <c r="CH1960" s="15"/>
      <c r="CI1960" s="15"/>
      <c r="CJ1960" s="15"/>
      <c r="CK1960" s="15"/>
      <c r="CL1960" s="15"/>
      <c r="CM1960" s="15"/>
      <c r="CN1960" s="15"/>
    </row>
    <row r="1961" spans="1:92" ht="14">
      <c r="A1961" s="1"/>
      <c r="D1961" s="38"/>
      <c r="I1961" s="19"/>
      <c r="K1961" s="15"/>
      <c r="L1961" s="15"/>
      <c r="AE1961" s="37"/>
      <c r="AF1961" s="30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23"/>
      <c r="BE1961" s="23"/>
      <c r="BF1961" s="23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5"/>
      <c r="BY1961" s="15"/>
      <c r="BZ1961" s="15"/>
      <c r="CA1961" s="15"/>
      <c r="CB1961" s="15"/>
      <c r="CC1961" s="15"/>
      <c r="CD1961" s="15"/>
      <c r="CE1961" s="15"/>
      <c r="CF1961" s="15"/>
      <c r="CG1961" s="15"/>
      <c r="CH1961" s="15"/>
      <c r="CI1961" s="15"/>
      <c r="CJ1961" s="15"/>
      <c r="CK1961" s="15"/>
      <c r="CL1961" s="15"/>
      <c r="CM1961" s="15"/>
      <c r="CN1961" s="15"/>
    </row>
    <row r="1962" spans="1:92" ht="14">
      <c r="A1962" s="1"/>
      <c r="D1962" s="38"/>
      <c r="I1962" s="19"/>
      <c r="K1962" s="15"/>
      <c r="L1962" s="15"/>
      <c r="AE1962" s="37"/>
      <c r="AF1962" s="30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23"/>
      <c r="BE1962" s="23"/>
      <c r="BF1962" s="23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</row>
    <row r="1963" spans="1:92" ht="14">
      <c r="A1963" s="1"/>
      <c r="D1963" s="38"/>
      <c r="I1963" s="19"/>
      <c r="K1963" s="15"/>
      <c r="L1963" s="15"/>
      <c r="AE1963" s="37"/>
      <c r="AF1963" s="30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23"/>
      <c r="BE1963" s="23"/>
      <c r="BF1963" s="23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</row>
    <row r="1964" spans="1:92" ht="14">
      <c r="A1964" s="1"/>
      <c r="D1964" s="38"/>
      <c r="I1964" s="19"/>
      <c r="K1964" s="15"/>
      <c r="L1964" s="15"/>
      <c r="AE1964" s="37"/>
      <c r="AF1964" s="30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23"/>
      <c r="BE1964" s="23"/>
      <c r="BF1964" s="23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</row>
    <row r="1965" spans="1:92" ht="14">
      <c r="A1965" s="1"/>
      <c r="D1965" s="38"/>
      <c r="I1965" s="19"/>
      <c r="K1965" s="15"/>
      <c r="L1965" s="15"/>
      <c r="AE1965" s="37"/>
      <c r="AF1965" s="30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23"/>
      <c r="BE1965" s="23"/>
      <c r="BF1965" s="23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</row>
    <row r="1966" spans="1:92" ht="14">
      <c r="A1966" s="1"/>
      <c r="D1966" s="38"/>
      <c r="I1966" s="19"/>
      <c r="K1966" s="15"/>
      <c r="L1966" s="15"/>
      <c r="AE1966" s="37"/>
      <c r="AF1966" s="30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23"/>
      <c r="BE1966" s="23"/>
      <c r="BF1966" s="23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</row>
    <row r="1967" spans="1:92" ht="14">
      <c r="A1967" s="1"/>
      <c r="D1967" s="38"/>
      <c r="I1967" s="19"/>
      <c r="K1967" s="15"/>
      <c r="L1967" s="15"/>
      <c r="AE1967" s="37"/>
      <c r="AF1967" s="30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23"/>
      <c r="BE1967" s="23"/>
      <c r="BF1967" s="23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</row>
    <row r="1968" spans="1:92" ht="14">
      <c r="A1968" s="1"/>
      <c r="D1968" s="38"/>
      <c r="I1968" s="19"/>
      <c r="K1968" s="15"/>
      <c r="L1968" s="15"/>
      <c r="AE1968" s="37"/>
      <c r="AF1968" s="30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23"/>
      <c r="BE1968" s="23"/>
      <c r="BF1968" s="23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</row>
    <row r="1969" spans="1:92" ht="14">
      <c r="A1969" s="1"/>
      <c r="D1969" s="38"/>
      <c r="I1969" s="19"/>
      <c r="K1969" s="15"/>
      <c r="L1969" s="15"/>
      <c r="AE1969" s="37"/>
      <c r="AF1969" s="30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23"/>
      <c r="BE1969" s="23"/>
      <c r="BF1969" s="23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</row>
    <row r="1970" spans="1:92" ht="14">
      <c r="A1970" s="1"/>
      <c r="D1970" s="38"/>
      <c r="I1970" s="19"/>
      <c r="K1970" s="15"/>
      <c r="L1970" s="15"/>
      <c r="AE1970" s="37"/>
      <c r="AF1970" s="30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23"/>
      <c r="BE1970" s="23"/>
      <c r="BF1970" s="23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</row>
    <row r="1971" spans="1:92" ht="14">
      <c r="A1971" s="1"/>
      <c r="D1971" s="38"/>
      <c r="I1971" s="19"/>
      <c r="K1971" s="15"/>
      <c r="L1971" s="15"/>
      <c r="AE1971" s="37"/>
      <c r="AF1971" s="30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23"/>
      <c r="BE1971" s="23"/>
      <c r="BF1971" s="23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</row>
    <row r="1972" spans="1:92" ht="14">
      <c r="A1972" s="1"/>
      <c r="D1972" s="38"/>
      <c r="I1972" s="19"/>
      <c r="K1972" s="15"/>
      <c r="L1972" s="15"/>
      <c r="AE1972" s="37"/>
      <c r="AF1972" s="30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23"/>
      <c r="BE1972" s="23"/>
      <c r="BF1972" s="23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</row>
    <row r="1973" spans="1:92" ht="14">
      <c r="A1973" s="1"/>
      <c r="D1973" s="38"/>
      <c r="I1973" s="19"/>
      <c r="K1973" s="15"/>
      <c r="L1973" s="15"/>
      <c r="AE1973" s="37"/>
      <c r="AF1973" s="30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23"/>
      <c r="BE1973" s="23"/>
      <c r="BF1973" s="23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</row>
    <row r="1974" spans="1:92" ht="14">
      <c r="A1974" s="1"/>
      <c r="D1974" s="38"/>
      <c r="I1974" s="19"/>
      <c r="K1974" s="15"/>
      <c r="L1974" s="15"/>
      <c r="AE1974" s="37"/>
      <c r="AF1974" s="30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23"/>
      <c r="BE1974" s="23"/>
      <c r="BF1974" s="23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</row>
    <row r="1975" spans="1:92" ht="14">
      <c r="A1975" s="1"/>
      <c r="D1975" s="38"/>
      <c r="I1975" s="19"/>
      <c r="K1975" s="15"/>
      <c r="L1975" s="15"/>
      <c r="AE1975" s="37"/>
      <c r="AF1975" s="30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23"/>
      <c r="BE1975" s="23"/>
      <c r="BF1975" s="23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</row>
    <row r="1976" spans="1:92" ht="14">
      <c r="A1976" s="1"/>
      <c r="D1976" s="38"/>
      <c r="I1976" s="19"/>
      <c r="K1976" s="15"/>
      <c r="L1976" s="15"/>
      <c r="AE1976" s="37"/>
      <c r="AF1976" s="30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23"/>
      <c r="BE1976" s="23"/>
      <c r="BF1976" s="23"/>
      <c r="BG1976" s="12"/>
      <c r="BH1976" s="12"/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</row>
    <row r="1977" spans="1:92" ht="14">
      <c r="A1977" s="1"/>
      <c r="D1977" s="38"/>
      <c r="I1977" s="19"/>
      <c r="K1977" s="15"/>
      <c r="L1977" s="15"/>
      <c r="AE1977" s="37"/>
      <c r="AF1977" s="30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23"/>
      <c r="BE1977" s="23"/>
      <c r="BF1977" s="23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</row>
    <row r="1978" spans="1:92" ht="14">
      <c r="A1978" s="1"/>
      <c r="D1978" s="38"/>
      <c r="I1978" s="19"/>
      <c r="K1978" s="15"/>
      <c r="L1978" s="15"/>
      <c r="AE1978" s="37"/>
      <c r="AF1978" s="30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23"/>
      <c r="BE1978" s="23"/>
      <c r="BF1978" s="23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</row>
    <row r="1979" spans="1:92" ht="14">
      <c r="A1979" s="1"/>
      <c r="D1979" s="38"/>
      <c r="I1979" s="19"/>
      <c r="K1979" s="15"/>
      <c r="L1979" s="15"/>
      <c r="AE1979" s="37"/>
      <c r="AF1979" s="30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23"/>
      <c r="BE1979" s="23"/>
      <c r="BF1979" s="23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</row>
    <row r="1980" spans="1:92" ht="14">
      <c r="A1980" s="1"/>
      <c r="D1980" s="38"/>
      <c r="I1980" s="19"/>
      <c r="K1980" s="15"/>
      <c r="L1980" s="15"/>
      <c r="AE1980" s="37"/>
      <c r="AF1980" s="30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23"/>
      <c r="BE1980" s="23"/>
      <c r="BF1980" s="23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</row>
    <row r="1981" spans="1:92" ht="14">
      <c r="A1981" s="1"/>
      <c r="D1981" s="38"/>
      <c r="I1981" s="19"/>
      <c r="K1981" s="15"/>
      <c r="L1981" s="15"/>
      <c r="AE1981" s="37"/>
      <c r="AF1981" s="30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23"/>
      <c r="BE1981" s="23"/>
      <c r="BF1981" s="23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</row>
    <row r="1982" spans="1:92" ht="14">
      <c r="A1982" s="1"/>
      <c r="D1982" s="38"/>
      <c r="I1982" s="19"/>
      <c r="K1982" s="15"/>
      <c r="L1982" s="15"/>
      <c r="AE1982" s="37"/>
      <c r="AF1982" s="30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23"/>
      <c r="BE1982" s="23"/>
      <c r="BF1982" s="23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</row>
    <row r="1983" spans="1:92" ht="14">
      <c r="A1983" s="1"/>
      <c r="D1983" s="38"/>
      <c r="I1983" s="19"/>
      <c r="K1983" s="15"/>
      <c r="L1983" s="15"/>
      <c r="AE1983" s="37"/>
      <c r="AF1983" s="30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23"/>
      <c r="BE1983" s="23"/>
      <c r="BF1983" s="23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</row>
    <row r="1984" spans="1:92" ht="14">
      <c r="A1984" s="1"/>
      <c r="D1984" s="38"/>
      <c r="I1984" s="19"/>
      <c r="K1984" s="15"/>
      <c r="L1984" s="15"/>
      <c r="AE1984" s="37"/>
      <c r="AF1984" s="30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23"/>
      <c r="BE1984" s="23"/>
      <c r="BF1984" s="23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</row>
    <row r="1985" spans="1:92" ht="14">
      <c r="A1985" s="1"/>
      <c r="D1985" s="38"/>
      <c r="I1985" s="19"/>
      <c r="K1985" s="15"/>
      <c r="L1985" s="15"/>
      <c r="AE1985" s="37"/>
      <c r="AF1985" s="30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23"/>
      <c r="BE1985" s="23"/>
      <c r="BF1985" s="23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</row>
    <row r="1986" spans="1:92" ht="14">
      <c r="A1986" s="1"/>
      <c r="D1986" s="38"/>
      <c r="I1986" s="19"/>
      <c r="K1986" s="15"/>
      <c r="L1986" s="15"/>
      <c r="AE1986" s="37"/>
      <c r="AF1986" s="30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23"/>
      <c r="BE1986" s="23"/>
      <c r="BF1986" s="23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</row>
    <row r="1987" spans="1:92" ht="14">
      <c r="A1987" s="1"/>
      <c r="D1987" s="38"/>
      <c r="I1987" s="19"/>
      <c r="K1987" s="15"/>
      <c r="L1987" s="15"/>
      <c r="AE1987" s="37"/>
      <c r="AF1987" s="30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23"/>
      <c r="BE1987" s="23"/>
      <c r="BF1987" s="23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</row>
    <row r="1988" spans="1:92" ht="14">
      <c r="A1988" s="1"/>
      <c r="D1988" s="38"/>
      <c r="I1988" s="19"/>
      <c r="K1988" s="15"/>
      <c r="L1988" s="15"/>
      <c r="AE1988" s="37"/>
      <c r="AF1988" s="30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23"/>
      <c r="BE1988" s="23"/>
      <c r="BF1988" s="23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</row>
    <row r="1989" spans="1:92" ht="14">
      <c r="A1989" s="1"/>
      <c r="D1989" s="38"/>
      <c r="I1989" s="19"/>
      <c r="K1989" s="15"/>
      <c r="L1989" s="15"/>
      <c r="AE1989" s="37"/>
      <c r="AF1989" s="30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23"/>
      <c r="BE1989" s="23"/>
      <c r="BF1989" s="23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  <c r="BU1989" s="12"/>
      <c r="BV1989" s="12"/>
      <c r="BW1989" s="12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</row>
    <row r="1990" spans="1:92" ht="14">
      <c r="A1990" s="1"/>
      <c r="D1990" s="38"/>
      <c r="I1990" s="19"/>
      <c r="K1990" s="15"/>
      <c r="L1990" s="15"/>
      <c r="AE1990" s="37"/>
      <c r="AF1990" s="30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23"/>
      <c r="BE1990" s="23"/>
      <c r="BF1990" s="23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</row>
    <row r="1991" spans="1:92" ht="14">
      <c r="A1991" s="1"/>
      <c r="D1991" s="38"/>
      <c r="I1991" s="19"/>
      <c r="K1991" s="15"/>
      <c r="L1991" s="15"/>
      <c r="AE1991" s="37"/>
      <c r="AF1991" s="30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23"/>
      <c r="BE1991" s="23"/>
      <c r="BF1991" s="23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</row>
    <row r="1992" spans="1:92" ht="14">
      <c r="A1992" s="1"/>
      <c r="D1992" s="38"/>
      <c r="I1992" s="19"/>
      <c r="K1992" s="15"/>
      <c r="L1992" s="15"/>
      <c r="AE1992" s="37"/>
      <c r="AF1992" s="30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23"/>
      <c r="BE1992" s="23"/>
      <c r="BF1992" s="23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</row>
    <row r="1993" spans="1:92" ht="14">
      <c r="A1993" s="1"/>
      <c r="D1993" s="38"/>
      <c r="I1993" s="19"/>
      <c r="K1993" s="15"/>
      <c r="L1993" s="15"/>
      <c r="AE1993" s="37"/>
      <c r="AF1993" s="30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23"/>
      <c r="BE1993" s="23"/>
      <c r="BF1993" s="23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</row>
    <row r="1994" spans="1:92" ht="14">
      <c r="A1994" s="1"/>
      <c r="D1994" s="38"/>
      <c r="I1994" s="19"/>
      <c r="K1994" s="15"/>
      <c r="L1994" s="15"/>
      <c r="AE1994" s="37"/>
      <c r="AF1994" s="30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23"/>
      <c r="BE1994" s="23"/>
      <c r="BF1994" s="23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</row>
    <row r="1995" spans="1:92" ht="14">
      <c r="A1995" s="1"/>
      <c r="D1995" s="38"/>
      <c r="I1995" s="19"/>
      <c r="K1995" s="15"/>
      <c r="L1995" s="15"/>
      <c r="AE1995" s="37"/>
      <c r="AF1995" s="30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23"/>
      <c r="BE1995" s="23"/>
      <c r="BF1995" s="23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</row>
    <row r="1996" spans="1:92" ht="14">
      <c r="A1996" s="1"/>
      <c r="D1996" s="38"/>
      <c r="I1996" s="19"/>
      <c r="K1996" s="15"/>
      <c r="L1996" s="15"/>
      <c r="AE1996" s="37"/>
      <c r="AF1996" s="30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23"/>
      <c r="BE1996" s="23"/>
      <c r="BF1996" s="23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5"/>
      <c r="BY1996" s="15"/>
      <c r="BZ1996" s="15"/>
      <c r="CA1996" s="15"/>
      <c r="CB1996" s="15"/>
      <c r="CC1996" s="15"/>
      <c r="CD1996" s="15"/>
      <c r="CE1996" s="15"/>
      <c r="CF1996" s="15"/>
      <c r="CG1996" s="15"/>
      <c r="CH1996" s="15"/>
      <c r="CI1996" s="15"/>
      <c r="CJ1996" s="15"/>
      <c r="CK1996" s="15"/>
      <c r="CL1996" s="15"/>
      <c r="CM1996" s="15"/>
      <c r="CN1996" s="15"/>
    </row>
    <row r="1997" spans="1:92" ht="14">
      <c r="A1997" s="1"/>
      <c r="D1997" s="38"/>
      <c r="I1997" s="19"/>
      <c r="K1997" s="15"/>
      <c r="L1997" s="15"/>
      <c r="AE1997" s="37"/>
      <c r="AF1997" s="30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23"/>
      <c r="BE1997" s="23"/>
      <c r="BF1997" s="23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5"/>
      <c r="BY1997" s="15"/>
      <c r="BZ1997" s="15"/>
      <c r="CA1997" s="15"/>
      <c r="CB1997" s="15"/>
      <c r="CC1997" s="15"/>
      <c r="CD1997" s="15"/>
      <c r="CE1997" s="15"/>
      <c r="CF1997" s="15"/>
      <c r="CG1997" s="15"/>
      <c r="CH1997" s="15"/>
      <c r="CI1997" s="15"/>
      <c r="CJ1997" s="15"/>
      <c r="CK1997" s="15"/>
      <c r="CL1997" s="15"/>
      <c r="CM1997" s="15"/>
      <c r="CN1997" s="15"/>
    </row>
    <row r="1998" spans="1:92" ht="14">
      <c r="A1998" s="1"/>
      <c r="D1998" s="38"/>
      <c r="I1998" s="19"/>
      <c r="K1998" s="15"/>
      <c r="L1998" s="15"/>
      <c r="AE1998" s="37"/>
      <c r="AF1998" s="30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23"/>
      <c r="BE1998" s="23"/>
      <c r="BF1998" s="23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5"/>
      <c r="BY1998" s="15"/>
      <c r="BZ1998" s="15"/>
      <c r="CA1998" s="15"/>
      <c r="CB1998" s="15"/>
      <c r="CC1998" s="15"/>
      <c r="CD1998" s="15"/>
      <c r="CE1998" s="15"/>
      <c r="CF1998" s="15"/>
      <c r="CG1998" s="15"/>
      <c r="CH1998" s="15"/>
      <c r="CI1998" s="15"/>
      <c r="CJ1998" s="15"/>
      <c r="CK1998" s="15"/>
      <c r="CL1998" s="15"/>
      <c r="CM1998" s="15"/>
      <c r="CN1998" s="15"/>
    </row>
    <row r="1999" spans="1:92" ht="14">
      <c r="A1999" s="1"/>
      <c r="D1999" s="38"/>
      <c r="I1999" s="19"/>
      <c r="K1999" s="15"/>
      <c r="L1999" s="15"/>
      <c r="AE1999" s="37"/>
      <c r="AF1999" s="30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23"/>
      <c r="BE1999" s="23"/>
      <c r="BF1999" s="23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5"/>
      <c r="BY1999" s="15"/>
      <c r="BZ1999" s="15"/>
      <c r="CA1999" s="15"/>
      <c r="CB1999" s="15"/>
      <c r="CC1999" s="15"/>
      <c r="CD1999" s="15"/>
      <c r="CE1999" s="15"/>
      <c r="CF1999" s="15"/>
      <c r="CG1999" s="15"/>
      <c r="CH1999" s="15"/>
      <c r="CI1999" s="15"/>
      <c r="CJ1999" s="15"/>
      <c r="CK1999" s="15"/>
      <c r="CL1999" s="15"/>
      <c r="CM1999" s="15"/>
      <c r="CN1999" s="15"/>
    </row>
    <row r="2000" spans="1:92" ht="14">
      <c r="A2000" s="1"/>
      <c r="D2000" s="38"/>
      <c r="I2000" s="19"/>
      <c r="K2000" s="15"/>
      <c r="L2000" s="15"/>
      <c r="AE2000" s="37"/>
      <c r="AF2000" s="30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23"/>
      <c r="BE2000" s="23"/>
      <c r="BF2000" s="23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5"/>
      <c r="BY2000" s="15"/>
      <c r="BZ2000" s="15"/>
      <c r="CA2000" s="15"/>
      <c r="CB2000" s="15"/>
      <c r="CC2000" s="15"/>
      <c r="CD2000" s="15"/>
      <c r="CE2000" s="15"/>
      <c r="CF2000" s="15"/>
      <c r="CG2000" s="15"/>
      <c r="CH2000" s="15"/>
      <c r="CI2000" s="15"/>
      <c r="CJ2000" s="15"/>
      <c r="CK2000" s="15"/>
      <c r="CL2000" s="15"/>
      <c r="CM2000" s="15"/>
      <c r="CN2000" s="15"/>
    </row>
    <row r="2001" spans="1:92" ht="14">
      <c r="A2001" s="1"/>
      <c r="D2001" s="38"/>
      <c r="I2001" s="19"/>
      <c r="K2001" s="15"/>
      <c r="L2001" s="15"/>
      <c r="AE2001" s="37"/>
      <c r="AF2001" s="30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23"/>
      <c r="BE2001" s="23"/>
      <c r="BF2001" s="23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  <c r="BU2001" s="12"/>
      <c r="BV2001" s="12"/>
      <c r="BW2001" s="12"/>
      <c r="BX2001" s="15"/>
      <c r="BY2001" s="15"/>
      <c r="BZ2001" s="15"/>
      <c r="CA2001" s="15"/>
      <c r="CB2001" s="15"/>
      <c r="CC2001" s="15"/>
      <c r="CD2001" s="15"/>
      <c r="CE2001" s="15"/>
      <c r="CF2001" s="15"/>
      <c r="CG2001" s="15"/>
      <c r="CH2001" s="15"/>
      <c r="CI2001" s="15"/>
      <c r="CJ2001" s="15"/>
      <c r="CK2001" s="15"/>
      <c r="CL2001" s="15"/>
      <c r="CM2001" s="15"/>
      <c r="CN2001" s="15"/>
    </row>
    <row r="2002" spans="1:92" ht="14">
      <c r="A2002" s="1"/>
      <c r="D2002" s="38"/>
      <c r="I2002" s="19"/>
      <c r="K2002" s="15"/>
      <c r="L2002" s="15"/>
      <c r="AE2002" s="37"/>
      <c r="AF2002" s="30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23"/>
      <c r="BE2002" s="23"/>
      <c r="BF2002" s="23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5"/>
      <c r="BY2002" s="15"/>
      <c r="BZ2002" s="15"/>
      <c r="CA2002" s="15"/>
      <c r="CB2002" s="15"/>
      <c r="CC2002" s="15"/>
      <c r="CD2002" s="15"/>
      <c r="CE2002" s="15"/>
      <c r="CF2002" s="15"/>
      <c r="CG2002" s="15"/>
      <c r="CH2002" s="15"/>
      <c r="CI2002" s="15"/>
      <c r="CJ2002" s="15"/>
      <c r="CK2002" s="15"/>
      <c r="CL2002" s="15"/>
      <c r="CM2002" s="15"/>
      <c r="CN2002" s="15"/>
    </row>
    <row r="2003" spans="1:92" ht="14">
      <c r="A2003" s="1"/>
      <c r="D2003" s="38"/>
      <c r="I2003" s="19"/>
      <c r="K2003" s="15"/>
      <c r="L2003" s="15"/>
      <c r="AE2003" s="37"/>
      <c r="AF2003" s="30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23"/>
      <c r="BE2003" s="23"/>
      <c r="BF2003" s="23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5"/>
      <c r="BY2003" s="15"/>
      <c r="BZ2003" s="15"/>
      <c r="CA2003" s="15"/>
      <c r="CB2003" s="15"/>
      <c r="CC2003" s="15"/>
      <c r="CD2003" s="15"/>
      <c r="CE2003" s="15"/>
      <c r="CF2003" s="15"/>
      <c r="CG2003" s="15"/>
      <c r="CH2003" s="15"/>
      <c r="CI2003" s="15"/>
      <c r="CJ2003" s="15"/>
      <c r="CK2003" s="15"/>
      <c r="CL2003" s="15"/>
      <c r="CM2003" s="15"/>
      <c r="CN2003" s="15"/>
    </row>
    <row r="2004" spans="1:92" ht="14">
      <c r="A2004" s="1"/>
      <c r="D2004" s="38"/>
      <c r="I2004" s="19"/>
      <c r="K2004" s="15"/>
      <c r="L2004" s="15"/>
      <c r="AE2004" s="37"/>
      <c r="AF2004" s="30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23"/>
      <c r="BE2004" s="23"/>
      <c r="BF2004" s="23"/>
      <c r="BG2004" s="12"/>
      <c r="BH2004" s="12"/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5"/>
      <c r="BY2004" s="15"/>
      <c r="BZ2004" s="15"/>
      <c r="CA2004" s="15"/>
      <c r="CB2004" s="15"/>
      <c r="CC2004" s="15"/>
      <c r="CD2004" s="15"/>
      <c r="CE2004" s="15"/>
      <c r="CF2004" s="15"/>
      <c r="CG2004" s="15"/>
      <c r="CH2004" s="15"/>
      <c r="CI2004" s="15"/>
      <c r="CJ2004" s="15"/>
      <c r="CK2004" s="15"/>
      <c r="CL2004" s="15"/>
      <c r="CM2004" s="15"/>
      <c r="CN2004" s="15"/>
    </row>
    <row r="2005" spans="1:92" ht="14">
      <c r="A2005" s="1"/>
      <c r="D2005" s="38"/>
      <c r="I2005" s="19"/>
      <c r="K2005" s="15"/>
      <c r="L2005" s="15"/>
      <c r="AE2005" s="37"/>
      <c r="AF2005" s="30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23"/>
      <c r="BE2005" s="23"/>
      <c r="BF2005" s="23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5"/>
      <c r="BY2005" s="15"/>
      <c r="BZ2005" s="15"/>
      <c r="CA2005" s="15"/>
      <c r="CB2005" s="15"/>
      <c r="CC2005" s="15"/>
      <c r="CD2005" s="15"/>
      <c r="CE2005" s="15"/>
      <c r="CF2005" s="15"/>
      <c r="CG2005" s="15"/>
      <c r="CH2005" s="15"/>
      <c r="CI2005" s="15"/>
      <c r="CJ2005" s="15"/>
      <c r="CK2005" s="15"/>
      <c r="CL2005" s="15"/>
      <c r="CM2005" s="15"/>
      <c r="CN2005" s="15"/>
    </row>
    <row r="2006" spans="1:92" ht="14">
      <c r="A2006" s="1"/>
      <c r="D2006" s="38"/>
      <c r="I2006" s="19"/>
      <c r="K2006" s="15"/>
      <c r="L2006" s="15"/>
      <c r="AE2006" s="37"/>
      <c r="AF2006" s="30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23"/>
      <c r="BE2006" s="23"/>
      <c r="BF2006" s="23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5"/>
      <c r="BY2006" s="15"/>
      <c r="BZ2006" s="15"/>
      <c r="CA2006" s="15"/>
      <c r="CB2006" s="15"/>
      <c r="CC2006" s="15"/>
      <c r="CD2006" s="15"/>
      <c r="CE2006" s="15"/>
      <c r="CF2006" s="15"/>
      <c r="CG2006" s="15"/>
      <c r="CH2006" s="15"/>
      <c r="CI2006" s="15"/>
      <c r="CJ2006" s="15"/>
      <c r="CK2006" s="15"/>
      <c r="CL2006" s="15"/>
      <c r="CM2006" s="15"/>
      <c r="CN2006" s="15"/>
    </row>
    <row r="2007" spans="1:92" ht="14">
      <c r="A2007" s="1"/>
      <c r="D2007" s="38"/>
      <c r="I2007" s="19"/>
      <c r="K2007" s="15"/>
      <c r="L2007" s="15"/>
      <c r="AE2007" s="37"/>
      <c r="AF2007" s="30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23"/>
      <c r="BE2007" s="23"/>
      <c r="BF2007" s="23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5"/>
      <c r="BY2007" s="15"/>
      <c r="BZ2007" s="15"/>
      <c r="CA2007" s="15"/>
      <c r="CB2007" s="15"/>
      <c r="CC2007" s="15"/>
      <c r="CD2007" s="15"/>
      <c r="CE2007" s="15"/>
      <c r="CF2007" s="15"/>
      <c r="CG2007" s="15"/>
      <c r="CH2007" s="15"/>
      <c r="CI2007" s="15"/>
      <c r="CJ2007" s="15"/>
      <c r="CK2007" s="15"/>
      <c r="CL2007" s="15"/>
      <c r="CM2007" s="15"/>
      <c r="CN2007" s="15"/>
    </row>
    <row r="2008" spans="1:92" ht="14">
      <c r="A2008" s="1"/>
      <c r="D2008" s="38"/>
      <c r="I2008" s="19"/>
      <c r="K2008" s="15"/>
      <c r="L2008" s="15"/>
      <c r="AE2008" s="37"/>
      <c r="AF2008" s="30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23"/>
      <c r="BE2008" s="23"/>
      <c r="BF2008" s="23"/>
      <c r="BG2008" s="12"/>
      <c r="BH2008" s="12"/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5"/>
      <c r="BY2008" s="15"/>
      <c r="BZ2008" s="15"/>
      <c r="CA2008" s="15"/>
      <c r="CB2008" s="15"/>
      <c r="CC2008" s="15"/>
      <c r="CD2008" s="15"/>
      <c r="CE2008" s="15"/>
      <c r="CF2008" s="15"/>
      <c r="CG2008" s="15"/>
      <c r="CH2008" s="15"/>
      <c r="CI2008" s="15"/>
      <c r="CJ2008" s="15"/>
      <c r="CK2008" s="15"/>
      <c r="CL2008" s="15"/>
      <c r="CM2008" s="15"/>
      <c r="CN2008" s="15"/>
    </row>
    <row r="2009" spans="1:92" ht="14">
      <c r="A2009" s="1"/>
      <c r="D2009" s="38"/>
      <c r="I2009" s="19"/>
      <c r="K2009" s="15"/>
      <c r="L2009" s="15"/>
      <c r="AE2009" s="37"/>
      <c r="AF2009" s="30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23"/>
      <c r="BE2009" s="23"/>
      <c r="BF2009" s="23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5"/>
      <c r="BY2009" s="15"/>
      <c r="BZ2009" s="15"/>
      <c r="CA2009" s="15"/>
      <c r="CB2009" s="15"/>
      <c r="CC2009" s="15"/>
      <c r="CD2009" s="15"/>
      <c r="CE2009" s="15"/>
      <c r="CF2009" s="15"/>
      <c r="CG2009" s="15"/>
      <c r="CH2009" s="15"/>
      <c r="CI2009" s="15"/>
      <c r="CJ2009" s="15"/>
      <c r="CK2009" s="15"/>
      <c r="CL2009" s="15"/>
      <c r="CM2009" s="15"/>
      <c r="CN2009" s="15"/>
    </row>
    <row r="2010" spans="1:92" ht="14">
      <c r="A2010" s="1"/>
      <c r="D2010" s="38"/>
      <c r="I2010" s="19"/>
      <c r="K2010" s="15"/>
      <c r="L2010" s="15"/>
      <c r="AE2010" s="37"/>
      <c r="AF2010" s="30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23"/>
      <c r="BE2010" s="23"/>
      <c r="BF2010" s="23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5"/>
      <c r="BY2010" s="15"/>
      <c r="BZ2010" s="15"/>
      <c r="CA2010" s="15"/>
      <c r="CB2010" s="15"/>
      <c r="CC2010" s="15"/>
      <c r="CD2010" s="15"/>
      <c r="CE2010" s="15"/>
      <c r="CF2010" s="15"/>
      <c r="CG2010" s="15"/>
      <c r="CH2010" s="15"/>
      <c r="CI2010" s="15"/>
      <c r="CJ2010" s="15"/>
      <c r="CK2010" s="15"/>
      <c r="CL2010" s="15"/>
      <c r="CM2010" s="15"/>
      <c r="CN2010" s="15"/>
    </row>
    <row r="2011" spans="1:92" ht="14">
      <c r="A2011" s="1"/>
      <c r="D2011" s="38"/>
      <c r="I2011" s="19"/>
      <c r="K2011" s="15"/>
      <c r="L2011" s="15"/>
      <c r="AE2011" s="37"/>
      <c r="AF2011" s="30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23"/>
      <c r="BE2011" s="23"/>
      <c r="BF2011" s="23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5"/>
      <c r="BY2011" s="15"/>
      <c r="BZ2011" s="15"/>
      <c r="CA2011" s="15"/>
      <c r="CB2011" s="15"/>
      <c r="CC2011" s="15"/>
      <c r="CD2011" s="15"/>
      <c r="CE2011" s="15"/>
      <c r="CF2011" s="15"/>
      <c r="CG2011" s="15"/>
      <c r="CH2011" s="15"/>
      <c r="CI2011" s="15"/>
      <c r="CJ2011" s="15"/>
      <c r="CK2011" s="15"/>
      <c r="CL2011" s="15"/>
      <c r="CM2011" s="15"/>
      <c r="CN2011" s="15"/>
    </row>
    <row r="2012" spans="1:92" ht="14">
      <c r="A2012" s="1"/>
      <c r="D2012" s="38"/>
      <c r="I2012" s="19"/>
      <c r="K2012" s="15"/>
      <c r="L2012" s="15"/>
      <c r="AE2012" s="37"/>
      <c r="AF2012" s="30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23"/>
      <c r="BE2012" s="23"/>
      <c r="BF2012" s="23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5"/>
      <c r="BY2012" s="15"/>
      <c r="BZ2012" s="15"/>
      <c r="CA2012" s="15"/>
      <c r="CB2012" s="15"/>
      <c r="CC2012" s="15"/>
      <c r="CD2012" s="15"/>
      <c r="CE2012" s="15"/>
      <c r="CF2012" s="15"/>
      <c r="CG2012" s="15"/>
      <c r="CH2012" s="15"/>
      <c r="CI2012" s="15"/>
      <c r="CJ2012" s="15"/>
      <c r="CK2012" s="15"/>
      <c r="CL2012" s="15"/>
      <c r="CM2012" s="15"/>
      <c r="CN2012" s="15"/>
    </row>
    <row r="2013" spans="1:92" ht="14">
      <c r="A2013" s="1"/>
      <c r="D2013" s="38"/>
      <c r="I2013" s="19"/>
      <c r="K2013" s="15"/>
      <c r="L2013" s="15"/>
      <c r="AE2013" s="37"/>
      <c r="AF2013" s="30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23"/>
      <c r="BE2013" s="23"/>
      <c r="BF2013" s="23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  <c r="BU2013" s="12"/>
      <c r="BV2013" s="12"/>
      <c r="BW2013" s="12"/>
      <c r="BX2013" s="15"/>
      <c r="BY2013" s="15"/>
      <c r="BZ2013" s="15"/>
      <c r="CA2013" s="15"/>
      <c r="CB2013" s="15"/>
      <c r="CC2013" s="15"/>
      <c r="CD2013" s="15"/>
      <c r="CE2013" s="15"/>
      <c r="CF2013" s="15"/>
      <c r="CG2013" s="15"/>
      <c r="CH2013" s="15"/>
      <c r="CI2013" s="15"/>
      <c r="CJ2013" s="15"/>
      <c r="CK2013" s="15"/>
      <c r="CL2013" s="15"/>
      <c r="CM2013" s="15"/>
      <c r="CN2013" s="15"/>
    </row>
    <row r="2014" spans="1:92" ht="14">
      <c r="A2014" s="1"/>
      <c r="D2014" s="38"/>
      <c r="I2014" s="19"/>
      <c r="K2014" s="15"/>
      <c r="L2014" s="15"/>
      <c r="AE2014" s="37"/>
      <c r="AF2014" s="30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23"/>
      <c r="BE2014" s="23"/>
      <c r="BF2014" s="23"/>
      <c r="BG2014" s="12"/>
      <c r="BH2014" s="12"/>
      <c r="BI2014" s="12"/>
      <c r="BJ2014" s="12"/>
      <c r="BK2014" s="12"/>
      <c r="BL2014" s="12"/>
      <c r="BM2014" s="12"/>
      <c r="BN2014" s="12"/>
      <c r="BO2014" s="12"/>
      <c r="BP2014" s="12"/>
      <c r="BQ2014" s="12"/>
      <c r="BR2014" s="12"/>
      <c r="BS2014" s="12"/>
      <c r="BT2014" s="12"/>
      <c r="BU2014" s="12"/>
      <c r="BV2014" s="12"/>
      <c r="BW2014" s="12"/>
      <c r="BX2014" s="15"/>
      <c r="BY2014" s="15"/>
      <c r="BZ2014" s="15"/>
      <c r="CA2014" s="15"/>
      <c r="CB2014" s="15"/>
      <c r="CC2014" s="15"/>
      <c r="CD2014" s="15"/>
      <c r="CE2014" s="15"/>
      <c r="CF2014" s="15"/>
      <c r="CG2014" s="15"/>
      <c r="CH2014" s="15"/>
      <c r="CI2014" s="15"/>
      <c r="CJ2014" s="15"/>
      <c r="CK2014" s="15"/>
      <c r="CL2014" s="15"/>
      <c r="CM2014" s="15"/>
      <c r="CN2014" s="15"/>
    </row>
    <row r="2015" spans="1:92" ht="14">
      <c r="A2015" s="1"/>
      <c r="D2015" s="38"/>
      <c r="I2015" s="19"/>
      <c r="K2015" s="15"/>
      <c r="L2015" s="15"/>
      <c r="AE2015" s="37"/>
      <c r="AF2015" s="30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23"/>
      <c r="BE2015" s="23"/>
      <c r="BF2015" s="23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5"/>
      <c r="BY2015" s="15"/>
      <c r="BZ2015" s="15"/>
      <c r="CA2015" s="15"/>
      <c r="CB2015" s="15"/>
      <c r="CC2015" s="15"/>
      <c r="CD2015" s="15"/>
      <c r="CE2015" s="15"/>
      <c r="CF2015" s="15"/>
      <c r="CG2015" s="15"/>
      <c r="CH2015" s="15"/>
      <c r="CI2015" s="15"/>
      <c r="CJ2015" s="15"/>
      <c r="CK2015" s="15"/>
      <c r="CL2015" s="15"/>
      <c r="CM2015" s="15"/>
      <c r="CN2015" s="15"/>
    </row>
    <row r="2016" spans="1:92" ht="14">
      <c r="A2016" s="1"/>
      <c r="D2016" s="38"/>
      <c r="I2016" s="19"/>
      <c r="K2016" s="15"/>
      <c r="L2016" s="15"/>
      <c r="AE2016" s="37"/>
      <c r="AF2016" s="30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23"/>
      <c r="BE2016" s="23"/>
      <c r="BF2016" s="23"/>
      <c r="BG2016" s="12"/>
      <c r="BH2016" s="12"/>
      <c r="BI2016" s="12"/>
      <c r="BJ2016" s="12"/>
      <c r="BK2016" s="12"/>
      <c r="BL2016" s="12"/>
      <c r="BM2016" s="12"/>
      <c r="BN2016" s="12"/>
      <c r="BO2016" s="12"/>
      <c r="BP2016" s="12"/>
      <c r="BQ2016" s="12"/>
      <c r="BR2016" s="12"/>
      <c r="BS2016" s="12"/>
      <c r="BT2016" s="12"/>
      <c r="BU2016" s="12"/>
      <c r="BV2016" s="12"/>
      <c r="BW2016" s="12"/>
      <c r="BX2016" s="15"/>
      <c r="BY2016" s="15"/>
      <c r="BZ2016" s="15"/>
      <c r="CA2016" s="15"/>
      <c r="CB2016" s="15"/>
      <c r="CC2016" s="15"/>
      <c r="CD2016" s="15"/>
      <c r="CE2016" s="15"/>
      <c r="CF2016" s="15"/>
      <c r="CG2016" s="15"/>
      <c r="CH2016" s="15"/>
      <c r="CI2016" s="15"/>
      <c r="CJ2016" s="15"/>
      <c r="CK2016" s="15"/>
      <c r="CL2016" s="15"/>
      <c r="CM2016" s="15"/>
      <c r="CN2016" s="15"/>
    </row>
    <row r="2017" spans="1:92" ht="14">
      <c r="A2017" s="1"/>
      <c r="D2017" s="38"/>
      <c r="I2017" s="19"/>
      <c r="K2017" s="15"/>
      <c r="L2017" s="15"/>
      <c r="AE2017" s="37"/>
      <c r="AF2017" s="30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23"/>
      <c r="BE2017" s="23"/>
      <c r="BF2017" s="23"/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  <c r="BU2017" s="12"/>
      <c r="BV2017" s="12"/>
      <c r="BW2017" s="12"/>
      <c r="BX2017" s="15"/>
      <c r="BY2017" s="15"/>
      <c r="BZ2017" s="15"/>
      <c r="CA2017" s="15"/>
      <c r="CB2017" s="15"/>
      <c r="CC2017" s="15"/>
      <c r="CD2017" s="15"/>
      <c r="CE2017" s="15"/>
      <c r="CF2017" s="15"/>
      <c r="CG2017" s="15"/>
      <c r="CH2017" s="15"/>
      <c r="CI2017" s="15"/>
      <c r="CJ2017" s="15"/>
      <c r="CK2017" s="15"/>
      <c r="CL2017" s="15"/>
      <c r="CM2017" s="15"/>
      <c r="CN2017" s="15"/>
    </row>
    <row r="2018" spans="1:92" ht="14">
      <c r="A2018" s="1"/>
      <c r="D2018" s="38"/>
      <c r="I2018" s="19"/>
      <c r="K2018" s="15"/>
      <c r="L2018" s="15"/>
      <c r="AE2018" s="37"/>
      <c r="AF2018" s="30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23"/>
      <c r="BE2018" s="23"/>
      <c r="BF2018" s="23"/>
      <c r="BG2018" s="12"/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5"/>
      <c r="BY2018" s="15"/>
      <c r="BZ2018" s="15"/>
      <c r="CA2018" s="15"/>
      <c r="CB2018" s="15"/>
      <c r="CC2018" s="15"/>
      <c r="CD2018" s="15"/>
      <c r="CE2018" s="15"/>
      <c r="CF2018" s="15"/>
      <c r="CG2018" s="15"/>
      <c r="CH2018" s="15"/>
      <c r="CI2018" s="15"/>
      <c r="CJ2018" s="15"/>
      <c r="CK2018" s="15"/>
      <c r="CL2018" s="15"/>
      <c r="CM2018" s="15"/>
      <c r="CN2018" s="15"/>
    </row>
    <row r="2019" spans="1:92" ht="14">
      <c r="A2019" s="1"/>
      <c r="D2019" s="38"/>
      <c r="I2019" s="19"/>
      <c r="K2019" s="15"/>
      <c r="L2019" s="15"/>
      <c r="AE2019" s="37"/>
      <c r="AF2019" s="30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23"/>
      <c r="BE2019" s="23"/>
      <c r="BF2019" s="23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5"/>
      <c r="BY2019" s="15"/>
      <c r="BZ2019" s="15"/>
      <c r="CA2019" s="15"/>
      <c r="CB2019" s="15"/>
      <c r="CC2019" s="15"/>
      <c r="CD2019" s="15"/>
      <c r="CE2019" s="15"/>
      <c r="CF2019" s="15"/>
      <c r="CG2019" s="15"/>
      <c r="CH2019" s="15"/>
      <c r="CI2019" s="15"/>
      <c r="CJ2019" s="15"/>
      <c r="CK2019" s="15"/>
      <c r="CL2019" s="15"/>
      <c r="CM2019" s="15"/>
      <c r="CN2019" s="15"/>
    </row>
    <row r="2020" spans="1:92" ht="14">
      <c r="A2020" s="1"/>
      <c r="D2020" s="38"/>
      <c r="I2020" s="19"/>
      <c r="K2020" s="15"/>
      <c r="L2020" s="15"/>
      <c r="AE2020" s="37"/>
      <c r="AF2020" s="30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23"/>
      <c r="BE2020" s="23"/>
      <c r="BF2020" s="23"/>
      <c r="BG2020" s="12"/>
      <c r="BH2020" s="12"/>
      <c r="BI2020" s="12"/>
      <c r="BJ2020" s="12"/>
      <c r="BK2020" s="12"/>
      <c r="BL2020" s="12"/>
      <c r="BM2020" s="12"/>
      <c r="BN2020" s="12"/>
      <c r="BO2020" s="12"/>
      <c r="BP2020" s="12"/>
      <c r="BQ2020" s="12"/>
      <c r="BR2020" s="12"/>
      <c r="BS2020" s="12"/>
      <c r="BT2020" s="12"/>
      <c r="BU2020" s="12"/>
      <c r="BV2020" s="12"/>
      <c r="BW2020" s="12"/>
      <c r="BX2020" s="15"/>
      <c r="BY2020" s="15"/>
      <c r="BZ2020" s="15"/>
      <c r="CA2020" s="15"/>
      <c r="CB2020" s="15"/>
      <c r="CC2020" s="15"/>
      <c r="CD2020" s="15"/>
      <c r="CE2020" s="15"/>
      <c r="CF2020" s="15"/>
      <c r="CG2020" s="15"/>
      <c r="CH2020" s="15"/>
      <c r="CI2020" s="15"/>
      <c r="CJ2020" s="15"/>
      <c r="CK2020" s="15"/>
      <c r="CL2020" s="15"/>
      <c r="CM2020" s="15"/>
      <c r="CN2020" s="15"/>
    </row>
    <row r="2021" spans="1:92" ht="14">
      <c r="A2021" s="1"/>
      <c r="D2021" s="38"/>
      <c r="I2021" s="19"/>
      <c r="K2021" s="15"/>
      <c r="L2021" s="15"/>
      <c r="AE2021" s="37"/>
      <c r="AF2021" s="30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23"/>
      <c r="BE2021" s="23"/>
      <c r="BF2021" s="23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5"/>
      <c r="BY2021" s="15"/>
      <c r="BZ2021" s="15"/>
      <c r="CA2021" s="15"/>
      <c r="CB2021" s="15"/>
      <c r="CC2021" s="15"/>
      <c r="CD2021" s="15"/>
      <c r="CE2021" s="15"/>
      <c r="CF2021" s="15"/>
      <c r="CG2021" s="15"/>
      <c r="CH2021" s="15"/>
      <c r="CI2021" s="15"/>
      <c r="CJ2021" s="15"/>
      <c r="CK2021" s="15"/>
      <c r="CL2021" s="15"/>
      <c r="CM2021" s="15"/>
      <c r="CN2021" s="15"/>
    </row>
    <row r="2022" spans="1:92" ht="14">
      <c r="A2022" s="1"/>
      <c r="D2022" s="38"/>
      <c r="I2022" s="19"/>
      <c r="K2022" s="15"/>
      <c r="L2022" s="15"/>
      <c r="AE2022" s="37"/>
      <c r="AF2022" s="30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23"/>
      <c r="BE2022" s="23"/>
      <c r="BF2022" s="23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5"/>
      <c r="BY2022" s="15"/>
      <c r="BZ2022" s="15"/>
      <c r="CA2022" s="15"/>
      <c r="CB2022" s="15"/>
      <c r="CC2022" s="15"/>
      <c r="CD2022" s="15"/>
      <c r="CE2022" s="15"/>
      <c r="CF2022" s="15"/>
      <c r="CG2022" s="15"/>
      <c r="CH2022" s="15"/>
      <c r="CI2022" s="15"/>
      <c r="CJ2022" s="15"/>
      <c r="CK2022" s="15"/>
      <c r="CL2022" s="15"/>
      <c r="CM2022" s="15"/>
      <c r="CN2022" s="15"/>
    </row>
    <row r="2023" spans="1:92" ht="14">
      <c r="A2023" s="1"/>
      <c r="D2023" s="38"/>
      <c r="I2023" s="19"/>
      <c r="K2023" s="15"/>
      <c r="L2023" s="15"/>
      <c r="AE2023" s="37"/>
      <c r="AF2023" s="30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23"/>
      <c r="BE2023" s="23"/>
      <c r="BF2023" s="23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  <c r="BU2023" s="12"/>
      <c r="BV2023" s="12"/>
      <c r="BW2023" s="12"/>
      <c r="BX2023" s="15"/>
      <c r="BY2023" s="15"/>
      <c r="BZ2023" s="15"/>
      <c r="CA2023" s="15"/>
      <c r="CB2023" s="15"/>
      <c r="CC2023" s="15"/>
      <c r="CD2023" s="15"/>
      <c r="CE2023" s="15"/>
      <c r="CF2023" s="15"/>
      <c r="CG2023" s="15"/>
      <c r="CH2023" s="15"/>
      <c r="CI2023" s="15"/>
      <c r="CJ2023" s="15"/>
      <c r="CK2023" s="15"/>
      <c r="CL2023" s="15"/>
      <c r="CM2023" s="15"/>
      <c r="CN2023" s="15"/>
    </row>
    <row r="2024" spans="1:92" ht="14">
      <c r="A2024" s="1"/>
      <c r="D2024" s="38"/>
      <c r="I2024" s="19"/>
      <c r="K2024" s="15"/>
      <c r="L2024" s="15"/>
      <c r="AE2024" s="37"/>
      <c r="AF2024" s="30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23"/>
      <c r="BE2024" s="23"/>
      <c r="BF2024" s="23"/>
      <c r="BG2024" s="12"/>
      <c r="BH2024" s="12"/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5"/>
      <c r="BY2024" s="15"/>
      <c r="BZ2024" s="15"/>
      <c r="CA2024" s="15"/>
      <c r="CB2024" s="15"/>
      <c r="CC2024" s="15"/>
      <c r="CD2024" s="15"/>
      <c r="CE2024" s="15"/>
      <c r="CF2024" s="15"/>
      <c r="CG2024" s="15"/>
      <c r="CH2024" s="15"/>
      <c r="CI2024" s="15"/>
      <c r="CJ2024" s="15"/>
      <c r="CK2024" s="15"/>
      <c r="CL2024" s="15"/>
      <c r="CM2024" s="15"/>
      <c r="CN2024" s="15"/>
    </row>
    <row r="2025" spans="1:92" ht="14">
      <c r="A2025" s="1"/>
      <c r="D2025" s="38"/>
      <c r="I2025" s="19"/>
      <c r="K2025" s="15"/>
      <c r="L2025" s="15"/>
      <c r="AE2025" s="37"/>
      <c r="AF2025" s="30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23"/>
      <c r="BE2025" s="23"/>
      <c r="BF2025" s="23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  <c r="BU2025" s="12"/>
      <c r="BV2025" s="12"/>
      <c r="BW2025" s="12"/>
      <c r="BX2025" s="15"/>
      <c r="BY2025" s="15"/>
      <c r="BZ2025" s="15"/>
      <c r="CA2025" s="15"/>
      <c r="CB2025" s="15"/>
      <c r="CC2025" s="15"/>
      <c r="CD2025" s="15"/>
      <c r="CE2025" s="15"/>
      <c r="CF2025" s="15"/>
      <c r="CG2025" s="15"/>
      <c r="CH2025" s="15"/>
      <c r="CI2025" s="15"/>
      <c r="CJ2025" s="15"/>
      <c r="CK2025" s="15"/>
      <c r="CL2025" s="15"/>
      <c r="CM2025" s="15"/>
      <c r="CN2025" s="15"/>
    </row>
    <row r="2026" spans="1:92" ht="14">
      <c r="A2026" s="1"/>
      <c r="D2026" s="38"/>
      <c r="I2026" s="19"/>
      <c r="K2026" s="15"/>
      <c r="L2026" s="15"/>
      <c r="AE2026" s="37"/>
      <c r="AF2026" s="30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23"/>
      <c r="BE2026" s="23"/>
      <c r="BF2026" s="23"/>
      <c r="BG2026" s="12"/>
      <c r="BH2026" s="12"/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5"/>
      <c r="BY2026" s="15"/>
      <c r="BZ2026" s="15"/>
      <c r="CA2026" s="15"/>
      <c r="CB2026" s="15"/>
      <c r="CC2026" s="15"/>
      <c r="CD2026" s="15"/>
      <c r="CE2026" s="15"/>
      <c r="CF2026" s="15"/>
      <c r="CG2026" s="15"/>
      <c r="CH2026" s="15"/>
      <c r="CI2026" s="15"/>
      <c r="CJ2026" s="15"/>
      <c r="CK2026" s="15"/>
      <c r="CL2026" s="15"/>
      <c r="CM2026" s="15"/>
      <c r="CN2026" s="15"/>
    </row>
    <row r="2027" spans="1:92" ht="14">
      <c r="A2027" s="1"/>
      <c r="D2027" s="38"/>
      <c r="I2027" s="19"/>
      <c r="K2027" s="15"/>
      <c r="L2027" s="15"/>
      <c r="AE2027" s="37"/>
      <c r="AF2027" s="30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23"/>
      <c r="BE2027" s="23"/>
      <c r="BF2027" s="23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5"/>
      <c r="BY2027" s="15"/>
      <c r="BZ2027" s="15"/>
      <c r="CA2027" s="15"/>
      <c r="CB2027" s="15"/>
      <c r="CC2027" s="15"/>
      <c r="CD2027" s="15"/>
      <c r="CE2027" s="15"/>
      <c r="CF2027" s="15"/>
      <c r="CG2027" s="15"/>
      <c r="CH2027" s="15"/>
      <c r="CI2027" s="15"/>
      <c r="CJ2027" s="15"/>
      <c r="CK2027" s="15"/>
      <c r="CL2027" s="15"/>
      <c r="CM2027" s="15"/>
      <c r="CN2027" s="15"/>
    </row>
    <row r="2028" spans="1:92" ht="14">
      <c r="A2028" s="1"/>
      <c r="D2028" s="38"/>
      <c r="I2028" s="19"/>
      <c r="K2028" s="15"/>
      <c r="L2028" s="15"/>
      <c r="AE2028" s="37"/>
      <c r="AF2028" s="30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23"/>
      <c r="BE2028" s="23"/>
      <c r="BF2028" s="23"/>
      <c r="BG2028" s="12"/>
      <c r="BH2028" s="12"/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5"/>
      <c r="BY2028" s="15"/>
      <c r="BZ2028" s="15"/>
      <c r="CA2028" s="15"/>
      <c r="CB2028" s="15"/>
      <c r="CC2028" s="15"/>
      <c r="CD2028" s="15"/>
      <c r="CE2028" s="15"/>
      <c r="CF2028" s="15"/>
      <c r="CG2028" s="15"/>
      <c r="CH2028" s="15"/>
      <c r="CI2028" s="15"/>
      <c r="CJ2028" s="15"/>
      <c r="CK2028" s="15"/>
      <c r="CL2028" s="15"/>
      <c r="CM2028" s="15"/>
      <c r="CN2028" s="15"/>
    </row>
    <row r="2029" spans="1:92" ht="14">
      <c r="A2029" s="1"/>
      <c r="D2029" s="38"/>
      <c r="I2029" s="19"/>
      <c r="K2029" s="15"/>
      <c r="L2029" s="15"/>
      <c r="AE2029" s="37"/>
      <c r="AF2029" s="30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23"/>
      <c r="BE2029" s="23"/>
      <c r="BF2029" s="23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5"/>
      <c r="BY2029" s="15"/>
      <c r="BZ2029" s="15"/>
      <c r="CA2029" s="15"/>
      <c r="CB2029" s="15"/>
      <c r="CC2029" s="15"/>
      <c r="CD2029" s="15"/>
      <c r="CE2029" s="15"/>
      <c r="CF2029" s="15"/>
      <c r="CG2029" s="15"/>
      <c r="CH2029" s="15"/>
      <c r="CI2029" s="15"/>
      <c r="CJ2029" s="15"/>
      <c r="CK2029" s="15"/>
      <c r="CL2029" s="15"/>
      <c r="CM2029" s="15"/>
      <c r="CN2029" s="15"/>
    </row>
    <row r="2030" spans="1:92" ht="14">
      <c r="A2030" s="1"/>
      <c r="D2030" s="38"/>
      <c r="I2030" s="19"/>
      <c r="K2030" s="15"/>
      <c r="L2030" s="15"/>
      <c r="AE2030" s="37"/>
      <c r="AF2030" s="30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23"/>
      <c r="BE2030" s="23"/>
      <c r="BF2030" s="23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/>
      <c r="BS2030" s="12"/>
      <c r="BT2030" s="12"/>
      <c r="BU2030" s="12"/>
      <c r="BV2030" s="12"/>
      <c r="BW2030" s="12"/>
      <c r="BX2030" s="15"/>
      <c r="BY2030" s="15"/>
      <c r="BZ2030" s="15"/>
      <c r="CA2030" s="15"/>
      <c r="CB2030" s="15"/>
      <c r="CC2030" s="15"/>
      <c r="CD2030" s="15"/>
      <c r="CE2030" s="15"/>
      <c r="CF2030" s="15"/>
      <c r="CG2030" s="15"/>
      <c r="CH2030" s="15"/>
      <c r="CI2030" s="15"/>
      <c r="CJ2030" s="15"/>
      <c r="CK2030" s="15"/>
      <c r="CL2030" s="15"/>
      <c r="CM2030" s="15"/>
      <c r="CN2030" s="15"/>
    </row>
    <row r="2031" spans="1:92" ht="14">
      <c r="A2031" s="1"/>
      <c r="D2031" s="38"/>
      <c r="I2031" s="19"/>
      <c r="K2031" s="15"/>
      <c r="L2031" s="15"/>
      <c r="AE2031" s="37"/>
      <c r="AF2031" s="30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23"/>
      <c r="BE2031" s="23"/>
      <c r="BF2031" s="23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5"/>
      <c r="BY2031" s="15"/>
      <c r="BZ2031" s="15"/>
      <c r="CA2031" s="15"/>
      <c r="CB2031" s="15"/>
      <c r="CC2031" s="15"/>
      <c r="CD2031" s="15"/>
      <c r="CE2031" s="15"/>
      <c r="CF2031" s="15"/>
      <c r="CG2031" s="15"/>
      <c r="CH2031" s="15"/>
      <c r="CI2031" s="15"/>
      <c r="CJ2031" s="15"/>
      <c r="CK2031" s="15"/>
      <c r="CL2031" s="15"/>
      <c r="CM2031" s="15"/>
      <c r="CN2031" s="15"/>
    </row>
    <row r="2032" spans="1:92" ht="14">
      <c r="A2032" s="1"/>
      <c r="D2032" s="38"/>
      <c r="I2032" s="19"/>
      <c r="K2032" s="15"/>
      <c r="L2032" s="15"/>
      <c r="AE2032" s="37"/>
      <c r="AF2032" s="30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23"/>
      <c r="BE2032" s="23"/>
      <c r="BF2032" s="23"/>
      <c r="BG2032" s="12"/>
      <c r="BH2032" s="12"/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5"/>
      <c r="BY2032" s="15"/>
      <c r="BZ2032" s="15"/>
      <c r="CA2032" s="15"/>
      <c r="CB2032" s="15"/>
      <c r="CC2032" s="15"/>
      <c r="CD2032" s="15"/>
      <c r="CE2032" s="15"/>
      <c r="CF2032" s="15"/>
      <c r="CG2032" s="15"/>
      <c r="CH2032" s="15"/>
      <c r="CI2032" s="15"/>
      <c r="CJ2032" s="15"/>
      <c r="CK2032" s="15"/>
      <c r="CL2032" s="15"/>
      <c r="CM2032" s="15"/>
      <c r="CN2032" s="15"/>
    </row>
    <row r="2033" spans="1:92" ht="14">
      <c r="A2033" s="1"/>
      <c r="D2033" s="38"/>
      <c r="I2033" s="19"/>
      <c r="K2033" s="15"/>
      <c r="L2033" s="15"/>
      <c r="AE2033" s="37"/>
      <c r="AF2033" s="30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23"/>
      <c r="BE2033" s="23"/>
      <c r="BF2033" s="23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5"/>
      <c r="BY2033" s="15"/>
      <c r="BZ2033" s="15"/>
      <c r="CA2033" s="15"/>
      <c r="CB2033" s="15"/>
      <c r="CC2033" s="15"/>
      <c r="CD2033" s="15"/>
      <c r="CE2033" s="15"/>
      <c r="CF2033" s="15"/>
      <c r="CG2033" s="15"/>
      <c r="CH2033" s="15"/>
      <c r="CI2033" s="15"/>
      <c r="CJ2033" s="15"/>
      <c r="CK2033" s="15"/>
      <c r="CL2033" s="15"/>
      <c r="CM2033" s="15"/>
      <c r="CN2033" s="15"/>
    </row>
    <row r="2034" spans="1:92" ht="14">
      <c r="A2034" s="1"/>
      <c r="D2034" s="38"/>
      <c r="I2034" s="19"/>
      <c r="K2034" s="15"/>
      <c r="L2034" s="15"/>
      <c r="AE2034" s="37"/>
      <c r="AF2034" s="30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23"/>
      <c r="BE2034" s="23"/>
      <c r="BF2034" s="23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5"/>
      <c r="BY2034" s="15"/>
      <c r="BZ2034" s="15"/>
      <c r="CA2034" s="15"/>
      <c r="CB2034" s="15"/>
      <c r="CC2034" s="15"/>
      <c r="CD2034" s="15"/>
      <c r="CE2034" s="15"/>
      <c r="CF2034" s="15"/>
      <c r="CG2034" s="15"/>
      <c r="CH2034" s="15"/>
      <c r="CI2034" s="15"/>
      <c r="CJ2034" s="15"/>
      <c r="CK2034" s="15"/>
      <c r="CL2034" s="15"/>
      <c r="CM2034" s="15"/>
      <c r="CN2034" s="15"/>
    </row>
    <row r="2035" spans="1:92" ht="14">
      <c r="A2035" s="1"/>
      <c r="D2035" s="38"/>
      <c r="I2035" s="19"/>
      <c r="K2035" s="15"/>
      <c r="L2035" s="15"/>
      <c r="AE2035" s="37"/>
      <c r="AF2035" s="30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23"/>
      <c r="BE2035" s="23"/>
      <c r="BF2035" s="23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5"/>
      <c r="BY2035" s="15"/>
      <c r="BZ2035" s="15"/>
      <c r="CA2035" s="15"/>
      <c r="CB2035" s="15"/>
      <c r="CC2035" s="15"/>
      <c r="CD2035" s="15"/>
      <c r="CE2035" s="15"/>
      <c r="CF2035" s="15"/>
      <c r="CG2035" s="15"/>
      <c r="CH2035" s="15"/>
      <c r="CI2035" s="15"/>
      <c r="CJ2035" s="15"/>
      <c r="CK2035" s="15"/>
      <c r="CL2035" s="15"/>
      <c r="CM2035" s="15"/>
      <c r="CN2035" s="15"/>
    </row>
    <row r="2036" spans="1:92" ht="14">
      <c r="A2036" s="1"/>
      <c r="D2036" s="38"/>
      <c r="I2036" s="19"/>
      <c r="K2036" s="15"/>
      <c r="L2036" s="15"/>
      <c r="AE2036" s="37"/>
      <c r="AF2036" s="30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23"/>
      <c r="BE2036" s="23"/>
      <c r="BF2036" s="23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5"/>
      <c r="BY2036" s="15"/>
      <c r="BZ2036" s="15"/>
      <c r="CA2036" s="15"/>
      <c r="CB2036" s="15"/>
      <c r="CC2036" s="15"/>
      <c r="CD2036" s="15"/>
      <c r="CE2036" s="15"/>
      <c r="CF2036" s="15"/>
      <c r="CG2036" s="15"/>
      <c r="CH2036" s="15"/>
      <c r="CI2036" s="15"/>
      <c r="CJ2036" s="15"/>
      <c r="CK2036" s="15"/>
      <c r="CL2036" s="15"/>
      <c r="CM2036" s="15"/>
      <c r="CN2036" s="15"/>
    </row>
    <row r="2037" spans="1:92" ht="14">
      <c r="A2037" s="1"/>
      <c r="D2037" s="38"/>
      <c r="I2037" s="19"/>
      <c r="K2037" s="15"/>
      <c r="L2037" s="15"/>
      <c r="AE2037" s="37"/>
      <c r="AF2037" s="30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23"/>
      <c r="BE2037" s="23"/>
      <c r="BF2037" s="23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5"/>
      <c r="BY2037" s="15"/>
      <c r="BZ2037" s="15"/>
      <c r="CA2037" s="15"/>
      <c r="CB2037" s="15"/>
      <c r="CC2037" s="15"/>
      <c r="CD2037" s="15"/>
      <c r="CE2037" s="15"/>
      <c r="CF2037" s="15"/>
      <c r="CG2037" s="15"/>
      <c r="CH2037" s="15"/>
      <c r="CI2037" s="15"/>
      <c r="CJ2037" s="15"/>
      <c r="CK2037" s="15"/>
      <c r="CL2037" s="15"/>
      <c r="CM2037" s="15"/>
      <c r="CN2037" s="15"/>
    </row>
    <row r="2038" spans="1:92" ht="14">
      <c r="A2038" s="1"/>
      <c r="D2038" s="38"/>
      <c r="I2038" s="19"/>
      <c r="K2038" s="15"/>
      <c r="L2038" s="15"/>
      <c r="AE2038" s="37"/>
      <c r="AF2038" s="30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23"/>
      <c r="BE2038" s="23"/>
      <c r="BF2038" s="23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5"/>
      <c r="BY2038" s="15"/>
      <c r="BZ2038" s="15"/>
      <c r="CA2038" s="15"/>
      <c r="CB2038" s="15"/>
      <c r="CC2038" s="15"/>
      <c r="CD2038" s="15"/>
      <c r="CE2038" s="15"/>
      <c r="CF2038" s="15"/>
      <c r="CG2038" s="15"/>
      <c r="CH2038" s="15"/>
      <c r="CI2038" s="15"/>
      <c r="CJ2038" s="15"/>
      <c r="CK2038" s="15"/>
      <c r="CL2038" s="15"/>
      <c r="CM2038" s="15"/>
      <c r="CN2038" s="15"/>
    </row>
    <row r="2039" spans="1:92" ht="14">
      <c r="A2039" s="1"/>
      <c r="D2039" s="38"/>
      <c r="I2039" s="19"/>
      <c r="K2039" s="15"/>
      <c r="L2039" s="15"/>
      <c r="AE2039" s="37"/>
      <c r="AF2039" s="30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23"/>
      <c r="BE2039" s="23"/>
      <c r="BF2039" s="23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5"/>
      <c r="BY2039" s="15"/>
      <c r="BZ2039" s="15"/>
      <c r="CA2039" s="15"/>
      <c r="CB2039" s="15"/>
      <c r="CC2039" s="15"/>
      <c r="CD2039" s="15"/>
      <c r="CE2039" s="15"/>
      <c r="CF2039" s="15"/>
      <c r="CG2039" s="15"/>
      <c r="CH2039" s="15"/>
      <c r="CI2039" s="15"/>
      <c r="CJ2039" s="15"/>
      <c r="CK2039" s="15"/>
      <c r="CL2039" s="15"/>
      <c r="CM2039" s="15"/>
      <c r="CN2039" s="15"/>
    </row>
    <row r="2040" spans="1:92" ht="14">
      <c r="A2040" s="1"/>
      <c r="D2040" s="38"/>
      <c r="I2040" s="19"/>
      <c r="K2040" s="15"/>
      <c r="L2040" s="15"/>
      <c r="AE2040" s="37"/>
      <c r="AF2040" s="30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23"/>
      <c r="BE2040" s="23"/>
      <c r="BF2040" s="23"/>
      <c r="BG2040" s="12"/>
      <c r="BH2040" s="12"/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5"/>
      <c r="BY2040" s="15"/>
      <c r="BZ2040" s="15"/>
      <c r="CA2040" s="15"/>
      <c r="CB2040" s="15"/>
      <c r="CC2040" s="15"/>
      <c r="CD2040" s="15"/>
      <c r="CE2040" s="15"/>
      <c r="CF2040" s="15"/>
      <c r="CG2040" s="15"/>
      <c r="CH2040" s="15"/>
      <c r="CI2040" s="15"/>
      <c r="CJ2040" s="15"/>
      <c r="CK2040" s="15"/>
      <c r="CL2040" s="15"/>
      <c r="CM2040" s="15"/>
      <c r="CN2040" s="15"/>
    </row>
    <row r="2041" spans="1:92" ht="14">
      <c r="A2041" s="1"/>
      <c r="D2041" s="38"/>
      <c r="I2041" s="19"/>
      <c r="K2041" s="15"/>
      <c r="L2041" s="15"/>
      <c r="AE2041" s="37"/>
      <c r="AF2041" s="30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23"/>
      <c r="BE2041" s="23"/>
      <c r="BF2041" s="23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5"/>
      <c r="BY2041" s="15"/>
      <c r="BZ2041" s="15"/>
      <c r="CA2041" s="15"/>
      <c r="CB2041" s="15"/>
      <c r="CC2041" s="15"/>
      <c r="CD2041" s="15"/>
      <c r="CE2041" s="15"/>
      <c r="CF2041" s="15"/>
      <c r="CG2041" s="15"/>
      <c r="CH2041" s="15"/>
      <c r="CI2041" s="15"/>
      <c r="CJ2041" s="15"/>
      <c r="CK2041" s="15"/>
      <c r="CL2041" s="15"/>
      <c r="CM2041" s="15"/>
      <c r="CN2041" s="15"/>
    </row>
    <row r="2042" spans="1:92" ht="14">
      <c r="A2042" s="1"/>
      <c r="D2042" s="38"/>
      <c r="I2042" s="19"/>
      <c r="K2042" s="15"/>
      <c r="L2042" s="15"/>
      <c r="AE2042" s="37"/>
      <c r="AF2042" s="30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23"/>
      <c r="BE2042" s="23"/>
      <c r="BF2042" s="23"/>
      <c r="BG2042" s="12"/>
      <c r="BH2042" s="12"/>
      <c r="BI2042" s="12"/>
      <c r="BJ2042" s="12"/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5"/>
      <c r="BY2042" s="15"/>
      <c r="BZ2042" s="15"/>
      <c r="CA2042" s="15"/>
      <c r="CB2042" s="15"/>
      <c r="CC2042" s="15"/>
      <c r="CD2042" s="15"/>
      <c r="CE2042" s="15"/>
      <c r="CF2042" s="15"/>
      <c r="CG2042" s="15"/>
      <c r="CH2042" s="15"/>
      <c r="CI2042" s="15"/>
      <c r="CJ2042" s="15"/>
      <c r="CK2042" s="15"/>
      <c r="CL2042" s="15"/>
      <c r="CM2042" s="15"/>
      <c r="CN2042" s="15"/>
    </row>
    <row r="2043" spans="1:92" ht="14">
      <c r="A2043" s="1"/>
      <c r="D2043" s="38"/>
      <c r="I2043" s="19"/>
      <c r="K2043" s="15"/>
      <c r="L2043" s="15"/>
      <c r="AE2043" s="37"/>
      <c r="AF2043" s="30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23"/>
      <c r="BE2043" s="23"/>
      <c r="BF2043" s="23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5"/>
      <c r="BY2043" s="15"/>
      <c r="BZ2043" s="15"/>
      <c r="CA2043" s="15"/>
      <c r="CB2043" s="15"/>
      <c r="CC2043" s="15"/>
      <c r="CD2043" s="15"/>
      <c r="CE2043" s="15"/>
      <c r="CF2043" s="15"/>
      <c r="CG2043" s="15"/>
      <c r="CH2043" s="15"/>
      <c r="CI2043" s="15"/>
      <c r="CJ2043" s="15"/>
      <c r="CK2043" s="15"/>
      <c r="CL2043" s="15"/>
      <c r="CM2043" s="15"/>
      <c r="CN2043" s="15"/>
    </row>
    <row r="2044" spans="1:92" ht="14">
      <c r="A2044" s="1"/>
      <c r="D2044" s="38"/>
      <c r="I2044" s="19"/>
      <c r="K2044" s="15"/>
      <c r="L2044" s="15"/>
      <c r="AE2044" s="37"/>
      <c r="AF2044" s="30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23"/>
      <c r="BE2044" s="23"/>
      <c r="BF2044" s="23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5"/>
      <c r="BY2044" s="15"/>
      <c r="BZ2044" s="15"/>
      <c r="CA2044" s="15"/>
      <c r="CB2044" s="15"/>
      <c r="CC2044" s="15"/>
      <c r="CD2044" s="15"/>
      <c r="CE2044" s="15"/>
      <c r="CF2044" s="15"/>
      <c r="CG2044" s="15"/>
      <c r="CH2044" s="15"/>
      <c r="CI2044" s="15"/>
      <c r="CJ2044" s="15"/>
      <c r="CK2044" s="15"/>
      <c r="CL2044" s="15"/>
      <c r="CM2044" s="15"/>
      <c r="CN2044" s="15"/>
    </row>
    <row r="2045" spans="1:92" ht="14">
      <c r="A2045" s="1"/>
      <c r="D2045" s="38"/>
      <c r="I2045" s="19"/>
      <c r="K2045" s="15"/>
      <c r="L2045" s="15"/>
      <c r="AE2045" s="37"/>
      <c r="AF2045" s="30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23"/>
      <c r="BE2045" s="23"/>
      <c r="BF2045" s="23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5"/>
      <c r="BY2045" s="15"/>
      <c r="BZ2045" s="15"/>
      <c r="CA2045" s="15"/>
      <c r="CB2045" s="15"/>
      <c r="CC2045" s="15"/>
      <c r="CD2045" s="15"/>
      <c r="CE2045" s="15"/>
      <c r="CF2045" s="15"/>
      <c r="CG2045" s="15"/>
      <c r="CH2045" s="15"/>
      <c r="CI2045" s="15"/>
      <c r="CJ2045" s="15"/>
      <c r="CK2045" s="15"/>
      <c r="CL2045" s="15"/>
      <c r="CM2045" s="15"/>
      <c r="CN2045" s="15"/>
    </row>
    <row r="2046" spans="1:92" ht="14">
      <c r="A2046" s="1"/>
      <c r="D2046" s="38"/>
      <c r="I2046" s="19"/>
      <c r="K2046" s="15"/>
      <c r="L2046" s="15"/>
      <c r="AE2046" s="37"/>
      <c r="AF2046" s="30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23"/>
      <c r="BE2046" s="23"/>
      <c r="BF2046" s="23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5"/>
      <c r="BY2046" s="15"/>
      <c r="BZ2046" s="15"/>
      <c r="CA2046" s="15"/>
      <c r="CB2046" s="15"/>
      <c r="CC2046" s="15"/>
      <c r="CD2046" s="15"/>
      <c r="CE2046" s="15"/>
      <c r="CF2046" s="15"/>
      <c r="CG2046" s="15"/>
      <c r="CH2046" s="15"/>
      <c r="CI2046" s="15"/>
      <c r="CJ2046" s="15"/>
      <c r="CK2046" s="15"/>
      <c r="CL2046" s="15"/>
      <c r="CM2046" s="15"/>
      <c r="CN2046" s="15"/>
    </row>
    <row r="2047" spans="1:92" ht="14">
      <c r="A2047" s="1"/>
      <c r="D2047" s="38"/>
      <c r="I2047" s="19"/>
      <c r="K2047" s="15"/>
      <c r="L2047" s="15"/>
      <c r="AE2047" s="37"/>
      <c r="AF2047" s="30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23"/>
      <c r="BE2047" s="23"/>
      <c r="BF2047" s="23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5"/>
      <c r="BY2047" s="15"/>
      <c r="BZ2047" s="15"/>
      <c r="CA2047" s="15"/>
      <c r="CB2047" s="15"/>
      <c r="CC2047" s="15"/>
      <c r="CD2047" s="15"/>
      <c r="CE2047" s="15"/>
      <c r="CF2047" s="15"/>
      <c r="CG2047" s="15"/>
      <c r="CH2047" s="15"/>
      <c r="CI2047" s="15"/>
      <c r="CJ2047" s="15"/>
      <c r="CK2047" s="15"/>
      <c r="CL2047" s="15"/>
      <c r="CM2047" s="15"/>
      <c r="CN2047" s="15"/>
    </row>
    <row r="2048" spans="1:92" ht="14">
      <c r="A2048" s="1"/>
      <c r="D2048" s="38"/>
      <c r="I2048" s="19"/>
      <c r="K2048" s="15"/>
      <c r="L2048" s="15"/>
      <c r="AE2048" s="37"/>
      <c r="AF2048" s="30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23"/>
      <c r="BE2048" s="23"/>
      <c r="BF2048" s="23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5"/>
      <c r="BY2048" s="15"/>
      <c r="BZ2048" s="15"/>
      <c r="CA2048" s="15"/>
      <c r="CB2048" s="15"/>
      <c r="CC2048" s="15"/>
      <c r="CD2048" s="15"/>
      <c r="CE2048" s="15"/>
      <c r="CF2048" s="15"/>
      <c r="CG2048" s="15"/>
      <c r="CH2048" s="15"/>
      <c r="CI2048" s="15"/>
      <c r="CJ2048" s="15"/>
      <c r="CK2048" s="15"/>
      <c r="CL2048" s="15"/>
      <c r="CM2048" s="15"/>
      <c r="CN2048" s="15"/>
    </row>
    <row r="2049" spans="1:92" ht="14">
      <c r="A2049" s="1"/>
      <c r="D2049" s="38"/>
      <c r="I2049" s="19"/>
      <c r="K2049" s="15"/>
      <c r="L2049" s="15"/>
      <c r="AE2049" s="37"/>
      <c r="AF2049" s="30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23"/>
      <c r="BE2049" s="23"/>
      <c r="BF2049" s="23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5"/>
      <c r="BY2049" s="15"/>
      <c r="BZ2049" s="15"/>
      <c r="CA2049" s="15"/>
      <c r="CB2049" s="15"/>
      <c r="CC2049" s="15"/>
      <c r="CD2049" s="15"/>
      <c r="CE2049" s="15"/>
      <c r="CF2049" s="15"/>
      <c r="CG2049" s="15"/>
      <c r="CH2049" s="15"/>
      <c r="CI2049" s="15"/>
      <c r="CJ2049" s="15"/>
      <c r="CK2049" s="15"/>
      <c r="CL2049" s="15"/>
      <c r="CM2049" s="15"/>
      <c r="CN2049" s="15"/>
    </row>
    <row r="2050" spans="1:92" ht="14">
      <c r="A2050" s="1"/>
      <c r="D2050" s="38"/>
      <c r="I2050" s="19"/>
      <c r="K2050" s="15"/>
      <c r="L2050" s="15"/>
      <c r="AE2050" s="37"/>
      <c r="AF2050" s="30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23"/>
      <c r="BE2050" s="23"/>
      <c r="BF2050" s="23"/>
      <c r="BG2050" s="12"/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5"/>
      <c r="BY2050" s="15"/>
      <c r="BZ2050" s="15"/>
      <c r="CA2050" s="15"/>
      <c r="CB2050" s="15"/>
      <c r="CC2050" s="15"/>
      <c r="CD2050" s="15"/>
      <c r="CE2050" s="15"/>
      <c r="CF2050" s="15"/>
      <c r="CG2050" s="15"/>
      <c r="CH2050" s="15"/>
      <c r="CI2050" s="15"/>
      <c r="CJ2050" s="15"/>
      <c r="CK2050" s="15"/>
      <c r="CL2050" s="15"/>
      <c r="CM2050" s="15"/>
      <c r="CN2050" s="15"/>
    </row>
    <row r="2051" spans="1:92" ht="14">
      <c r="A2051" s="1"/>
      <c r="D2051" s="38"/>
      <c r="I2051" s="19"/>
      <c r="K2051" s="15"/>
      <c r="L2051" s="15"/>
      <c r="AE2051" s="37"/>
      <c r="AF2051" s="30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23"/>
      <c r="BE2051" s="23"/>
      <c r="BF2051" s="23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5"/>
      <c r="BY2051" s="15"/>
      <c r="BZ2051" s="15"/>
      <c r="CA2051" s="15"/>
      <c r="CB2051" s="15"/>
      <c r="CC2051" s="15"/>
      <c r="CD2051" s="15"/>
      <c r="CE2051" s="15"/>
      <c r="CF2051" s="15"/>
      <c r="CG2051" s="15"/>
      <c r="CH2051" s="15"/>
      <c r="CI2051" s="15"/>
      <c r="CJ2051" s="15"/>
      <c r="CK2051" s="15"/>
      <c r="CL2051" s="15"/>
      <c r="CM2051" s="15"/>
      <c r="CN2051" s="15"/>
    </row>
    <row r="2052" spans="1:92" ht="14">
      <c r="A2052" s="1"/>
      <c r="D2052" s="38"/>
      <c r="I2052" s="19"/>
      <c r="K2052" s="15"/>
      <c r="L2052" s="15"/>
      <c r="AE2052" s="37"/>
      <c r="AF2052" s="30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23"/>
      <c r="BE2052" s="23"/>
      <c r="BF2052" s="23"/>
      <c r="BG2052" s="12"/>
      <c r="BH2052" s="12"/>
      <c r="BI2052" s="12"/>
      <c r="BJ2052" s="12"/>
      <c r="BK2052" s="12"/>
      <c r="BL2052" s="12"/>
      <c r="BM2052" s="12"/>
      <c r="BN2052" s="12"/>
      <c r="BO2052" s="12"/>
      <c r="BP2052" s="12"/>
      <c r="BQ2052" s="12"/>
      <c r="BR2052" s="12"/>
      <c r="BS2052" s="12"/>
      <c r="BT2052" s="12"/>
      <c r="BU2052" s="12"/>
      <c r="BV2052" s="12"/>
      <c r="BW2052" s="12"/>
      <c r="BX2052" s="15"/>
      <c r="BY2052" s="15"/>
      <c r="BZ2052" s="15"/>
      <c r="CA2052" s="15"/>
      <c r="CB2052" s="15"/>
      <c r="CC2052" s="15"/>
      <c r="CD2052" s="15"/>
      <c r="CE2052" s="15"/>
      <c r="CF2052" s="15"/>
      <c r="CG2052" s="15"/>
      <c r="CH2052" s="15"/>
      <c r="CI2052" s="15"/>
      <c r="CJ2052" s="15"/>
      <c r="CK2052" s="15"/>
      <c r="CL2052" s="15"/>
      <c r="CM2052" s="15"/>
      <c r="CN2052" s="15"/>
    </row>
    <row r="2053" spans="1:92" ht="14">
      <c r="A2053" s="1"/>
      <c r="D2053" s="38"/>
      <c r="I2053" s="19"/>
      <c r="K2053" s="15"/>
      <c r="L2053" s="15"/>
      <c r="AE2053" s="37"/>
      <c r="AF2053" s="30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23"/>
      <c r="BE2053" s="23"/>
      <c r="BF2053" s="23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5"/>
      <c r="BY2053" s="15"/>
      <c r="BZ2053" s="15"/>
      <c r="CA2053" s="15"/>
      <c r="CB2053" s="15"/>
      <c r="CC2053" s="15"/>
      <c r="CD2053" s="15"/>
      <c r="CE2053" s="15"/>
      <c r="CF2053" s="15"/>
      <c r="CG2053" s="15"/>
      <c r="CH2053" s="15"/>
      <c r="CI2053" s="15"/>
      <c r="CJ2053" s="15"/>
      <c r="CK2053" s="15"/>
      <c r="CL2053" s="15"/>
      <c r="CM2053" s="15"/>
      <c r="CN2053" s="15"/>
    </row>
    <row r="2054" spans="1:92" ht="14">
      <c r="A2054" s="1"/>
      <c r="D2054" s="38"/>
      <c r="I2054" s="19"/>
      <c r="K2054" s="15"/>
      <c r="L2054" s="15"/>
      <c r="AE2054" s="37"/>
      <c r="AF2054" s="30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23"/>
      <c r="BE2054" s="23"/>
      <c r="BF2054" s="23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5"/>
      <c r="BY2054" s="15"/>
      <c r="BZ2054" s="15"/>
      <c r="CA2054" s="15"/>
      <c r="CB2054" s="15"/>
      <c r="CC2054" s="15"/>
      <c r="CD2054" s="15"/>
      <c r="CE2054" s="15"/>
      <c r="CF2054" s="15"/>
      <c r="CG2054" s="15"/>
      <c r="CH2054" s="15"/>
      <c r="CI2054" s="15"/>
      <c r="CJ2054" s="15"/>
      <c r="CK2054" s="15"/>
      <c r="CL2054" s="15"/>
      <c r="CM2054" s="15"/>
      <c r="CN2054" s="15"/>
    </row>
    <row r="2055" spans="1:92" ht="14">
      <c r="A2055" s="1"/>
      <c r="D2055" s="38"/>
      <c r="I2055" s="19"/>
      <c r="K2055" s="15"/>
      <c r="L2055" s="15"/>
      <c r="AE2055" s="37"/>
      <c r="AF2055" s="30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23"/>
      <c r="BE2055" s="23"/>
      <c r="BF2055" s="23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/>
      <c r="BT2055" s="12"/>
      <c r="BU2055" s="12"/>
      <c r="BV2055" s="12"/>
      <c r="BW2055" s="12"/>
      <c r="BX2055" s="15"/>
      <c r="BY2055" s="15"/>
      <c r="BZ2055" s="15"/>
      <c r="CA2055" s="15"/>
      <c r="CB2055" s="15"/>
      <c r="CC2055" s="15"/>
      <c r="CD2055" s="15"/>
      <c r="CE2055" s="15"/>
      <c r="CF2055" s="15"/>
      <c r="CG2055" s="15"/>
      <c r="CH2055" s="15"/>
      <c r="CI2055" s="15"/>
      <c r="CJ2055" s="15"/>
      <c r="CK2055" s="15"/>
      <c r="CL2055" s="15"/>
      <c r="CM2055" s="15"/>
      <c r="CN2055" s="15"/>
    </row>
    <row r="2056" spans="1:92" ht="14">
      <c r="A2056" s="1"/>
      <c r="D2056" s="38"/>
      <c r="I2056" s="19"/>
      <c r="K2056" s="15"/>
      <c r="L2056" s="15"/>
      <c r="AE2056" s="37"/>
      <c r="AF2056" s="30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23"/>
      <c r="BE2056" s="23"/>
      <c r="BF2056" s="23"/>
      <c r="BG2056" s="12"/>
      <c r="BH2056" s="12"/>
      <c r="BI2056" s="12"/>
      <c r="BJ2056" s="12"/>
      <c r="BK2056" s="12"/>
      <c r="BL2056" s="12"/>
      <c r="BM2056" s="12"/>
      <c r="BN2056" s="12"/>
      <c r="BO2056" s="12"/>
      <c r="BP2056" s="12"/>
      <c r="BQ2056" s="12"/>
      <c r="BR2056" s="12"/>
      <c r="BS2056" s="12"/>
      <c r="BT2056" s="12"/>
      <c r="BU2056" s="12"/>
      <c r="BV2056" s="12"/>
      <c r="BW2056" s="12"/>
      <c r="BX2056" s="15"/>
      <c r="BY2056" s="15"/>
      <c r="BZ2056" s="15"/>
      <c r="CA2056" s="15"/>
      <c r="CB2056" s="15"/>
      <c r="CC2056" s="15"/>
      <c r="CD2056" s="15"/>
      <c r="CE2056" s="15"/>
      <c r="CF2056" s="15"/>
      <c r="CG2056" s="15"/>
      <c r="CH2056" s="15"/>
      <c r="CI2056" s="15"/>
      <c r="CJ2056" s="15"/>
      <c r="CK2056" s="15"/>
      <c r="CL2056" s="15"/>
      <c r="CM2056" s="15"/>
      <c r="CN2056" s="15"/>
    </row>
    <row r="2057" spans="1:92" ht="14">
      <c r="A2057" s="1"/>
      <c r="D2057" s="38"/>
      <c r="I2057" s="19"/>
      <c r="K2057" s="15"/>
      <c r="L2057" s="15"/>
      <c r="AE2057" s="37"/>
      <c r="AF2057" s="30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23"/>
      <c r="BE2057" s="23"/>
      <c r="BF2057" s="23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  <c r="BU2057" s="12"/>
      <c r="BV2057" s="12"/>
      <c r="BW2057" s="12"/>
      <c r="BX2057" s="15"/>
      <c r="BY2057" s="15"/>
      <c r="BZ2057" s="15"/>
      <c r="CA2057" s="15"/>
      <c r="CB2057" s="15"/>
      <c r="CC2057" s="15"/>
      <c r="CD2057" s="15"/>
      <c r="CE2057" s="15"/>
      <c r="CF2057" s="15"/>
      <c r="CG2057" s="15"/>
      <c r="CH2057" s="15"/>
      <c r="CI2057" s="15"/>
      <c r="CJ2057" s="15"/>
      <c r="CK2057" s="15"/>
      <c r="CL2057" s="15"/>
      <c r="CM2057" s="15"/>
      <c r="CN2057" s="15"/>
    </row>
    <row r="2058" spans="1:92" ht="14">
      <c r="A2058" s="1"/>
      <c r="D2058" s="38"/>
      <c r="I2058" s="19"/>
      <c r="K2058" s="15"/>
      <c r="L2058" s="15"/>
      <c r="AE2058" s="37"/>
      <c r="AF2058" s="30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23"/>
      <c r="BE2058" s="23"/>
      <c r="BF2058" s="23"/>
      <c r="BG2058" s="12"/>
      <c r="BH2058" s="12"/>
      <c r="BI2058" s="12"/>
      <c r="BJ2058" s="12"/>
      <c r="BK2058" s="12"/>
      <c r="BL2058" s="12"/>
      <c r="BM2058" s="12"/>
      <c r="BN2058" s="12"/>
      <c r="BO2058" s="12"/>
      <c r="BP2058" s="12"/>
      <c r="BQ2058" s="12"/>
      <c r="BR2058" s="12"/>
      <c r="BS2058" s="12"/>
      <c r="BT2058" s="12"/>
      <c r="BU2058" s="12"/>
      <c r="BV2058" s="12"/>
      <c r="BW2058" s="12"/>
      <c r="BX2058" s="15"/>
      <c r="BY2058" s="15"/>
      <c r="BZ2058" s="15"/>
      <c r="CA2058" s="15"/>
      <c r="CB2058" s="15"/>
      <c r="CC2058" s="15"/>
      <c r="CD2058" s="15"/>
      <c r="CE2058" s="15"/>
      <c r="CF2058" s="15"/>
      <c r="CG2058" s="15"/>
      <c r="CH2058" s="15"/>
      <c r="CI2058" s="15"/>
      <c r="CJ2058" s="15"/>
      <c r="CK2058" s="15"/>
      <c r="CL2058" s="15"/>
      <c r="CM2058" s="15"/>
      <c r="CN2058" s="15"/>
    </row>
    <row r="2059" spans="1:92" ht="14">
      <c r="A2059" s="1"/>
      <c r="D2059" s="38"/>
      <c r="I2059" s="19"/>
      <c r="K2059" s="15"/>
      <c r="L2059" s="15"/>
      <c r="AE2059" s="37"/>
      <c r="AF2059" s="30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23"/>
      <c r="BE2059" s="23"/>
      <c r="BF2059" s="23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  <c r="BU2059" s="12"/>
      <c r="BV2059" s="12"/>
      <c r="BW2059" s="12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</row>
    <row r="2060" spans="1:92" ht="14">
      <c r="A2060" s="1"/>
      <c r="D2060" s="38"/>
      <c r="I2060" s="19"/>
      <c r="K2060" s="15"/>
      <c r="L2060" s="15"/>
      <c r="AE2060" s="37"/>
      <c r="AF2060" s="30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23"/>
      <c r="BE2060" s="23"/>
      <c r="BF2060" s="23"/>
      <c r="BG2060" s="12"/>
      <c r="BH2060" s="12"/>
      <c r="BI2060" s="12"/>
      <c r="BJ2060" s="12"/>
      <c r="BK2060" s="12"/>
      <c r="BL2060" s="12"/>
      <c r="BM2060" s="12"/>
      <c r="BN2060" s="12"/>
      <c r="BO2060" s="12"/>
      <c r="BP2060" s="12"/>
      <c r="BQ2060" s="12"/>
      <c r="BR2060" s="12"/>
      <c r="BS2060" s="12"/>
      <c r="BT2060" s="12"/>
      <c r="BU2060" s="12"/>
      <c r="BV2060" s="12"/>
      <c r="BW2060" s="12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</row>
    <row r="2061" spans="1:92" ht="14">
      <c r="A2061" s="1"/>
      <c r="D2061" s="38"/>
      <c r="I2061" s="19"/>
      <c r="K2061" s="15"/>
      <c r="L2061" s="15"/>
      <c r="AE2061" s="37"/>
      <c r="AF2061" s="30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23"/>
      <c r="BE2061" s="23"/>
      <c r="BF2061" s="23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  <c r="BU2061" s="12"/>
      <c r="BV2061" s="12"/>
      <c r="BW2061" s="12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</row>
    <row r="2062" spans="1:92" ht="14">
      <c r="A2062" s="1"/>
      <c r="D2062" s="38"/>
      <c r="I2062" s="19"/>
      <c r="K2062" s="15"/>
      <c r="L2062" s="15"/>
      <c r="AE2062" s="37"/>
      <c r="AF2062" s="30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23"/>
      <c r="BE2062" s="23"/>
      <c r="BF2062" s="23"/>
      <c r="BG2062" s="12"/>
      <c r="BH2062" s="12"/>
      <c r="BI2062" s="12"/>
      <c r="BJ2062" s="12"/>
      <c r="BK2062" s="12"/>
      <c r="BL2062" s="12"/>
      <c r="BM2062" s="12"/>
      <c r="BN2062" s="12"/>
      <c r="BO2062" s="12"/>
      <c r="BP2062" s="12"/>
      <c r="BQ2062" s="12"/>
      <c r="BR2062" s="12"/>
      <c r="BS2062" s="12"/>
      <c r="BT2062" s="12"/>
      <c r="BU2062" s="12"/>
      <c r="BV2062" s="12"/>
      <c r="BW2062" s="12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</row>
    <row r="2063" spans="1:92" ht="14">
      <c r="A2063" s="1"/>
      <c r="D2063" s="38"/>
      <c r="I2063" s="19"/>
      <c r="K2063" s="15"/>
      <c r="L2063" s="15"/>
      <c r="AE2063" s="37"/>
      <c r="AF2063" s="30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23"/>
      <c r="BE2063" s="23"/>
      <c r="BF2063" s="23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  <c r="BU2063" s="12"/>
      <c r="BV2063" s="12"/>
      <c r="BW2063" s="12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</row>
    <row r="2064" spans="1:92" ht="14">
      <c r="A2064" s="1"/>
      <c r="D2064" s="38"/>
      <c r="I2064" s="19"/>
      <c r="K2064" s="15"/>
      <c r="L2064" s="15"/>
      <c r="AE2064" s="37"/>
      <c r="AF2064" s="30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23"/>
      <c r="BE2064" s="23"/>
      <c r="BF2064" s="23"/>
      <c r="BG2064" s="12"/>
      <c r="BH2064" s="12"/>
      <c r="BI2064" s="12"/>
      <c r="BJ2064" s="12"/>
      <c r="BK2064" s="12"/>
      <c r="BL2064" s="12"/>
      <c r="BM2064" s="12"/>
      <c r="BN2064" s="12"/>
      <c r="BO2064" s="12"/>
      <c r="BP2064" s="12"/>
      <c r="BQ2064" s="12"/>
      <c r="BR2064" s="12"/>
      <c r="BS2064" s="12"/>
      <c r="BT2064" s="12"/>
      <c r="BU2064" s="12"/>
      <c r="BV2064" s="12"/>
      <c r="BW2064" s="12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</row>
    <row r="2065" spans="1:92" ht="14">
      <c r="A2065" s="1"/>
      <c r="D2065" s="38"/>
      <c r="I2065" s="19"/>
      <c r="K2065" s="15"/>
      <c r="L2065" s="15"/>
      <c r="AE2065" s="37"/>
      <c r="AF2065" s="30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23"/>
      <c r="BE2065" s="23"/>
      <c r="BF2065" s="23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  <c r="BU2065" s="12"/>
      <c r="BV2065" s="12"/>
      <c r="BW2065" s="12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</row>
    <row r="2066" spans="1:92" ht="14">
      <c r="A2066" s="1"/>
      <c r="D2066" s="38"/>
      <c r="I2066" s="19"/>
      <c r="K2066" s="15"/>
      <c r="L2066" s="15"/>
      <c r="AE2066" s="37"/>
      <c r="AF2066" s="30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23"/>
      <c r="BE2066" s="23"/>
      <c r="BF2066" s="23"/>
      <c r="BG2066" s="12"/>
      <c r="BH2066" s="12"/>
      <c r="BI2066" s="12"/>
      <c r="BJ2066" s="12"/>
      <c r="BK2066" s="12"/>
      <c r="BL2066" s="12"/>
      <c r="BM2066" s="12"/>
      <c r="BN2066" s="12"/>
      <c r="BO2066" s="12"/>
      <c r="BP2066" s="12"/>
      <c r="BQ2066" s="12"/>
      <c r="BR2066" s="12"/>
      <c r="BS2066" s="12"/>
      <c r="BT2066" s="12"/>
      <c r="BU2066" s="12"/>
      <c r="BV2066" s="12"/>
      <c r="BW2066" s="12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</row>
    <row r="2067" spans="1:92" ht="14">
      <c r="A2067" s="1"/>
      <c r="D2067" s="38"/>
      <c r="I2067" s="19"/>
      <c r="K2067" s="15"/>
      <c r="L2067" s="15"/>
      <c r="AE2067" s="37"/>
      <c r="AF2067" s="30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23"/>
      <c r="BE2067" s="23"/>
      <c r="BF2067" s="23"/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  <c r="BU2067" s="12"/>
      <c r="BV2067" s="12"/>
      <c r="BW2067" s="12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</row>
    <row r="2068" spans="1:92" ht="14">
      <c r="A2068" s="1"/>
      <c r="D2068" s="38"/>
      <c r="I2068" s="19"/>
      <c r="K2068" s="15"/>
      <c r="L2068" s="15"/>
      <c r="AE2068" s="37"/>
      <c r="AF2068" s="30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23"/>
      <c r="BE2068" s="23"/>
      <c r="BF2068" s="23"/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</row>
    <row r="2069" spans="1:92" ht="14">
      <c r="A2069" s="1"/>
      <c r="D2069" s="38"/>
      <c r="I2069" s="19"/>
      <c r="K2069" s="15"/>
      <c r="L2069" s="15"/>
      <c r="AE2069" s="37"/>
      <c r="AF2069" s="30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23"/>
      <c r="BE2069" s="23"/>
      <c r="BF2069" s="23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</row>
    <row r="2070" spans="1:92" ht="14">
      <c r="A2070" s="1"/>
      <c r="D2070" s="38"/>
      <c r="I2070" s="19"/>
      <c r="K2070" s="15"/>
      <c r="L2070" s="15"/>
      <c r="AE2070" s="37"/>
      <c r="AF2070" s="30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23"/>
      <c r="BE2070" s="23"/>
      <c r="BF2070" s="23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/>
      <c r="BS2070" s="12"/>
      <c r="BT2070" s="12"/>
      <c r="BU2070" s="12"/>
      <c r="BV2070" s="12"/>
      <c r="BW2070" s="12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</row>
    <row r="2071" spans="1:92" ht="14">
      <c r="A2071" s="1"/>
      <c r="D2071" s="38"/>
      <c r="I2071" s="19"/>
      <c r="K2071" s="15"/>
      <c r="L2071" s="15"/>
      <c r="AE2071" s="37"/>
      <c r="AF2071" s="30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23"/>
      <c r="BE2071" s="23"/>
      <c r="BF2071" s="23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</row>
    <row r="2072" spans="1:92" ht="14">
      <c r="A2072" s="1"/>
      <c r="D2072" s="38"/>
      <c r="I2072" s="19"/>
      <c r="K2072" s="15"/>
      <c r="L2072" s="15"/>
      <c r="AE2072" s="37"/>
      <c r="AF2072" s="30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23"/>
      <c r="BE2072" s="23"/>
      <c r="BF2072" s="23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</row>
    <row r="2073" spans="1:92" ht="14">
      <c r="A2073" s="1"/>
      <c r="D2073" s="38"/>
      <c r="I2073" s="19"/>
      <c r="K2073" s="15"/>
      <c r="L2073" s="15"/>
      <c r="AE2073" s="37"/>
      <c r="AF2073" s="30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23"/>
      <c r="BE2073" s="23"/>
      <c r="BF2073" s="23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</row>
    <row r="2074" spans="1:92" ht="14">
      <c r="A2074" s="1"/>
      <c r="D2074" s="38"/>
      <c r="I2074" s="19"/>
      <c r="K2074" s="15"/>
      <c r="L2074" s="15"/>
      <c r="AE2074" s="37"/>
      <c r="AF2074" s="30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23"/>
      <c r="BE2074" s="23"/>
      <c r="BF2074" s="23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</row>
    <row r="2075" spans="1:92" ht="14">
      <c r="A2075" s="1"/>
      <c r="D2075" s="38"/>
      <c r="I2075" s="19"/>
      <c r="K2075" s="15"/>
      <c r="L2075" s="15"/>
      <c r="AE2075" s="37"/>
      <c r="AF2075" s="30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23"/>
      <c r="BE2075" s="23"/>
      <c r="BF2075" s="23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5"/>
      <c r="BY2075" s="15"/>
      <c r="BZ2075" s="15"/>
      <c r="CA2075" s="15"/>
      <c r="CB2075" s="15"/>
      <c r="CC2075" s="15"/>
      <c r="CD2075" s="15"/>
      <c r="CE2075" s="15"/>
      <c r="CF2075" s="15"/>
      <c r="CG2075" s="15"/>
      <c r="CH2075" s="15"/>
      <c r="CI2075" s="15"/>
      <c r="CJ2075" s="15"/>
      <c r="CK2075" s="15"/>
      <c r="CL2075" s="15"/>
      <c r="CM2075" s="15"/>
      <c r="CN2075" s="15"/>
    </row>
    <row r="2076" spans="1:92" ht="14">
      <c r="A2076" s="1"/>
      <c r="D2076" s="38"/>
      <c r="I2076" s="19"/>
      <c r="K2076" s="15"/>
      <c r="L2076" s="15"/>
      <c r="AE2076" s="37"/>
      <c r="AF2076" s="30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23"/>
      <c r="BE2076" s="23"/>
      <c r="BF2076" s="23"/>
      <c r="BG2076" s="12"/>
      <c r="BH2076" s="12"/>
      <c r="BI2076" s="12"/>
      <c r="BJ2076" s="12"/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5"/>
      <c r="BY2076" s="15"/>
      <c r="BZ2076" s="15"/>
      <c r="CA2076" s="15"/>
      <c r="CB2076" s="15"/>
      <c r="CC2076" s="15"/>
      <c r="CD2076" s="15"/>
      <c r="CE2076" s="15"/>
      <c r="CF2076" s="15"/>
      <c r="CG2076" s="15"/>
      <c r="CH2076" s="15"/>
      <c r="CI2076" s="15"/>
      <c r="CJ2076" s="15"/>
      <c r="CK2076" s="15"/>
      <c r="CL2076" s="15"/>
      <c r="CM2076" s="15"/>
      <c r="CN2076" s="15"/>
    </row>
    <row r="2077" spans="1:92" ht="14">
      <c r="A2077" s="1"/>
      <c r="D2077" s="38"/>
      <c r="I2077" s="19"/>
      <c r="K2077" s="15"/>
      <c r="L2077" s="15"/>
      <c r="AE2077" s="37"/>
      <c r="AF2077" s="30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23"/>
      <c r="BE2077" s="23"/>
      <c r="BF2077" s="23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  <c r="BU2077" s="12"/>
      <c r="BV2077" s="12"/>
      <c r="BW2077" s="12"/>
      <c r="BX2077" s="15"/>
      <c r="BY2077" s="15"/>
      <c r="BZ2077" s="15"/>
      <c r="CA2077" s="15"/>
      <c r="CB2077" s="15"/>
      <c r="CC2077" s="15"/>
      <c r="CD2077" s="15"/>
      <c r="CE2077" s="15"/>
      <c r="CF2077" s="15"/>
      <c r="CG2077" s="15"/>
      <c r="CH2077" s="15"/>
      <c r="CI2077" s="15"/>
      <c r="CJ2077" s="15"/>
      <c r="CK2077" s="15"/>
      <c r="CL2077" s="15"/>
      <c r="CM2077" s="15"/>
      <c r="CN2077" s="15"/>
    </row>
    <row r="2078" spans="1:92" ht="14">
      <c r="A2078" s="1"/>
      <c r="D2078" s="38"/>
      <c r="I2078" s="19"/>
      <c r="K2078" s="15"/>
      <c r="L2078" s="15"/>
      <c r="AE2078" s="37"/>
      <c r="AF2078" s="30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23"/>
      <c r="BE2078" s="23"/>
      <c r="BF2078" s="23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/>
      <c r="BW2078" s="12"/>
      <c r="BX2078" s="15"/>
      <c r="BY2078" s="15"/>
      <c r="BZ2078" s="15"/>
      <c r="CA2078" s="15"/>
      <c r="CB2078" s="15"/>
      <c r="CC2078" s="15"/>
      <c r="CD2078" s="15"/>
      <c r="CE2078" s="15"/>
      <c r="CF2078" s="15"/>
      <c r="CG2078" s="15"/>
      <c r="CH2078" s="15"/>
      <c r="CI2078" s="15"/>
      <c r="CJ2078" s="15"/>
      <c r="CK2078" s="15"/>
      <c r="CL2078" s="15"/>
      <c r="CM2078" s="15"/>
      <c r="CN2078" s="15"/>
    </row>
    <row r="2079" spans="1:92" ht="14">
      <c r="A2079" s="1"/>
      <c r="D2079" s="38"/>
      <c r="I2079" s="19"/>
      <c r="K2079" s="15"/>
      <c r="L2079" s="15"/>
      <c r="AE2079" s="37"/>
      <c r="AF2079" s="30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23"/>
      <c r="BE2079" s="23"/>
      <c r="BF2079" s="23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/>
      <c r="BW2079" s="12"/>
      <c r="BX2079" s="15"/>
      <c r="BY2079" s="15"/>
      <c r="BZ2079" s="15"/>
      <c r="CA2079" s="15"/>
      <c r="CB2079" s="15"/>
      <c r="CC2079" s="15"/>
      <c r="CD2079" s="15"/>
      <c r="CE2079" s="15"/>
      <c r="CF2079" s="15"/>
      <c r="CG2079" s="15"/>
      <c r="CH2079" s="15"/>
      <c r="CI2079" s="15"/>
      <c r="CJ2079" s="15"/>
      <c r="CK2079" s="15"/>
      <c r="CL2079" s="15"/>
      <c r="CM2079" s="15"/>
      <c r="CN2079" s="15"/>
    </row>
    <row r="2080" spans="1:92" ht="14">
      <c r="A2080" s="1"/>
      <c r="D2080" s="38"/>
      <c r="I2080" s="19"/>
      <c r="K2080" s="15"/>
      <c r="L2080" s="15"/>
      <c r="AE2080" s="37"/>
      <c r="AF2080" s="30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23"/>
      <c r="BE2080" s="23"/>
      <c r="BF2080" s="23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5"/>
      <c r="BY2080" s="15"/>
      <c r="BZ2080" s="15"/>
      <c r="CA2080" s="15"/>
      <c r="CB2080" s="15"/>
      <c r="CC2080" s="15"/>
      <c r="CD2080" s="15"/>
      <c r="CE2080" s="15"/>
      <c r="CF2080" s="15"/>
      <c r="CG2080" s="15"/>
      <c r="CH2080" s="15"/>
      <c r="CI2080" s="15"/>
      <c r="CJ2080" s="15"/>
      <c r="CK2080" s="15"/>
      <c r="CL2080" s="15"/>
      <c r="CM2080" s="15"/>
      <c r="CN2080" s="15"/>
    </row>
    <row r="2081" spans="1:92" ht="14">
      <c r="A2081" s="1"/>
      <c r="D2081" s="38"/>
      <c r="I2081" s="19"/>
      <c r="K2081" s="15"/>
      <c r="L2081" s="15"/>
      <c r="AE2081" s="37"/>
      <c r="AF2081" s="30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23"/>
      <c r="BE2081" s="23"/>
      <c r="BF2081" s="23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5"/>
      <c r="BY2081" s="15"/>
      <c r="BZ2081" s="15"/>
      <c r="CA2081" s="15"/>
      <c r="CB2081" s="15"/>
      <c r="CC2081" s="15"/>
      <c r="CD2081" s="15"/>
      <c r="CE2081" s="15"/>
      <c r="CF2081" s="15"/>
      <c r="CG2081" s="15"/>
      <c r="CH2081" s="15"/>
      <c r="CI2081" s="15"/>
      <c r="CJ2081" s="15"/>
      <c r="CK2081" s="15"/>
      <c r="CL2081" s="15"/>
      <c r="CM2081" s="15"/>
      <c r="CN2081" s="15"/>
    </row>
    <row r="2082" spans="1:92" ht="14">
      <c r="A2082" s="1"/>
      <c r="D2082" s="38"/>
      <c r="I2082" s="19"/>
      <c r="K2082" s="15"/>
      <c r="L2082" s="15"/>
      <c r="AE2082" s="37"/>
      <c r="AF2082" s="30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23"/>
      <c r="BE2082" s="23"/>
      <c r="BF2082" s="23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5"/>
      <c r="BY2082" s="15"/>
      <c r="BZ2082" s="15"/>
      <c r="CA2082" s="15"/>
      <c r="CB2082" s="15"/>
      <c r="CC2082" s="15"/>
      <c r="CD2082" s="15"/>
      <c r="CE2082" s="15"/>
      <c r="CF2082" s="15"/>
      <c r="CG2082" s="15"/>
      <c r="CH2082" s="15"/>
      <c r="CI2082" s="15"/>
      <c r="CJ2082" s="15"/>
      <c r="CK2082" s="15"/>
      <c r="CL2082" s="15"/>
      <c r="CM2082" s="15"/>
      <c r="CN2082" s="15"/>
    </row>
    <row r="2083" spans="1:92" ht="14">
      <c r="A2083" s="1"/>
      <c r="D2083" s="38"/>
      <c r="I2083" s="19"/>
      <c r="K2083" s="15"/>
      <c r="L2083" s="15"/>
      <c r="AE2083" s="37"/>
      <c r="AF2083" s="30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23"/>
      <c r="BE2083" s="23"/>
      <c r="BF2083" s="23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5"/>
      <c r="BY2083" s="15"/>
      <c r="BZ2083" s="15"/>
      <c r="CA2083" s="15"/>
      <c r="CB2083" s="15"/>
      <c r="CC2083" s="15"/>
      <c r="CD2083" s="15"/>
      <c r="CE2083" s="15"/>
      <c r="CF2083" s="15"/>
      <c r="CG2083" s="15"/>
      <c r="CH2083" s="15"/>
      <c r="CI2083" s="15"/>
      <c r="CJ2083" s="15"/>
      <c r="CK2083" s="15"/>
      <c r="CL2083" s="15"/>
      <c r="CM2083" s="15"/>
      <c r="CN2083" s="15"/>
    </row>
    <row r="2084" spans="1:92" ht="14">
      <c r="A2084" s="1"/>
      <c r="D2084" s="38"/>
      <c r="I2084" s="19"/>
      <c r="K2084" s="15"/>
      <c r="L2084" s="15"/>
      <c r="AE2084" s="37"/>
      <c r="AF2084" s="30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23"/>
      <c r="BE2084" s="23"/>
      <c r="BF2084" s="23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5"/>
      <c r="BY2084" s="15"/>
      <c r="BZ2084" s="15"/>
      <c r="CA2084" s="15"/>
      <c r="CB2084" s="15"/>
      <c r="CC2084" s="15"/>
      <c r="CD2084" s="15"/>
      <c r="CE2084" s="15"/>
      <c r="CF2084" s="15"/>
      <c r="CG2084" s="15"/>
      <c r="CH2084" s="15"/>
      <c r="CI2084" s="15"/>
      <c r="CJ2084" s="15"/>
      <c r="CK2084" s="15"/>
      <c r="CL2084" s="15"/>
      <c r="CM2084" s="15"/>
      <c r="CN2084" s="15"/>
    </row>
    <row r="2085" spans="1:92" ht="14">
      <c r="A2085" s="1"/>
      <c r="D2085" s="38"/>
      <c r="I2085" s="19"/>
      <c r="K2085" s="15"/>
      <c r="L2085" s="15"/>
      <c r="AE2085" s="37"/>
      <c r="AF2085" s="30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23"/>
      <c r="BE2085" s="23"/>
      <c r="BF2085" s="23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5"/>
      <c r="BY2085" s="15"/>
      <c r="BZ2085" s="15"/>
      <c r="CA2085" s="15"/>
      <c r="CB2085" s="15"/>
      <c r="CC2085" s="15"/>
      <c r="CD2085" s="15"/>
      <c r="CE2085" s="15"/>
      <c r="CF2085" s="15"/>
      <c r="CG2085" s="15"/>
      <c r="CH2085" s="15"/>
      <c r="CI2085" s="15"/>
      <c r="CJ2085" s="15"/>
      <c r="CK2085" s="15"/>
      <c r="CL2085" s="15"/>
      <c r="CM2085" s="15"/>
      <c r="CN2085" s="15"/>
    </row>
    <row r="2086" spans="1:92" ht="14">
      <c r="A2086" s="1"/>
      <c r="D2086" s="38"/>
      <c r="I2086" s="19"/>
      <c r="K2086" s="15"/>
      <c r="L2086" s="15"/>
      <c r="AE2086" s="37"/>
      <c r="AF2086" s="30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23"/>
      <c r="BE2086" s="23"/>
      <c r="BF2086" s="23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5"/>
      <c r="BY2086" s="15"/>
      <c r="BZ2086" s="15"/>
      <c r="CA2086" s="15"/>
      <c r="CB2086" s="15"/>
      <c r="CC2086" s="15"/>
      <c r="CD2086" s="15"/>
      <c r="CE2086" s="15"/>
      <c r="CF2086" s="15"/>
      <c r="CG2086" s="15"/>
      <c r="CH2086" s="15"/>
      <c r="CI2086" s="15"/>
      <c r="CJ2086" s="15"/>
      <c r="CK2086" s="15"/>
      <c r="CL2086" s="15"/>
      <c r="CM2086" s="15"/>
      <c r="CN2086" s="15"/>
    </row>
    <row r="2087" spans="1:92" ht="14">
      <c r="A2087" s="1"/>
      <c r="D2087" s="38"/>
      <c r="I2087" s="19"/>
      <c r="K2087" s="15"/>
      <c r="L2087" s="15"/>
      <c r="AE2087" s="37"/>
      <c r="AF2087" s="30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23"/>
      <c r="BE2087" s="23"/>
      <c r="BF2087" s="23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5"/>
      <c r="BY2087" s="15"/>
      <c r="BZ2087" s="15"/>
      <c r="CA2087" s="15"/>
      <c r="CB2087" s="15"/>
      <c r="CC2087" s="15"/>
      <c r="CD2087" s="15"/>
      <c r="CE2087" s="15"/>
      <c r="CF2087" s="15"/>
      <c r="CG2087" s="15"/>
      <c r="CH2087" s="15"/>
      <c r="CI2087" s="15"/>
      <c r="CJ2087" s="15"/>
      <c r="CK2087" s="15"/>
      <c r="CL2087" s="15"/>
      <c r="CM2087" s="15"/>
      <c r="CN2087" s="15"/>
    </row>
    <row r="2088" spans="1:92" ht="14">
      <c r="A2088" s="1"/>
      <c r="D2088" s="38"/>
      <c r="I2088" s="19"/>
      <c r="K2088" s="15"/>
      <c r="L2088" s="15"/>
      <c r="AE2088" s="37"/>
      <c r="AF2088" s="30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23"/>
      <c r="BE2088" s="23"/>
      <c r="BF2088" s="23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5"/>
      <c r="BY2088" s="15"/>
      <c r="BZ2088" s="15"/>
      <c r="CA2088" s="15"/>
      <c r="CB2088" s="15"/>
      <c r="CC2088" s="15"/>
      <c r="CD2088" s="15"/>
      <c r="CE2088" s="15"/>
      <c r="CF2088" s="15"/>
      <c r="CG2088" s="15"/>
      <c r="CH2088" s="15"/>
      <c r="CI2088" s="15"/>
      <c r="CJ2088" s="15"/>
      <c r="CK2088" s="15"/>
      <c r="CL2088" s="15"/>
      <c r="CM2088" s="15"/>
      <c r="CN2088" s="15"/>
    </row>
    <row r="2089" spans="1:92" ht="14">
      <c r="A2089" s="1"/>
      <c r="D2089" s="38"/>
      <c r="I2089" s="19"/>
      <c r="K2089" s="15"/>
      <c r="L2089" s="15"/>
      <c r="AE2089" s="37"/>
      <c r="AF2089" s="30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23"/>
      <c r="BE2089" s="23"/>
      <c r="BF2089" s="23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5"/>
      <c r="BY2089" s="15"/>
      <c r="BZ2089" s="15"/>
      <c r="CA2089" s="15"/>
      <c r="CB2089" s="15"/>
      <c r="CC2089" s="15"/>
      <c r="CD2089" s="15"/>
      <c r="CE2089" s="15"/>
      <c r="CF2089" s="15"/>
      <c r="CG2089" s="15"/>
      <c r="CH2089" s="15"/>
      <c r="CI2089" s="15"/>
      <c r="CJ2089" s="15"/>
      <c r="CK2089" s="15"/>
      <c r="CL2089" s="15"/>
      <c r="CM2089" s="15"/>
      <c r="CN2089" s="15"/>
    </row>
    <row r="2090" spans="1:92" ht="14">
      <c r="A2090" s="1"/>
      <c r="D2090" s="38"/>
      <c r="I2090" s="19"/>
      <c r="K2090" s="15"/>
      <c r="L2090" s="15"/>
      <c r="AE2090" s="37"/>
      <c r="AF2090" s="30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23"/>
      <c r="BE2090" s="23"/>
      <c r="BF2090" s="23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5"/>
      <c r="BY2090" s="15"/>
      <c r="BZ2090" s="15"/>
      <c r="CA2090" s="15"/>
      <c r="CB2090" s="15"/>
      <c r="CC2090" s="15"/>
      <c r="CD2090" s="15"/>
      <c r="CE2090" s="15"/>
      <c r="CF2090" s="15"/>
      <c r="CG2090" s="15"/>
      <c r="CH2090" s="15"/>
      <c r="CI2090" s="15"/>
      <c r="CJ2090" s="15"/>
      <c r="CK2090" s="15"/>
      <c r="CL2090" s="15"/>
      <c r="CM2090" s="15"/>
      <c r="CN2090" s="15"/>
    </row>
    <row r="2091" spans="1:92" ht="14">
      <c r="A2091" s="1"/>
      <c r="D2091" s="38"/>
      <c r="I2091" s="19"/>
      <c r="K2091" s="15"/>
      <c r="L2091" s="15"/>
      <c r="AE2091" s="37"/>
      <c r="AF2091" s="30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23"/>
      <c r="BE2091" s="23"/>
      <c r="BF2091" s="23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5"/>
      <c r="BY2091" s="15"/>
      <c r="BZ2091" s="15"/>
      <c r="CA2091" s="15"/>
      <c r="CB2091" s="15"/>
      <c r="CC2091" s="15"/>
      <c r="CD2091" s="15"/>
      <c r="CE2091" s="15"/>
      <c r="CF2091" s="15"/>
      <c r="CG2091" s="15"/>
      <c r="CH2091" s="15"/>
      <c r="CI2091" s="15"/>
      <c r="CJ2091" s="15"/>
      <c r="CK2091" s="15"/>
      <c r="CL2091" s="15"/>
      <c r="CM2091" s="15"/>
      <c r="CN2091" s="15"/>
    </row>
    <row r="2092" spans="1:92" ht="14">
      <c r="A2092" s="1"/>
      <c r="D2092" s="38"/>
      <c r="I2092" s="19"/>
      <c r="K2092" s="15"/>
      <c r="L2092" s="15"/>
      <c r="AE2092" s="37"/>
      <c r="AF2092" s="30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23"/>
      <c r="BE2092" s="23"/>
      <c r="BF2092" s="23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5"/>
      <c r="BY2092" s="15"/>
      <c r="BZ2092" s="15"/>
      <c r="CA2092" s="15"/>
      <c r="CB2092" s="15"/>
      <c r="CC2092" s="15"/>
      <c r="CD2092" s="15"/>
      <c r="CE2092" s="15"/>
      <c r="CF2092" s="15"/>
      <c r="CG2092" s="15"/>
      <c r="CH2092" s="15"/>
      <c r="CI2092" s="15"/>
      <c r="CJ2092" s="15"/>
      <c r="CK2092" s="15"/>
      <c r="CL2092" s="15"/>
      <c r="CM2092" s="15"/>
      <c r="CN2092" s="15"/>
    </row>
    <row r="2093" spans="1:92" ht="14">
      <c r="A2093" s="1"/>
      <c r="D2093" s="38"/>
      <c r="I2093" s="19"/>
      <c r="K2093" s="15"/>
      <c r="L2093" s="15"/>
      <c r="AE2093" s="37"/>
      <c r="AF2093" s="30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23"/>
      <c r="BE2093" s="23"/>
      <c r="BF2093" s="23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5"/>
      <c r="BY2093" s="15"/>
      <c r="BZ2093" s="15"/>
      <c r="CA2093" s="15"/>
      <c r="CB2093" s="15"/>
      <c r="CC2093" s="15"/>
      <c r="CD2093" s="15"/>
      <c r="CE2093" s="15"/>
      <c r="CF2093" s="15"/>
      <c r="CG2093" s="15"/>
      <c r="CH2093" s="15"/>
      <c r="CI2093" s="15"/>
      <c r="CJ2093" s="15"/>
      <c r="CK2093" s="15"/>
      <c r="CL2093" s="15"/>
      <c r="CM2093" s="15"/>
      <c r="CN2093" s="15"/>
    </row>
    <row r="2094" spans="1:92" ht="14">
      <c r="A2094" s="1"/>
      <c r="D2094" s="38"/>
      <c r="I2094" s="19"/>
      <c r="K2094" s="15"/>
      <c r="L2094" s="15"/>
      <c r="AE2094" s="37"/>
      <c r="AF2094" s="30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23"/>
      <c r="BE2094" s="23"/>
      <c r="BF2094" s="23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5"/>
      <c r="BY2094" s="15"/>
      <c r="BZ2094" s="15"/>
      <c r="CA2094" s="15"/>
      <c r="CB2094" s="15"/>
      <c r="CC2094" s="15"/>
      <c r="CD2094" s="15"/>
      <c r="CE2094" s="15"/>
      <c r="CF2094" s="15"/>
      <c r="CG2094" s="15"/>
      <c r="CH2094" s="15"/>
      <c r="CI2094" s="15"/>
      <c r="CJ2094" s="15"/>
      <c r="CK2094" s="15"/>
      <c r="CL2094" s="15"/>
      <c r="CM2094" s="15"/>
      <c r="CN2094" s="15"/>
    </row>
    <row r="2095" spans="1:92" ht="14">
      <c r="A2095" s="1"/>
      <c r="D2095" s="38"/>
      <c r="I2095" s="19"/>
      <c r="K2095" s="15"/>
      <c r="L2095" s="15"/>
      <c r="AE2095" s="37"/>
      <c r="AF2095" s="30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23"/>
      <c r="BE2095" s="23"/>
      <c r="BF2095" s="23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5"/>
      <c r="BY2095" s="15"/>
      <c r="BZ2095" s="15"/>
      <c r="CA2095" s="15"/>
      <c r="CB2095" s="15"/>
      <c r="CC2095" s="15"/>
      <c r="CD2095" s="15"/>
      <c r="CE2095" s="15"/>
      <c r="CF2095" s="15"/>
      <c r="CG2095" s="15"/>
      <c r="CH2095" s="15"/>
      <c r="CI2095" s="15"/>
      <c r="CJ2095" s="15"/>
      <c r="CK2095" s="15"/>
      <c r="CL2095" s="15"/>
      <c r="CM2095" s="15"/>
      <c r="CN2095" s="15"/>
    </row>
    <row r="2096" spans="1:92" ht="14">
      <c r="A2096" s="1"/>
      <c r="D2096" s="38"/>
      <c r="I2096" s="19"/>
      <c r="K2096" s="15"/>
      <c r="L2096" s="15"/>
      <c r="AE2096" s="37"/>
      <c r="AF2096" s="30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23"/>
      <c r="BE2096" s="23"/>
      <c r="BF2096" s="23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5"/>
      <c r="BY2096" s="15"/>
      <c r="BZ2096" s="15"/>
      <c r="CA2096" s="15"/>
      <c r="CB2096" s="15"/>
      <c r="CC2096" s="15"/>
      <c r="CD2096" s="15"/>
      <c r="CE2096" s="15"/>
      <c r="CF2096" s="15"/>
      <c r="CG2096" s="15"/>
      <c r="CH2096" s="15"/>
      <c r="CI2096" s="15"/>
      <c r="CJ2096" s="15"/>
      <c r="CK2096" s="15"/>
      <c r="CL2096" s="15"/>
      <c r="CM2096" s="15"/>
      <c r="CN2096" s="15"/>
    </row>
    <row r="2097" spans="1:92" ht="14">
      <c r="A2097" s="1"/>
      <c r="D2097" s="38"/>
      <c r="I2097" s="19"/>
      <c r="K2097" s="15"/>
      <c r="L2097" s="15"/>
      <c r="AE2097" s="37"/>
      <c r="AF2097" s="30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23"/>
      <c r="BE2097" s="23"/>
      <c r="BF2097" s="23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5"/>
      <c r="BY2097" s="15"/>
      <c r="BZ2097" s="15"/>
      <c r="CA2097" s="15"/>
      <c r="CB2097" s="15"/>
      <c r="CC2097" s="15"/>
      <c r="CD2097" s="15"/>
      <c r="CE2097" s="15"/>
      <c r="CF2097" s="15"/>
      <c r="CG2097" s="15"/>
      <c r="CH2097" s="15"/>
      <c r="CI2097" s="15"/>
      <c r="CJ2097" s="15"/>
      <c r="CK2097" s="15"/>
      <c r="CL2097" s="15"/>
      <c r="CM2097" s="15"/>
      <c r="CN2097" s="15"/>
    </row>
    <row r="2098" spans="1:92" ht="14">
      <c r="A2098" s="1"/>
      <c r="D2098" s="38"/>
      <c r="I2098" s="19"/>
      <c r="K2098" s="15"/>
      <c r="L2098" s="15"/>
      <c r="AE2098" s="37"/>
      <c r="AF2098" s="30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23"/>
      <c r="BE2098" s="23"/>
      <c r="BF2098" s="23"/>
      <c r="BG2098" s="12"/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5"/>
      <c r="BY2098" s="15"/>
      <c r="BZ2098" s="15"/>
      <c r="CA2098" s="15"/>
      <c r="CB2098" s="15"/>
      <c r="CC2098" s="15"/>
      <c r="CD2098" s="15"/>
      <c r="CE2098" s="15"/>
      <c r="CF2098" s="15"/>
      <c r="CG2098" s="15"/>
      <c r="CH2098" s="15"/>
      <c r="CI2098" s="15"/>
      <c r="CJ2098" s="15"/>
      <c r="CK2098" s="15"/>
      <c r="CL2098" s="15"/>
      <c r="CM2098" s="15"/>
      <c r="CN2098" s="15"/>
    </row>
    <row r="2099" spans="1:92" ht="14">
      <c r="A2099" s="1"/>
      <c r="D2099" s="38"/>
      <c r="I2099" s="19"/>
      <c r="K2099" s="15"/>
      <c r="L2099" s="15"/>
      <c r="AE2099" s="37"/>
      <c r="AF2099" s="30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23"/>
      <c r="BE2099" s="23"/>
      <c r="BF2099" s="23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5"/>
      <c r="BY2099" s="15"/>
      <c r="BZ2099" s="15"/>
      <c r="CA2099" s="15"/>
      <c r="CB2099" s="15"/>
      <c r="CC2099" s="15"/>
      <c r="CD2099" s="15"/>
      <c r="CE2099" s="15"/>
      <c r="CF2099" s="15"/>
      <c r="CG2099" s="15"/>
      <c r="CH2099" s="15"/>
      <c r="CI2099" s="15"/>
      <c r="CJ2099" s="15"/>
      <c r="CK2099" s="15"/>
      <c r="CL2099" s="15"/>
      <c r="CM2099" s="15"/>
      <c r="CN2099" s="15"/>
    </row>
    <row r="2100" spans="1:92" ht="14">
      <c r="A2100" s="1"/>
      <c r="D2100" s="38"/>
      <c r="I2100" s="19"/>
      <c r="K2100" s="15"/>
      <c r="L2100" s="15"/>
      <c r="AE2100" s="37"/>
      <c r="AF2100" s="30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23"/>
      <c r="BE2100" s="23"/>
      <c r="BF2100" s="23"/>
      <c r="BG2100" s="12"/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5"/>
      <c r="BY2100" s="15"/>
      <c r="BZ2100" s="15"/>
      <c r="CA2100" s="15"/>
      <c r="CB2100" s="15"/>
      <c r="CC2100" s="15"/>
      <c r="CD2100" s="15"/>
      <c r="CE2100" s="15"/>
      <c r="CF2100" s="15"/>
      <c r="CG2100" s="15"/>
      <c r="CH2100" s="15"/>
      <c r="CI2100" s="15"/>
      <c r="CJ2100" s="15"/>
      <c r="CK2100" s="15"/>
      <c r="CL2100" s="15"/>
      <c r="CM2100" s="15"/>
      <c r="CN2100" s="15"/>
    </row>
    <row r="2101" spans="1:92" ht="14">
      <c r="A2101" s="1"/>
      <c r="D2101" s="38"/>
      <c r="I2101" s="19"/>
      <c r="K2101" s="15"/>
      <c r="L2101" s="15"/>
      <c r="AE2101" s="37"/>
      <c r="AF2101" s="30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23"/>
      <c r="BE2101" s="23"/>
      <c r="BF2101" s="23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5"/>
      <c r="BY2101" s="15"/>
      <c r="BZ2101" s="15"/>
      <c r="CA2101" s="15"/>
      <c r="CB2101" s="15"/>
      <c r="CC2101" s="15"/>
      <c r="CD2101" s="15"/>
      <c r="CE2101" s="15"/>
      <c r="CF2101" s="15"/>
      <c r="CG2101" s="15"/>
      <c r="CH2101" s="15"/>
      <c r="CI2101" s="15"/>
      <c r="CJ2101" s="15"/>
      <c r="CK2101" s="15"/>
      <c r="CL2101" s="15"/>
      <c r="CM2101" s="15"/>
      <c r="CN2101" s="15"/>
    </row>
    <row r="2102" spans="1:92" ht="14">
      <c r="A2102" s="1"/>
      <c r="D2102" s="38"/>
      <c r="I2102" s="19"/>
      <c r="K2102" s="15"/>
      <c r="L2102" s="15"/>
      <c r="AE2102" s="37"/>
      <c r="AF2102" s="30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23"/>
      <c r="BE2102" s="23"/>
      <c r="BF2102" s="23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5"/>
      <c r="BY2102" s="15"/>
      <c r="BZ2102" s="15"/>
      <c r="CA2102" s="15"/>
      <c r="CB2102" s="15"/>
      <c r="CC2102" s="15"/>
      <c r="CD2102" s="15"/>
      <c r="CE2102" s="15"/>
      <c r="CF2102" s="15"/>
      <c r="CG2102" s="15"/>
      <c r="CH2102" s="15"/>
      <c r="CI2102" s="15"/>
      <c r="CJ2102" s="15"/>
      <c r="CK2102" s="15"/>
      <c r="CL2102" s="15"/>
      <c r="CM2102" s="15"/>
      <c r="CN2102" s="15"/>
    </row>
    <row r="2103" spans="1:92" ht="14">
      <c r="A2103" s="1"/>
      <c r="D2103" s="38"/>
      <c r="I2103" s="19"/>
      <c r="K2103" s="15"/>
      <c r="L2103" s="15"/>
      <c r="AE2103" s="37"/>
      <c r="AF2103" s="30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23"/>
      <c r="BE2103" s="23"/>
      <c r="BF2103" s="23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5"/>
      <c r="BY2103" s="15"/>
      <c r="BZ2103" s="15"/>
      <c r="CA2103" s="15"/>
      <c r="CB2103" s="15"/>
      <c r="CC2103" s="15"/>
      <c r="CD2103" s="15"/>
      <c r="CE2103" s="15"/>
      <c r="CF2103" s="15"/>
      <c r="CG2103" s="15"/>
      <c r="CH2103" s="15"/>
      <c r="CI2103" s="15"/>
      <c r="CJ2103" s="15"/>
      <c r="CK2103" s="15"/>
      <c r="CL2103" s="15"/>
      <c r="CM2103" s="15"/>
      <c r="CN2103" s="15"/>
    </row>
    <row r="2104" spans="1:92" ht="14">
      <c r="A2104" s="1"/>
      <c r="D2104" s="38"/>
      <c r="I2104" s="19"/>
      <c r="K2104" s="15"/>
      <c r="L2104" s="15"/>
      <c r="AE2104" s="37"/>
      <c r="AF2104" s="30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23"/>
      <c r="BE2104" s="23"/>
      <c r="BF2104" s="23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5"/>
      <c r="BY2104" s="15"/>
      <c r="BZ2104" s="15"/>
      <c r="CA2104" s="15"/>
      <c r="CB2104" s="15"/>
      <c r="CC2104" s="15"/>
      <c r="CD2104" s="15"/>
      <c r="CE2104" s="15"/>
      <c r="CF2104" s="15"/>
      <c r="CG2104" s="15"/>
      <c r="CH2104" s="15"/>
      <c r="CI2104" s="15"/>
      <c r="CJ2104" s="15"/>
      <c r="CK2104" s="15"/>
      <c r="CL2104" s="15"/>
      <c r="CM2104" s="15"/>
      <c r="CN2104" s="15"/>
    </row>
    <row r="2105" spans="1:92" ht="14">
      <c r="A2105" s="1"/>
      <c r="D2105" s="38"/>
      <c r="I2105" s="19"/>
      <c r="K2105" s="15"/>
      <c r="L2105" s="15"/>
      <c r="AE2105" s="37"/>
      <c r="AF2105" s="30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23"/>
      <c r="BE2105" s="23"/>
      <c r="BF2105" s="23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5"/>
      <c r="BY2105" s="15"/>
      <c r="BZ2105" s="15"/>
      <c r="CA2105" s="15"/>
      <c r="CB2105" s="15"/>
      <c r="CC2105" s="15"/>
      <c r="CD2105" s="15"/>
      <c r="CE2105" s="15"/>
      <c r="CF2105" s="15"/>
      <c r="CG2105" s="15"/>
      <c r="CH2105" s="15"/>
      <c r="CI2105" s="15"/>
      <c r="CJ2105" s="15"/>
      <c r="CK2105" s="15"/>
      <c r="CL2105" s="15"/>
      <c r="CM2105" s="15"/>
      <c r="CN2105" s="15"/>
    </row>
    <row r="2106" spans="1:92" ht="14">
      <c r="A2106" s="1"/>
      <c r="D2106" s="38"/>
      <c r="I2106" s="19"/>
      <c r="K2106" s="15"/>
      <c r="L2106" s="15"/>
      <c r="AE2106" s="37"/>
      <c r="AF2106" s="30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23"/>
      <c r="BE2106" s="23"/>
      <c r="BF2106" s="23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5"/>
      <c r="BY2106" s="15"/>
      <c r="BZ2106" s="15"/>
      <c r="CA2106" s="15"/>
      <c r="CB2106" s="15"/>
      <c r="CC2106" s="15"/>
      <c r="CD2106" s="15"/>
      <c r="CE2106" s="15"/>
      <c r="CF2106" s="15"/>
      <c r="CG2106" s="15"/>
      <c r="CH2106" s="15"/>
      <c r="CI2106" s="15"/>
      <c r="CJ2106" s="15"/>
      <c r="CK2106" s="15"/>
      <c r="CL2106" s="15"/>
      <c r="CM2106" s="15"/>
      <c r="CN2106" s="15"/>
    </row>
    <row r="2107" spans="1:92" ht="14">
      <c r="A2107" s="1"/>
      <c r="D2107" s="38"/>
      <c r="I2107" s="19"/>
      <c r="K2107" s="15"/>
      <c r="L2107" s="15"/>
      <c r="AE2107" s="37"/>
      <c r="AF2107" s="30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23"/>
      <c r="BE2107" s="23"/>
      <c r="BF2107" s="23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5"/>
      <c r="BY2107" s="15"/>
      <c r="BZ2107" s="15"/>
      <c r="CA2107" s="15"/>
      <c r="CB2107" s="15"/>
      <c r="CC2107" s="15"/>
      <c r="CD2107" s="15"/>
      <c r="CE2107" s="15"/>
      <c r="CF2107" s="15"/>
      <c r="CG2107" s="15"/>
      <c r="CH2107" s="15"/>
      <c r="CI2107" s="15"/>
      <c r="CJ2107" s="15"/>
      <c r="CK2107" s="15"/>
      <c r="CL2107" s="15"/>
      <c r="CM2107" s="15"/>
      <c r="CN2107" s="15"/>
    </row>
    <row r="2108" spans="1:92" ht="14">
      <c r="A2108" s="1"/>
      <c r="D2108" s="38"/>
      <c r="I2108" s="19"/>
      <c r="K2108" s="15"/>
      <c r="L2108" s="15"/>
      <c r="AE2108" s="37"/>
      <c r="AF2108" s="30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23"/>
      <c r="BE2108" s="23"/>
      <c r="BF2108" s="23"/>
      <c r="BG2108" s="12"/>
      <c r="BH2108" s="12"/>
      <c r="BI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5"/>
      <c r="BY2108" s="15"/>
      <c r="BZ2108" s="15"/>
      <c r="CA2108" s="15"/>
      <c r="CB2108" s="15"/>
      <c r="CC2108" s="15"/>
      <c r="CD2108" s="15"/>
      <c r="CE2108" s="15"/>
      <c r="CF2108" s="15"/>
      <c r="CG2108" s="15"/>
      <c r="CH2108" s="15"/>
      <c r="CI2108" s="15"/>
      <c r="CJ2108" s="15"/>
      <c r="CK2108" s="15"/>
      <c r="CL2108" s="15"/>
      <c r="CM2108" s="15"/>
      <c r="CN2108" s="15"/>
    </row>
    <row r="2109" spans="1:92" ht="14">
      <c r="A2109" s="1"/>
      <c r="D2109" s="38"/>
      <c r="I2109" s="19"/>
      <c r="K2109" s="15"/>
      <c r="L2109" s="15"/>
      <c r="AE2109" s="37"/>
      <c r="AF2109" s="30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23"/>
      <c r="BE2109" s="23"/>
      <c r="BF2109" s="23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5"/>
      <c r="BY2109" s="15"/>
      <c r="BZ2109" s="15"/>
      <c r="CA2109" s="15"/>
      <c r="CB2109" s="15"/>
      <c r="CC2109" s="15"/>
      <c r="CD2109" s="15"/>
      <c r="CE2109" s="15"/>
      <c r="CF2109" s="15"/>
      <c r="CG2109" s="15"/>
      <c r="CH2109" s="15"/>
      <c r="CI2109" s="15"/>
      <c r="CJ2109" s="15"/>
      <c r="CK2109" s="15"/>
      <c r="CL2109" s="15"/>
      <c r="CM2109" s="15"/>
      <c r="CN2109" s="15"/>
    </row>
    <row r="2110" spans="1:92" ht="14">
      <c r="A2110" s="1"/>
      <c r="D2110" s="38"/>
      <c r="I2110" s="19"/>
      <c r="K2110" s="15"/>
      <c r="L2110" s="15"/>
      <c r="AE2110" s="37"/>
      <c r="AF2110" s="30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23"/>
      <c r="BE2110" s="23"/>
      <c r="BF2110" s="23"/>
      <c r="BG2110" s="12"/>
      <c r="BH2110" s="12"/>
      <c r="BI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5"/>
      <c r="BY2110" s="15"/>
      <c r="BZ2110" s="15"/>
      <c r="CA2110" s="15"/>
      <c r="CB2110" s="15"/>
      <c r="CC2110" s="15"/>
      <c r="CD2110" s="15"/>
      <c r="CE2110" s="15"/>
      <c r="CF2110" s="15"/>
      <c r="CG2110" s="15"/>
      <c r="CH2110" s="15"/>
      <c r="CI2110" s="15"/>
      <c r="CJ2110" s="15"/>
      <c r="CK2110" s="15"/>
      <c r="CL2110" s="15"/>
      <c r="CM2110" s="15"/>
      <c r="CN2110" s="15"/>
    </row>
    <row r="2111" spans="1:92" ht="14">
      <c r="A2111" s="1"/>
      <c r="D2111" s="38"/>
      <c r="I2111" s="19"/>
      <c r="K2111" s="15"/>
      <c r="L2111" s="15"/>
      <c r="AE2111" s="37"/>
      <c r="AF2111" s="30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23"/>
      <c r="BE2111" s="23"/>
      <c r="BF2111" s="23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5"/>
      <c r="BY2111" s="15"/>
      <c r="BZ2111" s="15"/>
      <c r="CA2111" s="15"/>
      <c r="CB2111" s="15"/>
      <c r="CC2111" s="15"/>
      <c r="CD2111" s="15"/>
      <c r="CE2111" s="15"/>
      <c r="CF2111" s="15"/>
      <c r="CG2111" s="15"/>
      <c r="CH2111" s="15"/>
      <c r="CI2111" s="15"/>
      <c r="CJ2111" s="15"/>
      <c r="CK2111" s="15"/>
      <c r="CL2111" s="15"/>
      <c r="CM2111" s="15"/>
      <c r="CN2111" s="15"/>
    </row>
    <row r="2112" spans="1:92" ht="14">
      <c r="A2112" s="1"/>
      <c r="D2112" s="38"/>
      <c r="I2112" s="19"/>
      <c r="K2112" s="15"/>
      <c r="L2112" s="15"/>
      <c r="AE2112" s="37"/>
      <c r="AF2112" s="30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23"/>
      <c r="BE2112" s="23"/>
      <c r="BF2112" s="23"/>
      <c r="BG2112" s="12"/>
      <c r="BH2112" s="12"/>
      <c r="BI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5"/>
      <c r="BY2112" s="15"/>
      <c r="BZ2112" s="15"/>
      <c r="CA2112" s="15"/>
      <c r="CB2112" s="15"/>
      <c r="CC2112" s="15"/>
      <c r="CD2112" s="15"/>
      <c r="CE2112" s="15"/>
      <c r="CF2112" s="15"/>
      <c r="CG2112" s="15"/>
      <c r="CH2112" s="15"/>
      <c r="CI2112" s="15"/>
      <c r="CJ2112" s="15"/>
      <c r="CK2112" s="15"/>
      <c r="CL2112" s="15"/>
      <c r="CM2112" s="15"/>
      <c r="CN2112" s="15"/>
    </row>
    <row r="2113" spans="1:92" ht="14">
      <c r="A2113" s="1"/>
      <c r="D2113" s="38"/>
      <c r="I2113" s="19"/>
      <c r="K2113" s="15"/>
      <c r="L2113" s="15"/>
      <c r="AE2113" s="37"/>
      <c r="AF2113" s="30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23"/>
      <c r="BE2113" s="23"/>
      <c r="BF2113" s="23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5"/>
      <c r="BY2113" s="15"/>
      <c r="BZ2113" s="15"/>
      <c r="CA2113" s="15"/>
      <c r="CB2113" s="15"/>
      <c r="CC2113" s="15"/>
      <c r="CD2113" s="15"/>
      <c r="CE2113" s="15"/>
      <c r="CF2113" s="15"/>
      <c r="CG2113" s="15"/>
      <c r="CH2113" s="15"/>
      <c r="CI2113" s="15"/>
      <c r="CJ2113" s="15"/>
      <c r="CK2113" s="15"/>
      <c r="CL2113" s="15"/>
      <c r="CM2113" s="15"/>
      <c r="CN2113" s="15"/>
    </row>
    <row r="2114" spans="1:92" ht="14">
      <c r="A2114" s="1"/>
      <c r="D2114" s="38"/>
      <c r="I2114" s="19"/>
      <c r="K2114" s="15"/>
      <c r="L2114" s="15"/>
      <c r="AE2114" s="37"/>
      <c r="AF2114" s="30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23"/>
      <c r="BE2114" s="23"/>
      <c r="BF2114" s="23"/>
      <c r="BG2114" s="12"/>
      <c r="BH2114" s="12"/>
      <c r="BI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5"/>
      <c r="BY2114" s="15"/>
      <c r="BZ2114" s="15"/>
      <c r="CA2114" s="15"/>
      <c r="CB2114" s="15"/>
      <c r="CC2114" s="15"/>
      <c r="CD2114" s="15"/>
      <c r="CE2114" s="15"/>
      <c r="CF2114" s="15"/>
      <c r="CG2114" s="15"/>
      <c r="CH2114" s="15"/>
      <c r="CI2114" s="15"/>
      <c r="CJ2114" s="15"/>
      <c r="CK2114" s="15"/>
      <c r="CL2114" s="15"/>
      <c r="CM2114" s="15"/>
      <c r="CN2114" s="15"/>
    </row>
    <row r="2115" spans="1:92" ht="14">
      <c r="A2115" s="1"/>
      <c r="D2115" s="38"/>
      <c r="I2115" s="19"/>
      <c r="K2115" s="15"/>
      <c r="L2115" s="15"/>
      <c r="AE2115" s="37"/>
      <c r="AF2115" s="30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23"/>
      <c r="BE2115" s="23"/>
      <c r="BF2115" s="23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5"/>
      <c r="BY2115" s="15"/>
      <c r="BZ2115" s="15"/>
      <c r="CA2115" s="15"/>
      <c r="CB2115" s="15"/>
      <c r="CC2115" s="15"/>
      <c r="CD2115" s="15"/>
      <c r="CE2115" s="15"/>
      <c r="CF2115" s="15"/>
      <c r="CG2115" s="15"/>
      <c r="CH2115" s="15"/>
      <c r="CI2115" s="15"/>
      <c r="CJ2115" s="15"/>
      <c r="CK2115" s="15"/>
      <c r="CL2115" s="15"/>
      <c r="CM2115" s="15"/>
      <c r="CN2115" s="15"/>
    </row>
    <row r="2116" spans="1:92" ht="14">
      <c r="A2116" s="1"/>
      <c r="D2116" s="38"/>
      <c r="I2116" s="19"/>
      <c r="K2116" s="15"/>
      <c r="L2116" s="15"/>
      <c r="AE2116" s="37"/>
      <c r="AF2116" s="30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23"/>
      <c r="BE2116" s="23"/>
      <c r="BF2116" s="23"/>
      <c r="BG2116" s="12"/>
      <c r="BH2116" s="12"/>
      <c r="BI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5"/>
      <c r="BY2116" s="15"/>
      <c r="BZ2116" s="15"/>
      <c r="CA2116" s="15"/>
      <c r="CB2116" s="15"/>
      <c r="CC2116" s="15"/>
      <c r="CD2116" s="15"/>
      <c r="CE2116" s="15"/>
      <c r="CF2116" s="15"/>
      <c r="CG2116" s="15"/>
      <c r="CH2116" s="15"/>
      <c r="CI2116" s="15"/>
      <c r="CJ2116" s="15"/>
      <c r="CK2116" s="15"/>
      <c r="CL2116" s="15"/>
      <c r="CM2116" s="15"/>
      <c r="CN2116" s="15"/>
    </row>
    <row r="2117" spans="1:92" ht="14">
      <c r="A2117" s="1"/>
      <c r="D2117" s="38"/>
      <c r="I2117" s="19"/>
      <c r="K2117" s="15"/>
      <c r="L2117" s="15"/>
      <c r="AE2117" s="37"/>
      <c r="AF2117" s="30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23"/>
      <c r="BE2117" s="23"/>
      <c r="BF2117" s="23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5"/>
      <c r="BY2117" s="15"/>
      <c r="BZ2117" s="15"/>
      <c r="CA2117" s="15"/>
      <c r="CB2117" s="15"/>
      <c r="CC2117" s="15"/>
      <c r="CD2117" s="15"/>
      <c r="CE2117" s="15"/>
      <c r="CF2117" s="15"/>
      <c r="CG2117" s="15"/>
      <c r="CH2117" s="15"/>
      <c r="CI2117" s="15"/>
      <c r="CJ2117" s="15"/>
      <c r="CK2117" s="15"/>
      <c r="CL2117" s="15"/>
      <c r="CM2117" s="15"/>
      <c r="CN2117" s="15"/>
    </row>
    <row r="2118" spans="1:92" ht="14">
      <c r="A2118" s="1"/>
      <c r="D2118" s="38"/>
      <c r="I2118" s="19"/>
      <c r="K2118" s="15"/>
      <c r="L2118" s="15"/>
      <c r="AE2118" s="37"/>
      <c r="AF2118" s="30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23"/>
      <c r="BE2118" s="23"/>
      <c r="BF2118" s="23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5"/>
      <c r="BY2118" s="15"/>
      <c r="BZ2118" s="15"/>
      <c r="CA2118" s="15"/>
      <c r="CB2118" s="15"/>
      <c r="CC2118" s="15"/>
      <c r="CD2118" s="15"/>
      <c r="CE2118" s="15"/>
      <c r="CF2118" s="15"/>
      <c r="CG2118" s="15"/>
      <c r="CH2118" s="15"/>
      <c r="CI2118" s="15"/>
      <c r="CJ2118" s="15"/>
      <c r="CK2118" s="15"/>
      <c r="CL2118" s="15"/>
      <c r="CM2118" s="15"/>
      <c r="CN2118" s="15"/>
    </row>
    <row r="2119" spans="1:92" ht="14">
      <c r="A2119" s="1"/>
      <c r="D2119" s="38"/>
      <c r="I2119" s="19"/>
      <c r="K2119" s="15"/>
      <c r="L2119" s="15"/>
      <c r="AE2119" s="37"/>
      <c r="AF2119" s="30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23"/>
      <c r="BE2119" s="23"/>
      <c r="BF2119" s="23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5"/>
      <c r="BY2119" s="15"/>
      <c r="BZ2119" s="15"/>
      <c r="CA2119" s="15"/>
      <c r="CB2119" s="15"/>
      <c r="CC2119" s="15"/>
      <c r="CD2119" s="15"/>
      <c r="CE2119" s="15"/>
      <c r="CF2119" s="15"/>
      <c r="CG2119" s="15"/>
      <c r="CH2119" s="15"/>
      <c r="CI2119" s="15"/>
      <c r="CJ2119" s="15"/>
      <c r="CK2119" s="15"/>
      <c r="CL2119" s="15"/>
      <c r="CM2119" s="15"/>
      <c r="CN2119" s="15"/>
    </row>
    <row r="2120" spans="1:92" ht="14">
      <c r="A2120" s="1"/>
      <c r="D2120" s="38"/>
      <c r="I2120" s="19"/>
      <c r="K2120" s="15"/>
      <c r="L2120" s="15"/>
      <c r="AE2120" s="37"/>
      <c r="AF2120" s="30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23"/>
      <c r="BE2120" s="23"/>
      <c r="BF2120" s="23"/>
      <c r="BG2120" s="12"/>
      <c r="BH2120" s="12"/>
      <c r="BI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5"/>
      <c r="BY2120" s="15"/>
      <c r="BZ2120" s="15"/>
      <c r="CA2120" s="15"/>
      <c r="CB2120" s="15"/>
      <c r="CC2120" s="15"/>
      <c r="CD2120" s="15"/>
      <c r="CE2120" s="15"/>
      <c r="CF2120" s="15"/>
      <c r="CG2120" s="15"/>
      <c r="CH2120" s="15"/>
      <c r="CI2120" s="15"/>
      <c r="CJ2120" s="15"/>
      <c r="CK2120" s="15"/>
      <c r="CL2120" s="15"/>
      <c r="CM2120" s="15"/>
      <c r="CN2120" s="15"/>
    </row>
    <row r="2121" spans="1:92" ht="14">
      <c r="A2121" s="1"/>
      <c r="D2121" s="38"/>
      <c r="I2121" s="19"/>
      <c r="K2121" s="15"/>
      <c r="L2121" s="15"/>
      <c r="AE2121" s="37"/>
      <c r="AF2121" s="30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23"/>
      <c r="BE2121" s="23"/>
      <c r="BF2121" s="23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5"/>
      <c r="BY2121" s="15"/>
      <c r="BZ2121" s="15"/>
      <c r="CA2121" s="15"/>
      <c r="CB2121" s="15"/>
      <c r="CC2121" s="15"/>
      <c r="CD2121" s="15"/>
      <c r="CE2121" s="15"/>
      <c r="CF2121" s="15"/>
      <c r="CG2121" s="15"/>
      <c r="CH2121" s="15"/>
      <c r="CI2121" s="15"/>
      <c r="CJ2121" s="15"/>
      <c r="CK2121" s="15"/>
      <c r="CL2121" s="15"/>
      <c r="CM2121" s="15"/>
      <c r="CN2121" s="15"/>
    </row>
    <row r="2122" spans="1:92" ht="14">
      <c r="A2122" s="1"/>
      <c r="D2122" s="38"/>
      <c r="I2122" s="19"/>
      <c r="K2122" s="15"/>
      <c r="L2122" s="15"/>
      <c r="AE2122" s="37"/>
      <c r="AF2122" s="30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23"/>
      <c r="BE2122" s="23"/>
      <c r="BF2122" s="23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5"/>
      <c r="BY2122" s="15"/>
      <c r="BZ2122" s="15"/>
      <c r="CA2122" s="15"/>
      <c r="CB2122" s="15"/>
      <c r="CC2122" s="15"/>
      <c r="CD2122" s="15"/>
      <c r="CE2122" s="15"/>
      <c r="CF2122" s="15"/>
      <c r="CG2122" s="15"/>
      <c r="CH2122" s="15"/>
      <c r="CI2122" s="15"/>
      <c r="CJ2122" s="15"/>
      <c r="CK2122" s="15"/>
      <c r="CL2122" s="15"/>
      <c r="CM2122" s="15"/>
      <c r="CN2122" s="15"/>
    </row>
    <row r="2123" spans="1:92" ht="14">
      <c r="A2123" s="1"/>
      <c r="D2123" s="38"/>
      <c r="I2123" s="19"/>
      <c r="K2123" s="15"/>
      <c r="L2123" s="15"/>
      <c r="AE2123" s="37"/>
      <c r="AF2123" s="30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23"/>
      <c r="BE2123" s="23"/>
      <c r="BF2123" s="23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5"/>
      <c r="BY2123" s="15"/>
      <c r="BZ2123" s="15"/>
      <c r="CA2123" s="15"/>
      <c r="CB2123" s="15"/>
      <c r="CC2123" s="15"/>
      <c r="CD2123" s="15"/>
      <c r="CE2123" s="15"/>
      <c r="CF2123" s="15"/>
      <c r="CG2123" s="15"/>
      <c r="CH2123" s="15"/>
      <c r="CI2123" s="15"/>
      <c r="CJ2123" s="15"/>
      <c r="CK2123" s="15"/>
      <c r="CL2123" s="15"/>
      <c r="CM2123" s="15"/>
      <c r="CN2123" s="15"/>
    </row>
    <row r="2124" spans="1:92" ht="14">
      <c r="A2124" s="1"/>
      <c r="D2124" s="38"/>
      <c r="I2124" s="19"/>
      <c r="K2124" s="15"/>
      <c r="L2124" s="15"/>
      <c r="AE2124" s="37"/>
      <c r="AF2124" s="30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23"/>
      <c r="BE2124" s="23"/>
      <c r="BF2124" s="23"/>
      <c r="BG2124" s="12"/>
      <c r="BH2124" s="12"/>
      <c r="BI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5"/>
      <c r="BY2124" s="15"/>
      <c r="BZ2124" s="15"/>
      <c r="CA2124" s="15"/>
      <c r="CB2124" s="15"/>
      <c r="CC2124" s="15"/>
      <c r="CD2124" s="15"/>
      <c r="CE2124" s="15"/>
      <c r="CF2124" s="15"/>
      <c r="CG2124" s="15"/>
      <c r="CH2124" s="15"/>
      <c r="CI2124" s="15"/>
      <c r="CJ2124" s="15"/>
      <c r="CK2124" s="15"/>
      <c r="CL2124" s="15"/>
      <c r="CM2124" s="15"/>
      <c r="CN2124" s="15"/>
    </row>
    <row r="2125" spans="1:92" ht="14">
      <c r="A2125" s="1"/>
      <c r="D2125" s="38"/>
      <c r="I2125" s="19"/>
      <c r="K2125" s="15"/>
      <c r="L2125" s="15"/>
      <c r="AE2125" s="37"/>
      <c r="AF2125" s="30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23"/>
      <c r="BE2125" s="23"/>
      <c r="BF2125" s="23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5"/>
      <c r="BY2125" s="15"/>
      <c r="BZ2125" s="15"/>
      <c r="CA2125" s="15"/>
      <c r="CB2125" s="15"/>
      <c r="CC2125" s="15"/>
      <c r="CD2125" s="15"/>
      <c r="CE2125" s="15"/>
      <c r="CF2125" s="15"/>
      <c r="CG2125" s="15"/>
      <c r="CH2125" s="15"/>
      <c r="CI2125" s="15"/>
      <c r="CJ2125" s="15"/>
      <c r="CK2125" s="15"/>
      <c r="CL2125" s="15"/>
      <c r="CM2125" s="15"/>
      <c r="CN2125" s="15"/>
    </row>
    <row r="2126" spans="1:92" ht="14">
      <c r="A2126" s="1"/>
      <c r="D2126" s="38"/>
      <c r="I2126" s="19"/>
      <c r="K2126" s="15"/>
      <c r="L2126" s="15"/>
      <c r="AE2126" s="37"/>
      <c r="AF2126" s="30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23"/>
      <c r="BE2126" s="23"/>
      <c r="BF2126" s="23"/>
      <c r="BG2126" s="12"/>
      <c r="BH2126" s="12"/>
      <c r="BI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5"/>
      <c r="BY2126" s="15"/>
      <c r="BZ2126" s="15"/>
      <c r="CA2126" s="15"/>
      <c r="CB2126" s="15"/>
      <c r="CC2126" s="15"/>
      <c r="CD2126" s="15"/>
      <c r="CE2126" s="15"/>
      <c r="CF2126" s="15"/>
      <c r="CG2126" s="15"/>
      <c r="CH2126" s="15"/>
      <c r="CI2126" s="15"/>
      <c r="CJ2126" s="15"/>
      <c r="CK2126" s="15"/>
      <c r="CL2126" s="15"/>
      <c r="CM2126" s="15"/>
      <c r="CN2126" s="15"/>
    </row>
    <row r="2127" spans="1:92" ht="14">
      <c r="A2127" s="1"/>
      <c r="D2127" s="38"/>
      <c r="I2127" s="19"/>
      <c r="K2127" s="15"/>
      <c r="L2127" s="15"/>
      <c r="AE2127" s="37"/>
      <c r="AF2127" s="30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23"/>
      <c r="BE2127" s="23"/>
      <c r="BF2127" s="23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5"/>
      <c r="BY2127" s="15"/>
      <c r="BZ2127" s="15"/>
      <c r="CA2127" s="15"/>
      <c r="CB2127" s="15"/>
      <c r="CC2127" s="15"/>
      <c r="CD2127" s="15"/>
      <c r="CE2127" s="15"/>
      <c r="CF2127" s="15"/>
      <c r="CG2127" s="15"/>
      <c r="CH2127" s="15"/>
      <c r="CI2127" s="15"/>
      <c r="CJ2127" s="15"/>
      <c r="CK2127" s="15"/>
      <c r="CL2127" s="15"/>
      <c r="CM2127" s="15"/>
      <c r="CN2127" s="15"/>
    </row>
    <row r="2128" spans="1:92" ht="14">
      <c r="A2128" s="1"/>
      <c r="D2128" s="38"/>
      <c r="I2128" s="19"/>
      <c r="K2128" s="15"/>
      <c r="L2128" s="15"/>
      <c r="AE2128" s="37"/>
      <c r="AF2128" s="30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23"/>
      <c r="BE2128" s="23"/>
      <c r="BF2128" s="23"/>
      <c r="BG2128" s="12"/>
      <c r="BH2128" s="12"/>
      <c r="BI2128" s="12"/>
      <c r="BJ2128" s="12"/>
      <c r="BK2128" s="12"/>
      <c r="BL2128" s="12"/>
      <c r="BM2128" s="12"/>
      <c r="BN2128" s="12"/>
      <c r="BO2128" s="12"/>
      <c r="BP2128" s="12"/>
      <c r="BQ2128" s="12"/>
      <c r="BR2128" s="12"/>
      <c r="BS2128" s="12"/>
      <c r="BT2128" s="12"/>
      <c r="BU2128" s="12"/>
      <c r="BV2128" s="12"/>
      <c r="BW2128" s="12"/>
      <c r="BX2128" s="15"/>
      <c r="BY2128" s="15"/>
      <c r="BZ2128" s="15"/>
      <c r="CA2128" s="15"/>
      <c r="CB2128" s="15"/>
      <c r="CC2128" s="15"/>
      <c r="CD2128" s="15"/>
      <c r="CE2128" s="15"/>
      <c r="CF2128" s="15"/>
      <c r="CG2128" s="15"/>
      <c r="CH2128" s="15"/>
      <c r="CI2128" s="15"/>
      <c r="CJ2128" s="15"/>
      <c r="CK2128" s="15"/>
      <c r="CL2128" s="15"/>
      <c r="CM2128" s="15"/>
      <c r="CN2128" s="15"/>
    </row>
    <row r="2129" spans="1:92" ht="14">
      <c r="A2129" s="1"/>
      <c r="D2129" s="38"/>
      <c r="I2129" s="19"/>
      <c r="K2129" s="15"/>
      <c r="L2129" s="15"/>
      <c r="AE2129" s="37"/>
      <c r="AF2129" s="30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23"/>
      <c r="BE2129" s="23"/>
      <c r="BF2129" s="23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  <c r="BU2129" s="12"/>
      <c r="BV2129" s="12"/>
      <c r="BW2129" s="12"/>
      <c r="BX2129" s="15"/>
      <c r="BY2129" s="15"/>
      <c r="BZ2129" s="15"/>
      <c r="CA2129" s="15"/>
      <c r="CB2129" s="15"/>
      <c r="CC2129" s="15"/>
      <c r="CD2129" s="15"/>
      <c r="CE2129" s="15"/>
      <c r="CF2129" s="15"/>
      <c r="CG2129" s="15"/>
      <c r="CH2129" s="15"/>
      <c r="CI2129" s="15"/>
      <c r="CJ2129" s="15"/>
      <c r="CK2129" s="15"/>
      <c r="CL2129" s="15"/>
      <c r="CM2129" s="15"/>
      <c r="CN2129" s="15"/>
    </row>
    <row r="2130" spans="1:92" ht="14">
      <c r="A2130" s="1"/>
      <c r="D2130" s="38"/>
      <c r="I2130" s="19"/>
      <c r="K2130" s="15"/>
      <c r="L2130" s="15"/>
      <c r="AE2130" s="37"/>
      <c r="AF2130" s="30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23"/>
      <c r="BE2130" s="23"/>
      <c r="BF2130" s="23"/>
      <c r="BG2130" s="12"/>
      <c r="BH2130" s="12"/>
      <c r="BI2130" s="12"/>
      <c r="BJ2130" s="12"/>
      <c r="BK2130" s="12"/>
      <c r="BL2130" s="12"/>
      <c r="BM2130" s="12"/>
      <c r="BN2130" s="12"/>
      <c r="BO2130" s="12"/>
      <c r="BP2130" s="12"/>
      <c r="BQ2130" s="12"/>
      <c r="BR2130" s="12"/>
      <c r="BS2130" s="12"/>
      <c r="BT2130" s="12"/>
      <c r="BU2130" s="12"/>
      <c r="BV2130" s="12"/>
      <c r="BW2130" s="12"/>
      <c r="BX2130" s="15"/>
      <c r="BY2130" s="15"/>
      <c r="BZ2130" s="15"/>
      <c r="CA2130" s="15"/>
      <c r="CB2130" s="15"/>
      <c r="CC2130" s="15"/>
      <c r="CD2130" s="15"/>
      <c r="CE2130" s="15"/>
      <c r="CF2130" s="15"/>
      <c r="CG2130" s="15"/>
      <c r="CH2130" s="15"/>
      <c r="CI2130" s="15"/>
      <c r="CJ2130" s="15"/>
      <c r="CK2130" s="15"/>
      <c r="CL2130" s="15"/>
      <c r="CM2130" s="15"/>
      <c r="CN2130" s="15"/>
    </row>
    <row r="2131" spans="1:92" ht="14">
      <c r="A2131" s="1"/>
      <c r="D2131" s="38"/>
      <c r="I2131" s="19"/>
      <c r="K2131" s="15"/>
      <c r="L2131" s="15"/>
      <c r="AE2131" s="37"/>
      <c r="AF2131" s="30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23"/>
      <c r="BE2131" s="23"/>
      <c r="BF2131" s="23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  <c r="BU2131" s="12"/>
      <c r="BV2131" s="12"/>
      <c r="BW2131" s="12"/>
      <c r="BX2131" s="15"/>
      <c r="BY2131" s="15"/>
      <c r="BZ2131" s="15"/>
      <c r="CA2131" s="15"/>
      <c r="CB2131" s="15"/>
      <c r="CC2131" s="15"/>
      <c r="CD2131" s="15"/>
      <c r="CE2131" s="15"/>
      <c r="CF2131" s="15"/>
      <c r="CG2131" s="15"/>
      <c r="CH2131" s="15"/>
      <c r="CI2131" s="15"/>
      <c r="CJ2131" s="15"/>
      <c r="CK2131" s="15"/>
      <c r="CL2131" s="15"/>
      <c r="CM2131" s="15"/>
      <c r="CN2131" s="15"/>
    </row>
    <row r="2132" spans="1:92" ht="14">
      <c r="A2132" s="1"/>
      <c r="D2132" s="38"/>
      <c r="I2132" s="19"/>
      <c r="K2132" s="15"/>
      <c r="L2132" s="15"/>
      <c r="AE2132" s="37"/>
      <c r="AF2132" s="30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23"/>
      <c r="BE2132" s="23"/>
      <c r="BF2132" s="23"/>
      <c r="BG2132" s="12"/>
      <c r="BH2132" s="12"/>
      <c r="BI2132" s="12"/>
      <c r="BJ2132" s="12"/>
      <c r="BK2132" s="12"/>
      <c r="BL2132" s="12"/>
      <c r="BM2132" s="12"/>
      <c r="BN2132" s="12"/>
      <c r="BO2132" s="12"/>
      <c r="BP2132" s="12"/>
      <c r="BQ2132" s="12"/>
      <c r="BR2132" s="12"/>
      <c r="BS2132" s="12"/>
      <c r="BT2132" s="12"/>
      <c r="BU2132" s="12"/>
      <c r="BV2132" s="12"/>
      <c r="BW2132" s="12"/>
      <c r="BX2132" s="15"/>
      <c r="BY2132" s="15"/>
      <c r="BZ2132" s="15"/>
      <c r="CA2132" s="15"/>
      <c r="CB2132" s="15"/>
      <c r="CC2132" s="15"/>
      <c r="CD2132" s="15"/>
      <c r="CE2132" s="15"/>
      <c r="CF2132" s="15"/>
      <c r="CG2132" s="15"/>
      <c r="CH2132" s="15"/>
      <c r="CI2132" s="15"/>
      <c r="CJ2132" s="15"/>
      <c r="CK2132" s="15"/>
      <c r="CL2132" s="15"/>
      <c r="CM2132" s="15"/>
      <c r="CN2132" s="15"/>
    </row>
    <row r="2133" spans="1:92" ht="14">
      <c r="A2133" s="1"/>
      <c r="D2133" s="38"/>
      <c r="I2133" s="19"/>
      <c r="K2133" s="15"/>
      <c r="L2133" s="15"/>
      <c r="AE2133" s="37"/>
      <c r="AF2133" s="30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23"/>
      <c r="BE2133" s="23"/>
      <c r="BF2133" s="23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  <c r="BU2133" s="12"/>
      <c r="BV2133" s="12"/>
      <c r="BW2133" s="12"/>
      <c r="BX2133" s="15"/>
      <c r="BY2133" s="15"/>
      <c r="BZ2133" s="15"/>
      <c r="CA2133" s="15"/>
      <c r="CB2133" s="15"/>
      <c r="CC2133" s="15"/>
      <c r="CD2133" s="15"/>
      <c r="CE2133" s="15"/>
      <c r="CF2133" s="15"/>
      <c r="CG2133" s="15"/>
      <c r="CH2133" s="15"/>
      <c r="CI2133" s="15"/>
      <c r="CJ2133" s="15"/>
      <c r="CK2133" s="15"/>
      <c r="CL2133" s="15"/>
      <c r="CM2133" s="15"/>
      <c r="CN2133" s="15"/>
    </row>
    <row r="2134" spans="1:92" ht="14">
      <c r="A2134" s="1"/>
      <c r="D2134" s="38"/>
      <c r="I2134" s="19"/>
      <c r="K2134" s="15"/>
      <c r="L2134" s="15"/>
      <c r="AE2134" s="37"/>
      <c r="AF2134" s="30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23"/>
      <c r="BE2134" s="23"/>
      <c r="BF2134" s="23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5"/>
      <c r="BY2134" s="15"/>
      <c r="BZ2134" s="15"/>
      <c r="CA2134" s="15"/>
      <c r="CB2134" s="15"/>
      <c r="CC2134" s="15"/>
      <c r="CD2134" s="15"/>
      <c r="CE2134" s="15"/>
      <c r="CF2134" s="15"/>
      <c r="CG2134" s="15"/>
      <c r="CH2134" s="15"/>
      <c r="CI2134" s="15"/>
      <c r="CJ2134" s="15"/>
      <c r="CK2134" s="15"/>
      <c r="CL2134" s="15"/>
      <c r="CM2134" s="15"/>
      <c r="CN2134" s="15"/>
    </row>
    <row r="2135" spans="1:92" ht="14">
      <c r="A2135" s="1"/>
      <c r="D2135" s="38"/>
      <c r="I2135" s="19"/>
      <c r="K2135" s="15"/>
      <c r="L2135" s="15"/>
      <c r="AE2135" s="37"/>
      <c r="AF2135" s="30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23"/>
      <c r="BE2135" s="23"/>
      <c r="BF2135" s="23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  <c r="BU2135" s="12"/>
      <c r="BV2135" s="12"/>
      <c r="BW2135" s="12"/>
      <c r="BX2135" s="15"/>
      <c r="BY2135" s="15"/>
      <c r="BZ2135" s="15"/>
      <c r="CA2135" s="15"/>
      <c r="CB2135" s="15"/>
      <c r="CC2135" s="15"/>
      <c r="CD2135" s="15"/>
      <c r="CE2135" s="15"/>
      <c r="CF2135" s="15"/>
      <c r="CG2135" s="15"/>
      <c r="CH2135" s="15"/>
      <c r="CI2135" s="15"/>
      <c r="CJ2135" s="15"/>
      <c r="CK2135" s="15"/>
      <c r="CL2135" s="15"/>
      <c r="CM2135" s="15"/>
      <c r="CN2135" s="15"/>
    </row>
    <row r="2136" spans="1:92" ht="14">
      <c r="A2136" s="1"/>
      <c r="D2136" s="38"/>
      <c r="I2136" s="19"/>
      <c r="K2136" s="15"/>
      <c r="L2136" s="15"/>
      <c r="AE2136" s="37"/>
      <c r="AF2136" s="30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23"/>
      <c r="BE2136" s="23"/>
      <c r="BF2136" s="23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5"/>
      <c r="BY2136" s="15"/>
      <c r="BZ2136" s="15"/>
      <c r="CA2136" s="15"/>
      <c r="CB2136" s="15"/>
      <c r="CC2136" s="15"/>
      <c r="CD2136" s="15"/>
      <c r="CE2136" s="15"/>
      <c r="CF2136" s="15"/>
      <c r="CG2136" s="15"/>
      <c r="CH2136" s="15"/>
      <c r="CI2136" s="15"/>
      <c r="CJ2136" s="15"/>
      <c r="CK2136" s="15"/>
      <c r="CL2136" s="15"/>
      <c r="CM2136" s="15"/>
      <c r="CN2136" s="15"/>
    </row>
    <row r="2137" spans="1:92" ht="14">
      <c r="A2137" s="1"/>
      <c r="D2137" s="38"/>
      <c r="I2137" s="19"/>
      <c r="K2137" s="15"/>
      <c r="L2137" s="15"/>
      <c r="AE2137" s="37"/>
      <c r="AF2137" s="30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23"/>
      <c r="BE2137" s="23"/>
      <c r="BF2137" s="23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  <c r="BU2137" s="12"/>
      <c r="BV2137" s="12"/>
      <c r="BW2137" s="12"/>
      <c r="BX2137" s="15"/>
      <c r="BY2137" s="15"/>
      <c r="BZ2137" s="15"/>
      <c r="CA2137" s="15"/>
      <c r="CB2137" s="15"/>
      <c r="CC2137" s="15"/>
      <c r="CD2137" s="15"/>
      <c r="CE2137" s="15"/>
      <c r="CF2137" s="15"/>
      <c r="CG2137" s="15"/>
      <c r="CH2137" s="15"/>
      <c r="CI2137" s="15"/>
      <c r="CJ2137" s="15"/>
      <c r="CK2137" s="15"/>
      <c r="CL2137" s="15"/>
      <c r="CM2137" s="15"/>
      <c r="CN2137" s="15"/>
    </row>
    <row r="2138" spans="1:92" ht="14">
      <c r="A2138" s="1"/>
      <c r="D2138" s="38"/>
      <c r="I2138" s="19"/>
      <c r="K2138" s="15"/>
      <c r="L2138" s="15"/>
      <c r="AE2138" s="37"/>
      <c r="AF2138" s="30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23"/>
      <c r="BE2138" s="23"/>
      <c r="BF2138" s="23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5"/>
      <c r="BY2138" s="15"/>
      <c r="BZ2138" s="15"/>
      <c r="CA2138" s="15"/>
      <c r="CB2138" s="15"/>
      <c r="CC2138" s="15"/>
      <c r="CD2138" s="15"/>
      <c r="CE2138" s="15"/>
      <c r="CF2138" s="15"/>
      <c r="CG2138" s="15"/>
      <c r="CH2138" s="15"/>
      <c r="CI2138" s="15"/>
      <c r="CJ2138" s="15"/>
      <c r="CK2138" s="15"/>
      <c r="CL2138" s="15"/>
      <c r="CM2138" s="15"/>
      <c r="CN2138" s="15"/>
    </row>
    <row r="2139" spans="1:92" ht="14">
      <c r="A2139" s="1"/>
      <c r="D2139" s="38"/>
      <c r="I2139" s="19"/>
      <c r="K2139" s="15"/>
      <c r="L2139" s="15"/>
      <c r="AE2139" s="37"/>
      <c r="AF2139" s="30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23"/>
      <c r="BE2139" s="23"/>
      <c r="BF2139" s="23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  <c r="BU2139" s="12"/>
      <c r="BV2139" s="12"/>
      <c r="BW2139" s="12"/>
      <c r="BX2139" s="15"/>
      <c r="BY2139" s="15"/>
      <c r="BZ2139" s="15"/>
      <c r="CA2139" s="15"/>
      <c r="CB2139" s="15"/>
      <c r="CC2139" s="15"/>
      <c r="CD2139" s="15"/>
      <c r="CE2139" s="15"/>
      <c r="CF2139" s="15"/>
      <c r="CG2139" s="15"/>
      <c r="CH2139" s="15"/>
      <c r="CI2139" s="15"/>
      <c r="CJ2139" s="15"/>
      <c r="CK2139" s="15"/>
      <c r="CL2139" s="15"/>
      <c r="CM2139" s="15"/>
      <c r="CN2139" s="15"/>
    </row>
    <row r="2140" spans="1:92" ht="14">
      <c r="A2140" s="1"/>
      <c r="D2140" s="38"/>
      <c r="I2140" s="19"/>
      <c r="K2140" s="15"/>
      <c r="L2140" s="15"/>
      <c r="AE2140" s="37"/>
      <c r="AF2140" s="30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23"/>
      <c r="BE2140" s="23"/>
      <c r="BF2140" s="23"/>
      <c r="BG2140" s="12"/>
      <c r="BH2140" s="12"/>
      <c r="BI2140" s="12"/>
      <c r="BJ2140" s="12"/>
      <c r="BK2140" s="12"/>
      <c r="BL2140" s="12"/>
      <c r="BM2140" s="12"/>
      <c r="BN2140" s="12"/>
      <c r="BO2140" s="12"/>
      <c r="BP2140" s="12"/>
      <c r="BQ2140" s="12"/>
      <c r="BR2140" s="12"/>
      <c r="BS2140" s="12"/>
      <c r="BT2140" s="12"/>
      <c r="BU2140" s="12"/>
      <c r="BV2140" s="12"/>
      <c r="BW2140" s="12"/>
      <c r="BX2140" s="15"/>
      <c r="BY2140" s="15"/>
      <c r="BZ2140" s="15"/>
      <c r="CA2140" s="15"/>
      <c r="CB2140" s="15"/>
      <c r="CC2140" s="15"/>
      <c r="CD2140" s="15"/>
      <c r="CE2140" s="15"/>
      <c r="CF2140" s="15"/>
      <c r="CG2140" s="15"/>
      <c r="CH2140" s="15"/>
      <c r="CI2140" s="15"/>
      <c r="CJ2140" s="15"/>
      <c r="CK2140" s="15"/>
      <c r="CL2140" s="15"/>
      <c r="CM2140" s="15"/>
      <c r="CN2140" s="15"/>
    </row>
    <row r="2141" spans="1:92" ht="14">
      <c r="A2141" s="1"/>
      <c r="D2141" s="38"/>
      <c r="I2141" s="19"/>
      <c r="K2141" s="15"/>
      <c r="L2141" s="15"/>
      <c r="AE2141" s="37"/>
      <c r="AF2141" s="30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23"/>
      <c r="BE2141" s="23"/>
      <c r="BF2141" s="23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  <c r="BU2141" s="12"/>
      <c r="BV2141" s="12"/>
      <c r="BW2141" s="12"/>
      <c r="BX2141" s="15"/>
      <c r="BY2141" s="15"/>
      <c r="BZ2141" s="15"/>
      <c r="CA2141" s="15"/>
      <c r="CB2141" s="15"/>
      <c r="CC2141" s="15"/>
      <c r="CD2141" s="15"/>
      <c r="CE2141" s="15"/>
      <c r="CF2141" s="15"/>
      <c r="CG2141" s="15"/>
      <c r="CH2141" s="15"/>
      <c r="CI2141" s="15"/>
      <c r="CJ2141" s="15"/>
      <c r="CK2141" s="15"/>
      <c r="CL2141" s="15"/>
      <c r="CM2141" s="15"/>
      <c r="CN2141" s="15"/>
    </row>
    <row r="2142" spans="1:92" ht="14">
      <c r="A2142" s="1"/>
      <c r="D2142" s="38"/>
      <c r="I2142" s="19"/>
      <c r="K2142" s="15"/>
      <c r="L2142" s="15"/>
      <c r="AE2142" s="37"/>
      <c r="AF2142" s="30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23"/>
      <c r="BE2142" s="23"/>
      <c r="BF2142" s="23"/>
      <c r="BG2142" s="12"/>
      <c r="BH2142" s="12"/>
      <c r="BI2142" s="12"/>
      <c r="BJ2142" s="12"/>
      <c r="BK2142" s="12"/>
      <c r="BL2142" s="12"/>
      <c r="BM2142" s="12"/>
      <c r="BN2142" s="12"/>
      <c r="BO2142" s="12"/>
      <c r="BP2142" s="12"/>
      <c r="BQ2142" s="12"/>
      <c r="BR2142" s="12"/>
      <c r="BS2142" s="12"/>
      <c r="BT2142" s="12"/>
      <c r="BU2142" s="12"/>
      <c r="BV2142" s="12"/>
      <c r="BW2142" s="12"/>
      <c r="BX2142" s="15"/>
      <c r="BY2142" s="15"/>
      <c r="BZ2142" s="15"/>
      <c r="CA2142" s="15"/>
      <c r="CB2142" s="15"/>
      <c r="CC2142" s="15"/>
      <c r="CD2142" s="15"/>
      <c r="CE2142" s="15"/>
      <c r="CF2142" s="15"/>
      <c r="CG2142" s="15"/>
      <c r="CH2142" s="15"/>
      <c r="CI2142" s="15"/>
      <c r="CJ2142" s="15"/>
      <c r="CK2142" s="15"/>
      <c r="CL2142" s="15"/>
      <c r="CM2142" s="15"/>
      <c r="CN2142" s="15"/>
    </row>
    <row r="2143" spans="1:92" ht="14">
      <c r="A2143" s="1"/>
      <c r="D2143" s="38"/>
      <c r="I2143" s="19"/>
      <c r="K2143" s="15"/>
      <c r="L2143" s="15"/>
      <c r="AE2143" s="37"/>
      <c r="AF2143" s="30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23"/>
      <c r="BE2143" s="23"/>
      <c r="BF2143" s="23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  <c r="BU2143" s="12"/>
      <c r="BV2143" s="12"/>
      <c r="BW2143" s="12"/>
      <c r="BX2143" s="15"/>
      <c r="BY2143" s="15"/>
      <c r="BZ2143" s="15"/>
      <c r="CA2143" s="15"/>
      <c r="CB2143" s="15"/>
      <c r="CC2143" s="15"/>
      <c r="CD2143" s="15"/>
      <c r="CE2143" s="15"/>
      <c r="CF2143" s="15"/>
      <c r="CG2143" s="15"/>
      <c r="CH2143" s="15"/>
      <c r="CI2143" s="15"/>
      <c r="CJ2143" s="15"/>
      <c r="CK2143" s="15"/>
      <c r="CL2143" s="15"/>
      <c r="CM2143" s="15"/>
      <c r="CN2143" s="15"/>
    </row>
    <row r="2144" spans="1:92" ht="14">
      <c r="A2144" s="1"/>
      <c r="D2144" s="38"/>
      <c r="I2144" s="19"/>
      <c r="K2144" s="15"/>
      <c r="L2144" s="15"/>
      <c r="AE2144" s="37"/>
      <c r="AF2144" s="30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23"/>
      <c r="BE2144" s="23"/>
      <c r="BF2144" s="23"/>
      <c r="BG2144" s="12"/>
      <c r="BH2144" s="12"/>
      <c r="BI2144" s="12"/>
      <c r="BJ2144" s="12"/>
      <c r="BK2144" s="12"/>
      <c r="BL2144" s="12"/>
      <c r="BM2144" s="12"/>
      <c r="BN2144" s="12"/>
      <c r="BO2144" s="12"/>
      <c r="BP2144" s="12"/>
      <c r="BQ2144" s="12"/>
      <c r="BR2144" s="12"/>
      <c r="BS2144" s="12"/>
      <c r="BT2144" s="12"/>
      <c r="BU2144" s="12"/>
      <c r="BV2144" s="12"/>
      <c r="BW2144" s="12"/>
      <c r="BX2144" s="15"/>
      <c r="BY2144" s="15"/>
      <c r="BZ2144" s="15"/>
      <c r="CA2144" s="15"/>
      <c r="CB2144" s="15"/>
      <c r="CC2144" s="15"/>
      <c r="CD2144" s="15"/>
      <c r="CE2144" s="15"/>
      <c r="CF2144" s="15"/>
      <c r="CG2144" s="15"/>
      <c r="CH2144" s="15"/>
      <c r="CI2144" s="15"/>
      <c r="CJ2144" s="15"/>
      <c r="CK2144" s="15"/>
      <c r="CL2144" s="15"/>
      <c r="CM2144" s="15"/>
      <c r="CN2144" s="15"/>
    </row>
    <row r="2145" spans="1:92" ht="14">
      <c r="A2145" s="1"/>
      <c r="D2145" s="38"/>
      <c r="I2145" s="19"/>
      <c r="K2145" s="15"/>
      <c r="L2145" s="15"/>
      <c r="AE2145" s="37"/>
      <c r="AF2145" s="30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23"/>
      <c r="BE2145" s="23"/>
      <c r="BF2145" s="23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  <c r="BU2145" s="12"/>
      <c r="BV2145" s="12"/>
      <c r="BW2145" s="12"/>
      <c r="BX2145" s="15"/>
      <c r="BY2145" s="15"/>
      <c r="BZ2145" s="15"/>
      <c r="CA2145" s="15"/>
      <c r="CB2145" s="15"/>
      <c r="CC2145" s="15"/>
      <c r="CD2145" s="15"/>
      <c r="CE2145" s="15"/>
      <c r="CF2145" s="15"/>
      <c r="CG2145" s="15"/>
      <c r="CH2145" s="15"/>
      <c r="CI2145" s="15"/>
      <c r="CJ2145" s="15"/>
      <c r="CK2145" s="15"/>
      <c r="CL2145" s="15"/>
      <c r="CM2145" s="15"/>
      <c r="CN2145" s="15"/>
    </row>
    <row r="2146" spans="1:92" ht="14">
      <c r="A2146" s="1"/>
      <c r="D2146" s="38"/>
      <c r="I2146" s="19"/>
      <c r="K2146" s="15"/>
      <c r="L2146" s="15"/>
      <c r="AE2146" s="37"/>
      <c r="AF2146" s="30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23"/>
      <c r="BE2146" s="23"/>
      <c r="BF2146" s="23"/>
      <c r="BG2146" s="12"/>
      <c r="BH2146" s="12"/>
      <c r="BI2146" s="12"/>
      <c r="BJ2146" s="12"/>
      <c r="BK2146" s="12"/>
      <c r="BL2146" s="12"/>
      <c r="BM2146" s="12"/>
      <c r="BN2146" s="12"/>
      <c r="BO2146" s="12"/>
      <c r="BP2146" s="12"/>
      <c r="BQ2146" s="12"/>
      <c r="BR2146" s="12"/>
      <c r="BS2146" s="12"/>
      <c r="BT2146" s="12"/>
      <c r="BU2146" s="12"/>
      <c r="BV2146" s="12"/>
      <c r="BW2146" s="12"/>
      <c r="BX2146" s="15"/>
      <c r="BY2146" s="15"/>
      <c r="BZ2146" s="15"/>
      <c r="CA2146" s="15"/>
      <c r="CB2146" s="15"/>
      <c r="CC2146" s="15"/>
      <c r="CD2146" s="15"/>
      <c r="CE2146" s="15"/>
      <c r="CF2146" s="15"/>
      <c r="CG2146" s="15"/>
      <c r="CH2146" s="15"/>
      <c r="CI2146" s="15"/>
      <c r="CJ2146" s="15"/>
      <c r="CK2146" s="15"/>
      <c r="CL2146" s="15"/>
      <c r="CM2146" s="15"/>
      <c r="CN2146" s="15"/>
    </row>
    <row r="2147" spans="1:92" ht="14">
      <c r="A2147" s="1"/>
      <c r="D2147" s="38"/>
      <c r="I2147" s="19"/>
      <c r="K2147" s="15"/>
      <c r="L2147" s="15"/>
      <c r="AE2147" s="37"/>
      <c r="AF2147" s="30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23"/>
      <c r="BE2147" s="23"/>
      <c r="BF2147" s="23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/>
      <c r="BX2147" s="15"/>
      <c r="BY2147" s="15"/>
      <c r="BZ2147" s="15"/>
      <c r="CA2147" s="15"/>
      <c r="CB2147" s="15"/>
      <c r="CC2147" s="15"/>
      <c r="CD2147" s="15"/>
      <c r="CE2147" s="15"/>
      <c r="CF2147" s="15"/>
      <c r="CG2147" s="15"/>
      <c r="CH2147" s="15"/>
      <c r="CI2147" s="15"/>
      <c r="CJ2147" s="15"/>
      <c r="CK2147" s="15"/>
      <c r="CL2147" s="15"/>
      <c r="CM2147" s="15"/>
      <c r="CN2147" s="15"/>
    </row>
    <row r="2148" spans="1:92" ht="14">
      <c r="A2148" s="1"/>
      <c r="D2148" s="38"/>
      <c r="I2148" s="19"/>
      <c r="K2148" s="15"/>
      <c r="L2148" s="15"/>
      <c r="AE2148" s="37"/>
      <c r="AF2148" s="30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23"/>
      <c r="BE2148" s="23"/>
      <c r="BF2148" s="23"/>
      <c r="BG2148" s="12"/>
      <c r="BH2148" s="12"/>
      <c r="BI2148" s="12"/>
      <c r="BJ2148" s="12"/>
      <c r="BK2148" s="12"/>
      <c r="BL2148" s="12"/>
      <c r="BM2148" s="12"/>
      <c r="BN2148" s="12"/>
      <c r="BO2148" s="12"/>
      <c r="BP2148" s="12"/>
      <c r="BQ2148" s="12"/>
      <c r="BR2148" s="12"/>
      <c r="BS2148" s="12"/>
      <c r="BT2148" s="12"/>
      <c r="BU2148" s="12"/>
      <c r="BV2148" s="12"/>
      <c r="BW2148" s="12"/>
      <c r="BX2148" s="15"/>
      <c r="BY2148" s="15"/>
      <c r="BZ2148" s="15"/>
      <c r="CA2148" s="15"/>
      <c r="CB2148" s="15"/>
      <c r="CC2148" s="15"/>
      <c r="CD2148" s="15"/>
      <c r="CE2148" s="15"/>
      <c r="CF2148" s="15"/>
      <c r="CG2148" s="15"/>
      <c r="CH2148" s="15"/>
      <c r="CI2148" s="15"/>
      <c r="CJ2148" s="15"/>
      <c r="CK2148" s="15"/>
      <c r="CL2148" s="15"/>
      <c r="CM2148" s="15"/>
      <c r="CN2148" s="15"/>
    </row>
    <row r="2149" spans="1:92" ht="14">
      <c r="A2149" s="1"/>
      <c r="D2149" s="38"/>
      <c r="I2149" s="19"/>
      <c r="K2149" s="15"/>
      <c r="L2149" s="15"/>
      <c r="AE2149" s="37"/>
      <c r="AF2149" s="30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23"/>
      <c r="BE2149" s="23"/>
      <c r="BF2149" s="23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  <c r="BU2149" s="12"/>
      <c r="BV2149" s="12"/>
      <c r="BW2149" s="12"/>
      <c r="BX2149" s="15"/>
      <c r="BY2149" s="15"/>
      <c r="BZ2149" s="15"/>
      <c r="CA2149" s="15"/>
      <c r="CB2149" s="15"/>
      <c r="CC2149" s="15"/>
      <c r="CD2149" s="15"/>
      <c r="CE2149" s="15"/>
      <c r="CF2149" s="15"/>
      <c r="CG2149" s="15"/>
      <c r="CH2149" s="15"/>
      <c r="CI2149" s="15"/>
      <c r="CJ2149" s="15"/>
      <c r="CK2149" s="15"/>
      <c r="CL2149" s="15"/>
      <c r="CM2149" s="15"/>
      <c r="CN2149" s="15"/>
    </row>
    <row r="2150" spans="1:92" ht="14">
      <c r="A2150" s="1"/>
      <c r="D2150" s="38"/>
      <c r="I2150" s="19"/>
      <c r="K2150" s="15"/>
      <c r="L2150" s="15"/>
      <c r="AE2150" s="37"/>
      <c r="AF2150" s="30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23"/>
      <c r="BE2150" s="23"/>
      <c r="BF2150" s="23"/>
      <c r="BG2150" s="12"/>
      <c r="BH2150" s="12"/>
      <c r="BI2150" s="12"/>
      <c r="BJ2150" s="12"/>
      <c r="BK2150" s="12"/>
      <c r="BL2150" s="12"/>
      <c r="BM2150" s="12"/>
      <c r="BN2150" s="12"/>
      <c r="BO2150" s="12"/>
      <c r="BP2150" s="12"/>
      <c r="BQ2150" s="12"/>
      <c r="BR2150" s="12"/>
      <c r="BS2150" s="12"/>
      <c r="BT2150" s="12"/>
      <c r="BU2150" s="12"/>
      <c r="BV2150" s="12"/>
      <c r="BW2150" s="12"/>
      <c r="BX2150" s="15"/>
      <c r="BY2150" s="15"/>
      <c r="BZ2150" s="15"/>
      <c r="CA2150" s="15"/>
      <c r="CB2150" s="15"/>
      <c r="CC2150" s="15"/>
      <c r="CD2150" s="15"/>
      <c r="CE2150" s="15"/>
      <c r="CF2150" s="15"/>
      <c r="CG2150" s="15"/>
      <c r="CH2150" s="15"/>
      <c r="CI2150" s="15"/>
      <c r="CJ2150" s="15"/>
      <c r="CK2150" s="15"/>
      <c r="CL2150" s="15"/>
      <c r="CM2150" s="15"/>
      <c r="CN2150" s="15"/>
    </row>
    <row r="2151" spans="1:92" ht="14">
      <c r="A2151" s="1"/>
      <c r="D2151" s="38"/>
      <c r="I2151" s="19"/>
      <c r="K2151" s="15"/>
      <c r="L2151" s="15"/>
      <c r="AE2151" s="37"/>
      <c r="AF2151" s="30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23"/>
      <c r="BE2151" s="23"/>
      <c r="BF2151" s="23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  <c r="BU2151" s="12"/>
      <c r="BV2151" s="12"/>
      <c r="BW2151" s="12"/>
      <c r="BX2151" s="15"/>
      <c r="BY2151" s="15"/>
      <c r="BZ2151" s="15"/>
      <c r="CA2151" s="15"/>
      <c r="CB2151" s="15"/>
      <c r="CC2151" s="15"/>
      <c r="CD2151" s="15"/>
      <c r="CE2151" s="15"/>
      <c r="CF2151" s="15"/>
      <c r="CG2151" s="15"/>
      <c r="CH2151" s="15"/>
      <c r="CI2151" s="15"/>
      <c r="CJ2151" s="15"/>
      <c r="CK2151" s="15"/>
      <c r="CL2151" s="15"/>
      <c r="CM2151" s="15"/>
      <c r="CN2151" s="15"/>
    </row>
    <row r="2152" spans="1:92" ht="14">
      <c r="A2152" s="1"/>
      <c r="D2152" s="38"/>
      <c r="I2152" s="19"/>
      <c r="K2152" s="15"/>
      <c r="L2152" s="15"/>
      <c r="AE2152" s="37"/>
      <c r="AF2152" s="30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23"/>
      <c r="BE2152" s="23"/>
      <c r="BF2152" s="23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5"/>
      <c r="BY2152" s="15"/>
      <c r="BZ2152" s="15"/>
      <c r="CA2152" s="15"/>
      <c r="CB2152" s="15"/>
      <c r="CC2152" s="15"/>
      <c r="CD2152" s="15"/>
      <c r="CE2152" s="15"/>
      <c r="CF2152" s="15"/>
      <c r="CG2152" s="15"/>
      <c r="CH2152" s="15"/>
      <c r="CI2152" s="15"/>
      <c r="CJ2152" s="15"/>
      <c r="CK2152" s="15"/>
      <c r="CL2152" s="15"/>
      <c r="CM2152" s="15"/>
      <c r="CN2152" s="15"/>
    </row>
    <row r="2153" spans="1:92" ht="14">
      <c r="A2153" s="1"/>
      <c r="D2153" s="38"/>
      <c r="I2153" s="19"/>
      <c r="K2153" s="15"/>
      <c r="L2153" s="15"/>
      <c r="AE2153" s="37"/>
      <c r="AF2153" s="30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23"/>
      <c r="BE2153" s="23"/>
      <c r="BF2153" s="23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  <c r="BU2153" s="12"/>
      <c r="BV2153" s="12"/>
      <c r="BW2153" s="12"/>
      <c r="BX2153" s="15"/>
      <c r="BY2153" s="15"/>
      <c r="BZ2153" s="15"/>
      <c r="CA2153" s="15"/>
      <c r="CB2153" s="15"/>
      <c r="CC2153" s="15"/>
      <c r="CD2153" s="15"/>
      <c r="CE2153" s="15"/>
      <c r="CF2153" s="15"/>
      <c r="CG2153" s="15"/>
      <c r="CH2153" s="15"/>
      <c r="CI2153" s="15"/>
      <c r="CJ2153" s="15"/>
      <c r="CK2153" s="15"/>
      <c r="CL2153" s="15"/>
      <c r="CM2153" s="15"/>
      <c r="CN2153" s="15"/>
    </row>
    <row r="2154" spans="1:92" ht="14">
      <c r="A2154" s="1"/>
      <c r="D2154" s="38"/>
      <c r="I2154" s="19"/>
      <c r="K2154" s="15"/>
      <c r="L2154" s="15"/>
      <c r="AE2154" s="37"/>
      <c r="AF2154" s="30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23"/>
      <c r="BE2154" s="23"/>
      <c r="BF2154" s="23"/>
      <c r="BG2154" s="12"/>
      <c r="BH2154" s="12"/>
      <c r="BI2154" s="12"/>
      <c r="BJ2154" s="12"/>
      <c r="BK2154" s="12"/>
      <c r="BL2154" s="12"/>
      <c r="BM2154" s="12"/>
      <c r="BN2154" s="12"/>
      <c r="BO2154" s="12"/>
      <c r="BP2154" s="12"/>
      <c r="BQ2154" s="12"/>
      <c r="BR2154" s="12"/>
      <c r="BS2154" s="12"/>
      <c r="BT2154" s="12"/>
      <c r="BU2154" s="12"/>
      <c r="BV2154" s="12"/>
      <c r="BW2154" s="12"/>
      <c r="BX2154" s="15"/>
      <c r="BY2154" s="15"/>
      <c r="BZ2154" s="15"/>
      <c r="CA2154" s="15"/>
      <c r="CB2154" s="15"/>
      <c r="CC2154" s="15"/>
      <c r="CD2154" s="15"/>
      <c r="CE2154" s="15"/>
      <c r="CF2154" s="15"/>
      <c r="CG2154" s="15"/>
      <c r="CH2154" s="15"/>
      <c r="CI2154" s="15"/>
      <c r="CJ2154" s="15"/>
      <c r="CK2154" s="15"/>
      <c r="CL2154" s="15"/>
      <c r="CM2154" s="15"/>
      <c r="CN2154" s="15"/>
    </row>
    <row r="2155" spans="1:92" ht="14">
      <c r="A2155" s="1"/>
      <c r="D2155" s="38"/>
      <c r="I2155" s="19"/>
      <c r="K2155" s="15"/>
      <c r="L2155" s="15"/>
      <c r="AE2155" s="37"/>
      <c r="AF2155" s="30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23"/>
      <c r="BE2155" s="23"/>
      <c r="BF2155" s="23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  <c r="BU2155" s="12"/>
      <c r="BV2155" s="12"/>
      <c r="BW2155" s="12"/>
      <c r="BX2155" s="15"/>
      <c r="BY2155" s="15"/>
      <c r="BZ2155" s="15"/>
      <c r="CA2155" s="15"/>
      <c r="CB2155" s="15"/>
      <c r="CC2155" s="15"/>
      <c r="CD2155" s="15"/>
      <c r="CE2155" s="15"/>
      <c r="CF2155" s="15"/>
      <c r="CG2155" s="15"/>
      <c r="CH2155" s="15"/>
      <c r="CI2155" s="15"/>
      <c r="CJ2155" s="15"/>
      <c r="CK2155" s="15"/>
      <c r="CL2155" s="15"/>
      <c r="CM2155" s="15"/>
      <c r="CN2155" s="15"/>
    </row>
    <row r="2156" spans="1:92" ht="14">
      <c r="A2156" s="1"/>
      <c r="D2156" s="38"/>
      <c r="I2156" s="19"/>
      <c r="K2156" s="15"/>
      <c r="L2156" s="15"/>
      <c r="AE2156" s="37"/>
      <c r="AF2156" s="30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23"/>
      <c r="BE2156" s="23"/>
      <c r="BF2156" s="23"/>
      <c r="BG2156" s="12"/>
      <c r="BH2156" s="12"/>
      <c r="BI2156" s="12"/>
      <c r="BJ2156" s="12"/>
      <c r="BK2156" s="12"/>
      <c r="BL2156" s="12"/>
      <c r="BM2156" s="12"/>
      <c r="BN2156" s="12"/>
      <c r="BO2156" s="12"/>
      <c r="BP2156" s="12"/>
      <c r="BQ2156" s="12"/>
      <c r="BR2156" s="12"/>
      <c r="BS2156" s="12"/>
      <c r="BT2156" s="12"/>
      <c r="BU2156" s="12"/>
      <c r="BV2156" s="12"/>
      <c r="BW2156" s="12"/>
      <c r="BX2156" s="15"/>
      <c r="BY2156" s="15"/>
      <c r="BZ2156" s="15"/>
      <c r="CA2156" s="15"/>
      <c r="CB2156" s="15"/>
      <c r="CC2156" s="15"/>
      <c r="CD2156" s="15"/>
      <c r="CE2156" s="15"/>
      <c r="CF2156" s="15"/>
      <c r="CG2156" s="15"/>
      <c r="CH2156" s="15"/>
      <c r="CI2156" s="15"/>
      <c r="CJ2156" s="15"/>
      <c r="CK2156" s="15"/>
      <c r="CL2156" s="15"/>
      <c r="CM2156" s="15"/>
      <c r="CN2156" s="15"/>
    </row>
    <row r="2157" spans="1:92" ht="14">
      <c r="A2157" s="1"/>
      <c r="D2157" s="38"/>
      <c r="I2157" s="19"/>
      <c r="K2157" s="15"/>
      <c r="L2157" s="15"/>
      <c r="AE2157" s="37"/>
      <c r="AF2157" s="30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23"/>
      <c r="BE2157" s="23"/>
      <c r="BF2157" s="23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  <c r="BU2157" s="12"/>
      <c r="BV2157" s="12"/>
      <c r="BW2157" s="12"/>
      <c r="BX2157" s="15"/>
      <c r="BY2157" s="15"/>
      <c r="BZ2157" s="15"/>
      <c r="CA2157" s="15"/>
      <c r="CB2157" s="15"/>
      <c r="CC2157" s="15"/>
      <c r="CD2157" s="15"/>
      <c r="CE2157" s="15"/>
      <c r="CF2157" s="15"/>
      <c r="CG2157" s="15"/>
      <c r="CH2157" s="15"/>
      <c r="CI2157" s="15"/>
      <c r="CJ2157" s="15"/>
      <c r="CK2157" s="15"/>
      <c r="CL2157" s="15"/>
      <c r="CM2157" s="15"/>
      <c r="CN2157" s="15"/>
    </row>
    <row r="2158" spans="1:92" ht="14">
      <c r="A2158" s="1"/>
      <c r="D2158" s="38"/>
      <c r="I2158" s="19"/>
      <c r="K2158" s="15"/>
      <c r="L2158" s="15"/>
      <c r="AE2158" s="37"/>
      <c r="AF2158" s="30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23"/>
      <c r="BE2158" s="23"/>
      <c r="BF2158" s="23"/>
      <c r="BG2158" s="12"/>
      <c r="BH2158" s="12"/>
      <c r="BI2158" s="12"/>
      <c r="BJ2158" s="12"/>
      <c r="BK2158" s="12"/>
      <c r="BL2158" s="12"/>
      <c r="BM2158" s="12"/>
      <c r="BN2158" s="12"/>
      <c r="BO2158" s="12"/>
      <c r="BP2158" s="12"/>
      <c r="BQ2158" s="12"/>
      <c r="BR2158" s="12"/>
      <c r="BS2158" s="12"/>
      <c r="BT2158" s="12"/>
      <c r="BU2158" s="12"/>
      <c r="BV2158" s="12"/>
      <c r="BW2158" s="12"/>
      <c r="BX2158" s="15"/>
      <c r="BY2158" s="15"/>
      <c r="BZ2158" s="15"/>
      <c r="CA2158" s="15"/>
      <c r="CB2158" s="15"/>
      <c r="CC2158" s="15"/>
      <c r="CD2158" s="15"/>
      <c r="CE2158" s="15"/>
      <c r="CF2158" s="15"/>
      <c r="CG2158" s="15"/>
      <c r="CH2158" s="15"/>
      <c r="CI2158" s="15"/>
      <c r="CJ2158" s="15"/>
      <c r="CK2158" s="15"/>
      <c r="CL2158" s="15"/>
      <c r="CM2158" s="15"/>
      <c r="CN2158" s="15"/>
    </row>
    <row r="2159" spans="1:92" ht="14">
      <c r="A2159" s="1"/>
      <c r="D2159" s="38"/>
      <c r="I2159" s="19"/>
      <c r="K2159" s="15"/>
      <c r="L2159" s="15"/>
      <c r="AE2159" s="37"/>
      <c r="AF2159" s="30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23"/>
      <c r="BE2159" s="23"/>
      <c r="BF2159" s="23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  <c r="BU2159" s="12"/>
      <c r="BV2159" s="12"/>
      <c r="BW2159" s="12"/>
      <c r="BX2159" s="15"/>
      <c r="BY2159" s="15"/>
      <c r="BZ2159" s="15"/>
      <c r="CA2159" s="15"/>
      <c r="CB2159" s="15"/>
      <c r="CC2159" s="15"/>
      <c r="CD2159" s="15"/>
      <c r="CE2159" s="15"/>
      <c r="CF2159" s="15"/>
      <c r="CG2159" s="15"/>
      <c r="CH2159" s="15"/>
      <c r="CI2159" s="15"/>
      <c r="CJ2159" s="15"/>
      <c r="CK2159" s="15"/>
      <c r="CL2159" s="15"/>
      <c r="CM2159" s="15"/>
      <c r="CN2159" s="15"/>
    </row>
    <row r="2160" spans="1:92" ht="14">
      <c r="A2160" s="1"/>
      <c r="D2160" s="38"/>
      <c r="I2160" s="19"/>
      <c r="K2160" s="15"/>
      <c r="L2160" s="15"/>
      <c r="AE2160" s="37"/>
      <c r="AF2160" s="30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23"/>
      <c r="BE2160" s="23"/>
      <c r="BF2160" s="23"/>
      <c r="BG2160" s="12"/>
      <c r="BH2160" s="12"/>
      <c r="BI2160" s="12"/>
      <c r="BJ2160" s="12"/>
      <c r="BK2160" s="12"/>
      <c r="BL2160" s="12"/>
      <c r="BM2160" s="12"/>
      <c r="BN2160" s="12"/>
      <c r="BO2160" s="12"/>
      <c r="BP2160" s="12"/>
      <c r="BQ2160" s="12"/>
      <c r="BR2160" s="12"/>
      <c r="BS2160" s="12"/>
      <c r="BT2160" s="12"/>
      <c r="BU2160" s="12"/>
      <c r="BV2160" s="12"/>
      <c r="BW2160" s="12"/>
      <c r="BX2160" s="15"/>
      <c r="BY2160" s="15"/>
      <c r="BZ2160" s="15"/>
      <c r="CA2160" s="15"/>
      <c r="CB2160" s="15"/>
      <c r="CC2160" s="15"/>
      <c r="CD2160" s="15"/>
      <c r="CE2160" s="15"/>
      <c r="CF2160" s="15"/>
      <c r="CG2160" s="15"/>
      <c r="CH2160" s="15"/>
      <c r="CI2160" s="15"/>
      <c r="CJ2160" s="15"/>
      <c r="CK2160" s="15"/>
      <c r="CL2160" s="15"/>
      <c r="CM2160" s="15"/>
      <c r="CN2160" s="15"/>
    </row>
    <row r="2161" spans="1:92" ht="14">
      <c r="A2161" s="1"/>
      <c r="D2161" s="38"/>
      <c r="I2161" s="19"/>
      <c r="K2161" s="15"/>
      <c r="L2161" s="15"/>
      <c r="AE2161" s="37"/>
      <c r="AF2161" s="30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23"/>
      <c r="BE2161" s="23"/>
      <c r="BF2161" s="23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  <c r="BU2161" s="12"/>
      <c r="BV2161" s="12"/>
      <c r="BW2161" s="12"/>
      <c r="BX2161" s="15"/>
      <c r="BY2161" s="15"/>
      <c r="BZ2161" s="15"/>
      <c r="CA2161" s="15"/>
      <c r="CB2161" s="15"/>
      <c r="CC2161" s="15"/>
      <c r="CD2161" s="15"/>
      <c r="CE2161" s="15"/>
      <c r="CF2161" s="15"/>
      <c r="CG2161" s="15"/>
      <c r="CH2161" s="15"/>
      <c r="CI2161" s="15"/>
      <c r="CJ2161" s="15"/>
      <c r="CK2161" s="15"/>
      <c r="CL2161" s="15"/>
      <c r="CM2161" s="15"/>
      <c r="CN2161" s="15"/>
    </row>
    <row r="2162" spans="1:92" ht="14">
      <c r="A2162" s="1"/>
      <c r="D2162" s="38"/>
      <c r="I2162" s="19"/>
      <c r="K2162" s="15"/>
      <c r="L2162" s="15"/>
      <c r="AE2162" s="37"/>
      <c r="AF2162" s="30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23"/>
      <c r="BE2162" s="23"/>
      <c r="BF2162" s="23"/>
      <c r="BG2162" s="12"/>
      <c r="BH2162" s="12"/>
      <c r="BI2162" s="12"/>
      <c r="BJ2162" s="12"/>
      <c r="BK2162" s="12"/>
      <c r="BL2162" s="12"/>
      <c r="BM2162" s="12"/>
      <c r="BN2162" s="12"/>
      <c r="BO2162" s="12"/>
      <c r="BP2162" s="12"/>
      <c r="BQ2162" s="12"/>
      <c r="BR2162" s="12"/>
      <c r="BS2162" s="12"/>
      <c r="BT2162" s="12"/>
      <c r="BU2162" s="12"/>
      <c r="BV2162" s="12"/>
      <c r="BW2162" s="12"/>
      <c r="BX2162" s="15"/>
      <c r="BY2162" s="15"/>
      <c r="BZ2162" s="15"/>
      <c r="CA2162" s="15"/>
      <c r="CB2162" s="15"/>
      <c r="CC2162" s="15"/>
      <c r="CD2162" s="15"/>
      <c r="CE2162" s="15"/>
      <c r="CF2162" s="15"/>
      <c r="CG2162" s="15"/>
      <c r="CH2162" s="15"/>
      <c r="CI2162" s="15"/>
      <c r="CJ2162" s="15"/>
      <c r="CK2162" s="15"/>
      <c r="CL2162" s="15"/>
      <c r="CM2162" s="15"/>
      <c r="CN2162" s="15"/>
    </row>
    <row r="2163" spans="1:92" ht="14">
      <c r="A2163" s="1"/>
      <c r="D2163" s="38"/>
      <c r="I2163" s="19"/>
      <c r="K2163" s="15"/>
      <c r="L2163" s="15"/>
      <c r="AE2163" s="37"/>
      <c r="AF2163" s="30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23"/>
      <c r="BE2163" s="23"/>
      <c r="BF2163" s="23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  <c r="BU2163" s="12"/>
      <c r="BV2163" s="12"/>
      <c r="BW2163" s="12"/>
      <c r="BX2163" s="15"/>
      <c r="BY2163" s="15"/>
      <c r="BZ2163" s="15"/>
      <c r="CA2163" s="15"/>
      <c r="CB2163" s="15"/>
      <c r="CC2163" s="15"/>
      <c r="CD2163" s="15"/>
      <c r="CE2163" s="15"/>
      <c r="CF2163" s="15"/>
      <c r="CG2163" s="15"/>
      <c r="CH2163" s="15"/>
      <c r="CI2163" s="15"/>
      <c r="CJ2163" s="15"/>
      <c r="CK2163" s="15"/>
      <c r="CL2163" s="15"/>
      <c r="CM2163" s="15"/>
      <c r="CN2163" s="15"/>
    </row>
    <row r="2164" spans="1:92" ht="14">
      <c r="A2164" s="1"/>
      <c r="D2164" s="38"/>
      <c r="I2164" s="19"/>
      <c r="K2164" s="15"/>
      <c r="L2164" s="15"/>
      <c r="AE2164" s="37"/>
      <c r="AF2164" s="30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23"/>
      <c r="BE2164" s="23"/>
      <c r="BF2164" s="23"/>
      <c r="BG2164" s="12"/>
      <c r="BH2164" s="12"/>
      <c r="BI2164" s="12"/>
      <c r="BJ2164" s="12"/>
      <c r="BK2164" s="12"/>
      <c r="BL2164" s="12"/>
      <c r="BM2164" s="12"/>
      <c r="BN2164" s="12"/>
      <c r="BO2164" s="12"/>
      <c r="BP2164" s="12"/>
      <c r="BQ2164" s="12"/>
      <c r="BR2164" s="12"/>
      <c r="BS2164" s="12"/>
      <c r="BT2164" s="12"/>
      <c r="BU2164" s="12"/>
      <c r="BV2164" s="12"/>
      <c r="BW2164" s="12"/>
      <c r="BX2164" s="15"/>
      <c r="BY2164" s="15"/>
      <c r="BZ2164" s="15"/>
      <c r="CA2164" s="15"/>
      <c r="CB2164" s="15"/>
      <c r="CC2164" s="15"/>
      <c r="CD2164" s="15"/>
      <c r="CE2164" s="15"/>
      <c r="CF2164" s="15"/>
      <c r="CG2164" s="15"/>
      <c r="CH2164" s="15"/>
      <c r="CI2164" s="15"/>
      <c r="CJ2164" s="15"/>
      <c r="CK2164" s="15"/>
      <c r="CL2164" s="15"/>
      <c r="CM2164" s="15"/>
      <c r="CN2164" s="15"/>
    </row>
    <row r="2165" spans="1:92" ht="14">
      <c r="A2165" s="1"/>
      <c r="D2165" s="38"/>
      <c r="I2165" s="19"/>
      <c r="K2165" s="15"/>
      <c r="L2165" s="15"/>
      <c r="AE2165" s="37"/>
      <c r="AF2165" s="30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23"/>
      <c r="BE2165" s="23"/>
      <c r="BF2165" s="23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  <c r="BU2165" s="12"/>
      <c r="BV2165" s="12"/>
      <c r="BW2165" s="12"/>
      <c r="BX2165" s="15"/>
      <c r="BY2165" s="15"/>
      <c r="BZ2165" s="15"/>
      <c r="CA2165" s="15"/>
      <c r="CB2165" s="15"/>
      <c r="CC2165" s="15"/>
      <c r="CD2165" s="15"/>
      <c r="CE2165" s="15"/>
      <c r="CF2165" s="15"/>
      <c r="CG2165" s="15"/>
      <c r="CH2165" s="15"/>
      <c r="CI2165" s="15"/>
      <c r="CJ2165" s="15"/>
      <c r="CK2165" s="15"/>
      <c r="CL2165" s="15"/>
      <c r="CM2165" s="15"/>
      <c r="CN2165" s="15"/>
    </row>
    <row r="2166" spans="1:92" ht="14">
      <c r="A2166" s="1"/>
      <c r="D2166" s="38"/>
      <c r="I2166" s="19"/>
      <c r="K2166" s="15"/>
      <c r="L2166" s="15"/>
      <c r="AE2166" s="37"/>
      <c r="AF2166" s="30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23"/>
      <c r="BE2166" s="23"/>
      <c r="BF2166" s="23"/>
      <c r="BG2166" s="12"/>
      <c r="BH2166" s="12"/>
      <c r="BI2166" s="12"/>
      <c r="BJ2166" s="12"/>
      <c r="BK2166" s="12"/>
      <c r="BL2166" s="12"/>
      <c r="BM2166" s="12"/>
      <c r="BN2166" s="12"/>
      <c r="BO2166" s="12"/>
      <c r="BP2166" s="12"/>
      <c r="BQ2166" s="12"/>
      <c r="BR2166" s="12"/>
      <c r="BS2166" s="12"/>
      <c r="BT2166" s="12"/>
      <c r="BU2166" s="12"/>
      <c r="BV2166" s="12"/>
      <c r="BW2166" s="12"/>
      <c r="BX2166" s="15"/>
      <c r="BY2166" s="15"/>
      <c r="BZ2166" s="15"/>
      <c r="CA2166" s="15"/>
      <c r="CB2166" s="15"/>
      <c r="CC2166" s="15"/>
      <c r="CD2166" s="15"/>
      <c r="CE2166" s="15"/>
      <c r="CF2166" s="15"/>
      <c r="CG2166" s="15"/>
      <c r="CH2166" s="15"/>
      <c r="CI2166" s="15"/>
      <c r="CJ2166" s="15"/>
      <c r="CK2166" s="15"/>
      <c r="CL2166" s="15"/>
      <c r="CM2166" s="15"/>
      <c r="CN2166" s="15"/>
    </row>
    <row r="2167" spans="1:92" ht="14">
      <c r="A2167" s="1"/>
      <c r="D2167" s="38"/>
      <c r="I2167" s="19"/>
      <c r="K2167" s="15"/>
      <c r="L2167" s="15"/>
      <c r="AE2167" s="37"/>
      <c r="AF2167" s="30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23"/>
      <c r="BE2167" s="23"/>
      <c r="BF2167" s="23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  <c r="BU2167" s="12"/>
      <c r="BV2167" s="12"/>
      <c r="BW2167" s="12"/>
      <c r="BX2167" s="15"/>
      <c r="BY2167" s="15"/>
      <c r="BZ2167" s="15"/>
      <c r="CA2167" s="15"/>
      <c r="CB2167" s="15"/>
      <c r="CC2167" s="15"/>
      <c r="CD2167" s="15"/>
      <c r="CE2167" s="15"/>
      <c r="CF2167" s="15"/>
      <c r="CG2167" s="15"/>
      <c r="CH2167" s="15"/>
      <c r="CI2167" s="15"/>
      <c r="CJ2167" s="15"/>
      <c r="CK2167" s="15"/>
      <c r="CL2167" s="15"/>
      <c r="CM2167" s="15"/>
      <c r="CN2167" s="15"/>
    </row>
    <row r="2168" spans="1:92" ht="14">
      <c r="A2168" s="1"/>
      <c r="D2168" s="38"/>
      <c r="I2168" s="19"/>
      <c r="K2168" s="15"/>
      <c r="L2168" s="15"/>
      <c r="AE2168" s="37"/>
      <c r="AF2168" s="30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23"/>
      <c r="BE2168" s="23"/>
      <c r="BF2168" s="23"/>
      <c r="BG2168" s="12"/>
      <c r="BH2168" s="12"/>
      <c r="BI2168" s="12"/>
      <c r="BJ2168" s="12"/>
      <c r="BK2168" s="12"/>
      <c r="BL2168" s="12"/>
      <c r="BM2168" s="12"/>
      <c r="BN2168" s="12"/>
      <c r="BO2168" s="12"/>
      <c r="BP2168" s="12"/>
      <c r="BQ2168" s="12"/>
      <c r="BR2168" s="12"/>
      <c r="BS2168" s="12"/>
      <c r="BT2168" s="12"/>
      <c r="BU2168" s="12"/>
      <c r="BV2168" s="12"/>
      <c r="BW2168" s="12"/>
      <c r="BX2168" s="15"/>
      <c r="BY2168" s="15"/>
      <c r="BZ2168" s="15"/>
      <c r="CA2168" s="15"/>
      <c r="CB2168" s="15"/>
      <c r="CC2168" s="15"/>
      <c r="CD2168" s="15"/>
      <c r="CE2168" s="15"/>
      <c r="CF2168" s="15"/>
      <c r="CG2168" s="15"/>
      <c r="CH2168" s="15"/>
      <c r="CI2168" s="15"/>
      <c r="CJ2168" s="15"/>
      <c r="CK2168" s="15"/>
      <c r="CL2168" s="15"/>
      <c r="CM2168" s="15"/>
      <c r="CN2168" s="15"/>
    </row>
    <row r="2169" spans="1:92" ht="14">
      <c r="A2169" s="1"/>
      <c r="D2169" s="38"/>
      <c r="I2169" s="19"/>
      <c r="K2169" s="15"/>
      <c r="L2169" s="15"/>
      <c r="AE2169" s="37"/>
      <c r="AF2169" s="30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23"/>
      <c r="BE2169" s="23"/>
      <c r="BF2169" s="23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/>
      <c r="BX2169" s="15"/>
      <c r="BY2169" s="15"/>
      <c r="BZ2169" s="15"/>
      <c r="CA2169" s="15"/>
      <c r="CB2169" s="15"/>
      <c r="CC2169" s="15"/>
      <c r="CD2169" s="15"/>
      <c r="CE2169" s="15"/>
      <c r="CF2169" s="15"/>
      <c r="CG2169" s="15"/>
      <c r="CH2169" s="15"/>
      <c r="CI2169" s="15"/>
      <c r="CJ2169" s="15"/>
      <c r="CK2169" s="15"/>
      <c r="CL2169" s="15"/>
      <c r="CM2169" s="15"/>
      <c r="CN2169" s="15"/>
    </row>
    <row r="2170" spans="1:92" ht="14">
      <c r="A2170" s="1"/>
      <c r="D2170" s="38"/>
      <c r="I2170" s="19"/>
      <c r="K2170" s="15"/>
      <c r="L2170" s="15"/>
      <c r="AE2170" s="37"/>
      <c r="AF2170" s="30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23"/>
      <c r="BE2170" s="23"/>
      <c r="BF2170" s="23"/>
      <c r="BG2170" s="12"/>
      <c r="BH2170" s="12"/>
      <c r="BI2170" s="12"/>
      <c r="BJ2170" s="12"/>
      <c r="BK2170" s="12"/>
      <c r="BL2170" s="12"/>
      <c r="BM2170" s="12"/>
      <c r="BN2170" s="12"/>
      <c r="BO2170" s="12"/>
      <c r="BP2170" s="12"/>
      <c r="BQ2170" s="12"/>
      <c r="BR2170" s="12"/>
      <c r="BS2170" s="12"/>
      <c r="BT2170" s="12"/>
      <c r="BU2170" s="12"/>
      <c r="BV2170" s="12"/>
      <c r="BW2170" s="12"/>
      <c r="BX2170" s="15"/>
      <c r="BY2170" s="15"/>
      <c r="BZ2170" s="15"/>
      <c r="CA2170" s="15"/>
      <c r="CB2170" s="15"/>
      <c r="CC2170" s="15"/>
      <c r="CD2170" s="15"/>
      <c r="CE2170" s="15"/>
      <c r="CF2170" s="15"/>
      <c r="CG2170" s="15"/>
      <c r="CH2170" s="15"/>
      <c r="CI2170" s="15"/>
      <c r="CJ2170" s="15"/>
      <c r="CK2170" s="15"/>
      <c r="CL2170" s="15"/>
      <c r="CM2170" s="15"/>
      <c r="CN2170" s="15"/>
    </row>
    <row r="2171" spans="1:92" ht="14">
      <c r="A2171" s="1"/>
      <c r="D2171" s="38"/>
      <c r="I2171" s="19"/>
      <c r="K2171" s="15"/>
      <c r="L2171" s="15"/>
      <c r="AE2171" s="37"/>
      <c r="AF2171" s="30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23"/>
      <c r="BE2171" s="23"/>
      <c r="BF2171" s="23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  <c r="BU2171" s="12"/>
      <c r="BV2171" s="12"/>
      <c r="BW2171" s="12"/>
      <c r="BX2171" s="15"/>
      <c r="BY2171" s="15"/>
      <c r="BZ2171" s="15"/>
      <c r="CA2171" s="15"/>
      <c r="CB2171" s="15"/>
      <c r="CC2171" s="15"/>
      <c r="CD2171" s="15"/>
      <c r="CE2171" s="15"/>
      <c r="CF2171" s="15"/>
      <c r="CG2171" s="15"/>
      <c r="CH2171" s="15"/>
      <c r="CI2171" s="15"/>
      <c r="CJ2171" s="15"/>
      <c r="CK2171" s="15"/>
      <c r="CL2171" s="15"/>
      <c r="CM2171" s="15"/>
      <c r="CN2171" s="15"/>
    </row>
    <row r="2172" spans="1:92" ht="14">
      <c r="A2172" s="1"/>
      <c r="D2172" s="38"/>
      <c r="I2172" s="19"/>
      <c r="K2172" s="15"/>
      <c r="L2172" s="15"/>
      <c r="AE2172" s="37"/>
      <c r="AF2172" s="30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23"/>
      <c r="BE2172" s="23"/>
      <c r="BF2172" s="23"/>
      <c r="BG2172" s="12"/>
      <c r="BH2172" s="12"/>
      <c r="BI2172" s="12"/>
      <c r="BJ2172" s="12"/>
      <c r="BK2172" s="12"/>
      <c r="BL2172" s="12"/>
      <c r="BM2172" s="12"/>
      <c r="BN2172" s="12"/>
      <c r="BO2172" s="12"/>
      <c r="BP2172" s="12"/>
      <c r="BQ2172" s="12"/>
      <c r="BR2172" s="12"/>
      <c r="BS2172" s="12"/>
      <c r="BT2172" s="12"/>
      <c r="BU2172" s="12"/>
      <c r="BV2172" s="12"/>
      <c r="BW2172" s="12"/>
      <c r="BX2172" s="15"/>
      <c r="BY2172" s="15"/>
      <c r="BZ2172" s="15"/>
      <c r="CA2172" s="15"/>
      <c r="CB2172" s="15"/>
      <c r="CC2172" s="15"/>
      <c r="CD2172" s="15"/>
      <c r="CE2172" s="15"/>
      <c r="CF2172" s="15"/>
      <c r="CG2172" s="15"/>
      <c r="CH2172" s="15"/>
      <c r="CI2172" s="15"/>
      <c r="CJ2172" s="15"/>
      <c r="CK2172" s="15"/>
      <c r="CL2172" s="15"/>
      <c r="CM2172" s="15"/>
      <c r="CN2172" s="15"/>
    </row>
    <row r="2173" spans="1:92" ht="14">
      <c r="A2173" s="1"/>
      <c r="D2173" s="38"/>
      <c r="I2173" s="19"/>
      <c r="K2173" s="15"/>
      <c r="L2173" s="15"/>
      <c r="AE2173" s="37"/>
      <c r="AF2173" s="30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23"/>
      <c r="BE2173" s="23"/>
      <c r="BF2173" s="23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/>
      <c r="BX2173" s="15"/>
      <c r="BY2173" s="15"/>
      <c r="BZ2173" s="15"/>
      <c r="CA2173" s="15"/>
      <c r="CB2173" s="15"/>
      <c r="CC2173" s="15"/>
      <c r="CD2173" s="15"/>
      <c r="CE2173" s="15"/>
      <c r="CF2173" s="15"/>
      <c r="CG2173" s="15"/>
      <c r="CH2173" s="15"/>
      <c r="CI2173" s="15"/>
      <c r="CJ2173" s="15"/>
      <c r="CK2173" s="15"/>
      <c r="CL2173" s="15"/>
      <c r="CM2173" s="15"/>
      <c r="CN2173" s="15"/>
    </row>
    <row r="2174" spans="1:92" ht="14">
      <c r="A2174" s="1"/>
      <c r="D2174" s="38"/>
      <c r="I2174" s="19"/>
      <c r="K2174" s="15"/>
      <c r="L2174" s="15"/>
      <c r="AE2174" s="37"/>
      <c r="AF2174" s="30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23"/>
      <c r="BE2174" s="23"/>
      <c r="BF2174" s="23"/>
      <c r="BG2174" s="12"/>
      <c r="BH2174" s="12"/>
      <c r="BI2174" s="12"/>
      <c r="BJ2174" s="12"/>
      <c r="BK2174" s="12"/>
      <c r="BL2174" s="12"/>
      <c r="BM2174" s="12"/>
      <c r="BN2174" s="12"/>
      <c r="BO2174" s="12"/>
      <c r="BP2174" s="12"/>
      <c r="BQ2174" s="12"/>
      <c r="BR2174" s="12"/>
      <c r="BS2174" s="12"/>
      <c r="BT2174" s="12"/>
      <c r="BU2174" s="12"/>
      <c r="BV2174" s="12"/>
      <c r="BW2174" s="12"/>
      <c r="BX2174" s="15"/>
      <c r="BY2174" s="15"/>
      <c r="BZ2174" s="15"/>
      <c r="CA2174" s="15"/>
      <c r="CB2174" s="15"/>
      <c r="CC2174" s="15"/>
      <c r="CD2174" s="15"/>
      <c r="CE2174" s="15"/>
      <c r="CF2174" s="15"/>
      <c r="CG2174" s="15"/>
      <c r="CH2174" s="15"/>
      <c r="CI2174" s="15"/>
      <c r="CJ2174" s="15"/>
      <c r="CK2174" s="15"/>
      <c r="CL2174" s="15"/>
      <c r="CM2174" s="15"/>
      <c r="CN2174" s="15"/>
    </row>
    <row r="2175" spans="1:92" ht="14">
      <c r="A2175" s="1"/>
      <c r="D2175" s="38"/>
      <c r="I2175" s="19"/>
      <c r="K2175" s="15"/>
      <c r="L2175" s="15"/>
      <c r="AE2175" s="37"/>
      <c r="AF2175" s="30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23"/>
      <c r="BE2175" s="23"/>
      <c r="BF2175" s="23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  <c r="BU2175" s="12"/>
      <c r="BV2175" s="12"/>
      <c r="BW2175" s="12"/>
      <c r="BX2175" s="15"/>
      <c r="BY2175" s="15"/>
      <c r="BZ2175" s="15"/>
      <c r="CA2175" s="15"/>
      <c r="CB2175" s="15"/>
      <c r="CC2175" s="15"/>
      <c r="CD2175" s="15"/>
      <c r="CE2175" s="15"/>
      <c r="CF2175" s="15"/>
      <c r="CG2175" s="15"/>
      <c r="CH2175" s="15"/>
      <c r="CI2175" s="15"/>
      <c r="CJ2175" s="15"/>
      <c r="CK2175" s="15"/>
      <c r="CL2175" s="15"/>
      <c r="CM2175" s="15"/>
      <c r="CN2175" s="15"/>
    </row>
    <row r="2176" spans="1:92" ht="14">
      <c r="A2176" s="1"/>
      <c r="D2176" s="38"/>
      <c r="I2176" s="19"/>
      <c r="K2176" s="15"/>
      <c r="L2176" s="15"/>
      <c r="AE2176" s="37"/>
      <c r="AF2176" s="30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23"/>
      <c r="BE2176" s="23"/>
      <c r="BF2176" s="23"/>
      <c r="BG2176" s="12"/>
      <c r="BH2176" s="12"/>
      <c r="BI2176" s="12"/>
      <c r="BJ2176" s="12"/>
      <c r="BK2176" s="12"/>
      <c r="BL2176" s="12"/>
      <c r="BM2176" s="12"/>
      <c r="BN2176" s="12"/>
      <c r="BO2176" s="12"/>
      <c r="BP2176" s="12"/>
      <c r="BQ2176" s="12"/>
      <c r="BR2176" s="12"/>
      <c r="BS2176" s="12"/>
      <c r="BT2176" s="12"/>
      <c r="BU2176" s="12"/>
      <c r="BV2176" s="12"/>
      <c r="BW2176" s="12"/>
      <c r="BX2176" s="15"/>
      <c r="BY2176" s="15"/>
      <c r="BZ2176" s="15"/>
      <c r="CA2176" s="15"/>
      <c r="CB2176" s="15"/>
      <c r="CC2176" s="15"/>
      <c r="CD2176" s="15"/>
      <c r="CE2176" s="15"/>
      <c r="CF2176" s="15"/>
      <c r="CG2176" s="15"/>
      <c r="CH2176" s="15"/>
      <c r="CI2176" s="15"/>
      <c r="CJ2176" s="15"/>
      <c r="CK2176" s="15"/>
      <c r="CL2176" s="15"/>
      <c r="CM2176" s="15"/>
      <c r="CN2176" s="15"/>
    </row>
    <row r="2177" spans="1:92" ht="14">
      <c r="A2177" s="1"/>
      <c r="D2177" s="38"/>
      <c r="I2177" s="19"/>
      <c r="K2177" s="15"/>
      <c r="L2177" s="15"/>
      <c r="AE2177" s="37"/>
      <c r="AF2177" s="30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23"/>
      <c r="BE2177" s="23"/>
      <c r="BF2177" s="23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  <c r="BU2177" s="12"/>
      <c r="BV2177" s="12"/>
      <c r="BW2177" s="12"/>
      <c r="BX2177" s="15"/>
      <c r="BY2177" s="15"/>
      <c r="BZ2177" s="15"/>
      <c r="CA2177" s="15"/>
      <c r="CB2177" s="15"/>
      <c r="CC2177" s="15"/>
      <c r="CD2177" s="15"/>
      <c r="CE2177" s="15"/>
      <c r="CF2177" s="15"/>
      <c r="CG2177" s="15"/>
      <c r="CH2177" s="15"/>
      <c r="CI2177" s="15"/>
      <c r="CJ2177" s="15"/>
      <c r="CK2177" s="15"/>
      <c r="CL2177" s="15"/>
      <c r="CM2177" s="15"/>
      <c r="CN2177" s="15"/>
    </row>
    <row r="2178" spans="1:92" ht="14">
      <c r="A2178" s="1"/>
      <c r="D2178" s="38"/>
      <c r="I2178" s="19"/>
      <c r="K2178" s="15"/>
      <c r="L2178" s="15"/>
      <c r="AE2178" s="37"/>
      <c r="AF2178" s="30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23"/>
      <c r="BE2178" s="23"/>
      <c r="BF2178" s="23"/>
      <c r="BG2178" s="12"/>
      <c r="BH2178" s="12"/>
      <c r="BI2178" s="12"/>
      <c r="BJ2178" s="12"/>
      <c r="BK2178" s="12"/>
      <c r="BL2178" s="12"/>
      <c r="BM2178" s="12"/>
      <c r="BN2178" s="12"/>
      <c r="BO2178" s="12"/>
      <c r="BP2178" s="12"/>
      <c r="BQ2178" s="12"/>
      <c r="BR2178" s="12"/>
      <c r="BS2178" s="12"/>
      <c r="BT2178" s="12"/>
      <c r="BU2178" s="12"/>
      <c r="BV2178" s="12"/>
      <c r="BW2178" s="12"/>
      <c r="BX2178" s="15"/>
      <c r="BY2178" s="15"/>
      <c r="BZ2178" s="15"/>
      <c r="CA2178" s="15"/>
      <c r="CB2178" s="15"/>
      <c r="CC2178" s="15"/>
      <c r="CD2178" s="15"/>
      <c r="CE2178" s="15"/>
      <c r="CF2178" s="15"/>
      <c r="CG2178" s="15"/>
      <c r="CH2178" s="15"/>
      <c r="CI2178" s="15"/>
      <c r="CJ2178" s="15"/>
      <c r="CK2178" s="15"/>
      <c r="CL2178" s="15"/>
      <c r="CM2178" s="15"/>
      <c r="CN2178" s="15"/>
    </row>
    <row r="2179" spans="1:92" ht="14">
      <c r="A2179" s="1"/>
      <c r="D2179" s="38"/>
      <c r="I2179" s="19"/>
      <c r="K2179" s="15"/>
      <c r="L2179" s="15"/>
      <c r="AE2179" s="37"/>
      <c r="AF2179" s="30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23"/>
      <c r="BE2179" s="23"/>
      <c r="BF2179" s="23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  <c r="BU2179" s="12"/>
      <c r="BV2179" s="12"/>
      <c r="BW2179" s="12"/>
      <c r="BX2179" s="15"/>
      <c r="BY2179" s="15"/>
      <c r="BZ2179" s="15"/>
      <c r="CA2179" s="15"/>
      <c r="CB2179" s="15"/>
      <c r="CC2179" s="15"/>
      <c r="CD2179" s="15"/>
      <c r="CE2179" s="15"/>
      <c r="CF2179" s="15"/>
      <c r="CG2179" s="15"/>
      <c r="CH2179" s="15"/>
      <c r="CI2179" s="15"/>
      <c r="CJ2179" s="15"/>
      <c r="CK2179" s="15"/>
      <c r="CL2179" s="15"/>
      <c r="CM2179" s="15"/>
      <c r="CN2179" s="15"/>
    </row>
    <row r="2180" spans="1:92" ht="14">
      <c r="A2180" s="1"/>
      <c r="D2180" s="38"/>
      <c r="I2180" s="19"/>
      <c r="K2180" s="15"/>
      <c r="L2180" s="15"/>
      <c r="AE2180" s="37"/>
      <c r="AF2180" s="30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23"/>
      <c r="BE2180" s="23"/>
      <c r="BF2180" s="23"/>
      <c r="BG2180" s="12"/>
      <c r="BH2180" s="12"/>
      <c r="BI2180" s="12"/>
      <c r="BJ2180" s="12"/>
      <c r="BK2180" s="12"/>
      <c r="BL2180" s="12"/>
      <c r="BM2180" s="12"/>
      <c r="BN2180" s="12"/>
      <c r="BO2180" s="12"/>
      <c r="BP2180" s="12"/>
      <c r="BQ2180" s="12"/>
      <c r="BR2180" s="12"/>
      <c r="BS2180" s="12"/>
      <c r="BT2180" s="12"/>
      <c r="BU2180" s="12"/>
      <c r="BV2180" s="12"/>
      <c r="BW2180" s="12"/>
      <c r="BX2180" s="15"/>
      <c r="BY2180" s="15"/>
      <c r="BZ2180" s="15"/>
      <c r="CA2180" s="15"/>
      <c r="CB2180" s="15"/>
      <c r="CC2180" s="15"/>
      <c r="CD2180" s="15"/>
      <c r="CE2180" s="15"/>
      <c r="CF2180" s="15"/>
      <c r="CG2180" s="15"/>
      <c r="CH2180" s="15"/>
      <c r="CI2180" s="15"/>
      <c r="CJ2180" s="15"/>
      <c r="CK2180" s="15"/>
      <c r="CL2180" s="15"/>
      <c r="CM2180" s="15"/>
      <c r="CN2180" s="15"/>
    </row>
    <row r="2181" spans="1:92" ht="14">
      <c r="A2181" s="1"/>
      <c r="D2181" s="38"/>
      <c r="I2181" s="19"/>
      <c r="K2181" s="15"/>
      <c r="L2181" s="15"/>
      <c r="AE2181" s="37"/>
      <c r="AF2181" s="30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23"/>
      <c r="BE2181" s="23"/>
      <c r="BF2181" s="23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  <c r="BU2181" s="12"/>
      <c r="BV2181" s="12"/>
      <c r="BW2181" s="12"/>
      <c r="BX2181" s="15"/>
      <c r="BY2181" s="15"/>
      <c r="BZ2181" s="15"/>
      <c r="CA2181" s="15"/>
      <c r="CB2181" s="15"/>
      <c r="CC2181" s="15"/>
      <c r="CD2181" s="15"/>
      <c r="CE2181" s="15"/>
      <c r="CF2181" s="15"/>
      <c r="CG2181" s="15"/>
      <c r="CH2181" s="15"/>
      <c r="CI2181" s="15"/>
      <c r="CJ2181" s="15"/>
      <c r="CK2181" s="15"/>
      <c r="CL2181" s="15"/>
      <c r="CM2181" s="15"/>
      <c r="CN2181" s="15"/>
    </row>
    <row r="2182" spans="1:92" ht="14">
      <c r="A2182" s="1"/>
      <c r="D2182" s="38"/>
      <c r="I2182" s="19"/>
      <c r="K2182" s="15"/>
      <c r="L2182" s="15"/>
      <c r="AE2182" s="37"/>
      <c r="AF2182" s="30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23"/>
      <c r="BE2182" s="23"/>
      <c r="BF2182" s="23"/>
      <c r="BG2182" s="12"/>
      <c r="BH2182" s="12"/>
      <c r="BI2182" s="12"/>
      <c r="BJ2182" s="12"/>
      <c r="BK2182" s="12"/>
      <c r="BL2182" s="12"/>
      <c r="BM2182" s="12"/>
      <c r="BN2182" s="12"/>
      <c r="BO2182" s="12"/>
      <c r="BP2182" s="12"/>
      <c r="BQ2182" s="12"/>
      <c r="BR2182" s="12"/>
      <c r="BS2182" s="12"/>
      <c r="BT2182" s="12"/>
      <c r="BU2182" s="12"/>
      <c r="BV2182" s="12"/>
      <c r="BW2182" s="12"/>
      <c r="BX2182" s="15"/>
      <c r="BY2182" s="15"/>
      <c r="BZ2182" s="15"/>
      <c r="CA2182" s="15"/>
      <c r="CB2182" s="15"/>
      <c r="CC2182" s="15"/>
      <c r="CD2182" s="15"/>
      <c r="CE2182" s="15"/>
      <c r="CF2182" s="15"/>
      <c r="CG2182" s="15"/>
      <c r="CH2182" s="15"/>
      <c r="CI2182" s="15"/>
      <c r="CJ2182" s="15"/>
      <c r="CK2182" s="15"/>
      <c r="CL2182" s="15"/>
      <c r="CM2182" s="15"/>
      <c r="CN2182" s="15"/>
    </row>
    <row r="2183" spans="1:92" ht="14">
      <c r="A2183" s="1"/>
      <c r="D2183" s="38"/>
      <c r="I2183" s="19"/>
      <c r="K2183" s="15"/>
      <c r="L2183" s="15"/>
      <c r="AE2183" s="37"/>
      <c r="AF2183" s="30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23"/>
      <c r="BE2183" s="23"/>
      <c r="BF2183" s="23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  <c r="BU2183" s="12"/>
      <c r="BV2183" s="12"/>
      <c r="BW2183" s="12"/>
      <c r="BX2183" s="15"/>
      <c r="BY2183" s="15"/>
      <c r="BZ2183" s="15"/>
      <c r="CA2183" s="15"/>
      <c r="CB2183" s="15"/>
      <c r="CC2183" s="15"/>
      <c r="CD2183" s="15"/>
      <c r="CE2183" s="15"/>
      <c r="CF2183" s="15"/>
      <c r="CG2183" s="15"/>
      <c r="CH2183" s="15"/>
      <c r="CI2183" s="15"/>
      <c r="CJ2183" s="15"/>
      <c r="CK2183" s="15"/>
      <c r="CL2183" s="15"/>
      <c r="CM2183" s="15"/>
      <c r="CN2183" s="15"/>
    </row>
    <row r="2184" spans="1:92" ht="14">
      <c r="A2184" s="1"/>
      <c r="D2184" s="38"/>
      <c r="I2184" s="19"/>
      <c r="K2184" s="15"/>
      <c r="L2184" s="15"/>
      <c r="AE2184" s="37"/>
      <c r="AF2184" s="30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23"/>
      <c r="BE2184" s="23"/>
      <c r="BF2184" s="23"/>
      <c r="BG2184" s="12"/>
      <c r="BH2184" s="12"/>
      <c r="BI2184" s="12"/>
      <c r="BJ2184" s="12"/>
      <c r="BK2184" s="12"/>
      <c r="BL2184" s="12"/>
      <c r="BM2184" s="12"/>
      <c r="BN2184" s="12"/>
      <c r="BO2184" s="12"/>
      <c r="BP2184" s="12"/>
      <c r="BQ2184" s="12"/>
      <c r="BR2184" s="12"/>
      <c r="BS2184" s="12"/>
      <c r="BT2184" s="12"/>
      <c r="BU2184" s="12"/>
      <c r="BV2184" s="12"/>
      <c r="BW2184" s="12"/>
      <c r="BX2184" s="15"/>
      <c r="BY2184" s="15"/>
      <c r="BZ2184" s="15"/>
      <c r="CA2184" s="15"/>
      <c r="CB2184" s="15"/>
      <c r="CC2184" s="15"/>
      <c r="CD2184" s="15"/>
      <c r="CE2184" s="15"/>
      <c r="CF2184" s="15"/>
      <c r="CG2184" s="15"/>
      <c r="CH2184" s="15"/>
      <c r="CI2184" s="15"/>
      <c r="CJ2184" s="15"/>
      <c r="CK2184" s="15"/>
      <c r="CL2184" s="15"/>
      <c r="CM2184" s="15"/>
      <c r="CN2184" s="15"/>
    </row>
    <row r="2185" spans="1:92" ht="14">
      <c r="A2185" s="1"/>
      <c r="D2185" s="38"/>
      <c r="I2185" s="19"/>
      <c r="K2185" s="15"/>
      <c r="L2185" s="15"/>
      <c r="AE2185" s="37"/>
      <c r="AF2185" s="30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23"/>
      <c r="BE2185" s="23"/>
      <c r="BF2185" s="23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  <c r="BU2185" s="12"/>
      <c r="BV2185" s="12"/>
      <c r="BW2185" s="12"/>
      <c r="BX2185" s="15"/>
      <c r="BY2185" s="15"/>
      <c r="BZ2185" s="15"/>
      <c r="CA2185" s="15"/>
      <c r="CB2185" s="15"/>
      <c r="CC2185" s="15"/>
      <c r="CD2185" s="15"/>
      <c r="CE2185" s="15"/>
      <c r="CF2185" s="15"/>
      <c r="CG2185" s="15"/>
      <c r="CH2185" s="15"/>
      <c r="CI2185" s="15"/>
      <c r="CJ2185" s="15"/>
      <c r="CK2185" s="15"/>
      <c r="CL2185" s="15"/>
      <c r="CM2185" s="15"/>
      <c r="CN2185" s="15"/>
    </row>
    <row r="2186" spans="1:92" ht="14">
      <c r="A2186" s="1"/>
      <c r="D2186" s="38"/>
      <c r="I2186" s="19"/>
      <c r="K2186" s="15"/>
      <c r="L2186" s="15"/>
      <c r="AE2186" s="37"/>
      <c r="AF2186" s="30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23"/>
      <c r="BE2186" s="23"/>
      <c r="BF2186" s="23"/>
      <c r="BG2186" s="12"/>
      <c r="BH2186" s="12"/>
      <c r="BI2186" s="12"/>
      <c r="BJ2186" s="12"/>
      <c r="BK2186" s="12"/>
      <c r="BL2186" s="12"/>
      <c r="BM2186" s="12"/>
      <c r="BN2186" s="12"/>
      <c r="BO2186" s="12"/>
      <c r="BP2186" s="12"/>
      <c r="BQ2186" s="12"/>
      <c r="BR2186" s="12"/>
      <c r="BS2186" s="12"/>
      <c r="BT2186" s="12"/>
      <c r="BU2186" s="12"/>
      <c r="BV2186" s="12"/>
      <c r="BW2186" s="12"/>
      <c r="BX2186" s="15"/>
      <c r="BY2186" s="15"/>
      <c r="BZ2186" s="15"/>
      <c r="CA2186" s="15"/>
      <c r="CB2186" s="15"/>
      <c r="CC2186" s="15"/>
      <c r="CD2186" s="15"/>
      <c r="CE2186" s="15"/>
      <c r="CF2186" s="15"/>
      <c r="CG2186" s="15"/>
      <c r="CH2186" s="15"/>
      <c r="CI2186" s="15"/>
      <c r="CJ2186" s="15"/>
      <c r="CK2186" s="15"/>
      <c r="CL2186" s="15"/>
      <c r="CM2186" s="15"/>
      <c r="CN2186" s="15"/>
    </row>
    <row r="2187" spans="1:92" ht="14">
      <c r="A2187" s="1"/>
      <c r="D2187" s="38"/>
      <c r="I2187" s="19"/>
      <c r="K2187" s="15"/>
      <c r="L2187" s="15"/>
      <c r="AE2187" s="37"/>
      <c r="AF2187" s="30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23"/>
      <c r="BE2187" s="23"/>
      <c r="BF2187" s="23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  <c r="BU2187" s="12"/>
      <c r="BV2187" s="12"/>
      <c r="BW2187" s="12"/>
      <c r="BX2187" s="15"/>
      <c r="BY2187" s="15"/>
      <c r="BZ2187" s="15"/>
      <c r="CA2187" s="15"/>
      <c r="CB2187" s="15"/>
      <c r="CC2187" s="15"/>
      <c r="CD2187" s="15"/>
      <c r="CE2187" s="15"/>
      <c r="CF2187" s="15"/>
      <c r="CG2187" s="15"/>
      <c r="CH2187" s="15"/>
      <c r="CI2187" s="15"/>
      <c r="CJ2187" s="15"/>
      <c r="CK2187" s="15"/>
      <c r="CL2187" s="15"/>
      <c r="CM2187" s="15"/>
      <c r="CN2187" s="15"/>
    </row>
    <row r="2188" spans="1:92" ht="14">
      <c r="A2188" s="1"/>
      <c r="D2188" s="38"/>
      <c r="I2188" s="19"/>
      <c r="K2188" s="15"/>
      <c r="L2188" s="15"/>
      <c r="AE2188" s="37"/>
      <c r="AF2188" s="30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23"/>
      <c r="BE2188" s="23"/>
      <c r="BF2188" s="23"/>
      <c r="BG2188" s="12"/>
      <c r="BH2188" s="12"/>
      <c r="BI2188" s="12"/>
      <c r="BJ2188" s="12"/>
      <c r="BK2188" s="12"/>
      <c r="BL2188" s="12"/>
      <c r="BM2188" s="12"/>
      <c r="BN2188" s="12"/>
      <c r="BO2188" s="12"/>
      <c r="BP2188" s="12"/>
      <c r="BQ2188" s="12"/>
      <c r="BR2188" s="12"/>
      <c r="BS2188" s="12"/>
      <c r="BT2188" s="12"/>
      <c r="BU2188" s="12"/>
      <c r="BV2188" s="12"/>
      <c r="BW2188" s="12"/>
      <c r="BX2188" s="15"/>
      <c r="BY2188" s="15"/>
      <c r="BZ2188" s="15"/>
      <c r="CA2188" s="15"/>
      <c r="CB2188" s="15"/>
      <c r="CC2188" s="15"/>
      <c r="CD2188" s="15"/>
      <c r="CE2188" s="15"/>
      <c r="CF2188" s="15"/>
      <c r="CG2188" s="15"/>
      <c r="CH2188" s="15"/>
      <c r="CI2188" s="15"/>
      <c r="CJ2188" s="15"/>
      <c r="CK2188" s="15"/>
      <c r="CL2188" s="15"/>
      <c r="CM2188" s="15"/>
      <c r="CN2188" s="15"/>
    </row>
    <row r="2189" spans="1:92" ht="14">
      <c r="A2189" s="1"/>
      <c r="D2189" s="38"/>
      <c r="I2189" s="19"/>
      <c r="K2189" s="15"/>
      <c r="L2189" s="15"/>
      <c r="AE2189" s="37"/>
      <c r="AF2189" s="30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23"/>
      <c r="BE2189" s="23"/>
      <c r="BF2189" s="23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  <c r="BU2189" s="12"/>
      <c r="BV2189" s="12"/>
      <c r="BW2189" s="12"/>
      <c r="BX2189" s="15"/>
      <c r="BY2189" s="15"/>
      <c r="BZ2189" s="15"/>
      <c r="CA2189" s="15"/>
      <c r="CB2189" s="15"/>
      <c r="CC2189" s="15"/>
      <c r="CD2189" s="15"/>
      <c r="CE2189" s="15"/>
      <c r="CF2189" s="15"/>
      <c r="CG2189" s="15"/>
      <c r="CH2189" s="15"/>
      <c r="CI2189" s="15"/>
      <c r="CJ2189" s="15"/>
      <c r="CK2189" s="15"/>
      <c r="CL2189" s="15"/>
      <c r="CM2189" s="15"/>
      <c r="CN2189" s="15"/>
    </row>
    <row r="2190" spans="1:92" ht="14">
      <c r="A2190" s="1"/>
      <c r="D2190" s="38"/>
      <c r="I2190" s="19"/>
      <c r="K2190" s="15"/>
      <c r="L2190" s="15"/>
      <c r="AE2190" s="37"/>
      <c r="AF2190" s="30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23"/>
      <c r="BE2190" s="23"/>
      <c r="BF2190" s="23"/>
      <c r="BG2190" s="12"/>
      <c r="BH2190" s="12"/>
      <c r="BI2190" s="12"/>
      <c r="BJ2190" s="12"/>
      <c r="BK2190" s="12"/>
      <c r="BL2190" s="12"/>
      <c r="BM2190" s="12"/>
      <c r="BN2190" s="12"/>
      <c r="BO2190" s="12"/>
      <c r="BP2190" s="12"/>
      <c r="BQ2190" s="12"/>
      <c r="BR2190" s="12"/>
      <c r="BS2190" s="12"/>
      <c r="BT2190" s="12"/>
      <c r="BU2190" s="12"/>
      <c r="BV2190" s="12"/>
      <c r="BW2190" s="12"/>
      <c r="BX2190" s="15"/>
      <c r="BY2190" s="15"/>
      <c r="BZ2190" s="15"/>
      <c r="CA2190" s="15"/>
      <c r="CB2190" s="15"/>
      <c r="CC2190" s="15"/>
      <c r="CD2190" s="15"/>
      <c r="CE2190" s="15"/>
      <c r="CF2190" s="15"/>
      <c r="CG2190" s="15"/>
      <c r="CH2190" s="15"/>
      <c r="CI2190" s="15"/>
      <c r="CJ2190" s="15"/>
      <c r="CK2190" s="15"/>
      <c r="CL2190" s="15"/>
      <c r="CM2190" s="15"/>
      <c r="CN2190" s="15"/>
    </row>
    <row r="2191" spans="1:92" ht="14">
      <c r="A2191" s="1"/>
      <c r="D2191" s="38"/>
      <c r="I2191" s="19"/>
      <c r="K2191" s="15"/>
      <c r="L2191" s="15"/>
      <c r="AE2191" s="37"/>
      <c r="AF2191" s="30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23"/>
      <c r="BE2191" s="23"/>
      <c r="BF2191" s="23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  <c r="BU2191" s="12"/>
      <c r="BV2191" s="12"/>
      <c r="BW2191" s="12"/>
      <c r="BX2191" s="15"/>
      <c r="BY2191" s="15"/>
      <c r="BZ2191" s="15"/>
      <c r="CA2191" s="15"/>
      <c r="CB2191" s="15"/>
      <c r="CC2191" s="15"/>
      <c r="CD2191" s="15"/>
      <c r="CE2191" s="15"/>
      <c r="CF2191" s="15"/>
      <c r="CG2191" s="15"/>
      <c r="CH2191" s="15"/>
      <c r="CI2191" s="15"/>
      <c r="CJ2191" s="15"/>
      <c r="CK2191" s="15"/>
      <c r="CL2191" s="15"/>
      <c r="CM2191" s="15"/>
      <c r="CN2191" s="15"/>
    </row>
    <row r="2192" spans="1:92" ht="14">
      <c r="A2192" s="1"/>
      <c r="D2192" s="38"/>
      <c r="I2192" s="19"/>
      <c r="K2192" s="15"/>
      <c r="L2192" s="15"/>
      <c r="AE2192" s="37"/>
      <c r="AF2192" s="30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23"/>
      <c r="BE2192" s="23"/>
      <c r="BF2192" s="23"/>
      <c r="BG2192" s="12"/>
      <c r="BH2192" s="12"/>
      <c r="BI2192" s="12"/>
      <c r="BJ2192" s="12"/>
      <c r="BK2192" s="12"/>
      <c r="BL2192" s="12"/>
      <c r="BM2192" s="12"/>
      <c r="BN2192" s="12"/>
      <c r="BO2192" s="12"/>
      <c r="BP2192" s="12"/>
      <c r="BQ2192" s="12"/>
      <c r="BR2192" s="12"/>
      <c r="BS2192" s="12"/>
      <c r="BT2192" s="12"/>
      <c r="BU2192" s="12"/>
      <c r="BV2192" s="12"/>
      <c r="BW2192" s="12"/>
      <c r="BX2192" s="15"/>
      <c r="BY2192" s="15"/>
      <c r="BZ2192" s="15"/>
      <c r="CA2192" s="15"/>
      <c r="CB2192" s="15"/>
      <c r="CC2192" s="15"/>
      <c r="CD2192" s="15"/>
      <c r="CE2192" s="15"/>
      <c r="CF2192" s="15"/>
      <c r="CG2192" s="15"/>
      <c r="CH2192" s="15"/>
      <c r="CI2192" s="15"/>
      <c r="CJ2192" s="15"/>
      <c r="CK2192" s="15"/>
      <c r="CL2192" s="15"/>
      <c r="CM2192" s="15"/>
      <c r="CN2192" s="15"/>
    </row>
    <row r="2193" spans="1:92" ht="14">
      <c r="A2193" s="1"/>
      <c r="D2193" s="38"/>
      <c r="I2193" s="19"/>
      <c r="K2193" s="15"/>
      <c r="L2193" s="15"/>
      <c r="AE2193" s="37"/>
      <c r="AF2193" s="30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23"/>
      <c r="BE2193" s="23"/>
      <c r="BF2193" s="23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  <c r="BU2193" s="12"/>
      <c r="BV2193" s="12"/>
      <c r="BW2193" s="12"/>
      <c r="BX2193" s="15"/>
      <c r="BY2193" s="15"/>
      <c r="BZ2193" s="15"/>
      <c r="CA2193" s="15"/>
      <c r="CB2193" s="15"/>
      <c r="CC2193" s="15"/>
      <c r="CD2193" s="15"/>
      <c r="CE2193" s="15"/>
      <c r="CF2193" s="15"/>
      <c r="CG2193" s="15"/>
      <c r="CH2193" s="15"/>
      <c r="CI2193" s="15"/>
      <c r="CJ2193" s="15"/>
      <c r="CK2193" s="15"/>
      <c r="CL2193" s="15"/>
      <c r="CM2193" s="15"/>
      <c r="CN2193" s="15"/>
    </row>
    <row r="2194" spans="1:92" ht="14">
      <c r="A2194" s="1"/>
      <c r="D2194" s="38"/>
      <c r="I2194" s="19"/>
      <c r="K2194" s="15"/>
      <c r="L2194" s="15"/>
      <c r="AE2194" s="37"/>
      <c r="AF2194" s="30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23"/>
      <c r="BE2194" s="23"/>
      <c r="BF2194" s="23"/>
      <c r="BG2194" s="12"/>
      <c r="BH2194" s="12"/>
      <c r="BI2194" s="12"/>
      <c r="BJ2194" s="12"/>
      <c r="BK2194" s="12"/>
      <c r="BL2194" s="12"/>
      <c r="BM2194" s="12"/>
      <c r="BN2194" s="12"/>
      <c r="BO2194" s="12"/>
      <c r="BP2194" s="12"/>
      <c r="BQ2194" s="12"/>
      <c r="BR2194" s="12"/>
      <c r="BS2194" s="12"/>
      <c r="BT2194" s="12"/>
      <c r="BU2194" s="12"/>
      <c r="BV2194" s="12"/>
      <c r="BW2194" s="12"/>
      <c r="BX2194" s="15"/>
      <c r="BY2194" s="15"/>
      <c r="BZ2194" s="15"/>
      <c r="CA2194" s="15"/>
      <c r="CB2194" s="15"/>
      <c r="CC2194" s="15"/>
      <c r="CD2194" s="15"/>
      <c r="CE2194" s="15"/>
      <c r="CF2194" s="15"/>
      <c r="CG2194" s="15"/>
      <c r="CH2194" s="15"/>
      <c r="CI2194" s="15"/>
      <c r="CJ2194" s="15"/>
      <c r="CK2194" s="15"/>
      <c r="CL2194" s="15"/>
      <c r="CM2194" s="15"/>
      <c r="CN2194" s="15"/>
    </row>
    <row r="2195" spans="1:92" ht="14">
      <c r="A2195" s="1"/>
      <c r="D2195" s="38"/>
      <c r="I2195" s="19"/>
      <c r="K2195" s="15"/>
      <c r="L2195" s="15"/>
      <c r="AE2195" s="37"/>
      <c r="AF2195" s="30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23"/>
      <c r="BE2195" s="23"/>
      <c r="BF2195" s="23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5"/>
      <c r="BY2195" s="15"/>
      <c r="BZ2195" s="15"/>
      <c r="CA2195" s="15"/>
      <c r="CB2195" s="15"/>
      <c r="CC2195" s="15"/>
      <c r="CD2195" s="15"/>
      <c r="CE2195" s="15"/>
      <c r="CF2195" s="15"/>
      <c r="CG2195" s="15"/>
      <c r="CH2195" s="15"/>
      <c r="CI2195" s="15"/>
      <c r="CJ2195" s="15"/>
      <c r="CK2195" s="15"/>
      <c r="CL2195" s="15"/>
      <c r="CM2195" s="15"/>
      <c r="CN2195" s="15"/>
    </row>
    <row r="2196" spans="1:92" ht="14">
      <c r="A2196" s="1"/>
      <c r="D2196" s="38"/>
      <c r="I2196" s="19"/>
      <c r="K2196" s="15"/>
      <c r="L2196" s="15"/>
      <c r="AE2196" s="37"/>
      <c r="AF2196" s="30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23"/>
      <c r="BE2196" s="23"/>
      <c r="BF2196" s="23"/>
      <c r="BG2196" s="12"/>
      <c r="BH2196" s="12"/>
      <c r="BI2196" s="12"/>
      <c r="BJ2196" s="12"/>
      <c r="BK2196" s="12"/>
      <c r="BL2196" s="12"/>
      <c r="BM2196" s="12"/>
      <c r="BN2196" s="12"/>
      <c r="BO2196" s="12"/>
      <c r="BP2196" s="12"/>
      <c r="BQ2196" s="12"/>
      <c r="BR2196" s="12"/>
      <c r="BS2196" s="12"/>
      <c r="BT2196" s="12"/>
      <c r="BU2196" s="12"/>
      <c r="BV2196" s="12"/>
      <c r="BW2196" s="12"/>
      <c r="BX2196" s="15"/>
      <c r="BY2196" s="15"/>
      <c r="BZ2196" s="15"/>
      <c r="CA2196" s="15"/>
      <c r="CB2196" s="15"/>
      <c r="CC2196" s="15"/>
      <c r="CD2196" s="15"/>
      <c r="CE2196" s="15"/>
      <c r="CF2196" s="15"/>
      <c r="CG2196" s="15"/>
      <c r="CH2196" s="15"/>
      <c r="CI2196" s="15"/>
      <c r="CJ2196" s="15"/>
      <c r="CK2196" s="15"/>
      <c r="CL2196" s="15"/>
      <c r="CM2196" s="15"/>
      <c r="CN2196" s="15"/>
    </row>
    <row r="2197" spans="1:92" ht="14">
      <c r="A2197" s="1"/>
      <c r="D2197" s="38"/>
      <c r="I2197" s="19"/>
      <c r="K2197" s="15"/>
      <c r="L2197" s="15"/>
      <c r="AE2197" s="37"/>
      <c r="AF2197" s="30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23"/>
      <c r="BE2197" s="23"/>
      <c r="BF2197" s="23"/>
      <c r="BG2197" s="12"/>
      <c r="BH2197" s="12"/>
      <c r="BI2197" s="12"/>
      <c r="BJ2197" s="12"/>
      <c r="BK2197" s="12"/>
      <c r="BL2197" s="12"/>
      <c r="BM2197" s="12"/>
      <c r="BN2197" s="12"/>
      <c r="BO2197" s="12"/>
      <c r="BP2197" s="12"/>
      <c r="BQ2197" s="12"/>
      <c r="BR2197" s="12"/>
      <c r="BS2197" s="12"/>
      <c r="BT2197" s="12"/>
      <c r="BU2197" s="12"/>
      <c r="BV2197" s="12"/>
      <c r="BW2197" s="12"/>
      <c r="BX2197" s="15"/>
      <c r="BY2197" s="15"/>
      <c r="BZ2197" s="15"/>
      <c r="CA2197" s="15"/>
      <c r="CB2197" s="15"/>
      <c r="CC2197" s="15"/>
      <c r="CD2197" s="15"/>
      <c r="CE2197" s="15"/>
      <c r="CF2197" s="15"/>
      <c r="CG2197" s="15"/>
      <c r="CH2197" s="15"/>
      <c r="CI2197" s="15"/>
      <c r="CJ2197" s="15"/>
      <c r="CK2197" s="15"/>
      <c r="CL2197" s="15"/>
      <c r="CM2197" s="15"/>
      <c r="CN2197" s="15"/>
    </row>
    <row r="2198" spans="1:92" ht="14">
      <c r="A2198" s="1"/>
      <c r="D2198" s="38"/>
      <c r="I2198" s="19"/>
      <c r="K2198" s="15"/>
      <c r="L2198" s="15"/>
      <c r="AE2198" s="37"/>
      <c r="AF2198" s="30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23"/>
      <c r="BE2198" s="23"/>
      <c r="BF2198" s="23"/>
      <c r="BG2198" s="12"/>
      <c r="BH2198" s="12"/>
      <c r="BI2198" s="12"/>
      <c r="BJ2198" s="12"/>
      <c r="BK2198" s="12"/>
      <c r="BL2198" s="12"/>
      <c r="BM2198" s="12"/>
      <c r="BN2198" s="12"/>
      <c r="BO2198" s="12"/>
      <c r="BP2198" s="12"/>
      <c r="BQ2198" s="12"/>
      <c r="BR2198" s="12"/>
      <c r="BS2198" s="12"/>
      <c r="BT2198" s="12"/>
      <c r="BU2198" s="12"/>
      <c r="BV2198" s="12"/>
      <c r="BW2198" s="12"/>
      <c r="BX2198" s="15"/>
      <c r="BY2198" s="15"/>
      <c r="BZ2198" s="15"/>
      <c r="CA2198" s="15"/>
      <c r="CB2198" s="15"/>
      <c r="CC2198" s="15"/>
      <c r="CD2198" s="15"/>
      <c r="CE2198" s="15"/>
      <c r="CF2198" s="15"/>
      <c r="CG2198" s="15"/>
      <c r="CH2198" s="15"/>
      <c r="CI2198" s="15"/>
      <c r="CJ2198" s="15"/>
      <c r="CK2198" s="15"/>
      <c r="CL2198" s="15"/>
      <c r="CM2198" s="15"/>
      <c r="CN2198" s="15"/>
    </row>
    <row r="2199" spans="1:92" ht="14">
      <c r="A2199" s="1"/>
      <c r="D2199" s="38"/>
      <c r="I2199" s="19"/>
      <c r="K2199" s="15"/>
      <c r="L2199" s="15"/>
      <c r="AE2199" s="37"/>
      <c r="AF2199" s="30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23"/>
      <c r="BE2199" s="23"/>
      <c r="BF2199" s="23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  <c r="BU2199" s="12"/>
      <c r="BV2199" s="12"/>
      <c r="BW2199" s="12"/>
      <c r="BX2199" s="15"/>
      <c r="BY2199" s="15"/>
      <c r="BZ2199" s="15"/>
      <c r="CA2199" s="15"/>
      <c r="CB2199" s="15"/>
      <c r="CC2199" s="15"/>
      <c r="CD2199" s="15"/>
      <c r="CE2199" s="15"/>
      <c r="CF2199" s="15"/>
      <c r="CG2199" s="15"/>
      <c r="CH2199" s="15"/>
      <c r="CI2199" s="15"/>
      <c r="CJ2199" s="15"/>
      <c r="CK2199" s="15"/>
      <c r="CL2199" s="15"/>
      <c r="CM2199" s="15"/>
      <c r="CN2199" s="15"/>
    </row>
    <row r="2200" spans="1:92" ht="14">
      <c r="A2200" s="1"/>
      <c r="D2200" s="38"/>
      <c r="I2200" s="19"/>
      <c r="K2200" s="15"/>
      <c r="L2200" s="15"/>
      <c r="AE2200" s="37"/>
      <c r="AF2200" s="30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23"/>
      <c r="BE2200" s="23"/>
      <c r="BF2200" s="23"/>
      <c r="BG2200" s="12"/>
      <c r="BH2200" s="12"/>
      <c r="BI2200" s="12"/>
      <c r="BJ2200" s="12"/>
      <c r="BK2200" s="12"/>
      <c r="BL2200" s="12"/>
      <c r="BM2200" s="12"/>
      <c r="BN2200" s="12"/>
      <c r="BO2200" s="12"/>
      <c r="BP2200" s="12"/>
      <c r="BQ2200" s="12"/>
      <c r="BR2200" s="12"/>
      <c r="BS2200" s="12"/>
      <c r="BT2200" s="12"/>
      <c r="BU2200" s="12"/>
      <c r="BV2200" s="12"/>
      <c r="BW2200" s="12"/>
      <c r="BX2200" s="15"/>
      <c r="BY2200" s="15"/>
      <c r="BZ2200" s="15"/>
      <c r="CA2200" s="15"/>
      <c r="CB2200" s="15"/>
      <c r="CC2200" s="15"/>
      <c r="CD2200" s="15"/>
      <c r="CE2200" s="15"/>
      <c r="CF2200" s="15"/>
      <c r="CG2200" s="15"/>
      <c r="CH2200" s="15"/>
      <c r="CI2200" s="15"/>
      <c r="CJ2200" s="15"/>
      <c r="CK2200" s="15"/>
      <c r="CL2200" s="15"/>
      <c r="CM2200" s="15"/>
      <c r="CN2200" s="15"/>
    </row>
    <row r="2201" spans="1:92" ht="14">
      <c r="A2201" s="1"/>
      <c r="D2201" s="38"/>
      <c r="I2201" s="19"/>
      <c r="K2201" s="15"/>
      <c r="L2201" s="15"/>
      <c r="AE2201" s="37"/>
      <c r="AF2201" s="30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23"/>
      <c r="BE2201" s="23"/>
      <c r="BF2201" s="23"/>
      <c r="BG2201" s="12"/>
      <c r="BH2201" s="12"/>
      <c r="BI2201" s="12"/>
      <c r="BJ2201" s="12"/>
      <c r="BK2201" s="12"/>
      <c r="BL2201" s="12"/>
      <c r="BM2201" s="12"/>
      <c r="BN2201" s="12"/>
      <c r="BO2201" s="12"/>
      <c r="BP2201" s="12"/>
      <c r="BQ2201" s="12"/>
      <c r="BR2201" s="12"/>
      <c r="BS2201" s="12"/>
      <c r="BT2201" s="12"/>
      <c r="BU2201" s="12"/>
      <c r="BV2201" s="12"/>
      <c r="BW2201" s="12"/>
      <c r="BX2201" s="15"/>
      <c r="BY2201" s="15"/>
      <c r="BZ2201" s="15"/>
      <c r="CA2201" s="15"/>
      <c r="CB2201" s="15"/>
      <c r="CC2201" s="15"/>
      <c r="CD2201" s="15"/>
      <c r="CE2201" s="15"/>
      <c r="CF2201" s="15"/>
      <c r="CG2201" s="15"/>
      <c r="CH2201" s="15"/>
      <c r="CI2201" s="15"/>
      <c r="CJ2201" s="15"/>
      <c r="CK2201" s="15"/>
      <c r="CL2201" s="15"/>
      <c r="CM2201" s="15"/>
      <c r="CN2201" s="15"/>
    </row>
    <row r="2202" spans="1:92" ht="14">
      <c r="A2202" s="1"/>
      <c r="D2202" s="38"/>
      <c r="I2202" s="19"/>
      <c r="K2202" s="15"/>
      <c r="L2202" s="15"/>
      <c r="AE2202" s="37"/>
      <c r="AF2202" s="30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23"/>
      <c r="BE2202" s="23"/>
      <c r="BF2202" s="23"/>
      <c r="BG2202" s="12"/>
      <c r="BH2202" s="12"/>
      <c r="BI2202" s="12"/>
      <c r="BJ2202" s="12"/>
      <c r="BK2202" s="12"/>
      <c r="BL2202" s="12"/>
      <c r="BM2202" s="12"/>
      <c r="BN2202" s="12"/>
      <c r="BO2202" s="12"/>
      <c r="BP2202" s="12"/>
      <c r="BQ2202" s="12"/>
      <c r="BR2202" s="12"/>
      <c r="BS2202" s="12"/>
      <c r="BT2202" s="12"/>
      <c r="BU2202" s="12"/>
      <c r="BV2202" s="12"/>
      <c r="BW2202" s="12"/>
      <c r="BX2202" s="15"/>
      <c r="BY2202" s="15"/>
      <c r="BZ2202" s="15"/>
      <c r="CA2202" s="15"/>
      <c r="CB2202" s="15"/>
      <c r="CC2202" s="15"/>
      <c r="CD2202" s="15"/>
      <c r="CE2202" s="15"/>
      <c r="CF2202" s="15"/>
      <c r="CG2202" s="15"/>
      <c r="CH2202" s="15"/>
      <c r="CI2202" s="15"/>
      <c r="CJ2202" s="15"/>
      <c r="CK2202" s="15"/>
      <c r="CL2202" s="15"/>
      <c r="CM2202" s="15"/>
      <c r="CN2202" s="15"/>
    </row>
    <row r="2203" spans="1:92" ht="14">
      <c r="A2203" s="1"/>
      <c r="D2203" s="38"/>
      <c r="I2203" s="19"/>
      <c r="K2203" s="15"/>
      <c r="L2203" s="15"/>
      <c r="AE2203" s="37"/>
      <c r="AF2203" s="30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23"/>
      <c r="BE2203" s="23"/>
      <c r="BF2203" s="23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  <c r="BU2203" s="12"/>
      <c r="BV2203" s="12"/>
      <c r="BW2203" s="12"/>
      <c r="BX2203" s="15"/>
      <c r="BY2203" s="15"/>
      <c r="BZ2203" s="15"/>
      <c r="CA2203" s="15"/>
      <c r="CB2203" s="15"/>
      <c r="CC2203" s="15"/>
      <c r="CD2203" s="15"/>
      <c r="CE2203" s="15"/>
      <c r="CF2203" s="15"/>
      <c r="CG2203" s="15"/>
      <c r="CH2203" s="15"/>
      <c r="CI2203" s="15"/>
      <c r="CJ2203" s="15"/>
      <c r="CK2203" s="15"/>
      <c r="CL2203" s="15"/>
      <c r="CM2203" s="15"/>
      <c r="CN2203" s="15"/>
    </row>
    <row r="2204" spans="1:92" ht="14">
      <c r="A2204" s="1"/>
      <c r="D2204" s="38"/>
      <c r="I2204" s="19"/>
      <c r="K2204" s="15"/>
      <c r="L2204" s="15"/>
      <c r="AE2204" s="37"/>
      <c r="AF2204" s="30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23"/>
      <c r="BE2204" s="23"/>
      <c r="BF2204" s="23"/>
      <c r="BG2204" s="12"/>
      <c r="BH2204" s="12"/>
      <c r="BI2204" s="12"/>
      <c r="BJ2204" s="12"/>
      <c r="BK2204" s="12"/>
      <c r="BL2204" s="12"/>
      <c r="BM2204" s="12"/>
      <c r="BN2204" s="12"/>
      <c r="BO2204" s="12"/>
      <c r="BP2204" s="12"/>
      <c r="BQ2204" s="12"/>
      <c r="BR2204" s="12"/>
      <c r="BS2204" s="12"/>
      <c r="BT2204" s="12"/>
      <c r="BU2204" s="12"/>
      <c r="BV2204" s="12"/>
      <c r="BW2204" s="12"/>
      <c r="BX2204" s="15"/>
      <c r="BY2204" s="15"/>
      <c r="BZ2204" s="15"/>
      <c r="CA2204" s="15"/>
      <c r="CB2204" s="15"/>
      <c r="CC2204" s="15"/>
      <c r="CD2204" s="15"/>
      <c r="CE2204" s="15"/>
      <c r="CF2204" s="15"/>
      <c r="CG2204" s="15"/>
      <c r="CH2204" s="15"/>
      <c r="CI2204" s="15"/>
      <c r="CJ2204" s="15"/>
      <c r="CK2204" s="15"/>
      <c r="CL2204" s="15"/>
      <c r="CM2204" s="15"/>
      <c r="CN2204" s="15"/>
    </row>
    <row r="2205" spans="1:92" ht="14">
      <c r="A2205" s="1"/>
      <c r="D2205" s="38"/>
      <c r="I2205" s="19"/>
      <c r="K2205" s="15"/>
      <c r="L2205" s="15"/>
      <c r="AE2205" s="37"/>
      <c r="AF2205" s="30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23"/>
      <c r="BE2205" s="23"/>
      <c r="BF2205" s="23"/>
      <c r="BG2205" s="12"/>
      <c r="BH2205" s="12"/>
      <c r="BI2205" s="12"/>
      <c r="BJ2205" s="12"/>
      <c r="BK2205" s="12"/>
      <c r="BL2205" s="12"/>
      <c r="BM2205" s="12"/>
      <c r="BN2205" s="12"/>
      <c r="BO2205" s="12"/>
      <c r="BP2205" s="12"/>
      <c r="BQ2205" s="12"/>
      <c r="BR2205" s="12"/>
      <c r="BS2205" s="12"/>
      <c r="BT2205" s="12"/>
      <c r="BU2205" s="12"/>
      <c r="BV2205" s="12"/>
      <c r="BW2205" s="12"/>
      <c r="BX2205" s="15"/>
      <c r="BY2205" s="15"/>
      <c r="BZ2205" s="15"/>
      <c r="CA2205" s="15"/>
      <c r="CB2205" s="15"/>
      <c r="CC2205" s="15"/>
      <c r="CD2205" s="15"/>
      <c r="CE2205" s="15"/>
      <c r="CF2205" s="15"/>
      <c r="CG2205" s="15"/>
      <c r="CH2205" s="15"/>
      <c r="CI2205" s="15"/>
      <c r="CJ2205" s="15"/>
      <c r="CK2205" s="15"/>
      <c r="CL2205" s="15"/>
      <c r="CM2205" s="15"/>
      <c r="CN2205" s="15"/>
    </row>
    <row r="2206" spans="1:92" ht="14">
      <c r="A2206" s="1"/>
      <c r="D2206" s="38"/>
      <c r="I2206" s="19"/>
      <c r="K2206" s="15"/>
      <c r="L2206" s="15"/>
      <c r="AE2206" s="37"/>
      <c r="AF2206" s="30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23"/>
      <c r="BE2206" s="23"/>
      <c r="BF2206" s="23"/>
      <c r="BG2206" s="12"/>
      <c r="BH2206" s="12"/>
      <c r="BI2206" s="12"/>
      <c r="BJ2206" s="12"/>
      <c r="BK2206" s="12"/>
      <c r="BL2206" s="12"/>
      <c r="BM2206" s="12"/>
      <c r="BN2206" s="12"/>
      <c r="BO2206" s="12"/>
      <c r="BP2206" s="12"/>
      <c r="BQ2206" s="12"/>
      <c r="BR2206" s="12"/>
      <c r="BS2206" s="12"/>
      <c r="BT2206" s="12"/>
      <c r="BU2206" s="12"/>
      <c r="BV2206" s="12"/>
      <c r="BW2206" s="12"/>
      <c r="BX2206" s="15"/>
      <c r="BY2206" s="15"/>
      <c r="BZ2206" s="15"/>
      <c r="CA2206" s="15"/>
      <c r="CB2206" s="15"/>
      <c r="CC2206" s="15"/>
      <c r="CD2206" s="15"/>
      <c r="CE2206" s="15"/>
      <c r="CF2206" s="15"/>
      <c r="CG2206" s="15"/>
      <c r="CH2206" s="15"/>
      <c r="CI2206" s="15"/>
      <c r="CJ2206" s="15"/>
      <c r="CK2206" s="15"/>
      <c r="CL2206" s="15"/>
      <c r="CM2206" s="15"/>
      <c r="CN2206" s="15"/>
    </row>
    <row r="2207" spans="1:92" ht="14">
      <c r="A2207" s="1"/>
      <c r="D2207" s="38"/>
      <c r="I2207" s="19"/>
      <c r="K2207" s="15"/>
      <c r="L2207" s="15"/>
      <c r="AE2207" s="37"/>
      <c r="AF2207" s="30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23"/>
      <c r="BE2207" s="23"/>
      <c r="BF2207" s="23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  <c r="BU2207" s="12"/>
      <c r="BV2207" s="12"/>
      <c r="BW2207" s="12"/>
      <c r="BX2207" s="15"/>
      <c r="BY2207" s="15"/>
      <c r="BZ2207" s="15"/>
      <c r="CA2207" s="15"/>
      <c r="CB2207" s="15"/>
      <c r="CC2207" s="15"/>
      <c r="CD2207" s="15"/>
      <c r="CE2207" s="15"/>
      <c r="CF2207" s="15"/>
      <c r="CG2207" s="15"/>
      <c r="CH2207" s="15"/>
      <c r="CI2207" s="15"/>
      <c r="CJ2207" s="15"/>
      <c r="CK2207" s="15"/>
      <c r="CL2207" s="15"/>
      <c r="CM2207" s="15"/>
      <c r="CN2207" s="15"/>
    </row>
    <row r="2208" spans="1:92" ht="14">
      <c r="A2208" s="1"/>
      <c r="D2208" s="38"/>
      <c r="I2208" s="19"/>
      <c r="K2208" s="15"/>
      <c r="L2208" s="15"/>
      <c r="AE2208" s="37"/>
      <c r="AF2208" s="30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23"/>
      <c r="BE2208" s="23"/>
      <c r="BF2208" s="23"/>
      <c r="BG2208" s="12"/>
      <c r="BH2208" s="12"/>
      <c r="BI2208" s="12"/>
      <c r="BJ2208" s="12"/>
      <c r="BK2208" s="12"/>
      <c r="BL2208" s="12"/>
      <c r="BM2208" s="12"/>
      <c r="BN2208" s="12"/>
      <c r="BO2208" s="12"/>
      <c r="BP2208" s="12"/>
      <c r="BQ2208" s="12"/>
      <c r="BR2208" s="12"/>
      <c r="BS2208" s="12"/>
      <c r="BT2208" s="12"/>
      <c r="BU2208" s="12"/>
      <c r="BV2208" s="12"/>
      <c r="BW2208" s="12"/>
      <c r="BX2208" s="15"/>
      <c r="BY2208" s="15"/>
      <c r="BZ2208" s="15"/>
      <c r="CA2208" s="15"/>
      <c r="CB2208" s="15"/>
      <c r="CC2208" s="15"/>
      <c r="CD2208" s="15"/>
      <c r="CE2208" s="15"/>
      <c r="CF2208" s="15"/>
      <c r="CG2208" s="15"/>
      <c r="CH2208" s="15"/>
      <c r="CI2208" s="15"/>
      <c r="CJ2208" s="15"/>
      <c r="CK2208" s="15"/>
      <c r="CL2208" s="15"/>
      <c r="CM2208" s="15"/>
      <c r="CN2208" s="15"/>
    </row>
    <row r="2209" spans="1:92" ht="14">
      <c r="A2209" s="1"/>
      <c r="D2209" s="38"/>
      <c r="I2209" s="19"/>
      <c r="K2209" s="15"/>
      <c r="L2209" s="15"/>
      <c r="AE2209" s="37"/>
      <c r="AF2209" s="30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23"/>
      <c r="BE2209" s="23"/>
      <c r="BF2209" s="23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  <c r="BU2209" s="12"/>
      <c r="BV2209" s="12"/>
      <c r="BW2209" s="12"/>
      <c r="BX2209" s="15"/>
      <c r="BY2209" s="15"/>
      <c r="BZ2209" s="15"/>
      <c r="CA2209" s="15"/>
      <c r="CB2209" s="15"/>
      <c r="CC2209" s="15"/>
      <c r="CD2209" s="15"/>
      <c r="CE2209" s="15"/>
      <c r="CF2209" s="15"/>
      <c r="CG2209" s="15"/>
      <c r="CH2209" s="15"/>
      <c r="CI2209" s="15"/>
      <c r="CJ2209" s="15"/>
      <c r="CK2209" s="15"/>
      <c r="CL2209" s="15"/>
      <c r="CM2209" s="15"/>
      <c r="CN2209" s="15"/>
    </row>
    <row r="2210" spans="1:92" ht="14">
      <c r="A2210" s="1"/>
      <c r="D2210" s="38"/>
      <c r="I2210" s="19"/>
      <c r="K2210" s="15"/>
      <c r="L2210" s="15"/>
      <c r="AE2210" s="37"/>
      <c r="AF2210" s="30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23"/>
      <c r="BE2210" s="23"/>
      <c r="BF2210" s="23"/>
      <c r="BG2210" s="12"/>
      <c r="BH2210" s="12"/>
      <c r="BI2210" s="12"/>
      <c r="BJ2210" s="12"/>
      <c r="BK2210" s="12"/>
      <c r="BL2210" s="12"/>
      <c r="BM2210" s="12"/>
      <c r="BN2210" s="12"/>
      <c r="BO2210" s="12"/>
      <c r="BP2210" s="12"/>
      <c r="BQ2210" s="12"/>
      <c r="BR2210" s="12"/>
      <c r="BS2210" s="12"/>
      <c r="BT2210" s="12"/>
      <c r="BU2210" s="12"/>
      <c r="BV2210" s="12"/>
      <c r="BW2210" s="12"/>
      <c r="BX2210" s="15"/>
      <c r="BY2210" s="15"/>
      <c r="BZ2210" s="15"/>
      <c r="CA2210" s="15"/>
      <c r="CB2210" s="15"/>
      <c r="CC2210" s="15"/>
      <c r="CD2210" s="15"/>
      <c r="CE2210" s="15"/>
      <c r="CF2210" s="15"/>
      <c r="CG2210" s="15"/>
      <c r="CH2210" s="15"/>
      <c r="CI2210" s="15"/>
      <c r="CJ2210" s="15"/>
      <c r="CK2210" s="15"/>
      <c r="CL2210" s="15"/>
      <c r="CM2210" s="15"/>
      <c r="CN2210" s="15"/>
    </row>
    <row r="2211" spans="1:92" ht="14">
      <c r="A2211" s="1"/>
      <c r="D2211" s="38"/>
      <c r="I2211" s="19"/>
      <c r="K2211" s="15"/>
      <c r="L2211" s="15"/>
      <c r="AE2211" s="37"/>
      <c r="AF2211" s="30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23"/>
      <c r="BE2211" s="23"/>
      <c r="BF2211" s="23"/>
      <c r="BG2211" s="12"/>
      <c r="BH2211" s="12"/>
      <c r="BI2211" s="12"/>
      <c r="BJ2211" s="12"/>
      <c r="BK2211" s="12"/>
      <c r="BL2211" s="12"/>
      <c r="BM2211" s="12"/>
      <c r="BN2211" s="12"/>
      <c r="BO2211" s="12"/>
      <c r="BP2211" s="12"/>
      <c r="BQ2211" s="12"/>
      <c r="BR2211" s="12"/>
      <c r="BS2211" s="12"/>
      <c r="BT2211" s="12"/>
      <c r="BU2211" s="12"/>
      <c r="BV2211" s="12"/>
      <c r="BW2211" s="12"/>
      <c r="BX2211" s="15"/>
      <c r="BY2211" s="15"/>
      <c r="BZ2211" s="15"/>
      <c r="CA2211" s="15"/>
      <c r="CB2211" s="15"/>
      <c r="CC2211" s="15"/>
      <c r="CD2211" s="15"/>
      <c r="CE2211" s="15"/>
      <c r="CF2211" s="15"/>
      <c r="CG2211" s="15"/>
      <c r="CH2211" s="15"/>
      <c r="CI2211" s="15"/>
      <c r="CJ2211" s="15"/>
      <c r="CK2211" s="15"/>
      <c r="CL2211" s="15"/>
      <c r="CM2211" s="15"/>
      <c r="CN2211" s="15"/>
    </row>
    <row r="2212" spans="1:92" ht="14">
      <c r="A2212" s="1"/>
      <c r="D2212" s="38"/>
      <c r="I2212" s="19"/>
      <c r="K2212" s="15"/>
      <c r="L2212" s="15"/>
      <c r="AE2212" s="37"/>
      <c r="AF2212" s="30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23"/>
      <c r="BE2212" s="23"/>
      <c r="BF2212" s="23"/>
      <c r="BG2212" s="12"/>
      <c r="BH2212" s="12"/>
      <c r="BI2212" s="12"/>
      <c r="BJ2212" s="12"/>
      <c r="BK2212" s="12"/>
      <c r="BL2212" s="12"/>
      <c r="BM2212" s="12"/>
      <c r="BN2212" s="12"/>
      <c r="BO2212" s="12"/>
      <c r="BP2212" s="12"/>
      <c r="BQ2212" s="12"/>
      <c r="BR2212" s="12"/>
      <c r="BS2212" s="12"/>
      <c r="BT2212" s="12"/>
      <c r="BU2212" s="12"/>
      <c r="BV2212" s="12"/>
      <c r="BW2212" s="12"/>
      <c r="BX2212" s="15"/>
      <c r="BY2212" s="15"/>
      <c r="BZ2212" s="15"/>
      <c r="CA2212" s="15"/>
      <c r="CB2212" s="15"/>
      <c r="CC2212" s="15"/>
      <c r="CD2212" s="15"/>
      <c r="CE2212" s="15"/>
      <c r="CF2212" s="15"/>
      <c r="CG2212" s="15"/>
      <c r="CH2212" s="15"/>
      <c r="CI2212" s="15"/>
      <c r="CJ2212" s="15"/>
      <c r="CK2212" s="15"/>
      <c r="CL2212" s="15"/>
      <c r="CM2212" s="15"/>
      <c r="CN2212" s="15"/>
    </row>
    <row r="2213" spans="1:92" ht="14">
      <c r="A2213" s="1"/>
      <c r="D2213" s="38"/>
      <c r="I2213" s="19"/>
      <c r="K2213" s="15"/>
      <c r="L2213" s="15"/>
      <c r="AE2213" s="37"/>
      <c r="AF2213" s="30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23"/>
      <c r="BE2213" s="23"/>
      <c r="BF2213" s="23"/>
      <c r="BG2213" s="12"/>
      <c r="BH2213" s="12"/>
      <c r="BI2213" s="12"/>
      <c r="BJ2213" s="12"/>
      <c r="BK2213" s="12"/>
      <c r="BL2213" s="12"/>
      <c r="BM2213" s="12"/>
      <c r="BN2213" s="12"/>
      <c r="BO2213" s="12"/>
      <c r="BP2213" s="12"/>
      <c r="BQ2213" s="12"/>
      <c r="BR2213" s="12"/>
      <c r="BS2213" s="12"/>
      <c r="BT2213" s="12"/>
      <c r="BU2213" s="12"/>
      <c r="BV2213" s="12"/>
      <c r="BW2213" s="12"/>
      <c r="BX2213" s="15"/>
      <c r="BY2213" s="15"/>
      <c r="BZ2213" s="15"/>
      <c r="CA2213" s="15"/>
      <c r="CB2213" s="15"/>
      <c r="CC2213" s="15"/>
      <c r="CD2213" s="15"/>
      <c r="CE2213" s="15"/>
      <c r="CF2213" s="15"/>
      <c r="CG2213" s="15"/>
      <c r="CH2213" s="15"/>
      <c r="CI2213" s="15"/>
      <c r="CJ2213" s="15"/>
      <c r="CK2213" s="15"/>
      <c r="CL2213" s="15"/>
      <c r="CM2213" s="15"/>
      <c r="CN2213" s="15"/>
    </row>
    <row r="2214" spans="1:92" ht="14">
      <c r="A2214" s="1"/>
      <c r="D2214" s="38"/>
      <c r="I2214" s="19"/>
      <c r="K2214" s="15"/>
      <c r="L2214" s="15"/>
      <c r="AE2214" s="37"/>
      <c r="AF2214" s="30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23"/>
      <c r="BE2214" s="23"/>
      <c r="BF2214" s="23"/>
      <c r="BG2214" s="12"/>
      <c r="BH2214" s="12"/>
      <c r="BI2214" s="12"/>
      <c r="BJ2214" s="12"/>
      <c r="BK2214" s="12"/>
      <c r="BL2214" s="12"/>
      <c r="BM2214" s="12"/>
      <c r="BN2214" s="12"/>
      <c r="BO2214" s="12"/>
      <c r="BP2214" s="12"/>
      <c r="BQ2214" s="12"/>
      <c r="BR2214" s="12"/>
      <c r="BS2214" s="12"/>
      <c r="BT2214" s="12"/>
      <c r="BU2214" s="12"/>
      <c r="BV2214" s="12"/>
      <c r="BW2214" s="12"/>
      <c r="BX2214" s="15"/>
      <c r="BY2214" s="15"/>
      <c r="BZ2214" s="15"/>
      <c r="CA2214" s="15"/>
      <c r="CB2214" s="15"/>
      <c r="CC2214" s="15"/>
      <c r="CD2214" s="15"/>
      <c r="CE2214" s="15"/>
      <c r="CF2214" s="15"/>
      <c r="CG2214" s="15"/>
      <c r="CH2214" s="15"/>
      <c r="CI2214" s="15"/>
      <c r="CJ2214" s="15"/>
      <c r="CK2214" s="15"/>
      <c r="CL2214" s="15"/>
      <c r="CM2214" s="15"/>
      <c r="CN2214" s="15"/>
    </row>
    <row r="2215" spans="1:92" ht="14">
      <c r="A2215" s="1"/>
      <c r="D2215" s="38"/>
      <c r="I2215" s="19"/>
      <c r="K2215" s="15"/>
      <c r="L2215" s="15"/>
      <c r="AE2215" s="37"/>
      <c r="AF2215" s="30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23"/>
      <c r="BE2215" s="23"/>
      <c r="BF2215" s="23"/>
      <c r="BG2215" s="12"/>
      <c r="BH2215" s="12"/>
      <c r="BI2215" s="12"/>
      <c r="BJ2215" s="12"/>
      <c r="BK2215" s="12"/>
      <c r="BL2215" s="12"/>
      <c r="BM2215" s="12"/>
      <c r="BN2215" s="12"/>
      <c r="BO2215" s="12"/>
      <c r="BP2215" s="12"/>
      <c r="BQ2215" s="12"/>
      <c r="BR2215" s="12"/>
      <c r="BS2215" s="12"/>
      <c r="BT2215" s="12"/>
      <c r="BU2215" s="12"/>
      <c r="BV2215" s="12"/>
      <c r="BW2215" s="12"/>
      <c r="BX2215" s="15"/>
      <c r="BY2215" s="15"/>
      <c r="BZ2215" s="15"/>
      <c r="CA2215" s="15"/>
      <c r="CB2215" s="15"/>
      <c r="CC2215" s="15"/>
      <c r="CD2215" s="15"/>
      <c r="CE2215" s="15"/>
      <c r="CF2215" s="15"/>
      <c r="CG2215" s="15"/>
      <c r="CH2215" s="15"/>
      <c r="CI2215" s="15"/>
      <c r="CJ2215" s="15"/>
      <c r="CK2215" s="15"/>
      <c r="CL2215" s="15"/>
      <c r="CM2215" s="15"/>
      <c r="CN2215" s="15"/>
    </row>
    <row r="2216" spans="1:92" ht="14">
      <c r="A2216" s="1"/>
      <c r="D2216" s="38"/>
      <c r="I2216" s="19"/>
      <c r="K2216" s="15"/>
      <c r="L2216" s="15"/>
      <c r="AE2216" s="37"/>
      <c r="AF2216" s="30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23"/>
      <c r="BE2216" s="23"/>
      <c r="BF2216" s="23"/>
      <c r="BG2216" s="12"/>
      <c r="BH2216" s="12"/>
      <c r="BI2216" s="12"/>
      <c r="BJ2216" s="12"/>
      <c r="BK2216" s="12"/>
      <c r="BL2216" s="12"/>
      <c r="BM2216" s="12"/>
      <c r="BN2216" s="12"/>
      <c r="BO2216" s="12"/>
      <c r="BP2216" s="12"/>
      <c r="BQ2216" s="12"/>
      <c r="BR2216" s="12"/>
      <c r="BS2216" s="12"/>
      <c r="BT2216" s="12"/>
      <c r="BU2216" s="12"/>
      <c r="BV2216" s="12"/>
      <c r="BW2216" s="12"/>
      <c r="BX2216" s="15"/>
      <c r="BY2216" s="15"/>
      <c r="BZ2216" s="15"/>
      <c r="CA2216" s="15"/>
      <c r="CB2216" s="15"/>
      <c r="CC2216" s="15"/>
      <c r="CD2216" s="15"/>
      <c r="CE2216" s="15"/>
      <c r="CF2216" s="15"/>
      <c r="CG2216" s="15"/>
      <c r="CH2216" s="15"/>
      <c r="CI2216" s="15"/>
      <c r="CJ2216" s="15"/>
      <c r="CK2216" s="15"/>
      <c r="CL2216" s="15"/>
      <c r="CM2216" s="15"/>
      <c r="CN2216" s="15"/>
    </row>
    <row r="2217" spans="1:92" ht="14">
      <c r="A2217" s="1"/>
      <c r="D2217" s="38"/>
      <c r="I2217" s="19"/>
      <c r="K2217" s="15"/>
      <c r="L2217" s="15"/>
      <c r="AE2217" s="37"/>
      <c r="AF2217" s="30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23"/>
      <c r="BE2217" s="23"/>
      <c r="BF2217" s="23"/>
      <c r="BG2217" s="12"/>
      <c r="BH2217" s="12"/>
      <c r="BI2217" s="12"/>
      <c r="BJ2217" s="12"/>
      <c r="BK2217" s="12"/>
      <c r="BL2217" s="12"/>
      <c r="BM2217" s="12"/>
      <c r="BN2217" s="12"/>
      <c r="BO2217" s="12"/>
      <c r="BP2217" s="12"/>
      <c r="BQ2217" s="12"/>
      <c r="BR2217" s="12"/>
      <c r="BS2217" s="12"/>
      <c r="BT2217" s="12"/>
      <c r="BU2217" s="12"/>
      <c r="BV2217" s="12"/>
      <c r="BW2217" s="12"/>
      <c r="BX2217" s="15"/>
      <c r="BY2217" s="15"/>
      <c r="BZ2217" s="15"/>
      <c r="CA2217" s="15"/>
      <c r="CB2217" s="15"/>
      <c r="CC2217" s="15"/>
      <c r="CD2217" s="15"/>
      <c r="CE2217" s="15"/>
      <c r="CF2217" s="15"/>
      <c r="CG2217" s="15"/>
      <c r="CH2217" s="15"/>
      <c r="CI2217" s="15"/>
      <c r="CJ2217" s="15"/>
      <c r="CK2217" s="15"/>
      <c r="CL2217" s="15"/>
      <c r="CM2217" s="15"/>
      <c r="CN2217" s="15"/>
    </row>
    <row r="2218" spans="1:92" ht="14">
      <c r="A2218" s="1"/>
      <c r="D2218" s="38"/>
      <c r="I2218" s="19"/>
      <c r="K2218" s="15"/>
      <c r="L2218" s="15"/>
      <c r="AE2218" s="37"/>
      <c r="AF2218" s="30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23"/>
      <c r="BE2218" s="23"/>
      <c r="BF2218" s="23"/>
      <c r="BG2218" s="12"/>
      <c r="BH2218" s="12"/>
      <c r="BI2218" s="12"/>
      <c r="BJ2218" s="12"/>
      <c r="BK2218" s="12"/>
      <c r="BL2218" s="12"/>
      <c r="BM2218" s="12"/>
      <c r="BN2218" s="12"/>
      <c r="BO2218" s="12"/>
      <c r="BP2218" s="12"/>
      <c r="BQ2218" s="12"/>
      <c r="BR2218" s="12"/>
      <c r="BS2218" s="12"/>
      <c r="BT2218" s="12"/>
      <c r="BU2218" s="12"/>
      <c r="BV2218" s="12"/>
      <c r="BW2218" s="12"/>
      <c r="BX2218" s="15"/>
      <c r="BY2218" s="15"/>
      <c r="BZ2218" s="15"/>
      <c r="CA2218" s="15"/>
      <c r="CB2218" s="15"/>
      <c r="CC2218" s="15"/>
      <c r="CD2218" s="15"/>
      <c r="CE2218" s="15"/>
      <c r="CF2218" s="15"/>
      <c r="CG2218" s="15"/>
      <c r="CH2218" s="15"/>
      <c r="CI2218" s="15"/>
      <c r="CJ2218" s="15"/>
      <c r="CK2218" s="15"/>
      <c r="CL2218" s="15"/>
      <c r="CM2218" s="15"/>
      <c r="CN2218" s="15"/>
    </row>
    <row r="2219" spans="1:92" ht="14">
      <c r="A2219" s="1"/>
      <c r="D2219" s="38"/>
      <c r="I2219" s="19"/>
      <c r="K2219" s="15"/>
      <c r="L2219" s="15"/>
      <c r="AE2219" s="37"/>
      <c r="AF2219" s="30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23"/>
      <c r="BE2219" s="23"/>
      <c r="BF2219" s="23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/>
      <c r="BQ2219" s="12"/>
      <c r="BR2219" s="12"/>
      <c r="BS2219" s="12"/>
      <c r="BT2219" s="12"/>
      <c r="BU2219" s="12"/>
      <c r="BV2219" s="12"/>
      <c r="BW2219" s="12"/>
      <c r="BX2219" s="15"/>
      <c r="BY2219" s="15"/>
      <c r="BZ2219" s="15"/>
      <c r="CA2219" s="15"/>
      <c r="CB2219" s="15"/>
      <c r="CC2219" s="15"/>
      <c r="CD2219" s="15"/>
      <c r="CE2219" s="15"/>
      <c r="CF2219" s="15"/>
      <c r="CG2219" s="15"/>
      <c r="CH2219" s="15"/>
      <c r="CI2219" s="15"/>
      <c r="CJ2219" s="15"/>
      <c r="CK2219" s="15"/>
      <c r="CL2219" s="15"/>
      <c r="CM2219" s="15"/>
      <c r="CN2219" s="15"/>
    </row>
    <row r="2220" spans="1:92" ht="14">
      <c r="A2220" s="1"/>
      <c r="D2220" s="38"/>
      <c r="I2220" s="19"/>
      <c r="K2220" s="15"/>
      <c r="L2220" s="15"/>
      <c r="AE2220" s="37"/>
      <c r="AF2220" s="30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23"/>
      <c r="BE2220" s="23"/>
      <c r="BF2220" s="23"/>
      <c r="BG2220" s="12"/>
      <c r="BH2220" s="12"/>
      <c r="BI2220" s="12"/>
      <c r="BJ2220" s="12"/>
      <c r="BK2220" s="12"/>
      <c r="BL2220" s="12"/>
      <c r="BM2220" s="12"/>
      <c r="BN2220" s="12"/>
      <c r="BO2220" s="12"/>
      <c r="BP2220" s="12"/>
      <c r="BQ2220" s="12"/>
      <c r="BR2220" s="12"/>
      <c r="BS2220" s="12"/>
      <c r="BT2220" s="12"/>
      <c r="BU2220" s="12"/>
      <c r="BV2220" s="12"/>
      <c r="BW2220" s="12"/>
      <c r="BX2220" s="15"/>
      <c r="BY2220" s="15"/>
      <c r="BZ2220" s="15"/>
      <c r="CA2220" s="15"/>
      <c r="CB2220" s="15"/>
      <c r="CC2220" s="15"/>
      <c r="CD2220" s="15"/>
      <c r="CE2220" s="15"/>
      <c r="CF2220" s="15"/>
      <c r="CG2220" s="15"/>
      <c r="CH2220" s="15"/>
      <c r="CI2220" s="15"/>
      <c r="CJ2220" s="15"/>
      <c r="CK2220" s="15"/>
      <c r="CL2220" s="15"/>
      <c r="CM2220" s="15"/>
      <c r="CN2220" s="15"/>
    </row>
    <row r="2221" spans="1:92" ht="14">
      <c r="A2221" s="1"/>
      <c r="D2221" s="38"/>
      <c r="I2221" s="19"/>
      <c r="K2221" s="15"/>
      <c r="L2221" s="15"/>
      <c r="AE2221" s="37"/>
      <c r="AF2221" s="30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23"/>
      <c r="BE2221" s="23"/>
      <c r="BF2221" s="23"/>
      <c r="BG2221" s="12"/>
      <c r="BH2221" s="12"/>
      <c r="BI2221" s="12"/>
      <c r="BJ2221" s="12"/>
      <c r="BK2221" s="12"/>
      <c r="BL2221" s="12"/>
      <c r="BM2221" s="12"/>
      <c r="BN2221" s="12"/>
      <c r="BO2221" s="12"/>
      <c r="BP2221" s="12"/>
      <c r="BQ2221" s="12"/>
      <c r="BR2221" s="12"/>
      <c r="BS2221" s="12"/>
      <c r="BT2221" s="12"/>
      <c r="BU2221" s="12"/>
      <c r="BV2221" s="12"/>
      <c r="BW2221" s="12"/>
      <c r="BX2221" s="15"/>
      <c r="BY2221" s="15"/>
      <c r="BZ2221" s="15"/>
      <c r="CA2221" s="15"/>
      <c r="CB2221" s="15"/>
      <c r="CC2221" s="15"/>
      <c r="CD2221" s="15"/>
      <c r="CE2221" s="15"/>
      <c r="CF2221" s="15"/>
      <c r="CG2221" s="15"/>
      <c r="CH2221" s="15"/>
      <c r="CI2221" s="15"/>
      <c r="CJ2221" s="15"/>
      <c r="CK2221" s="15"/>
      <c r="CL2221" s="15"/>
      <c r="CM2221" s="15"/>
      <c r="CN2221" s="15"/>
    </row>
    <row r="2222" spans="1:92" ht="14">
      <c r="A2222" s="1"/>
      <c r="D2222" s="38"/>
      <c r="I2222" s="19"/>
      <c r="K2222" s="15"/>
      <c r="L2222" s="15"/>
      <c r="AE2222" s="37"/>
      <c r="AF2222" s="30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23"/>
      <c r="BE2222" s="23"/>
      <c r="BF2222" s="23"/>
      <c r="BG2222" s="12"/>
      <c r="BH2222" s="12"/>
      <c r="BI2222" s="12"/>
      <c r="BJ2222" s="12"/>
      <c r="BK2222" s="12"/>
      <c r="BL2222" s="12"/>
      <c r="BM2222" s="12"/>
      <c r="BN2222" s="12"/>
      <c r="BO2222" s="12"/>
      <c r="BP2222" s="12"/>
      <c r="BQ2222" s="12"/>
      <c r="BR2222" s="12"/>
      <c r="BS2222" s="12"/>
      <c r="BT2222" s="12"/>
      <c r="BU2222" s="12"/>
      <c r="BV2222" s="12"/>
      <c r="BW2222" s="12"/>
      <c r="BX2222" s="15"/>
      <c r="BY2222" s="15"/>
      <c r="BZ2222" s="15"/>
      <c r="CA2222" s="15"/>
      <c r="CB2222" s="15"/>
      <c r="CC2222" s="15"/>
      <c r="CD2222" s="15"/>
      <c r="CE2222" s="15"/>
      <c r="CF2222" s="15"/>
      <c r="CG2222" s="15"/>
      <c r="CH2222" s="15"/>
      <c r="CI2222" s="15"/>
      <c r="CJ2222" s="15"/>
      <c r="CK2222" s="15"/>
      <c r="CL2222" s="15"/>
      <c r="CM2222" s="15"/>
      <c r="CN2222" s="15"/>
    </row>
    <row r="2223" spans="1:92" ht="14">
      <c r="A2223" s="1"/>
      <c r="D2223" s="38"/>
      <c r="I2223" s="19"/>
      <c r="K2223" s="15"/>
      <c r="L2223" s="15"/>
      <c r="AE2223" s="37"/>
      <c r="AF2223" s="30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23"/>
      <c r="BE2223" s="23"/>
      <c r="BF2223" s="23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  <c r="BU2223" s="12"/>
      <c r="BV2223" s="12"/>
      <c r="BW2223" s="12"/>
      <c r="BX2223" s="15"/>
      <c r="BY2223" s="15"/>
      <c r="BZ2223" s="15"/>
      <c r="CA2223" s="15"/>
      <c r="CB2223" s="15"/>
      <c r="CC2223" s="15"/>
      <c r="CD2223" s="15"/>
      <c r="CE2223" s="15"/>
      <c r="CF2223" s="15"/>
      <c r="CG2223" s="15"/>
      <c r="CH2223" s="15"/>
      <c r="CI2223" s="15"/>
      <c r="CJ2223" s="15"/>
      <c r="CK2223" s="15"/>
      <c r="CL2223" s="15"/>
      <c r="CM2223" s="15"/>
      <c r="CN2223" s="15"/>
    </row>
    <row r="2224" spans="1:92" ht="14">
      <c r="A2224" s="1"/>
      <c r="D2224" s="38"/>
      <c r="I2224" s="19"/>
      <c r="K2224" s="15"/>
      <c r="L2224" s="15"/>
      <c r="AE2224" s="37"/>
      <c r="AF2224" s="30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23"/>
      <c r="BE2224" s="23"/>
      <c r="BF2224" s="23"/>
      <c r="BG2224" s="12"/>
      <c r="BH2224" s="12"/>
      <c r="BI2224" s="12"/>
      <c r="BJ2224" s="12"/>
      <c r="BK2224" s="12"/>
      <c r="BL2224" s="12"/>
      <c r="BM2224" s="12"/>
      <c r="BN2224" s="12"/>
      <c r="BO2224" s="12"/>
      <c r="BP2224" s="12"/>
      <c r="BQ2224" s="12"/>
      <c r="BR2224" s="12"/>
      <c r="BS2224" s="12"/>
      <c r="BT2224" s="12"/>
      <c r="BU2224" s="12"/>
      <c r="BV2224" s="12"/>
      <c r="BW2224" s="12"/>
      <c r="BX2224" s="15"/>
      <c r="BY2224" s="15"/>
      <c r="BZ2224" s="15"/>
      <c r="CA2224" s="15"/>
      <c r="CB2224" s="15"/>
      <c r="CC2224" s="15"/>
      <c r="CD2224" s="15"/>
      <c r="CE2224" s="15"/>
      <c r="CF2224" s="15"/>
      <c r="CG2224" s="15"/>
      <c r="CH2224" s="15"/>
      <c r="CI2224" s="15"/>
      <c r="CJ2224" s="15"/>
      <c r="CK2224" s="15"/>
      <c r="CL2224" s="15"/>
      <c r="CM2224" s="15"/>
      <c r="CN2224" s="15"/>
    </row>
    <row r="2225" spans="1:92" ht="14">
      <c r="A2225" s="1"/>
      <c r="D2225" s="38"/>
      <c r="I2225" s="19"/>
      <c r="K2225" s="15"/>
      <c r="L2225" s="15"/>
      <c r="AE2225" s="37"/>
      <c r="AF2225" s="30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23"/>
      <c r="BE2225" s="23"/>
      <c r="BF2225" s="23"/>
      <c r="BG2225" s="12"/>
      <c r="BH2225" s="12"/>
      <c r="BI2225" s="12"/>
      <c r="BJ2225" s="12"/>
      <c r="BK2225" s="12"/>
      <c r="BL2225" s="12"/>
      <c r="BM2225" s="12"/>
      <c r="BN2225" s="12"/>
      <c r="BO2225" s="12"/>
      <c r="BP2225" s="12"/>
      <c r="BQ2225" s="12"/>
      <c r="BR2225" s="12"/>
      <c r="BS2225" s="12"/>
      <c r="BT2225" s="12"/>
      <c r="BU2225" s="12"/>
      <c r="BV2225" s="12"/>
      <c r="BW2225" s="12"/>
      <c r="BX2225" s="15"/>
      <c r="BY2225" s="15"/>
      <c r="BZ2225" s="15"/>
      <c r="CA2225" s="15"/>
      <c r="CB2225" s="15"/>
      <c r="CC2225" s="15"/>
      <c r="CD2225" s="15"/>
      <c r="CE2225" s="15"/>
      <c r="CF2225" s="15"/>
      <c r="CG2225" s="15"/>
      <c r="CH2225" s="15"/>
      <c r="CI2225" s="15"/>
      <c r="CJ2225" s="15"/>
      <c r="CK2225" s="15"/>
      <c r="CL2225" s="15"/>
      <c r="CM2225" s="15"/>
      <c r="CN2225" s="15"/>
    </row>
    <row r="2226" spans="1:92" ht="14">
      <c r="A2226" s="1"/>
      <c r="D2226" s="38"/>
      <c r="I2226" s="19"/>
      <c r="K2226" s="15"/>
      <c r="L2226" s="15"/>
      <c r="AE2226" s="37"/>
      <c r="AF2226" s="30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23"/>
      <c r="BE2226" s="23"/>
      <c r="BF2226" s="23"/>
      <c r="BG2226" s="12"/>
      <c r="BH2226" s="12"/>
      <c r="BI2226" s="12"/>
      <c r="BJ2226" s="12"/>
      <c r="BK2226" s="12"/>
      <c r="BL2226" s="12"/>
      <c r="BM2226" s="12"/>
      <c r="BN2226" s="12"/>
      <c r="BO2226" s="12"/>
      <c r="BP2226" s="12"/>
      <c r="BQ2226" s="12"/>
      <c r="BR2226" s="12"/>
      <c r="BS2226" s="12"/>
      <c r="BT2226" s="12"/>
      <c r="BU2226" s="12"/>
      <c r="BV2226" s="12"/>
      <c r="BW2226" s="12"/>
      <c r="BX2226" s="15"/>
      <c r="BY2226" s="15"/>
      <c r="BZ2226" s="15"/>
      <c r="CA2226" s="15"/>
      <c r="CB2226" s="15"/>
      <c r="CC2226" s="15"/>
      <c r="CD2226" s="15"/>
      <c r="CE2226" s="15"/>
      <c r="CF2226" s="15"/>
      <c r="CG2226" s="15"/>
      <c r="CH2226" s="15"/>
      <c r="CI2226" s="15"/>
      <c r="CJ2226" s="15"/>
      <c r="CK2226" s="15"/>
      <c r="CL2226" s="15"/>
      <c r="CM2226" s="15"/>
      <c r="CN2226" s="15"/>
    </row>
    <row r="2227" spans="1:92" ht="14">
      <c r="A2227" s="1"/>
      <c r="D2227" s="38"/>
      <c r="I2227" s="19"/>
      <c r="K2227" s="15"/>
      <c r="L2227" s="15"/>
      <c r="AE2227" s="37"/>
      <c r="AF2227" s="30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23"/>
      <c r="BE2227" s="23"/>
      <c r="BF2227" s="23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  <c r="BU2227" s="12"/>
      <c r="BV2227" s="12"/>
      <c r="BW2227" s="12"/>
      <c r="BX2227" s="15"/>
      <c r="BY2227" s="15"/>
      <c r="BZ2227" s="15"/>
      <c r="CA2227" s="15"/>
      <c r="CB2227" s="15"/>
      <c r="CC2227" s="15"/>
      <c r="CD2227" s="15"/>
      <c r="CE2227" s="15"/>
      <c r="CF2227" s="15"/>
      <c r="CG2227" s="15"/>
      <c r="CH2227" s="15"/>
      <c r="CI2227" s="15"/>
      <c r="CJ2227" s="15"/>
      <c r="CK2227" s="15"/>
      <c r="CL2227" s="15"/>
      <c r="CM2227" s="15"/>
      <c r="CN2227" s="15"/>
    </row>
    <row r="2228" spans="1:92" ht="14">
      <c r="A2228" s="1"/>
      <c r="D2228" s="38"/>
      <c r="I2228" s="19"/>
      <c r="K2228" s="15"/>
      <c r="L2228" s="15"/>
      <c r="AE2228" s="37"/>
      <c r="AF2228" s="30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23"/>
      <c r="BE2228" s="23"/>
      <c r="BF2228" s="23"/>
      <c r="BG2228" s="12"/>
      <c r="BH2228" s="12"/>
      <c r="BI2228" s="12"/>
      <c r="BJ2228" s="12"/>
      <c r="BK2228" s="12"/>
      <c r="BL2228" s="12"/>
      <c r="BM2228" s="12"/>
      <c r="BN2228" s="12"/>
      <c r="BO2228" s="12"/>
      <c r="BP2228" s="12"/>
      <c r="BQ2228" s="12"/>
      <c r="BR2228" s="12"/>
      <c r="BS2228" s="12"/>
      <c r="BT2228" s="12"/>
      <c r="BU2228" s="12"/>
      <c r="BV2228" s="12"/>
      <c r="BW2228" s="12"/>
      <c r="BX2228" s="15"/>
      <c r="BY2228" s="15"/>
      <c r="BZ2228" s="15"/>
      <c r="CA2228" s="15"/>
      <c r="CB2228" s="15"/>
      <c r="CC2228" s="15"/>
      <c r="CD2228" s="15"/>
      <c r="CE2228" s="15"/>
      <c r="CF2228" s="15"/>
      <c r="CG2228" s="15"/>
      <c r="CH2228" s="15"/>
      <c r="CI2228" s="15"/>
      <c r="CJ2228" s="15"/>
      <c r="CK2228" s="15"/>
      <c r="CL2228" s="15"/>
      <c r="CM2228" s="15"/>
      <c r="CN2228" s="15"/>
    </row>
    <row r="2229" spans="1:92" ht="14">
      <c r="A2229" s="1"/>
      <c r="D2229" s="38"/>
      <c r="I2229" s="19"/>
      <c r="K2229" s="15"/>
      <c r="L2229" s="15"/>
      <c r="AE2229" s="37"/>
      <c r="AF2229" s="30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23"/>
      <c r="BE2229" s="23"/>
      <c r="BF2229" s="23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  <c r="BU2229" s="12"/>
      <c r="BV2229" s="12"/>
      <c r="BW2229" s="12"/>
      <c r="BX2229" s="15"/>
      <c r="BY2229" s="15"/>
      <c r="BZ2229" s="15"/>
      <c r="CA2229" s="15"/>
      <c r="CB2229" s="15"/>
      <c r="CC2229" s="15"/>
      <c r="CD2229" s="15"/>
      <c r="CE2229" s="15"/>
      <c r="CF2229" s="15"/>
      <c r="CG2229" s="15"/>
      <c r="CH2229" s="15"/>
      <c r="CI2229" s="15"/>
      <c r="CJ2229" s="15"/>
      <c r="CK2229" s="15"/>
      <c r="CL2229" s="15"/>
      <c r="CM2229" s="15"/>
      <c r="CN2229" s="15"/>
    </row>
    <row r="2230" spans="1:92" ht="14">
      <c r="A2230" s="1"/>
      <c r="D2230" s="38"/>
      <c r="I2230" s="19"/>
      <c r="K2230" s="15"/>
      <c r="L2230" s="15"/>
      <c r="AE2230" s="37"/>
      <c r="AF2230" s="30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23"/>
      <c r="BE2230" s="23"/>
      <c r="BF2230" s="23"/>
      <c r="BG2230" s="12"/>
      <c r="BH2230" s="12"/>
      <c r="BI2230" s="12"/>
      <c r="BJ2230" s="12"/>
      <c r="BK2230" s="12"/>
      <c r="BL2230" s="12"/>
      <c r="BM2230" s="12"/>
      <c r="BN2230" s="12"/>
      <c r="BO2230" s="12"/>
      <c r="BP2230" s="12"/>
      <c r="BQ2230" s="12"/>
      <c r="BR2230" s="12"/>
      <c r="BS2230" s="12"/>
      <c r="BT2230" s="12"/>
      <c r="BU2230" s="12"/>
      <c r="BV2230" s="12"/>
      <c r="BW2230" s="12"/>
      <c r="BX2230" s="15"/>
      <c r="BY2230" s="15"/>
      <c r="BZ2230" s="15"/>
      <c r="CA2230" s="15"/>
      <c r="CB2230" s="15"/>
      <c r="CC2230" s="15"/>
      <c r="CD2230" s="15"/>
      <c r="CE2230" s="15"/>
      <c r="CF2230" s="15"/>
      <c r="CG2230" s="15"/>
      <c r="CH2230" s="15"/>
      <c r="CI2230" s="15"/>
      <c r="CJ2230" s="15"/>
      <c r="CK2230" s="15"/>
      <c r="CL2230" s="15"/>
      <c r="CM2230" s="15"/>
      <c r="CN2230" s="15"/>
    </row>
    <row r="2231" spans="1:92" ht="14">
      <c r="A2231" s="1"/>
      <c r="D2231" s="38"/>
      <c r="I2231" s="19"/>
      <c r="K2231" s="15"/>
      <c r="L2231" s="15"/>
      <c r="AE2231" s="37"/>
      <c r="AF2231" s="30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23"/>
      <c r="BE2231" s="23"/>
      <c r="BF2231" s="23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  <c r="BU2231" s="12"/>
      <c r="BV2231" s="12"/>
      <c r="BW2231" s="12"/>
      <c r="BX2231" s="15"/>
      <c r="BY2231" s="15"/>
      <c r="BZ2231" s="15"/>
      <c r="CA2231" s="15"/>
      <c r="CB2231" s="15"/>
      <c r="CC2231" s="15"/>
      <c r="CD2231" s="15"/>
      <c r="CE2231" s="15"/>
      <c r="CF2231" s="15"/>
      <c r="CG2231" s="15"/>
      <c r="CH2231" s="15"/>
      <c r="CI2231" s="15"/>
      <c r="CJ2231" s="15"/>
      <c r="CK2231" s="15"/>
      <c r="CL2231" s="15"/>
      <c r="CM2231" s="15"/>
      <c r="CN2231" s="15"/>
    </row>
    <row r="2232" spans="1:92" ht="14">
      <c r="A2232" s="1"/>
      <c r="D2232" s="38"/>
      <c r="I2232" s="19"/>
      <c r="K2232" s="15"/>
      <c r="L2232" s="15"/>
      <c r="AE2232" s="37"/>
      <c r="AF2232" s="30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23"/>
      <c r="BE2232" s="23"/>
      <c r="BF2232" s="23"/>
      <c r="BG2232" s="12"/>
      <c r="BH2232" s="12"/>
      <c r="BI2232" s="12"/>
      <c r="BJ2232" s="12"/>
      <c r="BK2232" s="12"/>
      <c r="BL2232" s="12"/>
      <c r="BM2232" s="12"/>
      <c r="BN2232" s="12"/>
      <c r="BO2232" s="12"/>
      <c r="BP2232" s="12"/>
      <c r="BQ2232" s="12"/>
      <c r="BR2232" s="12"/>
      <c r="BS2232" s="12"/>
      <c r="BT2232" s="12"/>
      <c r="BU2232" s="12"/>
      <c r="BV2232" s="12"/>
      <c r="BW2232" s="12"/>
      <c r="BX2232" s="15"/>
      <c r="BY2232" s="15"/>
      <c r="BZ2232" s="15"/>
      <c r="CA2232" s="15"/>
      <c r="CB2232" s="15"/>
      <c r="CC2232" s="15"/>
      <c r="CD2232" s="15"/>
      <c r="CE2232" s="15"/>
      <c r="CF2232" s="15"/>
      <c r="CG2232" s="15"/>
      <c r="CH2232" s="15"/>
      <c r="CI2232" s="15"/>
      <c r="CJ2232" s="15"/>
      <c r="CK2232" s="15"/>
      <c r="CL2232" s="15"/>
      <c r="CM2232" s="15"/>
      <c r="CN2232" s="15"/>
    </row>
    <row r="2233" spans="1:92" ht="14">
      <c r="A2233" s="1"/>
      <c r="D2233" s="38"/>
      <c r="I2233" s="19"/>
      <c r="K2233" s="15"/>
      <c r="L2233" s="15"/>
      <c r="AE2233" s="37"/>
      <c r="AF2233" s="30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23"/>
      <c r="BE2233" s="23"/>
      <c r="BF2233" s="23"/>
      <c r="BG2233" s="12"/>
      <c r="BH2233" s="12"/>
      <c r="BI2233" s="12"/>
      <c r="BJ2233" s="12"/>
      <c r="BK2233" s="12"/>
      <c r="BL2233" s="12"/>
      <c r="BM2233" s="12"/>
      <c r="BN2233" s="12"/>
      <c r="BO2233" s="12"/>
      <c r="BP2233" s="12"/>
      <c r="BQ2233" s="12"/>
      <c r="BR2233" s="12"/>
      <c r="BS2233" s="12"/>
      <c r="BT2233" s="12"/>
      <c r="BU2233" s="12"/>
      <c r="BV2233" s="12"/>
      <c r="BW2233" s="12"/>
      <c r="BX2233" s="15"/>
      <c r="BY2233" s="15"/>
      <c r="BZ2233" s="15"/>
      <c r="CA2233" s="15"/>
      <c r="CB2233" s="15"/>
      <c r="CC2233" s="15"/>
      <c r="CD2233" s="15"/>
      <c r="CE2233" s="15"/>
      <c r="CF2233" s="15"/>
      <c r="CG2233" s="15"/>
      <c r="CH2233" s="15"/>
      <c r="CI2233" s="15"/>
      <c r="CJ2233" s="15"/>
      <c r="CK2233" s="15"/>
      <c r="CL2233" s="15"/>
      <c r="CM2233" s="15"/>
      <c r="CN2233" s="15"/>
    </row>
    <row r="2234" spans="1:92" ht="14">
      <c r="A2234" s="1"/>
      <c r="D2234" s="38"/>
      <c r="I2234" s="19"/>
      <c r="K2234" s="15"/>
      <c r="L2234" s="15"/>
      <c r="AE2234" s="37"/>
      <c r="AF2234" s="30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23"/>
      <c r="BE2234" s="23"/>
      <c r="BF2234" s="23"/>
      <c r="BG2234" s="12"/>
      <c r="BH2234" s="12"/>
      <c r="BI2234" s="12"/>
      <c r="BJ2234" s="12"/>
      <c r="BK2234" s="12"/>
      <c r="BL2234" s="12"/>
      <c r="BM2234" s="12"/>
      <c r="BN2234" s="12"/>
      <c r="BO2234" s="12"/>
      <c r="BP2234" s="12"/>
      <c r="BQ2234" s="12"/>
      <c r="BR2234" s="12"/>
      <c r="BS2234" s="12"/>
      <c r="BT2234" s="12"/>
      <c r="BU2234" s="12"/>
      <c r="BV2234" s="12"/>
      <c r="BW2234" s="12"/>
      <c r="BX2234" s="15"/>
      <c r="BY2234" s="15"/>
      <c r="BZ2234" s="15"/>
      <c r="CA2234" s="15"/>
      <c r="CB2234" s="15"/>
      <c r="CC2234" s="15"/>
      <c r="CD2234" s="15"/>
      <c r="CE2234" s="15"/>
      <c r="CF2234" s="15"/>
      <c r="CG2234" s="15"/>
      <c r="CH2234" s="15"/>
      <c r="CI2234" s="15"/>
      <c r="CJ2234" s="15"/>
      <c r="CK2234" s="15"/>
      <c r="CL2234" s="15"/>
      <c r="CM2234" s="15"/>
      <c r="CN2234" s="15"/>
    </row>
    <row r="2235" spans="1:92" ht="14">
      <c r="A2235" s="1"/>
      <c r="D2235" s="38"/>
      <c r="I2235" s="19"/>
      <c r="K2235" s="15"/>
      <c r="L2235" s="15"/>
      <c r="AE2235" s="37"/>
      <c r="AF2235" s="30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23"/>
      <c r="BE2235" s="23"/>
      <c r="BF2235" s="23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  <c r="BU2235" s="12"/>
      <c r="BV2235" s="12"/>
      <c r="BW2235" s="12"/>
      <c r="BX2235" s="15"/>
      <c r="BY2235" s="15"/>
      <c r="BZ2235" s="15"/>
      <c r="CA2235" s="15"/>
      <c r="CB2235" s="15"/>
      <c r="CC2235" s="15"/>
      <c r="CD2235" s="15"/>
      <c r="CE2235" s="15"/>
      <c r="CF2235" s="15"/>
      <c r="CG2235" s="15"/>
      <c r="CH2235" s="15"/>
      <c r="CI2235" s="15"/>
      <c r="CJ2235" s="15"/>
      <c r="CK2235" s="15"/>
      <c r="CL2235" s="15"/>
      <c r="CM2235" s="15"/>
      <c r="CN2235" s="15"/>
    </row>
    <row r="2236" spans="1:92" ht="14">
      <c r="A2236" s="1"/>
      <c r="D2236" s="38"/>
      <c r="I2236" s="19"/>
      <c r="K2236" s="15"/>
      <c r="L2236" s="15"/>
      <c r="AE2236" s="37"/>
      <c r="AF2236" s="30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23"/>
      <c r="BE2236" s="23"/>
      <c r="BF2236" s="23"/>
      <c r="BG2236" s="12"/>
      <c r="BH2236" s="12"/>
      <c r="BI2236" s="12"/>
      <c r="BJ2236" s="12"/>
      <c r="BK2236" s="12"/>
      <c r="BL2236" s="12"/>
      <c r="BM2236" s="12"/>
      <c r="BN2236" s="12"/>
      <c r="BO2236" s="12"/>
      <c r="BP2236" s="12"/>
      <c r="BQ2236" s="12"/>
      <c r="BR2236" s="12"/>
      <c r="BS2236" s="12"/>
      <c r="BT2236" s="12"/>
      <c r="BU2236" s="12"/>
      <c r="BV2236" s="12"/>
      <c r="BW2236" s="12"/>
      <c r="BX2236" s="15"/>
      <c r="BY2236" s="15"/>
      <c r="BZ2236" s="15"/>
      <c r="CA2236" s="15"/>
      <c r="CB2236" s="15"/>
      <c r="CC2236" s="15"/>
      <c r="CD2236" s="15"/>
      <c r="CE2236" s="15"/>
      <c r="CF2236" s="15"/>
      <c r="CG2236" s="15"/>
      <c r="CH2236" s="15"/>
      <c r="CI2236" s="15"/>
      <c r="CJ2236" s="15"/>
      <c r="CK2236" s="15"/>
      <c r="CL2236" s="15"/>
      <c r="CM2236" s="15"/>
      <c r="CN2236" s="15"/>
    </row>
    <row r="2237" spans="1:92" ht="14">
      <c r="A2237" s="1"/>
      <c r="D2237" s="38"/>
      <c r="I2237" s="19"/>
      <c r="K2237" s="15"/>
      <c r="L2237" s="15"/>
      <c r="AE2237" s="37"/>
      <c r="AF2237" s="30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23"/>
      <c r="BE2237" s="23"/>
      <c r="BF2237" s="23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/>
      <c r="BU2237" s="12"/>
      <c r="BV2237" s="12"/>
      <c r="BW2237" s="12"/>
      <c r="BX2237" s="15"/>
      <c r="BY2237" s="15"/>
      <c r="BZ2237" s="15"/>
      <c r="CA2237" s="15"/>
      <c r="CB2237" s="15"/>
      <c r="CC2237" s="15"/>
      <c r="CD2237" s="15"/>
      <c r="CE2237" s="15"/>
      <c r="CF2237" s="15"/>
      <c r="CG2237" s="15"/>
      <c r="CH2237" s="15"/>
      <c r="CI2237" s="15"/>
      <c r="CJ2237" s="15"/>
      <c r="CK2237" s="15"/>
      <c r="CL2237" s="15"/>
      <c r="CM2237" s="15"/>
      <c r="CN2237" s="15"/>
    </row>
    <row r="2238" spans="1:92" ht="14">
      <c r="A2238" s="1"/>
      <c r="D2238" s="38"/>
      <c r="I2238" s="19"/>
      <c r="K2238" s="15"/>
      <c r="L2238" s="15"/>
      <c r="AE2238" s="37"/>
      <c r="AF2238" s="30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23"/>
      <c r="BE2238" s="23"/>
      <c r="BF2238" s="23"/>
      <c r="BG2238" s="12"/>
      <c r="BH2238" s="12"/>
      <c r="BI2238" s="12"/>
      <c r="BJ2238" s="12"/>
      <c r="BK2238" s="12"/>
      <c r="BL2238" s="12"/>
      <c r="BM2238" s="12"/>
      <c r="BN2238" s="12"/>
      <c r="BO2238" s="12"/>
      <c r="BP2238" s="12"/>
      <c r="BQ2238" s="12"/>
      <c r="BR2238" s="12"/>
      <c r="BS2238" s="12"/>
      <c r="BT2238" s="12"/>
      <c r="BU2238" s="12"/>
      <c r="BV2238" s="12"/>
      <c r="BW2238" s="12"/>
      <c r="BX2238" s="15"/>
      <c r="BY2238" s="15"/>
      <c r="BZ2238" s="15"/>
      <c r="CA2238" s="15"/>
      <c r="CB2238" s="15"/>
      <c r="CC2238" s="15"/>
      <c r="CD2238" s="15"/>
      <c r="CE2238" s="15"/>
      <c r="CF2238" s="15"/>
      <c r="CG2238" s="15"/>
      <c r="CH2238" s="15"/>
      <c r="CI2238" s="15"/>
      <c r="CJ2238" s="15"/>
      <c r="CK2238" s="15"/>
      <c r="CL2238" s="15"/>
      <c r="CM2238" s="15"/>
      <c r="CN2238" s="15"/>
    </row>
    <row r="2239" spans="1:92" ht="14">
      <c r="A2239" s="1"/>
      <c r="D2239" s="38"/>
      <c r="I2239" s="19"/>
      <c r="K2239" s="15"/>
      <c r="L2239" s="15"/>
      <c r="AE2239" s="37"/>
      <c r="AF2239" s="30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23"/>
      <c r="BE2239" s="23"/>
      <c r="BF2239" s="23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/>
      <c r="BU2239" s="12"/>
      <c r="BV2239" s="12"/>
      <c r="BW2239" s="12"/>
      <c r="BX2239" s="15"/>
      <c r="BY2239" s="15"/>
      <c r="BZ2239" s="15"/>
      <c r="CA2239" s="15"/>
      <c r="CB2239" s="15"/>
      <c r="CC2239" s="15"/>
      <c r="CD2239" s="15"/>
      <c r="CE2239" s="15"/>
      <c r="CF2239" s="15"/>
      <c r="CG2239" s="15"/>
      <c r="CH2239" s="15"/>
      <c r="CI2239" s="15"/>
      <c r="CJ2239" s="15"/>
      <c r="CK2239" s="15"/>
      <c r="CL2239" s="15"/>
      <c r="CM2239" s="15"/>
      <c r="CN2239" s="15"/>
    </row>
    <row r="2240" spans="1:92" ht="14">
      <c r="A2240" s="1"/>
      <c r="D2240" s="38"/>
      <c r="I2240" s="19"/>
      <c r="K2240" s="15"/>
      <c r="L2240" s="15"/>
      <c r="AE2240" s="37"/>
      <c r="AF2240" s="30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23"/>
      <c r="BE2240" s="23"/>
      <c r="BF2240" s="23"/>
      <c r="BG2240" s="12"/>
      <c r="BH2240" s="12"/>
      <c r="BI2240" s="12"/>
      <c r="BJ2240" s="12"/>
      <c r="BK2240" s="12"/>
      <c r="BL2240" s="12"/>
      <c r="BM2240" s="12"/>
      <c r="BN2240" s="12"/>
      <c r="BO2240" s="12"/>
      <c r="BP2240" s="12"/>
      <c r="BQ2240" s="12"/>
      <c r="BR2240" s="12"/>
      <c r="BS2240" s="12"/>
      <c r="BT2240" s="12"/>
      <c r="BU2240" s="12"/>
      <c r="BV2240" s="12"/>
      <c r="BW2240" s="12"/>
      <c r="BX2240" s="15"/>
      <c r="BY2240" s="15"/>
      <c r="BZ2240" s="15"/>
      <c r="CA2240" s="15"/>
      <c r="CB2240" s="15"/>
      <c r="CC2240" s="15"/>
      <c r="CD2240" s="15"/>
      <c r="CE2240" s="15"/>
      <c r="CF2240" s="15"/>
      <c r="CG2240" s="15"/>
      <c r="CH2240" s="15"/>
      <c r="CI2240" s="15"/>
      <c r="CJ2240" s="15"/>
      <c r="CK2240" s="15"/>
      <c r="CL2240" s="15"/>
      <c r="CM2240" s="15"/>
      <c r="CN2240" s="15"/>
    </row>
    <row r="2241" spans="1:92" ht="14">
      <c r="A2241" s="1"/>
      <c r="D2241" s="38"/>
      <c r="I2241" s="19"/>
      <c r="K2241" s="15"/>
      <c r="L2241" s="15"/>
      <c r="AE2241" s="37"/>
      <c r="AF2241" s="30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23"/>
      <c r="BE2241" s="23"/>
      <c r="BF2241" s="23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/>
      <c r="BU2241" s="12"/>
      <c r="BV2241" s="12"/>
      <c r="BW2241" s="12"/>
      <c r="BX2241" s="15"/>
      <c r="BY2241" s="15"/>
      <c r="BZ2241" s="15"/>
      <c r="CA2241" s="15"/>
      <c r="CB2241" s="15"/>
      <c r="CC2241" s="15"/>
      <c r="CD2241" s="15"/>
      <c r="CE2241" s="15"/>
      <c r="CF2241" s="15"/>
      <c r="CG2241" s="15"/>
      <c r="CH2241" s="15"/>
      <c r="CI2241" s="15"/>
      <c r="CJ2241" s="15"/>
      <c r="CK2241" s="15"/>
      <c r="CL2241" s="15"/>
      <c r="CM2241" s="15"/>
      <c r="CN2241" s="15"/>
    </row>
    <row r="2242" spans="1:92" ht="14">
      <c r="A2242" s="1"/>
      <c r="D2242" s="38"/>
      <c r="I2242" s="19"/>
      <c r="K2242" s="15"/>
      <c r="L2242" s="15"/>
      <c r="AE2242" s="37"/>
      <c r="AF2242" s="30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23"/>
      <c r="BE2242" s="23"/>
      <c r="BF2242" s="23"/>
      <c r="BG2242" s="12"/>
      <c r="BH2242" s="12"/>
      <c r="BI2242" s="12"/>
      <c r="BJ2242" s="12"/>
      <c r="BK2242" s="12"/>
      <c r="BL2242" s="12"/>
      <c r="BM2242" s="12"/>
      <c r="BN2242" s="12"/>
      <c r="BO2242" s="12"/>
      <c r="BP2242" s="12"/>
      <c r="BQ2242" s="12"/>
      <c r="BR2242" s="12"/>
      <c r="BS2242" s="12"/>
      <c r="BT2242" s="12"/>
      <c r="BU2242" s="12"/>
      <c r="BV2242" s="12"/>
      <c r="BW2242" s="12"/>
      <c r="BX2242" s="15"/>
      <c r="BY2242" s="15"/>
      <c r="BZ2242" s="15"/>
      <c r="CA2242" s="15"/>
      <c r="CB2242" s="15"/>
      <c r="CC2242" s="15"/>
      <c r="CD2242" s="15"/>
      <c r="CE2242" s="15"/>
      <c r="CF2242" s="15"/>
      <c r="CG2242" s="15"/>
      <c r="CH2242" s="15"/>
      <c r="CI2242" s="15"/>
      <c r="CJ2242" s="15"/>
      <c r="CK2242" s="15"/>
      <c r="CL2242" s="15"/>
      <c r="CM2242" s="15"/>
      <c r="CN2242" s="15"/>
    </row>
    <row r="2243" spans="1:92" ht="14">
      <c r="A2243" s="1"/>
      <c r="D2243" s="38"/>
      <c r="I2243" s="19"/>
      <c r="K2243" s="15"/>
      <c r="L2243" s="15"/>
      <c r="AE2243" s="37"/>
      <c r="AF2243" s="30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23"/>
      <c r="BE2243" s="23"/>
      <c r="BF2243" s="23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  <c r="BU2243" s="12"/>
      <c r="BV2243" s="12"/>
      <c r="BW2243" s="12"/>
      <c r="BX2243" s="15"/>
      <c r="BY2243" s="15"/>
      <c r="BZ2243" s="15"/>
      <c r="CA2243" s="15"/>
      <c r="CB2243" s="15"/>
      <c r="CC2243" s="15"/>
      <c r="CD2243" s="15"/>
      <c r="CE2243" s="15"/>
      <c r="CF2243" s="15"/>
      <c r="CG2243" s="15"/>
      <c r="CH2243" s="15"/>
      <c r="CI2243" s="15"/>
      <c r="CJ2243" s="15"/>
      <c r="CK2243" s="15"/>
      <c r="CL2243" s="15"/>
      <c r="CM2243" s="15"/>
      <c r="CN2243" s="15"/>
    </row>
    <row r="2244" spans="1:92" ht="14">
      <c r="A2244" s="1"/>
      <c r="D2244" s="38"/>
      <c r="I2244" s="19"/>
      <c r="K2244" s="15"/>
      <c r="L2244" s="15"/>
      <c r="AE2244" s="37"/>
      <c r="AF2244" s="30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23"/>
      <c r="BE2244" s="23"/>
      <c r="BF2244" s="23"/>
      <c r="BG2244" s="12"/>
      <c r="BH2244" s="12"/>
      <c r="BI2244" s="12"/>
      <c r="BJ2244" s="12"/>
      <c r="BK2244" s="12"/>
      <c r="BL2244" s="12"/>
      <c r="BM2244" s="12"/>
      <c r="BN2244" s="12"/>
      <c r="BO2244" s="12"/>
      <c r="BP2244" s="12"/>
      <c r="BQ2244" s="12"/>
      <c r="BR2244" s="12"/>
      <c r="BS2244" s="12"/>
      <c r="BT2244" s="12"/>
      <c r="BU2244" s="12"/>
      <c r="BV2244" s="12"/>
      <c r="BW2244" s="12"/>
      <c r="BX2244" s="15"/>
      <c r="BY2244" s="15"/>
      <c r="BZ2244" s="15"/>
      <c r="CA2244" s="15"/>
      <c r="CB2244" s="15"/>
      <c r="CC2244" s="15"/>
      <c r="CD2244" s="15"/>
      <c r="CE2244" s="15"/>
      <c r="CF2244" s="15"/>
      <c r="CG2244" s="15"/>
      <c r="CH2244" s="15"/>
      <c r="CI2244" s="15"/>
      <c r="CJ2244" s="15"/>
      <c r="CK2244" s="15"/>
      <c r="CL2244" s="15"/>
      <c r="CM2244" s="15"/>
      <c r="CN2244" s="15"/>
    </row>
    <row r="2245" spans="1:92" ht="14">
      <c r="A2245" s="1"/>
      <c r="D2245" s="38"/>
      <c r="I2245" s="19"/>
      <c r="K2245" s="15"/>
      <c r="L2245" s="15"/>
      <c r="AE2245" s="37"/>
      <c r="AF2245" s="30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23"/>
      <c r="BE2245" s="23"/>
      <c r="BF2245" s="23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  <c r="BU2245" s="12"/>
      <c r="BV2245" s="12"/>
      <c r="BW2245" s="12"/>
      <c r="BX2245" s="15"/>
      <c r="BY2245" s="15"/>
      <c r="BZ2245" s="15"/>
      <c r="CA2245" s="15"/>
      <c r="CB2245" s="15"/>
      <c r="CC2245" s="15"/>
      <c r="CD2245" s="15"/>
      <c r="CE2245" s="15"/>
      <c r="CF2245" s="15"/>
      <c r="CG2245" s="15"/>
      <c r="CH2245" s="15"/>
      <c r="CI2245" s="15"/>
      <c r="CJ2245" s="15"/>
      <c r="CK2245" s="15"/>
      <c r="CL2245" s="15"/>
      <c r="CM2245" s="15"/>
      <c r="CN2245" s="15"/>
    </row>
    <row r="2246" spans="1:92" ht="14">
      <c r="A2246" s="1"/>
      <c r="D2246" s="38"/>
      <c r="I2246" s="19"/>
      <c r="K2246" s="15"/>
      <c r="L2246" s="15"/>
      <c r="AE2246" s="37"/>
      <c r="AF2246" s="30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23"/>
      <c r="BE2246" s="23"/>
      <c r="BF2246" s="23"/>
      <c r="BG2246" s="12"/>
      <c r="BH2246" s="12"/>
      <c r="BI2246" s="12"/>
      <c r="BJ2246" s="12"/>
      <c r="BK2246" s="12"/>
      <c r="BL2246" s="12"/>
      <c r="BM2246" s="12"/>
      <c r="BN2246" s="12"/>
      <c r="BO2246" s="12"/>
      <c r="BP2246" s="12"/>
      <c r="BQ2246" s="12"/>
      <c r="BR2246" s="12"/>
      <c r="BS2246" s="12"/>
      <c r="BT2246" s="12"/>
      <c r="BU2246" s="12"/>
      <c r="BV2246" s="12"/>
      <c r="BW2246" s="12"/>
      <c r="BX2246" s="15"/>
      <c r="BY2246" s="15"/>
      <c r="BZ2246" s="15"/>
      <c r="CA2246" s="15"/>
      <c r="CB2246" s="15"/>
      <c r="CC2246" s="15"/>
      <c r="CD2246" s="15"/>
      <c r="CE2246" s="15"/>
      <c r="CF2246" s="15"/>
      <c r="CG2246" s="15"/>
      <c r="CH2246" s="15"/>
      <c r="CI2246" s="15"/>
      <c r="CJ2246" s="15"/>
      <c r="CK2246" s="15"/>
      <c r="CL2246" s="15"/>
      <c r="CM2246" s="15"/>
      <c r="CN2246" s="15"/>
    </row>
    <row r="2247" spans="1:92" ht="14">
      <c r="A2247" s="1"/>
      <c r="D2247" s="38"/>
      <c r="I2247" s="19"/>
      <c r="K2247" s="15"/>
      <c r="L2247" s="15"/>
      <c r="AE2247" s="37"/>
      <c r="AF2247" s="30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23"/>
      <c r="BE2247" s="23"/>
      <c r="BF2247" s="23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  <c r="BU2247" s="12"/>
      <c r="BV2247" s="12"/>
      <c r="BW2247" s="12"/>
      <c r="BX2247" s="15"/>
      <c r="BY2247" s="15"/>
      <c r="BZ2247" s="15"/>
      <c r="CA2247" s="15"/>
      <c r="CB2247" s="15"/>
      <c r="CC2247" s="15"/>
      <c r="CD2247" s="15"/>
      <c r="CE2247" s="15"/>
      <c r="CF2247" s="15"/>
      <c r="CG2247" s="15"/>
      <c r="CH2247" s="15"/>
      <c r="CI2247" s="15"/>
      <c r="CJ2247" s="15"/>
      <c r="CK2247" s="15"/>
      <c r="CL2247" s="15"/>
      <c r="CM2247" s="15"/>
      <c r="CN2247" s="15"/>
    </row>
    <row r="2248" spans="1:92" ht="14">
      <c r="A2248" s="1"/>
      <c r="D2248" s="38"/>
      <c r="I2248" s="19"/>
      <c r="K2248" s="15"/>
      <c r="L2248" s="15"/>
      <c r="AE2248" s="37"/>
      <c r="AF2248" s="30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23"/>
      <c r="BE2248" s="23"/>
      <c r="BF2248" s="23"/>
      <c r="BG2248" s="12"/>
      <c r="BH2248" s="12"/>
      <c r="BI2248" s="12"/>
      <c r="BJ2248" s="12"/>
      <c r="BK2248" s="12"/>
      <c r="BL2248" s="12"/>
      <c r="BM2248" s="12"/>
      <c r="BN2248" s="12"/>
      <c r="BO2248" s="12"/>
      <c r="BP2248" s="12"/>
      <c r="BQ2248" s="12"/>
      <c r="BR2248" s="12"/>
      <c r="BS2248" s="12"/>
      <c r="BT2248" s="12"/>
      <c r="BU2248" s="12"/>
      <c r="BV2248" s="12"/>
      <c r="BW2248" s="12"/>
      <c r="BX2248" s="15"/>
      <c r="BY2248" s="15"/>
      <c r="BZ2248" s="15"/>
      <c r="CA2248" s="15"/>
      <c r="CB2248" s="15"/>
      <c r="CC2248" s="15"/>
      <c r="CD2248" s="15"/>
      <c r="CE2248" s="15"/>
      <c r="CF2248" s="15"/>
      <c r="CG2248" s="15"/>
      <c r="CH2248" s="15"/>
      <c r="CI2248" s="15"/>
      <c r="CJ2248" s="15"/>
      <c r="CK2248" s="15"/>
      <c r="CL2248" s="15"/>
      <c r="CM2248" s="15"/>
      <c r="CN2248" s="15"/>
    </row>
    <row r="2249" spans="1:92" ht="14">
      <c r="A2249" s="1"/>
      <c r="D2249" s="38"/>
      <c r="I2249" s="19"/>
      <c r="K2249" s="15"/>
      <c r="L2249" s="15"/>
      <c r="AE2249" s="37"/>
      <c r="AF2249" s="30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23"/>
      <c r="BE2249" s="23"/>
      <c r="BF2249" s="23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  <c r="BU2249" s="12"/>
      <c r="BV2249" s="12"/>
      <c r="BW2249" s="12"/>
      <c r="BX2249" s="15"/>
      <c r="BY2249" s="15"/>
      <c r="BZ2249" s="15"/>
      <c r="CA2249" s="15"/>
      <c r="CB2249" s="15"/>
      <c r="CC2249" s="15"/>
      <c r="CD2249" s="15"/>
      <c r="CE2249" s="15"/>
      <c r="CF2249" s="15"/>
      <c r="CG2249" s="15"/>
      <c r="CH2249" s="15"/>
      <c r="CI2249" s="15"/>
      <c r="CJ2249" s="15"/>
      <c r="CK2249" s="15"/>
      <c r="CL2249" s="15"/>
      <c r="CM2249" s="15"/>
      <c r="CN2249" s="15"/>
    </row>
    <row r="2250" spans="1:92" ht="14">
      <c r="A2250" s="1"/>
      <c r="D2250" s="38"/>
      <c r="I2250" s="19"/>
      <c r="K2250" s="15"/>
      <c r="L2250" s="15"/>
      <c r="AE2250" s="37"/>
      <c r="AF2250" s="30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23"/>
      <c r="BE2250" s="23"/>
      <c r="BF2250" s="23"/>
      <c r="BG2250" s="12"/>
      <c r="BH2250" s="12"/>
      <c r="BI2250" s="12"/>
      <c r="BJ2250" s="12"/>
      <c r="BK2250" s="12"/>
      <c r="BL2250" s="12"/>
      <c r="BM2250" s="12"/>
      <c r="BN2250" s="12"/>
      <c r="BO2250" s="12"/>
      <c r="BP2250" s="12"/>
      <c r="BQ2250" s="12"/>
      <c r="BR2250" s="12"/>
      <c r="BS2250" s="12"/>
      <c r="BT2250" s="12"/>
      <c r="BU2250" s="12"/>
      <c r="BV2250" s="12"/>
      <c r="BW2250" s="12"/>
      <c r="BX2250" s="15"/>
      <c r="BY2250" s="15"/>
      <c r="BZ2250" s="15"/>
      <c r="CA2250" s="15"/>
      <c r="CB2250" s="15"/>
      <c r="CC2250" s="15"/>
      <c r="CD2250" s="15"/>
      <c r="CE2250" s="15"/>
      <c r="CF2250" s="15"/>
      <c r="CG2250" s="15"/>
      <c r="CH2250" s="15"/>
      <c r="CI2250" s="15"/>
      <c r="CJ2250" s="15"/>
      <c r="CK2250" s="15"/>
      <c r="CL2250" s="15"/>
      <c r="CM2250" s="15"/>
      <c r="CN2250" s="15"/>
    </row>
    <row r="2251" spans="1:92" ht="14">
      <c r="A2251" s="1"/>
      <c r="D2251" s="38"/>
      <c r="I2251" s="19"/>
      <c r="K2251" s="15"/>
      <c r="L2251" s="15"/>
      <c r="AE2251" s="37"/>
      <c r="AF2251" s="30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23"/>
      <c r="BE2251" s="23"/>
      <c r="BF2251" s="23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/>
      <c r="BU2251" s="12"/>
      <c r="BV2251" s="12"/>
      <c r="BW2251" s="12"/>
      <c r="BX2251" s="15"/>
      <c r="BY2251" s="15"/>
      <c r="BZ2251" s="15"/>
      <c r="CA2251" s="15"/>
      <c r="CB2251" s="15"/>
      <c r="CC2251" s="15"/>
      <c r="CD2251" s="15"/>
      <c r="CE2251" s="15"/>
      <c r="CF2251" s="15"/>
      <c r="CG2251" s="15"/>
      <c r="CH2251" s="15"/>
      <c r="CI2251" s="15"/>
      <c r="CJ2251" s="15"/>
      <c r="CK2251" s="15"/>
      <c r="CL2251" s="15"/>
      <c r="CM2251" s="15"/>
      <c r="CN2251" s="15"/>
    </row>
    <row r="2252" spans="1:92" ht="14">
      <c r="A2252" s="1"/>
      <c r="D2252" s="38"/>
      <c r="I2252" s="19"/>
      <c r="K2252" s="15"/>
      <c r="L2252" s="15"/>
      <c r="AE2252" s="37"/>
      <c r="AF2252" s="30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23"/>
      <c r="BE2252" s="23"/>
      <c r="BF2252" s="23"/>
      <c r="BG2252" s="12"/>
      <c r="BH2252" s="12"/>
      <c r="BI2252" s="12"/>
      <c r="BJ2252" s="12"/>
      <c r="BK2252" s="12"/>
      <c r="BL2252" s="12"/>
      <c r="BM2252" s="12"/>
      <c r="BN2252" s="12"/>
      <c r="BO2252" s="12"/>
      <c r="BP2252" s="12"/>
      <c r="BQ2252" s="12"/>
      <c r="BR2252" s="12"/>
      <c r="BS2252" s="12"/>
      <c r="BT2252" s="12"/>
      <c r="BU2252" s="12"/>
      <c r="BV2252" s="12"/>
      <c r="BW2252" s="12"/>
      <c r="BX2252" s="15"/>
      <c r="BY2252" s="15"/>
      <c r="BZ2252" s="15"/>
      <c r="CA2252" s="15"/>
      <c r="CB2252" s="15"/>
      <c r="CC2252" s="15"/>
      <c r="CD2252" s="15"/>
      <c r="CE2252" s="15"/>
      <c r="CF2252" s="15"/>
      <c r="CG2252" s="15"/>
      <c r="CH2252" s="15"/>
      <c r="CI2252" s="15"/>
      <c r="CJ2252" s="15"/>
      <c r="CK2252" s="15"/>
      <c r="CL2252" s="15"/>
      <c r="CM2252" s="15"/>
      <c r="CN2252" s="15"/>
    </row>
    <row r="2253" spans="1:92" ht="14">
      <c r="A2253" s="1"/>
      <c r="D2253" s="38"/>
      <c r="I2253" s="19"/>
      <c r="K2253" s="15"/>
      <c r="L2253" s="15"/>
      <c r="AE2253" s="37"/>
      <c r="AF2253" s="30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23"/>
      <c r="BE2253" s="23"/>
      <c r="BF2253" s="23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  <c r="BU2253" s="12"/>
      <c r="BV2253" s="12"/>
      <c r="BW2253" s="12"/>
      <c r="BX2253" s="15"/>
      <c r="BY2253" s="15"/>
      <c r="BZ2253" s="15"/>
      <c r="CA2253" s="15"/>
      <c r="CB2253" s="15"/>
      <c r="CC2253" s="15"/>
      <c r="CD2253" s="15"/>
      <c r="CE2253" s="15"/>
      <c r="CF2253" s="15"/>
      <c r="CG2253" s="15"/>
      <c r="CH2253" s="15"/>
      <c r="CI2253" s="15"/>
      <c r="CJ2253" s="15"/>
      <c r="CK2253" s="15"/>
      <c r="CL2253" s="15"/>
      <c r="CM2253" s="15"/>
      <c r="CN2253" s="15"/>
    </row>
    <row r="2254" spans="1:92" ht="14">
      <c r="A2254" s="1"/>
      <c r="D2254" s="38"/>
      <c r="I2254" s="19"/>
      <c r="K2254" s="15"/>
      <c r="L2254" s="15"/>
      <c r="AE2254" s="37"/>
      <c r="AF2254" s="30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23"/>
      <c r="BE2254" s="23"/>
      <c r="BF2254" s="23"/>
      <c r="BG2254" s="12"/>
      <c r="BH2254" s="12"/>
      <c r="BI2254" s="12"/>
      <c r="BJ2254" s="12"/>
      <c r="BK2254" s="12"/>
      <c r="BL2254" s="12"/>
      <c r="BM2254" s="12"/>
      <c r="BN2254" s="12"/>
      <c r="BO2254" s="12"/>
      <c r="BP2254" s="12"/>
      <c r="BQ2254" s="12"/>
      <c r="BR2254" s="12"/>
      <c r="BS2254" s="12"/>
      <c r="BT2254" s="12"/>
      <c r="BU2254" s="12"/>
      <c r="BV2254" s="12"/>
      <c r="BW2254" s="12"/>
      <c r="BX2254" s="15"/>
      <c r="BY2254" s="15"/>
      <c r="BZ2254" s="15"/>
      <c r="CA2254" s="15"/>
      <c r="CB2254" s="15"/>
      <c r="CC2254" s="15"/>
      <c r="CD2254" s="15"/>
      <c r="CE2254" s="15"/>
      <c r="CF2254" s="15"/>
      <c r="CG2254" s="15"/>
      <c r="CH2254" s="15"/>
      <c r="CI2254" s="15"/>
      <c r="CJ2254" s="15"/>
      <c r="CK2254" s="15"/>
      <c r="CL2254" s="15"/>
      <c r="CM2254" s="15"/>
      <c r="CN2254" s="15"/>
    </row>
    <row r="2255" spans="1:92" ht="14">
      <c r="A2255" s="1"/>
      <c r="D2255" s="38"/>
      <c r="I2255" s="19"/>
      <c r="K2255" s="15"/>
      <c r="L2255" s="15"/>
      <c r="AE2255" s="37"/>
      <c r="AF2255" s="30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23"/>
      <c r="BE2255" s="23"/>
      <c r="BF2255" s="23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  <c r="BU2255" s="12"/>
      <c r="BV2255" s="12"/>
      <c r="BW2255" s="12"/>
      <c r="BX2255" s="15"/>
      <c r="BY2255" s="15"/>
      <c r="BZ2255" s="15"/>
      <c r="CA2255" s="15"/>
      <c r="CB2255" s="15"/>
      <c r="CC2255" s="15"/>
      <c r="CD2255" s="15"/>
      <c r="CE2255" s="15"/>
      <c r="CF2255" s="15"/>
      <c r="CG2255" s="15"/>
      <c r="CH2255" s="15"/>
      <c r="CI2255" s="15"/>
      <c r="CJ2255" s="15"/>
      <c r="CK2255" s="15"/>
      <c r="CL2255" s="15"/>
      <c r="CM2255" s="15"/>
      <c r="CN2255" s="15"/>
    </row>
    <row r="2256" spans="1:92" ht="14">
      <c r="A2256" s="1"/>
      <c r="D2256" s="38"/>
      <c r="I2256" s="19"/>
      <c r="K2256" s="15"/>
      <c r="L2256" s="15"/>
      <c r="AE2256" s="37"/>
      <c r="AF2256" s="30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23"/>
      <c r="BE2256" s="23"/>
      <c r="BF2256" s="23"/>
      <c r="BG2256" s="12"/>
      <c r="BH2256" s="12"/>
      <c r="BI2256" s="12"/>
      <c r="BJ2256" s="12"/>
      <c r="BK2256" s="12"/>
      <c r="BL2256" s="12"/>
      <c r="BM2256" s="12"/>
      <c r="BN2256" s="12"/>
      <c r="BO2256" s="12"/>
      <c r="BP2256" s="12"/>
      <c r="BQ2256" s="12"/>
      <c r="BR2256" s="12"/>
      <c r="BS2256" s="12"/>
      <c r="BT2256" s="12"/>
      <c r="BU2256" s="12"/>
      <c r="BV2256" s="12"/>
      <c r="BW2256" s="12"/>
      <c r="BX2256" s="15"/>
      <c r="BY2256" s="15"/>
      <c r="BZ2256" s="15"/>
      <c r="CA2256" s="15"/>
      <c r="CB2256" s="15"/>
      <c r="CC2256" s="15"/>
      <c r="CD2256" s="15"/>
      <c r="CE2256" s="15"/>
      <c r="CF2256" s="15"/>
      <c r="CG2256" s="15"/>
      <c r="CH2256" s="15"/>
      <c r="CI2256" s="15"/>
      <c r="CJ2256" s="15"/>
      <c r="CK2256" s="15"/>
      <c r="CL2256" s="15"/>
      <c r="CM2256" s="15"/>
      <c r="CN2256" s="15"/>
    </row>
    <row r="2257" spans="1:92" ht="14">
      <c r="A2257" s="1"/>
      <c r="D2257" s="38"/>
      <c r="I2257" s="19"/>
      <c r="K2257" s="15"/>
      <c r="L2257" s="15"/>
      <c r="AE2257" s="37"/>
      <c r="AF2257" s="30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23"/>
      <c r="BE2257" s="23"/>
      <c r="BF2257" s="23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  <c r="BU2257" s="12"/>
      <c r="BV2257" s="12"/>
      <c r="BW2257" s="12"/>
      <c r="BX2257" s="15"/>
      <c r="BY2257" s="15"/>
      <c r="BZ2257" s="15"/>
      <c r="CA2257" s="15"/>
      <c r="CB2257" s="15"/>
      <c r="CC2257" s="15"/>
      <c r="CD2257" s="15"/>
      <c r="CE2257" s="15"/>
      <c r="CF2257" s="15"/>
      <c r="CG2257" s="15"/>
      <c r="CH2257" s="15"/>
      <c r="CI2257" s="15"/>
      <c r="CJ2257" s="15"/>
      <c r="CK2257" s="15"/>
      <c r="CL2257" s="15"/>
      <c r="CM2257" s="15"/>
      <c r="CN2257" s="15"/>
    </row>
    <row r="2258" spans="1:92" ht="14">
      <c r="A2258" s="1"/>
      <c r="D2258" s="38"/>
      <c r="I2258" s="19"/>
      <c r="K2258" s="15"/>
      <c r="L2258" s="15"/>
      <c r="AE2258" s="37"/>
      <c r="AF2258" s="30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23"/>
      <c r="BE2258" s="23"/>
      <c r="BF2258" s="23"/>
      <c r="BG2258" s="12"/>
      <c r="BH2258" s="12"/>
      <c r="BI2258" s="12"/>
      <c r="BJ2258" s="12"/>
      <c r="BK2258" s="12"/>
      <c r="BL2258" s="12"/>
      <c r="BM2258" s="12"/>
      <c r="BN2258" s="12"/>
      <c r="BO2258" s="12"/>
      <c r="BP2258" s="12"/>
      <c r="BQ2258" s="12"/>
      <c r="BR2258" s="12"/>
      <c r="BS2258" s="12"/>
      <c r="BT2258" s="12"/>
      <c r="BU2258" s="12"/>
      <c r="BV2258" s="12"/>
      <c r="BW2258" s="12"/>
      <c r="BX2258" s="15"/>
      <c r="BY2258" s="15"/>
      <c r="BZ2258" s="15"/>
      <c r="CA2258" s="15"/>
      <c r="CB2258" s="15"/>
      <c r="CC2258" s="15"/>
      <c r="CD2258" s="15"/>
      <c r="CE2258" s="15"/>
      <c r="CF2258" s="15"/>
      <c r="CG2258" s="15"/>
      <c r="CH2258" s="15"/>
      <c r="CI2258" s="15"/>
      <c r="CJ2258" s="15"/>
      <c r="CK2258" s="15"/>
      <c r="CL2258" s="15"/>
      <c r="CM2258" s="15"/>
      <c r="CN2258" s="15"/>
    </row>
    <row r="2259" spans="1:92" ht="14">
      <c r="A2259" s="1"/>
      <c r="D2259" s="38"/>
      <c r="I2259" s="19"/>
      <c r="K2259" s="15"/>
      <c r="L2259" s="15"/>
      <c r="AE2259" s="37"/>
      <c r="AF2259" s="30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23"/>
      <c r="BE2259" s="23"/>
      <c r="BF2259" s="23"/>
      <c r="BG2259" s="12"/>
      <c r="BH2259" s="12"/>
      <c r="BI2259" s="12"/>
      <c r="BJ2259" s="12"/>
      <c r="BK2259" s="12"/>
      <c r="BL2259" s="12"/>
      <c r="BM2259" s="12"/>
      <c r="BN2259" s="12"/>
      <c r="BO2259" s="12"/>
      <c r="BP2259" s="12"/>
      <c r="BQ2259" s="12"/>
      <c r="BR2259" s="12"/>
      <c r="BS2259" s="12"/>
      <c r="BT2259" s="12"/>
      <c r="BU2259" s="12"/>
      <c r="BV2259" s="12"/>
      <c r="BW2259" s="12"/>
      <c r="BX2259" s="15"/>
      <c r="BY2259" s="15"/>
      <c r="BZ2259" s="15"/>
      <c r="CA2259" s="15"/>
      <c r="CB2259" s="15"/>
      <c r="CC2259" s="15"/>
      <c r="CD2259" s="15"/>
      <c r="CE2259" s="15"/>
      <c r="CF2259" s="15"/>
      <c r="CG2259" s="15"/>
      <c r="CH2259" s="15"/>
      <c r="CI2259" s="15"/>
      <c r="CJ2259" s="15"/>
      <c r="CK2259" s="15"/>
      <c r="CL2259" s="15"/>
      <c r="CM2259" s="15"/>
      <c r="CN2259" s="15"/>
    </row>
    <row r="2260" spans="1:92" ht="14">
      <c r="A2260" s="1"/>
      <c r="D2260" s="38"/>
      <c r="I2260" s="19"/>
      <c r="K2260" s="15"/>
      <c r="L2260" s="15"/>
      <c r="AE2260" s="37"/>
      <c r="AF2260" s="30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23"/>
      <c r="BE2260" s="23"/>
      <c r="BF2260" s="23"/>
      <c r="BG2260" s="12"/>
      <c r="BH2260" s="12"/>
      <c r="BI2260" s="12"/>
      <c r="BJ2260" s="12"/>
      <c r="BK2260" s="12"/>
      <c r="BL2260" s="12"/>
      <c r="BM2260" s="12"/>
      <c r="BN2260" s="12"/>
      <c r="BO2260" s="12"/>
      <c r="BP2260" s="12"/>
      <c r="BQ2260" s="12"/>
      <c r="BR2260" s="12"/>
      <c r="BS2260" s="12"/>
      <c r="BT2260" s="12"/>
      <c r="BU2260" s="12"/>
      <c r="BV2260" s="12"/>
      <c r="BW2260" s="12"/>
      <c r="BX2260" s="15"/>
      <c r="BY2260" s="15"/>
      <c r="BZ2260" s="15"/>
      <c r="CA2260" s="15"/>
      <c r="CB2260" s="15"/>
      <c r="CC2260" s="15"/>
      <c r="CD2260" s="15"/>
      <c r="CE2260" s="15"/>
      <c r="CF2260" s="15"/>
      <c r="CG2260" s="15"/>
      <c r="CH2260" s="15"/>
      <c r="CI2260" s="15"/>
      <c r="CJ2260" s="15"/>
      <c r="CK2260" s="15"/>
      <c r="CL2260" s="15"/>
      <c r="CM2260" s="15"/>
      <c r="CN2260" s="15"/>
    </row>
    <row r="2261" spans="1:92" ht="14">
      <c r="A2261" s="1"/>
      <c r="D2261" s="38"/>
      <c r="I2261" s="19"/>
      <c r="K2261" s="15"/>
      <c r="L2261" s="15"/>
      <c r="AE2261" s="37"/>
      <c r="AF2261" s="30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23"/>
      <c r="BE2261" s="23"/>
      <c r="BF2261" s="23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  <c r="BU2261" s="12"/>
      <c r="BV2261" s="12"/>
      <c r="BW2261" s="12"/>
      <c r="BX2261" s="15"/>
      <c r="BY2261" s="15"/>
      <c r="BZ2261" s="15"/>
      <c r="CA2261" s="15"/>
      <c r="CB2261" s="15"/>
      <c r="CC2261" s="15"/>
      <c r="CD2261" s="15"/>
      <c r="CE2261" s="15"/>
      <c r="CF2261" s="15"/>
      <c r="CG2261" s="15"/>
      <c r="CH2261" s="15"/>
      <c r="CI2261" s="15"/>
      <c r="CJ2261" s="15"/>
      <c r="CK2261" s="15"/>
      <c r="CL2261" s="15"/>
      <c r="CM2261" s="15"/>
      <c r="CN2261" s="15"/>
    </row>
    <row r="2262" spans="1:92" ht="14">
      <c r="A2262" s="1"/>
      <c r="D2262" s="38"/>
      <c r="I2262" s="19"/>
      <c r="K2262" s="15"/>
      <c r="L2262" s="15"/>
      <c r="AE2262" s="37"/>
      <c r="AF2262" s="30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23"/>
      <c r="BE2262" s="23"/>
      <c r="BF2262" s="23"/>
      <c r="BG2262" s="12"/>
      <c r="BH2262" s="12"/>
      <c r="BI2262" s="12"/>
      <c r="BJ2262" s="12"/>
      <c r="BK2262" s="12"/>
      <c r="BL2262" s="12"/>
      <c r="BM2262" s="12"/>
      <c r="BN2262" s="12"/>
      <c r="BO2262" s="12"/>
      <c r="BP2262" s="12"/>
      <c r="BQ2262" s="12"/>
      <c r="BR2262" s="12"/>
      <c r="BS2262" s="12"/>
      <c r="BT2262" s="12"/>
      <c r="BU2262" s="12"/>
      <c r="BV2262" s="12"/>
      <c r="BW2262" s="12"/>
      <c r="BX2262" s="15"/>
      <c r="BY2262" s="15"/>
      <c r="BZ2262" s="15"/>
      <c r="CA2262" s="15"/>
      <c r="CB2262" s="15"/>
      <c r="CC2262" s="15"/>
      <c r="CD2262" s="15"/>
      <c r="CE2262" s="15"/>
      <c r="CF2262" s="15"/>
      <c r="CG2262" s="15"/>
      <c r="CH2262" s="15"/>
      <c r="CI2262" s="15"/>
      <c r="CJ2262" s="15"/>
      <c r="CK2262" s="15"/>
      <c r="CL2262" s="15"/>
      <c r="CM2262" s="15"/>
      <c r="CN2262" s="15"/>
    </row>
    <row r="2263" spans="1:92" ht="14">
      <c r="A2263" s="1"/>
      <c r="D2263" s="38"/>
      <c r="I2263" s="19"/>
      <c r="K2263" s="15"/>
      <c r="L2263" s="15"/>
      <c r="AE2263" s="37"/>
      <c r="AF2263" s="30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23"/>
      <c r="BE2263" s="23"/>
      <c r="BF2263" s="23"/>
      <c r="BG2263" s="12"/>
      <c r="BH2263" s="12"/>
      <c r="BI2263" s="12"/>
      <c r="BJ2263" s="12"/>
      <c r="BK2263" s="12"/>
      <c r="BL2263" s="12"/>
      <c r="BM2263" s="12"/>
      <c r="BN2263" s="12"/>
      <c r="BO2263" s="12"/>
      <c r="BP2263" s="12"/>
      <c r="BQ2263" s="12"/>
      <c r="BR2263" s="12"/>
      <c r="BS2263" s="12"/>
      <c r="BT2263" s="12"/>
      <c r="BU2263" s="12"/>
      <c r="BV2263" s="12"/>
      <c r="BW2263" s="12"/>
      <c r="BX2263" s="15"/>
      <c r="BY2263" s="15"/>
      <c r="BZ2263" s="15"/>
      <c r="CA2263" s="15"/>
      <c r="CB2263" s="15"/>
      <c r="CC2263" s="15"/>
      <c r="CD2263" s="15"/>
      <c r="CE2263" s="15"/>
      <c r="CF2263" s="15"/>
      <c r="CG2263" s="15"/>
      <c r="CH2263" s="15"/>
      <c r="CI2263" s="15"/>
      <c r="CJ2263" s="15"/>
      <c r="CK2263" s="15"/>
      <c r="CL2263" s="15"/>
      <c r="CM2263" s="15"/>
      <c r="CN2263" s="15"/>
    </row>
    <row r="2264" spans="1:92" ht="14">
      <c r="A2264" s="1"/>
      <c r="D2264" s="38"/>
      <c r="I2264" s="19"/>
      <c r="K2264" s="15"/>
      <c r="L2264" s="15"/>
      <c r="AE2264" s="37"/>
      <c r="AF2264" s="30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23"/>
      <c r="BE2264" s="23"/>
      <c r="BF2264" s="23"/>
      <c r="BG2264" s="12"/>
      <c r="BH2264" s="12"/>
      <c r="BI2264" s="12"/>
      <c r="BJ2264" s="12"/>
      <c r="BK2264" s="12"/>
      <c r="BL2264" s="12"/>
      <c r="BM2264" s="12"/>
      <c r="BN2264" s="12"/>
      <c r="BO2264" s="12"/>
      <c r="BP2264" s="12"/>
      <c r="BQ2264" s="12"/>
      <c r="BR2264" s="12"/>
      <c r="BS2264" s="12"/>
      <c r="BT2264" s="12"/>
      <c r="BU2264" s="12"/>
      <c r="BV2264" s="12"/>
      <c r="BW2264" s="12"/>
      <c r="BX2264" s="15"/>
      <c r="BY2264" s="15"/>
      <c r="BZ2264" s="15"/>
      <c r="CA2264" s="15"/>
      <c r="CB2264" s="15"/>
      <c r="CC2264" s="15"/>
      <c r="CD2264" s="15"/>
      <c r="CE2264" s="15"/>
      <c r="CF2264" s="15"/>
      <c r="CG2264" s="15"/>
      <c r="CH2264" s="15"/>
      <c r="CI2264" s="15"/>
      <c r="CJ2264" s="15"/>
      <c r="CK2264" s="15"/>
      <c r="CL2264" s="15"/>
      <c r="CM2264" s="15"/>
      <c r="CN2264" s="15"/>
    </row>
    <row r="2265" spans="1:92" ht="14">
      <c r="A2265" s="1"/>
      <c r="D2265" s="38"/>
      <c r="I2265" s="19"/>
      <c r="K2265" s="15"/>
      <c r="L2265" s="15"/>
      <c r="AE2265" s="37"/>
      <c r="AF2265" s="30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23"/>
      <c r="BE2265" s="23"/>
      <c r="BF2265" s="23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  <c r="BU2265" s="12"/>
      <c r="BV2265" s="12"/>
      <c r="BW2265" s="12"/>
      <c r="BX2265" s="15"/>
      <c r="BY2265" s="15"/>
      <c r="BZ2265" s="15"/>
      <c r="CA2265" s="15"/>
      <c r="CB2265" s="15"/>
      <c r="CC2265" s="15"/>
      <c r="CD2265" s="15"/>
      <c r="CE2265" s="15"/>
      <c r="CF2265" s="15"/>
      <c r="CG2265" s="15"/>
      <c r="CH2265" s="15"/>
      <c r="CI2265" s="15"/>
      <c r="CJ2265" s="15"/>
      <c r="CK2265" s="15"/>
      <c r="CL2265" s="15"/>
      <c r="CM2265" s="15"/>
      <c r="CN2265" s="15"/>
    </row>
    <row r="2266" spans="1:92" ht="14">
      <c r="A2266" s="1"/>
      <c r="D2266" s="38"/>
      <c r="I2266" s="19"/>
      <c r="K2266" s="15"/>
      <c r="L2266" s="15"/>
      <c r="AE2266" s="37"/>
      <c r="AF2266" s="30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23"/>
      <c r="BE2266" s="23"/>
      <c r="BF2266" s="23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5"/>
      <c r="BY2266" s="15"/>
      <c r="BZ2266" s="15"/>
      <c r="CA2266" s="15"/>
      <c r="CB2266" s="15"/>
      <c r="CC2266" s="15"/>
      <c r="CD2266" s="15"/>
      <c r="CE2266" s="15"/>
      <c r="CF2266" s="15"/>
      <c r="CG2266" s="15"/>
      <c r="CH2266" s="15"/>
      <c r="CI2266" s="15"/>
      <c r="CJ2266" s="15"/>
      <c r="CK2266" s="15"/>
      <c r="CL2266" s="15"/>
      <c r="CM2266" s="15"/>
      <c r="CN2266" s="15"/>
    </row>
    <row r="2267" spans="1:92" ht="14">
      <c r="A2267" s="1"/>
      <c r="D2267" s="38"/>
      <c r="I2267" s="19"/>
      <c r="K2267" s="15"/>
      <c r="L2267" s="15"/>
      <c r="AE2267" s="37"/>
      <c r="AF2267" s="30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23"/>
      <c r="BE2267" s="23"/>
      <c r="BF2267" s="23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  <c r="BU2267" s="12"/>
      <c r="BV2267" s="12"/>
      <c r="BW2267" s="12"/>
      <c r="BX2267" s="15"/>
      <c r="BY2267" s="15"/>
      <c r="BZ2267" s="15"/>
      <c r="CA2267" s="15"/>
      <c r="CB2267" s="15"/>
      <c r="CC2267" s="15"/>
      <c r="CD2267" s="15"/>
      <c r="CE2267" s="15"/>
      <c r="CF2267" s="15"/>
      <c r="CG2267" s="15"/>
      <c r="CH2267" s="15"/>
      <c r="CI2267" s="15"/>
      <c r="CJ2267" s="15"/>
      <c r="CK2267" s="15"/>
      <c r="CL2267" s="15"/>
      <c r="CM2267" s="15"/>
      <c r="CN2267" s="15"/>
    </row>
    <row r="2268" spans="1:92" ht="14">
      <c r="A2268" s="1"/>
      <c r="D2268" s="38"/>
      <c r="I2268" s="19"/>
      <c r="K2268" s="15"/>
      <c r="L2268" s="15"/>
      <c r="AE2268" s="37"/>
      <c r="AF2268" s="30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23"/>
      <c r="BE2268" s="23"/>
      <c r="BF2268" s="23"/>
      <c r="BG2268" s="12"/>
      <c r="BH2268" s="12"/>
      <c r="BI2268" s="12"/>
      <c r="BJ2268" s="12"/>
      <c r="BK2268" s="12"/>
      <c r="BL2268" s="12"/>
      <c r="BM2268" s="12"/>
      <c r="BN2268" s="12"/>
      <c r="BO2268" s="12"/>
      <c r="BP2268" s="12"/>
      <c r="BQ2268" s="12"/>
      <c r="BR2268" s="12"/>
      <c r="BS2268" s="12"/>
      <c r="BT2268" s="12"/>
      <c r="BU2268" s="12"/>
      <c r="BV2268" s="12"/>
      <c r="BW2268" s="12"/>
      <c r="BX2268" s="15"/>
      <c r="BY2268" s="15"/>
      <c r="BZ2268" s="15"/>
      <c r="CA2268" s="15"/>
      <c r="CB2268" s="15"/>
      <c r="CC2268" s="15"/>
      <c r="CD2268" s="15"/>
      <c r="CE2268" s="15"/>
      <c r="CF2268" s="15"/>
      <c r="CG2268" s="15"/>
      <c r="CH2268" s="15"/>
      <c r="CI2268" s="15"/>
      <c r="CJ2268" s="15"/>
      <c r="CK2268" s="15"/>
      <c r="CL2268" s="15"/>
      <c r="CM2268" s="15"/>
      <c r="CN2268" s="15"/>
    </row>
    <row r="2269" spans="1:92" ht="14">
      <c r="A2269" s="1"/>
      <c r="D2269" s="38"/>
      <c r="I2269" s="19"/>
      <c r="K2269" s="15"/>
      <c r="L2269" s="15"/>
      <c r="AE2269" s="37"/>
      <c r="AF2269" s="30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23"/>
      <c r="BE2269" s="23"/>
      <c r="BF2269" s="23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/>
      <c r="BX2269" s="15"/>
      <c r="BY2269" s="15"/>
      <c r="BZ2269" s="15"/>
      <c r="CA2269" s="15"/>
      <c r="CB2269" s="15"/>
      <c r="CC2269" s="15"/>
      <c r="CD2269" s="15"/>
      <c r="CE2269" s="15"/>
      <c r="CF2269" s="15"/>
      <c r="CG2269" s="15"/>
      <c r="CH2269" s="15"/>
      <c r="CI2269" s="15"/>
      <c r="CJ2269" s="15"/>
      <c r="CK2269" s="15"/>
      <c r="CL2269" s="15"/>
      <c r="CM2269" s="15"/>
      <c r="CN2269" s="15"/>
    </row>
    <row r="2270" spans="1:92" ht="14">
      <c r="A2270" s="1"/>
      <c r="D2270" s="38"/>
      <c r="I2270" s="19"/>
      <c r="K2270" s="15"/>
      <c r="L2270" s="15"/>
      <c r="AE2270" s="37"/>
      <c r="AF2270" s="30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23"/>
      <c r="BE2270" s="23"/>
      <c r="BF2270" s="23"/>
      <c r="BG2270" s="12"/>
      <c r="BH2270" s="12"/>
      <c r="BI2270" s="12"/>
      <c r="BJ2270" s="12"/>
      <c r="BK2270" s="12"/>
      <c r="BL2270" s="12"/>
      <c r="BM2270" s="12"/>
      <c r="BN2270" s="12"/>
      <c r="BO2270" s="12"/>
      <c r="BP2270" s="12"/>
      <c r="BQ2270" s="12"/>
      <c r="BR2270" s="12"/>
      <c r="BS2270" s="12"/>
      <c r="BT2270" s="12"/>
      <c r="BU2270" s="12"/>
      <c r="BV2270" s="12"/>
      <c r="BW2270" s="12"/>
      <c r="BX2270" s="15"/>
      <c r="BY2270" s="15"/>
      <c r="BZ2270" s="15"/>
      <c r="CA2270" s="15"/>
      <c r="CB2270" s="15"/>
      <c r="CC2270" s="15"/>
      <c r="CD2270" s="15"/>
      <c r="CE2270" s="15"/>
      <c r="CF2270" s="15"/>
      <c r="CG2270" s="15"/>
      <c r="CH2270" s="15"/>
      <c r="CI2270" s="15"/>
      <c r="CJ2270" s="15"/>
      <c r="CK2270" s="15"/>
      <c r="CL2270" s="15"/>
      <c r="CM2270" s="15"/>
      <c r="CN2270" s="15"/>
    </row>
    <row r="2271" spans="1:92" ht="14">
      <c r="A2271" s="1"/>
      <c r="D2271" s="38"/>
      <c r="I2271" s="19"/>
      <c r="K2271" s="15"/>
      <c r="L2271" s="15"/>
      <c r="AE2271" s="37"/>
      <c r="AF2271" s="30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23"/>
      <c r="BE2271" s="23"/>
      <c r="BF2271" s="23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  <c r="BU2271" s="12"/>
      <c r="BV2271" s="12"/>
      <c r="BW2271" s="12"/>
      <c r="BX2271" s="15"/>
      <c r="BY2271" s="15"/>
      <c r="BZ2271" s="15"/>
      <c r="CA2271" s="15"/>
      <c r="CB2271" s="15"/>
      <c r="CC2271" s="15"/>
      <c r="CD2271" s="15"/>
      <c r="CE2271" s="15"/>
      <c r="CF2271" s="15"/>
      <c r="CG2271" s="15"/>
      <c r="CH2271" s="15"/>
      <c r="CI2271" s="15"/>
      <c r="CJ2271" s="15"/>
      <c r="CK2271" s="15"/>
      <c r="CL2271" s="15"/>
      <c r="CM2271" s="15"/>
      <c r="CN2271" s="15"/>
    </row>
    <row r="2272" spans="1:92" ht="14">
      <c r="A2272" s="1"/>
      <c r="D2272" s="38"/>
      <c r="I2272" s="19"/>
      <c r="K2272" s="15"/>
      <c r="L2272" s="15"/>
      <c r="AE2272" s="37"/>
      <c r="AF2272" s="30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23"/>
      <c r="BE2272" s="23"/>
      <c r="BF2272" s="23"/>
      <c r="BG2272" s="12"/>
      <c r="BH2272" s="12"/>
      <c r="BI2272" s="12"/>
      <c r="BJ2272" s="12"/>
      <c r="BK2272" s="12"/>
      <c r="BL2272" s="12"/>
      <c r="BM2272" s="12"/>
      <c r="BN2272" s="12"/>
      <c r="BO2272" s="12"/>
      <c r="BP2272" s="12"/>
      <c r="BQ2272" s="12"/>
      <c r="BR2272" s="12"/>
      <c r="BS2272" s="12"/>
      <c r="BT2272" s="12"/>
      <c r="BU2272" s="12"/>
      <c r="BV2272" s="12"/>
      <c r="BW2272" s="12"/>
      <c r="BX2272" s="15"/>
      <c r="BY2272" s="15"/>
      <c r="BZ2272" s="15"/>
      <c r="CA2272" s="15"/>
      <c r="CB2272" s="15"/>
      <c r="CC2272" s="15"/>
      <c r="CD2272" s="15"/>
      <c r="CE2272" s="15"/>
      <c r="CF2272" s="15"/>
      <c r="CG2272" s="15"/>
      <c r="CH2272" s="15"/>
      <c r="CI2272" s="15"/>
      <c r="CJ2272" s="15"/>
      <c r="CK2272" s="15"/>
      <c r="CL2272" s="15"/>
      <c r="CM2272" s="15"/>
      <c r="CN2272" s="15"/>
    </row>
    <row r="2273" spans="1:92" ht="14">
      <c r="A2273" s="1"/>
      <c r="D2273" s="38"/>
      <c r="I2273" s="19"/>
      <c r="K2273" s="15"/>
      <c r="L2273" s="15"/>
      <c r="AE2273" s="37"/>
      <c r="AF2273" s="30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23"/>
      <c r="BE2273" s="23"/>
      <c r="BF2273" s="23"/>
      <c r="BG2273" s="12"/>
      <c r="BH2273" s="12"/>
      <c r="BI2273" s="12"/>
      <c r="BJ2273" s="12"/>
      <c r="BK2273" s="12"/>
      <c r="BL2273" s="12"/>
      <c r="BM2273" s="12"/>
      <c r="BN2273" s="12"/>
      <c r="BO2273" s="12"/>
      <c r="BP2273" s="12"/>
      <c r="BQ2273" s="12"/>
      <c r="BR2273" s="12"/>
      <c r="BS2273" s="12"/>
      <c r="BT2273" s="12"/>
      <c r="BU2273" s="12"/>
      <c r="BV2273" s="12"/>
      <c r="BW2273" s="12"/>
      <c r="BX2273" s="15"/>
      <c r="BY2273" s="15"/>
      <c r="BZ2273" s="15"/>
      <c r="CA2273" s="15"/>
      <c r="CB2273" s="15"/>
      <c r="CC2273" s="15"/>
      <c r="CD2273" s="15"/>
      <c r="CE2273" s="15"/>
      <c r="CF2273" s="15"/>
      <c r="CG2273" s="15"/>
      <c r="CH2273" s="15"/>
      <c r="CI2273" s="15"/>
      <c r="CJ2273" s="15"/>
      <c r="CK2273" s="15"/>
      <c r="CL2273" s="15"/>
      <c r="CM2273" s="15"/>
      <c r="CN2273" s="15"/>
    </row>
    <row r="2274" spans="1:92" ht="14">
      <c r="A2274" s="1"/>
      <c r="D2274" s="38"/>
      <c r="I2274" s="19"/>
      <c r="K2274" s="15"/>
      <c r="L2274" s="15"/>
      <c r="AE2274" s="37"/>
      <c r="AF2274" s="30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23"/>
      <c r="BE2274" s="23"/>
      <c r="BF2274" s="23"/>
      <c r="BG2274" s="12"/>
      <c r="BH2274" s="12"/>
      <c r="BI2274" s="12"/>
      <c r="BJ2274" s="12"/>
      <c r="BK2274" s="12"/>
      <c r="BL2274" s="12"/>
      <c r="BM2274" s="12"/>
      <c r="BN2274" s="12"/>
      <c r="BO2274" s="12"/>
      <c r="BP2274" s="12"/>
      <c r="BQ2274" s="12"/>
      <c r="BR2274" s="12"/>
      <c r="BS2274" s="12"/>
      <c r="BT2274" s="12"/>
      <c r="BU2274" s="12"/>
      <c r="BV2274" s="12"/>
      <c r="BW2274" s="12"/>
      <c r="BX2274" s="15"/>
      <c r="BY2274" s="15"/>
      <c r="BZ2274" s="15"/>
      <c r="CA2274" s="15"/>
      <c r="CB2274" s="15"/>
      <c r="CC2274" s="15"/>
      <c r="CD2274" s="15"/>
      <c r="CE2274" s="15"/>
      <c r="CF2274" s="15"/>
      <c r="CG2274" s="15"/>
      <c r="CH2274" s="15"/>
      <c r="CI2274" s="15"/>
      <c r="CJ2274" s="15"/>
      <c r="CK2274" s="15"/>
      <c r="CL2274" s="15"/>
      <c r="CM2274" s="15"/>
      <c r="CN2274" s="15"/>
    </row>
    <row r="2275" spans="1:92" ht="14">
      <c r="A2275" s="1"/>
      <c r="D2275" s="38"/>
      <c r="I2275" s="19"/>
      <c r="K2275" s="15"/>
      <c r="L2275" s="15"/>
      <c r="AE2275" s="37"/>
      <c r="AF2275" s="30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23"/>
      <c r="BE2275" s="23"/>
      <c r="BF2275" s="23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  <c r="BU2275" s="12"/>
      <c r="BV2275" s="12"/>
      <c r="BW2275" s="12"/>
      <c r="BX2275" s="15"/>
      <c r="BY2275" s="15"/>
      <c r="BZ2275" s="15"/>
      <c r="CA2275" s="15"/>
      <c r="CB2275" s="15"/>
      <c r="CC2275" s="15"/>
      <c r="CD2275" s="15"/>
      <c r="CE2275" s="15"/>
      <c r="CF2275" s="15"/>
      <c r="CG2275" s="15"/>
      <c r="CH2275" s="15"/>
      <c r="CI2275" s="15"/>
      <c r="CJ2275" s="15"/>
      <c r="CK2275" s="15"/>
      <c r="CL2275" s="15"/>
      <c r="CM2275" s="15"/>
      <c r="CN2275" s="15"/>
    </row>
    <row r="2276" spans="1:92" ht="14">
      <c r="A2276" s="1"/>
      <c r="D2276" s="38"/>
      <c r="I2276" s="19"/>
      <c r="K2276" s="15"/>
      <c r="L2276" s="15"/>
      <c r="AE2276" s="37"/>
      <c r="AF2276" s="30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23"/>
      <c r="BE2276" s="23"/>
      <c r="BF2276" s="23"/>
      <c r="BG2276" s="12"/>
      <c r="BH2276" s="12"/>
      <c r="BI2276" s="12"/>
      <c r="BJ2276" s="12"/>
      <c r="BK2276" s="12"/>
      <c r="BL2276" s="12"/>
      <c r="BM2276" s="12"/>
      <c r="BN2276" s="12"/>
      <c r="BO2276" s="12"/>
      <c r="BP2276" s="12"/>
      <c r="BQ2276" s="12"/>
      <c r="BR2276" s="12"/>
      <c r="BS2276" s="12"/>
      <c r="BT2276" s="12"/>
      <c r="BU2276" s="12"/>
      <c r="BV2276" s="12"/>
      <c r="BW2276" s="12"/>
      <c r="BX2276" s="15"/>
      <c r="BY2276" s="15"/>
      <c r="BZ2276" s="15"/>
      <c r="CA2276" s="15"/>
      <c r="CB2276" s="15"/>
      <c r="CC2276" s="15"/>
      <c r="CD2276" s="15"/>
      <c r="CE2276" s="15"/>
      <c r="CF2276" s="15"/>
      <c r="CG2276" s="15"/>
      <c r="CH2276" s="15"/>
      <c r="CI2276" s="15"/>
      <c r="CJ2276" s="15"/>
      <c r="CK2276" s="15"/>
      <c r="CL2276" s="15"/>
      <c r="CM2276" s="15"/>
      <c r="CN2276" s="15"/>
    </row>
    <row r="2277" spans="1:92" ht="14">
      <c r="A2277" s="1"/>
      <c r="D2277" s="38"/>
      <c r="I2277" s="19"/>
      <c r="K2277" s="15"/>
      <c r="L2277" s="15"/>
      <c r="AE2277" s="37"/>
      <c r="AF2277" s="30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23"/>
      <c r="BE2277" s="23"/>
      <c r="BF2277" s="23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  <c r="BU2277" s="12"/>
      <c r="BV2277" s="12"/>
      <c r="BW2277" s="12"/>
      <c r="BX2277" s="15"/>
      <c r="BY2277" s="15"/>
      <c r="BZ2277" s="15"/>
      <c r="CA2277" s="15"/>
      <c r="CB2277" s="15"/>
      <c r="CC2277" s="15"/>
      <c r="CD2277" s="15"/>
      <c r="CE2277" s="15"/>
      <c r="CF2277" s="15"/>
      <c r="CG2277" s="15"/>
      <c r="CH2277" s="15"/>
      <c r="CI2277" s="15"/>
      <c r="CJ2277" s="15"/>
      <c r="CK2277" s="15"/>
      <c r="CL2277" s="15"/>
      <c r="CM2277" s="15"/>
      <c r="CN2277" s="15"/>
    </row>
    <row r="2278" spans="1:92" ht="14">
      <c r="A2278" s="1"/>
      <c r="D2278" s="38"/>
      <c r="I2278" s="19"/>
      <c r="K2278" s="15"/>
      <c r="L2278" s="15"/>
      <c r="AE2278" s="37"/>
      <c r="AF2278" s="30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23"/>
      <c r="BE2278" s="23"/>
      <c r="BF2278" s="23"/>
      <c r="BG2278" s="12"/>
      <c r="BH2278" s="12"/>
      <c r="BI2278" s="12"/>
      <c r="BJ2278" s="12"/>
      <c r="BK2278" s="12"/>
      <c r="BL2278" s="12"/>
      <c r="BM2278" s="12"/>
      <c r="BN2278" s="12"/>
      <c r="BO2278" s="12"/>
      <c r="BP2278" s="12"/>
      <c r="BQ2278" s="12"/>
      <c r="BR2278" s="12"/>
      <c r="BS2278" s="12"/>
      <c r="BT2278" s="12"/>
      <c r="BU2278" s="12"/>
      <c r="BV2278" s="12"/>
      <c r="BW2278" s="12"/>
      <c r="BX2278" s="15"/>
      <c r="BY2278" s="15"/>
      <c r="BZ2278" s="15"/>
      <c r="CA2278" s="15"/>
      <c r="CB2278" s="15"/>
      <c r="CC2278" s="15"/>
      <c r="CD2278" s="15"/>
      <c r="CE2278" s="15"/>
      <c r="CF2278" s="15"/>
      <c r="CG2278" s="15"/>
      <c r="CH2278" s="15"/>
      <c r="CI2278" s="15"/>
      <c r="CJ2278" s="15"/>
      <c r="CK2278" s="15"/>
      <c r="CL2278" s="15"/>
      <c r="CM2278" s="15"/>
      <c r="CN2278" s="15"/>
    </row>
    <row r="2279" spans="1:92" ht="14">
      <c r="A2279" s="1"/>
      <c r="D2279" s="38"/>
      <c r="I2279" s="19"/>
      <c r="K2279" s="15"/>
      <c r="L2279" s="15"/>
      <c r="AE2279" s="37"/>
      <c r="AF2279" s="30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23"/>
      <c r="BE2279" s="23"/>
      <c r="BF2279" s="23"/>
      <c r="BG2279" s="12"/>
      <c r="BH2279" s="12"/>
      <c r="BI2279" s="12"/>
      <c r="BJ2279" s="12"/>
      <c r="BK2279" s="12"/>
      <c r="BL2279" s="12"/>
      <c r="BM2279" s="12"/>
      <c r="BN2279" s="12"/>
      <c r="BO2279" s="12"/>
      <c r="BP2279" s="12"/>
      <c r="BQ2279" s="12"/>
      <c r="BR2279" s="12"/>
      <c r="BS2279" s="12"/>
      <c r="BT2279" s="12"/>
      <c r="BU2279" s="12"/>
      <c r="BV2279" s="12"/>
      <c r="BW2279" s="12"/>
      <c r="BX2279" s="15"/>
      <c r="BY2279" s="15"/>
      <c r="BZ2279" s="15"/>
      <c r="CA2279" s="15"/>
      <c r="CB2279" s="15"/>
      <c r="CC2279" s="15"/>
      <c r="CD2279" s="15"/>
      <c r="CE2279" s="15"/>
      <c r="CF2279" s="15"/>
      <c r="CG2279" s="15"/>
      <c r="CH2279" s="15"/>
      <c r="CI2279" s="15"/>
      <c r="CJ2279" s="15"/>
      <c r="CK2279" s="15"/>
      <c r="CL2279" s="15"/>
      <c r="CM2279" s="15"/>
      <c r="CN2279" s="15"/>
    </row>
    <row r="2280" spans="1:92" ht="14">
      <c r="A2280" s="1"/>
      <c r="D2280" s="38"/>
      <c r="I2280" s="19"/>
      <c r="K2280" s="15"/>
      <c r="L2280" s="15"/>
      <c r="AE2280" s="37"/>
      <c r="AF2280" s="30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23"/>
      <c r="BE2280" s="23"/>
      <c r="BF2280" s="23"/>
      <c r="BG2280" s="12"/>
      <c r="BH2280" s="12"/>
      <c r="BI2280" s="12"/>
      <c r="BJ2280" s="12"/>
      <c r="BK2280" s="12"/>
      <c r="BL2280" s="12"/>
      <c r="BM2280" s="12"/>
      <c r="BN2280" s="12"/>
      <c r="BO2280" s="12"/>
      <c r="BP2280" s="12"/>
      <c r="BQ2280" s="12"/>
      <c r="BR2280" s="12"/>
      <c r="BS2280" s="12"/>
      <c r="BT2280" s="12"/>
      <c r="BU2280" s="12"/>
      <c r="BV2280" s="12"/>
      <c r="BW2280" s="12"/>
      <c r="BX2280" s="15"/>
      <c r="BY2280" s="15"/>
      <c r="BZ2280" s="15"/>
      <c r="CA2280" s="15"/>
      <c r="CB2280" s="15"/>
      <c r="CC2280" s="15"/>
      <c r="CD2280" s="15"/>
      <c r="CE2280" s="15"/>
      <c r="CF2280" s="15"/>
      <c r="CG2280" s="15"/>
      <c r="CH2280" s="15"/>
      <c r="CI2280" s="15"/>
      <c r="CJ2280" s="15"/>
      <c r="CK2280" s="15"/>
      <c r="CL2280" s="15"/>
      <c r="CM2280" s="15"/>
      <c r="CN2280" s="15"/>
    </row>
    <row r="2281" spans="1:92" ht="14">
      <c r="A2281" s="1"/>
      <c r="D2281" s="38"/>
      <c r="I2281" s="19"/>
      <c r="K2281" s="15"/>
      <c r="L2281" s="15"/>
      <c r="AE2281" s="37"/>
      <c r="AF2281" s="30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23"/>
      <c r="BE2281" s="23"/>
      <c r="BF2281" s="23"/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  <c r="BU2281" s="12"/>
      <c r="BV2281" s="12"/>
      <c r="BW2281" s="12"/>
      <c r="BX2281" s="15"/>
      <c r="BY2281" s="15"/>
      <c r="BZ2281" s="15"/>
      <c r="CA2281" s="15"/>
      <c r="CB2281" s="15"/>
      <c r="CC2281" s="15"/>
      <c r="CD2281" s="15"/>
      <c r="CE2281" s="15"/>
      <c r="CF2281" s="15"/>
      <c r="CG2281" s="15"/>
      <c r="CH2281" s="15"/>
      <c r="CI2281" s="15"/>
      <c r="CJ2281" s="15"/>
      <c r="CK2281" s="15"/>
      <c r="CL2281" s="15"/>
      <c r="CM2281" s="15"/>
      <c r="CN2281" s="15"/>
    </row>
    <row r="2282" spans="1:92" ht="14">
      <c r="A2282" s="1"/>
      <c r="D2282" s="38"/>
      <c r="I2282" s="19"/>
      <c r="K2282" s="15"/>
      <c r="L2282" s="15"/>
      <c r="AE2282" s="37"/>
      <c r="AF2282" s="30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23"/>
      <c r="BE2282" s="23"/>
      <c r="BF2282" s="23"/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5"/>
      <c r="BY2282" s="15"/>
      <c r="BZ2282" s="15"/>
      <c r="CA2282" s="15"/>
      <c r="CB2282" s="15"/>
      <c r="CC2282" s="15"/>
      <c r="CD2282" s="15"/>
      <c r="CE2282" s="15"/>
      <c r="CF2282" s="15"/>
      <c r="CG2282" s="15"/>
      <c r="CH2282" s="15"/>
      <c r="CI2282" s="15"/>
      <c r="CJ2282" s="15"/>
      <c r="CK2282" s="15"/>
      <c r="CL2282" s="15"/>
      <c r="CM2282" s="15"/>
      <c r="CN2282" s="15"/>
    </row>
    <row r="2283" spans="1:92" ht="14">
      <c r="A2283" s="1"/>
      <c r="D2283" s="38"/>
      <c r="I2283" s="19"/>
      <c r="K2283" s="15"/>
      <c r="L2283" s="15"/>
      <c r="AE2283" s="37"/>
      <c r="AF2283" s="30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23"/>
      <c r="BE2283" s="23"/>
      <c r="BF2283" s="23"/>
      <c r="BG2283" s="12"/>
      <c r="BH2283" s="12"/>
      <c r="BI2283" s="12"/>
      <c r="BJ2283" s="12"/>
      <c r="BK2283" s="12"/>
      <c r="BL2283" s="12"/>
      <c r="BM2283" s="12"/>
      <c r="BN2283" s="12"/>
      <c r="BO2283" s="12"/>
      <c r="BP2283" s="12"/>
      <c r="BQ2283" s="12"/>
      <c r="BR2283" s="12"/>
      <c r="BS2283" s="12"/>
      <c r="BT2283" s="12"/>
      <c r="BU2283" s="12"/>
      <c r="BV2283" s="12"/>
      <c r="BW2283" s="12"/>
      <c r="BX2283" s="15"/>
      <c r="BY2283" s="15"/>
      <c r="BZ2283" s="15"/>
      <c r="CA2283" s="15"/>
      <c r="CB2283" s="15"/>
      <c r="CC2283" s="15"/>
      <c r="CD2283" s="15"/>
      <c r="CE2283" s="15"/>
      <c r="CF2283" s="15"/>
      <c r="CG2283" s="15"/>
      <c r="CH2283" s="15"/>
      <c r="CI2283" s="15"/>
      <c r="CJ2283" s="15"/>
      <c r="CK2283" s="15"/>
      <c r="CL2283" s="15"/>
      <c r="CM2283" s="15"/>
      <c r="CN2283" s="15"/>
    </row>
    <row r="2284" spans="1:92" ht="14">
      <c r="A2284" s="1"/>
      <c r="D2284" s="38"/>
      <c r="I2284" s="19"/>
      <c r="K2284" s="15"/>
      <c r="L2284" s="15"/>
      <c r="AE2284" s="37"/>
      <c r="AF2284" s="30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23"/>
      <c r="BE2284" s="23"/>
      <c r="BF2284" s="23"/>
      <c r="BG2284" s="12"/>
      <c r="BH2284" s="12"/>
      <c r="BI2284" s="12"/>
      <c r="BJ2284" s="12"/>
      <c r="BK2284" s="12"/>
      <c r="BL2284" s="12"/>
      <c r="BM2284" s="12"/>
      <c r="BN2284" s="12"/>
      <c r="BO2284" s="12"/>
      <c r="BP2284" s="12"/>
      <c r="BQ2284" s="12"/>
      <c r="BR2284" s="12"/>
      <c r="BS2284" s="12"/>
      <c r="BT2284" s="12"/>
      <c r="BU2284" s="12"/>
      <c r="BV2284" s="12"/>
      <c r="BW2284" s="12"/>
      <c r="BX2284" s="15"/>
      <c r="BY2284" s="15"/>
      <c r="BZ2284" s="15"/>
      <c r="CA2284" s="15"/>
      <c r="CB2284" s="15"/>
      <c r="CC2284" s="15"/>
      <c r="CD2284" s="15"/>
      <c r="CE2284" s="15"/>
      <c r="CF2284" s="15"/>
      <c r="CG2284" s="15"/>
      <c r="CH2284" s="15"/>
      <c r="CI2284" s="15"/>
      <c r="CJ2284" s="15"/>
      <c r="CK2284" s="15"/>
      <c r="CL2284" s="15"/>
      <c r="CM2284" s="15"/>
      <c r="CN2284" s="15"/>
    </row>
    <row r="2285" spans="1:92" ht="14">
      <c r="A2285" s="1"/>
      <c r="D2285" s="38"/>
      <c r="I2285" s="19"/>
      <c r="K2285" s="15"/>
      <c r="L2285" s="15"/>
      <c r="AE2285" s="37"/>
      <c r="AF2285" s="30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23"/>
      <c r="BE2285" s="23"/>
      <c r="BF2285" s="23"/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  <c r="BU2285" s="12"/>
      <c r="BV2285" s="12"/>
      <c r="BW2285" s="12"/>
      <c r="BX2285" s="15"/>
      <c r="BY2285" s="15"/>
      <c r="BZ2285" s="15"/>
      <c r="CA2285" s="15"/>
      <c r="CB2285" s="15"/>
      <c r="CC2285" s="15"/>
      <c r="CD2285" s="15"/>
      <c r="CE2285" s="15"/>
      <c r="CF2285" s="15"/>
      <c r="CG2285" s="15"/>
      <c r="CH2285" s="15"/>
      <c r="CI2285" s="15"/>
      <c r="CJ2285" s="15"/>
      <c r="CK2285" s="15"/>
      <c r="CL2285" s="15"/>
      <c r="CM2285" s="15"/>
      <c r="CN2285" s="15"/>
    </row>
    <row r="2286" spans="1:92" ht="14">
      <c r="A2286" s="1"/>
      <c r="D2286" s="38"/>
      <c r="I2286" s="19"/>
      <c r="K2286" s="15"/>
      <c r="L2286" s="15"/>
      <c r="AE2286" s="37"/>
      <c r="AF2286" s="30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23"/>
      <c r="BE2286" s="23"/>
      <c r="BF2286" s="23"/>
      <c r="BG2286" s="12"/>
      <c r="BH2286" s="12"/>
      <c r="BI2286" s="12"/>
      <c r="BJ2286" s="12"/>
      <c r="BK2286" s="12"/>
      <c r="BL2286" s="12"/>
      <c r="BM2286" s="12"/>
      <c r="BN2286" s="12"/>
      <c r="BO2286" s="12"/>
      <c r="BP2286" s="12"/>
      <c r="BQ2286" s="12"/>
      <c r="BR2286" s="12"/>
      <c r="BS2286" s="12"/>
      <c r="BT2286" s="12"/>
      <c r="BU2286" s="12"/>
      <c r="BV2286" s="12"/>
      <c r="BW2286" s="12"/>
      <c r="BX2286" s="15"/>
      <c r="BY2286" s="15"/>
      <c r="BZ2286" s="15"/>
      <c r="CA2286" s="15"/>
      <c r="CB2286" s="15"/>
      <c r="CC2286" s="15"/>
      <c r="CD2286" s="15"/>
      <c r="CE2286" s="15"/>
      <c r="CF2286" s="15"/>
      <c r="CG2286" s="15"/>
      <c r="CH2286" s="15"/>
      <c r="CI2286" s="15"/>
      <c r="CJ2286" s="15"/>
      <c r="CK2286" s="15"/>
      <c r="CL2286" s="15"/>
      <c r="CM2286" s="15"/>
      <c r="CN2286" s="15"/>
    </row>
    <row r="2287" spans="1:92" ht="14">
      <c r="A2287" s="1"/>
      <c r="D2287" s="38"/>
      <c r="I2287" s="19"/>
      <c r="K2287" s="15"/>
      <c r="L2287" s="15"/>
      <c r="AE2287" s="37"/>
      <c r="AF2287" s="30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23"/>
      <c r="BE2287" s="23"/>
      <c r="BF2287" s="23"/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  <c r="BU2287" s="12"/>
      <c r="BV2287" s="12"/>
      <c r="BW2287" s="12"/>
      <c r="BX2287" s="15"/>
      <c r="BY2287" s="15"/>
      <c r="BZ2287" s="15"/>
      <c r="CA2287" s="15"/>
      <c r="CB2287" s="15"/>
      <c r="CC2287" s="15"/>
      <c r="CD2287" s="15"/>
      <c r="CE2287" s="15"/>
      <c r="CF2287" s="15"/>
      <c r="CG2287" s="15"/>
      <c r="CH2287" s="15"/>
      <c r="CI2287" s="15"/>
      <c r="CJ2287" s="15"/>
      <c r="CK2287" s="15"/>
      <c r="CL2287" s="15"/>
      <c r="CM2287" s="15"/>
      <c r="CN2287" s="15"/>
    </row>
    <row r="2288" spans="1:92" ht="14">
      <c r="A2288" s="1"/>
      <c r="D2288" s="38"/>
      <c r="I2288" s="19"/>
      <c r="K2288" s="15"/>
      <c r="L2288" s="15"/>
      <c r="AE2288" s="37"/>
      <c r="AF2288" s="30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23"/>
      <c r="BE2288" s="23"/>
      <c r="BF2288" s="23"/>
      <c r="BG2288" s="12"/>
      <c r="BH2288" s="12"/>
      <c r="BI2288" s="12"/>
      <c r="BJ2288" s="12"/>
      <c r="BK2288" s="12"/>
      <c r="BL2288" s="12"/>
      <c r="BM2288" s="12"/>
      <c r="BN2288" s="12"/>
      <c r="BO2288" s="12"/>
      <c r="BP2288" s="12"/>
      <c r="BQ2288" s="12"/>
      <c r="BR2288" s="12"/>
      <c r="BS2288" s="12"/>
      <c r="BT2288" s="12"/>
      <c r="BU2288" s="12"/>
      <c r="BV2288" s="12"/>
      <c r="BW2288" s="12"/>
      <c r="BX2288" s="15"/>
      <c r="BY2288" s="15"/>
      <c r="BZ2288" s="15"/>
      <c r="CA2288" s="15"/>
      <c r="CB2288" s="15"/>
      <c r="CC2288" s="15"/>
      <c r="CD2288" s="15"/>
      <c r="CE2288" s="15"/>
      <c r="CF2288" s="15"/>
      <c r="CG2288" s="15"/>
      <c r="CH2288" s="15"/>
      <c r="CI2288" s="15"/>
      <c r="CJ2288" s="15"/>
      <c r="CK2288" s="15"/>
      <c r="CL2288" s="15"/>
      <c r="CM2288" s="15"/>
      <c r="CN2288" s="15"/>
    </row>
    <row r="2289" spans="1:92" ht="14">
      <c r="A2289" s="1"/>
      <c r="D2289" s="38"/>
      <c r="I2289" s="19"/>
      <c r="K2289" s="15"/>
      <c r="L2289" s="15"/>
      <c r="AE2289" s="37"/>
      <c r="AF2289" s="30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23"/>
      <c r="BE2289" s="23"/>
      <c r="BF2289" s="23"/>
      <c r="BG2289" s="12"/>
      <c r="BH2289" s="12"/>
      <c r="BI2289" s="12"/>
      <c r="BJ2289" s="12"/>
      <c r="BK2289" s="12"/>
      <c r="BL2289" s="12"/>
      <c r="BM2289" s="12"/>
      <c r="BN2289" s="12"/>
      <c r="BO2289" s="12"/>
      <c r="BP2289" s="12"/>
      <c r="BQ2289" s="12"/>
      <c r="BR2289" s="12"/>
      <c r="BS2289" s="12"/>
      <c r="BT2289" s="12"/>
      <c r="BU2289" s="12"/>
      <c r="BV2289" s="12"/>
      <c r="BW2289" s="12"/>
      <c r="BX2289" s="15"/>
      <c r="BY2289" s="15"/>
      <c r="BZ2289" s="15"/>
      <c r="CA2289" s="15"/>
      <c r="CB2289" s="15"/>
      <c r="CC2289" s="15"/>
      <c r="CD2289" s="15"/>
      <c r="CE2289" s="15"/>
      <c r="CF2289" s="15"/>
      <c r="CG2289" s="15"/>
      <c r="CH2289" s="15"/>
      <c r="CI2289" s="15"/>
      <c r="CJ2289" s="15"/>
      <c r="CK2289" s="15"/>
      <c r="CL2289" s="15"/>
      <c r="CM2289" s="15"/>
      <c r="CN2289" s="15"/>
    </row>
    <row r="2290" spans="1:92" ht="14">
      <c r="A2290" s="1"/>
      <c r="D2290" s="38"/>
      <c r="I2290" s="19"/>
      <c r="K2290" s="15"/>
      <c r="L2290" s="15"/>
      <c r="AE2290" s="37"/>
      <c r="AF2290" s="30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23"/>
      <c r="BE2290" s="23"/>
      <c r="BF2290" s="23"/>
      <c r="BG2290" s="12"/>
      <c r="BH2290" s="12"/>
      <c r="BI2290" s="12"/>
      <c r="BJ2290" s="12"/>
      <c r="BK2290" s="12"/>
      <c r="BL2290" s="12"/>
      <c r="BM2290" s="12"/>
      <c r="BN2290" s="12"/>
      <c r="BO2290" s="12"/>
      <c r="BP2290" s="12"/>
      <c r="BQ2290" s="12"/>
      <c r="BR2290" s="12"/>
      <c r="BS2290" s="12"/>
      <c r="BT2290" s="12"/>
      <c r="BU2290" s="12"/>
      <c r="BV2290" s="12"/>
      <c r="BW2290" s="12"/>
      <c r="BX2290" s="15"/>
      <c r="BY2290" s="15"/>
      <c r="BZ2290" s="15"/>
      <c r="CA2290" s="15"/>
      <c r="CB2290" s="15"/>
      <c r="CC2290" s="15"/>
      <c r="CD2290" s="15"/>
      <c r="CE2290" s="15"/>
      <c r="CF2290" s="15"/>
      <c r="CG2290" s="15"/>
      <c r="CH2290" s="15"/>
      <c r="CI2290" s="15"/>
      <c r="CJ2290" s="15"/>
      <c r="CK2290" s="15"/>
      <c r="CL2290" s="15"/>
      <c r="CM2290" s="15"/>
      <c r="CN2290" s="15"/>
    </row>
    <row r="2291" spans="1:92" ht="14">
      <c r="A2291" s="1"/>
      <c r="D2291" s="38"/>
      <c r="I2291" s="19"/>
      <c r="K2291" s="15"/>
      <c r="L2291" s="15"/>
      <c r="AE2291" s="37"/>
      <c r="AF2291" s="30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23"/>
      <c r="BE2291" s="23"/>
      <c r="BF2291" s="23"/>
      <c r="BG2291" s="12"/>
      <c r="BH2291" s="12"/>
      <c r="BI2291" s="12"/>
      <c r="BJ2291" s="12"/>
      <c r="BK2291" s="12"/>
      <c r="BL2291" s="12"/>
      <c r="BM2291" s="12"/>
      <c r="BN2291" s="12"/>
      <c r="BO2291" s="12"/>
      <c r="BP2291" s="12"/>
      <c r="BQ2291" s="12"/>
      <c r="BR2291" s="12"/>
      <c r="BS2291" s="12"/>
      <c r="BT2291" s="12"/>
      <c r="BU2291" s="12"/>
      <c r="BV2291" s="12"/>
      <c r="BW2291" s="12"/>
      <c r="BX2291" s="15"/>
      <c r="BY2291" s="15"/>
      <c r="BZ2291" s="15"/>
      <c r="CA2291" s="15"/>
      <c r="CB2291" s="15"/>
      <c r="CC2291" s="15"/>
      <c r="CD2291" s="15"/>
      <c r="CE2291" s="15"/>
      <c r="CF2291" s="15"/>
      <c r="CG2291" s="15"/>
      <c r="CH2291" s="15"/>
      <c r="CI2291" s="15"/>
      <c r="CJ2291" s="15"/>
      <c r="CK2291" s="15"/>
      <c r="CL2291" s="15"/>
      <c r="CM2291" s="15"/>
      <c r="CN2291" s="15"/>
    </row>
    <row r="2292" spans="1:92" ht="14">
      <c r="A2292" s="1"/>
      <c r="D2292" s="38"/>
      <c r="I2292" s="19"/>
      <c r="K2292" s="15"/>
      <c r="L2292" s="15"/>
      <c r="AE2292" s="37"/>
      <c r="AF2292" s="30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23"/>
      <c r="BE2292" s="23"/>
      <c r="BF2292" s="23"/>
      <c r="BG2292" s="12"/>
      <c r="BH2292" s="12"/>
      <c r="BI2292" s="12"/>
      <c r="BJ2292" s="12"/>
      <c r="BK2292" s="12"/>
      <c r="BL2292" s="12"/>
      <c r="BM2292" s="12"/>
      <c r="BN2292" s="12"/>
      <c r="BO2292" s="12"/>
      <c r="BP2292" s="12"/>
      <c r="BQ2292" s="12"/>
      <c r="BR2292" s="12"/>
      <c r="BS2292" s="12"/>
      <c r="BT2292" s="12"/>
      <c r="BU2292" s="12"/>
      <c r="BV2292" s="12"/>
      <c r="BW2292" s="12"/>
      <c r="BX2292" s="15"/>
      <c r="BY2292" s="15"/>
      <c r="BZ2292" s="15"/>
      <c r="CA2292" s="15"/>
      <c r="CB2292" s="15"/>
      <c r="CC2292" s="15"/>
      <c r="CD2292" s="15"/>
      <c r="CE2292" s="15"/>
      <c r="CF2292" s="15"/>
      <c r="CG2292" s="15"/>
      <c r="CH2292" s="15"/>
      <c r="CI2292" s="15"/>
      <c r="CJ2292" s="15"/>
      <c r="CK2292" s="15"/>
      <c r="CL2292" s="15"/>
      <c r="CM2292" s="15"/>
      <c r="CN2292" s="15"/>
    </row>
    <row r="2293" spans="1:92" ht="14">
      <c r="A2293" s="1"/>
      <c r="D2293" s="38"/>
      <c r="I2293" s="19"/>
      <c r="K2293" s="15"/>
      <c r="L2293" s="15"/>
      <c r="AE2293" s="37"/>
      <c r="AF2293" s="30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23"/>
      <c r="BE2293" s="23"/>
      <c r="BF2293" s="23"/>
      <c r="BG2293" s="12"/>
      <c r="BH2293" s="12"/>
      <c r="BI2293" s="12"/>
      <c r="BJ2293" s="12"/>
      <c r="BK2293" s="12"/>
      <c r="BL2293" s="12"/>
      <c r="BM2293" s="12"/>
      <c r="BN2293" s="12"/>
      <c r="BO2293" s="12"/>
      <c r="BP2293" s="12"/>
      <c r="BQ2293" s="12"/>
      <c r="BR2293" s="12"/>
      <c r="BS2293" s="12"/>
      <c r="BT2293" s="12"/>
      <c r="BU2293" s="12"/>
      <c r="BV2293" s="12"/>
      <c r="BW2293" s="12"/>
      <c r="BX2293" s="15"/>
      <c r="BY2293" s="15"/>
      <c r="BZ2293" s="15"/>
      <c r="CA2293" s="15"/>
      <c r="CB2293" s="15"/>
      <c r="CC2293" s="15"/>
      <c r="CD2293" s="15"/>
      <c r="CE2293" s="15"/>
      <c r="CF2293" s="15"/>
      <c r="CG2293" s="15"/>
      <c r="CH2293" s="15"/>
      <c r="CI2293" s="15"/>
      <c r="CJ2293" s="15"/>
      <c r="CK2293" s="15"/>
      <c r="CL2293" s="15"/>
      <c r="CM2293" s="15"/>
      <c r="CN2293" s="15"/>
    </row>
    <row r="2294" spans="1:92" ht="14">
      <c r="A2294" s="1"/>
      <c r="D2294" s="38"/>
      <c r="I2294" s="19"/>
      <c r="K2294" s="15"/>
      <c r="L2294" s="15"/>
      <c r="AE2294" s="37"/>
      <c r="AF2294" s="30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23"/>
      <c r="BE2294" s="23"/>
      <c r="BF2294" s="23"/>
      <c r="BG2294" s="12"/>
      <c r="BH2294" s="12"/>
      <c r="BI2294" s="12"/>
      <c r="BJ2294" s="12"/>
      <c r="BK2294" s="12"/>
      <c r="BL2294" s="12"/>
      <c r="BM2294" s="12"/>
      <c r="BN2294" s="12"/>
      <c r="BO2294" s="12"/>
      <c r="BP2294" s="12"/>
      <c r="BQ2294" s="12"/>
      <c r="BR2294" s="12"/>
      <c r="BS2294" s="12"/>
      <c r="BT2294" s="12"/>
      <c r="BU2294" s="12"/>
      <c r="BV2294" s="12"/>
      <c r="BW2294" s="12"/>
      <c r="BX2294" s="15"/>
      <c r="BY2294" s="15"/>
      <c r="BZ2294" s="15"/>
      <c r="CA2294" s="15"/>
      <c r="CB2294" s="15"/>
      <c r="CC2294" s="15"/>
      <c r="CD2294" s="15"/>
      <c r="CE2294" s="15"/>
      <c r="CF2294" s="15"/>
      <c r="CG2294" s="15"/>
      <c r="CH2294" s="15"/>
      <c r="CI2294" s="15"/>
      <c r="CJ2294" s="15"/>
      <c r="CK2294" s="15"/>
      <c r="CL2294" s="15"/>
      <c r="CM2294" s="15"/>
      <c r="CN2294" s="15"/>
    </row>
    <row r="2295" spans="1:92" ht="14">
      <c r="A2295" s="1"/>
      <c r="D2295" s="38"/>
      <c r="I2295" s="19"/>
      <c r="K2295" s="15"/>
      <c r="L2295" s="15"/>
      <c r="AE2295" s="37"/>
      <c r="AF2295" s="30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23"/>
      <c r="BE2295" s="23"/>
      <c r="BF2295" s="23"/>
      <c r="BG2295" s="12"/>
      <c r="BH2295" s="12"/>
      <c r="BI2295" s="12"/>
      <c r="BJ2295" s="12"/>
      <c r="BK2295" s="12"/>
      <c r="BL2295" s="12"/>
      <c r="BM2295" s="12"/>
      <c r="BN2295" s="12"/>
      <c r="BO2295" s="12"/>
      <c r="BP2295" s="12"/>
      <c r="BQ2295" s="12"/>
      <c r="BR2295" s="12"/>
      <c r="BS2295" s="12"/>
      <c r="BT2295" s="12"/>
      <c r="BU2295" s="12"/>
      <c r="BV2295" s="12"/>
      <c r="BW2295" s="12"/>
      <c r="BX2295" s="15"/>
      <c r="BY2295" s="15"/>
      <c r="BZ2295" s="15"/>
      <c r="CA2295" s="15"/>
      <c r="CB2295" s="15"/>
      <c r="CC2295" s="15"/>
      <c r="CD2295" s="15"/>
      <c r="CE2295" s="15"/>
      <c r="CF2295" s="15"/>
      <c r="CG2295" s="15"/>
      <c r="CH2295" s="15"/>
      <c r="CI2295" s="15"/>
      <c r="CJ2295" s="15"/>
      <c r="CK2295" s="15"/>
      <c r="CL2295" s="15"/>
      <c r="CM2295" s="15"/>
      <c r="CN2295" s="15"/>
    </row>
    <row r="2296" spans="1:92" ht="14">
      <c r="A2296" s="1"/>
      <c r="D2296" s="38"/>
      <c r="I2296" s="19"/>
      <c r="K2296" s="15"/>
      <c r="L2296" s="15"/>
      <c r="AE2296" s="37"/>
      <c r="AF2296" s="30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23"/>
      <c r="BE2296" s="23"/>
      <c r="BF2296" s="23"/>
      <c r="BG2296" s="12"/>
      <c r="BH2296" s="12"/>
      <c r="BI2296" s="12"/>
      <c r="BJ2296" s="12"/>
      <c r="BK2296" s="12"/>
      <c r="BL2296" s="12"/>
      <c r="BM2296" s="12"/>
      <c r="BN2296" s="12"/>
      <c r="BO2296" s="12"/>
      <c r="BP2296" s="12"/>
      <c r="BQ2296" s="12"/>
      <c r="BR2296" s="12"/>
      <c r="BS2296" s="12"/>
      <c r="BT2296" s="12"/>
      <c r="BU2296" s="12"/>
      <c r="BV2296" s="12"/>
      <c r="BW2296" s="12"/>
      <c r="BX2296" s="15"/>
      <c r="BY2296" s="15"/>
      <c r="BZ2296" s="15"/>
      <c r="CA2296" s="15"/>
      <c r="CB2296" s="15"/>
      <c r="CC2296" s="15"/>
      <c r="CD2296" s="15"/>
      <c r="CE2296" s="15"/>
      <c r="CF2296" s="15"/>
      <c r="CG2296" s="15"/>
      <c r="CH2296" s="15"/>
      <c r="CI2296" s="15"/>
      <c r="CJ2296" s="15"/>
      <c r="CK2296" s="15"/>
      <c r="CL2296" s="15"/>
      <c r="CM2296" s="15"/>
      <c r="CN2296" s="15"/>
    </row>
    <row r="2297" spans="1:92" ht="14">
      <c r="A2297" s="1"/>
      <c r="D2297" s="38"/>
      <c r="I2297" s="19"/>
      <c r="K2297" s="15"/>
      <c r="L2297" s="15"/>
      <c r="AE2297" s="37"/>
      <c r="AF2297" s="30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23"/>
      <c r="BE2297" s="23"/>
      <c r="BF2297" s="23"/>
      <c r="BG2297" s="12"/>
      <c r="BH2297" s="12"/>
      <c r="BI2297" s="12"/>
      <c r="BJ2297" s="12"/>
      <c r="BK2297" s="12"/>
      <c r="BL2297" s="12"/>
      <c r="BM2297" s="12"/>
      <c r="BN2297" s="12"/>
      <c r="BO2297" s="12"/>
      <c r="BP2297" s="12"/>
      <c r="BQ2297" s="12"/>
      <c r="BR2297" s="12"/>
      <c r="BS2297" s="12"/>
      <c r="BT2297" s="12"/>
      <c r="BU2297" s="12"/>
      <c r="BV2297" s="12"/>
      <c r="BW2297" s="12"/>
      <c r="BX2297" s="15"/>
      <c r="BY2297" s="15"/>
      <c r="BZ2297" s="15"/>
      <c r="CA2297" s="15"/>
      <c r="CB2297" s="15"/>
      <c r="CC2297" s="15"/>
      <c r="CD2297" s="15"/>
      <c r="CE2297" s="15"/>
      <c r="CF2297" s="15"/>
      <c r="CG2297" s="15"/>
      <c r="CH2297" s="15"/>
      <c r="CI2297" s="15"/>
      <c r="CJ2297" s="15"/>
      <c r="CK2297" s="15"/>
      <c r="CL2297" s="15"/>
      <c r="CM2297" s="15"/>
      <c r="CN2297" s="15"/>
    </row>
    <row r="2298" spans="1:92" ht="14">
      <c r="A2298" s="1"/>
      <c r="D2298" s="38"/>
      <c r="I2298" s="19"/>
      <c r="K2298" s="15"/>
      <c r="L2298" s="15"/>
      <c r="AE2298" s="37"/>
      <c r="AF2298" s="30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23"/>
      <c r="BE2298" s="23"/>
      <c r="BF2298" s="23"/>
      <c r="BG2298" s="12"/>
      <c r="BH2298" s="12"/>
      <c r="BI2298" s="12"/>
      <c r="BJ2298" s="12"/>
      <c r="BK2298" s="12"/>
      <c r="BL2298" s="12"/>
      <c r="BM2298" s="12"/>
      <c r="BN2298" s="12"/>
      <c r="BO2298" s="12"/>
      <c r="BP2298" s="12"/>
      <c r="BQ2298" s="12"/>
      <c r="BR2298" s="12"/>
      <c r="BS2298" s="12"/>
      <c r="BT2298" s="12"/>
      <c r="BU2298" s="12"/>
      <c r="BV2298" s="12"/>
      <c r="BW2298" s="12"/>
      <c r="BX2298" s="15"/>
      <c r="BY2298" s="15"/>
      <c r="BZ2298" s="15"/>
      <c r="CA2298" s="15"/>
      <c r="CB2298" s="15"/>
      <c r="CC2298" s="15"/>
      <c r="CD2298" s="15"/>
      <c r="CE2298" s="15"/>
      <c r="CF2298" s="15"/>
      <c r="CG2298" s="15"/>
      <c r="CH2298" s="15"/>
      <c r="CI2298" s="15"/>
      <c r="CJ2298" s="15"/>
      <c r="CK2298" s="15"/>
      <c r="CL2298" s="15"/>
      <c r="CM2298" s="15"/>
      <c r="CN2298" s="15"/>
    </row>
    <row r="2299" spans="1:92" ht="14">
      <c r="A2299" s="1"/>
      <c r="D2299" s="38"/>
      <c r="I2299" s="19"/>
      <c r="K2299" s="15"/>
      <c r="L2299" s="15"/>
      <c r="AE2299" s="37"/>
      <c r="AF2299" s="30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23"/>
      <c r="BE2299" s="23"/>
      <c r="BF2299" s="23"/>
      <c r="BG2299" s="12"/>
      <c r="BH2299" s="12"/>
      <c r="BI2299" s="12"/>
      <c r="BJ2299" s="12"/>
      <c r="BK2299" s="12"/>
      <c r="BL2299" s="12"/>
      <c r="BM2299" s="12"/>
      <c r="BN2299" s="12"/>
      <c r="BO2299" s="12"/>
      <c r="BP2299" s="12"/>
      <c r="BQ2299" s="12"/>
      <c r="BR2299" s="12"/>
      <c r="BS2299" s="12"/>
      <c r="BT2299" s="12"/>
      <c r="BU2299" s="12"/>
      <c r="BV2299" s="12"/>
      <c r="BW2299" s="12"/>
      <c r="BX2299" s="15"/>
      <c r="BY2299" s="15"/>
      <c r="BZ2299" s="15"/>
      <c r="CA2299" s="15"/>
      <c r="CB2299" s="15"/>
      <c r="CC2299" s="15"/>
      <c r="CD2299" s="15"/>
      <c r="CE2299" s="15"/>
      <c r="CF2299" s="15"/>
      <c r="CG2299" s="15"/>
      <c r="CH2299" s="15"/>
      <c r="CI2299" s="15"/>
      <c r="CJ2299" s="15"/>
      <c r="CK2299" s="15"/>
      <c r="CL2299" s="15"/>
      <c r="CM2299" s="15"/>
      <c r="CN2299" s="15"/>
    </row>
    <row r="2300" spans="1:92" ht="14">
      <c r="A2300" s="1"/>
      <c r="D2300" s="38"/>
      <c r="I2300" s="19"/>
      <c r="K2300" s="15"/>
      <c r="L2300" s="15"/>
      <c r="AE2300" s="37"/>
      <c r="AF2300" s="30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23"/>
      <c r="BE2300" s="23"/>
      <c r="BF2300" s="23"/>
      <c r="BG2300" s="12"/>
      <c r="BH2300" s="12"/>
      <c r="BI2300" s="12"/>
      <c r="BJ2300" s="12"/>
      <c r="BK2300" s="12"/>
      <c r="BL2300" s="12"/>
      <c r="BM2300" s="12"/>
      <c r="BN2300" s="12"/>
      <c r="BO2300" s="12"/>
      <c r="BP2300" s="12"/>
      <c r="BQ2300" s="12"/>
      <c r="BR2300" s="12"/>
      <c r="BS2300" s="12"/>
      <c r="BT2300" s="12"/>
      <c r="BU2300" s="12"/>
      <c r="BV2300" s="12"/>
      <c r="BW2300" s="12"/>
      <c r="BX2300" s="15"/>
      <c r="BY2300" s="15"/>
      <c r="BZ2300" s="15"/>
      <c r="CA2300" s="15"/>
      <c r="CB2300" s="15"/>
      <c r="CC2300" s="15"/>
      <c r="CD2300" s="15"/>
      <c r="CE2300" s="15"/>
      <c r="CF2300" s="15"/>
      <c r="CG2300" s="15"/>
      <c r="CH2300" s="15"/>
      <c r="CI2300" s="15"/>
      <c r="CJ2300" s="15"/>
      <c r="CK2300" s="15"/>
      <c r="CL2300" s="15"/>
      <c r="CM2300" s="15"/>
      <c r="CN2300" s="15"/>
    </row>
    <row r="2301" spans="1:92" ht="14">
      <c r="A2301" s="1"/>
      <c r="D2301" s="38"/>
      <c r="I2301" s="19"/>
      <c r="K2301" s="15"/>
      <c r="L2301" s="15"/>
      <c r="AE2301" s="37"/>
      <c r="AF2301" s="30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23"/>
      <c r="BE2301" s="23"/>
      <c r="BF2301" s="23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  <c r="BU2301" s="12"/>
      <c r="BV2301" s="12"/>
      <c r="BW2301" s="12"/>
      <c r="BX2301" s="15"/>
      <c r="BY2301" s="15"/>
      <c r="BZ2301" s="15"/>
      <c r="CA2301" s="15"/>
      <c r="CB2301" s="15"/>
      <c r="CC2301" s="15"/>
      <c r="CD2301" s="15"/>
      <c r="CE2301" s="15"/>
      <c r="CF2301" s="15"/>
      <c r="CG2301" s="15"/>
      <c r="CH2301" s="15"/>
      <c r="CI2301" s="15"/>
      <c r="CJ2301" s="15"/>
      <c r="CK2301" s="15"/>
      <c r="CL2301" s="15"/>
      <c r="CM2301" s="15"/>
      <c r="CN2301" s="15"/>
    </row>
    <row r="2302" spans="1:92" ht="14">
      <c r="A2302" s="1"/>
      <c r="D2302" s="38"/>
      <c r="I2302" s="19"/>
      <c r="K2302" s="15"/>
      <c r="L2302" s="15"/>
      <c r="AE2302" s="37"/>
      <c r="AF2302" s="30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23"/>
      <c r="BE2302" s="23"/>
      <c r="BF2302" s="23"/>
      <c r="BG2302" s="12"/>
      <c r="BH2302" s="12"/>
      <c r="BI2302" s="12"/>
      <c r="BJ2302" s="12"/>
      <c r="BK2302" s="12"/>
      <c r="BL2302" s="12"/>
      <c r="BM2302" s="12"/>
      <c r="BN2302" s="12"/>
      <c r="BO2302" s="12"/>
      <c r="BP2302" s="12"/>
      <c r="BQ2302" s="12"/>
      <c r="BR2302" s="12"/>
      <c r="BS2302" s="12"/>
      <c r="BT2302" s="12"/>
      <c r="BU2302" s="12"/>
      <c r="BV2302" s="12"/>
      <c r="BW2302" s="12"/>
      <c r="BX2302" s="15"/>
      <c r="BY2302" s="15"/>
      <c r="BZ2302" s="15"/>
      <c r="CA2302" s="15"/>
      <c r="CB2302" s="15"/>
      <c r="CC2302" s="15"/>
      <c r="CD2302" s="15"/>
      <c r="CE2302" s="15"/>
      <c r="CF2302" s="15"/>
      <c r="CG2302" s="15"/>
      <c r="CH2302" s="15"/>
      <c r="CI2302" s="15"/>
      <c r="CJ2302" s="15"/>
      <c r="CK2302" s="15"/>
      <c r="CL2302" s="15"/>
      <c r="CM2302" s="15"/>
      <c r="CN2302" s="15"/>
    </row>
    <row r="2303" spans="1:92" ht="14">
      <c r="A2303" s="1"/>
      <c r="D2303" s="38"/>
      <c r="I2303" s="19"/>
      <c r="K2303" s="15"/>
      <c r="L2303" s="15"/>
      <c r="AE2303" s="37"/>
      <c r="AF2303" s="30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23"/>
      <c r="BE2303" s="23"/>
      <c r="BF2303" s="23"/>
      <c r="BG2303" s="12"/>
      <c r="BH2303" s="12"/>
      <c r="BI2303" s="12"/>
      <c r="BJ2303" s="12"/>
      <c r="BK2303" s="12"/>
      <c r="BL2303" s="12"/>
      <c r="BM2303" s="12"/>
      <c r="BN2303" s="12"/>
      <c r="BO2303" s="12"/>
      <c r="BP2303" s="12"/>
      <c r="BQ2303" s="12"/>
      <c r="BR2303" s="12"/>
      <c r="BS2303" s="12"/>
      <c r="BT2303" s="12"/>
      <c r="BU2303" s="12"/>
      <c r="BV2303" s="12"/>
      <c r="BW2303" s="12"/>
      <c r="BX2303" s="15"/>
      <c r="BY2303" s="15"/>
      <c r="BZ2303" s="15"/>
      <c r="CA2303" s="15"/>
      <c r="CB2303" s="15"/>
      <c r="CC2303" s="15"/>
      <c r="CD2303" s="15"/>
      <c r="CE2303" s="15"/>
      <c r="CF2303" s="15"/>
      <c r="CG2303" s="15"/>
      <c r="CH2303" s="15"/>
      <c r="CI2303" s="15"/>
      <c r="CJ2303" s="15"/>
      <c r="CK2303" s="15"/>
      <c r="CL2303" s="15"/>
      <c r="CM2303" s="15"/>
      <c r="CN2303" s="15"/>
    </row>
    <row r="2304" spans="1:92" ht="14">
      <c r="A2304" s="1"/>
      <c r="D2304" s="38"/>
      <c r="I2304" s="19"/>
      <c r="K2304" s="15"/>
      <c r="L2304" s="15"/>
      <c r="AE2304" s="37"/>
      <c r="AF2304" s="30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23"/>
      <c r="BE2304" s="23"/>
      <c r="BF2304" s="23"/>
      <c r="BG2304" s="12"/>
      <c r="BH2304" s="12"/>
      <c r="BI2304" s="12"/>
      <c r="BJ2304" s="12"/>
      <c r="BK2304" s="12"/>
      <c r="BL2304" s="12"/>
      <c r="BM2304" s="12"/>
      <c r="BN2304" s="12"/>
      <c r="BO2304" s="12"/>
      <c r="BP2304" s="12"/>
      <c r="BQ2304" s="12"/>
      <c r="BR2304" s="12"/>
      <c r="BS2304" s="12"/>
      <c r="BT2304" s="12"/>
      <c r="BU2304" s="12"/>
      <c r="BV2304" s="12"/>
      <c r="BW2304" s="12"/>
      <c r="BX2304" s="15"/>
      <c r="BY2304" s="15"/>
      <c r="BZ2304" s="15"/>
      <c r="CA2304" s="15"/>
      <c r="CB2304" s="15"/>
      <c r="CC2304" s="15"/>
      <c r="CD2304" s="15"/>
      <c r="CE2304" s="15"/>
      <c r="CF2304" s="15"/>
      <c r="CG2304" s="15"/>
      <c r="CH2304" s="15"/>
      <c r="CI2304" s="15"/>
      <c r="CJ2304" s="15"/>
      <c r="CK2304" s="15"/>
      <c r="CL2304" s="15"/>
      <c r="CM2304" s="15"/>
      <c r="CN2304" s="15"/>
    </row>
    <row r="2305" spans="1:92" ht="14">
      <c r="A2305" s="1"/>
      <c r="D2305" s="38"/>
      <c r="I2305" s="19"/>
      <c r="K2305" s="15"/>
      <c r="L2305" s="15"/>
      <c r="AE2305" s="37"/>
      <c r="AF2305" s="30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23"/>
      <c r="BE2305" s="23"/>
      <c r="BF2305" s="23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  <c r="BU2305" s="12"/>
      <c r="BV2305" s="12"/>
      <c r="BW2305" s="12"/>
      <c r="BX2305" s="15"/>
      <c r="BY2305" s="15"/>
      <c r="BZ2305" s="15"/>
      <c r="CA2305" s="15"/>
      <c r="CB2305" s="15"/>
      <c r="CC2305" s="15"/>
      <c r="CD2305" s="15"/>
      <c r="CE2305" s="15"/>
      <c r="CF2305" s="15"/>
      <c r="CG2305" s="15"/>
      <c r="CH2305" s="15"/>
      <c r="CI2305" s="15"/>
      <c r="CJ2305" s="15"/>
      <c r="CK2305" s="15"/>
      <c r="CL2305" s="15"/>
      <c r="CM2305" s="15"/>
      <c r="CN2305" s="15"/>
    </row>
    <row r="2306" spans="1:92" ht="14">
      <c r="A2306" s="1"/>
      <c r="D2306" s="38"/>
      <c r="I2306" s="19"/>
      <c r="K2306" s="15"/>
      <c r="L2306" s="15"/>
      <c r="AE2306" s="37"/>
      <c r="AF2306" s="30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23"/>
      <c r="BE2306" s="23"/>
      <c r="BF2306" s="23"/>
      <c r="BG2306" s="12"/>
      <c r="BH2306" s="12"/>
      <c r="BI2306" s="12"/>
      <c r="BJ2306" s="12"/>
      <c r="BK2306" s="12"/>
      <c r="BL2306" s="12"/>
      <c r="BM2306" s="12"/>
      <c r="BN2306" s="12"/>
      <c r="BO2306" s="12"/>
      <c r="BP2306" s="12"/>
      <c r="BQ2306" s="12"/>
      <c r="BR2306" s="12"/>
      <c r="BS2306" s="12"/>
      <c r="BT2306" s="12"/>
      <c r="BU2306" s="12"/>
      <c r="BV2306" s="12"/>
      <c r="BW2306" s="12"/>
      <c r="BX2306" s="15"/>
      <c r="BY2306" s="15"/>
      <c r="BZ2306" s="15"/>
      <c r="CA2306" s="15"/>
      <c r="CB2306" s="15"/>
      <c r="CC2306" s="15"/>
      <c r="CD2306" s="15"/>
      <c r="CE2306" s="15"/>
      <c r="CF2306" s="15"/>
      <c r="CG2306" s="15"/>
      <c r="CH2306" s="15"/>
      <c r="CI2306" s="15"/>
      <c r="CJ2306" s="15"/>
      <c r="CK2306" s="15"/>
      <c r="CL2306" s="15"/>
      <c r="CM2306" s="15"/>
      <c r="CN2306" s="15"/>
    </row>
    <row r="2307" spans="1:92" ht="14">
      <c r="A2307" s="1"/>
      <c r="D2307" s="38"/>
      <c r="I2307" s="19"/>
      <c r="K2307" s="15"/>
      <c r="L2307" s="15"/>
      <c r="AE2307" s="37"/>
      <c r="AF2307" s="30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23"/>
      <c r="BE2307" s="23"/>
      <c r="BF2307" s="23"/>
      <c r="BG2307" s="12"/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  <c r="BU2307" s="12"/>
      <c r="BV2307" s="12"/>
      <c r="BW2307" s="12"/>
      <c r="BX2307" s="15"/>
      <c r="BY2307" s="15"/>
      <c r="BZ2307" s="15"/>
      <c r="CA2307" s="15"/>
      <c r="CB2307" s="15"/>
      <c r="CC2307" s="15"/>
      <c r="CD2307" s="15"/>
      <c r="CE2307" s="15"/>
      <c r="CF2307" s="15"/>
      <c r="CG2307" s="15"/>
      <c r="CH2307" s="15"/>
      <c r="CI2307" s="15"/>
      <c r="CJ2307" s="15"/>
      <c r="CK2307" s="15"/>
      <c r="CL2307" s="15"/>
      <c r="CM2307" s="15"/>
      <c r="CN2307" s="15"/>
    </row>
    <row r="2308" spans="1:92" ht="14">
      <c r="A2308" s="1"/>
      <c r="D2308" s="38"/>
      <c r="I2308" s="19"/>
      <c r="K2308" s="15"/>
      <c r="L2308" s="15"/>
      <c r="AE2308" s="37"/>
      <c r="AF2308" s="30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23"/>
      <c r="BE2308" s="23"/>
      <c r="BF2308" s="23"/>
      <c r="BG2308" s="12"/>
      <c r="BH2308" s="12"/>
      <c r="BI2308" s="12"/>
      <c r="BJ2308" s="12"/>
      <c r="BK2308" s="12"/>
      <c r="BL2308" s="12"/>
      <c r="BM2308" s="12"/>
      <c r="BN2308" s="12"/>
      <c r="BO2308" s="12"/>
      <c r="BP2308" s="12"/>
      <c r="BQ2308" s="12"/>
      <c r="BR2308" s="12"/>
      <c r="BS2308" s="12"/>
      <c r="BT2308" s="12"/>
      <c r="BU2308" s="12"/>
      <c r="BV2308" s="12"/>
      <c r="BW2308" s="12"/>
      <c r="BX2308" s="15"/>
      <c r="BY2308" s="15"/>
      <c r="BZ2308" s="15"/>
      <c r="CA2308" s="15"/>
      <c r="CB2308" s="15"/>
      <c r="CC2308" s="15"/>
      <c r="CD2308" s="15"/>
      <c r="CE2308" s="15"/>
      <c r="CF2308" s="15"/>
      <c r="CG2308" s="15"/>
      <c r="CH2308" s="15"/>
      <c r="CI2308" s="15"/>
      <c r="CJ2308" s="15"/>
      <c r="CK2308" s="15"/>
      <c r="CL2308" s="15"/>
      <c r="CM2308" s="15"/>
      <c r="CN2308" s="15"/>
    </row>
    <row r="2309" spans="1:92" ht="14">
      <c r="A2309" s="1"/>
      <c r="D2309" s="38"/>
      <c r="I2309" s="19"/>
      <c r="K2309" s="15"/>
      <c r="L2309" s="15"/>
      <c r="AE2309" s="37"/>
      <c r="AF2309" s="30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23"/>
      <c r="BE2309" s="23"/>
      <c r="BF2309" s="23"/>
      <c r="BG2309" s="12"/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  <c r="BU2309" s="12"/>
      <c r="BV2309" s="12"/>
      <c r="BW2309" s="12"/>
      <c r="BX2309" s="15"/>
      <c r="BY2309" s="15"/>
      <c r="BZ2309" s="15"/>
      <c r="CA2309" s="15"/>
      <c r="CB2309" s="15"/>
      <c r="CC2309" s="15"/>
      <c r="CD2309" s="15"/>
      <c r="CE2309" s="15"/>
      <c r="CF2309" s="15"/>
      <c r="CG2309" s="15"/>
      <c r="CH2309" s="15"/>
      <c r="CI2309" s="15"/>
      <c r="CJ2309" s="15"/>
      <c r="CK2309" s="15"/>
      <c r="CL2309" s="15"/>
      <c r="CM2309" s="15"/>
      <c r="CN2309" s="15"/>
    </row>
    <row r="2310" spans="1:92" ht="14">
      <c r="A2310" s="1"/>
      <c r="D2310" s="38"/>
      <c r="I2310" s="19"/>
      <c r="K2310" s="15"/>
      <c r="L2310" s="15"/>
      <c r="AE2310" s="37"/>
      <c r="AF2310" s="30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23"/>
      <c r="BE2310" s="23"/>
      <c r="BF2310" s="23"/>
      <c r="BG2310" s="12"/>
      <c r="BH2310" s="12"/>
      <c r="BI2310" s="12"/>
      <c r="BJ2310" s="12"/>
      <c r="BK2310" s="12"/>
      <c r="BL2310" s="12"/>
      <c r="BM2310" s="12"/>
      <c r="BN2310" s="12"/>
      <c r="BO2310" s="12"/>
      <c r="BP2310" s="12"/>
      <c r="BQ2310" s="12"/>
      <c r="BR2310" s="12"/>
      <c r="BS2310" s="12"/>
      <c r="BT2310" s="12"/>
      <c r="BU2310" s="12"/>
      <c r="BV2310" s="12"/>
      <c r="BW2310" s="12"/>
      <c r="BX2310" s="15"/>
      <c r="BY2310" s="15"/>
      <c r="BZ2310" s="15"/>
      <c r="CA2310" s="15"/>
      <c r="CB2310" s="15"/>
      <c r="CC2310" s="15"/>
      <c r="CD2310" s="15"/>
      <c r="CE2310" s="15"/>
      <c r="CF2310" s="15"/>
      <c r="CG2310" s="15"/>
      <c r="CH2310" s="15"/>
      <c r="CI2310" s="15"/>
      <c r="CJ2310" s="15"/>
      <c r="CK2310" s="15"/>
      <c r="CL2310" s="15"/>
      <c r="CM2310" s="15"/>
      <c r="CN2310" s="15"/>
    </row>
    <row r="2311" spans="1:92" ht="14">
      <c r="A2311" s="1"/>
      <c r="D2311" s="38"/>
      <c r="I2311" s="19"/>
      <c r="K2311" s="15"/>
      <c r="L2311" s="15"/>
      <c r="AE2311" s="37"/>
      <c r="AF2311" s="30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23"/>
      <c r="BE2311" s="23"/>
      <c r="BF2311" s="23"/>
      <c r="BG2311" s="12"/>
      <c r="BH2311" s="12"/>
      <c r="BI2311" s="12"/>
      <c r="BJ2311" s="12"/>
      <c r="BK2311" s="12"/>
      <c r="BL2311" s="12"/>
      <c r="BM2311" s="12"/>
      <c r="BN2311" s="12"/>
      <c r="BO2311" s="12"/>
      <c r="BP2311" s="12"/>
      <c r="BQ2311" s="12"/>
      <c r="BR2311" s="12"/>
      <c r="BS2311" s="12"/>
      <c r="BT2311" s="12"/>
      <c r="BU2311" s="12"/>
      <c r="BV2311" s="12"/>
      <c r="BW2311" s="12"/>
      <c r="BX2311" s="15"/>
      <c r="BY2311" s="15"/>
      <c r="BZ2311" s="15"/>
      <c r="CA2311" s="15"/>
      <c r="CB2311" s="15"/>
      <c r="CC2311" s="15"/>
      <c r="CD2311" s="15"/>
      <c r="CE2311" s="15"/>
      <c r="CF2311" s="15"/>
      <c r="CG2311" s="15"/>
      <c r="CH2311" s="15"/>
      <c r="CI2311" s="15"/>
      <c r="CJ2311" s="15"/>
      <c r="CK2311" s="15"/>
      <c r="CL2311" s="15"/>
      <c r="CM2311" s="15"/>
      <c r="CN2311" s="15"/>
    </row>
    <row r="2312" spans="1:92" ht="14">
      <c r="A2312" s="1"/>
      <c r="D2312" s="38"/>
      <c r="I2312" s="19"/>
      <c r="K2312" s="15"/>
      <c r="L2312" s="15"/>
      <c r="AE2312" s="37"/>
      <c r="AF2312" s="30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23"/>
      <c r="BE2312" s="23"/>
      <c r="BF2312" s="23"/>
      <c r="BG2312" s="12"/>
      <c r="BH2312" s="12"/>
      <c r="BI2312" s="12"/>
      <c r="BJ2312" s="12"/>
      <c r="BK2312" s="12"/>
      <c r="BL2312" s="12"/>
      <c r="BM2312" s="12"/>
      <c r="BN2312" s="12"/>
      <c r="BO2312" s="12"/>
      <c r="BP2312" s="12"/>
      <c r="BQ2312" s="12"/>
      <c r="BR2312" s="12"/>
      <c r="BS2312" s="12"/>
      <c r="BT2312" s="12"/>
      <c r="BU2312" s="12"/>
      <c r="BV2312" s="12"/>
      <c r="BW2312" s="12"/>
      <c r="BX2312" s="15"/>
      <c r="BY2312" s="15"/>
      <c r="BZ2312" s="15"/>
      <c r="CA2312" s="15"/>
      <c r="CB2312" s="15"/>
      <c r="CC2312" s="15"/>
      <c r="CD2312" s="15"/>
      <c r="CE2312" s="15"/>
      <c r="CF2312" s="15"/>
      <c r="CG2312" s="15"/>
      <c r="CH2312" s="15"/>
      <c r="CI2312" s="15"/>
      <c r="CJ2312" s="15"/>
      <c r="CK2312" s="15"/>
      <c r="CL2312" s="15"/>
      <c r="CM2312" s="15"/>
      <c r="CN2312" s="15"/>
    </row>
    <row r="2313" spans="1:92" ht="14">
      <c r="A2313" s="1"/>
      <c r="D2313" s="38"/>
      <c r="I2313" s="19"/>
      <c r="K2313" s="15"/>
      <c r="L2313" s="15"/>
      <c r="AE2313" s="37"/>
      <c r="AF2313" s="30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23"/>
      <c r="BE2313" s="23"/>
      <c r="BF2313" s="23"/>
      <c r="BG2313" s="12"/>
      <c r="BH2313" s="12"/>
      <c r="BI2313" s="12"/>
      <c r="BJ2313" s="12"/>
      <c r="BK2313" s="12"/>
      <c r="BL2313" s="12"/>
      <c r="BM2313" s="12"/>
      <c r="BN2313" s="12"/>
      <c r="BO2313" s="12"/>
      <c r="BP2313" s="12"/>
      <c r="BQ2313" s="12"/>
      <c r="BR2313" s="12"/>
      <c r="BS2313" s="12"/>
      <c r="BT2313" s="12"/>
      <c r="BU2313" s="12"/>
      <c r="BV2313" s="12"/>
      <c r="BW2313" s="12"/>
      <c r="BX2313" s="15"/>
      <c r="BY2313" s="15"/>
      <c r="BZ2313" s="15"/>
      <c r="CA2313" s="15"/>
      <c r="CB2313" s="15"/>
      <c r="CC2313" s="15"/>
      <c r="CD2313" s="15"/>
      <c r="CE2313" s="15"/>
      <c r="CF2313" s="15"/>
      <c r="CG2313" s="15"/>
      <c r="CH2313" s="15"/>
      <c r="CI2313" s="15"/>
      <c r="CJ2313" s="15"/>
      <c r="CK2313" s="15"/>
      <c r="CL2313" s="15"/>
      <c r="CM2313" s="15"/>
      <c r="CN2313" s="15"/>
    </row>
    <row r="2314" spans="1:92" ht="14">
      <c r="A2314" s="1"/>
      <c r="D2314" s="38"/>
      <c r="I2314" s="19"/>
      <c r="K2314" s="15"/>
      <c r="L2314" s="15"/>
      <c r="AE2314" s="37"/>
      <c r="AF2314" s="30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23"/>
      <c r="BE2314" s="23"/>
      <c r="BF2314" s="23"/>
      <c r="BG2314" s="12"/>
      <c r="BH2314" s="12"/>
      <c r="BI2314" s="12"/>
      <c r="BJ2314" s="12"/>
      <c r="BK2314" s="12"/>
      <c r="BL2314" s="12"/>
      <c r="BM2314" s="12"/>
      <c r="BN2314" s="12"/>
      <c r="BO2314" s="12"/>
      <c r="BP2314" s="12"/>
      <c r="BQ2314" s="12"/>
      <c r="BR2314" s="12"/>
      <c r="BS2314" s="12"/>
      <c r="BT2314" s="12"/>
      <c r="BU2314" s="12"/>
      <c r="BV2314" s="12"/>
      <c r="BW2314" s="12"/>
      <c r="BX2314" s="15"/>
      <c r="BY2314" s="15"/>
      <c r="BZ2314" s="15"/>
      <c r="CA2314" s="15"/>
      <c r="CB2314" s="15"/>
      <c r="CC2314" s="15"/>
      <c r="CD2314" s="15"/>
      <c r="CE2314" s="15"/>
      <c r="CF2314" s="15"/>
      <c r="CG2314" s="15"/>
      <c r="CH2314" s="15"/>
      <c r="CI2314" s="15"/>
      <c r="CJ2314" s="15"/>
      <c r="CK2314" s="15"/>
      <c r="CL2314" s="15"/>
      <c r="CM2314" s="15"/>
      <c r="CN2314" s="15"/>
    </row>
    <row r="2315" spans="1:92" ht="14">
      <c r="A2315" s="1"/>
      <c r="D2315" s="38"/>
      <c r="I2315" s="19"/>
      <c r="K2315" s="15"/>
      <c r="L2315" s="15"/>
      <c r="AE2315" s="37"/>
      <c r="AF2315" s="30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23"/>
      <c r="BE2315" s="23"/>
      <c r="BF2315" s="23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  <c r="BU2315" s="12"/>
      <c r="BV2315" s="12"/>
      <c r="BW2315" s="12"/>
      <c r="BX2315" s="15"/>
      <c r="BY2315" s="15"/>
      <c r="BZ2315" s="15"/>
      <c r="CA2315" s="15"/>
      <c r="CB2315" s="15"/>
      <c r="CC2315" s="15"/>
      <c r="CD2315" s="15"/>
      <c r="CE2315" s="15"/>
      <c r="CF2315" s="15"/>
      <c r="CG2315" s="15"/>
      <c r="CH2315" s="15"/>
      <c r="CI2315" s="15"/>
      <c r="CJ2315" s="15"/>
      <c r="CK2315" s="15"/>
      <c r="CL2315" s="15"/>
      <c r="CM2315" s="15"/>
      <c r="CN2315" s="15"/>
    </row>
    <row r="2316" spans="1:92" ht="14">
      <c r="A2316" s="1"/>
      <c r="D2316" s="38"/>
      <c r="I2316" s="19"/>
      <c r="K2316" s="15"/>
      <c r="L2316" s="15"/>
      <c r="AE2316" s="37"/>
      <c r="AF2316" s="30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23"/>
      <c r="BE2316" s="23"/>
      <c r="BF2316" s="23"/>
      <c r="BG2316" s="12"/>
      <c r="BH2316" s="12"/>
      <c r="BI2316" s="12"/>
      <c r="BJ2316" s="12"/>
      <c r="BK2316" s="12"/>
      <c r="BL2316" s="12"/>
      <c r="BM2316" s="12"/>
      <c r="BN2316" s="12"/>
      <c r="BO2316" s="12"/>
      <c r="BP2316" s="12"/>
      <c r="BQ2316" s="12"/>
      <c r="BR2316" s="12"/>
      <c r="BS2316" s="12"/>
      <c r="BT2316" s="12"/>
      <c r="BU2316" s="12"/>
      <c r="BV2316" s="12"/>
      <c r="BW2316" s="12"/>
      <c r="BX2316" s="15"/>
      <c r="BY2316" s="15"/>
      <c r="BZ2316" s="15"/>
      <c r="CA2316" s="15"/>
      <c r="CB2316" s="15"/>
      <c r="CC2316" s="15"/>
      <c r="CD2316" s="15"/>
      <c r="CE2316" s="15"/>
      <c r="CF2316" s="15"/>
      <c r="CG2316" s="15"/>
      <c r="CH2316" s="15"/>
      <c r="CI2316" s="15"/>
      <c r="CJ2316" s="15"/>
      <c r="CK2316" s="15"/>
      <c r="CL2316" s="15"/>
      <c r="CM2316" s="15"/>
      <c r="CN2316" s="15"/>
    </row>
    <row r="2317" spans="1:92" ht="14">
      <c r="A2317" s="1"/>
      <c r="D2317" s="38"/>
      <c r="I2317" s="19"/>
      <c r="K2317" s="15"/>
      <c r="L2317" s="15"/>
      <c r="AE2317" s="37"/>
      <c r="AF2317" s="30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23"/>
      <c r="BE2317" s="23"/>
      <c r="BF2317" s="23"/>
      <c r="BG2317" s="12"/>
      <c r="BH2317" s="12"/>
      <c r="BI2317" s="12"/>
      <c r="BJ2317" s="12"/>
      <c r="BK2317" s="12"/>
      <c r="BL2317" s="12"/>
      <c r="BM2317" s="12"/>
      <c r="BN2317" s="12"/>
      <c r="BO2317" s="12"/>
      <c r="BP2317" s="12"/>
      <c r="BQ2317" s="12"/>
      <c r="BR2317" s="12"/>
      <c r="BS2317" s="12"/>
      <c r="BT2317" s="12"/>
      <c r="BU2317" s="12"/>
      <c r="BV2317" s="12"/>
      <c r="BW2317" s="12"/>
      <c r="BX2317" s="15"/>
      <c r="BY2317" s="15"/>
      <c r="BZ2317" s="15"/>
      <c r="CA2317" s="15"/>
      <c r="CB2317" s="15"/>
      <c r="CC2317" s="15"/>
      <c r="CD2317" s="15"/>
      <c r="CE2317" s="15"/>
      <c r="CF2317" s="15"/>
      <c r="CG2317" s="15"/>
      <c r="CH2317" s="15"/>
      <c r="CI2317" s="15"/>
      <c r="CJ2317" s="15"/>
      <c r="CK2317" s="15"/>
      <c r="CL2317" s="15"/>
      <c r="CM2317" s="15"/>
      <c r="CN2317" s="15"/>
    </row>
    <row r="2318" spans="1:92" ht="14">
      <c r="A2318" s="1"/>
      <c r="D2318" s="38"/>
      <c r="I2318" s="19"/>
      <c r="K2318" s="15"/>
      <c r="L2318" s="15"/>
      <c r="AE2318" s="37"/>
      <c r="AF2318" s="30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23"/>
      <c r="BE2318" s="23"/>
      <c r="BF2318" s="23"/>
      <c r="BG2318" s="12"/>
      <c r="BH2318" s="12"/>
      <c r="BI2318" s="12"/>
      <c r="BJ2318" s="12"/>
      <c r="BK2318" s="12"/>
      <c r="BL2318" s="12"/>
      <c r="BM2318" s="12"/>
      <c r="BN2318" s="12"/>
      <c r="BO2318" s="12"/>
      <c r="BP2318" s="12"/>
      <c r="BQ2318" s="12"/>
      <c r="BR2318" s="12"/>
      <c r="BS2318" s="12"/>
      <c r="BT2318" s="12"/>
      <c r="BU2318" s="12"/>
      <c r="BV2318" s="12"/>
      <c r="BW2318" s="12"/>
      <c r="BX2318" s="15"/>
      <c r="BY2318" s="15"/>
      <c r="BZ2318" s="15"/>
      <c r="CA2318" s="15"/>
      <c r="CB2318" s="15"/>
      <c r="CC2318" s="15"/>
      <c r="CD2318" s="15"/>
      <c r="CE2318" s="15"/>
      <c r="CF2318" s="15"/>
      <c r="CG2318" s="15"/>
      <c r="CH2318" s="15"/>
      <c r="CI2318" s="15"/>
      <c r="CJ2318" s="15"/>
      <c r="CK2318" s="15"/>
      <c r="CL2318" s="15"/>
      <c r="CM2318" s="15"/>
      <c r="CN2318" s="15"/>
    </row>
    <row r="2319" spans="1:92" ht="14">
      <c r="A2319" s="1"/>
      <c r="D2319" s="38"/>
      <c r="I2319" s="19"/>
      <c r="K2319" s="15"/>
      <c r="L2319" s="15"/>
      <c r="AE2319" s="37"/>
      <c r="AF2319" s="30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23"/>
      <c r="BE2319" s="23"/>
      <c r="BF2319" s="23"/>
      <c r="BG2319" s="12"/>
      <c r="BH2319" s="12"/>
      <c r="BI2319" s="12"/>
      <c r="BJ2319" s="12"/>
      <c r="BK2319" s="12"/>
      <c r="BL2319" s="12"/>
      <c r="BM2319" s="12"/>
      <c r="BN2319" s="12"/>
      <c r="BO2319" s="12"/>
      <c r="BP2319" s="12"/>
      <c r="BQ2319" s="12"/>
      <c r="BR2319" s="12"/>
      <c r="BS2319" s="12"/>
      <c r="BT2319" s="12"/>
      <c r="BU2319" s="12"/>
      <c r="BV2319" s="12"/>
      <c r="BW2319" s="12"/>
      <c r="BX2319" s="15"/>
      <c r="BY2319" s="15"/>
      <c r="BZ2319" s="15"/>
      <c r="CA2319" s="15"/>
      <c r="CB2319" s="15"/>
      <c r="CC2319" s="15"/>
      <c r="CD2319" s="15"/>
      <c r="CE2319" s="15"/>
      <c r="CF2319" s="15"/>
      <c r="CG2319" s="15"/>
      <c r="CH2319" s="15"/>
      <c r="CI2319" s="15"/>
      <c r="CJ2319" s="15"/>
      <c r="CK2319" s="15"/>
      <c r="CL2319" s="15"/>
      <c r="CM2319" s="15"/>
      <c r="CN2319" s="15"/>
    </row>
    <row r="2320" spans="1:92" ht="14">
      <c r="A2320" s="1"/>
      <c r="D2320" s="38"/>
      <c r="I2320" s="19"/>
      <c r="K2320" s="15"/>
      <c r="L2320" s="15"/>
      <c r="AE2320" s="37"/>
      <c r="AF2320" s="30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23"/>
      <c r="BE2320" s="23"/>
      <c r="BF2320" s="23"/>
      <c r="BG2320" s="12"/>
      <c r="BH2320" s="12"/>
      <c r="BI2320" s="12"/>
      <c r="BJ2320" s="12"/>
      <c r="BK2320" s="12"/>
      <c r="BL2320" s="12"/>
      <c r="BM2320" s="12"/>
      <c r="BN2320" s="12"/>
      <c r="BO2320" s="12"/>
      <c r="BP2320" s="12"/>
      <c r="BQ2320" s="12"/>
      <c r="BR2320" s="12"/>
      <c r="BS2320" s="12"/>
      <c r="BT2320" s="12"/>
      <c r="BU2320" s="12"/>
      <c r="BV2320" s="12"/>
      <c r="BW2320" s="12"/>
      <c r="BX2320" s="15"/>
      <c r="BY2320" s="15"/>
      <c r="BZ2320" s="15"/>
      <c r="CA2320" s="15"/>
      <c r="CB2320" s="15"/>
      <c r="CC2320" s="15"/>
      <c r="CD2320" s="15"/>
      <c r="CE2320" s="15"/>
      <c r="CF2320" s="15"/>
      <c r="CG2320" s="15"/>
      <c r="CH2320" s="15"/>
      <c r="CI2320" s="15"/>
      <c r="CJ2320" s="15"/>
      <c r="CK2320" s="15"/>
      <c r="CL2320" s="15"/>
      <c r="CM2320" s="15"/>
      <c r="CN2320" s="15"/>
    </row>
    <row r="2321" spans="1:92" ht="14">
      <c r="A2321" s="1"/>
      <c r="D2321" s="38"/>
      <c r="I2321" s="19"/>
      <c r="K2321" s="15"/>
      <c r="L2321" s="15"/>
      <c r="AE2321" s="37"/>
      <c r="AF2321" s="30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23"/>
      <c r="BE2321" s="23"/>
      <c r="BF2321" s="23"/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  <c r="BU2321" s="12"/>
      <c r="BV2321" s="12"/>
      <c r="BW2321" s="12"/>
      <c r="BX2321" s="15"/>
      <c r="BY2321" s="15"/>
      <c r="BZ2321" s="15"/>
      <c r="CA2321" s="15"/>
      <c r="CB2321" s="15"/>
      <c r="CC2321" s="15"/>
      <c r="CD2321" s="15"/>
      <c r="CE2321" s="15"/>
      <c r="CF2321" s="15"/>
      <c r="CG2321" s="15"/>
      <c r="CH2321" s="15"/>
      <c r="CI2321" s="15"/>
      <c r="CJ2321" s="15"/>
      <c r="CK2321" s="15"/>
      <c r="CL2321" s="15"/>
      <c r="CM2321" s="15"/>
      <c r="CN2321" s="15"/>
    </row>
    <row r="2322" spans="1:92" ht="14">
      <c r="A2322" s="1"/>
      <c r="D2322" s="38"/>
      <c r="I2322" s="19"/>
      <c r="K2322" s="15"/>
      <c r="L2322" s="15"/>
      <c r="AE2322" s="37"/>
      <c r="AF2322" s="30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23"/>
      <c r="BE2322" s="23"/>
      <c r="BF2322" s="23"/>
      <c r="BG2322" s="12"/>
      <c r="BH2322" s="12"/>
      <c r="BI2322" s="12"/>
      <c r="BJ2322" s="12"/>
      <c r="BK2322" s="12"/>
      <c r="BL2322" s="12"/>
      <c r="BM2322" s="12"/>
      <c r="BN2322" s="12"/>
      <c r="BO2322" s="12"/>
      <c r="BP2322" s="12"/>
      <c r="BQ2322" s="12"/>
      <c r="BR2322" s="12"/>
      <c r="BS2322" s="12"/>
      <c r="BT2322" s="12"/>
      <c r="BU2322" s="12"/>
      <c r="BV2322" s="12"/>
      <c r="BW2322" s="12"/>
      <c r="BX2322" s="15"/>
      <c r="BY2322" s="15"/>
      <c r="BZ2322" s="15"/>
      <c r="CA2322" s="15"/>
      <c r="CB2322" s="15"/>
      <c r="CC2322" s="15"/>
      <c r="CD2322" s="15"/>
      <c r="CE2322" s="15"/>
      <c r="CF2322" s="15"/>
      <c r="CG2322" s="15"/>
      <c r="CH2322" s="15"/>
      <c r="CI2322" s="15"/>
      <c r="CJ2322" s="15"/>
      <c r="CK2322" s="15"/>
      <c r="CL2322" s="15"/>
      <c r="CM2322" s="15"/>
      <c r="CN2322" s="15"/>
    </row>
    <row r="2323" spans="1:92" ht="14">
      <c r="A2323" s="1"/>
      <c r="D2323" s="38"/>
      <c r="I2323" s="19"/>
      <c r="K2323" s="15"/>
      <c r="L2323" s="15"/>
      <c r="AE2323" s="37"/>
      <c r="AF2323" s="30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23"/>
      <c r="BE2323" s="23"/>
      <c r="BF2323" s="23"/>
      <c r="BG2323" s="12"/>
      <c r="BH2323" s="12"/>
      <c r="BI2323" s="12"/>
      <c r="BJ2323" s="12"/>
      <c r="BK2323" s="12"/>
      <c r="BL2323" s="12"/>
      <c r="BM2323" s="12"/>
      <c r="BN2323" s="12"/>
      <c r="BO2323" s="12"/>
      <c r="BP2323" s="12"/>
      <c r="BQ2323" s="12"/>
      <c r="BR2323" s="12"/>
      <c r="BS2323" s="12"/>
      <c r="BT2323" s="12"/>
      <c r="BU2323" s="12"/>
      <c r="BV2323" s="12"/>
      <c r="BW2323" s="12"/>
      <c r="BX2323" s="15"/>
      <c r="BY2323" s="15"/>
      <c r="BZ2323" s="15"/>
      <c r="CA2323" s="15"/>
      <c r="CB2323" s="15"/>
      <c r="CC2323" s="15"/>
      <c r="CD2323" s="15"/>
      <c r="CE2323" s="15"/>
      <c r="CF2323" s="15"/>
      <c r="CG2323" s="15"/>
      <c r="CH2323" s="15"/>
      <c r="CI2323" s="15"/>
      <c r="CJ2323" s="15"/>
      <c r="CK2323" s="15"/>
      <c r="CL2323" s="15"/>
      <c r="CM2323" s="15"/>
      <c r="CN2323" s="15"/>
    </row>
    <row r="2324" spans="1:92" ht="14">
      <c r="A2324" s="1"/>
      <c r="D2324" s="38"/>
      <c r="I2324" s="19"/>
      <c r="K2324" s="15"/>
      <c r="L2324" s="15"/>
      <c r="AE2324" s="37"/>
      <c r="AF2324" s="30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23"/>
      <c r="BE2324" s="23"/>
      <c r="BF2324" s="23"/>
      <c r="BG2324" s="12"/>
      <c r="BH2324" s="12"/>
      <c r="BI2324" s="12"/>
      <c r="BJ2324" s="12"/>
      <c r="BK2324" s="12"/>
      <c r="BL2324" s="12"/>
      <c r="BM2324" s="12"/>
      <c r="BN2324" s="12"/>
      <c r="BO2324" s="12"/>
      <c r="BP2324" s="12"/>
      <c r="BQ2324" s="12"/>
      <c r="BR2324" s="12"/>
      <c r="BS2324" s="12"/>
      <c r="BT2324" s="12"/>
      <c r="BU2324" s="12"/>
      <c r="BV2324" s="12"/>
      <c r="BW2324" s="12"/>
      <c r="BX2324" s="15"/>
      <c r="BY2324" s="15"/>
      <c r="BZ2324" s="15"/>
      <c r="CA2324" s="15"/>
      <c r="CB2324" s="15"/>
      <c r="CC2324" s="15"/>
      <c r="CD2324" s="15"/>
      <c r="CE2324" s="15"/>
      <c r="CF2324" s="15"/>
      <c r="CG2324" s="15"/>
      <c r="CH2324" s="15"/>
      <c r="CI2324" s="15"/>
      <c r="CJ2324" s="15"/>
      <c r="CK2324" s="15"/>
      <c r="CL2324" s="15"/>
      <c r="CM2324" s="15"/>
      <c r="CN2324" s="15"/>
    </row>
    <row r="2325" spans="1:92" ht="14">
      <c r="A2325" s="1"/>
      <c r="D2325" s="38"/>
      <c r="I2325" s="19"/>
      <c r="K2325" s="15"/>
      <c r="L2325" s="15"/>
      <c r="AE2325" s="37"/>
      <c r="AF2325" s="30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23"/>
      <c r="BE2325" s="23"/>
      <c r="BF2325" s="23"/>
      <c r="BG2325" s="12"/>
      <c r="BH2325" s="12"/>
      <c r="BI2325" s="12"/>
      <c r="BJ2325" s="12"/>
      <c r="BK2325" s="12"/>
      <c r="BL2325" s="12"/>
      <c r="BM2325" s="12"/>
      <c r="BN2325" s="12"/>
      <c r="BO2325" s="12"/>
      <c r="BP2325" s="12"/>
      <c r="BQ2325" s="12"/>
      <c r="BR2325" s="12"/>
      <c r="BS2325" s="12"/>
      <c r="BT2325" s="12"/>
      <c r="BU2325" s="12"/>
      <c r="BV2325" s="12"/>
      <c r="BW2325" s="12"/>
      <c r="BX2325" s="15"/>
      <c r="BY2325" s="15"/>
      <c r="BZ2325" s="15"/>
      <c r="CA2325" s="15"/>
      <c r="CB2325" s="15"/>
      <c r="CC2325" s="15"/>
      <c r="CD2325" s="15"/>
      <c r="CE2325" s="15"/>
      <c r="CF2325" s="15"/>
      <c r="CG2325" s="15"/>
      <c r="CH2325" s="15"/>
      <c r="CI2325" s="15"/>
      <c r="CJ2325" s="15"/>
      <c r="CK2325" s="15"/>
      <c r="CL2325" s="15"/>
      <c r="CM2325" s="15"/>
      <c r="CN2325" s="15"/>
    </row>
    <row r="2326" spans="1:92" ht="14">
      <c r="A2326" s="1"/>
      <c r="D2326" s="38"/>
      <c r="I2326" s="19"/>
      <c r="K2326" s="15"/>
      <c r="L2326" s="15"/>
      <c r="AE2326" s="37"/>
      <c r="AF2326" s="30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23"/>
      <c r="BE2326" s="23"/>
      <c r="BF2326" s="23"/>
      <c r="BG2326" s="12"/>
      <c r="BH2326" s="12"/>
      <c r="BI2326" s="12"/>
      <c r="BJ2326" s="12"/>
      <c r="BK2326" s="12"/>
      <c r="BL2326" s="12"/>
      <c r="BM2326" s="12"/>
      <c r="BN2326" s="12"/>
      <c r="BO2326" s="12"/>
      <c r="BP2326" s="12"/>
      <c r="BQ2326" s="12"/>
      <c r="BR2326" s="12"/>
      <c r="BS2326" s="12"/>
      <c r="BT2326" s="12"/>
      <c r="BU2326" s="12"/>
      <c r="BV2326" s="12"/>
      <c r="BW2326" s="12"/>
      <c r="BX2326" s="15"/>
      <c r="BY2326" s="15"/>
      <c r="BZ2326" s="15"/>
      <c r="CA2326" s="15"/>
      <c r="CB2326" s="15"/>
      <c r="CC2326" s="15"/>
      <c r="CD2326" s="15"/>
      <c r="CE2326" s="15"/>
      <c r="CF2326" s="15"/>
      <c r="CG2326" s="15"/>
      <c r="CH2326" s="15"/>
      <c r="CI2326" s="15"/>
      <c r="CJ2326" s="15"/>
      <c r="CK2326" s="15"/>
      <c r="CL2326" s="15"/>
      <c r="CM2326" s="15"/>
      <c r="CN2326" s="15"/>
    </row>
    <row r="2327" spans="1:92" ht="14">
      <c r="A2327" s="1"/>
      <c r="D2327" s="38"/>
      <c r="I2327" s="19"/>
      <c r="K2327" s="15"/>
      <c r="L2327" s="15"/>
      <c r="AE2327" s="37"/>
      <c r="AF2327" s="30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23"/>
      <c r="BE2327" s="23"/>
      <c r="BF2327" s="23"/>
      <c r="BG2327" s="12"/>
      <c r="BH2327" s="12"/>
      <c r="BI2327" s="12"/>
      <c r="BJ2327" s="12"/>
      <c r="BK2327" s="12"/>
      <c r="BL2327" s="12"/>
      <c r="BM2327" s="12"/>
      <c r="BN2327" s="12"/>
      <c r="BO2327" s="12"/>
      <c r="BP2327" s="12"/>
      <c r="BQ2327" s="12"/>
      <c r="BR2327" s="12"/>
      <c r="BS2327" s="12"/>
      <c r="BT2327" s="12"/>
      <c r="BU2327" s="12"/>
      <c r="BV2327" s="12"/>
      <c r="BW2327" s="12"/>
      <c r="BX2327" s="15"/>
      <c r="BY2327" s="15"/>
      <c r="BZ2327" s="15"/>
      <c r="CA2327" s="15"/>
      <c r="CB2327" s="15"/>
      <c r="CC2327" s="15"/>
      <c r="CD2327" s="15"/>
      <c r="CE2327" s="15"/>
      <c r="CF2327" s="15"/>
      <c r="CG2327" s="15"/>
      <c r="CH2327" s="15"/>
      <c r="CI2327" s="15"/>
      <c r="CJ2327" s="15"/>
      <c r="CK2327" s="15"/>
      <c r="CL2327" s="15"/>
      <c r="CM2327" s="15"/>
      <c r="CN2327" s="15"/>
    </row>
    <row r="2328" spans="1:92" ht="14">
      <c r="A2328" s="1"/>
      <c r="D2328" s="38"/>
      <c r="I2328" s="19"/>
      <c r="K2328" s="15"/>
      <c r="L2328" s="15"/>
      <c r="AE2328" s="37"/>
      <c r="AF2328" s="30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23"/>
      <c r="BE2328" s="23"/>
      <c r="BF2328" s="23"/>
      <c r="BG2328" s="12"/>
      <c r="BH2328" s="12"/>
      <c r="BI2328" s="12"/>
      <c r="BJ2328" s="12"/>
      <c r="BK2328" s="12"/>
      <c r="BL2328" s="12"/>
      <c r="BM2328" s="12"/>
      <c r="BN2328" s="12"/>
      <c r="BO2328" s="12"/>
      <c r="BP2328" s="12"/>
      <c r="BQ2328" s="12"/>
      <c r="BR2328" s="12"/>
      <c r="BS2328" s="12"/>
      <c r="BT2328" s="12"/>
      <c r="BU2328" s="12"/>
      <c r="BV2328" s="12"/>
      <c r="BW2328" s="12"/>
      <c r="BX2328" s="15"/>
      <c r="BY2328" s="15"/>
      <c r="BZ2328" s="15"/>
      <c r="CA2328" s="15"/>
      <c r="CB2328" s="15"/>
      <c r="CC2328" s="15"/>
      <c r="CD2328" s="15"/>
      <c r="CE2328" s="15"/>
      <c r="CF2328" s="15"/>
      <c r="CG2328" s="15"/>
      <c r="CH2328" s="15"/>
      <c r="CI2328" s="15"/>
      <c r="CJ2328" s="15"/>
      <c r="CK2328" s="15"/>
      <c r="CL2328" s="15"/>
      <c r="CM2328" s="15"/>
      <c r="CN2328" s="15"/>
    </row>
    <row r="2329" spans="1:92" ht="14">
      <c r="A2329" s="1"/>
      <c r="D2329" s="38"/>
      <c r="I2329" s="19"/>
      <c r="K2329" s="15"/>
      <c r="L2329" s="15"/>
      <c r="AE2329" s="37"/>
      <c r="AF2329" s="30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23"/>
      <c r="BE2329" s="23"/>
      <c r="BF2329" s="23"/>
      <c r="BG2329" s="12"/>
      <c r="BH2329" s="12"/>
      <c r="BI2329" s="12"/>
      <c r="BJ2329" s="12"/>
      <c r="BK2329" s="12"/>
      <c r="BL2329" s="12"/>
      <c r="BM2329" s="12"/>
      <c r="BN2329" s="12"/>
      <c r="BO2329" s="12"/>
      <c r="BP2329" s="12"/>
      <c r="BQ2329" s="12"/>
      <c r="BR2329" s="12"/>
      <c r="BS2329" s="12"/>
      <c r="BT2329" s="12"/>
      <c r="BU2329" s="12"/>
      <c r="BV2329" s="12"/>
      <c r="BW2329" s="12"/>
      <c r="BX2329" s="15"/>
      <c r="BY2329" s="15"/>
      <c r="BZ2329" s="15"/>
      <c r="CA2329" s="15"/>
      <c r="CB2329" s="15"/>
      <c r="CC2329" s="15"/>
      <c r="CD2329" s="15"/>
      <c r="CE2329" s="15"/>
      <c r="CF2329" s="15"/>
      <c r="CG2329" s="15"/>
      <c r="CH2329" s="15"/>
      <c r="CI2329" s="15"/>
      <c r="CJ2329" s="15"/>
      <c r="CK2329" s="15"/>
      <c r="CL2329" s="15"/>
      <c r="CM2329" s="15"/>
      <c r="CN2329" s="15"/>
    </row>
    <row r="2330" spans="1:92" ht="14">
      <c r="A2330" s="1"/>
      <c r="D2330" s="38"/>
      <c r="I2330" s="19"/>
      <c r="K2330" s="15"/>
      <c r="L2330" s="15"/>
      <c r="AE2330" s="37"/>
      <c r="AF2330" s="30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23"/>
      <c r="BE2330" s="23"/>
      <c r="BF2330" s="23"/>
      <c r="BG2330" s="12"/>
      <c r="BH2330" s="12"/>
      <c r="BI2330" s="12"/>
      <c r="BJ2330" s="12"/>
      <c r="BK2330" s="12"/>
      <c r="BL2330" s="12"/>
      <c r="BM2330" s="12"/>
      <c r="BN2330" s="12"/>
      <c r="BO2330" s="12"/>
      <c r="BP2330" s="12"/>
      <c r="BQ2330" s="12"/>
      <c r="BR2330" s="12"/>
      <c r="BS2330" s="12"/>
      <c r="BT2330" s="12"/>
      <c r="BU2330" s="12"/>
      <c r="BV2330" s="12"/>
      <c r="BW2330" s="12"/>
      <c r="BX2330" s="15"/>
      <c r="BY2330" s="15"/>
      <c r="BZ2330" s="15"/>
      <c r="CA2330" s="15"/>
      <c r="CB2330" s="15"/>
      <c r="CC2330" s="15"/>
      <c r="CD2330" s="15"/>
      <c r="CE2330" s="15"/>
      <c r="CF2330" s="15"/>
      <c r="CG2330" s="15"/>
      <c r="CH2330" s="15"/>
      <c r="CI2330" s="15"/>
      <c r="CJ2330" s="15"/>
      <c r="CK2330" s="15"/>
      <c r="CL2330" s="15"/>
      <c r="CM2330" s="15"/>
      <c r="CN2330" s="15"/>
    </row>
    <row r="2331" spans="1:92" ht="14">
      <c r="A2331" s="1"/>
      <c r="D2331" s="38"/>
      <c r="I2331" s="19"/>
      <c r="K2331" s="15"/>
      <c r="L2331" s="15"/>
      <c r="AE2331" s="37"/>
      <c r="AF2331" s="30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23"/>
      <c r="BE2331" s="23"/>
      <c r="BF2331" s="23"/>
      <c r="BG2331" s="12"/>
      <c r="BH2331" s="12"/>
      <c r="BI2331" s="12"/>
      <c r="BJ2331" s="12"/>
      <c r="BK2331" s="12"/>
      <c r="BL2331" s="12"/>
      <c r="BM2331" s="12"/>
      <c r="BN2331" s="12"/>
      <c r="BO2331" s="12"/>
      <c r="BP2331" s="12"/>
      <c r="BQ2331" s="12"/>
      <c r="BR2331" s="12"/>
      <c r="BS2331" s="12"/>
      <c r="BT2331" s="12"/>
      <c r="BU2331" s="12"/>
      <c r="BV2331" s="12"/>
      <c r="BW2331" s="12"/>
      <c r="BX2331" s="15"/>
      <c r="BY2331" s="15"/>
      <c r="BZ2331" s="15"/>
      <c r="CA2331" s="15"/>
      <c r="CB2331" s="15"/>
      <c r="CC2331" s="15"/>
      <c r="CD2331" s="15"/>
      <c r="CE2331" s="15"/>
      <c r="CF2331" s="15"/>
      <c r="CG2331" s="15"/>
      <c r="CH2331" s="15"/>
      <c r="CI2331" s="15"/>
      <c r="CJ2331" s="15"/>
      <c r="CK2331" s="15"/>
      <c r="CL2331" s="15"/>
      <c r="CM2331" s="15"/>
      <c r="CN2331" s="15"/>
    </row>
    <row r="2332" spans="1:92" ht="14">
      <c r="A2332" s="1"/>
      <c r="D2332" s="38"/>
      <c r="I2332" s="19"/>
      <c r="K2332" s="15"/>
      <c r="L2332" s="15"/>
      <c r="AE2332" s="37"/>
      <c r="AF2332" s="30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23"/>
      <c r="BE2332" s="23"/>
      <c r="BF2332" s="23"/>
      <c r="BG2332" s="12"/>
      <c r="BH2332" s="12"/>
      <c r="BI2332" s="12"/>
      <c r="BJ2332" s="12"/>
      <c r="BK2332" s="12"/>
      <c r="BL2332" s="12"/>
      <c r="BM2332" s="12"/>
      <c r="BN2332" s="12"/>
      <c r="BO2332" s="12"/>
      <c r="BP2332" s="12"/>
      <c r="BQ2332" s="12"/>
      <c r="BR2332" s="12"/>
      <c r="BS2332" s="12"/>
      <c r="BT2332" s="12"/>
      <c r="BU2332" s="12"/>
      <c r="BV2332" s="12"/>
      <c r="BW2332" s="12"/>
      <c r="BX2332" s="15"/>
      <c r="BY2332" s="15"/>
      <c r="BZ2332" s="15"/>
      <c r="CA2332" s="15"/>
      <c r="CB2332" s="15"/>
      <c r="CC2332" s="15"/>
      <c r="CD2332" s="15"/>
      <c r="CE2332" s="15"/>
      <c r="CF2332" s="15"/>
      <c r="CG2332" s="15"/>
      <c r="CH2332" s="15"/>
      <c r="CI2332" s="15"/>
      <c r="CJ2332" s="15"/>
      <c r="CK2332" s="15"/>
      <c r="CL2332" s="15"/>
      <c r="CM2332" s="15"/>
      <c r="CN2332" s="15"/>
    </row>
    <row r="2333" spans="1:92" ht="14">
      <c r="A2333" s="1"/>
      <c r="D2333" s="38"/>
      <c r="I2333" s="19"/>
      <c r="K2333" s="15"/>
      <c r="L2333" s="15"/>
      <c r="AE2333" s="37"/>
      <c r="AF2333" s="30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23"/>
      <c r="BE2333" s="23"/>
      <c r="BF2333" s="23"/>
      <c r="BG2333" s="12"/>
      <c r="BH2333" s="12"/>
      <c r="BI2333" s="12"/>
      <c r="BJ2333" s="12"/>
      <c r="BK2333" s="12"/>
      <c r="BL2333" s="12"/>
      <c r="BM2333" s="12"/>
      <c r="BN2333" s="12"/>
      <c r="BO2333" s="12"/>
      <c r="BP2333" s="12"/>
      <c r="BQ2333" s="12"/>
      <c r="BR2333" s="12"/>
      <c r="BS2333" s="12"/>
      <c r="BT2333" s="12"/>
      <c r="BU2333" s="12"/>
      <c r="BV2333" s="12"/>
      <c r="BW2333" s="12"/>
      <c r="BX2333" s="15"/>
      <c r="BY2333" s="15"/>
      <c r="BZ2333" s="15"/>
      <c r="CA2333" s="15"/>
      <c r="CB2333" s="15"/>
      <c r="CC2333" s="15"/>
      <c r="CD2333" s="15"/>
      <c r="CE2333" s="15"/>
      <c r="CF2333" s="15"/>
      <c r="CG2333" s="15"/>
      <c r="CH2333" s="15"/>
      <c r="CI2333" s="15"/>
      <c r="CJ2333" s="15"/>
      <c r="CK2333" s="15"/>
      <c r="CL2333" s="15"/>
      <c r="CM2333" s="15"/>
      <c r="CN2333" s="15"/>
    </row>
    <row r="2334" spans="1:92" ht="14">
      <c r="A2334" s="1"/>
      <c r="D2334" s="38"/>
      <c r="I2334" s="19"/>
      <c r="K2334" s="15"/>
      <c r="L2334" s="15"/>
      <c r="AE2334" s="37"/>
      <c r="AF2334" s="30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23"/>
      <c r="BE2334" s="23"/>
      <c r="BF2334" s="23"/>
      <c r="BG2334" s="12"/>
      <c r="BH2334" s="12"/>
      <c r="BI2334" s="12"/>
      <c r="BJ2334" s="12"/>
      <c r="BK2334" s="12"/>
      <c r="BL2334" s="12"/>
      <c r="BM2334" s="12"/>
      <c r="BN2334" s="12"/>
      <c r="BO2334" s="12"/>
      <c r="BP2334" s="12"/>
      <c r="BQ2334" s="12"/>
      <c r="BR2334" s="12"/>
      <c r="BS2334" s="12"/>
      <c r="BT2334" s="12"/>
      <c r="BU2334" s="12"/>
      <c r="BV2334" s="12"/>
      <c r="BW2334" s="12"/>
      <c r="BX2334" s="15"/>
      <c r="BY2334" s="15"/>
      <c r="BZ2334" s="15"/>
      <c r="CA2334" s="15"/>
      <c r="CB2334" s="15"/>
      <c r="CC2334" s="15"/>
      <c r="CD2334" s="15"/>
      <c r="CE2334" s="15"/>
      <c r="CF2334" s="15"/>
      <c r="CG2334" s="15"/>
      <c r="CH2334" s="15"/>
      <c r="CI2334" s="15"/>
      <c r="CJ2334" s="15"/>
      <c r="CK2334" s="15"/>
      <c r="CL2334" s="15"/>
      <c r="CM2334" s="15"/>
      <c r="CN2334" s="15"/>
    </row>
    <row r="2335" spans="1:92" ht="14">
      <c r="A2335" s="1"/>
      <c r="D2335" s="38"/>
      <c r="I2335" s="19"/>
      <c r="K2335" s="15"/>
      <c r="L2335" s="15"/>
      <c r="AE2335" s="37"/>
      <c r="AF2335" s="30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23"/>
      <c r="BE2335" s="23"/>
      <c r="BF2335" s="23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  <c r="BU2335" s="12"/>
      <c r="BV2335" s="12"/>
      <c r="BW2335" s="12"/>
      <c r="BX2335" s="15"/>
      <c r="BY2335" s="15"/>
      <c r="BZ2335" s="15"/>
      <c r="CA2335" s="15"/>
      <c r="CB2335" s="15"/>
      <c r="CC2335" s="15"/>
      <c r="CD2335" s="15"/>
      <c r="CE2335" s="15"/>
      <c r="CF2335" s="15"/>
      <c r="CG2335" s="15"/>
      <c r="CH2335" s="15"/>
      <c r="CI2335" s="15"/>
      <c r="CJ2335" s="15"/>
      <c r="CK2335" s="15"/>
      <c r="CL2335" s="15"/>
      <c r="CM2335" s="15"/>
      <c r="CN2335" s="15"/>
    </row>
    <row r="2336" spans="1:92" ht="14">
      <c r="A2336" s="1"/>
      <c r="D2336" s="38"/>
      <c r="I2336" s="19"/>
      <c r="K2336" s="15"/>
      <c r="L2336" s="15"/>
      <c r="AE2336" s="37"/>
      <c r="AF2336" s="30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23"/>
      <c r="BE2336" s="23"/>
      <c r="BF2336" s="23"/>
      <c r="BG2336" s="12"/>
      <c r="BH2336" s="12"/>
      <c r="BI2336" s="12"/>
      <c r="BJ2336" s="12"/>
      <c r="BK2336" s="12"/>
      <c r="BL2336" s="12"/>
      <c r="BM2336" s="12"/>
      <c r="BN2336" s="12"/>
      <c r="BO2336" s="12"/>
      <c r="BP2336" s="12"/>
      <c r="BQ2336" s="12"/>
      <c r="BR2336" s="12"/>
      <c r="BS2336" s="12"/>
      <c r="BT2336" s="12"/>
      <c r="BU2336" s="12"/>
      <c r="BV2336" s="12"/>
      <c r="BW2336" s="12"/>
      <c r="BX2336" s="15"/>
      <c r="BY2336" s="15"/>
      <c r="BZ2336" s="15"/>
      <c r="CA2336" s="15"/>
      <c r="CB2336" s="15"/>
      <c r="CC2336" s="15"/>
      <c r="CD2336" s="15"/>
      <c r="CE2336" s="15"/>
      <c r="CF2336" s="15"/>
      <c r="CG2336" s="15"/>
      <c r="CH2336" s="15"/>
      <c r="CI2336" s="15"/>
      <c r="CJ2336" s="15"/>
      <c r="CK2336" s="15"/>
      <c r="CL2336" s="15"/>
      <c r="CM2336" s="15"/>
      <c r="CN2336" s="15"/>
    </row>
    <row r="2337" spans="1:92" ht="14">
      <c r="A2337" s="1"/>
      <c r="D2337" s="38"/>
      <c r="I2337" s="19"/>
      <c r="K2337" s="15"/>
      <c r="L2337" s="15"/>
      <c r="AE2337" s="37"/>
      <c r="AF2337" s="30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23"/>
      <c r="BE2337" s="23"/>
      <c r="BF2337" s="23"/>
      <c r="BG2337" s="12"/>
      <c r="BH2337" s="12"/>
      <c r="BI2337" s="12"/>
      <c r="BJ2337" s="12"/>
      <c r="BK2337" s="12"/>
      <c r="BL2337" s="12"/>
      <c r="BM2337" s="12"/>
      <c r="BN2337" s="12"/>
      <c r="BO2337" s="12"/>
      <c r="BP2337" s="12"/>
      <c r="BQ2337" s="12"/>
      <c r="BR2337" s="12"/>
      <c r="BS2337" s="12"/>
      <c r="BT2337" s="12"/>
      <c r="BU2337" s="12"/>
      <c r="BV2337" s="12"/>
      <c r="BW2337" s="12"/>
      <c r="BX2337" s="15"/>
      <c r="BY2337" s="15"/>
      <c r="BZ2337" s="15"/>
      <c r="CA2337" s="15"/>
      <c r="CB2337" s="15"/>
      <c r="CC2337" s="15"/>
      <c r="CD2337" s="15"/>
      <c r="CE2337" s="15"/>
      <c r="CF2337" s="15"/>
      <c r="CG2337" s="15"/>
      <c r="CH2337" s="15"/>
      <c r="CI2337" s="15"/>
      <c r="CJ2337" s="15"/>
      <c r="CK2337" s="15"/>
      <c r="CL2337" s="15"/>
      <c r="CM2337" s="15"/>
      <c r="CN2337" s="15"/>
    </row>
    <row r="2338" spans="1:92" ht="14">
      <c r="A2338" s="1"/>
      <c r="D2338" s="38"/>
      <c r="I2338" s="19"/>
      <c r="K2338" s="15"/>
      <c r="L2338" s="15"/>
      <c r="AE2338" s="37"/>
      <c r="AF2338" s="30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23"/>
      <c r="BE2338" s="23"/>
      <c r="BF2338" s="23"/>
      <c r="BG2338" s="12"/>
      <c r="BH2338" s="12"/>
      <c r="BI2338" s="12"/>
      <c r="BJ2338" s="12"/>
      <c r="BK2338" s="12"/>
      <c r="BL2338" s="12"/>
      <c r="BM2338" s="12"/>
      <c r="BN2338" s="12"/>
      <c r="BO2338" s="12"/>
      <c r="BP2338" s="12"/>
      <c r="BQ2338" s="12"/>
      <c r="BR2338" s="12"/>
      <c r="BS2338" s="12"/>
      <c r="BT2338" s="12"/>
      <c r="BU2338" s="12"/>
      <c r="BV2338" s="12"/>
      <c r="BW2338" s="12"/>
      <c r="BX2338" s="15"/>
      <c r="BY2338" s="15"/>
      <c r="BZ2338" s="15"/>
      <c r="CA2338" s="15"/>
      <c r="CB2338" s="15"/>
      <c r="CC2338" s="15"/>
      <c r="CD2338" s="15"/>
      <c r="CE2338" s="15"/>
      <c r="CF2338" s="15"/>
      <c r="CG2338" s="15"/>
      <c r="CH2338" s="15"/>
      <c r="CI2338" s="15"/>
      <c r="CJ2338" s="15"/>
      <c r="CK2338" s="15"/>
      <c r="CL2338" s="15"/>
      <c r="CM2338" s="15"/>
      <c r="CN2338" s="15"/>
    </row>
    <row r="2339" spans="1:92" ht="14">
      <c r="A2339" s="1"/>
      <c r="D2339" s="38"/>
      <c r="I2339" s="19"/>
      <c r="K2339" s="15"/>
      <c r="L2339" s="15"/>
      <c r="AE2339" s="37"/>
      <c r="AF2339" s="30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23"/>
      <c r="BE2339" s="23"/>
      <c r="BF2339" s="23"/>
      <c r="BG2339" s="12"/>
      <c r="BH2339" s="12"/>
      <c r="BI2339" s="12"/>
      <c r="BJ2339" s="12"/>
      <c r="BK2339" s="12"/>
      <c r="BL2339" s="12"/>
      <c r="BM2339" s="12"/>
      <c r="BN2339" s="12"/>
      <c r="BO2339" s="12"/>
      <c r="BP2339" s="12"/>
      <c r="BQ2339" s="12"/>
      <c r="BR2339" s="12"/>
      <c r="BS2339" s="12"/>
      <c r="BT2339" s="12"/>
      <c r="BU2339" s="12"/>
      <c r="BV2339" s="12"/>
      <c r="BW2339" s="12"/>
      <c r="BX2339" s="15"/>
      <c r="BY2339" s="15"/>
      <c r="BZ2339" s="15"/>
      <c r="CA2339" s="15"/>
      <c r="CB2339" s="15"/>
      <c r="CC2339" s="15"/>
      <c r="CD2339" s="15"/>
      <c r="CE2339" s="15"/>
      <c r="CF2339" s="15"/>
      <c r="CG2339" s="15"/>
      <c r="CH2339" s="15"/>
      <c r="CI2339" s="15"/>
      <c r="CJ2339" s="15"/>
      <c r="CK2339" s="15"/>
      <c r="CL2339" s="15"/>
      <c r="CM2339" s="15"/>
      <c r="CN2339" s="15"/>
    </row>
    <row r="2340" spans="1:92" ht="14">
      <c r="A2340" s="1"/>
      <c r="D2340" s="38"/>
      <c r="I2340" s="19"/>
      <c r="K2340" s="15"/>
      <c r="L2340" s="15"/>
      <c r="AE2340" s="37"/>
      <c r="AF2340" s="30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23"/>
      <c r="BE2340" s="23"/>
      <c r="BF2340" s="23"/>
      <c r="BG2340" s="12"/>
      <c r="BH2340" s="12"/>
      <c r="BI2340" s="12"/>
      <c r="BJ2340" s="12"/>
      <c r="BK2340" s="12"/>
      <c r="BL2340" s="12"/>
      <c r="BM2340" s="12"/>
      <c r="BN2340" s="12"/>
      <c r="BO2340" s="12"/>
      <c r="BP2340" s="12"/>
      <c r="BQ2340" s="12"/>
      <c r="BR2340" s="12"/>
      <c r="BS2340" s="12"/>
      <c r="BT2340" s="12"/>
      <c r="BU2340" s="12"/>
      <c r="BV2340" s="12"/>
      <c r="BW2340" s="12"/>
      <c r="BX2340" s="15"/>
      <c r="BY2340" s="15"/>
      <c r="BZ2340" s="15"/>
      <c r="CA2340" s="15"/>
      <c r="CB2340" s="15"/>
      <c r="CC2340" s="15"/>
      <c r="CD2340" s="15"/>
      <c r="CE2340" s="15"/>
      <c r="CF2340" s="15"/>
      <c r="CG2340" s="15"/>
      <c r="CH2340" s="15"/>
      <c r="CI2340" s="15"/>
      <c r="CJ2340" s="15"/>
      <c r="CK2340" s="15"/>
      <c r="CL2340" s="15"/>
      <c r="CM2340" s="15"/>
      <c r="CN2340" s="15"/>
    </row>
    <row r="2341" spans="1:92" ht="14">
      <c r="A2341" s="1"/>
      <c r="D2341" s="38"/>
      <c r="I2341" s="19"/>
      <c r="K2341" s="15"/>
      <c r="L2341" s="15"/>
      <c r="AE2341" s="37"/>
      <c r="AF2341" s="30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23"/>
      <c r="BE2341" s="23"/>
      <c r="BF2341" s="23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  <c r="BU2341" s="12"/>
      <c r="BV2341" s="12"/>
      <c r="BW2341" s="12"/>
      <c r="BX2341" s="15"/>
      <c r="BY2341" s="15"/>
      <c r="BZ2341" s="15"/>
      <c r="CA2341" s="15"/>
      <c r="CB2341" s="15"/>
      <c r="CC2341" s="15"/>
      <c r="CD2341" s="15"/>
      <c r="CE2341" s="15"/>
      <c r="CF2341" s="15"/>
      <c r="CG2341" s="15"/>
      <c r="CH2341" s="15"/>
      <c r="CI2341" s="15"/>
      <c r="CJ2341" s="15"/>
      <c r="CK2341" s="15"/>
      <c r="CL2341" s="15"/>
      <c r="CM2341" s="15"/>
      <c r="CN2341" s="15"/>
    </row>
    <row r="2342" spans="1:92" ht="14">
      <c r="A2342" s="1"/>
      <c r="D2342" s="38"/>
      <c r="I2342" s="19"/>
      <c r="K2342" s="15"/>
      <c r="L2342" s="15"/>
      <c r="AE2342" s="37"/>
      <c r="AF2342" s="30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23"/>
      <c r="BE2342" s="23"/>
      <c r="BF2342" s="23"/>
      <c r="BG2342" s="12"/>
      <c r="BH2342" s="12"/>
      <c r="BI2342" s="12"/>
      <c r="BJ2342" s="12"/>
      <c r="BK2342" s="12"/>
      <c r="BL2342" s="12"/>
      <c r="BM2342" s="12"/>
      <c r="BN2342" s="12"/>
      <c r="BO2342" s="12"/>
      <c r="BP2342" s="12"/>
      <c r="BQ2342" s="12"/>
      <c r="BR2342" s="12"/>
      <c r="BS2342" s="12"/>
      <c r="BT2342" s="12"/>
      <c r="BU2342" s="12"/>
      <c r="BV2342" s="12"/>
      <c r="BW2342" s="12"/>
      <c r="BX2342" s="15"/>
      <c r="BY2342" s="15"/>
      <c r="BZ2342" s="15"/>
      <c r="CA2342" s="15"/>
      <c r="CB2342" s="15"/>
      <c r="CC2342" s="15"/>
      <c r="CD2342" s="15"/>
      <c r="CE2342" s="15"/>
      <c r="CF2342" s="15"/>
      <c r="CG2342" s="15"/>
      <c r="CH2342" s="15"/>
      <c r="CI2342" s="15"/>
      <c r="CJ2342" s="15"/>
      <c r="CK2342" s="15"/>
      <c r="CL2342" s="15"/>
      <c r="CM2342" s="15"/>
      <c r="CN2342" s="15"/>
    </row>
    <row r="2343" spans="1:92" ht="14">
      <c r="A2343" s="1"/>
      <c r="D2343" s="38"/>
      <c r="I2343" s="19"/>
      <c r="K2343" s="15"/>
      <c r="L2343" s="15"/>
      <c r="AE2343" s="37"/>
      <c r="AF2343" s="30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23"/>
      <c r="BE2343" s="23"/>
      <c r="BF2343" s="23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/>
      <c r="BT2343" s="12"/>
      <c r="BU2343" s="12"/>
      <c r="BV2343" s="12"/>
      <c r="BW2343" s="12"/>
      <c r="BX2343" s="15"/>
      <c r="BY2343" s="15"/>
      <c r="BZ2343" s="15"/>
      <c r="CA2343" s="15"/>
      <c r="CB2343" s="15"/>
      <c r="CC2343" s="15"/>
      <c r="CD2343" s="15"/>
      <c r="CE2343" s="15"/>
      <c r="CF2343" s="15"/>
      <c r="CG2343" s="15"/>
      <c r="CH2343" s="15"/>
      <c r="CI2343" s="15"/>
      <c r="CJ2343" s="15"/>
      <c r="CK2343" s="15"/>
      <c r="CL2343" s="15"/>
      <c r="CM2343" s="15"/>
      <c r="CN2343" s="15"/>
    </row>
    <row r="2344" spans="1:92" ht="14">
      <c r="A2344" s="1"/>
      <c r="D2344" s="38"/>
      <c r="I2344" s="19"/>
      <c r="K2344" s="15"/>
      <c r="L2344" s="15"/>
      <c r="AE2344" s="37"/>
      <c r="AF2344" s="30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23"/>
      <c r="BE2344" s="23"/>
      <c r="BF2344" s="23"/>
      <c r="BG2344" s="12"/>
      <c r="BH2344" s="12"/>
      <c r="BI2344" s="12"/>
      <c r="BJ2344" s="12"/>
      <c r="BK2344" s="12"/>
      <c r="BL2344" s="12"/>
      <c r="BM2344" s="12"/>
      <c r="BN2344" s="12"/>
      <c r="BO2344" s="12"/>
      <c r="BP2344" s="12"/>
      <c r="BQ2344" s="12"/>
      <c r="BR2344" s="12"/>
      <c r="BS2344" s="12"/>
      <c r="BT2344" s="12"/>
      <c r="BU2344" s="12"/>
      <c r="BV2344" s="12"/>
      <c r="BW2344" s="12"/>
      <c r="BX2344" s="15"/>
      <c r="BY2344" s="15"/>
      <c r="BZ2344" s="15"/>
      <c r="CA2344" s="15"/>
      <c r="CB2344" s="15"/>
      <c r="CC2344" s="15"/>
      <c r="CD2344" s="15"/>
      <c r="CE2344" s="15"/>
      <c r="CF2344" s="15"/>
      <c r="CG2344" s="15"/>
      <c r="CH2344" s="15"/>
      <c r="CI2344" s="15"/>
      <c r="CJ2344" s="15"/>
      <c r="CK2344" s="15"/>
      <c r="CL2344" s="15"/>
      <c r="CM2344" s="15"/>
      <c r="CN2344" s="15"/>
    </row>
    <row r="2345" spans="1:92" ht="14">
      <c r="A2345" s="1"/>
      <c r="D2345" s="38"/>
      <c r="I2345" s="19"/>
      <c r="K2345" s="15"/>
      <c r="L2345" s="15"/>
      <c r="AE2345" s="37"/>
      <c r="AF2345" s="30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23"/>
      <c r="BE2345" s="23"/>
      <c r="BF2345" s="23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/>
      <c r="BT2345" s="12"/>
      <c r="BU2345" s="12"/>
      <c r="BV2345" s="12"/>
      <c r="BW2345" s="12"/>
      <c r="BX2345" s="15"/>
      <c r="BY2345" s="15"/>
      <c r="BZ2345" s="15"/>
      <c r="CA2345" s="15"/>
      <c r="CB2345" s="15"/>
      <c r="CC2345" s="15"/>
      <c r="CD2345" s="15"/>
      <c r="CE2345" s="15"/>
      <c r="CF2345" s="15"/>
      <c r="CG2345" s="15"/>
      <c r="CH2345" s="15"/>
      <c r="CI2345" s="15"/>
      <c r="CJ2345" s="15"/>
      <c r="CK2345" s="15"/>
      <c r="CL2345" s="15"/>
      <c r="CM2345" s="15"/>
      <c r="CN2345" s="15"/>
    </row>
    <row r="2346" spans="1:92" ht="14">
      <c r="A2346" s="1"/>
      <c r="D2346" s="38"/>
      <c r="I2346" s="19"/>
      <c r="K2346" s="15"/>
      <c r="L2346" s="15"/>
      <c r="AE2346" s="37"/>
      <c r="AF2346" s="30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23"/>
      <c r="BE2346" s="23"/>
      <c r="BF2346" s="23"/>
      <c r="BG2346" s="12"/>
      <c r="BH2346" s="12"/>
      <c r="BI2346" s="12"/>
      <c r="BJ2346" s="12"/>
      <c r="BK2346" s="12"/>
      <c r="BL2346" s="12"/>
      <c r="BM2346" s="12"/>
      <c r="BN2346" s="12"/>
      <c r="BO2346" s="12"/>
      <c r="BP2346" s="12"/>
      <c r="BQ2346" s="12"/>
      <c r="BR2346" s="12"/>
      <c r="BS2346" s="12"/>
      <c r="BT2346" s="12"/>
      <c r="BU2346" s="12"/>
      <c r="BV2346" s="12"/>
      <c r="BW2346" s="12"/>
      <c r="BX2346" s="15"/>
      <c r="BY2346" s="15"/>
      <c r="BZ2346" s="15"/>
      <c r="CA2346" s="15"/>
      <c r="CB2346" s="15"/>
      <c r="CC2346" s="15"/>
      <c r="CD2346" s="15"/>
      <c r="CE2346" s="15"/>
      <c r="CF2346" s="15"/>
      <c r="CG2346" s="15"/>
      <c r="CH2346" s="15"/>
      <c r="CI2346" s="15"/>
      <c r="CJ2346" s="15"/>
      <c r="CK2346" s="15"/>
      <c r="CL2346" s="15"/>
      <c r="CM2346" s="15"/>
      <c r="CN2346" s="15"/>
    </row>
    <row r="2347" spans="1:92" ht="14">
      <c r="A2347" s="1"/>
      <c r="D2347" s="38"/>
      <c r="I2347" s="19"/>
      <c r="K2347" s="15"/>
      <c r="L2347" s="15"/>
      <c r="AE2347" s="37"/>
      <c r="AF2347" s="30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23"/>
      <c r="BE2347" s="23"/>
      <c r="BF2347" s="23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/>
      <c r="BT2347" s="12"/>
      <c r="BU2347" s="12"/>
      <c r="BV2347" s="12"/>
      <c r="BW2347" s="12"/>
      <c r="BX2347" s="15"/>
      <c r="BY2347" s="15"/>
      <c r="BZ2347" s="15"/>
      <c r="CA2347" s="15"/>
      <c r="CB2347" s="15"/>
      <c r="CC2347" s="15"/>
      <c r="CD2347" s="15"/>
      <c r="CE2347" s="15"/>
      <c r="CF2347" s="15"/>
      <c r="CG2347" s="15"/>
      <c r="CH2347" s="15"/>
      <c r="CI2347" s="15"/>
      <c r="CJ2347" s="15"/>
      <c r="CK2347" s="15"/>
      <c r="CL2347" s="15"/>
      <c r="CM2347" s="15"/>
      <c r="CN2347" s="15"/>
    </row>
    <row r="2348" spans="1:92" ht="14">
      <c r="A2348" s="1"/>
      <c r="D2348" s="38"/>
      <c r="I2348" s="19"/>
      <c r="K2348" s="15"/>
      <c r="L2348" s="15"/>
      <c r="AE2348" s="37"/>
      <c r="AF2348" s="30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23"/>
      <c r="BE2348" s="23"/>
      <c r="BF2348" s="23"/>
      <c r="BG2348" s="12"/>
      <c r="BH2348" s="12"/>
      <c r="BI2348" s="12"/>
      <c r="BJ2348" s="12"/>
      <c r="BK2348" s="12"/>
      <c r="BL2348" s="12"/>
      <c r="BM2348" s="12"/>
      <c r="BN2348" s="12"/>
      <c r="BO2348" s="12"/>
      <c r="BP2348" s="12"/>
      <c r="BQ2348" s="12"/>
      <c r="BR2348" s="12"/>
      <c r="BS2348" s="12"/>
      <c r="BT2348" s="12"/>
      <c r="BU2348" s="12"/>
      <c r="BV2348" s="12"/>
      <c r="BW2348" s="12"/>
      <c r="BX2348" s="15"/>
      <c r="BY2348" s="15"/>
      <c r="BZ2348" s="15"/>
      <c r="CA2348" s="15"/>
      <c r="CB2348" s="15"/>
      <c r="CC2348" s="15"/>
      <c r="CD2348" s="15"/>
      <c r="CE2348" s="15"/>
      <c r="CF2348" s="15"/>
      <c r="CG2348" s="15"/>
      <c r="CH2348" s="15"/>
      <c r="CI2348" s="15"/>
      <c r="CJ2348" s="15"/>
      <c r="CK2348" s="15"/>
      <c r="CL2348" s="15"/>
      <c r="CM2348" s="15"/>
      <c r="CN2348" s="15"/>
    </row>
    <row r="2349" spans="1:92" ht="14">
      <c r="A2349" s="1"/>
      <c r="D2349" s="38"/>
      <c r="I2349" s="19"/>
      <c r="K2349" s="15"/>
      <c r="L2349" s="15"/>
      <c r="AE2349" s="37"/>
      <c r="AF2349" s="30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23"/>
      <c r="BE2349" s="23"/>
      <c r="BF2349" s="23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/>
      <c r="BT2349" s="12"/>
      <c r="BU2349" s="12"/>
      <c r="BV2349" s="12"/>
      <c r="BW2349" s="12"/>
      <c r="BX2349" s="15"/>
      <c r="BY2349" s="15"/>
      <c r="BZ2349" s="15"/>
      <c r="CA2349" s="15"/>
      <c r="CB2349" s="15"/>
      <c r="CC2349" s="15"/>
      <c r="CD2349" s="15"/>
      <c r="CE2349" s="15"/>
      <c r="CF2349" s="15"/>
      <c r="CG2349" s="15"/>
      <c r="CH2349" s="15"/>
      <c r="CI2349" s="15"/>
      <c r="CJ2349" s="15"/>
      <c r="CK2349" s="15"/>
      <c r="CL2349" s="15"/>
      <c r="CM2349" s="15"/>
      <c r="CN2349" s="15"/>
    </row>
    <row r="2350" spans="1:92" ht="14">
      <c r="A2350" s="1"/>
      <c r="D2350" s="38"/>
      <c r="I2350" s="19"/>
      <c r="K2350" s="15"/>
      <c r="L2350" s="15"/>
      <c r="AE2350" s="37"/>
      <c r="AF2350" s="30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23"/>
      <c r="BE2350" s="23"/>
      <c r="BF2350" s="23"/>
      <c r="BG2350" s="12"/>
      <c r="BH2350" s="12"/>
      <c r="BI2350" s="12"/>
      <c r="BJ2350" s="12"/>
      <c r="BK2350" s="12"/>
      <c r="BL2350" s="12"/>
      <c r="BM2350" s="12"/>
      <c r="BN2350" s="12"/>
      <c r="BO2350" s="12"/>
      <c r="BP2350" s="12"/>
      <c r="BQ2350" s="12"/>
      <c r="BR2350" s="12"/>
      <c r="BS2350" s="12"/>
      <c r="BT2350" s="12"/>
      <c r="BU2350" s="12"/>
      <c r="BV2350" s="12"/>
      <c r="BW2350" s="12"/>
      <c r="BX2350" s="15"/>
      <c r="BY2350" s="15"/>
      <c r="BZ2350" s="15"/>
      <c r="CA2350" s="15"/>
      <c r="CB2350" s="15"/>
      <c r="CC2350" s="15"/>
      <c r="CD2350" s="15"/>
      <c r="CE2350" s="15"/>
      <c r="CF2350" s="15"/>
      <c r="CG2350" s="15"/>
      <c r="CH2350" s="15"/>
      <c r="CI2350" s="15"/>
      <c r="CJ2350" s="15"/>
      <c r="CK2350" s="15"/>
      <c r="CL2350" s="15"/>
      <c r="CM2350" s="15"/>
      <c r="CN2350" s="15"/>
    </row>
    <row r="2351" spans="1:92" ht="14">
      <c r="A2351" s="1"/>
      <c r="D2351" s="38"/>
      <c r="I2351" s="19"/>
      <c r="K2351" s="15"/>
      <c r="L2351" s="15"/>
      <c r="AE2351" s="37"/>
      <c r="AF2351" s="30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23"/>
      <c r="BE2351" s="23"/>
      <c r="BF2351" s="23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/>
      <c r="BT2351" s="12"/>
      <c r="BU2351" s="12"/>
      <c r="BV2351" s="12"/>
      <c r="BW2351" s="12"/>
      <c r="BX2351" s="15"/>
      <c r="BY2351" s="15"/>
      <c r="BZ2351" s="15"/>
      <c r="CA2351" s="15"/>
      <c r="CB2351" s="15"/>
      <c r="CC2351" s="15"/>
      <c r="CD2351" s="15"/>
      <c r="CE2351" s="15"/>
      <c r="CF2351" s="15"/>
      <c r="CG2351" s="15"/>
      <c r="CH2351" s="15"/>
      <c r="CI2351" s="15"/>
      <c r="CJ2351" s="15"/>
      <c r="CK2351" s="15"/>
      <c r="CL2351" s="15"/>
      <c r="CM2351" s="15"/>
      <c r="CN2351" s="15"/>
    </row>
    <row r="2352" spans="1:92" ht="14">
      <c r="A2352" s="1"/>
      <c r="D2352" s="38"/>
      <c r="I2352" s="19"/>
      <c r="K2352" s="15"/>
      <c r="L2352" s="15"/>
      <c r="AE2352" s="37"/>
      <c r="AF2352" s="30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23"/>
      <c r="BE2352" s="23"/>
      <c r="BF2352" s="23"/>
      <c r="BG2352" s="12"/>
      <c r="BH2352" s="12"/>
      <c r="BI2352" s="12"/>
      <c r="BJ2352" s="12"/>
      <c r="BK2352" s="12"/>
      <c r="BL2352" s="12"/>
      <c r="BM2352" s="12"/>
      <c r="BN2352" s="12"/>
      <c r="BO2352" s="12"/>
      <c r="BP2352" s="12"/>
      <c r="BQ2352" s="12"/>
      <c r="BR2352" s="12"/>
      <c r="BS2352" s="12"/>
      <c r="BT2352" s="12"/>
      <c r="BU2352" s="12"/>
      <c r="BV2352" s="12"/>
      <c r="BW2352" s="12"/>
      <c r="BX2352" s="15"/>
      <c r="BY2352" s="15"/>
      <c r="BZ2352" s="15"/>
      <c r="CA2352" s="15"/>
      <c r="CB2352" s="15"/>
      <c r="CC2352" s="15"/>
      <c r="CD2352" s="15"/>
      <c r="CE2352" s="15"/>
      <c r="CF2352" s="15"/>
      <c r="CG2352" s="15"/>
      <c r="CH2352" s="15"/>
      <c r="CI2352" s="15"/>
      <c r="CJ2352" s="15"/>
      <c r="CK2352" s="15"/>
      <c r="CL2352" s="15"/>
      <c r="CM2352" s="15"/>
      <c r="CN2352" s="15"/>
    </row>
    <row r="2353" spans="1:92" ht="14">
      <c r="A2353" s="1"/>
      <c r="D2353" s="38"/>
      <c r="I2353" s="19"/>
      <c r="K2353" s="15"/>
      <c r="L2353" s="15"/>
      <c r="AE2353" s="37"/>
      <c r="AF2353" s="30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23"/>
      <c r="BE2353" s="23"/>
      <c r="BF2353" s="23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  <c r="BU2353" s="12"/>
      <c r="BV2353" s="12"/>
      <c r="BW2353" s="12"/>
      <c r="BX2353" s="15"/>
      <c r="BY2353" s="15"/>
      <c r="BZ2353" s="15"/>
      <c r="CA2353" s="15"/>
      <c r="CB2353" s="15"/>
      <c r="CC2353" s="15"/>
      <c r="CD2353" s="15"/>
      <c r="CE2353" s="15"/>
      <c r="CF2353" s="15"/>
      <c r="CG2353" s="15"/>
      <c r="CH2353" s="15"/>
      <c r="CI2353" s="15"/>
      <c r="CJ2353" s="15"/>
      <c r="CK2353" s="15"/>
      <c r="CL2353" s="15"/>
      <c r="CM2353" s="15"/>
      <c r="CN2353" s="15"/>
    </row>
    <row r="2354" spans="1:92" ht="14">
      <c r="A2354" s="1"/>
      <c r="D2354" s="38"/>
      <c r="I2354" s="19"/>
      <c r="K2354" s="15"/>
      <c r="L2354" s="15"/>
      <c r="AE2354" s="37"/>
      <c r="AF2354" s="30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23"/>
      <c r="BE2354" s="23"/>
      <c r="BF2354" s="23"/>
      <c r="BG2354" s="12"/>
      <c r="BH2354" s="12"/>
      <c r="BI2354" s="12"/>
      <c r="BJ2354" s="12"/>
      <c r="BK2354" s="12"/>
      <c r="BL2354" s="12"/>
      <c r="BM2354" s="12"/>
      <c r="BN2354" s="12"/>
      <c r="BO2354" s="12"/>
      <c r="BP2354" s="12"/>
      <c r="BQ2354" s="12"/>
      <c r="BR2354" s="12"/>
      <c r="BS2354" s="12"/>
      <c r="BT2354" s="12"/>
      <c r="BU2354" s="12"/>
      <c r="BV2354" s="12"/>
      <c r="BW2354" s="12"/>
      <c r="BX2354" s="15"/>
      <c r="BY2354" s="15"/>
      <c r="BZ2354" s="15"/>
      <c r="CA2354" s="15"/>
      <c r="CB2354" s="15"/>
      <c r="CC2354" s="15"/>
      <c r="CD2354" s="15"/>
      <c r="CE2354" s="15"/>
      <c r="CF2354" s="15"/>
      <c r="CG2354" s="15"/>
      <c r="CH2354" s="15"/>
      <c r="CI2354" s="15"/>
      <c r="CJ2354" s="15"/>
      <c r="CK2354" s="15"/>
      <c r="CL2354" s="15"/>
      <c r="CM2354" s="15"/>
      <c r="CN2354" s="15"/>
    </row>
    <row r="2355" spans="1:92" ht="14">
      <c r="A2355" s="1"/>
      <c r="D2355" s="38"/>
      <c r="I2355" s="19"/>
      <c r="K2355" s="15"/>
      <c r="L2355" s="15"/>
      <c r="AE2355" s="37"/>
      <c r="AF2355" s="30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23"/>
      <c r="BE2355" s="23"/>
      <c r="BF2355" s="23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/>
      <c r="BT2355" s="12"/>
      <c r="BU2355" s="12"/>
      <c r="BV2355" s="12"/>
      <c r="BW2355" s="12"/>
      <c r="BX2355" s="15"/>
      <c r="BY2355" s="15"/>
      <c r="BZ2355" s="15"/>
      <c r="CA2355" s="15"/>
      <c r="CB2355" s="15"/>
      <c r="CC2355" s="15"/>
      <c r="CD2355" s="15"/>
      <c r="CE2355" s="15"/>
      <c r="CF2355" s="15"/>
      <c r="CG2355" s="15"/>
      <c r="CH2355" s="15"/>
      <c r="CI2355" s="15"/>
      <c r="CJ2355" s="15"/>
      <c r="CK2355" s="15"/>
      <c r="CL2355" s="15"/>
      <c r="CM2355" s="15"/>
      <c r="CN2355" s="15"/>
    </row>
    <row r="2356" spans="1:92" ht="14">
      <c r="A2356" s="1"/>
      <c r="D2356" s="38"/>
      <c r="I2356" s="19"/>
      <c r="K2356" s="15"/>
      <c r="L2356" s="15"/>
      <c r="AE2356" s="37"/>
      <c r="AF2356" s="30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23"/>
      <c r="BE2356" s="23"/>
      <c r="BF2356" s="23"/>
      <c r="BG2356" s="12"/>
      <c r="BH2356" s="12"/>
      <c r="BI2356" s="12"/>
      <c r="BJ2356" s="12"/>
      <c r="BK2356" s="12"/>
      <c r="BL2356" s="12"/>
      <c r="BM2356" s="12"/>
      <c r="BN2356" s="12"/>
      <c r="BO2356" s="12"/>
      <c r="BP2356" s="12"/>
      <c r="BQ2356" s="12"/>
      <c r="BR2356" s="12"/>
      <c r="BS2356" s="12"/>
      <c r="BT2356" s="12"/>
      <c r="BU2356" s="12"/>
      <c r="BV2356" s="12"/>
      <c r="BW2356" s="12"/>
      <c r="BX2356" s="15"/>
      <c r="BY2356" s="15"/>
      <c r="BZ2356" s="15"/>
      <c r="CA2356" s="15"/>
      <c r="CB2356" s="15"/>
      <c r="CC2356" s="15"/>
      <c r="CD2356" s="15"/>
      <c r="CE2356" s="15"/>
      <c r="CF2356" s="15"/>
      <c r="CG2356" s="15"/>
      <c r="CH2356" s="15"/>
      <c r="CI2356" s="15"/>
      <c r="CJ2356" s="15"/>
      <c r="CK2356" s="15"/>
      <c r="CL2356" s="15"/>
      <c r="CM2356" s="15"/>
      <c r="CN2356" s="15"/>
    </row>
    <row r="2357" spans="1:92" ht="14">
      <c r="A2357" s="1"/>
      <c r="D2357" s="38"/>
      <c r="I2357" s="19"/>
      <c r="K2357" s="15"/>
      <c r="L2357" s="15"/>
      <c r="AE2357" s="37"/>
      <c r="AF2357" s="30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23"/>
      <c r="BE2357" s="23"/>
      <c r="BF2357" s="23"/>
      <c r="BG2357" s="12"/>
      <c r="BH2357" s="12"/>
      <c r="BI2357" s="12"/>
      <c r="BJ2357" s="12"/>
      <c r="BK2357" s="12"/>
      <c r="BL2357" s="12"/>
      <c r="BM2357" s="12"/>
      <c r="BN2357" s="12"/>
      <c r="BO2357" s="12"/>
      <c r="BP2357" s="12"/>
      <c r="BQ2357" s="12"/>
      <c r="BR2357" s="12"/>
      <c r="BS2357" s="12"/>
      <c r="BT2357" s="12"/>
      <c r="BU2357" s="12"/>
      <c r="BV2357" s="12"/>
      <c r="BW2357" s="12"/>
      <c r="BX2357" s="15"/>
      <c r="BY2357" s="15"/>
      <c r="BZ2357" s="15"/>
      <c r="CA2357" s="15"/>
      <c r="CB2357" s="15"/>
      <c r="CC2357" s="15"/>
      <c r="CD2357" s="15"/>
      <c r="CE2357" s="15"/>
      <c r="CF2357" s="15"/>
      <c r="CG2357" s="15"/>
      <c r="CH2357" s="15"/>
      <c r="CI2357" s="15"/>
      <c r="CJ2357" s="15"/>
      <c r="CK2357" s="15"/>
      <c r="CL2357" s="15"/>
      <c r="CM2357" s="15"/>
      <c r="CN2357" s="15"/>
    </row>
    <row r="2358" spans="1:92" ht="14">
      <c r="A2358" s="1"/>
      <c r="D2358" s="38"/>
      <c r="I2358" s="19"/>
      <c r="K2358" s="15"/>
      <c r="L2358" s="15"/>
      <c r="AE2358" s="37"/>
      <c r="AF2358" s="30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23"/>
      <c r="BE2358" s="23"/>
      <c r="BF2358" s="23"/>
      <c r="BG2358" s="12"/>
      <c r="BH2358" s="12"/>
      <c r="BI2358" s="12"/>
      <c r="BJ2358" s="12"/>
      <c r="BK2358" s="12"/>
      <c r="BL2358" s="12"/>
      <c r="BM2358" s="12"/>
      <c r="BN2358" s="12"/>
      <c r="BO2358" s="12"/>
      <c r="BP2358" s="12"/>
      <c r="BQ2358" s="12"/>
      <c r="BR2358" s="12"/>
      <c r="BS2358" s="12"/>
      <c r="BT2358" s="12"/>
      <c r="BU2358" s="12"/>
      <c r="BV2358" s="12"/>
      <c r="BW2358" s="12"/>
      <c r="BX2358" s="15"/>
      <c r="BY2358" s="15"/>
      <c r="BZ2358" s="15"/>
      <c r="CA2358" s="15"/>
      <c r="CB2358" s="15"/>
      <c r="CC2358" s="15"/>
      <c r="CD2358" s="15"/>
      <c r="CE2358" s="15"/>
      <c r="CF2358" s="15"/>
      <c r="CG2358" s="15"/>
      <c r="CH2358" s="15"/>
      <c r="CI2358" s="15"/>
      <c r="CJ2358" s="15"/>
      <c r="CK2358" s="15"/>
      <c r="CL2358" s="15"/>
      <c r="CM2358" s="15"/>
      <c r="CN2358" s="15"/>
    </row>
    <row r="2359" spans="1:92" ht="14">
      <c r="A2359" s="1"/>
      <c r="D2359" s="38"/>
      <c r="I2359" s="19"/>
      <c r="K2359" s="15"/>
      <c r="L2359" s="15"/>
      <c r="AE2359" s="37"/>
      <c r="AF2359" s="30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23"/>
      <c r="BE2359" s="23"/>
      <c r="BF2359" s="23"/>
      <c r="BG2359" s="12"/>
      <c r="BH2359" s="12"/>
      <c r="BI2359" s="12"/>
      <c r="BJ2359" s="12"/>
      <c r="BK2359" s="12"/>
      <c r="BL2359" s="12"/>
      <c r="BM2359" s="12"/>
      <c r="BN2359" s="12"/>
      <c r="BO2359" s="12"/>
      <c r="BP2359" s="12"/>
      <c r="BQ2359" s="12"/>
      <c r="BR2359" s="12"/>
      <c r="BS2359" s="12"/>
      <c r="BT2359" s="12"/>
      <c r="BU2359" s="12"/>
      <c r="BV2359" s="12"/>
      <c r="BW2359" s="12"/>
      <c r="BX2359" s="15"/>
      <c r="BY2359" s="15"/>
      <c r="BZ2359" s="15"/>
      <c r="CA2359" s="15"/>
      <c r="CB2359" s="15"/>
      <c r="CC2359" s="15"/>
      <c r="CD2359" s="15"/>
      <c r="CE2359" s="15"/>
      <c r="CF2359" s="15"/>
      <c r="CG2359" s="15"/>
      <c r="CH2359" s="15"/>
      <c r="CI2359" s="15"/>
      <c r="CJ2359" s="15"/>
      <c r="CK2359" s="15"/>
      <c r="CL2359" s="15"/>
      <c r="CM2359" s="15"/>
      <c r="CN2359" s="15"/>
    </row>
    <row r="2360" spans="1:92" ht="14">
      <c r="A2360" s="1"/>
      <c r="D2360" s="38"/>
      <c r="I2360" s="19"/>
      <c r="K2360" s="15"/>
      <c r="L2360" s="15"/>
      <c r="AE2360" s="37"/>
      <c r="AF2360" s="30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23"/>
      <c r="BE2360" s="23"/>
      <c r="BF2360" s="23"/>
      <c r="BG2360" s="12"/>
      <c r="BH2360" s="12"/>
      <c r="BI2360" s="12"/>
      <c r="BJ2360" s="12"/>
      <c r="BK2360" s="12"/>
      <c r="BL2360" s="12"/>
      <c r="BM2360" s="12"/>
      <c r="BN2360" s="12"/>
      <c r="BO2360" s="12"/>
      <c r="BP2360" s="12"/>
      <c r="BQ2360" s="12"/>
      <c r="BR2360" s="12"/>
      <c r="BS2360" s="12"/>
      <c r="BT2360" s="12"/>
      <c r="BU2360" s="12"/>
      <c r="BV2360" s="12"/>
      <c r="BW2360" s="12"/>
      <c r="BX2360" s="15"/>
      <c r="BY2360" s="15"/>
      <c r="BZ2360" s="15"/>
      <c r="CA2360" s="15"/>
      <c r="CB2360" s="15"/>
      <c r="CC2360" s="15"/>
      <c r="CD2360" s="15"/>
      <c r="CE2360" s="15"/>
      <c r="CF2360" s="15"/>
      <c r="CG2360" s="15"/>
      <c r="CH2360" s="15"/>
      <c r="CI2360" s="15"/>
      <c r="CJ2360" s="15"/>
      <c r="CK2360" s="15"/>
      <c r="CL2360" s="15"/>
      <c r="CM2360" s="15"/>
      <c r="CN2360" s="15"/>
    </row>
    <row r="2361" spans="1:92" ht="14">
      <c r="A2361" s="1"/>
      <c r="D2361" s="38"/>
      <c r="I2361" s="19"/>
      <c r="K2361" s="15"/>
      <c r="L2361" s="15"/>
      <c r="AE2361" s="37"/>
      <c r="AF2361" s="30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23"/>
      <c r="BE2361" s="23"/>
      <c r="BF2361" s="23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  <c r="BU2361" s="12"/>
      <c r="BV2361" s="12"/>
      <c r="BW2361" s="12"/>
      <c r="BX2361" s="15"/>
      <c r="BY2361" s="15"/>
      <c r="BZ2361" s="15"/>
      <c r="CA2361" s="15"/>
      <c r="CB2361" s="15"/>
      <c r="CC2361" s="15"/>
      <c r="CD2361" s="15"/>
      <c r="CE2361" s="15"/>
      <c r="CF2361" s="15"/>
      <c r="CG2361" s="15"/>
      <c r="CH2361" s="15"/>
      <c r="CI2361" s="15"/>
      <c r="CJ2361" s="15"/>
      <c r="CK2361" s="15"/>
      <c r="CL2361" s="15"/>
      <c r="CM2361" s="15"/>
      <c r="CN2361" s="15"/>
    </row>
    <row r="2362" spans="1:92" ht="14">
      <c r="A2362" s="1"/>
      <c r="D2362" s="38"/>
      <c r="I2362" s="19"/>
      <c r="K2362" s="15"/>
      <c r="L2362" s="15"/>
      <c r="AE2362" s="37"/>
      <c r="AF2362" s="30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23"/>
      <c r="BE2362" s="23"/>
      <c r="BF2362" s="23"/>
      <c r="BG2362" s="12"/>
      <c r="BH2362" s="12"/>
      <c r="BI2362" s="12"/>
      <c r="BJ2362" s="12"/>
      <c r="BK2362" s="12"/>
      <c r="BL2362" s="12"/>
      <c r="BM2362" s="12"/>
      <c r="BN2362" s="12"/>
      <c r="BO2362" s="12"/>
      <c r="BP2362" s="12"/>
      <c r="BQ2362" s="12"/>
      <c r="BR2362" s="12"/>
      <c r="BS2362" s="12"/>
      <c r="BT2362" s="12"/>
      <c r="BU2362" s="12"/>
      <c r="BV2362" s="12"/>
      <c r="BW2362" s="12"/>
      <c r="BX2362" s="15"/>
      <c r="BY2362" s="15"/>
      <c r="BZ2362" s="15"/>
      <c r="CA2362" s="15"/>
      <c r="CB2362" s="15"/>
      <c r="CC2362" s="15"/>
      <c r="CD2362" s="15"/>
      <c r="CE2362" s="15"/>
      <c r="CF2362" s="15"/>
      <c r="CG2362" s="15"/>
      <c r="CH2362" s="15"/>
      <c r="CI2362" s="15"/>
      <c r="CJ2362" s="15"/>
      <c r="CK2362" s="15"/>
      <c r="CL2362" s="15"/>
      <c r="CM2362" s="15"/>
      <c r="CN2362" s="15"/>
    </row>
    <row r="2363" spans="1:92" ht="14">
      <c r="A2363" s="1"/>
      <c r="D2363" s="38"/>
      <c r="I2363" s="19"/>
      <c r="K2363" s="15"/>
      <c r="L2363" s="15"/>
      <c r="AE2363" s="37"/>
      <c r="AF2363" s="30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23"/>
      <c r="BE2363" s="23"/>
      <c r="BF2363" s="23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  <c r="BU2363" s="12"/>
      <c r="BV2363" s="12"/>
      <c r="BW2363" s="12"/>
      <c r="BX2363" s="15"/>
      <c r="BY2363" s="15"/>
      <c r="BZ2363" s="15"/>
      <c r="CA2363" s="15"/>
      <c r="CB2363" s="15"/>
      <c r="CC2363" s="15"/>
      <c r="CD2363" s="15"/>
      <c r="CE2363" s="15"/>
      <c r="CF2363" s="15"/>
      <c r="CG2363" s="15"/>
      <c r="CH2363" s="15"/>
      <c r="CI2363" s="15"/>
      <c r="CJ2363" s="15"/>
      <c r="CK2363" s="15"/>
      <c r="CL2363" s="15"/>
      <c r="CM2363" s="15"/>
      <c r="CN2363" s="15"/>
    </row>
    <row r="2364" spans="1:92" ht="14">
      <c r="A2364" s="1"/>
      <c r="D2364" s="38"/>
      <c r="I2364" s="19"/>
      <c r="K2364" s="15"/>
      <c r="L2364" s="15"/>
      <c r="AE2364" s="37"/>
      <c r="AF2364" s="30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23"/>
      <c r="BE2364" s="23"/>
      <c r="BF2364" s="23"/>
      <c r="BG2364" s="12"/>
      <c r="BH2364" s="12"/>
      <c r="BI2364" s="12"/>
      <c r="BJ2364" s="12"/>
      <c r="BK2364" s="12"/>
      <c r="BL2364" s="12"/>
      <c r="BM2364" s="12"/>
      <c r="BN2364" s="12"/>
      <c r="BO2364" s="12"/>
      <c r="BP2364" s="12"/>
      <c r="BQ2364" s="12"/>
      <c r="BR2364" s="12"/>
      <c r="BS2364" s="12"/>
      <c r="BT2364" s="12"/>
      <c r="BU2364" s="12"/>
      <c r="BV2364" s="12"/>
      <c r="BW2364" s="12"/>
      <c r="BX2364" s="15"/>
      <c r="BY2364" s="15"/>
      <c r="BZ2364" s="15"/>
      <c r="CA2364" s="15"/>
      <c r="CB2364" s="15"/>
      <c r="CC2364" s="15"/>
      <c r="CD2364" s="15"/>
      <c r="CE2364" s="15"/>
      <c r="CF2364" s="15"/>
      <c r="CG2364" s="15"/>
      <c r="CH2364" s="15"/>
      <c r="CI2364" s="15"/>
      <c r="CJ2364" s="15"/>
      <c r="CK2364" s="15"/>
      <c r="CL2364" s="15"/>
      <c r="CM2364" s="15"/>
      <c r="CN2364" s="15"/>
    </row>
    <row r="2365" spans="1:92" ht="14">
      <c r="A2365" s="1"/>
      <c r="D2365" s="38"/>
      <c r="I2365" s="19"/>
      <c r="K2365" s="15"/>
      <c r="L2365" s="15"/>
      <c r="AE2365" s="37"/>
      <c r="AF2365" s="30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23"/>
      <c r="BE2365" s="23"/>
      <c r="BF2365" s="23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  <c r="BU2365" s="12"/>
      <c r="BV2365" s="12"/>
      <c r="BW2365" s="12"/>
      <c r="BX2365" s="15"/>
      <c r="BY2365" s="15"/>
      <c r="BZ2365" s="15"/>
      <c r="CA2365" s="15"/>
      <c r="CB2365" s="15"/>
      <c r="CC2365" s="15"/>
      <c r="CD2365" s="15"/>
      <c r="CE2365" s="15"/>
      <c r="CF2365" s="15"/>
      <c r="CG2365" s="15"/>
      <c r="CH2365" s="15"/>
      <c r="CI2365" s="15"/>
      <c r="CJ2365" s="15"/>
      <c r="CK2365" s="15"/>
      <c r="CL2365" s="15"/>
      <c r="CM2365" s="15"/>
      <c r="CN2365" s="15"/>
    </row>
    <row r="2366" spans="1:92" ht="14">
      <c r="A2366" s="1"/>
      <c r="D2366" s="38"/>
      <c r="I2366" s="19"/>
      <c r="K2366" s="15"/>
      <c r="L2366" s="15"/>
      <c r="AE2366" s="37"/>
      <c r="AF2366" s="30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23"/>
      <c r="BE2366" s="23"/>
      <c r="BF2366" s="23"/>
      <c r="BG2366" s="12"/>
      <c r="BH2366" s="12"/>
      <c r="BI2366" s="12"/>
      <c r="BJ2366" s="12"/>
      <c r="BK2366" s="12"/>
      <c r="BL2366" s="12"/>
      <c r="BM2366" s="12"/>
      <c r="BN2366" s="12"/>
      <c r="BO2366" s="12"/>
      <c r="BP2366" s="12"/>
      <c r="BQ2366" s="12"/>
      <c r="BR2366" s="12"/>
      <c r="BS2366" s="12"/>
      <c r="BT2366" s="12"/>
      <c r="BU2366" s="12"/>
      <c r="BV2366" s="12"/>
      <c r="BW2366" s="12"/>
      <c r="BX2366" s="15"/>
      <c r="BY2366" s="15"/>
      <c r="BZ2366" s="15"/>
      <c r="CA2366" s="15"/>
      <c r="CB2366" s="15"/>
      <c r="CC2366" s="15"/>
      <c r="CD2366" s="15"/>
      <c r="CE2366" s="15"/>
      <c r="CF2366" s="15"/>
      <c r="CG2366" s="15"/>
      <c r="CH2366" s="15"/>
      <c r="CI2366" s="15"/>
      <c r="CJ2366" s="15"/>
      <c r="CK2366" s="15"/>
      <c r="CL2366" s="15"/>
      <c r="CM2366" s="15"/>
      <c r="CN2366" s="15"/>
    </row>
    <row r="2367" spans="1:92" ht="14">
      <c r="A2367" s="1"/>
      <c r="D2367" s="38"/>
      <c r="I2367" s="19"/>
      <c r="K2367" s="15"/>
      <c r="L2367" s="15"/>
      <c r="AE2367" s="37"/>
      <c r="AF2367" s="30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23"/>
      <c r="BE2367" s="23"/>
      <c r="BF2367" s="23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  <c r="BU2367" s="12"/>
      <c r="BV2367" s="12"/>
      <c r="BW2367" s="12"/>
      <c r="BX2367" s="15"/>
      <c r="BY2367" s="15"/>
      <c r="BZ2367" s="15"/>
      <c r="CA2367" s="15"/>
      <c r="CB2367" s="15"/>
      <c r="CC2367" s="15"/>
      <c r="CD2367" s="15"/>
      <c r="CE2367" s="15"/>
      <c r="CF2367" s="15"/>
      <c r="CG2367" s="15"/>
      <c r="CH2367" s="15"/>
      <c r="CI2367" s="15"/>
      <c r="CJ2367" s="15"/>
      <c r="CK2367" s="15"/>
      <c r="CL2367" s="15"/>
      <c r="CM2367" s="15"/>
      <c r="CN2367" s="15"/>
    </row>
    <row r="2368" spans="1:92" ht="14">
      <c r="A2368" s="1"/>
      <c r="D2368" s="38"/>
      <c r="I2368" s="19"/>
      <c r="K2368" s="15"/>
      <c r="L2368" s="15"/>
      <c r="AE2368" s="37"/>
      <c r="AF2368" s="30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23"/>
      <c r="BE2368" s="23"/>
      <c r="BF2368" s="23"/>
      <c r="BG2368" s="12"/>
      <c r="BH2368" s="12"/>
      <c r="BI2368" s="12"/>
      <c r="BJ2368" s="12"/>
      <c r="BK2368" s="12"/>
      <c r="BL2368" s="12"/>
      <c r="BM2368" s="12"/>
      <c r="BN2368" s="12"/>
      <c r="BO2368" s="12"/>
      <c r="BP2368" s="12"/>
      <c r="BQ2368" s="12"/>
      <c r="BR2368" s="12"/>
      <c r="BS2368" s="12"/>
      <c r="BT2368" s="12"/>
      <c r="BU2368" s="12"/>
      <c r="BV2368" s="12"/>
      <c r="BW2368" s="12"/>
      <c r="BX2368" s="15"/>
      <c r="BY2368" s="15"/>
      <c r="BZ2368" s="15"/>
      <c r="CA2368" s="15"/>
      <c r="CB2368" s="15"/>
      <c r="CC2368" s="15"/>
      <c r="CD2368" s="15"/>
      <c r="CE2368" s="15"/>
      <c r="CF2368" s="15"/>
      <c r="CG2368" s="15"/>
      <c r="CH2368" s="15"/>
      <c r="CI2368" s="15"/>
      <c r="CJ2368" s="15"/>
      <c r="CK2368" s="15"/>
      <c r="CL2368" s="15"/>
      <c r="CM2368" s="15"/>
      <c r="CN2368" s="15"/>
    </row>
    <row r="2369" spans="1:92" ht="14">
      <c r="A2369" s="1"/>
      <c r="D2369" s="38"/>
      <c r="I2369" s="19"/>
      <c r="K2369" s="15"/>
      <c r="L2369" s="15"/>
      <c r="AE2369" s="37"/>
      <c r="AF2369" s="30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23"/>
      <c r="BE2369" s="23"/>
      <c r="BF2369" s="23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  <c r="BU2369" s="12"/>
      <c r="BV2369" s="12"/>
      <c r="BW2369" s="12"/>
      <c r="BX2369" s="15"/>
      <c r="BY2369" s="15"/>
      <c r="BZ2369" s="15"/>
      <c r="CA2369" s="15"/>
      <c r="CB2369" s="15"/>
      <c r="CC2369" s="15"/>
      <c r="CD2369" s="15"/>
      <c r="CE2369" s="15"/>
      <c r="CF2369" s="15"/>
      <c r="CG2369" s="15"/>
      <c r="CH2369" s="15"/>
      <c r="CI2369" s="15"/>
      <c r="CJ2369" s="15"/>
      <c r="CK2369" s="15"/>
      <c r="CL2369" s="15"/>
      <c r="CM2369" s="15"/>
      <c r="CN2369" s="15"/>
    </row>
    <row r="2370" spans="1:92" ht="14">
      <c r="A2370" s="1"/>
      <c r="D2370" s="38"/>
      <c r="I2370" s="19"/>
      <c r="K2370" s="15"/>
      <c r="L2370" s="15"/>
      <c r="AE2370" s="37"/>
      <c r="AF2370" s="30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23"/>
      <c r="BE2370" s="23"/>
      <c r="BF2370" s="23"/>
      <c r="BG2370" s="12"/>
      <c r="BH2370" s="12"/>
      <c r="BI2370" s="12"/>
      <c r="BJ2370" s="12"/>
      <c r="BK2370" s="12"/>
      <c r="BL2370" s="12"/>
      <c r="BM2370" s="12"/>
      <c r="BN2370" s="12"/>
      <c r="BO2370" s="12"/>
      <c r="BP2370" s="12"/>
      <c r="BQ2370" s="12"/>
      <c r="BR2370" s="12"/>
      <c r="BS2370" s="12"/>
      <c r="BT2370" s="12"/>
      <c r="BU2370" s="12"/>
      <c r="BV2370" s="12"/>
      <c r="BW2370" s="12"/>
      <c r="BX2370" s="15"/>
      <c r="BY2370" s="15"/>
      <c r="BZ2370" s="15"/>
      <c r="CA2370" s="15"/>
      <c r="CB2370" s="15"/>
      <c r="CC2370" s="15"/>
      <c r="CD2370" s="15"/>
      <c r="CE2370" s="15"/>
      <c r="CF2370" s="15"/>
      <c r="CG2370" s="15"/>
      <c r="CH2370" s="15"/>
      <c r="CI2370" s="15"/>
      <c r="CJ2370" s="15"/>
      <c r="CK2370" s="15"/>
      <c r="CL2370" s="15"/>
      <c r="CM2370" s="15"/>
      <c r="CN2370" s="15"/>
    </row>
    <row r="2371" spans="1:92" ht="14">
      <c r="A2371" s="1"/>
      <c r="D2371" s="38"/>
      <c r="I2371" s="19"/>
      <c r="K2371" s="15"/>
      <c r="L2371" s="15"/>
      <c r="AE2371" s="37"/>
      <c r="AF2371" s="30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23"/>
      <c r="BE2371" s="23"/>
      <c r="BF2371" s="23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  <c r="BU2371" s="12"/>
      <c r="BV2371" s="12"/>
      <c r="BW2371" s="12"/>
      <c r="BX2371" s="15"/>
      <c r="BY2371" s="15"/>
      <c r="BZ2371" s="15"/>
      <c r="CA2371" s="15"/>
      <c r="CB2371" s="15"/>
      <c r="CC2371" s="15"/>
      <c r="CD2371" s="15"/>
      <c r="CE2371" s="15"/>
      <c r="CF2371" s="15"/>
      <c r="CG2371" s="15"/>
      <c r="CH2371" s="15"/>
      <c r="CI2371" s="15"/>
      <c r="CJ2371" s="15"/>
      <c r="CK2371" s="15"/>
      <c r="CL2371" s="15"/>
      <c r="CM2371" s="15"/>
      <c r="CN2371" s="15"/>
    </row>
    <row r="2372" spans="1:92" ht="14">
      <c r="A2372" s="1"/>
      <c r="D2372" s="38"/>
      <c r="I2372" s="19"/>
      <c r="K2372" s="15"/>
      <c r="L2372" s="15"/>
      <c r="AE2372" s="37"/>
      <c r="AF2372" s="30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23"/>
      <c r="BE2372" s="23"/>
      <c r="BF2372" s="23"/>
      <c r="BG2372" s="12"/>
      <c r="BH2372" s="12"/>
      <c r="BI2372" s="12"/>
      <c r="BJ2372" s="12"/>
      <c r="BK2372" s="12"/>
      <c r="BL2372" s="12"/>
      <c r="BM2372" s="12"/>
      <c r="BN2372" s="12"/>
      <c r="BO2372" s="12"/>
      <c r="BP2372" s="12"/>
      <c r="BQ2372" s="12"/>
      <c r="BR2372" s="12"/>
      <c r="BS2372" s="12"/>
      <c r="BT2372" s="12"/>
      <c r="BU2372" s="12"/>
      <c r="BV2372" s="12"/>
      <c r="BW2372" s="12"/>
      <c r="BX2372" s="15"/>
      <c r="BY2372" s="15"/>
      <c r="BZ2372" s="15"/>
      <c r="CA2372" s="15"/>
      <c r="CB2372" s="15"/>
      <c r="CC2372" s="15"/>
      <c r="CD2372" s="15"/>
      <c r="CE2372" s="15"/>
      <c r="CF2372" s="15"/>
      <c r="CG2372" s="15"/>
      <c r="CH2372" s="15"/>
      <c r="CI2372" s="15"/>
      <c r="CJ2372" s="15"/>
      <c r="CK2372" s="15"/>
      <c r="CL2372" s="15"/>
      <c r="CM2372" s="15"/>
      <c r="CN2372" s="15"/>
    </row>
    <row r="2373" spans="1:92" ht="14">
      <c r="A2373" s="1"/>
      <c r="D2373" s="38"/>
      <c r="I2373" s="19"/>
      <c r="K2373" s="15"/>
      <c r="L2373" s="15"/>
      <c r="AE2373" s="37"/>
      <c r="AF2373" s="30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23"/>
      <c r="BE2373" s="23"/>
      <c r="BF2373" s="23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  <c r="BU2373" s="12"/>
      <c r="BV2373" s="12"/>
      <c r="BW2373" s="12"/>
      <c r="BX2373" s="15"/>
      <c r="BY2373" s="15"/>
      <c r="BZ2373" s="15"/>
      <c r="CA2373" s="15"/>
      <c r="CB2373" s="15"/>
      <c r="CC2373" s="15"/>
      <c r="CD2373" s="15"/>
      <c r="CE2373" s="15"/>
      <c r="CF2373" s="15"/>
      <c r="CG2373" s="15"/>
      <c r="CH2373" s="15"/>
      <c r="CI2373" s="15"/>
      <c r="CJ2373" s="15"/>
      <c r="CK2373" s="15"/>
      <c r="CL2373" s="15"/>
      <c r="CM2373" s="15"/>
      <c r="CN2373" s="15"/>
    </row>
    <row r="2374" spans="1:92" ht="14">
      <c r="A2374" s="1"/>
      <c r="D2374" s="38"/>
      <c r="I2374" s="19"/>
      <c r="K2374" s="15"/>
      <c r="L2374" s="15"/>
      <c r="AE2374" s="37"/>
      <c r="AF2374" s="30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23"/>
      <c r="BE2374" s="23"/>
      <c r="BF2374" s="23"/>
      <c r="BG2374" s="12"/>
      <c r="BH2374" s="12"/>
      <c r="BI2374" s="12"/>
      <c r="BJ2374" s="12"/>
      <c r="BK2374" s="12"/>
      <c r="BL2374" s="12"/>
      <c r="BM2374" s="12"/>
      <c r="BN2374" s="12"/>
      <c r="BO2374" s="12"/>
      <c r="BP2374" s="12"/>
      <c r="BQ2374" s="12"/>
      <c r="BR2374" s="12"/>
      <c r="BS2374" s="12"/>
      <c r="BT2374" s="12"/>
      <c r="BU2374" s="12"/>
      <c r="BV2374" s="12"/>
      <c r="BW2374" s="12"/>
      <c r="BX2374" s="15"/>
      <c r="BY2374" s="15"/>
      <c r="BZ2374" s="15"/>
      <c r="CA2374" s="15"/>
      <c r="CB2374" s="15"/>
      <c r="CC2374" s="15"/>
      <c r="CD2374" s="15"/>
      <c r="CE2374" s="15"/>
      <c r="CF2374" s="15"/>
      <c r="CG2374" s="15"/>
      <c r="CH2374" s="15"/>
      <c r="CI2374" s="15"/>
      <c r="CJ2374" s="15"/>
      <c r="CK2374" s="15"/>
      <c r="CL2374" s="15"/>
      <c r="CM2374" s="15"/>
      <c r="CN2374" s="15"/>
    </row>
    <row r="2375" spans="1:92" ht="14">
      <c r="A2375" s="1"/>
      <c r="D2375" s="38"/>
      <c r="I2375" s="19"/>
      <c r="K2375" s="15"/>
      <c r="L2375" s="15"/>
      <c r="AE2375" s="37"/>
      <c r="AF2375" s="30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23"/>
      <c r="BE2375" s="23"/>
      <c r="BF2375" s="23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  <c r="BU2375" s="12"/>
      <c r="BV2375" s="12"/>
      <c r="BW2375" s="12"/>
      <c r="BX2375" s="15"/>
      <c r="BY2375" s="15"/>
      <c r="BZ2375" s="15"/>
      <c r="CA2375" s="15"/>
      <c r="CB2375" s="15"/>
      <c r="CC2375" s="15"/>
      <c r="CD2375" s="15"/>
      <c r="CE2375" s="15"/>
      <c r="CF2375" s="15"/>
      <c r="CG2375" s="15"/>
      <c r="CH2375" s="15"/>
      <c r="CI2375" s="15"/>
      <c r="CJ2375" s="15"/>
      <c r="CK2375" s="15"/>
      <c r="CL2375" s="15"/>
      <c r="CM2375" s="15"/>
      <c r="CN2375" s="15"/>
    </row>
    <row r="2376" spans="1:92" ht="14">
      <c r="A2376" s="1"/>
      <c r="D2376" s="38"/>
      <c r="I2376" s="19"/>
      <c r="K2376" s="15"/>
      <c r="L2376" s="15"/>
      <c r="AE2376" s="37"/>
      <c r="AF2376" s="30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23"/>
      <c r="BE2376" s="23"/>
      <c r="BF2376" s="23"/>
      <c r="BG2376" s="12"/>
      <c r="BH2376" s="12"/>
      <c r="BI2376" s="12"/>
      <c r="BJ2376" s="12"/>
      <c r="BK2376" s="12"/>
      <c r="BL2376" s="12"/>
      <c r="BM2376" s="12"/>
      <c r="BN2376" s="12"/>
      <c r="BO2376" s="12"/>
      <c r="BP2376" s="12"/>
      <c r="BQ2376" s="12"/>
      <c r="BR2376" s="12"/>
      <c r="BS2376" s="12"/>
      <c r="BT2376" s="12"/>
      <c r="BU2376" s="12"/>
      <c r="BV2376" s="12"/>
      <c r="BW2376" s="12"/>
      <c r="BX2376" s="15"/>
      <c r="BY2376" s="15"/>
      <c r="BZ2376" s="15"/>
      <c r="CA2376" s="15"/>
      <c r="CB2376" s="15"/>
      <c r="CC2376" s="15"/>
      <c r="CD2376" s="15"/>
      <c r="CE2376" s="15"/>
      <c r="CF2376" s="15"/>
      <c r="CG2376" s="15"/>
      <c r="CH2376" s="15"/>
      <c r="CI2376" s="15"/>
      <c r="CJ2376" s="15"/>
      <c r="CK2376" s="15"/>
      <c r="CL2376" s="15"/>
      <c r="CM2376" s="15"/>
      <c r="CN2376" s="15"/>
    </row>
    <row r="2377" spans="1:92" ht="14">
      <c r="A2377" s="1"/>
      <c r="D2377" s="38"/>
      <c r="I2377" s="19"/>
      <c r="K2377" s="15"/>
      <c r="L2377" s="15"/>
      <c r="AE2377" s="37"/>
      <c r="AF2377" s="30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23"/>
      <c r="BE2377" s="23"/>
      <c r="BF2377" s="23"/>
      <c r="BG2377" s="12"/>
      <c r="BH2377" s="12"/>
      <c r="BI2377" s="12"/>
      <c r="BJ2377" s="12"/>
      <c r="BK2377" s="12"/>
      <c r="BL2377" s="12"/>
      <c r="BM2377" s="12"/>
      <c r="BN2377" s="12"/>
      <c r="BO2377" s="12"/>
      <c r="BP2377" s="12"/>
      <c r="BQ2377" s="12"/>
      <c r="BR2377" s="12"/>
      <c r="BS2377" s="12"/>
      <c r="BT2377" s="12"/>
      <c r="BU2377" s="12"/>
      <c r="BV2377" s="12"/>
      <c r="BW2377" s="12"/>
      <c r="BX2377" s="15"/>
      <c r="BY2377" s="15"/>
      <c r="BZ2377" s="15"/>
      <c r="CA2377" s="15"/>
      <c r="CB2377" s="15"/>
      <c r="CC2377" s="15"/>
      <c r="CD2377" s="15"/>
      <c r="CE2377" s="15"/>
      <c r="CF2377" s="15"/>
      <c r="CG2377" s="15"/>
      <c r="CH2377" s="15"/>
      <c r="CI2377" s="15"/>
      <c r="CJ2377" s="15"/>
      <c r="CK2377" s="15"/>
      <c r="CL2377" s="15"/>
      <c r="CM2377" s="15"/>
      <c r="CN2377" s="15"/>
    </row>
    <row r="2378" spans="1:92" ht="14">
      <c r="A2378" s="1"/>
      <c r="D2378" s="38"/>
      <c r="I2378" s="19"/>
      <c r="K2378" s="15"/>
      <c r="L2378" s="15"/>
      <c r="AE2378" s="37"/>
      <c r="AF2378" s="30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23"/>
      <c r="BE2378" s="23"/>
      <c r="BF2378" s="23"/>
      <c r="BG2378" s="12"/>
      <c r="BH2378" s="12"/>
      <c r="BI2378" s="12"/>
      <c r="BJ2378" s="12"/>
      <c r="BK2378" s="12"/>
      <c r="BL2378" s="12"/>
      <c r="BM2378" s="12"/>
      <c r="BN2378" s="12"/>
      <c r="BO2378" s="12"/>
      <c r="BP2378" s="12"/>
      <c r="BQ2378" s="12"/>
      <c r="BR2378" s="12"/>
      <c r="BS2378" s="12"/>
      <c r="BT2378" s="12"/>
      <c r="BU2378" s="12"/>
      <c r="BV2378" s="12"/>
      <c r="BW2378" s="12"/>
      <c r="BX2378" s="15"/>
      <c r="BY2378" s="15"/>
      <c r="BZ2378" s="15"/>
      <c r="CA2378" s="15"/>
      <c r="CB2378" s="15"/>
      <c r="CC2378" s="15"/>
      <c r="CD2378" s="15"/>
      <c r="CE2378" s="15"/>
      <c r="CF2378" s="15"/>
      <c r="CG2378" s="15"/>
      <c r="CH2378" s="15"/>
      <c r="CI2378" s="15"/>
      <c r="CJ2378" s="15"/>
      <c r="CK2378" s="15"/>
      <c r="CL2378" s="15"/>
      <c r="CM2378" s="15"/>
      <c r="CN2378" s="15"/>
    </row>
    <row r="2379" spans="1:92" ht="14">
      <c r="A2379" s="1"/>
      <c r="D2379" s="38"/>
      <c r="I2379" s="19"/>
      <c r="K2379" s="15"/>
      <c r="L2379" s="15"/>
      <c r="AE2379" s="37"/>
      <c r="AF2379" s="30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23"/>
      <c r="BE2379" s="23"/>
      <c r="BF2379" s="23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/>
      <c r="BX2379" s="15"/>
      <c r="BY2379" s="15"/>
      <c r="BZ2379" s="15"/>
      <c r="CA2379" s="15"/>
      <c r="CB2379" s="15"/>
      <c r="CC2379" s="15"/>
      <c r="CD2379" s="15"/>
      <c r="CE2379" s="15"/>
      <c r="CF2379" s="15"/>
      <c r="CG2379" s="15"/>
      <c r="CH2379" s="15"/>
      <c r="CI2379" s="15"/>
      <c r="CJ2379" s="15"/>
      <c r="CK2379" s="15"/>
      <c r="CL2379" s="15"/>
      <c r="CM2379" s="15"/>
      <c r="CN2379" s="15"/>
    </row>
    <row r="2380" spans="1:92" ht="14">
      <c r="A2380" s="1"/>
      <c r="D2380" s="38"/>
      <c r="I2380" s="19"/>
      <c r="K2380" s="15"/>
      <c r="L2380" s="15"/>
      <c r="AE2380" s="37"/>
      <c r="AF2380" s="30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23"/>
      <c r="BE2380" s="23"/>
      <c r="BF2380" s="23"/>
      <c r="BG2380" s="12"/>
      <c r="BH2380" s="12"/>
      <c r="BI2380" s="12"/>
      <c r="BJ2380" s="12"/>
      <c r="BK2380" s="12"/>
      <c r="BL2380" s="12"/>
      <c r="BM2380" s="12"/>
      <c r="BN2380" s="12"/>
      <c r="BO2380" s="12"/>
      <c r="BP2380" s="12"/>
      <c r="BQ2380" s="12"/>
      <c r="BR2380" s="12"/>
      <c r="BS2380" s="12"/>
      <c r="BT2380" s="12"/>
      <c r="BU2380" s="12"/>
      <c r="BV2380" s="12"/>
      <c r="BW2380" s="12"/>
      <c r="BX2380" s="15"/>
      <c r="BY2380" s="15"/>
      <c r="BZ2380" s="15"/>
      <c r="CA2380" s="15"/>
      <c r="CB2380" s="15"/>
      <c r="CC2380" s="15"/>
      <c r="CD2380" s="15"/>
      <c r="CE2380" s="15"/>
      <c r="CF2380" s="15"/>
      <c r="CG2380" s="15"/>
      <c r="CH2380" s="15"/>
      <c r="CI2380" s="15"/>
      <c r="CJ2380" s="15"/>
      <c r="CK2380" s="15"/>
      <c r="CL2380" s="15"/>
      <c r="CM2380" s="15"/>
      <c r="CN2380" s="15"/>
    </row>
    <row r="2381" spans="1:92" ht="14">
      <c r="A2381" s="1"/>
      <c r="D2381" s="38"/>
      <c r="I2381" s="19"/>
      <c r="K2381" s="15"/>
      <c r="L2381" s="15"/>
      <c r="AE2381" s="37"/>
      <c r="AF2381" s="30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23"/>
      <c r="BE2381" s="23"/>
      <c r="BF2381" s="23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  <c r="BU2381" s="12"/>
      <c r="BV2381" s="12"/>
      <c r="BW2381" s="12"/>
      <c r="BX2381" s="15"/>
      <c r="BY2381" s="15"/>
      <c r="BZ2381" s="15"/>
      <c r="CA2381" s="15"/>
      <c r="CB2381" s="15"/>
      <c r="CC2381" s="15"/>
      <c r="CD2381" s="15"/>
      <c r="CE2381" s="15"/>
      <c r="CF2381" s="15"/>
      <c r="CG2381" s="15"/>
      <c r="CH2381" s="15"/>
      <c r="CI2381" s="15"/>
      <c r="CJ2381" s="15"/>
      <c r="CK2381" s="15"/>
      <c r="CL2381" s="15"/>
      <c r="CM2381" s="15"/>
      <c r="CN2381" s="15"/>
    </row>
    <row r="2382" spans="1:92" ht="14">
      <c r="A2382" s="1"/>
      <c r="D2382" s="38"/>
      <c r="I2382" s="19"/>
      <c r="K2382" s="15"/>
      <c r="L2382" s="15"/>
      <c r="AE2382" s="37"/>
      <c r="AF2382" s="30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23"/>
      <c r="BE2382" s="23"/>
      <c r="BF2382" s="23"/>
      <c r="BG2382" s="12"/>
      <c r="BH2382" s="12"/>
      <c r="BI2382" s="12"/>
      <c r="BJ2382" s="12"/>
      <c r="BK2382" s="12"/>
      <c r="BL2382" s="12"/>
      <c r="BM2382" s="12"/>
      <c r="BN2382" s="12"/>
      <c r="BO2382" s="12"/>
      <c r="BP2382" s="12"/>
      <c r="BQ2382" s="12"/>
      <c r="BR2382" s="12"/>
      <c r="BS2382" s="12"/>
      <c r="BT2382" s="12"/>
      <c r="BU2382" s="12"/>
      <c r="BV2382" s="12"/>
      <c r="BW2382" s="12"/>
      <c r="BX2382" s="15"/>
      <c r="BY2382" s="15"/>
      <c r="BZ2382" s="15"/>
      <c r="CA2382" s="15"/>
      <c r="CB2382" s="15"/>
      <c r="CC2382" s="15"/>
      <c r="CD2382" s="15"/>
      <c r="CE2382" s="15"/>
      <c r="CF2382" s="15"/>
      <c r="CG2382" s="15"/>
      <c r="CH2382" s="15"/>
      <c r="CI2382" s="15"/>
      <c r="CJ2382" s="15"/>
      <c r="CK2382" s="15"/>
      <c r="CL2382" s="15"/>
      <c r="CM2382" s="15"/>
      <c r="CN2382" s="15"/>
    </row>
    <row r="2383" spans="1:92" ht="14">
      <c r="A2383" s="1"/>
      <c r="D2383" s="38"/>
      <c r="I2383" s="19"/>
      <c r="K2383" s="15"/>
      <c r="L2383" s="15"/>
      <c r="AE2383" s="37"/>
      <c r="AF2383" s="30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23"/>
      <c r="BE2383" s="23"/>
      <c r="BF2383" s="23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/>
      <c r="BQ2383" s="12"/>
      <c r="BR2383" s="12"/>
      <c r="BS2383" s="12"/>
      <c r="BT2383" s="12"/>
      <c r="BU2383" s="12"/>
      <c r="BV2383" s="12"/>
      <c r="BW2383" s="12"/>
      <c r="BX2383" s="15"/>
      <c r="BY2383" s="15"/>
      <c r="BZ2383" s="15"/>
      <c r="CA2383" s="15"/>
      <c r="CB2383" s="15"/>
      <c r="CC2383" s="15"/>
      <c r="CD2383" s="15"/>
      <c r="CE2383" s="15"/>
      <c r="CF2383" s="15"/>
      <c r="CG2383" s="15"/>
      <c r="CH2383" s="15"/>
      <c r="CI2383" s="15"/>
      <c r="CJ2383" s="15"/>
      <c r="CK2383" s="15"/>
      <c r="CL2383" s="15"/>
      <c r="CM2383" s="15"/>
      <c r="CN2383" s="15"/>
    </row>
    <row r="2384" spans="1:92" ht="14">
      <c r="A2384" s="1"/>
      <c r="D2384" s="38"/>
      <c r="I2384" s="19"/>
      <c r="K2384" s="15"/>
      <c r="L2384" s="15"/>
      <c r="AE2384" s="37"/>
      <c r="AF2384" s="30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23"/>
      <c r="BE2384" s="23"/>
      <c r="BF2384" s="23"/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5"/>
      <c r="BY2384" s="15"/>
      <c r="BZ2384" s="15"/>
      <c r="CA2384" s="15"/>
      <c r="CB2384" s="15"/>
      <c r="CC2384" s="15"/>
      <c r="CD2384" s="15"/>
      <c r="CE2384" s="15"/>
      <c r="CF2384" s="15"/>
      <c r="CG2384" s="15"/>
      <c r="CH2384" s="15"/>
      <c r="CI2384" s="15"/>
      <c r="CJ2384" s="15"/>
      <c r="CK2384" s="15"/>
      <c r="CL2384" s="15"/>
      <c r="CM2384" s="15"/>
      <c r="CN2384" s="15"/>
    </row>
    <row r="2385" spans="1:92" ht="14">
      <c r="A2385" s="1"/>
      <c r="D2385" s="38"/>
      <c r="I2385" s="19"/>
      <c r="K2385" s="15"/>
      <c r="L2385" s="15"/>
      <c r="AE2385" s="37"/>
      <c r="AF2385" s="30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23"/>
      <c r="BE2385" s="23"/>
      <c r="BF2385" s="23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5"/>
      <c r="BY2385" s="15"/>
      <c r="BZ2385" s="15"/>
      <c r="CA2385" s="15"/>
      <c r="CB2385" s="15"/>
      <c r="CC2385" s="15"/>
      <c r="CD2385" s="15"/>
      <c r="CE2385" s="15"/>
      <c r="CF2385" s="15"/>
      <c r="CG2385" s="15"/>
      <c r="CH2385" s="15"/>
      <c r="CI2385" s="15"/>
      <c r="CJ2385" s="15"/>
      <c r="CK2385" s="15"/>
      <c r="CL2385" s="15"/>
      <c r="CM2385" s="15"/>
      <c r="CN2385" s="15"/>
    </row>
    <row r="2386" spans="1:92" ht="14">
      <c r="A2386" s="1"/>
      <c r="D2386" s="38"/>
      <c r="I2386" s="19"/>
      <c r="K2386" s="15"/>
      <c r="L2386" s="15"/>
      <c r="AE2386" s="37"/>
      <c r="AF2386" s="30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23"/>
      <c r="BE2386" s="23"/>
      <c r="BF2386" s="23"/>
      <c r="BG2386" s="12"/>
      <c r="BH2386" s="12"/>
      <c r="BI2386" s="12"/>
      <c r="BJ2386" s="12"/>
      <c r="BK2386" s="12"/>
      <c r="BL2386" s="12"/>
      <c r="BM2386" s="12"/>
      <c r="BN2386" s="12"/>
      <c r="BO2386" s="12"/>
      <c r="BP2386" s="12"/>
      <c r="BQ2386" s="12"/>
      <c r="BR2386" s="12"/>
      <c r="BS2386" s="12"/>
      <c r="BT2386" s="12"/>
      <c r="BU2386" s="12"/>
      <c r="BV2386" s="12"/>
      <c r="BW2386" s="12"/>
      <c r="BX2386" s="15"/>
      <c r="BY2386" s="15"/>
      <c r="BZ2386" s="15"/>
      <c r="CA2386" s="15"/>
      <c r="CB2386" s="15"/>
      <c r="CC2386" s="15"/>
      <c r="CD2386" s="15"/>
      <c r="CE2386" s="15"/>
      <c r="CF2386" s="15"/>
      <c r="CG2386" s="15"/>
      <c r="CH2386" s="15"/>
      <c r="CI2386" s="15"/>
      <c r="CJ2386" s="15"/>
      <c r="CK2386" s="15"/>
      <c r="CL2386" s="15"/>
      <c r="CM2386" s="15"/>
      <c r="CN2386" s="15"/>
    </row>
    <row r="2387" spans="1:92" ht="14">
      <c r="A2387" s="1"/>
      <c r="D2387" s="38"/>
      <c r="I2387" s="19"/>
      <c r="K2387" s="15"/>
      <c r="L2387" s="15"/>
      <c r="AE2387" s="37"/>
      <c r="AF2387" s="30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23"/>
      <c r="BE2387" s="23"/>
      <c r="BF2387" s="23"/>
      <c r="BG2387" s="12"/>
      <c r="BH2387" s="12"/>
      <c r="BI2387" s="12"/>
      <c r="BJ2387" s="12"/>
      <c r="BK2387" s="12"/>
      <c r="BL2387" s="12"/>
      <c r="BM2387" s="12"/>
      <c r="BN2387" s="12"/>
      <c r="BO2387" s="12"/>
      <c r="BP2387" s="12"/>
      <c r="BQ2387" s="12"/>
      <c r="BR2387" s="12"/>
      <c r="BS2387" s="12"/>
      <c r="BT2387" s="12"/>
      <c r="BU2387" s="12"/>
      <c r="BV2387" s="12"/>
      <c r="BW2387" s="12"/>
      <c r="BX2387" s="15"/>
      <c r="BY2387" s="15"/>
      <c r="BZ2387" s="15"/>
      <c r="CA2387" s="15"/>
      <c r="CB2387" s="15"/>
      <c r="CC2387" s="15"/>
      <c r="CD2387" s="15"/>
      <c r="CE2387" s="15"/>
      <c r="CF2387" s="15"/>
      <c r="CG2387" s="15"/>
      <c r="CH2387" s="15"/>
      <c r="CI2387" s="15"/>
      <c r="CJ2387" s="15"/>
      <c r="CK2387" s="15"/>
      <c r="CL2387" s="15"/>
      <c r="CM2387" s="15"/>
      <c r="CN2387" s="15"/>
    </row>
    <row r="2388" spans="1:92" ht="14">
      <c r="A2388" s="1"/>
      <c r="D2388" s="38"/>
      <c r="I2388" s="19"/>
      <c r="K2388" s="15"/>
      <c r="L2388" s="15"/>
      <c r="AE2388" s="37"/>
      <c r="AF2388" s="30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23"/>
      <c r="BE2388" s="23"/>
      <c r="BF2388" s="23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5"/>
      <c r="BY2388" s="15"/>
      <c r="BZ2388" s="15"/>
      <c r="CA2388" s="15"/>
      <c r="CB2388" s="15"/>
      <c r="CC2388" s="15"/>
      <c r="CD2388" s="15"/>
      <c r="CE2388" s="15"/>
      <c r="CF2388" s="15"/>
      <c r="CG2388" s="15"/>
      <c r="CH2388" s="15"/>
      <c r="CI2388" s="15"/>
      <c r="CJ2388" s="15"/>
      <c r="CK2388" s="15"/>
      <c r="CL2388" s="15"/>
      <c r="CM2388" s="15"/>
      <c r="CN2388" s="15"/>
    </row>
    <row r="2389" spans="1:92" ht="14">
      <c r="A2389" s="1"/>
      <c r="D2389" s="38"/>
      <c r="I2389" s="19"/>
      <c r="K2389" s="15"/>
      <c r="L2389" s="15"/>
      <c r="AE2389" s="37"/>
      <c r="AF2389" s="30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23"/>
      <c r="BE2389" s="23"/>
      <c r="BF2389" s="23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5"/>
      <c r="BY2389" s="15"/>
      <c r="BZ2389" s="15"/>
      <c r="CA2389" s="15"/>
      <c r="CB2389" s="15"/>
      <c r="CC2389" s="15"/>
      <c r="CD2389" s="15"/>
      <c r="CE2389" s="15"/>
      <c r="CF2389" s="15"/>
      <c r="CG2389" s="15"/>
      <c r="CH2389" s="15"/>
      <c r="CI2389" s="15"/>
      <c r="CJ2389" s="15"/>
      <c r="CK2389" s="15"/>
      <c r="CL2389" s="15"/>
      <c r="CM2389" s="15"/>
      <c r="CN2389" s="15"/>
    </row>
    <row r="2390" spans="1:92" ht="14">
      <c r="A2390" s="1"/>
      <c r="D2390" s="38"/>
      <c r="I2390" s="19"/>
      <c r="K2390" s="15"/>
      <c r="L2390" s="15"/>
      <c r="AE2390" s="37"/>
      <c r="AF2390" s="30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23"/>
      <c r="BE2390" s="23"/>
      <c r="BF2390" s="23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5"/>
      <c r="BY2390" s="15"/>
      <c r="BZ2390" s="15"/>
      <c r="CA2390" s="15"/>
      <c r="CB2390" s="15"/>
      <c r="CC2390" s="15"/>
      <c r="CD2390" s="15"/>
      <c r="CE2390" s="15"/>
      <c r="CF2390" s="15"/>
      <c r="CG2390" s="15"/>
      <c r="CH2390" s="15"/>
      <c r="CI2390" s="15"/>
      <c r="CJ2390" s="15"/>
      <c r="CK2390" s="15"/>
      <c r="CL2390" s="15"/>
      <c r="CM2390" s="15"/>
      <c r="CN2390" s="15"/>
    </row>
    <row r="2391" spans="1:92" ht="14">
      <c r="A2391" s="1"/>
      <c r="D2391" s="38"/>
      <c r="I2391" s="19"/>
      <c r="K2391" s="15"/>
      <c r="L2391" s="15"/>
      <c r="AE2391" s="37"/>
      <c r="AF2391" s="30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23"/>
      <c r="BE2391" s="23"/>
      <c r="BF2391" s="23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5"/>
      <c r="BY2391" s="15"/>
      <c r="BZ2391" s="15"/>
      <c r="CA2391" s="15"/>
      <c r="CB2391" s="15"/>
      <c r="CC2391" s="15"/>
      <c r="CD2391" s="15"/>
      <c r="CE2391" s="15"/>
      <c r="CF2391" s="15"/>
      <c r="CG2391" s="15"/>
      <c r="CH2391" s="15"/>
      <c r="CI2391" s="15"/>
      <c r="CJ2391" s="15"/>
      <c r="CK2391" s="15"/>
      <c r="CL2391" s="15"/>
      <c r="CM2391" s="15"/>
      <c r="CN2391" s="15"/>
    </row>
    <row r="2392" spans="1:92" ht="14">
      <c r="A2392" s="1"/>
      <c r="D2392" s="38"/>
      <c r="I2392" s="19"/>
      <c r="K2392" s="15"/>
      <c r="L2392" s="15"/>
      <c r="AE2392" s="37"/>
      <c r="AF2392" s="30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23"/>
      <c r="BE2392" s="23"/>
      <c r="BF2392" s="23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5"/>
      <c r="BY2392" s="15"/>
      <c r="BZ2392" s="15"/>
      <c r="CA2392" s="15"/>
      <c r="CB2392" s="15"/>
      <c r="CC2392" s="15"/>
      <c r="CD2392" s="15"/>
      <c r="CE2392" s="15"/>
      <c r="CF2392" s="15"/>
      <c r="CG2392" s="15"/>
      <c r="CH2392" s="15"/>
      <c r="CI2392" s="15"/>
      <c r="CJ2392" s="15"/>
      <c r="CK2392" s="15"/>
      <c r="CL2392" s="15"/>
      <c r="CM2392" s="15"/>
      <c r="CN2392" s="15"/>
    </row>
    <row r="2393" spans="1:92" ht="14">
      <c r="A2393" s="1"/>
      <c r="D2393" s="38"/>
      <c r="I2393" s="19"/>
      <c r="K2393" s="15"/>
      <c r="L2393" s="15"/>
      <c r="AE2393" s="37"/>
      <c r="AF2393" s="30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23"/>
      <c r="BE2393" s="23"/>
      <c r="BF2393" s="23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5"/>
      <c r="BY2393" s="15"/>
      <c r="BZ2393" s="15"/>
      <c r="CA2393" s="15"/>
      <c r="CB2393" s="15"/>
      <c r="CC2393" s="15"/>
      <c r="CD2393" s="15"/>
      <c r="CE2393" s="15"/>
      <c r="CF2393" s="15"/>
      <c r="CG2393" s="15"/>
      <c r="CH2393" s="15"/>
      <c r="CI2393" s="15"/>
      <c r="CJ2393" s="15"/>
      <c r="CK2393" s="15"/>
      <c r="CL2393" s="15"/>
      <c r="CM2393" s="15"/>
      <c r="CN2393" s="15"/>
    </row>
    <row r="2394" spans="1:92" ht="14">
      <c r="A2394" s="1"/>
      <c r="D2394" s="38"/>
      <c r="I2394" s="19"/>
      <c r="K2394" s="15"/>
      <c r="L2394" s="15"/>
      <c r="AE2394" s="37"/>
      <c r="AF2394" s="30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23"/>
      <c r="BE2394" s="23"/>
      <c r="BF2394" s="23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5"/>
      <c r="BY2394" s="15"/>
      <c r="BZ2394" s="15"/>
      <c r="CA2394" s="15"/>
      <c r="CB2394" s="15"/>
      <c r="CC2394" s="15"/>
      <c r="CD2394" s="15"/>
      <c r="CE2394" s="15"/>
      <c r="CF2394" s="15"/>
      <c r="CG2394" s="15"/>
      <c r="CH2394" s="15"/>
      <c r="CI2394" s="15"/>
      <c r="CJ2394" s="15"/>
      <c r="CK2394" s="15"/>
      <c r="CL2394" s="15"/>
      <c r="CM2394" s="15"/>
      <c r="CN2394" s="15"/>
    </row>
    <row r="2395" spans="1:92" ht="14">
      <c r="A2395" s="1"/>
      <c r="D2395" s="38"/>
      <c r="I2395" s="19"/>
      <c r="K2395" s="15"/>
      <c r="L2395" s="15"/>
      <c r="AE2395" s="37"/>
      <c r="AF2395" s="30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23"/>
      <c r="BE2395" s="23"/>
      <c r="BF2395" s="23"/>
      <c r="BG2395" s="12"/>
      <c r="BH2395" s="12"/>
      <c r="BI2395" s="12"/>
      <c r="BJ2395" s="12"/>
      <c r="BK2395" s="12"/>
      <c r="BL2395" s="12"/>
      <c r="BM2395" s="12"/>
      <c r="BN2395" s="12"/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5"/>
      <c r="BY2395" s="15"/>
      <c r="BZ2395" s="15"/>
      <c r="CA2395" s="15"/>
      <c r="CB2395" s="15"/>
      <c r="CC2395" s="15"/>
      <c r="CD2395" s="15"/>
      <c r="CE2395" s="15"/>
      <c r="CF2395" s="15"/>
      <c r="CG2395" s="15"/>
      <c r="CH2395" s="15"/>
      <c r="CI2395" s="15"/>
      <c r="CJ2395" s="15"/>
      <c r="CK2395" s="15"/>
      <c r="CL2395" s="15"/>
      <c r="CM2395" s="15"/>
      <c r="CN2395" s="15"/>
    </row>
    <row r="2396" spans="1:92" ht="14">
      <c r="A2396" s="1"/>
      <c r="D2396" s="38"/>
      <c r="I2396" s="19"/>
      <c r="K2396" s="15"/>
      <c r="L2396" s="15"/>
      <c r="AE2396" s="37"/>
      <c r="AF2396" s="30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23"/>
      <c r="BE2396" s="23"/>
      <c r="BF2396" s="23"/>
      <c r="BG2396" s="12"/>
      <c r="BH2396" s="12"/>
      <c r="BI2396" s="12"/>
      <c r="BJ2396" s="12"/>
      <c r="BK2396" s="12"/>
      <c r="BL2396" s="12"/>
      <c r="BM2396" s="12"/>
      <c r="BN2396" s="12"/>
      <c r="BO2396" s="12"/>
      <c r="BP2396" s="12"/>
      <c r="BQ2396" s="12"/>
      <c r="BR2396" s="12"/>
      <c r="BS2396" s="12"/>
      <c r="BT2396" s="12"/>
      <c r="BU2396" s="12"/>
      <c r="BV2396" s="12"/>
      <c r="BW2396" s="12"/>
      <c r="BX2396" s="15"/>
      <c r="BY2396" s="15"/>
      <c r="BZ2396" s="15"/>
      <c r="CA2396" s="15"/>
      <c r="CB2396" s="15"/>
      <c r="CC2396" s="15"/>
      <c r="CD2396" s="15"/>
      <c r="CE2396" s="15"/>
      <c r="CF2396" s="15"/>
      <c r="CG2396" s="15"/>
      <c r="CH2396" s="15"/>
      <c r="CI2396" s="15"/>
      <c r="CJ2396" s="15"/>
      <c r="CK2396" s="15"/>
      <c r="CL2396" s="15"/>
      <c r="CM2396" s="15"/>
      <c r="CN2396" s="15"/>
    </row>
    <row r="2397" spans="1:92" ht="14">
      <c r="A2397" s="1"/>
      <c r="D2397" s="38"/>
      <c r="I2397" s="19"/>
      <c r="K2397" s="15"/>
      <c r="L2397" s="15"/>
      <c r="AE2397" s="37"/>
      <c r="AF2397" s="30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23"/>
      <c r="BE2397" s="23"/>
      <c r="BF2397" s="23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5"/>
      <c r="BY2397" s="15"/>
      <c r="BZ2397" s="15"/>
      <c r="CA2397" s="15"/>
      <c r="CB2397" s="15"/>
      <c r="CC2397" s="15"/>
      <c r="CD2397" s="15"/>
      <c r="CE2397" s="15"/>
      <c r="CF2397" s="15"/>
      <c r="CG2397" s="15"/>
      <c r="CH2397" s="15"/>
      <c r="CI2397" s="15"/>
      <c r="CJ2397" s="15"/>
      <c r="CK2397" s="15"/>
      <c r="CL2397" s="15"/>
      <c r="CM2397" s="15"/>
      <c r="CN2397" s="15"/>
    </row>
    <row r="2398" spans="1:92" ht="14">
      <c r="A2398" s="1"/>
      <c r="D2398" s="38"/>
      <c r="I2398" s="19"/>
      <c r="K2398" s="15"/>
      <c r="L2398" s="15"/>
      <c r="AE2398" s="37"/>
      <c r="AF2398" s="30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23"/>
      <c r="BE2398" s="23"/>
      <c r="BF2398" s="23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5"/>
      <c r="BY2398" s="15"/>
      <c r="BZ2398" s="15"/>
      <c r="CA2398" s="15"/>
      <c r="CB2398" s="15"/>
      <c r="CC2398" s="15"/>
      <c r="CD2398" s="15"/>
      <c r="CE2398" s="15"/>
      <c r="CF2398" s="15"/>
      <c r="CG2398" s="15"/>
      <c r="CH2398" s="15"/>
      <c r="CI2398" s="15"/>
      <c r="CJ2398" s="15"/>
      <c r="CK2398" s="15"/>
      <c r="CL2398" s="15"/>
      <c r="CM2398" s="15"/>
      <c r="CN2398" s="15"/>
    </row>
    <row r="2399" spans="1:92" ht="14">
      <c r="A2399" s="1"/>
      <c r="D2399" s="38"/>
      <c r="I2399" s="19"/>
      <c r="K2399" s="15"/>
      <c r="L2399" s="15"/>
      <c r="AE2399" s="37"/>
      <c r="AF2399" s="30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23"/>
      <c r="BE2399" s="23"/>
      <c r="BF2399" s="23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5"/>
      <c r="BY2399" s="15"/>
      <c r="BZ2399" s="15"/>
      <c r="CA2399" s="15"/>
      <c r="CB2399" s="15"/>
      <c r="CC2399" s="15"/>
      <c r="CD2399" s="15"/>
      <c r="CE2399" s="15"/>
      <c r="CF2399" s="15"/>
      <c r="CG2399" s="15"/>
      <c r="CH2399" s="15"/>
      <c r="CI2399" s="15"/>
      <c r="CJ2399" s="15"/>
      <c r="CK2399" s="15"/>
      <c r="CL2399" s="15"/>
      <c r="CM2399" s="15"/>
      <c r="CN2399" s="15"/>
    </row>
    <row r="2400" spans="1:92" ht="14">
      <c r="A2400" s="1"/>
      <c r="D2400" s="38"/>
      <c r="I2400" s="19"/>
      <c r="K2400" s="15"/>
      <c r="L2400" s="15"/>
      <c r="AE2400" s="37"/>
      <c r="AF2400" s="30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23"/>
      <c r="BE2400" s="23"/>
      <c r="BF2400" s="23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5"/>
      <c r="BY2400" s="15"/>
      <c r="BZ2400" s="15"/>
      <c r="CA2400" s="15"/>
      <c r="CB2400" s="15"/>
      <c r="CC2400" s="15"/>
      <c r="CD2400" s="15"/>
      <c r="CE2400" s="15"/>
      <c r="CF2400" s="15"/>
      <c r="CG2400" s="15"/>
      <c r="CH2400" s="15"/>
      <c r="CI2400" s="15"/>
      <c r="CJ2400" s="15"/>
      <c r="CK2400" s="15"/>
      <c r="CL2400" s="15"/>
      <c r="CM2400" s="15"/>
      <c r="CN2400" s="15"/>
    </row>
    <row r="2401" spans="1:92" ht="14">
      <c r="A2401" s="1"/>
      <c r="D2401" s="38"/>
      <c r="I2401" s="19"/>
      <c r="K2401" s="15"/>
      <c r="L2401" s="15"/>
      <c r="AE2401" s="37"/>
      <c r="AF2401" s="30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23"/>
      <c r="BE2401" s="23"/>
      <c r="BF2401" s="23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5"/>
      <c r="BY2401" s="15"/>
      <c r="BZ2401" s="15"/>
      <c r="CA2401" s="15"/>
      <c r="CB2401" s="15"/>
      <c r="CC2401" s="15"/>
      <c r="CD2401" s="15"/>
      <c r="CE2401" s="15"/>
      <c r="CF2401" s="15"/>
      <c r="CG2401" s="15"/>
      <c r="CH2401" s="15"/>
      <c r="CI2401" s="15"/>
      <c r="CJ2401" s="15"/>
      <c r="CK2401" s="15"/>
      <c r="CL2401" s="15"/>
      <c r="CM2401" s="15"/>
      <c r="CN2401" s="15"/>
    </row>
    <row r="2402" spans="1:92" ht="14">
      <c r="A2402" s="1"/>
      <c r="D2402" s="38"/>
      <c r="I2402" s="19"/>
      <c r="K2402" s="15"/>
      <c r="L2402" s="15"/>
      <c r="AE2402" s="37"/>
      <c r="AF2402" s="30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23"/>
      <c r="BE2402" s="23"/>
      <c r="BF2402" s="23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5"/>
      <c r="BY2402" s="15"/>
      <c r="BZ2402" s="15"/>
      <c r="CA2402" s="15"/>
      <c r="CB2402" s="15"/>
      <c r="CC2402" s="15"/>
      <c r="CD2402" s="15"/>
      <c r="CE2402" s="15"/>
      <c r="CF2402" s="15"/>
      <c r="CG2402" s="15"/>
      <c r="CH2402" s="15"/>
      <c r="CI2402" s="15"/>
      <c r="CJ2402" s="15"/>
      <c r="CK2402" s="15"/>
      <c r="CL2402" s="15"/>
      <c r="CM2402" s="15"/>
      <c r="CN2402" s="15"/>
    </row>
    <row r="2403" spans="1:92" ht="14">
      <c r="A2403" s="1"/>
      <c r="D2403" s="38"/>
      <c r="I2403" s="19"/>
      <c r="K2403" s="15"/>
      <c r="L2403" s="15"/>
      <c r="AE2403" s="37"/>
      <c r="AF2403" s="30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23"/>
      <c r="BE2403" s="23"/>
      <c r="BF2403" s="23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5"/>
      <c r="BY2403" s="15"/>
      <c r="BZ2403" s="15"/>
      <c r="CA2403" s="15"/>
      <c r="CB2403" s="15"/>
      <c r="CC2403" s="15"/>
      <c r="CD2403" s="15"/>
      <c r="CE2403" s="15"/>
      <c r="CF2403" s="15"/>
      <c r="CG2403" s="15"/>
      <c r="CH2403" s="15"/>
      <c r="CI2403" s="15"/>
      <c r="CJ2403" s="15"/>
      <c r="CK2403" s="15"/>
      <c r="CL2403" s="15"/>
      <c r="CM2403" s="15"/>
      <c r="CN2403" s="15"/>
    </row>
    <row r="2404" spans="1:92" ht="14">
      <c r="A2404" s="1"/>
      <c r="D2404" s="38"/>
      <c r="I2404" s="19"/>
      <c r="K2404" s="15"/>
      <c r="L2404" s="15"/>
      <c r="AE2404" s="37"/>
      <c r="AF2404" s="30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23"/>
      <c r="BE2404" s="23"/>
      <c r="BF2404" s="23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5"/>
      <c r="BY2404" s="15"/>
      <c r="BZ2404" s="15"/>
      <c r="CA2404" s="15"/>
      <c r="CB2404" s="15"/>
      <c r="CC2404" s="15"/>
      <c r="CD2404" s="15"/>
      <c r="CE2404" s="15"/>
      <c r="CF2404" s="15"/>
      <c r="CG2404" s="15"/>
      <c r="CH2404" s="15"/>
      <c r="CI2404" s="15"/>
      <c r="CJ2404" s="15"/>
      <c r="CK2404" s="15"/>
      <c r="CL2404" s="15"/>
      <c r="CM2404" s="15"/>
      <c r="CN2404" s="15"/>
    </row>
    <row r="2405" spans="1:92" ht="14">
      <c r="A2405" s="1"/>
      <c r="D2405" s="38"/>
      <c r="I2405" s="19"/>
      <c r="K2405" s="15"/>
      <c r="L2405" s="15"/>
      <c r="AE2405" s="37"/>
      <c r="AF2405" s="30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23"/>
      <c r="BE2405" s="23"/>
      <c r="BF2405" s="23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5"/>
      <c r="BY2405" s="15"/>
      <c r="BZ2405" s="15"/>
      <c r="CA2405" s="15"/>
      <c r="CB2405" s="15"/>
      <c r="CC2405" s="15"/>
      <c r="CD2405" s="15"/>
      <c r="CE2405" s="15"/>
      <c r="CF2405" s="15"/>
      <c r="CG2405" s="15"/>
      <c r="CH2405" s="15"/>
      <c r="CI2405" s="15"/>
      <c r="CJ2405" s="15"/>
      <c r="CK2405" s="15"/>
      <c r="CL2405" s="15"/>
      <c r="CM2405" s="15"/>
      <c r="CN2405" s="15"/>
    </row>
    <row r="2406" spans="1:92" ht="14">
      <c r="A2406" s="1"/>
      <c r="D2406" s="38"/>
      <c r="I2406" s="19"/>
      <c r="K2406" s="15"/>
      <c r="L2406" s="15"/>
      <c r="AE2406" s="37"/>
      <c r="AF2406" s="30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23"/>
      <c r="BE2406" s="23"/>
      <c r="BF2406" s="23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5"/>
      <c r="BY2406" s="15"/>
      <c r="BZ2406" s="15"/>
      <c r="CA2406" s="15"/>
      <c r="CB2406" s="15"/>
      <c r="CC2406" s="15"/>
      <c r="CD2406" s="15"/>
      <c r="CE2406" s="15"/>
      <c r="CF2406" s="15"/>
      <c r="CG2406" s="15"/>
      <c r="CH2406" s="15"/>
      <c r="CI2406" s="15"/>
      <c r="CJ2406" s="15"/>
      <c r="CK2406" s="15"/>
      <c r="CL2406" s="15"/>
      <c r="CM2406" s="15"/>
      <c r="CN2406" s="15"/>
    </row>
    <row r="2407" spans="1:92" ht="14">
      <c r="A2407" s="1"/>
      <c r="D2407" s="38"/>
      <c r="I2407" s="19"/>
      <c r="K2407" s="15"/>
      <c r="L2407" s="15"/>
      <c r="AE2407" s="37"/>
      <c r="AF2407" s="30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23"/>
      <c r="BE2407" s="23"/>
      <c r="BF2407" s="23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5"/>
      <c r="BY2407" s="15"/>
      <c r="BZ2407" s="15"/>
      <c r="CA2407" s="15"/>
      <c r="CB2407" s="15"/>
      <c r="CC2407" s="15"/>
      <c r="CD2407" s="15"/>
      <c r="CE2407" s="15"/>
      <c r="CF2407" s="15"/>
      <c r="CG2407" s="15"/>
      <c r="CH2407" s="15"/>
      <c r="CI2407" s="15"/>
      <c r="CJ2407" s="15"/>
      <c r="CK2407" s="15"/>
      <c r="CL2407" s="15"/>
      <c r="CM2407" s="15"/>
      <c r="CN2407" s="15"/>
    </row>
    <row r="2408" spans="1:92" ht="14">
      <c r="A2408" s="1"/>
      <c r="D2408" s="38"/>
      <c r="I2408" s="19"/>
      <c r="K2408" s="15"/>
      <c r="L2408" s="15"/>
      <c r="AE2408" s="37"/>
      <c r="AF2408" s="30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23"/>
      <c r="BE2408" s="23"/>
      <c r="BF2408" s="23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5"/>
      <c r="BY2408" s="15"/>
      <c r="BZ2408" s="15"/>
      <c r="CA2408" s="15"/>
      <c r="CB2408" s="15"/>
      <c r="CC2408" s="15"/>
      <c r="CD2408" s="15"/>
      <c r="CE2408" s="15"/>
      <c r="CF2408" s="15"/>
      <c r="CG2408" s="15"/>
      <c r="CH2408" s="15"/>
      <c r="CI2408" s="15"/>
      <c r="CJ2408" s="15"/>
      <c r="CK2408" s="15"/>
      <c r="CL2408" s="15"/>
      <c r="CM2408" s="15"/>
      <c r="CN2408" s="15"/>
    </row>
    <row r="2409" spans="1:92" ht="14">
      <c r="A2409" s="1"/>
      <c r="D2409" s="38"/>
      <c r="I2409" s="19"/>
      <c r="K2409" s="15"/>
      <c r="L2409" s="15"/>
      <c r="AE2409" s="37"/>
      <c r="AF2409" s="30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23"/>
      <c r="BE2409" s="23"/>
      <c r="BF2409" s="23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5"/>
      <c r="BY2409" s="15"/>
      <c r="BZ2409" s="15"/>
      <c r="CA2409" s="15"/>
      <c r="CB2409" s="15"/>
      <c r="CC2409" s="15"/>
      <c r="CD2409" s="15"/>
      <c r="CE2409" s="15"/>
      <c r="CF2409" s="15"/>
      <c r="CG2409" s="15"/>
      <c r="CH2409" s="15"/>
      <c r="CI2409" s="15"/>
      <c r="CJ2409" s="15"/>
      <c r="CK2409" s="15"/>
      <c r="CL2409" s="15"/>
      <c r="CM2409" s="15"/>
      <c r="CN2409" s="15"/>
    </row>
    <row r="2410" spans="1:92" ht="14">
      <c r="A2410" s="1"/>
      <c r="D2410" s="38"/>
      <c r="I2410" s="19"/>
      <c r="K2410" s="15"/>
      <c r="L2410" s="15"/>
      <c r="AE2410" s="37"/>
      <c r="AF2410" s="30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23"/>
      <c r="BE2410" s="23"/>
      <c r="BF2410" s="23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5"/>
      <c r="BY2410" s="15"/>
      <c r="BZ2410" s="15"/>
      <c r="CA2410" s="15"/>
      <c r="CB2410" s="15"/>
      <c r="CC2410" s="15"/>
      <c r="CD2410" s="15"/>
      <c r="CE2410" s="15"/>
      <c r="CF2410" s="15"/>
      <c r="CG2410" s="15"/>
      <c r="CH2410" s="15"/>
      <c r="CI2410" s="15"/>
      <c r="CJ2410" s="15"/>
      <c r="CK2410" s="15"/>
      <c r="CL2410" s="15"/>
      <c r="CM2410" s="15"/>
      <c r="CN2410" s="15"/>
    </row>
    <row r="2411" spans="1:92" ht="14">
      <c r="A2411" s="1"/>
      <c r="D2411" s="38"/>
      <c r="I2411" s="19"/>
      <c r="K2411" s="15"/>
      <c r="L2411" s="15"/>
      <c r="AE2411" s="37"/>
      <c r="AF2411" s="30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23"/>
      <c r="BE2411" s="23"/>
      <c r="BF2411" s="23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5"/>
      <c r="BY2411" s="15"/>
      <c r="BZ2411" s="15"/>
      <c r="CA2411" s="15"/>
      <c r="CB2411" s="15"/>
      <c r="CC2411" s="15"/>
      <c r="CD2411" s="15"/>
      <c r="CE2411" s="15"/>
      <c r="CF2411" s="15"/>
      <c r="CG2411" s="15"/>
      <c r="CH2411" s="15"/>
      <c r="CI2411" s="15"/>
      <c r="CJ2411" s="15"/>
      <c r="CK2411" s="15"/>
      <c r="CL2411" s="15"/>
      <c r="CM2411" s="15"/>
      <c r="CN2411" s="15"/>
    </row>
    <row r="2412" spans="1:92" ht="14">
      <c r="A2412" s="1"/>
      <c r="D2412" s="38"/>
      <c r="I2412" s="19"/>
      <c r="K2412" s="15"/>
      <c r="L2412" s="15"/>
      <c r="AE2412" s="37"/>
      <c r="AF2412" s="30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23"/>
      <c r="BE2412" s="23"/>
      <c r="BF2412" s="23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5"/>
      <c r="BY2412" s="15"/>
      <c r="BZ2412" s="15"/>
      <c r="CA2412" s="15"/>
      <c r="CB2412" s="15"/>
      <c r="CC2412" s="15"/>
      <c r="CD2412" s="15"/>
      <c r="CE2412" s="15"/>
      <c r="CF2412" s="15"/>
      <c r="CG2412" s="15"/>
      <c r="CH2412" s="15"/>
      <c r="CI2412" s="15"/>
      <c r="CJ2412" s="15"/>
      <c r="CK2412" s="15"/>
      <c r="CL2412" s="15"/>
      <c r="CM2412" s="15"/>
      <c r="CN2412" s="15"/>
    </row>
    <row r="2413" spans="1:92" ht="14">
      <c r="A2413" s="1"/>
      <c r="D2413" s="38"/>
      <c r="I2413" s="19"/>
      <c r="K2413" s="15"/>
      <c r="L2413" s="15"/>
      <c r="AE2413" s="37"/>
      <c r="AF2413" s="30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23"/>
      <c r="BE2413" s="23"/>
      <c r="BF2413" s="23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5"/>
      <c r="BY2413" s="15"/>
      <c r="BZ2413" s="15"/>
      <c r="CA2413" s="15"/>
      <c r="CB2413" s="15"/>
      <c r="CC2413" s="15"/>
      <c r="CD2413" s="15"/>
      <c r="CE2413" s="15"/>
      <c r="CF2413" s="15"/>
      <c r="CG2413" s="15"/>
      <c r="CH2413" s="15"/>
      <c r="CI2413" s="15"/>
      <c r="CJ2413" s="15"/>
      <c r="CK2413" s="15"/>
      <c r="CL2413" s="15"/>
      <c r="CM2413" s="15"/>
      <c r="CN2413" s="15"/>
    </row>
    <row r="2414" spans="1:92" ht="14">
      <c r="A2414" s="1"/>
      <c r="D2414" s="38"/>
      <c r="I2414" s="19"/>
      <c r="K2414" s="15"/>
      <c r="L2414" s="15"/>
      <c r="AE2414" s="37"/>
      <c r="AF2414" s="30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23"/>
      <c r="BE2414" s="23"/>
      <c r="BF2414" s="23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5"/>
      <c r="BY2414" s="15"/>
      <c r="BZ2414" s="15"/>
      <c r="CA2414" s="15"/>
      <c r="CB2414" s="15"/>
      <c r="CC2414" s="15"/>
      <c r="CD2414" s="15"/>
      <c r="CE2414" s="15"/>
      <c r="CF2414" s="15"/>
      <c r="CG2414" s="15"/>
      <c r="CH2414" s="15"/>
      <c r="CI2414" s="15"/>
      <c r="CJ2414" s="15"/>
      <c r="CK2414" s="15"/>
      <c r="CL2414" s="15"/>
      <c r="CM2414" s="15"/>
      <c r="CN2414" s="15"/>
    </row>
    <row r="2415" spans="1:92" ht="14">
      <c r="A2415" s="1"/>
      <c r="D2415" s="38"/>
      <c r="I2415" s="19"/>
      <c r="K2415" s="15"/>
      <c r="L2415" s="15"/>
      <c r="AE2415" s="37"/>
      <c r="AF2415" s="30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23"/>
      <c r="BE2415" s="23"/>
      <c r="BF2415" s="23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5"/>
      <c r="BY2415" s="15"/>
      <c r="BZ2415" s="15"/>
      <c r="CA2415" s="15"/>
      <c r="CB2415" s="15"/>
      <c r="CC2415" s="15"/>
      <c r="CD2415" s="15"/>
      <c r="CE2415" s="15"/>
      <c r="CF2415" s="15"/>
      <c r="CG2415" s="15"/>
      <c r="CH2415" s="15"/>
      <c r="CI2415" s="15"/>
      <c r="CJ2415" s="15"/>
      <c r="CK2415" s="15"/>
      <c r="CL2415" s="15"/>
      <c r="CM2415" s="15"/>
      <c r="CN2415" s="15"/>
    </row>
    <row r="2416" spans="1:92" ht="14">
      <c r="A2416" s="1"/>
      <c r="D2416" s="38"/>
      <c r="I2416" s="19"/>
      <c r="K2416" s="15"/>
      <c r="L2416" s="15"/>
      <c r="AE2416" s="37"/>
      <c r="AF2416" s="30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23"/>
      <c r="BE2416" s="23"/>
      <c r="BF2416" s="23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5"/>
      <c r="BY2416" s="15"/>
      <c r="BZ2416" s="15"/>
      <c r="CA2416" s="15"/>
      <c r="CB2416" s="15"/>
      <c r="CC2416" s="15"/>
      <c r="CD2416" s="15"/>
      <c r="CE2416" s="15"/>
      <c r="CF2416" s="15"/>
      <c r="CG2416" s="15"/>
      <c r="CH2416" s="15"/>
      <c r="CI2416" s="15"/>
      <c r="CJ2416" s="15"/>
      <c r="CK2416" s="15"/>
      <c r="CL2416" s="15"/>
      <c r="CM2416" s="15"/>
      <c r="CN2416" s="15"/>
    </row>
    <row r="2417" spans="1:92" ht="14">
      <c r="A2417" s="1"/>
      <c r="D2417" s="38"/>
      <c r="I2417" s="19"/>
      <c r="K2417" s="15"/>
      <c r="L2417" s="15"/>
      <c r="AE2417" s="37"/>
      <c r="AF2417" s="30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23"/>
      <c r="BE2417" s="23"/>
      <c r="BF2417" s="23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5"/>
      <c r="BY2417" s="15"/>
      <c r="BZ2417" s="15"/>
      <c r="CA2417" s="15"/>
      <c r="CB2417" s="15"/>
      <c r="CC2417" s="15"/>
      <c r="CD2417" s="15"/>
      <c r="CE2417" s="15"/>
      <c r="CF2417" s="15"/>
      <c r="CG2417" s="15"/>
      <c r="CH2417" s="15"/>
      <c r="CI2417" s="15"/>
      <c r="CJ2417" s="15"/>
      <c r="CK2417" s="15"/>
      <c r="CL2417" s="15"/>
      <c r="CM2417" s="15"/>
      <c r="CN2417" s="15"/>
    </row>
    <row r="2418" spans="1:92" ht="14">
      <c r="A2418" s="1"/>
      <c r="D2418" s="38"/>
      <c r="I2418" s="19"/>
      <c r="K2418" s="15"/>
      <c r="L2418" s="15"/>
      <c r="AE2418" s="37"/>
      <c r="AF2418" s="30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23"/>
      <c r="BE2418" s="23"/>
      <c r="BF2418" s="23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5"/>
      <c r="BY2418" s="15"/>
      <c r="BZ2418" s="15"/>
      <c r="CA2418" s="15"/>
      <c r="CB2418" s="15"/>
      <c r="CC2418" s="15"/>
      <c r="CD2418" s="15"/>
      <c r="CE2418" s="15"/>
      <c r="CF2418" s="15"/>
      <c r="CG2418" s="15"/>
      <c r="CH2418" s="15"/>
      <c r="CI2418" s="15"/>
      <c r="CJ2418" s="15"/>
      <c r="CK2418" s="15"/>
      <c r="CL2418" s="15"/>
      <c r="CM2418" s="15"/>
      <c r="CN2418" s="15"/>
    </row>
    <row r="2419" spans="1:92" ht="14">
      <c r="A2419" s="1"/>
      <c r="D2419" s="38"/>
      <c r="I2419" s="19"/>
      <c r="K2419" s="15"/>
      <c r="L2419" s="15"/>
      <c r="AE2419" s="37"/>
      <c r="AF2419" s="30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23"/>
      <c r="BE2419" s="23"/>
      <c r="BF2419" s="23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5"/>
      <c r="BY2419" s="15"/>
      <c r="BZ2419" s="15"/>
      <c r="CA2419" s="15"/>
      <c r="CB2419" s="15"/>
      <c r="CC2419" s="15"/>
      <c r="CD2419" s="15"/>
      <c r="CE2419" s="15"/>
      <c r="CF2419" s="15"/>
      <c r="CG2419" s="15"/>
      <c r="CH2419" s="15"/>
      <c r="CI2419" s="15"/>
      <c r="CJ2419" s="15"/>
      <c r="CK2419" s="15"/>
      <c r="CL2419" s="15"/>
      <c r="CM2419" s="15"/>
      <c r="CN2419" s="15"/>
    </row>
    <row r="2420" spans="1:92" ht="14">
      <c r="A2420" s="1"/>
      <c r="D2420" s="38"/>
      <c r="I2420" s="19"/>
      <c r="K2420" s="15"/>
      <c r="L2420" s="15"/>
      <c r="AE2420" s="37"/>
      <c r="AF2420" s="30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23"/>
      <c r="BE2420" s="23"/>
      <c r="BF2420" s="23"/>
      <c r="BG2420" s="12"/>
      <c r="BH2420" s="12"/>
      <c r="BI2420" s="12"/>
      <c r="BJ2420" s="12"/>
      <c r="BK2420" s="12"/>
      <c r="BL2420" s="12"/>
      <c r="BM2420" s="12"/>
      <c r="BN2420" s="12"/>
      <c r="BO2420" s="12"/>
      <c r="BP2420" s="12"/>
      <c r="BQ2420" s="12"/>
      <c r="BR2420" s="12"/>
      <c r="BS2420" s="12"/>
      <c r="BT2420" s="12"/>
      <c r="BU2420" s="12"/>
      <c r="BV2420" s="12"/>
      <c r="BW2420" s="12"/>
      <c r="BX2420" s="15"/>
      <c r="BY2420" s="15"/>
      <c r="BZ2420" s="15"/>
      <c r="CA2420" s="15"/>
      <c r="CB2420" s="15"/>
      <c r="CC2420" s="15"/>
      <c r="CD2420" s="15"/>
      <c r="CE2420" s="15"/>
      <c r="CF2420" s="15"/>
      <c r="CG2420" s="15"/>
      <c r="CH2420" s="15"/>
      <c r="CI2420" s="15"/>
      <c r="CJ2420" s="15"/>
      <c r="CK2420" s="15"/>
      <c r="CL2420" s="15"/>
      <c r="CM2420" s="15"/>
      <c r="CN2420" s="15"/>
    </row>
    <row r="2421" spans="1:92" ht="14">
      <c r="A2421" s="1"/>
      <c r="D2421" s="38"/>
      <c r="I2421" s="19"/>
      <c r="K2421" s="15"/>
      <c r="L2421" s="15"/>
      <c r="AE2421" s="37"/>
      <c r="AF2421" s="30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23"/>
      <c r="BE2421" s="23"/>
      <c r="BF2421" s="23"/>
      <c r="BG2421" s="12"/>
      <c r="BH2421" s="12"/>
      <c r="BI2421" s="12"/>
      <c r="BJ2421" s="12"/>
      <c r="BK2421" s="12"/>
      <c r="BL2421" s="12"/>
      <c r="BM2421" s="12"/>
      <c r="BN2421" s="12"/>
      <c r="BO2421" s="12"/>
      <c r="BP2421" s="12"/>
      <c r="BQ2421" s="12"/>
      <c r="BR2421" s="12"/>
      <c r="BS2421" s="12"/>
      <c r="BT2421" s="12"/>
      <c r="BU2421" s="12"/>
      <c r="BV2421" s="12"/>
      <c r="BW2421" s="12"/>
      <c r="BX2421" s="15"/>
      <c r="BY2421" s="15"/>
      <c r="BZ2421" s="15"/>
      <c r="CA2421" s="15"/>
      <c r="CB2421" s="15"/>
      <c r="CC2421" s="15"/>
      <c r="CD2421" s="15"/>
      <c r="CE2421" s="15"/>
      <c r="CF2421" s="15"/>
      <c r="CG2421" s="15"/>
      <c r="CH2421" s="15"/>
      <c r="CI2421" s="15"/>
      <c r="CJ2421" s="15"/>
      <c r="CK2421" s="15"/>
      <c r="CL2421" s="15"/>
      <c r="CM2421" s="15"/>
      <c r="CN2421" s="15"/>
    </row>
    <row r="2422" spans="1:92" ht="14">
      <c r="A2422" s="1"/>
      <c r="D2422" s="38"/>
      <c r="I2422" s="19"/>
      <c r="K2422" s="15"/>
      <c r="L2422" s="15"/>
      <c r="AE2422" s="37"/>
      <c r="AF2422" s="30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23"/>
      <c r="BE2422" s="23"/>
      <c r="BF2422" s="23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5"/>
      <c r="BY2422" s="15"/>
      <c r="BZ2422" s="15"/>
      <c r="CA2422" s="15"/>
      <c r="CB2422" s="15"/>
      <c r="CC2422" s="15"/>
      <c r="CD2422" s="15"/>
      <c r="CE2422" s="15"/>
      <c r="CF2422" s="15"/>
      <c r="CG2422" s="15"/>
      <c r="CH2422" s="15"/>
      <c r="CI2422" s="15"/>
      <c r="CJ2422" s="15"/>
      <c r="CK2422" s="15"/>
      <c r="CL2422" s="15"/>
      <c r="CM2422" s="15"/>
      <c r="CN2422" s="15"/>
    </row>
    <row r="2423" spans="1:92" ht="14">
      <c r="A2423" s="1"/>
      <c r="D2423" s="38"/>
      <c r="I2423" s="19"/>
      <c r="K2423" s="15"/>
      <c r="L2423" s="15"/>
      <c r="AE2423" s="37"/>
      <c r="AF2423" s="30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23"/>
      <c r="BE2423" s="23"/>
      <c r="BF2423" s="23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5"/>
      <c r="BY2423" s="15"/>
      <c r="BZ2423" s="15"/>
      <c r="CA2423" s="15"/>
      <c r="CB2423" s="15"/>
      <c r="CC2423" s="15"/>
      <c r="CD2423" s="15"/>
      <c r="CE2423" s="15"/>
      <c r="CF2423" s="15"/>
      <c r="CG2423" s="15"/>
      <c r="CH2423" s="15"/>
      <c r="CI2423" s="15"/>
      <c r="CJ2423" s="15"/>
      <c r="CK2423" s="15"/>
      <c r="CL2423" s="15"/>
      <c r="CM2423" s="15"/>
      <c r="CN2423" s="15"/>
    </row>
    <row r="2424" spans="1:92" ht="14">
      <c r="A2424" s="1"/>
      <c r="D2424" s="38"/>
      <c r="I2424" s="19"/>
      <c r="K2424" s="15"/>
      <c r="L2424" s="15"/>
      <c r="AE2424" s="37"/>
      <c r="AF2424" s="30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23"/>
      <c r="BE2424" s="23"/>
      <c r="BF2424" s="23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5"/>
      <c r="BY2424" s="15"/>
      <c r="BZ2424" s="15"/>
      <c r="CA2424" s="15"/>
      <c r="CB2424" s="15"/>
      <c r="CC2424" s="15"/>
      <c r="CD2424" s="15"/>
      <c r="CE2424" s="15"/>
      <c r="CF2424" s="15"/>
      <c r="CG2424" s="15"/>
      <c r="CH2424" s="15"/>
      <c r="CI2424" s="15"/>
      <c r="CJ2424" s="15"/>
      <c r="CK2424" s="15"/>
      <c r="CL2424" s="15"/>
      <c r="CM2424" s="15"/>
      <c r="CN2424" s="15"/>
    </row>
    <row r="2425" spans="1:92" ht="14">
      <c r="A2425" s="1"/>
      <c r="D2425" s="38"/>
      <c r="I2425" s="19"/>
      <c r="K2425" s="15"/>
      <c r="L2425" s="15"/>
      <c r="AE2425" s="37"/>
      <c r="AF2425" s="30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23"/>
      <c r="BE2425" s="23"/>
      <c r="BF2425" s="23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5"/>
      <c r="BY2425" s="15"/>
      <c r="BZ2425" s="15"/>
      <c r="CA2425" s="15"/>
      <c r="CB2425" s="15"/>
      <c r="CC2425" s="15"/>
      <c r="CD2425" s="15"/>
      <c r="CE2425" s="15"/>
      <c r="CF2425" s="15"/>
      <c r="CG2425" s="15"/>
      <c r="CH2425" s="15"/>
      <c r="CI2425" s="15"/>
      <c r="CJ2425" s="15"/>
      <c r="CK2425" s="15"/>
      <c r="CL2425" s="15"/>
      <c r="CM2425" s="15"/>
      <c r="CN2425" s="15"/>
    </row>
    <row r="2426" spans="1:92" ht="14">
      <c r="A2426" s="1"/>
      <c r="D2426" s="38"/>
      <c r="I2426" s="19"/>
      <c r="K2426" s="15"/>
      <c r="L2426" s="15"/>
      <c r="AE2426" s="37"/>
      <c r="AF2426" s="30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23"/>
      <c r="BE2426" s="23"/>
      <c r="BF2426" s="23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5"/>
      <c r="BY2426" s="15"/>
      <c r="BZ2426" s="15"/>
      <c r="CA2426" s="15"/>
      <c r="CB2426" s="15"/>
      <c r="CC2426" s="15"/>
      <c r="CD2426" s="15"/>
      <c r="CE2426" s="15"/>
      <c r="CF2426" s="15"/>
      <c r="CG2426" s="15"/>
      <c r="CH2426" s="15"/>
      <c r="CI2426" s="15"/>
      <c r="CJ2426" s="15"/>
      <c r="CK2426" s="15"/>
      <c r="CL2426" s="15"/>
      <c r="CM2426" s="15"/>
      <c r="CN2426" s="15"/>
    </row>
    <row r="2427" spans="1:92" ht="14">
      <c r="A2427" s="1"/>
      <c r="D2427" s="38"/>
      <c r="I2427" s="19"/>
      <c r="K2427" s="15"/>
      <c r="L2427" s="15"/>
      <c r="AE2427" s="37"/>
      <c r="AF2427" s="30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23"/>
      <c r="BE2427" s="23"/>
      <c r="BF2427" s="23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5"/>
      <c r="BY2427" s="15"/>
      <c r="BZ2427" s="15"/>
      <c r="CA2427" s="15"/>
      <c r="CB2427" s="15"/>
      <c r="CC2427" s="15"/>
      <c r="CD2427" s="15"/>
      <c r="CE2427" s="15"/>
      <c r="CF2427" s="15"/>
      <c r="CG2427" s="15"/>
      <c r="CH2427" s="15"/>
      <c r="CI2427" s="15"/>
      <c r="CJ2427" s="15"/>
      <c r="CK2427" s="15"/>
      <c r="CL2427" s="15"/>
      <c r="CM2427" s="15"/>
      <c r="CN2427" s="15"/>
    </row>
    <row r="2428" spans="1:92" ht="14">
      <c r="A2428" s="1"/>
      <c r="D2428" s="38"/>
      <c r="I2428" s="19"/>
      <c r="K2428" s="15"/>
      <c r="L2428" s="15"/>
      <c r="AE2428" s="37"/>
      <c r="AF2428" s="30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23"/>
      <c r="BE2428" s="23"/>
      <c r="BF2428" s="23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5"/>
      <c r="BY2428" s="15"/>
      <c r="BZ2428" s="15"/>
      <c r="CA2428" s="15"/>
      <c r="CB2428" s="15"/>
      <c r="CC2428" s="15"/>
      <c r="CD2428" s="15"/>
      <c r="CE2428" s="15"/>
      <c r="CF2428" s="15"/>
      <c r="CG2428" s="15"/>
      <c r="CH2428" s="15"/>
      <c r="CI2428" s="15"/>
      <c r="CJ2428" s="15"/>
      <c r="CK2428" s="15"/>
      <c r="CL2428" s="15"/>
      <c r="CM2428" s="15"/>
      <c r="CN2428" s="15"/>
    </row>
    <row r="2429" spans="1:92" ht="14">
      <c r="A2429" s="1"/>
      <c r="D2429" s="38"/>
      <c r="I2429" s="19"/>
      <c r="K2429" s="15"/>
      <c r="L2429" s="15"/>
      <c r="AE2429" s="37"/>
      <c r="AF2429" s="30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23"/>
      <c r="BE2429" s="23"/>
      <c r="BF2429" s="23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5"/>
      <c r="BY2429" s="15"/>
      <c r="BZ2429" s="15"/>
      <c r="CA2429" s="15"/>
      <c r="CB2429" s="15"/>
      <c r="CC2429" s="15"/>
      <c r="CD2429" s="15"/>
      <c r="CE2429" s="15"/>
      <c r="CF2429" s="15"/>
      <c r="CG2429" s="15"/>
      <c r="CH2429" s="15"/>
      <c r="CI2429" s="15"/>
      <c r="CJ2429" s="15"/>
      <c r="CK2429" s="15"/>
      <c r="CL2429" s="15"/>
      <c r="CM2429" s="15"/>
      <c r="CN2429" s="15"/>
    </row>
    <row r="2430" spans="1:92" ht="14">
      <c r="A2430" s="1"/>
      <c r="D2430" s="38"/>
      <c r="I2430" s="19"/>
      <c r="K2430" s="15"/>
      <c r="L2430" s="15"/>
      <c r="AE2430" s="37"/>
      <c r="AF2430" s="30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23"/>
      <c r="BE2430" s="23"/>
      <c r="BF2430" s="23"/>
      <c r="BG2430" s="12"/>
      <c r="BH2430" s="12"/>
      <c r="BI2430" s="12"/>
      <c r="BJ2430" s="12"/>
      <c r="BK2430" s="12"/>
      <c r="BL2430" s="12"/>
      <c r="BM2430" s="12"/>
      <c r="BN2430" s="12"/>
      <c r="BO2430" s="12"/>
      <c r="BP2430" s="12"/>
      <c r="BQ2430" s="12"/>
      <c r="BR2430" s="12"/>
      <c r="BS2430" s="12"/>
      <c r="BT2430" s="12"/>
      <c r="BU2430" s="12"/>
      <c r="BV2430" s="12"/>
      <c r="BW2430" s="12"/>
      <c r="BX2430" s="15"/>
      <c r="BY2430" s="15"/>
      <c r="BZ2430" s="15"/>
      <c r="CA2430" s="15"/>
      <c r="CB2430" s="15"/>
      <c r="CC2430" s="15"/>
      <c r="CD2430" s="15"/>
      <c r="CE2430" s="15"/>
      <c r="CF2430" s="15"/>
      <c r="CG2430" s="15"/>
      <c r="CH2430" s="15"/>
      <c r="CI2430" s="15"/>
      <c r="CJ2430" s="15"/>
      <c r="CK2430" s="15"/>
      <c r="CL2430" s="15"/>
      <c r="CM2430" s="15"/>
      <c r="CN2430" s="15"/>
    </row>
    <row r="2431" spans="1:92" ht="14">
      <c r="A2431" s="1"/>
      <c r="D2431" s="38"/>
      <c r="I2431" s="19"/>
      <c r="K2431" s="15"/>
      <c r="L2431" s="15"/>
      <c r="AE2431" s="37"/>
      <c r="AF2431" s="30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23"/>
      <c r="BE2431" s="23"/>
      <c r="BF2431" s="23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5"/>
      <c r="BY2431" s="15"/>
      <c r="BZ2431" s="15"/>
      <c r="CA2431" s="15"/>
      <c r="CB2431" s="15"/>
      <c r="CC2431" s="15"/>
      <c r="CD2431" s="15"/>
      <c r="CE2431" s="15"/>
      <c r="CF2431" s="15"/>
      <c r="CG2431" s="15"/>
      <c r="CH2431" s="15"/>
      <c r="CI2431" s="15"/>
      <c r="CJ2431" s="15"/>
      <c r="CK2431" s="15"/>
      <c r="CL2431" s="15"/>
      <c r="CM2431" s="15"/>
      <c r="CN2431" s="15"/>
    </row>
    <row r="2432" spans="1:92" ht="14">
      <c r="A2432" s="1"/>
      <c r="D2432" s="38"/>
      <c r="I2432" s="19"/>
      <c r="K2432" s="15"/>
      <c r="L2432" s="15"/>
      <c r="AE2432" s="37"/>
      <c r="AF2432" s="30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23"/>
      <c r="BE2432" s="23"/>
      <c r="BF2432" s="23"/>
      <c r="BG2432" s="12"/>
      <c r="BH2432" s="12"/>
      <c r="BI2432" s="12"/>
      <c r="BJ2432" s="12"/>
      <c r="BK2432" s="12"/>
      <c r="BL2432" s="12"/>
      <c r="BM2432" s="12"/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5"/>
      <c r="BY2432" s="15"/>
      <c r="BZ2432" s="15"/>
      <c r="CA2432" s="15"/>
      <c r="CB2432" s="15"/>
      <c r="CC2432" s="15"/>
      <c r="CD2432" s="15"/>
      <c r="CE2432" s="15"/>
      <c r="CF2432" s="15"/>
      <c r="CG2432" s="15"/>
      <c r="CH2432" s="15"/>
      <c r="CI2432" s="15"/>
      <c r="CJ2432" s="15"/>
      <c r="CK2432" s="15"/>
      <c r="CL2432" s="15"/>
      <c r="CM2432" s="15"/>
      <c r="CN2432" s="15"/>
    </row>
    <row r="2433" spans="1:92" ht="14">
      <c r="A2433" s="1"/>
      <c r="D2433" s="38"/>
      <c r="I2433" s="19"/>
      <c r="K2433" s="15"/>
      <c r="L2433" s="15"/>
      <c r="AE2433" s="37"/>
      <c r="AF2433" s="30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23"/>
      <c r="BE2433" s="23"/>
      <c r="BF2433" s="23"/>
      <c r="BG2433" s="12"/>
      <c r="BH2433" s="12"/>
      <c r="BI2433" s="12"/>
      <c r="BJ2433" s="12"/>
      <c r="BK2433" s="12"/>
      <c r="BL2433" s="12"/>
      <c r="BM2433" s="12"/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5"/>
      <c r="BY2433" s="15"/>
      <c r="BZ2433" s="15"/>
      <c r="CA2433" s="15"/>
      <c r="CB2433" s="15"/>
      <c r="CC2433" s="15"/>
      <c r="CD2433" s="15"/>
      <c r="CE2433" s="15"/>
      <c r="CF2433" s="15"/>
      <c r="CG2433" s="15"/>
      <c r="CH2433" s="15"/>
      <c r="CI2433" s="15"/>
      <c r="CJ2433" s="15"/>
      <c r="CK2433" s="15"/>
      <c r="CL2433" s="15"/>
      <c r="CM2433" s="15"/>
      <c r="CN2433" s="15"/>
    </row>
    <row r="2434" spans="1:92" ht="14">
      <c r="A2434" s="1"/>
      <c r="D2434" s="38"/>
      <c r="I2434" s="19"/>
      <c r="K2434" s="15"/>
      <c r="L2434" s="15"/>
      <c r="AE2434" s="37"/>
      <c r="AF2434" s="30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23"/>
      <c r="BE2434" s="23"/>
      <c r="BF2434" s="23"/>
      <c r="BG2434" s="12"/>
      <c r="BH2434" s="12"/>
      <c r="BI2434" s="12"/>
      <c r="BJ2434" s="12"/>
      <c r="BK2434" s="12"/>
      <c r="BL2434" s="12"/>
      <c r="BM2434" s="12"/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5"/>
      <c r="BY2434" s="15"/>
      <c r="BZ2434" s="15"/>
      <c r="CA2434" s="15"/>
      <c r="CB2434" s="15"/>
      <c r="CC2434" s="15"/>
      <c r="CD2434" s="15"/>
      <c r="CE2434" s="15"/>
      <c r="CF2434" s="15"/>
      <c r="CG2434" s="15"/>
      <c r="CH2434" s="15"/>
      <c r="CI2434" s="15"/>
      <c r="CJ2434" s="15"/>
      <c r="CK2434" s="15"/>
      <c r="CL2434" s="15"/>
      <c r="CM2434" s="15"/>
      <c r="CN2434" s="15"/>
    </row>
    <row r="2435" spans="1:92" ht="14">
      <c r="A2435" s="1"/>
      <c r="D2435" s="38"/>
      <c r="I2435" s="19"/>
      <c r="K2435" s="15"/>
      <c r="L2435" s="15"/>
      <c r="AE2435" s="37"/>
      <c r="AF2435" s="30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23"/>
      <c r="BE2435" s="23"/>
      <c r="BF2435" s="23"/>
      <c r="BG2435" s="12"/>
      <c r="BH2435" s="12"/>
      <c r="BI2435" s="12"/>
      <c r="BJ2435" s="12"/>
      <c r="BK2435" s="12"/>
      <c r="BL2435" s="12"/>
      <c r="BM2435" s="12"/>
      <c r="BN2435" s="12"/>
      <c r="BO2435" s="12"/>
      <c r="BP2435" s="12"/>
      <c r="BQ2435" s="12"/>
      <c r="BR2435" s="12"/>
      <c r="BS2435" s="12"/>
      <c r="BT2435" s="12"/>
      <c r="BU2435" s="12"/>
      <c r="BV2435" s="12"/>
      <c r="BW2435" s="12"/>
      <c r="BX2435" s="15"/>
      <c r="BY2435" s="15"/>
      <c r="BZ2435" s="15"/>
      <c r="CA2435" s="15"/>
      <c r="CB2435" s="15"/>
      <c r="CC2435" s="15"/>
      <c r="CD2435" s="15"/>
      <c r="CE2435" s="15"/>
      <c r="CF2435" s="15"/>
      <c r="CG2435" s="15"/>
      <c r="CH2435" s="15"/>
      <c r="CI2435" s="15"/>
      <c r="CJ2435" s="15"/>
      <c r="CK2435" s="15"/>
      <c r="CL2435" s="15"/>
      <c r="CM2435" s="15"/>
      <c r="CN2435" s="15"/>
    </row>
    <row r="2436" spans="1:92" ht="14">
      <c r="A2436" s="1"/>
      <c r="D2436" s="38"/>
      <c r="I2436" s="19"/>
      <c r="K2436" s="15"/>
      <c r="L2436" s="15"/>
      <c r="AE2436" s="37"/>
      <c r="AF2436" s="30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23"/>
      <c r="BE2436" s="23"/>
      <c r="BF2436" s="23"/>
      <c r="BG2436" s="12"/>
      <c r="BH2436" s="12"/>
      <c r="BI2436" s="12"/>
      <c r="BJ2436" s="12"/>
      <c r="BK2436" s="12"/>
      <c r="BL2436" s="12"/>
      <c r="BM2436" s="12"/>
      <c r="BN2436" s="12"/>
      <c r="BO2436" s="12"/>
      <c r="BP2436" s="12"/>
      <c r="BQ2436" s="12"/>
      <c r="BR2436" s="12"/>
      <c r="BS2436" s="12"/>
      <c r="BT2436" s="12"/>
      <c r="BU2436" s="12"/>
      <c r="BV2436" s="12"/>
      <c r="BW2436" s="12"/>
      <c r="BX2436" s="15"/>
      <c r="BY2436" s="15"/>
      <c r="BZ2436" s="15"/>
      <c r="CA2436" s="15"/>
      <c r="CB2436" s="15"/>
      <c r="CC2436" s="15"/>
      <c r="CD2436" s="15"/>
      <c r="CE2436" s="15"/>
      <c r="CF2436" s="15"/>
      <c r="CG2436" s="15"/>
      <c r="CH2436" s="15"/>
      <c r="CI2436" s="15"/>
      <c r="CJ2436" s="15"/>
      <c r="CK2436" s="15"/>
      <c r="CL2436" s="15"/>
      <c r="CM2436" s="15"/>
      <c r="CN2436" s="15"/>
    </row>
    <row r="2437" spans="1:92" ht="14">
      <c r="A2437" s="1"/>
      <c r="D2437" s="38"/>
      <c r="I2437" s="19"/>
      <c r="K2437" s="15"/>
      <c r="L2437" s="15"/>
      <c r="AE2437" s="37"/>
      <c r="AF2437" s="30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23"/>
      <c r="BE2437" s="23"/>
      <c r="BF2437" s="23"/>
      <c r="BG2437" s="12"/>
      <c r="BH2437" s="12"/>
      <c r="BI2437" s="12"/>
      <c r="BJ2437" s="12"/>
      <c r="BK2437" s="12"/>
      <c r="BL2437" s="12"/>
      <c r="BM2437" s="12"/>
      <c r="BN2437" s="12"/>
      <c r="BO2437" s="12"/>
      <c r="BP2437" s="12"/>
      <c r="BQ2437" s="12"/>
      <c r="BR2437" s="12"/>
      <c r="BS2437" s="12"/>
      <c r="BT2437" s="12"/>
      <c r="BU2437" s="12"/>
      <c r="BV2437" s="12"/>
      <c r="BW2437" s="12"/>
      <c r="BX2437" s="15"/>
      <c r="BY2437" s="15"/>
      <c r="BZ2437" s="15"/>
      <c r="CA2437" s="15"/>
      <c r="CB2437" s="15"/>
      <c r="CC2437" s="15"/>
      <c r="CD2437" s="15"/>
      <c r="CE2437" s="15"/>
      <c r="CF2437" s="15"/>
      <c r="CG2437" s="15"/>
      <c r="CH2437" s="15"/>
      <c r="CI2437" s="15"/>
      <c r="CJ2437" s="15"/>
      <c r="CK2437" s="15"/>
      <c r="CL2437" s="15"/>
      <c r="CM2437" s="15"/>
      <c r="CN2437" s="15"/>
    </row>
    <row r="2438" spans="1:92" ht="14">
      <c r="A2438" s="1"/>
      <c r="D2438" s="38"/>
      <c r="I2438" s="19"/>
      <c r="K2438" s="15"/>
      <c r="L2438" s="15"/>
      <c r="AE2438" s="37"/>
      <c r="AF2438" s="30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23"/>
      <c r="BE2438" s="23"/>
      <c r="BF2438" s="23"/>
      <c r="BG2438" s="12"/>
      <c r="BH2438" s="12"/>
      <c r="BI2438" s="12"/>
      <c r="BJ2438" s="12"/>
      <c r="BK2438" s="12"/>
      <c r="BL2438" s="12"/>
      <c r="BM2438" s="12"/>
      <c r="BN2438" s="12"/>
      <c r="BO2438" s="12"/>
      <c r="BP2438" s="12"/>
      <c r="BQ2438" s="12"/>
      <c r="BR2438" s="12"/>
      <c r="BS2438" s="12"/>
      <c r="BT2438" s="12"/>
      <c r="BU2438" s="12"/>
      <c r="BV2438" s="12"/>
      <c r="BW2438" s="12"/>
      <c r="BX2438" s="15"/>
      <c r="BY2438" s="15"/>
      <c r="BZ2438" s="15"/>
      <c r="CA2438" s="15"/>
      <c r="CB2438" s="15"/>
      <c r="CC2438" s="15"/>
      <c r="CD2438" s="15"/>
      <c r="CE2438" s="15"/>
      <c r="CF2438" s="15"/>
      <c r="CG2438" s="15"/>
      <c r="CH2438" s="15"/>
      <c r="CI2438" s="15"/>
      <c r="CJ2438" s="15"/>
      <c r="CK2438" s="15"/>
      <c r="CL2438" s="15"/>
      <c r="CM2438" s="15"/>
      <c r="CN2438" s="15"/>
    </row>
    <row r="2439" spans="1:92" ht="14">
      <c r="A2439" s="1"/>
      <c r="D2439" s="38"/>
      <c r="I2439" s="19"/>
      <c r="K2439" s="15"/>
      <c r="L2439" s="15"/>
      <c r="AE2439" s="37"/>
      <c r="AF2439" s="30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23"/>
      <c r="BE2439" s="23"/>
      <c r="BF2439" s="23"/>
      <c r="BG2439" s="12"/>
      <c r="BH2439" s="12"/>
      <c r="BI2439" s="12"/>
      <c r="BJ2439" s="12"/>
      <c r="BK2439" s="12"/>
      <c r="BL2439" s="12"/>
      <c r="BM2439" s="12"/>
      <c r="BN2439" s="12"/>
      <c r="BO2439" s="12"/>
      <c r="BP2439" s="12"/>
      <c r="BQ2439" s="12"/>
      <c r="BR2439" s="12"/>
      <c r="BS2439" s="12"/>
      <c r="BT2439" s="12"/>
      <c r="BU2439" s="12"/>
      <c r="BV2439" s="12"/>
      <c r="BW2439" s="12"/>
      <c r="BX2439" s="15"/>
      <c r="BY2439" s="15"/>
      <c r="BZ2439" s="15"/>
      <c r="CA2439" s="15"/>
      <c r="CB2439" s="15"/>
      <c r="CC2439" s="15"/>
      <c r="CD2439" s="15"/>
      <c r="CE2439" s="15"/>
      <c r="CF2439" s="15"/>
      <c r="CG2439" s="15"/>
      <c r="CH2439" s="15"/>
      <c r="CI2439" s="15"/>
      <c r="CJ2439" s="15"/>
      <c r="CK2439" s="15"/>
      <c r="CL2439" s="15"/>
      <c r="CM2439" s="15"/>
      <c r="CN2439" s="15"/>
    </row>
    <row r="2440" spans="1:92" ht="14">
      <c r="A2440" s="1"/>
      <c r="D2440" s="38"/>
      <c r="I2440" s="19"/>
      <c r="K2440" s="15"/>
      <c r="L2440" s="15"/>
      <c r="AE2440" s="37"/>
      <c r="AF2440" s="30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23"/>
      <c r="BE2440" s="23"/>
      <c r="BF2440" s="23"/>
      <c r="BG2440" s="12"/>
      <c r="BH2440" s="12"/>
      <c r="BI2440" s="12"/>
      <c r="BJ2440" s="12"/>
      <c r="BK2440" s="12"/>
      <c r="BL2440" s="12"/>
      <c r="BM2440" s="12"/>
      <c r="BN2440" s="12"/>
      <c r="BO2440" s="12"/>
      <c r="BP2440" s="12"/>
      <c r="BQ2440" s="12"/>
      <c r="BR2440" s="12"/>
      <c r="BS2440" s="12"/>
      <c r="BT2440" s="12"/>
      <c r="BU2440" s="12"/>
      <c r="BV2440" s="12"/>
      <c r="BW2440" s="12"/>
      <c r="BX2440" s="15"/>
      <c r="BY2440" s="15"/>
      <c r="BZ2440" s="15"/>
      <c r="CA2440" s="15"/>
      <c r="CB2440" s="15"/>
      <c r="CC2440" s="15"/>
      <c r="CD2440" s="15"/>
      <c r="CE2440" s="15"/>
      <c r="CF2440" s="15"/>
      <c r="CG2440" s="15"/>
      <c r="CH2440" s="15"/>
      <c r="CI2440" s="15"/>
      <c r="CJ2440" s="15"/>
      <c r="CK2440" s="15"/>
      <c r="CL2440" s="15"/>
      <c r="CM2440" s="15"/>
      <c r="CN2440" s="15"/>
    </row>
    <row r="2441" spans="1:92" ht="14">
      <c r="A2441" s="1"/>
      <c r="D2441" s="38"/>
      <c r="I2441" s="19"/>
      <c r="K2441" s="15"/>
      <c r="L2441" s="15"/>
      <c r="AE2441" s="37"/>
      <c r="AF2441" s="30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23"/>
      <c r="BE2441" s="23"/>
      <c r="BF2441" s="23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/>
      <c r="BS2441" s="12"/>
      <c r="BT2441" s="12"/>
      <c r="BU2441" s="12"/>
      <c r="BV2441" s="12"/>
      <c r="BW2441" s="12"/>
      <c r="BX2441" s="15"/>
      <c r="BY2441" s="15"/>
      <c r="BZ2441" s="15"/>
      <c r="CA2441" s="15"/>
      <c r="CB2441" s="15"/>
      <c r="CC2441" s="15"/>
      <c r="CD2441" s="15"/>
      <c r="CE2441" s="15"/>
      <c r="CF2441" s="15"/>
      <c r="CG2441" s="15"/>
      <c r="CH2441" s="15"/>
      <c r="CI2441" s="15"/>
      <c r="CJ2441" s="15"/>
      <c r="CK2441" s="15"/>
      <c r="CL2441" s="15"/>
      <c r="CM2441" s="15"/>
      <c r="CN2441" s="15"/>
    </row>
    <row r="2442" spans="1:92" ht="14">
      <c r="A2442" s="1"/>
      <c r="D2442" s="38"/>
      <c r="I2442" s="19"/>
      <c r="K2442" s="15"/>
      <c r="L2442" s="15"/>
      <c r="AE2442" s="37"/>
      <c r="AF2442" s="30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23"/>
      <c r="BE2442" s="23"/>
      <c r="BF2442" s="23"/>
      <c r="BG2442" s="12"/>
      <c r="BH2442" s="12"/>
      <c r="BI2442" s="12"/>
      <c r="BJ2442" s="12"/>
      <c r="BK2442" s="12"/>
      <c r="BL2442" s="12"/>
      <c r="BM2442" s="12"/>
      <c r="BN2442" s="12"/>
      <c r="BO2442" s="12"/>
      <c r="BP2442" s="12"/>
      <c r="BQ2442" s="12"/>
      <c r="BR2442" s="12"/>
      <c r="BS2442" s="12"/>
      <c r="BT2442" s="12"/>
      <c r="BU2442" s="12"/>
      <c r="BV2442" s="12"/>
      <c r="BW2442" s="12"/>
      <c r="BX2442" s="15"/>
      <c r="BY2442" s="15"/>
      <c r="BZ2442" s="15"/>
      <c r="CA2442" s="15"/>
      <c r="CB2442" s="15"/>
      <c r="CC2442" s="15"/>
      <c r="CD2442" s="15"/>
      <c r="CE2442" s="15"/>
      <c r="CF2442" s="15"/>
      <c r="CG2442" s="15"/>
      <c r="CH2442" s="15"/>
      <c r="CI2442" s="15"/>
      <c r="CJ2442" s="15"/>
      <c r="CK2442" s="15"/>
      <c r="CL2442" s="15"/>
      <c r="CM2442" s="15"/>
      <c r="CN2442" s="15"/>
    </row>
    <row r="2443" spans="1:92" ht="14">
      <c r="A2443" s="1"/>
      <c r="D2443" s="38"/>
      <c r="I2443" s="19"/>
      <c r="K2443" s="15"/>
      <c r="L2443" s="15"/>
      <c r="AE2443" s="37"/>
      <c r="AF2443" s="30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23"/>
      <c r="BE2443" s="23"/>
      <c r="BF2443" s="23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/>
      <c r="BS2443" s="12"/>
      <c r="BT2443" s="12"/>
      <c r="BU2443" s="12"/>
      <c r="BV2443" s="12"/>
      <c r="BW2443" s="12"/>
      <c r="BX2443" s="15"/>
      <c r="BY2443" s="15"/>
      <c r="BZ2443" s="15"/>
      <c r="CA2443" s="15"/>
      <c r="CB2443" s="15"/>
      <c r="CC2443" s="15"/>
      <c r="CD2443" s="15"/>
      <c r="CE2443" s="15"/>
      <c r="CF2443" s="15"/>
      <c r="CG2443" s="15"/>
      <c r="CH2443" s="15"/>
      <c r="CI2443" s="15"/>
      <c r="CJ2443" s="15"/>
      <c r="CK2443" s="15"/>
      <c r="CL2443" s="15"/>
      <c r="CM2443" s="15"/>
      <c r="CN2443" s="15"/>
    </row>
    <row r="2444" spans="1:92" ht="14">
      <c r="A2444" s="1"/>
      <c r="D2444" s="38"/>
      <c r="I2444" s="19"/>
      <c r="K2444" s="15"/>
      <c r="L2444" s="15"/>
      <c r="AE2444" s="37"/>
      <c r="AF2444" s="30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23"/>
      <c r="BE2444" s="23"/>
      <c r="BF2444" s="23"/>
      <c r="BG2444" s="12"/>
      <c r="BH2444" s="12"/>
      <c r="BI2444" s="12"/>
      <c r="BJ2444" s="12"/>
      <c r="BK2444" s="12"/>
      <c r="BL2444" s="12"/>
      <c r="BM2444" s="12"/>
      <c r="BN2444" s="12"/>
      <c r="BO2444" s="12"/>
      <c r="BP2444" s="12"/>
      <c r="BQ2444" s="12"/>
      <c r="BR2444" s="12"/>
      <c r="BS2444" s="12"/>
      <c r="BT2444" s="12"/>
      <c r="BU2444" s="12"/>
      <c r="BV2444" s="12"/>
      <c r="BW2444" s="12"/>
      <c r="BX2444" s="15"/>
      <c r="BY2444" s="15"/>
      <c r="BZ2444" s="15"/>
      <c r="CA2444" s="15"/>
      <c r="CB2444" s="15"/>
      <c r="CC2444" s="15"/>
      <c r="CD2444" s="15"/>
      <c r="CE2444" s="15"/>
      <c r="CF2444" s="15"/>
      <c r="CG2444" s="15"/>
      <c r="CH2444" s="15"/>
      <c r="CI2444" s="15"/>
      <c r="CJ2444" s="15"/>
      <c r="CK2444" s="15"/>
      <c r="CL2444" s="15"/>
      <c r="CM2444" s="15"/>
      <c r="CN2444" s="15"/>
    </row>
    <row r="2445" spans="1:92" ht="14">
      <c r="A2445" s="1"/>
      <c r="D2445" s="38"/>
      <c r="I2445" s="19"/>
      <c r="K2445" s="15"/>
      <c r="L2445" s="15"/>
      <c r="AE2445" s="37"/>
      <c r="AF2445" s="30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23"/>
      <c r="BE2445" s="23"/>
      <c r="BF2445" s="23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  <c r="BU2445" s="12"/>
      <c r="BV2445" s="12"/>
      <c r="BW2445" s="12"/>
      <c r="BX2445" s="15"/>
      <c r="BY2445" s="15"/>
      <c r="BZ2445" s="15"/>
      <c r="CA2445" s="15"/>
      <c r="CB2445" s="15"/>
      <c r="CC2445" s="15"/>
      <c r="CD2445" s="15"/>
      <c r="CE2445" s="15"/>
      <c r="CF2445" s="15"/>
      <c r="CG2445" s="15"/>
      <c r="CH2445" s="15"/>
      <c r="CI2445" s="15"/>
      <c r="CJ2445" s="15"/>
      <c r="CK2445" s="15"/>
      <c r="CL2445" s="15"/>
      <c r="CM2445" s="15"/>
      <c r="CN2445" s="15"/>
    </row>
    <row r="2446" spans="1:92" ht="14">
      <c r="A2446" s="1"/>
      <c r="D2446" s="38"/>
      <c r="I2446" s="19"/>
      <c r="K2446" s="15"/>
      <c r="L2446" s="15"/>
      <c r="AE2446" s="37"/>
      <c r="AF2446" s="30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23"/>
      <c r="BE2446" s="23"/>
      <c r="BF2446" s="23"/>
      <c r="BG2446" s="12"/>
      <c r="BH2446" s="12"/>
      <c r="BI2446" s="12"/>
      <c r="BJ2446" s="12"/>
      <c r="BK2446" s="12"/>
      <c r="BL2446" s="12"/>
      <c r="BM2446" s="12"/>
      <c r="BN2446" s="12"/>
      <c r="BO2446" s="12"/>
      <c r="BP2446" s="12"/>
      <c r="BQ2446" s="12"/>
      <c r="BR2446" s="12"/>
      <c r="BS2446" s="12"/>
      <c r="BT2446" s="12"/>
      <c r="BU2446" s="12"/>
      <c r="BV2446" s="12"/>
      <c r="BW2446" s="12"/>
      <c r="BX2446" s="15"/>
      <c r="BY2446" s="15"/>
      <c r="BZ2446" s="15"/>
      <c r="CA2446" s="15"/>
      <c r="CB2446" s="15"/>
      <c r="CC2446" s="15"/>
      <c r="CD2446" s="15"/>
      <c r="CE2446" s="15"/>
      <c r="CF2446" s="15"/>
      <c r="CG2446" s="15"/>
      <c r="CH2446" s="15"/>
      <c r="CI2446" s="15"/>
      <c r="CJ2446" s="15"/>
      <c r="CK2446" s="15"/>
      <c r="CL2446" s="15"/>
      <c r="CM2446" s="15"/>
      <c r="CN2446" s="15"/>
    </row>
    <row r="2447" spans="1:92" ht="14">
      <c r="A2447" s="1"/>
      <c r="D2447" s="38"/>
      <c r="I2447" s="19"/>
      <c r="K2447" s="15"/>
      <c r="L2447" s="15"/>
      <c r="AE2447" s="37"/>
      <c r="AF2447" s="30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23"/>
      <c r="BE2447" s="23"/>
      <c r="BF2447" s="23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  <c r="BU2447" s="12"/>
      <c r="BV2447" s="12"/>
      <c r="BW2447" s="12"/>
      <c r="BX2447" s="15"/>
      <c r="BY2447" s="15"/>
      <c r="BZ2447" s="15"/>
      <c r="CA2447" s="15"/>
      <c r="CB2447" s="15"/>
      <c r="CC2447" s="15"/>
      <c r="CD2447" s="15"/>
      <c r="CE2447" s="15"/>
      <c r="CF2447" s="15"/>
      <c r="CG2447" s="15"/>
      <c r="CH2447" s="15"/>
      <c r="CI2447" s="15"/>
      <c r="CJ2447" s="15"/>
      <c r="CK2447" s="15"/>
      <c r="CL2447" s="15"/>
      <c r="CM2447" s="15"/>
      <c r="CN2447" s="15"/>
    </row>
    <row r="2448" spans="1:92" ht="14">
      <c r="A2448" s="1"/>
      <c r="D2448" s="38"/>
      <c r="I2448" s="19"/>
      <c r="K2448" s="15"/>
      <c r="L2448" s="15"/>
      <c r="AE2448" s="37"/>
      <c r="AF2448" s="30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23"/>
      <c r="BE2448" s="23"/>
      <c r="BF2448" s="23"/>
      <c r="BG2448" s="12"/>
      <c r="BH2448" s="12"/>
      <c r="BI2448" s="12"/>
      <c r="BJ2448" s="12"/>
      <c r="BK2448" s="12"/>
      <c r="BL2448" s="12"/>
      <c r="BM2448" s="12"/>
      <c r="BN2448" s="12"/>
      <c r="BO2448" s="12"/>
      <c r="BP2448" s="12"/>
      <c r="BQ2448" s="12"/>
      <c r="BR2448" s="12"/>
      <c r="BS2448" s="12"/>
      <c r="BT2448" s="12"/>
      <c r="BU2448" s="12"/>
      <c r="BV2448" s="12"/>
      <c r="BW2448" s="12"/>
      <c r="BX2448" s="15"/>
      <c r="BY2448" s="15"/>
      <c r="BZ2448" s="15"/>
      <c r="CA2448" s="15"/>
      <c r="CB2448" s="15"/>
      <c r="CC2448" s="15"/>
      <c r="CD2448" s="15"/>
      <c r="CE2448" s="15"/>
      <c r="CF2448" s="15"/>
      <c r="CG2448" s="15"/>
      <c r="CH2448" s="15"/>
      <c r="CI2448" s="15"/>
      <c r="CJ2448" s="15"/>
      <c r="CK2448" s="15"/>
      <c r="CL2448" s="15"/>
      <c r="CM2448" s="15"/>
      <c r="CN2448" s="15"/>
    </row>
    <row r="2449" spans="1:92" ht="14">
      <c r="A2449" s="1"/>
      <c r="D2449" s="38"/>
      <c r="I2449" s="19"/>
      <c r="K2449" s="15"/>
      <c r="L2449" s="15"/>
      <c r="AE2449" s="37"/>
      <c r="AF2449" s="30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23"/>
      <c r="BE2449" s="23"/>
      <c r="BF2449" s="23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  <c r="BU2449" s="12"/>
      <c r="BV2449" s="12"/>
      <c r="BW2449" s="12"/>
      <c r="BX2449" s="15"/>
      <c r="BY2449" s="15"/>
      <c r="BZ2449" s="15"/>
      <c r="CA2449" s="15"/>
      <c r="CB2449" s="15"/>
      <c r="CC2449" s="15"/>
      <c r="CD2449" s="15"/>
      <c r="CE2449" s="15"/>
      <c r="CF2449" s="15"/>
      <c r="CG2449" s="15"/>
      <c r="CH2449" s="15"/>
      <c r="CI2449" s="15"/>
      <c r="CJ2449" s="15"/>
      <c r="CK2449" s="15"/>
      <c r="CL2449" s="15"/>
      <c r="CM2449" s="15"/>
      <c r="CN2449" s="15"/>
    </row>
    <row r="2450" spans="1:92" ht="14">
      <c r="A2450" s="1"/>
      <c r="D2450" s="38"/>
      <c r="I2450" s="19"/>
      <c r="K2450" s="15"/>
      <c r="L2450" s="15"/>
      <c r="AE2450" s="37"/>
      <c r="AF2450" s="30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23"/>
      <c r="BE2450" s="23"/>
      <c r="BF2450" s="23"/>
      <c r="BG2450" s="12"/>
      <c r="BH2450" s="12"/>
      <c r="BI2450" s="12"/>
      <c r="BJ2450" s="12"/>
      <c r="BK2450" s="12"/>
      <c r="BL2450" s="12"/>
      <c r="BM2450" s="12"/>
      <c r="BN2450" s="12"/>
      <c r="BO2450" s="12"/>
      <c r="BP2450" s="12"/>
      <c r="BQ2450" s="12"/>
      <c r="BR2450" s="12"/>
      <c r="BS2450" s="12"/>
      <c r="BT2450" s="12"/>
      <c r="BU2450" s="12"/>
      <c r="BV2450" s="12"/>
      <c r="BW2450" s="12"/>
      <c r="BX2450" s="15"/>
      <c r="BY2450" s="15"/>
      <c r="BZ2450" s="15"/>
      <c r="CA2450" s="15"/>
      <c r="CB2450" s="15"/>
      <c r="CC2450" s="15"/>
      <c r="CD2450" s="15"/>
      <c r="CE2450" s="15"/>
      <c r="CF2450" s="15"/>
      <c r="CG2450" s="15"/>
      <c r="CH2450" s="15"/>
      <c r="CI2450" s="15"/>
      <c r="CJ2450" s="15"/>
      <c r="CK2450" s="15"/>
      <c r="CL2450" s="15"/>
      <c r="CM2450" s="15"/>
      <c r="CN2450" s="15"/>
    </row>
    <row r="2451" spans="1:92" ht="14">
      <c r="A2451" s="1"/>
      <c r="D2451" s="38"/>
      <c r="I2451" s="19"/>
      <c r="K2451" s="15"/>
      <c r="L2451" s="15"/>
      <c r="AE2451" s="37"/>
      <c r="AF2451" s="30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23"/>
      <c r="BE2451" s="23"/>
      <c r="BF2451" s="23"/>
      <c r="BG2451" s="12"/>
      <c r="BH2451" s="12"/>
      <c r="BI2451" s="12"/>
      <c r="BJ2451" s="12"/>
      <c r="BK2451" s="12"/>
      <c r="BL2451" s="12"/>
      <c r="BM2451" s="12"/>
      <c r="BN2451" s="12"/>
      <c r="BO2451" s="12"/>
      <c r="BP2451" s="12"/>
      <c r="BQ2451" s="12"/>
      <c r="BR2451" s="12"/>
      <c r="BS2451" s="12"/>
      <c r="BT2451" s="12"/>
      <c r="BU2451" s="12"/>
      <c r="BV2451" s="12"/>
      <c r="BW2451" s="12"/>
      <c r="BX2451" s="15"/>
      <c r="BY2451" s="15"/>
      <c r="BZ2451" s="15"/>
      <c r="CA2451" s="15"/>
      <c r="CB2451" s="15"/>
      <c r="CC2451" s="15"/>
      <c r="CD2451" s="15"/>
      <c r="CE2451" s="15"/>
      <c r="CF2451" s="15"/>
      <c r="CG2451" s="15"/>
      <c r="CH2451" s="15"/>
      <c r="CI2451" s="15"/>
      <c r="CJ2451" s="15"/>
      <c r="CK2451" s="15"/>
      <c r="CL2451" s="15"/>
      <c r="CM2451" s="15"/>
      <c r="CN2451" s="15"/>
    </row>
    <row r="2452" spans="1:92" ht="14">
      <c r="A2452" s="1"/>
      <c r="D2452" s="38"/>
      <c r="I2452" s="19"/>
      <c r="K2452" s="15"/>
      <c r="L2452" s="15"/>
      <c r="AE2452" s="37"/>
      <c r="AF2452" s="30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23"/>
      <c r="BE2452" s="23"/>
      <c r="BF2452" s="23"/>
      <c r="BG2452" s="12"/>
      <c r="BH2452" s="12"/>
      <c r="BI2452" s="12"/>
      <c r="BJ2452" s="12"/>
      <c r="BK2452" s="12"/>
      <c r="BL2452" s="12"/>
      <c r="BM2452" s="12"/>
      <c r="BN2452" s="12"/>
      <c r="BO2452" s="12"/>
      <c r="BP2452" s="12"/>
      <c r="BQ2452" s="12"/>
      <c r="BR2452" s="12"/>
      <c r="BS2452" s="12"/>
      <c r="BT2452" s="12"/>
      <c r="BU2452" s="12"/>
      <c r="BV2452" s="12"/>
      <c r="BW2452" s="12"/>
      <c r="BX2452" s="15"/>
      <c r="BY2452" s="15"/>
      <c r="BZ2452" s="15"/>
      <c r="CA2452" s="15"/>
      <c r="CB2452" s="15"/>
      <c r="CC2452" s="15"/>
      <c r="CD2452" s="15"/>
      <c r="CE2452" s="15"/>
      <c r="CF2452" s="15"/>
      <c r="CG2452" s="15"/>
      <c r="CH2452" s="15"/>
      <c r="CI2452" s="15"/>
      <c r="CJ2452" s="15"/>
      <c r="CK2452" s="15"/>
      <c r="CL2452" s="15"/>
      <c r="CM2452" s="15"/>
      <c r="CN2452" s="15"/>
    </row>
    <row r="2453" spans="1:92" ht="14">
      <c r="A2453" s="1"/>
      <c r="D2453" s="38"/>
      <c r="I2453" s="19"/>
      <c r="K2453" s="15"/>
      <c r="L2453" s="15"/>
      <c r="AE2453" s="37"/>
      <c r="AF2453" s="30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23"/>
      <c r="BE2453" s="23"/>
      <c r="BF2453" s="23"/>
      <c r="BG2453" s="12"/>
      <c r="BH2453" s="12"/>
      <c r="BI2453" s="12"/>
      <c r="BJ2453" s="12"/>
      <c r="BK2453" s="12"/>
      <c r="BL2453" s="12"/>
      <c r="BM2453" s="12"/>
      <c r="BN2453" s="12"/>
      <c r="BO2453" s="12"/>
      <c r="BP2453" s="12"/>
      <c r="BQ2453" s="12"/>
      <c r="BR2453" s="12"/>
      <c r="BS2453" s="12"/>
      <c r="BT2453" s="12"/>
      <c r="BU2453" s="12"/>
      <c r="BV2453" s="12"/>
      <c r="BW2453" s="12"/>
      <c r="BX2453" s="15"/>
      <c r="BY2453" s="15"/>
      <c r="BZ2453" s="15"/>
      <c r="CA2453" s="15"/>
      <c r="CB2453" s="15"/>
      <c r="CC2453" s="15"/>
      <c r="CD2453" s="15"/>
      <c r="CE2453" s="15"/>
      <c r="CF2453" s="15"/>
      <c r="CG2453" s="15"/>
      <c r="CH2453" s="15"/>
      <c r="CI2453" s="15"/>
      <c r="CJ2453" s="15"/>
      <c r="CK2453" s="15"/>
      <c r="CL2453" s="15"/>
      <c r="CM2453" s="15"/>
      <c r="CN2453" s="15"/>
    </row>
    <row r="2454" spans="1:92" ht="14">
      <c r="A2454" s="1"/>
      <c r="D2454" s="38"/>
      <c r="I2454" s="19"/>
      <c r="K2454" s="15"/>
      <c r="L2454" s="15"/>
      <c r="AE2454" s="37"/>
      <c r="AF2454" s="30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23"/>
      <c r="BE2454" s="23"/>
      <c r="BF2454" s="23"/>
      <c r="BG2454" s="12"/>
      <c r="BH2454" s="12"/>
      <c r="BI2454" s="12"/>
      <c r="BJ2454" s="12"/>
      <c r="BK2454" s="12"/>
      <c r="BL2454" s="12"/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5"/>
      <c r="BY2454" s="15"/>
      <c r="BZ2454" s="15"/>
      <c r="CA2454" s="15"/>
      <c r="CB2454" s="15"/>
      <c r="CC2454" s="15"/>
      <c r="CD2454" s="15"/>
      <c r="CE2454" s="15"/>
      <c r="CF2454" s="15"/>
      <c r="CG2454" s="15"/>
      <c r="CH2454" s="15"/>
      <c r="CI2454" s="15"/>
      <c r="CJ2454" s="15"/>
      <c r="CK2454" s="15"/>
      <c r="CL2454" s="15"/>
      <c r="CM2454" s="15"/>
      <c r="CN2454" s="15"/>
    </row>
    <row r="2455" spans="1:92" ht="14">
      <c r="A2455" s="1"/>
      <c r="D2455" s="38"/>
      <c r="I2455" s="19"/>
      <c r="K2455" s="15"/>
      <c r="L2455" s="15"/>
      <c r="AE2455" s="37"/>
      <c r="AF2455" s="30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23"/>
      <c r="BE2455" s="23"/>
      <c r="BF2455" s="23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  <c r="BU2455" s="12"/>
      <c r="BV2455" s="12"/>
      <c r="BW2455" s="12"/>
      <c r="BX2455" s="15"/>
      <c r="BY2455" s="15"/>
      <c r="BZ2455" s="15"/>
      <c r="CA2455" s="15"/>
      <c r="CB2455" s="15"/>
      <c r="CC2455" s="15"/>
      <c r="CD2455" s="15"/>
      <c r="CE2455" s="15"/>
      <c r="CF2455" s="15"/>
      <c r="CG2455" s="15"/>
      <c r="CH2455" s="15"/>
      <c r="CI2455" s="15"/>
      <c r="CJ2455" s="15"/>
      <c r="CK2455" s="15"/>
      <c r="CL2455" s="15"/>
      <c r="CM2455" s="15"/>
      <c r="CN2455" s="15"/>
    </row>
    <row r="2456" spans="1:92" ht="14">
      <c r="A2456" s="1"/>
      <c r="D2456" s="38"/>
      <c r="I2456" s="19"/>
      <c r="K2456" s="15"/>
      <c r="L2456" s="15"/>
      <c r="AE2456" s="37"/>
      <c r="AF2456" s="30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23"/>
      <c r="BE2456" s="23"/>
      <c r="BF2456" s="23"/>
      <c r="BG2456" s="12"/>
      <c r="BH2456" s="12"/>
      <c r="BI2456" s="12"/>
      <c r="BJ2456" s="12"/>
      <c r="BK2456" s="12"/>
      <c r="BL2456" s="12"/>
      <c r="BM2456" s="12"/>
      <c r="BN2456" s="12"/>
      <c r="BO2456" s="12"/>
      <c r="BP2456" s="12"/>
      <c r="BQ2456" s="12"/>
      <c r="BR2456" s="12"/>
      <c r="BS2456" s="12"/>
      <c r="BT2456" s="12"/>
      <c r="BU2456" s="12"/>
      <c r="BV2456" s="12"/>
      <c r="BW2456" s="12"/>
      <c r="BX2456" s="15"/>
      <c r="BY2456" s="15"/>
      <c r="BZ2456" s="15"/>
      <c r="CA2456" s="15"/>
      <c r="CB2456" s="15"/>
      <c r="CC2456" s="15"/>
      <c r="CD2456" s="15"/>
      <c r="CE2456" s="15"/>
      <c r="CF2456" s="15"/>
      <c r="CG2456" s="15"/>
      <c r="CH2456" s="15"/>
      <c r="CI2456" s="15"/>
      <c r="CJ2456" s="15"/>
      <c r="CK2456" s="15"/>
      <c r="CL2456" s="15"/>
      <c r="CM2456" s="15"/>
      <c r="CN2456" s="15"/>
    </row>
    <row r="2457" spans="1:92" ht="14">
      <c r="A2457" s="1"/>
      <c r="D2457" s="38"/>
      <c r="I2457" s="19"/>
      <c r="K2457" s="15"/>
      <c r="L2457" s="15"/>
      <c r="AE2457" s="37"/>
      <c r="AF2457" s="30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23"/>
      <c r="BE2457" s="23"/>
      <c r="BF2457" s="23"/>
      <c r="BG2457" s="12"/>
      <c r="BH2457" s="12"/>
      <c r="BI2457" s="12"/>
      <c r="BJ2457" s="12"/>
      <c r="BK2457" s="12"/>
      <c r="BL2457" s="12"/>
      <c r="BM2457" s="12"/>
      <c r="BN2457" s="12"/>
      <c r="BO2457" s="12"/>
      <c r="BP2457" s="12"/>
      <c r="BQ2457" s="12"/>
      <c r="BR2457" s="12"/>
      <c r="BS2457" s="12"/>
      <c r="BT2457" s="12"/>
      <c r="BU2457" s="12"/>
      <c r="BV2457" s="12"/>
      <c r="BW2457" s="12"/>
      <c r="BX2457" s="15"/>
      <c r="BY2457" s="15"/>
      <c r="BZ2457" s="15"/>
      <c r="CA2457" s="15"/>
      <c r="CB2457" s="15"/>
      <c r="CC2457" s="15"/>
      <c r="CD2457" s="15"/>
      <c r="CE2457" s="15"/>
      <c r="CF2457" s="15"/>
      <c r="CG2457" s="15"/>
      <c r="CH2457" s="15"/>
      <c r="CI2457" s="15"/>
      <c r="CJ2457" s="15"/>
      <c r="CK2457" s="15"/>
      <c r="CL2457" s="15"/>
      <c r="CM2457" s="15"/>
      <c r="CN2457" s="15"/>
    </row>
    <row r="2458" spans="1:92" ht="14">
      <c r="A2458" s="1"/>
      <c r="D2458" s="38"/>
      <c r="I2458" s="19"/>
      <c r="K2458" s="15"/>
      <c r="L2458" s="15"/>
      <c r="AE2458" s="37"/>
      <c r="AF2458" s="30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23"/>
      <c r="BE2458" s="23"/>
      <c r="BF2458" s="23"/>
      <c r="BG2458" s="12"/>
      <c r="BH2458" s="12"/>
      <c r="BI2458" s="12"/>
      <c r="BJ2458" s="12"/>
      <c r="BK2458" s="12"/>
      <c r="BL2458" s="12"/>
      <c r="BM2458" s="12"/>
      <c r="BN2458" s="12"/>
      <c r="BO2458" s="12"/>
      <c r="BP2458" s="12"/>
      <c r="BQ2458" s="12"/>
      <c r="BR2458" s="12"/>
      <c r="BS2458" s="12"/>
      <c r="BT2458" s="12"/>
      <c r="BU2458" s="12"/>
      <c r="BV2458" s="12"/>
      <c r="BW2458" s="12"/>
      <c r="BX2458" s="15"/>
      <c r="BY2458" s="15"/>
      <c r="BZ2458" s="15"/>
      <c r="CA2458" s="15"/>
      <c r="CB2458" s="15"/>
      <c r="CC2458" s="15"/>
      <c r="CD2458" s="15"/>
      <c r="CE2458" s="15"/>
      <c r="CF2458" s="15"/>
      <c r="CG2458" s="15"/>
      <c r="CH2458" s="15"/>
      <c r="CI2458" s="15"/>
      <c r="CJ2458" s="15"/>
      <c r="CK2458" s="15"/>
      <c r="CL2458" s="15"/>
      <c r="CM2458" s="15"/>
      <c r="CN2458" s="15"/>
    </row>
    <row r="2459" spans="1:92" ht="14">
      <c r="A2459" s="1"/>
      <c r="D2459" s="38"/>
      <c r="I2459" s="19"/>
      <c r="K2459" s="15"/>
      <c r="L2459" s="15"/>
      <c r="AE2459" s="37"/>
      <c r="AF2459" s="30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23"/>
      <c r="BE2459" s="23"/>
      <c r="BF2459" s="23"/>
      <c r="BG2459" s="12"/>
      <c r="BH2459" s="12"/>
      <c r="BI2459" s="12"/>
      <c r="BJ2459" s="12"/>
      <c r="BK2459" s="12"/>
      <c r="BL2459" s="12"/>
      <c r="BM2459" s="12"/>
      <c r="BN2459" s="12"/>
      <c r="BO2459" s="12"/>
      <c r="BP2459" s="12"/>
      <c r="BQ2459" s="12"/>
      <c r="BR2459" s="12"/>
      <c r="BS2459" s="12"/>
      <c r="BT2459" s="12"/>
      <c r="BU2459" s="12"/>
      <c r="BV2459" s="12"/>
      <c r="BW2459" s="12"/>
      <c r="BX2459" s="15"/>
      <c r="BY2459" s="15"/>
      <c r="BZ2459" s="15"/>
      <c r="CA2459" s="15"/>
      <c r="CB2459" s="15"/>
      <c r="CC2459" s="15"/>
      <c r="CD2459" s="15"/>
      <c r="CE2459" s="15"/>
      <c r="CF2459" s="15"/>
      <c r="CG2459" s="15"/>
      <c r="CH2459" s="15"/>
      <c r="CI2459" s="15"/>
      <c r="CJ2459" s="15"/>
      <c r="CK2459" s="15"/>
      <c r="CL2459" s="15"/>
      <c r="CM2459" s="15"/>
      <c r="CN2459" s="15"/>
    </row>
    <row r="2460" spans="1:92" ht="14">
      <c r="A2460" s="1"/>
      <c r="D2460" s="38"/>
      <c r="I2460" s="19"/>
      <c r="K2460" s="15"/>
      <c r="L2460" s="15"/>
      <c r="AE2460" s="37"/>
      <c r="AF2460" s="30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23"/>
      <c r="BE2460" s="23"/>
      <c r="BF2460" s="23"/>
      <c r="BG2460" s="12"/>
      <c r="BH2460" s="12"/>
      <c r="BI2460" s="12"/>
      <c r="BJ2460" s="12"/>
      <c r="BK2460" s="12"/>
      <c r="BL2460" s="12"/>
      <c r="BM2460" s="12"/>
      <c r="BN2460" s="12"/>
      <c r="BO2460" s="12"/>
      <c r="BP2460" s="12"/>
      <c r="BQ2460" s="12"/>
      <c r="BR2460" s="12"/>
      <c r="BS2460" s="12"/>
      <c r="BT2460" s="12"/>
      <c r="BU2460" s="12"/>
      <c r="BV2460" s="12"/>
      <c r="BW2460" s="12"/>
      <c r="BX2460" s="15"/>
      <c r="BY2460" s="15"/>
      <c r="BZ2460" s="15"/>
      <c r="CA2460" s="15"/>
      <c r="CB2460" s="15"/>
      <c r="CC2460" s="15"/>
      <c r="CD2460" s="15"/>
      <c r="CE2460" s="15"/>
      <c r="CF2460" s="15"/>
      <c r="CG2460" s="15"/>
      <c r="CH2460" s="15"/>
      <c r="CI2460" s="15"/>
      <c r="CJ2460" s="15"/>
      <c r="CK2460" s="15"/>
      <c r="CL2460" s="15"/>
      <c r="CM2460" s="15"/>
      <c r="CN2460" s="15"/>
    </row>
    <row r="2461" spans="1:92" ht="14">
      <c r="A2461" s="1"/>
      <c r="D2461" s="38"/>
      <c r="I2461" s="19"/>
      <c r="K2461" s="15"/>
      <c r="L2461" s="15"/>
      <c r="AE2461" s="37"/>
      <c r="AF2461" s="30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23"/>
      <c r="BE2461" s="23"/>
      <c r="BF2461" s="23"/>
      <c r="BG2461" s="12"/>
      <c r="BH2461" s="12"/>
      <c r="BI2461" s="12"/>
      <c r="BJ2461" s="12"/>
      <c r="BK2461" s="12"/>
      <c r="BL2461" s="12"/>
      <c r="BM2461" s="12"/>
      <c r="BN2461" s="12"/>
      <c r="BO2461" s="12"/>
      <c r="BP2461" s="12"/>
      <c r="BQ2461" s="12"/>
      <c r="BR2461" s="12"/>
      <c r="BS2461" s="12"/>
      <c r="BT2461" s="12"/>
      <c r="BU2461" s="12"/>
      <c r="BV2461" s="12"/>
      <c r="BW2461" s="12"/>
      <c r="BX2461" s="15"/>
      <c r="BY2461" s="15"/>
      <c r="BZ2461" s="15"/>
      <c r="CA2461" s="15"/>
      <c r="CB2461" s="15"/>
      <c r="CC2461" s="15"/>
      <c r="CD2461" s="15"/>
      <c r="CE2461" s="15"/>
      <c r="CF2461" s="15"/>
      <c r="CG2461" s="15"/>
      <c r="CH2461" s="15"/>
      <c r="CI2461" s="15"/>
      <c r="CJ2461" s="15"/>
      <c r="CK2461" s="15"/>
      <c r="CL2461" s="15"/>
      <c r="CM2461" s="15"/>
      <c r="CN2461" s="15"/>
    </row>
    <row r="2462" spans="1:92" ht="14">
      <c r="A2462" s="1"/>
      <c r="D2462" s="38"/>
      <c r="I2462" s="19"/>
      <c r="K2462" s="15"/>
      <c r="L2462" s="15"/>
      <c r="AE2462" s="37"/>
      <c r="AF2462" s="30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23"/>
      <c r="BE2462" s="23"/>
      <c r="BF2462" s="23"/>
      <c r="BG2462" s="12"/>
      <c r="BH2462" s="12"/>
      <c r="BI2462" s="12"/>
      <c r="BJ2462" s="12"/>
      <c r="BK2462" s="12"/>
      <c r="BL2462" s="12"/>
      <c r="BM2462" s="12"/>
      <c r="BN2462" s="12"/>
      <c r="BO2462" s="12"/>
      <c r="BP2462" s="12"/>
      <c r="BQ2462" s="12"/>
      <c r="BR2462" s="12"/>
      <c r="BS2462" s="12"/>
      <c r="BT2462" s="12"/>
      <c r="BU2462" s="12"/>
      <c r="BV2462" s="12"/>
      <c r="BW2462" s="12"/>
      <c r="BX2462" s="15"/>
      <c r="BY2462" s="15"/>
      <c r="BZ2462" s="15"/>
      <c r="CA2462" s="15"/>
      <c r="CB2462" s="15"/>
      <c r="CC2462" s="15"/>
      <c r="CD2462" s="15"/>
      <c r="CE2462" s="15"/>
      <c r="CF2462" s="15"/>
      <c r="CG2462" s="15"/>
      <c r="CH2462" s="15"/>
      <c r="CI2462" s="15"/>
      <c r="CJ2462" s="15"/>
      <c r="CK2462" s="15"/>
      <c r="CL2462" s="15"/>
      <c r="CM2462" s="15"/>
      <c r="CN2462" s="15"/>
    </row>
    <row r="2463" spans="1:92" ht="14">
      <c r="A2463" s="1"/>
      <c r="D2463" s="38"/>
      <c r="I2463" s="19"/>
      <c r="K2463" s="15"/>
      <c r="L2463" s="15"/>
      <c r="AE2463" s="37"/>
      <c r="AF2463" s="30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23"/>
      <c r="BE2463" s="23"/>
      <c r="BF2463" s="23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5"/>
      <c r="BY2463" s="15"/>
      <c r="BZ2463" s="15"/>
      <c r="CA2463" s="15"/>
      <c r="CB2463" s="15"/>
      <c r="CC2463" s="15"/>
      <c r="CD2463" s="15"/>
      <c r="CE2463" s="15"/>
      <c r="CF2463" s="15"/>
      <c r="CG2463" s="15"/>
      <c r="CH2463" s="15"/>
      <c r="CI2463" s="15"/>
      <c r="CJ2463" s="15"/>
      <c r="CK2463" s="15"/>
      <c r="CL2463" s="15"/>
      <c r="CM2463" s="15"/>
      <c r="CN2463" s="15"/>
    </row>
    <row r="2464" spans="1:92" ht="14">
      <c r="A2464" s="1"/>
      <c r="D2464" s="38"/>
      <c r="I2464" s="19"/>
      <c r="K2464" s="15"/>
      <c r="L2464" s="15"/>
      <c r="AE2464" s="37"/>
      <c r="AF2464" s="30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23"/>
      <c r="BE2464" s="23"/>
      <c r="BF2464" s="23"/>
      <c r="BG2464" s="12"/>
      <c r="BH2464" s="12"/>
      <c r="BI2464" s="12"/>
      <c r="BJ2464" s="12"/>
      <c r="BK2464" s="12"/>
      <c r="BL2464" s="12"/>
      <c r="BM2464" s="12"/>
      <c r="BN2464" s="12"/>
      <c r="BO2464" s="12"/>
      <c r="BP2464" s="12"/>
      <c r="BQ2464" s="12"/>
      <c r="BR2464" s="12"/>
      <c r="BS2464" s="12"/>
      <c r="BT2464" s="12"/>
      <c r="BU2464" s="12"/>
      <c r="BV2464" s="12"/>
      <c r="BW2464" s="12"/>
      <c r="BX2464" s="15"/>
      <c r="BY2464" s="15"/>
      <c r="BZ2464" s="15"/>
      <c r="CA2464" s="15"/>
      <c r="CB2464" s="15"/>
      <c r="CC2464" s="15"/>
      <c r="CD2464" s="15"/>
      <c r="CE2464" s="15"/>
      <c r="CF2464" s="15"/>
      <c r="CG2464" s="15"/>
      <c r="CH2464" s="15"/>
      <c r="CI2464" s="15"/>
      <c r="CJ2464" s="15"/>
      <c r="CK2464" s="15"/>
      <c r="CL2464" s="15"/>
      <c r="CM2464" s="15"/>
      <c r="CN2464" s="15"/>
    </row>
    <row r="2465" spans="1:92" ht="14">
      <c r="A2465" s="1"/>
      <c r="D2465" s="38"/>
      <c r="I2465" s="19"/>
      <c r="K2465" s="15"/>
      <c r="L2465" s="15"/>
      <c r="AE2465" s="37"/>
      <c r="AF2465" s="30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23"/>
      <c r="BE2465" s="23"/>
      <c r="BF2465" s="23"/>
      <c r="BG2465" s="12"/>
      <c r="BH2465" s="12"/>
      <c r="BI2465" s="12"/>
      <c r="BJ2465" s="12"/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  <c r="BU2465" s="12"/>
      <c r="BV2465" s="12"/>
      <c r="BW2465" s="12"/>
      <c r="BX2465" s="15"/>
      <c r="BY2465" s="15"/>
      <c r="BZ2465" s="15"/>
      <c r="CA2465" s="15"/>
      <c r="CB2465" s="15"/>
      <c r="CC2465" s="15"/>
      <c r="CD2465" s="15"/>
      <c r="CE2465" s="15"/>
      <c r="CF2465" s="15"/>
      <c r="CG2465" s="15"/>
      <c r="CH2465" s="15"/>
      <c r="CI2465" s="15"/>
      <c r="CJ2465" s="15"/>
      <c r="CK2465" s="15"/>
      <c r="CL2465" s="15"/>
      <c r="CM2465" s="15"/>
      <c r="CN2465" s="15"/>
    </row>
    <row r="2466" spans="1:92" ht="14">
      <c r="A2466" s="1"/>
      <c r="D2466" s="38"/>
      <c r="I2466" s="19"/>
      <c r="K2466" s="15"/>
      <c r="L2466" s="15"/>
      <c r="AE2466" s="37"/>
      <c r="AF2466" s="30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23"/>
      <c r="BE2466" s="23"/>
      <c r="BF2466" s="23"/>
      <c r="BG2466" s="12"/>
      <c r="BH2466" s="12"/>
      <c r="BI2466" s="12"/>
      <c r="BJ2466" s="12"/>
      <c r="BK2466" s="12"/>
      <c r="BL2466" s="12"/>
      <c r="BM2466" s="12"/>
      <c r="BN2466" s="12"/>
      <c r="BO2466" s="12"/>
      <c r="BP2466" s="12"/>
      <c r="BQ2466" s="12"/>
      <c r="BR2466" s="12"/>
      <c r="BS2466" s="12"/>
      <c r="BT2466" s="12"/>
      <c r="BU2466" s="12"/>
      <c r="BV2466" s="12"/>
      <c r="BW2466" s="12"/>
      <c r="BX2466" s="15"/>
      <c r="BY2466" s="15"/>
      <c r="BZ2466" s="15"/>
      <c r="CA2466" s="15"/>
      <c r="CB2466" s="15"/>
      <c r="CC2466" s="15"/>
      <c r="CD2466" s="15"/>
      <c r="CE2466" s="15"/>
      <c r="CF2466" s="15"/>
      <c r="CG2466" s="15"/>
      <c r="CH2466" s="15"/>
      <c r="CI2466" s="15"/>
      <c r="CJ2466" s="15"/>
      <c r="CK2466" s="15"/>
      <c r="CL2466" s="15"/>
      <c r="CM2466" s="15"/>
      <c r="CN2466" s="15"/>
    </row>
    <row r="2467" spans="1:92" ht="14">
      <c r="A2467" s="1"/>
      <c r="D2467" s="38"/>
      <c r="I2467" s="19"/>
      <c r="K2467" s="15"/>
      <c r="L2467" s="15"/>
      <c r="AE2467" s="37"/>
      <c r="AF2467" s="30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23"/>
      <c r="BE2467" s="23"/>
      <c r="BF2467" s="23"/>
      <c r="BG2467" s="12"/>
      <c r="BH2467" s="12"/>
      <c r="BI2467" s="12"/>
      <c r="BJ2467" s="12"/>
      <c r="BK2467" s="12"/>
      <c r="BL2467" s="12"/>
      <c r="BM2467" s="12"/>
      <c r="BN2467" s="12"/>
      <c r="BO2467" s="12"/>
      <c r="BP2467" s="12"/>
      <c r="BQ2467" s="12"/>
      <c r="BR2467" s="12"/>
      <c r="BS2467" s="12"/>
      <c r="BT2467" s="12"/>
      <c r="BU2467" s="12"/>
      <c r="BV2467" s="12"/>
      <c r="BW2467" s="12"/>
      <c r="BX2467" s="15"/>
      <c r="BY2467" s="15"/>
      <c r="BZ2467" s="15"/>
      <c r="CA2467" s="15"/>
      <c r="CB2467" s="15"/>
      <c r="CC2467" s="15"/>
      <c r="CD2467" s="15"/>
      <c r="CE2467" s="15"/>
      <c r="CF2467" s="15"/>
      <c r="CG2467" s="15"/>
      <c r="CH2467" s="15"/>
      <c r="CI2467" s="15"/>
      <c r="CJ2467" s="15"/>
      <c r="CK2467" s="15"/>
      <c r="CL2467" s="15"/>
      <c r="CM2467" s="15"/>
      <c r="CN2467" s="15"/>
    </row>
    <row r="2468" spans="1:92" ht="14">
      <c r="A2468" s="1"/>
      <c r="D2468" s="38"/>
      <c r="I2468" s="19"/>
      <c r="K2468" s="15"/>
      <c r="L2468" s="15"/>
      <c r="AE2468" s="37"/>
      <c r="AF2468" s="30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23"/>
      <c r="BE2468" s="23"/>
      <c r="BF2468" s="23"/>
      <c r="BG2468" s="12"/>
      <c r="BH2468" s="12"/>
      <c r="BI2468" s="12"/>
      <c r="BJ2468" s="12"/>
      <c r="BK2468" s="12"/>
      <c r="BL2468" s="12"/>
      <c r="BM2468" s="12"/>
      <c r="BN2468" s="12"/>
      <c r="BO2468" s="12"/>
      <c r="BP2468" s="12"/>
      <c r="BQ2468" s="12"/>
      <c r="BR2468" s="12"/>
      <c r="BS2468" s="12"/>
      <c r="BT2468" s="12"/>
      <c r="BU2468" s="12"/>
      <c r="BV2468" s="12"/>
      <c r="BW2468" s="12"/>
      <c r="BX2468" s="15"/>
      <c r="BY2468" s="15"/>
      <c r="BZ2468" s="15"/>
      <c r="CA2468" s="15"/>
      <c r="CB2468" s="15"/>
      <c r="CC2468" s="15"/>
      <c r="CD2468" s="15"/>
      <c r="CE2468" s="15"/>
      <c r="CF2468" s="15"/>
      <c r="CG2468" s="15"/>
      <c r="CH2468" s="15"/>
      <c r="CI2468" s="15"/>
      <c r="CJ2468" s="15"/>
      <c r="CK2468" s="15"/>
      <c r="CL2468" s="15"/>
      <c r="CM2468" s="15"/>
      <c r="CN2468" s="15"/>
    </row>
    <row r="2469" spans="1:92" ht="14">
      <c r="A2469" s="1"/>
      <c r="D2469" s="38"/>
      <c r="I2469" s="19"/>
      <c r="K2469" s="15"/>
      <c r="L2469" s="15"/>
      <c r="AE2469" s="37"/>
      <c r="AF2469" s="30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23"/>
      <c r="BE2469" s="23"/>
      <c r="BF2469" s="23"/>
      <c r="BG2469" s="12"/>
      <c r="BH2469" s="12"/>
      <c r="BI2469" s="12"/>
      <c r="BJ2469" s="12"/>
      <c r="BK2469" s="12"/>
      <c r="BL2469" s="12"/>
      <c r="BM2469" s="12"/>
      <c r="BN2469" s="12"/>
      <c r="BO2469" s="12"/>
      <c r="BP2469" s="12"/>
      <c r="BQ2469" s="12"/>
      <c r="BR2469" s="12"/>
      <c r="BS2469" s="12"/>
      <c r="BT2469" s="12"/>
      <c r="BU2469" s="12"/>
      <c r="BV2469" s="12"/>
      <c r="BW2469" s="12"/>
      <c r="BX2469" s="15"/>
      <c r="BY2469" s="15"/>
      <c r="BZ2469" s="15"/>
      <c r="CA2469" s="15"/>
      <c r="CB2469" s="15"/>
      <c r="CC2469" s="15"/>
      <c r="CD2469" s="15"/>
      <c r="CE2469" s="15"/>
      <c r="CF2469" s="15"/>
      <c r="CG2469" s="15"/>
      <c r="CH2469" s="15"/>
      <c r="CI2469" s="15"/>
      <c r="CJ2469" s="15"/>
      <c r="CK2469" s="15"/>
      <c r="CL2469" s="15"/>
      <c r="CM2469" s="15"/>
      <c r="CN2469" s="15"/>
    </row>
    <row r="2470" spans="1:92" ht="14">
      <c r="A2470" s="1"/>
      <c r="D2470" s="38"/>
      <c r="I2470" s="19"/>
      <c r="K2470" s="15"/>
      <c r="L2470" s="15"/>
      <c r="AE2470" s="37"/>
      <c r="AF2470" s="30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23"/>
      <c r="BE2470" s="23"/>
      <c r="BF2470" s="23"/>
      <c r="BG2470" s="12"/>
      <c r="BH2470" s="12"/>
      <c r="BI2470" s="12"/>
      <c r="BJ2470" s="12"/>
      <c r="BK2470" s="12"/>
      <c r="BL2470" s="12"/>
      <c r="BM2470" s="12"/>
      <c r="BN2470" s="12"/>
      <c r="BO2470" s="12"/>
      <c r="BP2470" s="12"/>
      <c r="BQ2470" s="12"/>
      <c r="BR2470" s="12"/>
      <c r="BS2470" s="12"/>
      <c r="BT2470" s="12"/>
      <c r="BU2470" s="12"/>
      <c r="BV2470" s="12"/>
      <c r="BW2470" s="12"/>
      <c r="BX2470" s="15"/>
      <c r="BY2470" s="15"/>
      <c r="BZ2470" s="15"/>
      <c r="CA2470" s="15"/>
      <c r="CB2470" s="15"/>
      <c r="CC2470" s="15"/>
      <c r="CD2470" s="15"/>
      <c r="CE2470" s="15"/>
      <c r="CF2470" s="15"/>
      <c r="CG2470" s="15"/>
      <c r="CH2470" s="15"/>
      <c r="CI2470" s="15"/>
      <c r="CJ2470" s="15"/>
      <c r="CK2470" s="15"/>
      <c r="CL2470" s="15"/>
      <c r="CM2470" s="15"/>
      <c r="CN2470" s="15"/>
    </row>
    <row r="2471" spans="1:92" ht="14">
      <c r="A2471" s="1"/>
      <c r="D2471" s="38"/>
      <c r="I2471" s="19"/>
      <c r="K2471" s="15"/>
      <c r="L2471" s="15"/>
      <c r="AE2471" s="37"/>
      <c r="AF2471" s="30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23"/>
      <c r="BE2471" s="23"/>
      <c r="BF2471" s="23"/>
      <c r="BG2471" s="12"/>
      <c r="BH2471" s="12"/>
      <c r="BI2471" s="12"/>
      <c r="BJ2471" s="12"/>
      <c r="BK2471" s="12"/>
      <c r="BL2471" s="12"/>
      <c r="BM2471" s="12"/>
      <c r="BN2471" s="12"/>
      <c r="BO2471" s="12"/>
      <c r="BP2471" s="12"/>
      <c r="BQ2471" s="12"/>
      <c r="BR2471" s="12"/>
      <c r="BS2471" s="12"/>
      <c r="BT2471" s="12"/>
      <c r="BU2471" s="12"/>
      <c r="BV2471" s="12"/>
      <c r="BW2471" s="12"/>
      <c r="BX2471" s="15"/>
      <c r="BY2471" s="15"/>
      <c r="BZ2471" s="15"/>
      <c r="CA2471" s="15"/>
      <c r="CB2471" s="15"/>
      <c r="CC2471" s="15"/>
      <c r="CD2471" s="15"/>
      <c r="CE2471" s="15"/>
      <c r="CF2471" s="15"/>
      <c r="CG2471" s="15"/>
      <c r="CH2471" s="15"/>
      <c r="CI2471" s="15"/>
      <c r="CJ2471" s="15"/>
      <c r="CK2471" s="15"/>
      <c r="CL2471" s="15"/>
      <c r="CM2471" s="15"/>
      <c r="CN2471" s="15"/>
    </row>
    <row r="2472" spans="1:92" ht="14">
      <c r="A2472" s="1"/>
      <c r="D2472" s="38"/>
      <c r="I2472" s="19"/>
      <c r="K2472" s="15"/>
      <c r="L2472" s="15"/>
      <c r="AE2472" s="37"/>
      <c r="AF2472" s="30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23"/>
      <c r="BE2472" s="23"/>
      <c r="BF2472" s="23"/>
      <c r="BG2472" s="12"/>
      <c r="BH2472" s="12"/>
      <c r="BI2472" s="12"/>
      <c r="BJ2472" s="12"/>
      <c r="BK2472" s="12"/>
      <c r="BL2472" s="12"/>
      <c r="BM2472" s="12"/>
      <c r="BN2472" s="12"/>
      <c r="BO2472" s="12"/>
      <c r="BP2472" s="12"/>
      <c r="BQ2472" s="12"/>
      <c r="BR2472" s="12"/>
      <c r="BS2472" s="12"/>
      <c r="BT2472" s="12"/>
      <c r="BU2472" s="12"/>
      <c r="BV2472" s="12"/>
      <c r="BW2472" s="12"/>
      <c r="BX2472" s="15"/>
      <c r="BY2472" s="15"/>
      <c r="BZ2472" s="15"/>
      <c r="CA2472" s="15"/>
      <c r="CB2472" s="15"/>
      <c r="CC2472" s="15"/>
      <c r="CD2472" s="15"/>
      <c r="CE2472" s="15"/>
      <c r="CF2472" s="15"/>
      <c r="CG2472" s="15"/>
      <c r="CH2472" s="15"/>
      <c r="CI2472" s="15"/>
      <c r="CJ2472" s="15"/>
      <c r="CK2472" s="15"/>
      <c r="CL2472" s="15"/>
      <c r="CM2472" s="15"/>
      <c r="CN2472" s="15"/>
    </row>
    <row r="2473" spans="1:92" ht="14">
      <c r="A2473" s="1"/>
      <c r="D2473" s="38"/>
      <c r="I2473" s="19"/>
      <c r="K2473" s="15"/>
      <c r="L2473" s="15"/>
      <c r="AE2473" s="37"/>
      <c r="AF2473" s="30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23"/>
      <c r="BE2473" s="23"/>
      <c r="BF2473" s="23"/>
      <c r="BG2473" s="12"/>
      <c r="BH2473" s="12"/>
      <c r="BI2473" s="12"/>
      <c r="BJ2473" s="12"/>
      <c r="BK2473" s="12"/>
      <c r="BL2473" s="12"/>
      <c r="BM2473" s="12"/>
      <c r="BN2473" s="12"/>
      <c r="BO2473" s="12"/>
      <c r="BP2473" s="12"/>
      <c r="BQ2473" s="12"/>
      <c r="BR2473" s="12"/>
      <c r="BS2473" s="12"/>
      <c r="BT2473" s="12"/>
      <c r="BU2473" s="12"/>
      <c r="BV2473" s="12"/>
      <c r="BW2473" s="12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</row>
    <row r="2474" spans="1:92" ht="14">
      <c r="A2474" s="1"/>
      <c r="D2474" s="38"/>
      <c r="I2474" s="19"/>
      <c r="K2474" s="15"/>
      <c r="L2474" s="15"/>
      <c r="AE2474" s="37"/>
      <c r="AF2474" s="30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23"/>
      <c r="BE2474" s="23"/>
      <c r="BF2474" s="23"/>
      <c r="BG2474" s="12"/>
      <c r="BH2474" s="12"/>
      <c r="BI2474" s="12"/>
      <c r="BJ2474" s="12"/>
      <c r="BK2474" s="12"/>
      <c r="BL2474" s="12"/>
      <c r="BM2474" s="12"/>
      <c r="BN2474" s="12"/>
      <c r="BO2474" s="12"/>
      <c r="BP2474" s="12"/>
      <c r="BQ2474" s="12"/>
      <c r="BR2474" s="12"/>
      <c r="BS2474" s="12"/>
      <c r="BT2474" s="12"/>
      <c r="BU2474" s="12"/>
      <c r="BV2474" s="12"/>
      <c r="BW2474" s="12"/>
      <c r="BX2474" s="15"/>
      <c r="BY2474" s="15"/>
      <c r="BZ2474" s="15"/>
      <c r="CA2474" s="15"/>
      <c r="CB2474" s="15"/>
      <c r="CC2474" s="15"/>
      <c r="CD2474" s="15"/>
      <c r="CE2474" s="15"/>
      <c r="CF2474" s="15"/>
      <c r="CG2474" s="15"/>
      <c r="CH2474" s="15"/>
      <c r="CI2474" s="15"/>
      <c r="CJ2474" s="15"/>
      <c r="CK2474" s="15"/>
      <c r="CL2474" s="15"/>
      <c r="CM2474" s="15"/>
      <c r="CN2474" s="15"/>
    </row>
    <row r="2475" spans="1:92" ht="14">
      <c r="A2475" s="1"/>
      <c r="D2475" s="38"/>
      <c r="I2475" s="19"/>
      <c r="K2475" s="15"/>
      <c r="L2475" s="15"/>
      <c r="AE2475" s="37"/>
      <c r="AF2475" s="30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23"/>
      <c r="BE2475" s="23"/>
      <c r="BF2475" s="23"/>
      <c r="BG2475" s="12"/>
      <c r="BH2475" s="12"/>
      <c r="BI2475" s="12"/>
      <c r="BJ2475" s="12"/>
      <c r="BK2475" s="12"/>
      <c r="BL2475" s="12"/>
      <c r="BM2475" s="12"/>
      <c r="BN2475" s="12"/>
      <c r="BO2475" s="12"/>
      <c r="BP2475" s="12"/>
      <c r="BQ2475" s="12"/>
      <c r="BR2475" s="12"/>
      <c r="BS2475" s="12"/>
      <c r="BT2475" s="12"/>
      <c r="BU2475" s="12"/>
      <c r="BV2475" s="12"/>
      <c r="BW2475" s="12"/>
      <c r="BX2475" s="15"/>
      <c r="BY2475" s="15"/>
      <c r="BZ2475" s="15"/>
      <c r="CA2475" s="15"/>
      <c r="CB2475" s="15"/>
      <c r="CC2475" s="15"/>
      <c r="CD2475" s="15"/>
      <c r="CE2475" s="15"/>
      <c r="CF2475" s="15"/>
      <c r="CG2475" s="15"/>
      <c r="CH2475" s="15"/>
      <c r="CI2475" s="15"/>
      <c r="CJ2475" s="15"/>
      <c r="CK2475" s="15"/>
      <c r="CL2475" s="15"/>
      <c r="CM2475" s="15"/>
      <c r="CN2475" s="15"/>
    </row>
    <row r="2476" spans="1:92" ht="14">
      <c r="A2476" s="1"/>
      <c r="D2476" s="38"/>
      <c r="I2476" s="19"/>
      <c r="K2476" s="15"/>
      <c r="L2476" s="15"/>
      <c r="AE2476" s="37"/>
      <c r="AF2476" s="30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23"/>
      <c r="BE2476" s="23"/>
      <c r="BF2476" s="23"/>
      <c r="BG2476" s="12"/>
      <c r="BH2476" s="12"/>
      <c r="BI2476" s="12"/>
      <c r="BJ2476" s="12"/>
      <c r="BK2476" s="12"/>
      <c r="BL2476" s="12"/>
      <c r="BM2476" s="12"/>
      <c r="BN2476" s="12"/>
      <c r="BO2476" s="12"/>
      <c r="BP2476" s="12"/>
      <c r="BQ2476" s="12"/>
      <c r="BR2476" s="12"/>
      <c r="BS2476" s="12"/>
      <c r="BT2476" s="12"/>
      <c r="BU2476" s="12"/>
      <c r="BV2476" s="12"/>
      <c r="BW2476" s="12"/>
      <c r="BX2476" s="15"/>
      <c r="BY2476" s="15"/>
      <c r="BZ2476" s="15"/>
      <c r="CA2476" s="15"/>
      <c r="CB2476" s="15"/>
      <c r="CC2476" s="15"/>
      <c r="CD2476" s="15"/>
      <c r="CE2476" s="15"/>
      <c r="CF2476" s="15"/>
      <c r="CG2476" s="15"/>
      <c r="CH2476" s="15"/>
      <c r="CI2476" s="15"/>
      <c r="CJ2476" s="15"/>
      <c r="CK2476" s="15"/>
      <c r="CL2476" s="15"/>
      <c r="CM2476" s="15"/>
      <c r="CN2476" s="15"/>
    </row>
    <row r="2477" spans="1:92" ht="14">
      <c r="A2477" s="1"/>
      <c r="D2477" s="38"/>
      <c r="I2477" s="19"/>
      <c r="K2477" s="15"/>
      <c r="L2477" s="15"/>
      <c r="AE2477" s="37"/>
      <c r="AF2477" s="30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23"/>
      <c r="BE2477" s="23"/>
      <c r="BF2477" s="23"/>
      <c r="BG2477" s="12"/>
      <c r="BH2477" s="12"/>
      <c r="BI2477" s="12"/>
      <c r="BJ2477" s="12"/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  <c r="BU2477" s="12"/>
      <c r="BV2477" s="12"/>
      <c r="BW2477" s="12"/>
      <c r="BX2477" s="15"/>
      <c r="BY2477" s="15"/>
      <c r="BZ2477" s="15"/>
      <c r="CA2477" s="15"/>
      <c r="CB2477" s="15"/>
      <c r="CC2477" s="15"/>
      <c r="CD2477" s="15"/>
      <c r="CE2477" s="15"/>
      <c r="CF2477" s="15"/>
      <c r="CG2477" s="15"/>
      <c r="CH2477" s="15"/>
      <c r="CI2477" s="15"/>
      <c r="CJ2477" s="15"/>
      <c r="CK2477" s="15"/>
      <c r="CL2477" s="15"/>
      <c r="CM2477" s="15"/>
      <c r="CN2477" s="15"/>
    </row>
    <row r="2478" spans="1:92" ht="14">
      <c r="A2478" s="1"/>
      <c r="D2478" s="38"/>
      <c r="I2478" s="19"/>
      <c r="K2478" s="15"/>
      <c r="L2478" s="15"/>
      <c r="AE2478" s="37"/>
      <c r="AF2478" s="30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23"/>
      <c r="BE2478" s="23"/>
      <c r="BF2478" s="23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5"/>
      <c r="BY2478" s="15"/>
      <c r="BZ2478" s="15"/>
      <c r="CA2478" s="15"/>
      <c r="CB2478" s="15"/>
      <c r="CC2478" s="15"/>
      <c r="CD2478" s="15"/>
      <c r="CE2478" s="15"/>
      <c r="CF2478" s="15"/>
      <c r="CG2478" s="15"/>
      <c r="CH2478" s="15"/>
      <c r="CI2478" s="15"/>
      <c r="CJ2478" s="15"/>
      <c r="CK2478" s="15"/>
      <c r="CL2478" s="15"/>
      <c r="CM2478" s="15"/>
      <c r="CN2478" s="15"/>
    </row>
    <row r="2479" spans="1:92" ht="14">
      <c r="A2479" s="1"/>
      <c r="D2479" s="38"/>
      <c r="I2479" s="19"/>
      <c r="K2479" s="15"/>
      <c r="L2479" s="15"/>
      <c r="AE2479" s="37"/>
      <c r="AF2479" s="30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23"/>
      <c r="BE2479" s="23"/>
      <c r="BF2479" s="23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5"/>
      <c r="BY2479" s="15"/>
      <c r="BZ2479" s="15"/>
      <c r="CA2479" s="15"/>
      <c r="CB2479" s="15"/>
      <c r="CC2479" s="15"/>
      <c r="CD2479" s="15"/>
      <c r="CE2479" s="15"/>
      <c r="CF2479" s="15"/>
      <c r="CG2479" s="15"/>
      <c r="CH2479" s="15"/>
      <c r="CI2479" s="15"/>
      <c r="CJ2479" s="15"/>
      <c r="CK2479" s="15"/>
      <c r="CL2479" s="15"/>
      <c r="CM2479" s="15"/>
      <c r="CN2479" s="15"/>
    </row>
    <row r="2480" spans="1:92" ht="14">
      <c r="A2480" s="1"/>
      <c r="D2480" s="38"/>
      <c r="I2480" s="19"/>
      <c r="K2480" s="15"/>
      <c r="L2480" s="15"/>
      <c r="AE2480" s="37"/>
      <c r="AF2480" s="30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23"/>
      <c r="BE2480" s="23"/>
      <c r="BF2480" s="23"/>
      <c r="BG2480" s="12"/>
      <c r="BH2480" s="12"/>
      <c r="BI2480" s="12"/>
      <c r="BJ2480" s="12"/>
      <c r="BK2480" s="12"/>
      <c r="BL2480" s="12"/>
      <c r="BM2480" s="12"/>
      <c r="BN2480" s="12"/>
      <c r="BO2480" s="12"/>
      <c r="BP2480" s="12"/>
      <c r="BQ2480" s="12"/>
      <c r="BR2480" s="12"/>
      <c r="BS2480" s="12"/>
      <c r="BT2480" s="12"/>
      <c r="BU2480" s="12"/>
      <c r="BV2480" s="12"/>
      <c r="BW2480" s="12"/>
      <c r="BX2480" s="15"/>
      <c r="BY2480" s="15"/>
      <c r="BZ2480" s="15"/>
      <c r="CA2480" s="15"/>
      <c r="CB2480" s="15"/>
      <c r="CC2480" s="15"/>
      <c r="CD2480" s="15"/>
      <c r="CE2480" s="15"/>
      <c r="CF2480" s="15"/>
      <c r="CG2480" s="15"/>
      <c r="CH2480" s="15"/>
      <c r="CI2480" s="15"/>
      <c r="CJ2480" s="15"/>
      <c r="CK2480" s="15"/>
      <c r="CL2480" s="15"/>
      <c r="CM2480" s="15"/>
      <c r="CN2480" s="15"/>
    </row>
    <row r="2481" spans="1:92" ht="14">
      <c r="A2481" s="1"/>
      <c r="D2481" s="38"/>
      <c r="I2481" s="19"/>
      <c r="K2481" s="15"/>
      <c r="L2481" s="15"/>
      <c r="AE2481" s="37"/>
      <c r="AF2481" s="30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23"/>
      <c r="BE2481" s="23"/>
      <c r="BF2481" s="23"/>
      <c r="BG2481" s="12"/>
      <c r="BH2481" s="12"/>
      <c r="BI2481" s="12"/>
      <c r="BJ2481" s="12"/>
      <c r="BK2481" s="12"/>
      <c r="BL2481" s="12"/>
      <c r="BM2481" s="12"/>
      <c r="BN2481" s="12"/>
      <c r="BO2481" s="12"/>
      <c r="BP2481" s="12"/>
      <c r="BQ2481" s="12"/>
      <c r="BR2481" s="12"/>
      <c r="BS2481" s="12"/>
      <c r="BT2481" s="12"/>
      <c r="BU2481" s="12"/>
      <c r="BV2481" s="12"/>
      <c r="BW2481" s="12"/>
      <c r="BX2481" s="15"/>
      <c r="BY2481" s="15"/>
      <c r="BZ2481" s="15"/>
      <c r="CA2481" s="15"/>
      <c r="CB2481" s="15"/>
      <c r="CC2481" s="15"/>
      <c r="CD2481" s="15"/>
      <c r="CE2481" s="15"/>
      <c r="CF2481" s="15"/>
      <c r="CG2481" s="15"/>
      <c r="CH2481" s="15"/>
      <c r="CI2481" s="15"/>
      <c r="CJ2481" s="15"/>
      <c r="CK2481" s="15"/>
      <c r="CL2481" s="15"/>
      <c r="CM2481" s="15"/>
      <c r="CN2481" s="15"/>
    </row>
    <row r="2482" spans="1:92" ht="14">
      <c r="A2482" s="1"/>
      <c r="D2482" s="38"/>
      <c r="I2482" s="19"/>
      <c r="K2482" s="15"/>
      <c r="L2482" s="15"/>
      <c r="AE2482" s="37"/>
      <c r="AF2482" s="30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23"/>
      <c r="BE2482" s="23"/>
      <c r="BF2482" s="23"/>
      <c r="BG2482" s="12"/>
      <c r="BH2482" s="12"/>
      <c r="BI2482" s="12"/>
      <c r="BJ2482" s="12"/>
      <c r="BK2482" s="12"/>
      <c r="BL2482" s="12"/>
      <c r="BM2482" s="12"/>
      <c r="BN2482" s="12"/>
      <c r="BO2482" s="12"/>
      <c r="BP2482" s="12"/>
      <c r="BQ2482" s="12"/>
      <c r="BR2482" s="12"/>
      <c r="BS2482" s="12"/>
      <c r="BT2482" s="12"/>
      <c r="BU2482" s="12"/>
      <c r="BV2482" s="12"/>
      <c r="BW2482" s="12"/>
      <c r="BX2482" s="15"/>
      <c r="BY2482" s="15"/>
      <c r="BZ2482" s="15"/>
      <c r="CA2482" s="15"/>
      <c r="CB2482" s="15"/>
      <c r="CC2482" s="15"/>
      <c r="CD2482" s="15"/>
      <c r="CE2482" s="15"/>
      <c r="CF2482" s="15"/>
      <c r="CG2482" s="15"/>
      <c r="CH2482" s="15"/>
      <c r="CI2482" s="15"/>
      <c r="CJ2482" s="15"/>
      <c r="CK2482" s="15"/>
      <c r="CL2482" s="15"/>
      <c r="CM2482" s="15"/>
      <c r="CN2482" s="15"/>
    </row>
    <row r="2483" spans="1:92" ht="14">
      <c r="A2483" s="1"/>
      <c r="D2483" s="38"/>
      <c r="I2483" s="19"/>
      <c r="K2483" s="15"/>
      <c r="L2483" s="15"/>
      <c r="AE2483" s="37"/>
      <c r="AF2483" s="30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23"/>
      <c r="BE2483" s="23"/>
      <c r="BF2483" s="23"/>
      <c r="BG2483" s="12"/>
      <c r="BH2483" s="12"/>
      <c r="BI2483" s="12"/>
      <c r="BJ2483" s="12"/>
      <c r="BK2483" s="12"/>
      <c r="BL2483" s="12"/>
      <c r="BM2483" s="12"/>
      <c r="BN2483" s="12"/>
      <c r="BO2483" s="12"/>
      <c r="BP2483" s="12"/>
      <c r="BQ2483" s="12"/>
      <c r="BR2483" s="12"/>
      <c r="BS2483" s="12"/>
      <c r="BT2483" s="12"/>
      <c r="BU2483" s="12"/>
      <c r="BV2483" s="12"/>
      <c r="BW2483" s="12"/>
      <c r="BX2483" s="15"/>
      <c r="BY2483" s="15"/>
      <c r="BZ2483" s="15"/>
      <c r="CA2483" s="15"/>
      <c r="CB2483" s="15"/>
      <c r="CC2483" s="15"/>
      <c r="CD2483" s="15"/>
      <c r="CE2483" s="15"/>
      <c r="CF2483" s="15"/>
      <c r="CG2483" s="15"/>
      <c r="CH2483" s="15"/>
      <c r="CI2483" s="15"/>
      <c r="CJ2483" s="15"/>
      <c r="CK2483" s="15"/>
      <c r="CL2483" s="15"/>
      <c r="CM2483" s="15"/>
      <c r="CN2483" s="15"/>
    </row>
    <row r="2484" spans="1:92" ht="14">
      <c r="A2484" s="1"/>
      <c r="D2484" s="38"/>
      <c r="I2484" s="19"/>
      <c r="K2484" s="15"/>
      <c r="L2484" s="15"/>
      <c r="AE2484" s="37"/>
      <c r="AF2484" s="30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23"/>
      <c r="BE2484" s="23"/>
      <c r="BF2484" s="23"/>
      <c r="BG2484" s="12"/>
      <c r="BH2484" s="12"/>
      <c r="BI2484" s="12"/>
      <c r="BJ2484" s="12"/>
      <c r="BK2484" s="12"/>
      <c r="BL2484" s="12"/>
      <c r="BM2484" s="12"/>
      <c r="BN2484" s="12"/>
      <c r="BO2484" s="12"/>
      <c r="BP2484" s="12"/>
      <c r="BQ2484" s="12"/>
      <c r="BR2484" s="12"/>
      <c r="BS2484" s="12"/>
      <c r="BT2484" s="12"/>
      <c r="BU2484" s="12"/>
      <c r="BV2484" s="12"/>
      <c r="BW2484" s="12"/>
      <c r="BX2484" s="15"/>
      <c r="BY2484" s="15"/>
      <c r="BZ2484" s="15"/>
      <c r="CA2484" s="15"/>
      <c r="CB2484" s="15"/>
      <c r="CC2484" s="15"/>
      <c r="CD2484" s="15"/>
      <c r="CE2484" s="15"/>
      <c r="CF2484" s="15"/>
      <c r="CG2484" s="15"/>
      <c r="CH2484" s="15"/>
      <c r="CI2484" s="15"/>
      <c r="CJ2484" s="15"/>
      <c r="CK2484" s="15"/>
      <c r="CL2484" s="15"/>
      <c r="CM2484" s="15"/>
      <c r="CN2484" s="15"/>
    </row>
    <row r="2485" spans="1:92" ht="14">
      <c r="A2485" s="1"/>
      <c r="D2485" s="38"/>
      <c r="I2485" s="19"/>
      <c r="K2485" s="15"/>
      <c r="L2485" s="15"/>
      <c r="AE2485" s="37"/>
      <c r="AF2485" s="30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23"/>
      <c r="BE2485" s="23"/>
      <c r="BF2485" s="23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  <c r="BU2485" s="12"/>
      <c r="BV2485" s="12"/>
      <c r="BW2485" s="12"/>
      <c r="BX2485" s="15"/>
      <c r="BY2485" s="15"/>
      <c r="BZ2485" s="15"/>
      <c r="CA2485" s="15"/>
      <c r="CB2485" s="15"/>
      <c r="CC2485" s="15"/>
      <c r="CD2485" s="15"/>
      <c r="CE2485" s="15"/>
      <c r="CF2485" s="15"/>
      <c r="CG2485" s="15"/>
      <c r="CH2485" s="15"/>
      <c r="CI2485" s="15"/>
      <c r="CJ2485" s="15"/>
      <c r="CK2485" s="15"/>
      <c r="CL2485" s="15"/>
      <c r="CM2485" s="15"/>
      <c r="CN2485" s="15"/>
    </row>
    <row r="2486" spans="1:92" ht="14">
      <c r="A2486" s="1"/>
      <c r="D2486" s="38"/>
      <c r="I2486" s="19"/>
      <c r="K2486" s="15"/>
      <c r="L2486" s="15"/>
      <c r="AE2486" s="37"/>
      <c r="AF2486" s="30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23"/>
      <c r="BE2486" s="23"/>
      <c r="BF2486" s="23"/>
      <c r="BG2486" s="12"/>
      <c r="BH2486" s="12"/>
      <c r="BI2486" s="12"/>
      <c r="BJ2486" s="12"/>
      <c r="BK2486" s="12"/>
      <c r="BL2486" s="12"/>
      <c r="BM2486" s="12"/>
      <c r="BN2486" s="12"/>
      <c r="BO2486" s="12"/>
      <c r="BP2486" s="12"/>
      <c r="BQ2486" s="12"/>
      <c r="BR2486" s="12"/>
      <c r="BS2486" s="12"/>
      <c r="BT2486" s="12"/>
      <c r="BU2486" s="12"/>
      <c r="BV2486" s="12"/>
      <c r="BW2486" s="12"/>
      <c r="BX2486" s="15"/>
      <c r="BY2486" s="15"/>
      <c r="BZ2486" s="15"/>
      <c r="CA2486" s="15"/>
      <c r="CB2486" s="15"/>
      <c r="CC2486" s="15"/>
      <c r="CD2486" s="15"/>
      <c r="CE2486" s="15"/>
      <c r="CF2486" s="15"/>
      <c r="CG2486" s="15"/>
      <c r="CH2486" s="15"/>
      <c r="CI2486" s="15"/>
      <c r="CJ2486" s="15"/>
      <c r="CK2486" s="15"/>
      <c r="CL2486" s="15"/>
      <c r="CM2486" s="15"/>
      <c r="CN2486" s="15"/>
    </row>
    <row r="2487" spans="1:92" ht="14">
      <c r="A2487" s="1"/>
      <c r="D2487" s="38"/>
      <c r="I2487" s="19"/>
      <c r="K2487" s="15"/>
      <c r="L2487" s="15"/>
      <c r="AE2487" s="37"/>
      <c r="AF2487" s="30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23"/>
      <c r="BE2487" s="23"/>
      <c r="BF2487" s="23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  <c r="BU2487" s="12"/>
      <c r="BV2487" s="12"/>
      <c r="BW2487" s="12"/>
      <c r="BX2487" s="15"/>
      <c r="BY2487" s="15"/>
      <c r="BZ2487" s="15"/>
      <c r="CA2487" s="15"/>
      <c r="CB2487" s="15"/>
      <c r="CC2487" s="15"/>
      <c r="CD2487" s="15"/>
      <c r="CE2487" s="15"/>
      <c r="CF2487" s="15"/>
      <c r="CG2487" s="15"/>
      <c r="CH2487" s="15"/>
      <c r="CI2487" s="15"/>
      <c r="CJ2487" s="15"/>
      <c r="CK2487" s="15"/>
      <c r="CL2487" s="15"/>
      <c r="CM2487" s="15"/>
      <c r="CN2487" s="15"/>
    </row>
    <row r="2488" spans="1:92" ht="14">
      <c r="A2488" s="1"/>
      <c r="D2488" s="38"/>
      <c r="I2488" s="19"/>
      <c r="K2488" s="15"/>
      <c r="L2488" s="15"/>
      <c r="AE2488" s="37"/>
      <c r="AF2488" s="30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23"/>
      <c r="BE2488" s="23"/>
      <c r="BF2488" s="23"/>
      <c r="BG2488" s="12"/>
      <c r="BH2488" s="12"/>
      <c r="BI2488" s="12"/>
      <c r="BJ2488" s="12"/>
      <c r="BK2488" s="12"/>
      <c r="BL2488" s="12"/>
      <c r="BM2488" s="12"/>
      <c r="BN2488" s="12"/>
      <c r="BO2488" s="12"/>
      <c r="BP2488" s="12"/>
      <c r="BQ2488" s="12"/>
      <c r="BR2488" s="12"/>
      <c r="BS2488" s="12"/>
      <c r="BT2488" s="12"/>
      <c r="BU2488" s="12"/>
      <c r="BV2488" s="12"/>
      <c r="BW2488" s="12"/>
      <c r="BX2488" s="15"/>
      <c r="BY2488" s="15"/>
      <c r="BZ2488" s="15"/>
      <c r="CA2488" s="15"/>
      <c r="CB2488" s="15"/>
      <c r="CC2488" s="15"/>
      <c r="CD2488" s="15"/>
      <c r="CE2488" s="15"/>
      <c r="CF2488" s="15"/>
      <c r="CG2488" s="15"/>
      <c r="CH2488" s="15"/>
      <c r="CI2488" s="15"/>
      <c r="CJ2488" s="15"/>
      <c r="CK2488" s="15"/>
      <c r="CL2488" s="15"/>
      <c r="CM2488" s="15"/>
      <c r="CN2488" s="15"/>
    </row>
    <row r="2489" spans="1:92" ht="14">
      <c r="A2489" s="1"/>
      <c r="D2489" s="38"/>
      <c r="I2489" s="19"/>
      <c r="K2489" s="15"/>
      <c r="L2489" s="15"/>
      <c r="AE2489" s="37"/>
      <c r="AF2489" s="30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23"/>
      <c r="BE2489" s="23"/>
      <c r="BF2489" s="23"/>
      <c r="BG2489" s="12"/>
      <c r="BH2489" s="12"/>
      <c r="BI2489" s="12"/>
      <c r="BJ2489" s="12"/>
      <c r="BK2489" s="12"/>
      <c r="BL2489" s="12"/>
      <c r="BM2489" s="12"/>
      <c r="BN2489" s="12"/>
      <c r="BO2489" s="12"/>
      <c r="BP2489" s="12"/>
      <c r="BQ2489" s="12"/>
      <c r="BR2489" s="12"/>
      <c r="BS2489" s="12"/>
      <c r="BT2489" s="12"/>
      <c r="BU2489" s="12"/>
      <c r="BV2489" s="12"/>
      <c r="BW2489" s="12"/>
      <c r="BX2489" s="15"/>
      <c r="BY2489" s="15"/>
      <c r="BZ2489" s="15"/>
      <c r="CA2489" s="15"/>
      <c r="CB2489" s="15"/>
      <c r="CC2489" s="15"/>
      <c r="CD2489" s="15"/>
      <c r="CE2489" s="15"/>
      <c r="CF2489" s="15"/>
      <c r="CG2489" s="15"/>
      <c r="CH2489" s="15"/>
      <c r="CI2489" s="15"/>
      <c r="CJ2489" s="15"/>
      <c r="CK2489" s="15"/>
      <c r="CL2489" s="15"/>
      <c r="CM2489" s="15"/>
      <c r="CN2489" s="15"/>
    </row>
    <row r="2490" spans="1:92" ht="14">
      <c r="A2490" s="1"/>
      <c r="D2490" s="38"/>
      <c r="I2490" s="19"/>
      <c r="K2490" s="15"/>
      <c r="L2490" s="15"/>
      <c r="AE2490" s="37"/>
      <c r="AF2490" s="30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23"/>
      <c r="BE2490" s="23"/>
      <c r="BF2490" s="23"/>
      <c r="BG2490" s="12"/>
      <c r="BH2490" s="12"/>
      <c r="BI2490" s="12"/>
      <c r="BJ2490" s="12"/>
      <c r="BK2490" s="12"/>
      <c r="BL2490" s="12"/>
      <c r="BM2490" s="12"/>
      <c r="BN2490" s="12"/>
      <c r="BO2490" s="12"/>
      <c r="BP2490" s="12"/>
      <c r="BQ2490" s="12"/>
      <c r="BR2490" s="12"/>
      <c r="BS2490" s="12"/>
      <c r="BT2490" s="12"/>
      <c r="BU2490" s="12"/>
      <c r="BV2490" s="12"/>
      <c r="BW2490" s="12"/>
      <c r="BX2490" s="15"/>
      <c r="BY2490" s="15"/>
      <c r="BZ2490" s="15"/>
      <c r="CA2490" s="15"/>
      <c r="CB2490" s="15"/>
      <c r="CC2490" s="15"/>
      <c r="CD2490" s="15"/>
      <c r="CE2490" s="15"/>
      <c r="CF2490" s="15"/>
      <c r="CG2490" s="15"/>
      <c r="CH2490" s="15"/>
      <c r="CI2490" s="15"/>
      <c r="CJ2490" s="15"/>
      <c r="CK2490" s="15"/>
      <c r="CL2490" s="15"/>
      <c r="CM2490" s="15"/>
      <c r="CN2490" s="15"/>
    </row>
    <row r="2491" spans="1:92" ht="14">
      <c r="A2491" s="1"/>
      <c r="D2491" s="38"/>
      <c r="I2491" s="19"/>
      <c r="K2491" s="15"/>
      <c r="L2491" s="15"/>
      <c r="AE2491" s="37"/>
      <c r="AF2491" s="30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23"/>
      <c r="BE2491" s="23"/>
      <c r="BF2491" s="23"/>
      <c r="BG2491" s="12"/>
      <c r="BH2491" s="12"/>
      <c r="BI2491" s="12"/>
      <c r="BJ2491" s="12"/>
      <c r="BK2491" s="12"/>
      <c r="BL2491" s="12"/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5"/>
      <c r="BY2491" s="15"/>
      <c r="BZ2491" s="15"/>
      <c r="CA2491" s="15"/>
      <c r="CB2491" s="15"/>
      <c r="CC2491" s="15"/>
      <c r="CD2491" s="15"/>
      <c r="CE2491" s="15"/>
      <c r="CF2491" s="15"/>
      <c r="CG2491" s="15"/>
      <c r="CH2491" s="15"/>
      <c r="CI2491" s="15"/>
      <c r="CJ2491" s="15"/>
      <c r="CK2491" s="15"/>
      <c r="CL2491" s="15"/>
      <c r="CM2491" s="15"/>
      <c r="CN2491" s="15"/>
    </row>
    <row r="2492" spans="1:92" ht="14">
      <c r="A2492" s="1"/>
      <c r="D2492" s="38"/>
      <c r="I2492" s="19"/>
      <c r="K2492" s="15"/>
      <c r="L2492" s="15"/>
      <c r="AE2492" s="37"/>
      <c r="AF2492" s="30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23"/>
      <c r="BE2492" s="23"/>
      <c r="BF2492" s="23"/>
      <c r="BG2492" s="12"/>
      <c r="BH2492" s="12"/>
      <c r="BI2492" s="12"/>
      <c r="BJ2492" s="12"/>
      <c r="BK2492" s="12"/>
      <c r="BL2492" s="12"/>
      <c r="BM2492" s="12"/>
      <c r="BN2492" s="12"/>
      <c r="BO2492" s="12"/>
      <c r="BP2492" s="12"/>
      <c r="BQ2492" s="12"/>
      <c r="BR2492" s="12"/>
      <c r="BS2492" s="12"/>
      <c r="BT2492" s="12"/>
      <c r="BU2492" s="12"/>
      <c r="BV2492" s="12"/>
      <c r="BW2492" s="12"/>
      <c r="BX2492" s="15"/>
      <c r="BY2492" s="15"/>
      <c r="BZ2492" s="15"/>
      <c r="CA2492" s="15"/>
      <c r="CB2492" s="15"/>
      <c r="CC2492" s="15"/>
      <c r="CD2492" s="15"/>
      <c r="CE2492" s="15"/>
      <c r="CF2492" s="15"/>
      <c r="CG2492" s="15"/>
      <c r="CH2492" s="15"/>
      <c r="CI2492" s="15"/>
      <c r="CJ2492" s="15"/>
      <c r="CK2492" s="15"/>
      <c r="CL2492" s="15"/>
      <c r="CM2492" s="15"/>
      <c r="CN2492" s="15"/>
    </row>
    <row r="2493" spans="1:92" ht="14">
      <c r="A2493" s="1"/>
      <c r="D2493" s="38"/>
      <c r="I2493" s="19"/>
      <c r="K2493" s="15"/>
      <c r="L2493" s="15"/>
      <c r="AE2493" s="37"/>
      <c r="AF2493" s="30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23"/>
      <c r="BE2493" s="23"/>
      <c r="BF2493" s="23"/>
      <c r="BG2493" s="12"/>
      <c r="BH2493" s="12"/>
      <c r="BI2493" s="12"/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5"/>
      <c r="BY2493" s="15"/>
      <c r="BZ2493" s="15"/>
      <c r="CA2493" s="15"/>
      <c r="CB2493" s="15"/>
      <c r="CC2493" s="15"/>
      <c r="CD2493" s="15"/>
      <c r="CE2493" s="15"/>
      <c r="CF2493" s="15"/>
      <c r="CG2493" s="15"/>
      <c r="CH2493" s="15"/>
      <c r="CI2493" s="15"/>
      <c r="CJ2493" s="15"/>
      <c r="CK2493" s="15"/>
      <c r="CL2493" s="15"/>
      <c r="CM2493" s="15"/>
      <c r="CN2493" s="15"/>
    </row>
    <row r="2494" spans="1:92" ht="14">
      <c r="A2494" s="1"/>
      <c r="D2494" s="38"/>
      <c r="I2494" s="19"/>
      <c r="K2494" s="15"/>
      <c r="L2494" s="15"/>
      <c r="AE2494" s="37"/>
      <c r="AF2494" s="30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23"/>
      <c r="BE2494" s="23"/>
      <c r="BF2494" s="23"/>
      <c r="BG2494" s="12"/>
      <c r="BH2494" s="12"/>
      <c r="BI2494" s="12"/>
      <c r="BJ2494" s="12"/>
      <c r="BK2494" s="12"/>
      <c r="BL2494" s="12"/>
      <c r="BM2494" s="12"/>
      <c r="BN2494" s="12"/>
      <c r="BO2494" s="12"/>
      <c r="BP2494" s="12"/>
      <c r="BQ2494" s="12"/>
      <c r="BR2494" s="12"/>
      <c r="BS2494" s="12"/>
      <c r="BT2494" s="12"/>
      <c r="BU2494" s="12"/>
      <c r="BV2494" s="12"/>
      <c r="BW2494" s="12"/>
      <c r="BX2494" s="15"/>
      <c r="BY2494" s="15"/>
      <c r="BZ2494" s="15"/>
      <c r="CA2494" s="15"/>
      <c r="CB2494" s="15"/>
      <c r="CC2494" s="15"/>
      <c r="CD2494" s="15"/>
      <c r="CE2494" s="15"/>
      <c r="CF2494" s="15"/>
      <c r="CG2494" s="15"/>
      <c r="CH2494" s="15"/>
      <c r="CI2494" s="15"/>
      <c r="CJ2494" s="15"/>
      <c r="CK2494" s="15"/>
      <c r="CL2494" s="15"/>
      <c r="CM2494" s="15"/>
      <c r="CN2494" s="15"/>
    </row>
    <row r="2495" spans="1:92" ht="14">
      <c r="A2495" s="1"/>
      <c r="D2495" s="38"/>
      <c r="I2495" s="19"/>
      <c r="K2495" s="15"/>
      <c r="L2495" s="15"/>
      <c r="AE2495" s="37"/>
      <c r="AF2495" s="30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23"/>
      <c r="BE2495" s="23"/>
      <c r="BF2495" s="23"/>
      <c r="BG2495" s="12"/>
      <c r="BH2495" s="12"/>
      <c r="BI2495" s="12"/>
      <c r="BJ2495" s="12"/>
      <c r="BK2495" s="12"/>
      <c r="BL2495" s="12"/>
      <c r="BM2495" s="12"/>
      <c r="BN2495" s="12"/>
      <c r="BO2495" s="12"/>
      <c r="BP2495" s="12"/>
      <c r="BQ2495" s="12"/>
      <c r="BR2495" s="12"/>
      <c r="BS2495" s="12"/>
      <c r="BT2495" s="12"/>
      <c r="BU2495" s="12"/>
      <c r="BV2495" s="12"/>
      <c r="BW2495" s="12"/>
      <c r="BX2495" s="15"/>
      <c r="BY2495" s="15"/>
      <c r="BZ2495" s="15"/>
      <c r="CA2495" s="15"/>
      <c r="CB2495" s="15"/>
      <c r="CC2495" s="15"/>
      <c r="CD2495" s="15"/>
      <c r="CE2495" s="15"/>
      <c r="CF2495" s="15"/>
      <c r="CG2495" s="15"/>
      <c r="CH2495" s="15"/>
      <c r="CI2495" s="15"/>
      <c r="CJ2495" s="15"/>
      <c r="CK2495" s="15"/>
      <c r="CL2495" s="15"/>
      <c r="CM2495" s="15"/>
      <c r="CN2495" s="15"/>
    </row>
    <row r="2496" spans="1:92" ht="14">
      <c r="A2496" s="1"/>
      <c r="D2496" s="38"/>
      <c r="I2496" s="19"/>
      <c r="K2496" s="15"/>
      <c r="L2496" s="15"/>
      <c r="AE2496" s="37"/>
      <c r="AF2496" s="30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23"/>
      <c r="BE2496" s="23"/>
      <c r="BF2496" s="23"/>
      <c r="BG2496" s="12"/>
      <c r="BH2496" s="12"/>
      <c r="BI2496" s="12"/>
      <c r="BJ2496" s="12"/>
      <c r="BK2496" s="12"/>
      <c r="BL2496" s="12"/>
      <c r="BM2496" s="12"/>
      <c r="BN2496" s="12"/>
      <c r="BO2496" s="12"/>
      <c r="BP2496" s="12"/>
      <c r="BQ2496" s="12"/>
      <c r="BR2496" s="12"/>
      <c r="BS2496" s="12"/>
      <c r="BT2496" s="12"/>
      <c r="BU2496" s="12"/>
      <c r="BV2496" s="12"/>
      <c r="BW2496" s="12"/>
      <c r="BX2496" s="15"/>
      <c r="BY2496" s="15"/>
      <c r="BZ2496" s="15"/>
      <c r="CA2496" s="15"/>
      <c r="CB2496" s="15"/>
      <c r="CC2496" s="15"/>
      <c r="CD2496" s="15"/>
      <c r="CE2496" s="15"/>
      <c r="CF2496" s="15"/>
      <c r="CG2496" s="15"/>
      <c r="CH2496" s="15"/>
      <c r="CI2496" s="15"/>
      <c r="CJ2496" s="15"/>
      <c r="CK2496" s="15"/>
      <c r="CL2496" s="15"/>
      <c r="CM2496" s="15"/>
      <c r="CN2496" s="15"/>
    </row>
    <row r="2497" spans="1:92" ht="14">
      <c r="A2497" s="1"/>
      <c r="D2497" s="38"/>
      <c r="I2497" s="19"/>
      <c r="K2497" s="15"/>
      <c r="L2497" s="15"/>
      <c r="AE2497" s="37"/>
      <c r="AF2497" s="30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23"/>
      <c r="BE2497" s="23"/>
      <c r="BF2497" s="23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  <c r="BU2497" s="12"/>
      <c r="BV2497" s="12"/>
      <c r="BW2497" s="12"/>
      <c r="BX2497" s="15"/>
      <c r="BY2497" s="15"/>
      <c r="BZ2497" s="15"/>
      <c r="CA2497" s="15"/>
      <c r="CB2497" s="15"/>
      <c r="CC2497" s="15"/>
      <c r="CD2497" s="15"/>
      <c r="CE2497" s="15"/>
      <c r="CF2497" s="15"/>
      <c r="CG2497" s="15"/>
      <c r="CH2497" s="15"/>
      <c r="CI2497" s="15"/>
      <c r="CJ2497" s="15"/>
      <c r="CK2497" s="15"/>
      <c r="CL2497" s="15"/>
      <c r="CM2497" s="15"/>
      <c r="CN2497" s="15"/>
    </row>
    <row r="2498" spans="1:92" ht="14">
      <c r="A2498" s="1"/>
      <c r="D2498" s="38"/>
      <c r="I2498" s="19"/>
      <c r="K2498" s="15"/>
      <c r="L2498" s="15"/>
      <c r="AE2498" s="37"/>
      <c r="AF2498" s="30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23"/>
      <c r="BE2498" s="23"/>
      <c r="BF2498" s="23"/>
      <c r="BG2498" s="12"/>
      <c r="BH2498" s="12"/>
      <c r="BI2498" s="12"/>
      <c r="BJ2498" s="12"/>
      <c r="BK2498" s="12"/>
      <c r="BL2498" s="12"/>
      <c r="BM2498" s="12"/>
      <c r="BN2498" s="12"/>
      <c r="BO2498" s="12"/>
      <c r="BP2498" s="12"/>
      <c r="BQ2498" s="12"/>
      <c r="BR2498" s="12"/>
      <c r="BS2498" s="12"/>
      <c r="BT2498" s="12"/>
      <c r="BU2498" s="12"/>
      <c r="BV2498" s="12"/>
      <c r="BW2498" s="12"/>
      <c r="BX2498" s="15"/>
      <c r="BY2498" s="15"/>
      <c r="BZ2498" s="15"/>
      <c r="CA2498" s="15"/>
      <c r="CB2498" s="15"/>
      <c r="CC2498" s="15"/>
      <c r="CD2498" s="15"/>
      <c r="CE2498" s="15"/>
      <c r="CF2498" s="15"/>
      <c r="CG2498" s="15"/>
      <c r="CH2498" s="15"/>
      <c r="CI2498" s="15"/>
      <c r="CJ2498" s="15"/>
      <c r="CK2498" s="15"/>
      <c r="CL2498" s="15"/>
      <c r="CM2498" s="15"/>
      <c r="CN2498" s="15"/>
    </row>
    <row r="2499" spans="1:92" ht="14">
      <c r="A2499" s="1"/>
      <c r="D2499" s="38"/>
      <c r="I2499" s="19"/>
      <c r="K2499" s="15"/>
      <c r="L2499" s="15"/>
      <c r="AE2499" s="37"/>
      <c r="AF2499" s="30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23"/>
      <c r="BE2499" s="23"/>
      <c r="BF2499" s="23"/>
      <c r="BG2499" s="12"/>
      <c r="BH2499" s="12"/>
      <c r="BI2499" s="12"/>
      <c r="BJ2499" s="12"/>
      <c r="BK2499" s="12"/>
      <c r="BL2499" s="12"/>
      <c r="BM2499" s="12"/>
      <c r="BN2499" s="12"/>
      <c r="BO2499" s="12"/>
      <c r="BP2499" s="12"/>
      <c r="BQ2499" s="12"/>
      <c r="BR2499" s="12"/>
      <c r="BS2499" s="12"/>
      <c r="BT2499" s="12"/>
      <c r="BU2499" s="12"/>
      <c r="BV2499" s="12"/>
      <c r="BW2499" s="12"/>
      <c r="BX2499" s="15"/>
      <c r="BY2499" s="15"/>
      <c r="BZ2499" s="15"/>
      <c r="CA2499" s="15"/>
      <c r="CB2499" s="15"/>
      <c r="CC2499" s="15"/>
      <c r="CD2499" s="15"/>
      <c r="CE2499" s="15"/>
      <c r="CF2499" s="15"/>
      <c r="CG2499" s="15"/>
      <c r="CH2499" s="15"/>
      <c r="CI2499" s="15"/>
      <c r="CJ2499" s="15"/>
      <c r="CK2499" s="15"/>
      <c r="CL2499" s="15"/>
      <c r="CM2499" s="15"/>
      <c r="CN2499" s="15"/>
    </row>
    <row r="2500" spans="1:92" ht="14">
      <c r="A2500" s="1"/>
      <c r="D2500" s="38"/>
      <c r="I2500" s="19"/>
      <c r="K2500" s="15"/>
      <c r="L2500" s="15"/>
      <c r="AE2500" s="37"/>
      <c r="AF2500" s="30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23"/>
      <c r="BE2500" s="23"/>
      <c r="BF2500" s="23"/>
      <c r="BG2500" s="12"/>
      <c r="BH2500" s="12"/>
      <c r="BI2500" s="12"/>
      <c r="BJ2500" s="12"/>
      <c r="BK2500" s="12"/>
      <c r="BL2500" s="12"/>
      <c r="BM2500" s="12"/>
      <c r="BN2500" s="12"/>
      <c r="BO2500" s="12"/>
      <c r="BP2500" s="12"/>
      <c r="BQ2500" s="12"/>
      <c r="BR2500" s="12"/>
      <c r="BS2500" s="12"/>
      <c r="BT2500" s="12"/>
      <c r="BU2500" s="12"/>
      <c r="BV2500" s="12"/>
      <c r="BW2500" s="12"/>
      <c r="BX2500" s="15"/>
      <c r="BY2500" s="15"/>
      <c r="BZ2500" s="15"/>
      <c r="CA2500" s="15"/>
      <c r="CB2500" s="15"/>
      <c r="CC2500" s="15"/>
      <c r="CD2500" s="15"/>
      <c r="CE2500" s="15"/>
      <c r="CF2500" s="15"/>
      <c r="CG2500" s="15"/>
      <c r="CH2500" s="15"/>
      <c r="CI2500" s="15"/>
      <c r="CJ2500" s="15"/>
      <c r="CK2500" s="15"/>
      <c r="CL2500" s="15"/>
      <c r="CM2500" s="15"/>
      <c r="CN2500" s="15"/>
    </row>
    <row r="2501" spans="1:92" ht="14">
      <c r="A2501" s="1"/>
      <c r="D2501" s="38"/>
      <c r="I2501" s="19"/>
      <c r="K2501" s="15"/>
      <c r="L2501" s="15"/>
      <c r="AE2501" s="37"/>
      <c r="AF2501" s="30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23"/>
      <c r="BE2501" s="23"/>
      <c r="BF2501" s="23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  <c r="BU2501" s="12"/>
      <c r="BV2501" s="12"/>
      <c r="BW2501" s="12"/>
      <c r="BX2501" s="15"/>
      <c r="BY2501" s="15"/>
      <c r="BZ2501" s="15"/>
      <c r="CA2501" s="15"/>
      <c r="CB2501" s="15"/>
      <c r="CC2501" s="15"/>
      <c r="CD2501" s="15"/>
      <c r="CE2501" s="15"/>
      <c r="CF2501" s="15"/>
      <c r="CG2501" s="15"/>
      <c r="CH2501" s="15"/>
      <c r="CI2501" s="15"/>
      <c r="CJ2501" s="15"/>
      <c r="CK2501" s="15"/>
      <c r="CL2501" s="15"/>
      <c r="CM2501" s="15"/>
      <c r="CN2501" s="15"/>
    </row>
    <row r="2502" spans="1:92" ht="14">
      <c r="A2502" s="1"/>
      <c r="D2502" s="38"/>
      <c r="I2502" s="19"/>
      <c r="K2502" s="15"/>
      <c r="L2502" s="15"/>
      <c r="AE2502" s="37"/>
      <c r="AF2502" s="30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23"/>
      <c r="BE2502" s="23"/>
      <c r="BF2502" s="23"/>
      <c r="BG2502" s="12"/>
      <c r="BH2502" s="12"/>
      <c r="BI2502" s="12"/>
      <c r="BJ2502" s="12"/>
      <c r="BK2502" s="12"/>
      <c r="BL2502" s="12"/>
      <c r="BM2502" s="12"/>
      <c r="BN2502" s="12"/>
      <c r="BO2502" s="12"/>
      <c r="BP2502" s="12"/>
      <c r="BQ2502" s="12"/>
      <c r="BR2502" s="12"/>
      <c r="BS2502" s="12"/>
      <c r="BT2502" s="12"/>
      <c r="BU2502" s="12"/>
      <c r="BV2502" s="12"/>
      <c r="BW2502" s="12"/>
      <c r="BX2502" s="15"/>
      <c r="BY2502" s="15"/>
      <c r="BZ2502" s="15"/>
      <c r="CA2502" s="15"/>
      <c r="CB2502" s="15"/>
      <c r="CC2502" s="15"/>
      <c r="CD2502" s="15"/>
      <c r="CE2502" s="15"/>
      <c r="CF2502" s="15"/>
      <c r="CG2502" s="15"/>
      <c r="CH2502" s="15"/>
      <c r="CI2502" s="15"/>
      <c r="CJ2502" s="15"/>
      <c r="CK2502" s="15"/>
      <c r="CL2502" s="15"/>
      <c r="CM2502" s="15"/>
      <c r="CN2502" s="15"/>
    </row>
    <row r="2503" spans="1:92" ht="14">
      <c r="A2503" s="1"/>
      <c r="D2503" s="38"/>
      <c r="I2503" s="19"/>
      <c r="K2503" s="15"/>
      <c r="L2503" s="15"/>
      <c r="AE2503" s="37"/>
      <c r="AF2503" s="30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23"/>
      <c r="BE2503" s="23"/>
      <c r="BF2503" s="23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5"/>
      <c r="BY2503" s="15"/>
      <c r="BZ2503" s="15"/>
      <c r="CA2503" s="15"/>
      <c r="CB2503" s="15"/>
      <c r="CC2503" s="15"/>
      <c r="CD2503" s="15"/>
      <c r="CE2503" s="15"/>
      <c r="CF2503" s="15"/>
      <c r="CG2503" s="15"/>
      <c r="CH2503" s="15"/>
      <c r="CI2503" s="15"/>
      <c r="CJ2503" s="15"/>
      <c r="CK2503" s="15"/>
      <c r="CL2503" s="15"/>
      <c r="CM2503" s="15"/>
      <c r="CN2503" s="15"/>
    </row>
    <row r="2504" spans="1:92" ht="14">
      <c r="A2504" s="1"/>
      <c r="D2504" s="38"/>
      <c r="I2504" s="19"/>
      <c r="K2504" s="15"/>
      <c r="L2504" s="15"/>
      <c r="AE2504" s="37"/>
      <c r="AF2504" s="30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23"/>
      <c r="BE2504" s="23"/>
      <c r="BF2504" s="23"/>
      <c r="BG2504" s="12"/>
      <c r="BH2504" s="12"/>
      <c r="BI2504" s="12"/>
      <c r="BJ2504" s="12"/>
      <c r="BK2504" s="12"/>
      <c r="BL2504" s="12"/>
      <c r="BM2504" s="12"/>
      <c r="BN2504" s="12"/>
      <c r="BO2504" s="12"/>
      <c r="BP2504" s="12"/>
      <c r="BQ2504" s="12"/>
      <c r="BR2504" s="12"/>
      <c r="BS2504" s="12"/>
      <c r="BT2504" s="12"/>
      <c r="BU2504" s="12"/>
      <c r="BV2504" s="12"/>
      <c r="BW2504" s="12"/>
      <c r="BX2504" s="15"/>
      <c r="BY2504" s="15"/>
      <c r="BZ2504" s="15"/>
      <c r="CA2504" s="15"/>
      <c r="CB2504" s="15"/>
      <c r="CC2504" s="15"/>
      <c r="CD2504" s="15"/>
      <c r="CE2504" s="15"/>
      <c r="CF2504" s="15"/>
      <c r="CG2504" s="15"/>
      <c r="CH2504" s="15"/>
      <c r="CI2504" s="15"/>
      <c r="CJ2504" s="15"/>
      <c r="CK2504" s="15"/>
      <c r="CL2504" s="15"/>
      <c r="CM2504" s="15"/>
      <c r="CN2504" s="15"/>
    </row>
    <row r="2505" spans="1:92" ht="14">
      <c r="A2505" s="1"/>
      <c r="D2505" s="38"/>
      <c r="I2505" s="19"/>
      <c r="K2505" s="15"/>
      <c r="L2505" s="15"/>
      <c r="AE2505" s="37"/>
      <c r="AF2505" s="30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23"/>
      <c r="BE2505" s="23"/>
      <c r="BF2505" s="23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5"/>
      <c r="BY2505" s="15"/>
      <c r="BZ2505" s="15"/>
      <c r="CA2505" s="15"/>
      <c r="CB2505" s="15"/>
      <c r="CC2505" s="15"/>
      <c r="CD2505" s="15"/>
      <c r="CE2505" s="15"/>
      <c r="CF2505" s="15"/>
      <c r="CG2505" s="15"/>
      <c r="CH2505" s="15"/>
      <c r="CI2505" s="15"/>
      <c r="CJ2505" s="15"/>
      <c r="CK2505" s="15"/>
      <c r="CL2505" s="15"/>
      <c r="CM2505" s="15"/>
      <c r="CN2505" s="15"/>
    </row>
    <row r="2506" spans="1:92" ht="14">
      <c r="A2506" s="1"/>
      <c r="D2506" s="38"/>
      <c r="I2506" s="19"/>
      <c r="K2506" s="15"/>
      <c r="L2506" s="15"/>
      <c r="AE2506" s="37"/>
      <c r="AF2506" s="30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23"/>
      <c r="BE2506" s="23"/>
      <c r="BF2506" s="23"/>
      <c r="BG2506" s="12"/>
      <c r="BH2506" s="12"/>
      <c r="BI2506" s="12"/>
      <c r="BJ2506" s="12"/>
      <c r="BK2506" s="12"/>
      <c r="BL2506" s="12"/>
      <c r="BM2506" s="12"/>
      <c r="BN2506" s="12"/>
      <c r="BO2506" s="12"/>
      <c r="BP2506" s="12"/>
      <c r="BQ2506" s="12"/>
      <c r="BR2506" s="12"/>
      <c r="BS2506" s="12"/>
      <c r="BT2506" s="12"/>
      <c r="BU2506" s="12"/>
      <c r="BV2506" s="12"/>
      <c r="BW2506" s="12"/>
      <c r="BX2506" s="15"/>
      <c r="BY2506" s="15"/>
      <c r="BZ2506" s="15"/>
      <c r="CA2506" s="15"/>
      <c r="CB2506" s="15"/>
      <c r="CC2506" s="15"/>
      <c r="CD2506" s="15"/>
      <c r="CE2506" s="15"/>
      <c r="CF2506" s="15"/>
      <c r="CG2506" s="15"/>
      <c r="CH2506" s="15"/>
      <c r="CI2506" s="15"/>
      <c r="CJ2506" s="15"/>
      <c r="CK2506" s="15"/>
      <c r="CL2506" s="15"/>
      <c r="CM2506" s="15"/>
      <c r="CN2506" s="15"/>
    </row>
    <row r="2507" spans="1:92" ht="14">
      <c r="A2507" s="1"/>
      <c r="D2507" s="38"/>
      <c r="I2507" s="19"/>
      <c r="K2507" s="15"/>
      <c r="L2507" s="15"/>
      <c r="AE2507" s="37"/>
      <c r="AF2507" s="30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23"/>
      <c r="BE2507" s="23"/>
      <c r="BF2507" s="23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  <c r="BU2507" s="12"/>
      <c r="BV2507" s="12"/>
      <c r="BW2507" s="12"/>
      <c r="BX2507" s="15"/>
      <c r="BY2507" s="15"/>
      <c r="BZ2507" s="15"/>
      <c r="CA2507" s="15"/>
      <c r="CB2507" s="15"/>
      <c r="CC2507" s="15"/>
      <c r="CD2507" s="15"/>
      <c r="CE2507" s="15"/>
      <c r="CF2507" s="15"/>
      <c r="CG2507" s="15"/>
      <c r="CH2507" s="15"/>
      <c r="CI2507" s="15"/>
      <c r="CJ2507" s="15"/>
      <c r="CK2507" s="15"/>
      <c r="CL2507" s="15"/>
      <c r="CM2507" s="15"/>
      <c r="CN2507" s="15"/>
    </row>
    <row r="2508" spans="1:92" ht="14">
      <c r="A2508" s="1"/>
      <c r="D2508" s="38"/>
      <c r="I2508" s="19"/>
      <c r="K2508" s="15"/>
      <c r="L2508" s="15"/>
      <c r="AE2508" s="37"/>
      <c r="AF2508" s="30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23"/>
      <c r="BE2508" s="23"/>
      <c r="BF2508" s="23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5"/>
      <c r="BY2508" s="15"/>
      <c r="BZ2508" s="15"/>
      <c r="CA2508" s="15"/>
      <c r="CB2508" s="15"/>
      <c r="CC2508" s="15"/>
      <c r="CD2508" s="15"/>
      <c r="CE2508" s="15"/>
      <c r="CF2508" s="15"/>
      <c r="CG2508" s="15"/>
      <c r="CH2508" s="15"/>
      <c r="CI2508" s="15"/>
      <c r="CJ2508" s="15"/>
      <c r="CK2508" s="15"/>
      <c r="CL2508" s="15"/>
      <c r="CM2508" s="15"/>
      <c r="CN2508" s="15"/>
    </row>
    <row r="2509" spans="1:92" ht="14">
      <c r="A2509" s="1"/>
      <c r="D2509" s="38"/>
      <c r="I2509" s="19"/>
      <c r="K2509" s="15"/>
      <c r="L2509" s="15"/>
      <c r="AE2509" s="37"/>
      <c r="AF2509" s="30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23"/>
      <c r="BE2509" s="23"/>
      <c r="BF2509" s="23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  <c r="BU2509" s="12"/>
      <c r="BV2509" s="12"/>
      <c r="BW2509" s="12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</row>
    <row r="2510" spans="1:92" ht="14">
      <c r="A2510" s="1"/>
      <c r="D2510" s="38"/>
      <c r="I2510" s="19"/>
      <c r="K2510" s="15"/>
      <c r="L2510" s="15"/>
      <c r="AE2510" s="37"/>
      <c r="AF2510" s="30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23"/>
      <c r="BE2510" s="23"/>
      <c r="BF2510" s="23"/>
      <c r="BG2510" s="12"/>
      <c r="BH2510" s="12"/>
      <c r="BI2510" s="12"/>
      <c r="BJ2510" s="12"/>
      <c r="BK2510" s="12"/>
      <c r="BL2510" s="12"/>
      <c r="BM2510" s="12"/>
      <c r="BN2510" s="12"/>
      <c r="BO2510" s="12"/>
      <c r="BP2510" s="12"/>
      <c r="BQ2510" s="12"/>
      <c r="BR2510" s="12"/>
      <c r="BS2510" s="12"/>
      <c r="BT2510" s="12"/>
      <c r="BU2510" s="12"/>
      <c r="BV2510" s="12"/>
      <c r="BW2510" s="12"/>
      <c r="BX2510" s="15"/>
      <c r="BY2510" s="15"/>
      <c r="BZ2510" s="15"/>
      <c r="CA2510" s="15"/>
      <c r="CB2510" s="15"/>
      <c r="CC2510" s="15"/>
      <c r="CD2510" s="15"/>
      <c r="CE2510" s="15"/>
      <c r="CF2510" s="15"/>
      <c r="CG2510" s="15"/>
      <c r="CH2510" s="15"/>
      <c r="CI2510" s="15"/>
      <c r="CJ2510" s="15"/>
      <c r="CK2510" s="15"/>
      <c r="CL2510" s="15"/>
      <c r="CM2510" s="15"/>
      <c r="CN2510" s="15"/>
    </row>
    <row r="2511" spans="1:92" ht="14">
      <c r="A2511" s="1"/>
      <c r="D2511" s="38"/>
      <c r="I2511" s="19"/>
      <c r="K2511" s="15"/>
      <c r="L2511" s="15"/>
      <c r="AE2511" s="37"/>
      <c r="AF2511" s="30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23"/>
      <c r="BE2511" s="23"/>
      <c r="BF2511" s="23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/>
      <c r="BX2511" s="15"/>
      <c r="BY2511" s="15"/>
      <c r="BZ2511" s="15"/>
      <c r="CA2511" s="15"/>
      <c r="CB2511" s="15"/>
      <c r="CC2511" s="15"/>
      <c r="CD2511" s="15"/>
      <c r="CE2511" s="15"/>
      <c r="CF2511" s="15"/>
      <c r="CG2511" s="15"/>
      <c r="CH2511" s="15"/>
      <c r="CI2511" s="15"/>
      <c r="CJ2511" s="15"/>
      <c r="CK2511" s="15"/>
      <c r="CL2511" s="15"/>
      <c r="CM2511" s="15"/>
      <c r="CN2511" s="15"/>
    </row>
    <row r="2512" spans="1:92" ht="14">
      <c r="A2512" s="1"/>
      <c r="D2512" s="38"/>
      <c r="I2512" s="19"/>
      <c r="K2512" s="15"/>
      <c r="L2512" s="15"/>
      <c r="AE2512" s="37"/>
      <c r="AF2512" s="30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23"/>
      <c r="BE2512" s="23"/>
      <c r="BF2512" s="23"/>
      <c r="BG2512" s="12"/>
      <c r="BH2512" s="12"/>
      <c r="BI2512" s="12"/>
      <c r="BJ2512" s="12"/>
      <c r="BK2512" s="12"/>
      <c r="BL2512" s="12"/>
      <c r="BM2512" s="12"/>
      <c r="BN2512" s="12"/>
      <c r="BO2512" s="12"/>
      <c r="BP2512" s="12"/>
      <c r="BQ2512" s="12"/>
      <c r="BR2512" s="12"/>
      <c r="BS2512" s="12"/>
      <c r="BT2512" s="12"/>
      <c r="BU2512" s="12"/>
      <c r="BV2512" s="12"/>
      <c r="BW2512" s="12"/>
      <c r="BX2512" s="15"/>
      <c r="BY2512" s="15"/>
      <c r="BZ2512" s="15"/>
      <c r="CA2512" s="15"/>
      <c r="CB2512" s="15"/>
      <c r="CC2512" s="15"/>
      <c r="CD2512" s="15"/>
      <c r="CE2512" s="15"/>
      <c r="CF2512" s="15"/>
      <c r="CG2512" s="15"/>
      <c r="CH2512" s="15"/>
      <c r="CI2512" s="15"/>
      <c r="CJ2512" s="15"/>
      <c r="CK2512" s="15"/>
      <c r="CL2512" s="15"/>
      <c r="CM2512" s="15"/>
      <c r="CN2512" s="15"/>
    </row>
    <row r="2513" spans="1:92" ht="14">
      <c r="A2513" s="1"/>
      <c r="D2513" s="38"/>
      <c r="I2513" s="19"/>
      <c r="K2513" s="15"/>
      <c r="L2513" s="15"/>
      <c r="AE2513" s="37"/>
      <c r="AF2513" s="30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23"/>
      <c r="BE2513" s="23"/>
      <c r="BF2513" s="23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  <c r="BU2513" s="12"/>
      <c r="BV2513" s="12"/>
      <c r="BW2513" s="12"/>
      <c r="BX2513" s="15"/>
      <c r="BY2513" s="15"/>
      <c r="BZ2513" s="15"/>
      <c r="CA2513" s="15"/>
      <c r="CB2513" s="15"/>
      <c r="CC2513" s="15"/>
      <c r="CD2513" s="15"/>
      <c r="CE2513" s="15"/>
      <c r="CF2513" s="15"/>
      <c r="CG2513" s="15"/>
      <c r="CH2513" s="15"/>
      <c r="CI2513" s="15"/>
      <c r="CJ2513" s="15"/>
      <c r="CK2513" s="15"/>
      <c r="CL2513" s="15"/>
      <c r="CM2513" s="15"/>
      <c r="CN2513" s="15"/>
    </row>
    <row r="2514" spans="1:92" ht="14">
      <c r="A2514" s="1"/>
      <c r="D2514" s="38"/>
      <c r="I2514" s="19"/>
      <c r="K2514" s="15"/>
      <c r="L2514" s="15"/>
      <c r="AE2514" s="37"/>
      <c r="AF2514" s="30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23"/>
      <c r="BE2514" s="23"/>
      <c r="BF2514" s="23"/>
      <c r="BG2514" s="12"/>
      <c r="BH2514" s="12"/>
      <c r="BI2514" s="12"/>
      <c r="BJ2514" s="12"/>
      <c r="BK2514" s="12"/>
      <c r="BL2514" s="12"/>
      <c r="BM2514" s="12"/>
      <c r="BN2514" s="12"/>
      <c r="BO2514" s="12"/>
      <c r="BP2514" s="12"/>
      <c r="BQ2514" s="12"/>
      <c r="BR2514" s="12"/>
      <c r="BS2514" s="12"/>
      <c r="BT2514" s="12"/>
      <c r="BU2514" s="12"/>
      <c r="BV2514" s="12"/>
      <c r="BW2514" s="12"/>
      <c r="BX2514" s="15"/>
      <c r="BY2514" s="15"/>
      <c r="BZ2514" s="15"/>
      <c r="CA2514" s="15"/>
      <c r="CB2514" s="15"/>
      <c r="CC2514" s="15"/>
      <c r="CD2514" s="15"/>
      <c r="CE2514" s="15"/>
      <c r="CF2514" s="15"/>
      <c r="CG2514" s="15"/>
      <c r="CH2514" s="15"/>
      <c r="CI2514" s="15"/>
      <c r="CJ2514" s="15"/>
      <c r="CK2514" s="15"/>
      <c r="CL2514" s="15"/>
      <c r="CM2514" s="15"/>
      <c r="CN2514" s="15"/>
    </row>
    <row r="2515" spans="1:92" ht="14">
      <c r="A2515" s="1"/>
      <c r="D2515" s="38"/>
      <c r="I2515" s="19"/>
      <c r="K2515" s="15"/>
      <c r="L2515" s="15"/>
      <c r="AE2515" s="37"/>
      <c r="AF2515" s="30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23"/>
      <c r="BE2515" s="23"/>
      <c r="BF2515" s="23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  <c r="BU2515" s="12"/>
      <c r="BV2515" s="12"/>
      <c r="BW2515" s="12"/>
      <c r="BX2515" s="15"/>
      <c r="BY2515" s="15"/>
      <c r="BZ2515" s="15"/>
      <c r="CA2515" s="15"/>
      <c r="CB2515" s="15"/>
      <c r="CC2515" s="15"/>
      <c r="CD2515" s="15"/>
      <c r="CE2515" s="15"/>
      <c r="CF2515" s="15"/>
      <c r="CG2515" s="15"/>
      <c r="CH2515" s="15"/>
      <c r="CI2515" s="15"/>
      <c r="CJ2515" s="15"/>
      <c r="CK2515" s="15"/>
      <c r="CL2515" s="15"/>
      <c r="CM2515" s="15"/>
      <c r="CN2515" s="15"/>
    </row>
    <row r="2516" spans="1:92" ht="14">
      <c r="A2516" s="1"/>
      <c r="D2516" s="38"/>
      <c r="I2516" s="19"/>
      <c r="K2516" s="15"/>
      <c r="L2516" s="15"/>
      <c r="AE2516" s="37"/>
      <c r="AF2516" s="30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23"/>
      <c r="BE2516" s="23"/>
      <c r="BF2516" s="23"/>
      <c r="BG2516" s="12"/>
      <c r="BH2516" s="12"/>
      <c r="BI2516" s="12"/>
      <c r="BJ2516" s="12"/>
      <c r="BK2516" s="12"/>
      <c r="BL2516" s="12"/>
      <c r="BM2516" s="12"/>
      <c r="BN2516" s="12"/>
      <c r="BO2516" s="12"/>
      <c r="BP2516" s="12"/>
      <c r="BQ2516" s="12"/>
      <c r="BR2516" s="12"/>
      <c r="BS2516" s="12"/>
      <c r="BT2516" s="12"/>
      <c r="BU2516" s="12"/>
      <c r="BV2516" s="12"/>
      <c r="BW2516" s="12"/>
      <c r="BX2516" s="15"/>
      <c r="BY2516" s="15"/>
      <c r="BZ2516" s="15"/>
      <c r="CA2516" s="15"/>
      <c r="CB2516" s="15"/>
      <c r="CC2516" s="15"/>
      <c r="CD2516" s="15"/>
      <c r="CE2516" s="15"/>
      <c r="CF2516" s="15"/>
      <c r="CG2516" s="15"/>
      <c r="CH2516" s="15"/>
      <c r="CI2516" s="15"/>
      <c r="CJ2516" s="15"/>
      <c r="CK2516" s="15"/>
      <c r="CL2516" s="15"/>
      <c r="CM2516" s="15"/>
      <c r="CN2516" s="15"/>
    </row>
    <row r="2517" spans="1:92" ht="14">
      <c r="A2517" s="1"/>
      <c r="D2517" s="38"/>
      <c r="I2517" s="19"/>
      <c r="K2517" s="15"/>
      <c r="L2517" s="15"/>
      <c r="AE2517" s="37"/>
      <c r="AF2517" s="30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23"/>
      <c r="BE2517" s="23"/>
      <c r="BF2517" s="23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  <c r="BU2517" s="12"/>
      <c r="BV2517" s="12"/>
      <c r="BW2517" s="12"/>
      <c r="BX2517" s="15"/>
      <c r="BY2517" s="15"/>
      <c r="BZ2517" s="15"/>
      <c r="CA2517" s="15"/>
      <c r="CB2517" s="15"/>
      <c r="CC2517" s="15"/>
      <c r="CD2517" s="15"/>
      <c r="CE2517" s="15"/>
      <c r="CF2517" s="15"/>
      <c r="CG2517" s="15"/>
      <c r="CH2517" s="15"/>
      <c r="CI2517" s="15"/>
      <c r="CJ2517" s="15"/>
      <c r="CK2517" s="15"/>
      <c r="CL2517" s="15"/>
      <c r="CM2517" s="15"/>
      <c r="CN2517" s="15"/>
    </row>
    <row r="2518" spans="1:92" ht="14">
      <c r="A2518" s="1"/>
      <c r="D2518" s="38"/>
      <c r="I2518" s="19"/>
      <c r="K2518" s="15"/>
      <c r="L2518" s="15"/>
      <c r="AE2518" s="37"/>
      <c r="AF2518" s="30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23"/>
      <c r="BE2518" s="23"/>
      <c r="BF2518" s="23"/>
      <c r="BG2518" s="12"/>
      <c r="BH2518" s="12"/>
      <c r="BI2518" s="12"/>
      <c r="BJ2518" s="12"/>
      <c r="BK2518" s="12"/>
      <c r="BL2518" s="12"/>
      <c r="BM2518" s="12"/>
      <c r="BN2518" s="12"/>
      <c r="BO2518" s="12"/>
      <c r="BP2518" s="12"/>
      <c r="BQ2518" s="12"/>
      <c r="BR2518" s="12"/>
      <c r="BS2518" s="12"/>
      <c r="BT2518" s="12"/>
      <c r="BU2518" s="12"/>
      <c r="BV2518" s="12"/>
      <c r="BW2518" s="12"/>
      <c r="BX2518" s="15"/>
      <c r="BY2518" s="15"/>
      <c r="BZ2518" s="15"/>
      <c r="CA2518" s="15"/>
      <c r="CB2518" s="15"/>
      <c r="CC2518" s="15"/>
      <c r="CD2518" s="15"/>
      <c r="CE2518" s="15"/>
      <c r="CF2518" s="15"/>
      <c r="CG2518" s="15"/>
      <c r="CH2518" s="15"/>
      <c r="CI2518" s="15"/>
      <c r="CJ2518" s="15"/>
      <c r="CK2518" s="15"/>
      <c r="CL2518" s="15"/>
      <c r="CM2518" s="15"/>
      <c r="CN2518" s="15"/>
    </row>
    <row r="2519" spans="1:92" ht="14">
      <c r="A2519" s="1"/>
      <c r="D2519" s="38"/>
      <c r="I2519" s="19"/>
      <c r="K2519" s="15"/>
      <c r="L2519" s="15"/>
      <c r="AE2519" s="37"/>
      <c r="AF2519" s="30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23"/>
      <c r="BE2519" s="23"/>
      <c r="BF2519" s="23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/>
      <c r="BX2519" s="15"/>
      <c r="BY2519" s="15"/>
      <c r="BZ2519" s="15"/>
      <c r="CA2519" s="15"/>
      <c r="CB2519" s="15"/>
      <c r="CC2519" s="15"/>
      <c r="CD2519" s="15"/>
      <c r="CE2519" s="15"/>
      <c r="CF2519" s="15"/>
      <c r="CG2519" s="15"/>
      <c r="CH2519" s="15"/>
      <c r="CI2519" s="15"/>
      <c r="CJ2519" s="15"/>
      <c r="CK2519" s="15"/>
      <c r="CL2519" s="15"/>
      <c r="CM2519" s="15"/>
      <c r="CN2519" s="15"/>
    </row>
    <row r="2520" spans="1:92" ht="14">
      <c r="A2520" s="1"/>
      <c r="D2520" s="38"/>
      <c r="I2520" s="19"/>
      <c r="K2520" s="15"/>
      <c r="L2520" s="15"/>
      <c r="AE2520" s="37"/>
      <c r="AF2520" s="30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23"/>
      <c r="BE2520" s="23"/>
      <c r="BF2520" s="23"/>
      <c r="BG2520" s="12"/>
      <c r="BH2520" s="12"/>
      <c r="BI2520" s="12"/>
      <c r="BJ2520" s="12"/>
      <c r="BK2520" s="12"/>
      <c r="BL2520" s="12"/>
      <c r="BM2520" s="12"/>
      <c r="BN2520" s="12"/>
      <c r="BO2520" s="12"/>
      <c r="BP2520" s="12"/>
      <c r="BQ2520" s="12"/>
      <c r="BR2520" s="12"/>
      <c r="BS2520" s="12"/>
      <c r="BT2520" s="12"/>
      <c r="BU2520" s="12"/>
      <c r="BV2520" s="12"/>
      <c r="BW2520" s="12"/>
      <c r="BX2520" s="15"/>
      <c r="BY2520" s="15"/>
      <c r="BZ2520" s="15"/>
      <c r="CA2520" s="15"/>
      <c r="CB2520" s="15"/>
      <c r="CC2520" s="15"/>
      <c r="CD2520" s="15"/>
      <c r="CE2520" s="15"/>
      <c r="CF2520" s="15"/>
      <c r="CG2520" s="15"/>
      <c r="CH2520" s="15"/>
      <c r="CI2520" s="15"/>
      <c r="CJ2520" s="15"/>
      <c r="CK2520" s="15"/>
      <c r="CL2520" s="15"/>
      <c r="CM2520" s="15"/>
      <c r="CN2520" s="15"/>
    </row>
    <row r="2521" spans="1:92" ht="14">
      <c r="A2521" s="1"/>
      <c r="D2521" s="38"/>
      <c r="I2521" s="19"/>
      <c r="K2521" s="15"/>
      <c r="L2521" s="15"/>
      <c r="AE2521" s="37"/>
      <c r="AF2521" s="30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23"/>
      <c r="BE2521" s="23"/>
      <c r="BF2521" s="23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/>
      <c r="BX2521" s="15"/>
      <c r="BY2521" s="15"/>
      <c r="BZ2521" s="15"/>
      <c r="CA2521" s="15"/>
      <c r="CB2521" s="15"/>
      <c r="CC2521" s="15"/>
      <c r="CD2521" s="15"/>
      <c r="CE2521" s="15"/>
      <c r="CF2521" s="15"/>
      <c r="CG2521" s="15"/>
      <c r="CH2521" s="15"/>
      <c r="CI2521" s="15"/>
      <c r="CJ2521" s="15"/>
      <c r="CK2521" s="15"/>
      <c r="CL2521" s="15"/>
      <c r="CM2521" s="15"/>
      <c r="CN2521" s="15"/>
    </row>
    <row r="2522" spans="1:92" ht="14">
      <c r="A2522" s="1"/>
      <c r="D2522" s="38"/>
      <c r="I2522" s="19"/>
      <c r="K2522" s="15"/>
      <c r="L2522" s="15"/>
      <c r="AE2522" s="37"/>
      <c r="AF2522" s="30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23"/>
      <c r="BE2522" s="23"/>
      <c r="BF2522" s="23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5"/>
      <c r="BY2522" s="15"/>
      <c r="BZ2522" s="15"/>
      <c r="CA2522" s="15"/>
      <c r="CB2522" s="15"/>
      <c r="CC2522" s="15"/>
      <c r="CD2522" s="15"/>
      <c r="CE2522" s="15"/>
      <c r="CF2522" s="15"/>
      <c r="CG2522" s="15"/>
      <c r="CH2522" s="15"/>
      <c r="CI2522" s="15"/>
      <c r="CJ2522" s="15"/>
      <c r="CK2522" s="15"/>
      <c r="CL2522" s="15"/>
      <c r="CM2522" s="15"/>
      <c r="CN2522" s="15"/>
    </row>
    <row r="2523" spans="1:92" ht="14">
      <c r="A2523" s="1"/>
      <c r="D2523" s="38"/>
      <c r="I2523" s="19"/>
      <c r="K2523" s="15"/>
      <c r="L2523" s="15"/>
      <c r="AE2523" s="37"/>
      <c r="AF2523" s="30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23"/>
      <c r="BE2523" s="23"/>
      <c r="BF2523" s="23"/>
      <c r="BG2523" s="12"/>
      <c r="BH2523" s="12"/>
      <c r="BI2523" s="12"/>
      <c r="BJ2523" s="12"/>
      <c r="BK2523" s="12"/>
      <c r="BL2523" s="12"/>
      <c r="BM2523" s="12"/>
      <c r="BN2523" s="12"/>
      <c r="BO2523" s="12"/>
      <c r="BP2523" s="12"/>
      <c r="BQ2523" s="12"/>
      <c r="BR2523" s="12"/>
      <c r="BS2523" s="12"/>
      <c r="BT2523" s="12"/>
      <c r="BU2523" s="12"/>
      <c r="BV2523" s="12"/>
      <c r="BW2523" s="12"/>
      <c r="BX2523" s="15"/>
      <c r="BY2523" s="15"/>
      <c r="BZ2523" s="15"/>
      <c r="CA2523" s="15"/>
      <c r="CB2523" s="15"/>
      <c r="CC2523" s="15"/>
      <c r="CD2523" s="15"/>
      <c r="CE2523" s="15"/>
      <c r="CF2523" s="15"/>
      <c r="CG2523" s="15"/>
      <c r="CH2523" s="15"/>
      <c r="CI2523" s="15"/>
      <c r="CJ2523" s="15"/>
      <c r="CK2523" s="15"/>
      <c r="CL2523" s="15"/>
      <c r="CM2523" s="15"/>
      <c r="CN2523" s="15"/>
    </row>
    <row r="2524" spans="1:92" ht="14">
      <c r="A2524" s="1"/>
      <c r="D2524" s="38"/>
      <c r="I2524" s="19"/>
      <c r="K2524" s="15"/>
      <c r="L2524" s="15"/>
      <c r="AE2524" s="37"/>
      <c r="AF2524" s="30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23"/>
      <c r="BE2524" s="23"/>
      <c r="BF2524" s="23"/>
      <c r="BG2524" s="12"/>
      <c r="BH2524" s="12"/>
      <c r="BI2524" s="12"/>
      <c r="BJ2524" s="12"/>
      <c r="BK2524" s="12"/>
      <c r="BL2524" s="12"/>
      <c r="BM2524" s="12"/>
      <c r="BN2524" s="12"/>
      <c r="BO2524" s="12"/>
      <c r="BP2524" s="12"/>
      <c r="BQ2524" s="12"/>
      <c r="BR2524" s="12"/>
      <c r="BS2524" s="12"/>
      <c r="BT2524" s="12"/>
      <c r="BU2524" s="12"/>
      <c r="BV2524" s="12"/>
      <c r="BW2524" s="12"/>
      <c r="BX2524" s="15"/>
      <c r="BY2524" s="15"/>
      <c r="BZ2524" s="15"/>
      <c r="CA2524" s="15"/>
      <c r="CB2524" s="15"/>
      <c r="CC2524" s="15"/>
      <c r="CD2524" s="15"/>
      <c r="CE2524" s="15"/>
      <c r="CF2524" s="15"/>
      <c r="CG2524" s="15"/>
      <c r="CH2524" s="15"/>
      <c r="CI2524" s="15"/>
      <c r="CJ2524" s="15"/>
      <c r="CK2524" s="15"/>
      <c r="CL2524" s="15"/>
      <c r="CM2524" s="15"/>
      <c r="CN2524" s="15"/>
    </row>
    <row r="2525" spans="1:92" ht="14">
      <c r="A2525" s="1"/>
      <c r="D2525" s="38"/>
      <c r="I2525" s="19"/>
      <c r="K2525" s="15"/>
      <c r="L2525" s="15"/>
      <c r="AE2525" s="37"/>
      <c r="AF2525" s="30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23"/>
      <c r="BE2525" s="23"/>
      <c r="BF2525" s="23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  <c r="BU2525" s="12"/>
      <c r="BV2525" s="12"/>
      <c r="BW2525" s="12"/>
      <c r="BX2525" s="15"/>
      <c r="BY2525" s="15"/>
      <c r="BZ2525" s="15"/>
      <c r="CA2525" s="15"/>
      <c r="CB2525" s="15"/>
      <c r="CC2525" s="15"/>
      <c r="CD2525" s="15"/>
      <c r="CE2525" s="15"/>
      <c r="CF2525" s="15"/>
      <c r="CG2525" s="15"/>
      <c r="CH2525" s="15"/>
      <c r="CI2525" s="15"/>
      <c r="CJ2525" s="15"/>
      <c r="CK2525" s="15"/>
      <c r="CL2525" s="15"/>
      <c r="CM2525" s="15"/>
      <c r="CN2525" s="15"/>
    </row>
    <row r="2526" spans="1:92" ht="14">
      <c r="A2526" s="1"/>
      <c r="D2526" s="38"/>
      <c r="I2526" s="19"/>
      <c r="K2526" s="15"/>
      <c r="L2526" s="15"/>
      <c r="AE2526" s="37"/>
      <c r="AF2526" s="30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23"/>
      <c r="BE2526" s="23"/>
      <c r="BF2526" s="23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/>
      <c r="BQ2526" s="12"/>
      <c r="BR2526" s="12"/>
      <c r="BS2526" s="12"/>
      <c r="BT2526" s="12"/>
      <c r="BU2526" s="12"/>
      <c r="BV2526" s="12"/>
      <c r="BW2526" s="12"/>
      <c r="BX2526" s="15"/>
      <c r="BY2526" s="15"/>
      <c r="BZ2526" s="15"/>
      <c r="CA2526" s="15"/>
      <c r="CB2526" s="15"/>
      <c r="CC2526" s="15"/>
      <c r="CD2526" s="15"/>
      <c r="CE2526" s="15"/>
      <c r="CF2526" s="15"/>
      <c r="CG2526" s="15"/>
      <c r="CH2526" s="15"/>
      <c r="CI2526" s="15"/>
      <c r="CJ2526" s="15"/>
      <c r="CK2526" s="15"/>
      <c r="CL2526" s="15"/>
      <c r="CM2526" s="15"/>
      <c r="CN2526" s="15"/>
    </row>
    <row r="2527" spans="1:92" ht="14">
      <c r="A2527" s="1"/>
      <c r="D2527" s="38"/>
      <c r="I2527" s="19"/>
      <c r="K2527" s="15"/>
      <c r="L2527" s="15"/>
      <c r="AE2527" s="37"/>
      <c r="AF2527" s="30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23"/>
      <c r="BE2527" s="23"/>
      <c r="BF2527" s="23"/>
      <c r="BG2527" s="12"/>
      <c r="BH2527" s="12"/>
      <c r="BI2527" s="12"/>
      <c r="BJ2527" s="12"/>
      <c r="BK2527" s="12"/>
      <c r="BL2527" s="12"/>
      <c r="BM2527" s="12"/>
      <c r="BN2527" s="12"/>
      <c r="BO2527" s="12"/>
      <c r="BP2527" s="12"/>
      <c r="BQ2527" s="12"/>
      <c r="BR2527" s="12"/>
      <c r="BS2527" s="12"/>
      <c r="BT2527" s="12"/>
      <c r="BU2527" s="12"/>
      <c r="BV2527" s="12"/>
      <c r="BW2527" s="12"/>
      <c r="BX2527" s="15"/>
      <c r="BY2527" s="15"/>
      <c r="BZ2527" s="15"/>
      <c r="CA2527" s="15"/>
      <c r="CB2527" s="15"/>
      <c r="CC2527" s="15"/>
      <c r="CD2527" s="15"/>
      <c r="CE2527" s="15"/>
      <c r="CF2527" s="15"/>
      <c r="CG2527" s="15"/>
      <c r="CH2527" s="15"/>
      <c r="CI2527" s="15"/>
      <c r="CJ2527" s="15"/>
      <c r="CK2527" s="15"/>
      <c r="CL2527" s="15"/>
      <c r="CM2527" s="15"/>
      <c r="CN2527" s="15"/>
    </row>
    <row r="2528" spans="1:92" ht="14">
      <c r="A2528" s="1"/>
      <c r="D2528" s="38"/>
      <c r="I2528" s="19"/>
      <c r="K2528" s="15"/>
      <c r="L2528" s="15"/>
      <c r="AE2528" s="37"/>
      <c r="AF2528" s="30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23"/>
      <c r="BE2528" s="23"/>
      <c r="BF2528" s="23"/>
      <c r="BG2528" s="12"/>
      <c r="BH2528" s="12"/>
      <c r="BI2528" s="12"/>
      <c r="BJ2528" s="12"/>
      <c r="BK2528" s="12"/>
      <c r="BL2528" s="12"/>
      <c r="BM2528" s="12"/>
      <c r="BN2528" s="12"/>
      <c r="BO2528" s="12"/>
      <c r="BP2528" s="12"/>
      <c r="BQ2528" s="12"/>
      <c r="BR2528" s="12"/>
      <c r="BS2528" s="12"/>
      <c r="BT2528" s="12"/>
      <c r="BU2528" s="12"/>
      <c r="BV2528" s="12"/>
      <c r="BW2528" s="12"/>
      <c r="BX2528" s="15"/>
      <c r="BY2528" s="15"/>
      <c r="BZ2528" s="15"/>
      <c r="CA2528" s="15"/>
      <c r="CB2528" s="15"/>
      <c r="CC2528" s="15"/>
      <c r="CD2528" s="15"/>
      <c r="CE2528" s="15"/>
      <c r="CF2528" s="15"/>
      <c r="CG2528" s="15"/>
      <c r="CH2528" s="15"/>
      <c r="CI2528" s="15"/>
      <c r="CJ2528" s="15"/>
      <c r="CK2528" s="15"/>
      <c r="CL2528" s="15"/>
      <c r="CM2528" s="15"/>
      <c r="CN2528" s="15"/>
    </row>
    <row r="2529" spans="1:92" ht="14">
      <c r="A2529" s="1"/>
      <c r="D2529" s="38"/>
      <c r="I2529" s="19"/>
      <c r="K2529" s="15"/>
      <c r="L2529" s="15"/>
      <c r="AE2529" s="37"/>
      <c r="AF2529" s="30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23"/>
      <c r="BE2529" s="23"/>
      <c r="BF2529" s="23"/>
      <c r="BG2529" s="12"/>
      <c r="BH2529" s="12"/>
      <c r="BI2529" s="12"/>
      <c r="BJ2529" s="12"/>
      <c r="BK2529" s="12"/>
      <c r="BL2529" s="12"/>
      <c r="BM2529" s="12"/>
      <c r="BN2529" s="12"/>
      <c r="BO2529" s="12"/>
      <c r="BP2529" s="12"/>
      <c r="BQ2529" s="12"/>
      <c r="BR2529" s="12"/>
      <c r="BS2529" s="12"/>
      <c r="BT2529" s="12"/>
      <c r="BU2529" s="12"/>
      <c r="BV2529" s="12"/>
      <c r="BW2529" s="12"/>
      <c r="BX2529" s="15"/>
      <c r="BY2529" s="15"/>
      <c r="BZ2529" s="15"/>
      <c r="CA2529" s="15"/>
      <c r="CB2529" s="15"/>
      <c r="CC2529" s="15"/>
      <c r="CD2529" s="15"/>
      <c r="CE2529" s="15"/>
      <c r="CF2529" s="15"/>
      <c r="CG2529" s="15"/>
      <c r="CH2529" s="15"/>
      <c r="CI2529" s="15"/>
      <c r="CJ2529" s="15"/>
      <c r="CK2529" s="15"/>
      <c r="CL2529" s="15"/>
      <c r="CM2529" s="15"/>
      <c r="CN2529" s="15"/>
    </row>
    <row r="2530" spans="1:92" ht="14">
      <c r="A2530" s="1"/>
      <c r="D2530" s="38"/>
      <c r="I2530" s="19"/>
      <c r="K2530" s="15"/>
      <c r="L2530" s="15"/>
      <c r="AE2530" s="37"/>
      <c r="AF2530" s="30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23"/>
      <c r="BE2530" s="23"/>
      <c r="BF2530" s="23"/>
      <c r="BG2530" s="12"/>
      <c r="BH2530" s="12"/>
      <c r="BI2530" s="12"/>
      <c r="BJ2530" s="12"/>
      <c r="BK2530" s="12"/>
      <c r="BL2530" s="12"/>
      <c r="BM2530" s="12"/>
      <c r="BN2530" s="12"/>
      <c r="BO2530" s="12"/>
      <c r="BP2530" s="12"/>
      <c r="BQ2530" s="12"/>
      <c r="BR2530" s="12"/>
      <c r="BS2530" s="12"/>
      <c r="BT2530" s="12"/>
      <c r="BU2530" s="12"/>
      <c r="BV2530" s="12"/>
      <c r="BW2530" s="12"/>
      <c r="BX2530" s="15"/>
      <c r="BY2530" s="15"/>
      <c r="BZ2530" s="15"/>
      <c r="CA2530" s="15"/>
      <c r="CB2530" s="15"/>
      <c r="CC2530" s="15"/>
      <c r="CD2530" s="15"/>
      <c r="CE2530" s="15"/>
      <c r="CF2530" s="15"/>
      <c r="CG2530" s="15"/>
      <c r="CH2530" s="15"/>
      <c r="CI2530" s="15"/>
      <c r="CJ2530" s="15"/>
      <c r="CK2530" s="15"/>
      <c r="CL2530" s="15"/>
      <c r="CM2530" s="15"/>
      <c r="CN2530" s="15"/>
    </row>
    <row r="2531" spans="1:92" ht="14">
      <c r="A2531" s="1"/>
      <c r="D2531" s="38"/>
      <c r="I2531" s="19"/>
      <c r="K2531" s="15"/>
      <c r="L2531" s="15"/>
      <c r="AE2531" s="37"/>
      <c r="AF2531" s="30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23"/>
      <c r="BE2531" s="23"/>
      <c r="BF2531" s="23"/>
      <c r="BG2531" s="12"/>
      <c r="BH2531" s="12"/>
      <c r="BI2531" s="12"/>
      <c r="BJ2531" s="12"/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  <c r="BU2531" s="12"/>
      <c r="BV2531" s="12"/>
      <c r="BW2531" s="12"/>
      <c r="BX2531" s="15"/>
      <c r="BY2531" s="15"/>
      <c r="BZ2531" s="15"/>
      <c r="CA2531" s="15"/>
      <c r="CB2531" s="15"/>
      <c r="CC2531" s="15"/>
      <c r="CD2531" s="15"/>
      <c r="CE2531" s="15"/>
      <c r="CF2531" s="15"/>
      <c r="CG2531" s="15"/>
      <c r="CH2531" s="15"/>
      <c r="CI2531" s="15"/>
      <c r="CJ2531" s="15"/>
      <c r="CK2531" s="15"/>
      <c r="CL2531" s="15"/>
      <c r="CM2531" s="15"/>
      <c r="CN2531" s="15"/>
    </row>
    <row r="2532" spans="1:92" ht="14">
      <c r="A2532" s="1"/>
      <c r="D2532" s="38"/>
      <c r="I2532" s="19"/>
      <c r="K2532" s="15"/>
      <c r="L2532" s="15"/>
      <c r="AE2532" s="37"/>
      <c r="AF2532" s="30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23"/>
      <c r="BE2532" s="23"/>
      <c r="BF2532" s="23"/>
      <c r="BG2532" s="12"/>
      <c r="BH2532" s="12"/>
      <c r="BI2532" s="12"/>
      <c r="BJ2532" s="12"/>
      <c r="BK2532" s="12"/>
      <c r="BL2532" s="12"/>
      <c r="BM2532" s="12"/>
      <c r="BN2532" s="12"/>
      <c r="BO2532" s="12"/>
      <c r="BP2532" s="12"/>
      <c r="BQ2532" s="12"/>
      <c r="BR2532" s="12"/>
      <c r="BS2532" s="12"/>
      <c r="BT2532" s="12"/>
      <c r="BU2532" s="12"/>
      <c r="BV2532" s="12"/>
      <c r="BW2532" s="12"/>
      <c r="BX2532" s="15"/>
      <c r="BY2532" s="15"/>
      <c r="BZ2532" s="15"/>
      <c r="CA2532" s="15"/>
      <c r="CB2532" s="15"/>
      <c r="CC2532" s="15"/>
      <c r="CD2532" s="15"/>
      <c r="CE2532" s="15"/>
      <c r="CF2532" s="15"/>
      <c r="CG2532" s="15"/>
      <c r="CH2532" s="15"/>
      <c r="CI2532" s="15"/>
      <c r="CJ2532" s="15"/>
      <c r="CK2532" s="15"/>
      <c r="CL2532" s="15"/>
      <c r="CM2532" s="15"/>
      <c r="CN2532" s="15"/>
    </row>
    <row r="2533" spans="1:92" ht="14">
      <c r="A2533" s="1"/>
      <c r="D2533" s="38"/>
      <c r="I2533" s="19"/>
      <c r="K2533" s="15"/>
      <c r="L2533" s="15"/>
      <c r="AE2533" s="37"/>
      <c r="AF2533" s="30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23"/>
      <c r="BE2533" s="23"/>
      <c r="BF2533" s="23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  <c r="BU2533" s="12"/>
      <c r="BV2533" s="12"/>
      <c r="BW2533" s="12"/>
      <c r="BX2533" s="15"/>
      <c r="BY2533" s="15"/>
      <c r="BZ2533" s="15"/>
      <c r="CA2533" s="15"/>
      <c r="CB2533" s="15"/>
      <c r="CC2533" s="15"/>
      <c r="CD2533" s="15"/>
      <c r="CE2533" s="15"/>
      <c r="CF2533" s="15"/>
      <c r="CG2533" s="15"/>
      <c r="CH2533" s="15"/>
      <c r="CI2533" s="15"/>
      <c r="CJ2533" s="15"/>
      <c r="CK2533" s="15"/>
      <c r="CL2533" s="15"/>
      <c r="CM2533" s="15"/>
      <c r="CN2533" s="15"/>
    </row>
    <row r="2534" spans="1:92" ht="14">
      <c r="A2534" s="1"/>
      <c r="D2534" s="38"/>
      <c r="I2534" s="19"/>
      <c r="K2534" s="15"/>
      <c r="L2534" s="15"/>
      <c r="AE2534" s="37"/>
      <c r="AF2534" s="30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23"/>
      <c r="BE2534" s="23"/>
      <c r="BF2534" s="23"/>
      <c r="BG2534" s="12"/>
      <c r="BH2534" s="12"/>
      <c r="BI2534" s="12"/>
      <c r="BJ2534" s="12"/>
      <c r="BK2534" s="12"/>
      <c r="BL2534" s="12"/>
      <c r="BM2534" s="12"/>
      <c r="BN2534" s="12"/>
      <c r="BO2534" s="12"/>
      <c r="BP2534" s="12"/>
      <c r="BQ2534" s="12"/>
      <c r="BR2534" s="12"/>
      <c r="BS2534" s="12"/>
      <c r="BT2534" s="12"/>
      <c r="BU2534" s="12"/>
      <c r="BV2534" s="12"/>
      <c r="BW2534" s="12"/>
      <c r="BX2534" s="15"/>
      <c r="BY2534" s="15"/>
      <c r="BZ2534" s="15"/>
      <c r="CA2534" s="15"/>
      <c r="CB2534" s="15"/>
      <c r="CC2534" s="15"/>
      <c r="CD2534" s="15"/>
      <c r="CE2534" s="15"/>
      <c r="CF2534" s="15"/>
      <c r="CG2534" s="15"/>
      <c r="CH2534" s="15"/>
      <c r="CI2534" s="15"/>
      <c r="CJ2534" s="15"/>
      <c r="CK2534" s="15"/>
      <c r="CL2534" s="15"/>
      <c r="CM2534" s="15"/>
      <c r="CN2534" s="15"/>
    </row>
    <row r="2535" spans="1:92" ht="14">
      <c r="A2535" s="1"/>
      <c r="D2535" s="38"/>
      <c r="I2535" s="19"/>
      <c r="K2535" s="15"/>
      <c r="L2535" s="15"/>
      <c r="AE2535" s="37"/>
      <c r="AF2535" s="30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23"/>
      <c r="BE2535" s="23"/>
      <c r="BF2535" s="23"/>
      <c r="BG2535" s="12"/>
      <c r="BH2535" s="12"/>
      <c r="BI2535" s="12"/>
      <c r="BJ2535" s="12"/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  <c r="BU2535" s="12"/>
      <c r="BV2535" s="12"/>
      <c r="BW2535" s="12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</row>
    <row r="2536" spans="1:92" ht="14">
      <c r="A2536" s="1"/>
      <c r="D2536" s="38"/>
      <c r="I2536" s="19"/>
      <c r="K2536" s="15"/>
      <c r="L2536" s="15"/>
      <c r="AE2536" s="37"/>
      <c r="AF2536" s="30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23"/>
      <c r="BE2536" s="23"/>
      <c r="BF2536" s="23"/>
      <c r="BG2536" s="12"/>
      <c r="BH2536" s="12"/>
      <c r="BI2536" s="12"/>
      <c r="BJ2536" s="12"/>
      <c r="BK2536" s="12"/>
      <c r="BL2536" s="12"/>
      <c r="BM2536" s="12"/>
      <c r="BN2536" s="12"/>
      <c r="BO2536" s="12"/>
      <c r="BP2536" s="12"/>
      <c r="BQ2536" s="12"/>
      <c r="BR2536" s="12"/>
      <c r="BS2536" s="12"/>
      <c r="BT2536" s="12"/>
      <c r="BU2536" s="12"/>
      <c r="BV2536" s="12"/>
      <c r="BW2536" s="12"/>
      <c r="BX2536" s="15"/>
      <c r="BY2536" s="15"/>
      <c r="BZ2536" s="15"/>
      <c r="CA2536" s="15"/>
      <c r="CB2536" s="15"/>
      <c r="CC2536" s="15"/>
      <c r="CD2536" s="15"/>
      <c r="CE2536" s="15"/>
      <c r="CF2536" s="15"/>
      <c r="CG2536" s="15"/>
      <c r="CH2536" s="15"/>
      <c r="CI2536" s="15"/>
      <c r="CJ2536" s="15"/>
      <c r="CK2536" s="15"/>
      <c r="CL2536" s="15"/>
      <c r="CM2536" s="15"/>
      <c r="CN2536" s="15"/>
    </row>
    <row r="2537" spans="1:92" ht="14">
      <c r="A2537" s="1"/>
      <c r="D2537" s="38"/>
      <c r="I2537" s="19"/>
      <c r="K2537" s="15"/>
      <c r="L2537" s="15"/>
      <c r="AE2537" s="37"/>
      <c r="AF2537" s="30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23"/>
      <c r="BE2537" s="23"/>
      <c r="BF2537" s="23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  <c r="BU2537" s="12"/>
      <c r="BV2537" s="12"/>
      <c r="BW2537" s="12"/>
      <c r="BX2537" s="15"/>
      <c r="BY2537" s="15"/>
      <c r="BZ2537" s="15"/>
      <c r="CA2537" s="15"/>
      <c r="CB2537" s="15"/>
      <c r="CC2537" s="15"/>
      <c r="CD2537" s="15"/>
      <c r="CE2537" s="15"/>
      <c r="CF2537" s="15"/>
      <c r="CG2537" s="15"/>
      <c r="CH2537" s="15"/>
      <c r="CI2537" s="15"/>
      <c r="CJ2537" s="15"/>
      <c r="CK2537" s="15"/>
      <c r="CL2537" s="15"/>
      <c r="CM2537" s="15"/>
      <c r="CN2537" s="15"/>
    </row>
    <row r="2538" spans="1:92" ht="14">
      <c r="A2538" s="1"/>
      <c r="D2538" s="38"/>
      <c r="I2538" s="19"/>
      <c r="K2538" s="15"/>
      <c r="L2538" s="15"/>
      <c r="AE2538" s="37"/>
      <c r="AF2538" s="30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23"/>
      <c r="BE2538" s="23"/>
      <c r="BF2538" s="23"/>
      <c r="BG2538" s="12"/>
      <c r="BH2538" s="12"/>
      <c r="BI2538" s="12"/>
      <c r="BJ2538" s="12"/>
      <c r="BK2538" s="12"/>
      <c r="BL2538" s="12"/>
      <c r="BM2538" s="12"/>
      <c r="BN2538" s="12"/>
      <c r="BO2538" s="12"/>
      <c r="BP2538" s="12"/>
      <c r="BQ2538" s="12"/>
      <c r="BR2538" s="12"/>
      <c r="BS2538" s="12"/>
      <c r="BT2538" s="12"/>
      <c r="BU2538" s="12"/>
      <c r="BV2538" s="12"/>
      <c r="BW2538" s="12"/>
      <c r="BX2538" s="15"/>
      <c r="BY2538" s="15"/>
      <c r="BZ2538" s="15"/>
      <c r="CA2538" s="15"/>
      <c r="CB2538" s="15"/>
      <c r="CC2538" s="15"/>
      <c r="CD2538" s="15"/>
      <c r="CE2538" s="15"/>
      <c r="CF2538" s="15"/>
      <c r="CG2538" s="15"/>
      <c r="CH2538" s="15"/>
      <c r="CI2538" s="15"/>
      <c r="CJ2538" s="15"/>
      <c r="CK2538" s="15"/>
      <c r="CL2538" s="15"/>
      <c r="CM2538" s="15"/>
      <c r="CN2538" s="15"/>
    </row>
    <row r="2539" spans="1:92" ht="14">
      <c r="A2539" s="1"/>
      <c r="D2539" s="38"/>
      <c r="I2539" s="19"/>
      <c r="K2539" s="15"/>
      <c r="L2539" s="15"/>
      <c r="AE2539" s="37"/>
      <c r="AF2539" s="30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23"/>
      <c r="BE2539" s="23"/>
      <c r="BF2539" s="23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5"/>
      <c r="BY2539" s="15"/>
      <c r="BZ2539" s="15"/>
      <c r="CA2539" s="15"/>
      <c r="CB2539" s="15"/>
      <c r="CC2539" s="15"/>
      <c r="CD2539" s="15"/>
      <c r="CE2539" s="15"/>
      <c r="CF2539" s="15"/>
      <c r="CG2539" s="15"/>
      <c r="CH2539" s="15"/>
      <c r="CI2539" s="15"/>
      <c r="CJ2539" s="15"/>
      <c r="CK2539" s="15"/>
      <c r="CL2539" s="15"/>
      <c r="CM2539" s="15"/>
      <c r="CN2539" s="15"/>
    </row>
    <row r="2540" spans="1:92" ht="14">
      <c r="A2540" s="1"/>
      <c r="D2540" s="38"/>
      <c r="I2540" s="19"/>
      <c r="K2540" s="15"/>
      <c r="L2540" s="15"/>
      <c r="AE2540" s="37"/>
      <c r="AF2540" s="30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23"/>
      <c r="BE2540" s="23"/>
      <c r="BF2540" s="23"/>
      <c r="BG2540" s="12"/>
      <c r="BH2540" s="12"/>
      <c r="BI2540" s="12"/>
      <c r="BJ2540" s="12"/>
      <c r="BK2540" s="12"/>
      <c r="BL2540" s="12"/>
      <c r="BM2540" s="12"/>
      <c r="BN2540" s="12"/>
      <c r="BO2540" s="12"/>
      <c r="BP2540" s="12"/>
      <c r="BQ2540" s="12"/>
      <c r="BR2540" s="12"/>
      <c r="BS2540" s="12"/>
      <c r="BT2540" s="12"/>
      <c r="BU2540" s="12"/>
      <c r="BV2540" s="12"/>
      <c r="BW2540" s="12"/>
      <c r="BX2540" s="15"/>
      <c r="BY2540" s="15"/>
      <c r="BZ2540" s="15"/>
      <c r="CA2540" s="15"/>
      <c r="CB2540" s="15"/>
      <c r="CC2540" s="15"/>
      <c r="CD2540" s="15"/>
      <c r="CE2540" s="15"/>
      <c r="CF2540" s="15"/>
      <c r="CG2540" s="15"/>
      <c r="CH2540" s="15"/>
      <c r="CI2540" s="15"/>
      <c r="CJ2540" s="15"/>
      <c r="CK2540" s="15"/>
      <c r="CL2540" s="15"/>
      <c r="CM2540" s="15"/>
      <c r="CN2540" s="15"/>
    </row>
    <row r="2541" spans="1:92" ht="14">
      <c r="A2541" s="1"/>
      <c r="D2541" s="38"/>
      <c r="I2541" s="19"/>
      <c r="K2541" s="15"/>
      <c r="L2541" s="15"/>
      <c r="AE2541" s="37"/>
      <c r="AF2541" s="30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23"/>
      <c r="BE2541" s="23"/>
      <c r="BF2541" s="23"/>
      <c r="BG2541" s="12"/>
      <c r="BH2541" s="12"/>
      <c r="BI2541" s="12"/>
      <c r="BJ2541" s="12"/>
      <c r="BK2541" s="12"/>
      <c r="BL2541" s="12"/>
      <c r="BM2541" s="12"/>
      <c r="BN2541" s="12"/>
      <c r="BO2541" s="12"/>
      <c r="BP2541" s="12"/>
      <c r="BQ2541" s="12"/>
      <c r="BR2541" s="12"/>
      <c r="BS2541" s="12"/>
      <c r="BT2541" s="12"/>
      <c r="BU2541" s="12"/>
      <c r="BV2541" s="12"/>
      <c r="BW2541" s="12"/>
      <c r="BX2541" s="15"/>
      <c r="BY2541" s="15"/>
      <c r="BZ2541" s="15"/>
      <c r="CA2541" s="15"/>
      <c r="CB2541" s="15"/>
      <c r="CC2541" s="15"/>
      <c r="CD2541" s="15"/>
      <c r="CE2541" s="15"/>
      <c r="CF2541" s="15"/>
      <c r="CG2541" s="15"/>
      <c r="CH2541" s="15"/>
      <c r="CI2541" s="15"/>
      <c r="CJ2541" s="15"/>
      <c r="CK2541" s="15"/>
      <c r="CL2541" s="15"/>
      <c r="CM2541" s="15"/>
      <c r="CN2541" s="15"/>
    </row>
    <row r="2542" spans="1:92" ht="14">
      <c r="A2542" s="1"/>
      <c r="D2542" s="38"/>
      <c r="I2542" s="19"/>
      <c r="K2542" s="15"/>
      <c r="L2542" s="15"/>
      <c r="AE2542" s="37"/>
      <c r="AF2542" s="30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23"/>
      <c r="BE2542" s="23"/>
      <c r="BF2542" s="23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/>
      <c r="BQ2542" s="12"/>
      <c r="BR2542" s="12"/>
      <c r="BS2542" s="12"/>
      <c r="BT2542" s="12"/>
      <c r="BU2542" s="12"/>
      <c r="BV2542" s="12"/>
      <c r="BW2542" s="12"/>
      <c r="BX2542" s="15"/>
      <c r="BY2542" s="15"/>
      <c r="BZ2542" s="15"/>
      <c r="CA2542" s="15"/>
      <c r="CB2542" s="15"/>
      <c r="CC2542" s="15"/>
      <c r="CD2542" s="15"/>
      <c r="CE2542" s="15"/>
      <c r="CF2542" s="15"/>
      <c r="CG2542" s="15"/>
      <c r="CH2542" s="15"/>
      <c r="CI2542" s="15"/>
      <c r="CJ2542" s="15"/>
      <c r="CK2542" s="15"/>
      <c r="CL2542" s="15"/>
      <c r="CM2542" s="15"/>
      <c r="CN2542" s="15"/>
    </row>
    <row r="2543" spans="1:92" ht="14">
      <c r="A2543" s="1"/>
      <c r="D2543" s="38"/>
      <c r="I2543" s="19"/>
      <c r="K2543" s="15"/>
      <c r="L2543" s="15"/>
      <c r="AE2543" s="37"/>
      <c r="AF2543" s="30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23"/>
      <c r="BE2543" s="23"/>
      <c r="BF2543" s="23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5"/>
      <c r="BY2543" s="15"/>
      <c r="BZ2543" s="15"/>
      <c r="CA2543" s="15"/>
      <c r="CB2543" s="15"/>
      <c r="CC2543" s="15"/>
      <c r="CD2543" s="15"/>
      <c r="CE2543" s="15"/>
      <c r="CF2543" s="15"/>
      <c r="CG2543" s="15"/>
      <c r="CH2543" s="15"/>
      <c r="CI2543" s="15"/>
      <c r="CJ2543" s="15"/>
      <c r="CK2543" s="15"/>
      <c r="CL2543" s="15"/>
      <c r="CM2543" s="15"/>
      <c r="CN2543" s="15"/>
    </row>
    <row r="2544" spans="1:92" ht="14">
      <c r="A2544" s="1"/>
      <c r="D2544" s="38"/>
      <c r="I2544" s="19"/>
      <c r="K2544" s="15"/>
      <c r="L2544" s="15"/>
      <c r="AE2544" s="37"/>
      <c r="AF2544" s="30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23"/>
      <c r="BE2544" s="23"/>
      <c r="BF2544" s="23"/>
      <c r="BG2544" s="12"/>
      <c r="BH2544" s="12"/>
      <c r="BI2544" s="12"/>
      <c r="BJ2544" s="12"/>
      <c r="BK2544" s="12"/>
      <c r="BL2544" s="12"/>
      <c r="BM2544" s="12"/>
      <c r="BN2544" s="12"/>
      <c r="BO2544" s="12"/>
      <c r="BP2544" s="12"/>
      <c r="BQ2544" s="12"/>
      <c r="BR2544" s="12"/>
      <c r="BS2544" s="12"/>
      <c r="BT2544" s="12"/>
      <c r="BU2544" s="12"/>
      <c r="BV2544" s="12"/>
      <c r="BW2544" s="12"/>
      <c r="BX2544" s="15"/>
      <c r="BY2544" s="15"/>
      <c r="BZ2544" s="15"/>
      <c r="CA2544" s="15"/>
      <c r="CB2544" s="15"/>
      <c r="CC2544" s="15"/>
      <c r="CD2544" s="15"/>
      <c r="CE2544" s="15"/>
      <c r="CF2544" s="15"/>
      <c r="CG2544" s="15"/>
      <c r="CH2544" s="15"/>
      <c r="CI2544" s="15"/>
      <c r="CJ2544" s="15"/>
      <c r="CK2544" s="15"/>
      <c r="CL2544" s="15"/>
      <c r="CM2544" s="15"/>
      <c r="CN2544" s="15"/>
    </row>
    <row r="2545" spans="1:92" ht="14">
      <c r="A2545" s="1"/>
      <c r="D2545" s="38"/>
      <c r="I2545" s="19"/>
      <c r="K2545" s="15"/>
      <c r="L2545" s="15"/>
      <c r="AE2545" s="37"/>
      <c r="AF2545" s="30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23"/>
      <c r="BE2545" s="23"/>
      <c r="BF2545" s="23"/>
      <c r="BG2545" s="12"/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  <c r="BU2545" s="12"/>
      <c r="BV2545" s="12"/>
      <c r="BW2545" s="12"/>
      <c r="BX2545" s="15"/>
      <c r="BY2545" s="15"/>
      <c r="BZ2545" s="15"/>
      <c r="CA2545" s="15"/>
      <c r="CB2545" s="15"/>
      <c r="CC2545" s="15"/>
      <c r="CD2545" s="15"/>
      <c r="CE2545" s="15"/>
      <c r="CF2545" s="15"/>
      <c r="CG2545" s="15"/>
      <c r="CH2545" s="15"/>
      <c r="CI2545" s="15"/>
      <c r="CJ2545" s="15"/>
      <c r="CK2545" s="15"/>
      <c r="CL2545" s="15"/>
      <c r="CM2545" s="15"/>
      <c r="CN2545" s="15"/>
    </row>
    <row r="2546" spans="1:92" ht="14">
      <c r="A2546" s="1"/>
      <c r="D2546" s="38"/>
      <c r="I2546" s="19"/>
      <c r="K2546" s="15"/>
      <c r="L2546" s="15"/>
      <c r="AE2546" s="37"/>
      <c r="AF2546" s="30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23"/>
      <c r="BE2546" s="23"/>
      <c r="BF2546" s="23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/>
      <c r="BT2546" s="12"/>
      <c r="BU2546" s="12"/>
      <c r="BV2546" s="12"/>
      <c r="BW2546" s="12"/>
      <c r="BX2546" s="15"/>
      <c r="BY2546" s="15"/>
      <c r="BZ2546" s="15"/>
      <c r="CA2546" s="15"/>
      <c r="CB2546" s="15"/>
      <c r="CC2546" s="15"/>
      <c r="CD2546" s="15"/>
      <c r="CE2546" s="15"/>
      <c r="CF2546" s="15"/>
      <c r="CG2546" s="15"/>
      <c r="CH2546" s="15"/>
      <c r="CI2546" s="15"/>
      <c r="CJ2546" s="15"/>
      <c r="CK2546" s="15"/>
      <c r="CL2546" s="15"/>
      <c r="CM2546" s="15"/>
      <c r="CN2546" s="15"/>
    </row>
    <row r="2547" spans="1:92" ht="14">
      <c r="A2547" s="1"/>
      <c r="D2547" s="38"/>
      <c r="I2547" s="19"/>
      <c r="K2547" s="15"/>
      <c r="L2547" s="15"/>
      <c r="AE2547" s="37"/>
      <c r="AF2547" s="30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23"/>
      <c r="BE2547" s="23"/>
      <c r="BF2547" s="23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  <c r="BU2547" s="12"/>
      <c r="BV2547" s="12"/>
      <c r="BW2547" s="12"/>
      <c r="BX2547" s="15"/>
      <c r="BY2547" s="15"/>
      <c r="BZ2547" s="15"/>
      <c r="CA2547" s="15"/>
      <c r="CB2547" s="15"/>
      <c r="CC2547" s="15"/>
      <c r="CD2547" s="15"/>
      <c r="CE2547" s="15"/>
      <c r="CF2547" s="15"/>
      <c r="CG2547" s="15"/>
      <c r="CH2547" s="15"/>
      <c r="CI2547" s="15"/>
      <c r="CJ2547" s="15"/>
      <c r="CK2547" s="15"/>
      <c r="CL2547" s="15"/>
      <c r="CM2547" s="15"/>
      <c r="CN2547" s="15"/>
    </row>
    <row r="2548" spans="1:92" ht="14">
      <c r="A2548" s="1"/>
      <c r="D2548" s="38"/>
      <c r="I2548" s="19"/>
      <c r="K2548" s="15"/>
      <c r="L2548" s="15"/>
      <c r="AE2548" s="37"/>
      <c r="AF2548" s="30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23"/>
      <c r="BE2548" s="23"/>
      <c r="BF2548" s="23"/>
      <c r="BG2548" s="12"/>
      <c r="BH2548" s="12"/>
      <c r="BI2548" s="12"/>
      <c r="BJ2548" s="12"/>
      <c r="BK2548" s="12"/>
      <c r="BL2548" s="12"/>
      <c r="BM2548" s="12"/>
      <c r="BN2548" s="12"/>
      <c r="BO2548" s="12"/>
      <c r="BP2548" s="12"/>
      <c r="BQ2548" s="12"/>
      <c r="BR2548" s="12"/>
      <c r="BS2548" s="12"/>
      <c r="BT2548" s="12"/>
      <c r="BU2548" s="12"/>
      <c r="BV2548" s="12"/>
      <c r="BW2548" s="12"/>
      <c r="BX2548" s="15"/>
      <c r="BY2548" s="15"/>
      <c r="BZ2548" s="15"/>
      <c r="CA2548" s="15"/>
      <c r="CB2548" s="15"/>
      <c r="CC2548" s="15"/>
      <c r="CD2548" s="15"/>
      <c r="CE2548" s="15"/>
      <c r="CF2548" s="15"/>
      <c r="CG2548" s="15"/>
      <c r="CH2548" s="15"/>
      <c r="CI2548" s="15"/>
      <c r="CJ2548" s="15"/>
      <c r="CK2548" s="15"/>
      <c r="CL2548" s="15"/>
      <c r="CM2548" s="15"/>
      <c r="CN2548" s="15"/>
    </row>
    <row r="2549" spans="1:92" ht="14">
      <c r="A2549" s="1"/>
      <c r="D2549" s="38"/>
      <c r="I2549" s="19"/>
      <c r="K2549" s="15"/>
      <c r="L2549" s="15"/>
      <c r="AE2549" s="37"/>
      <c r="AF2549" s="30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23"/>
      <c r="BE2549" s="23"/>
      <c r="BF2549" s="23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/>
      <c r="BT2549" s="12"/>
      <c r="BU2549" s="12"/>
      <c r="BV2549" s="12"/>
      <c r="BW2549" s="12"/>
      <c r="BX2549" s="15"/>
      <c r="BY2549" s="15"/>
      <c r="BZ2549" s="15"/>
      <c r="CA2549" s="15"/>
      <c r="CB2549" s="15"/>
      <c r="CC2549" s="15"/>
      <c r="CD2549" s="15"/>
      <c r="CE2549" s="15"/>
      <c r="CF2549" s="15"/>
      <c r="CG2549" s="15"/>
      <c r="CH2549" s="15"/>
      <c r="CI2549" s="15"/>
      <c r="CJ2549" s="15"/>
      <c r="CK2549" s="15"/>
      <c r="CL2549" s="15"/>
      <c r="CM2549" s="15"/>
      <c r="CN2549" s="15"/>
    </row>
    <row r="2550" spans="1:92" ht="14">
      <c r="A2550" s="1"/>
      <c r="D2550" s="38"/>
      <c r="I2550" s="19"/>
      <c r="K2550" s="15"/>
      <c r="L2550" s="15"/>
      <c r="AE2550" s="37"/>
      <c r="AF2550" s="30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23"/>
      <c r="BE2550" s="23"/>
      <c r="BF2550" s="23"/>
      <c r="BG2550" s="12"/>
      <c r="BH2550" s="12"/>
      <c r="BI2550" s="12"/>
      <c r="BJ2550" s="12"/>
      <c r="BK2550" s="12"/>
      <c r="BL2550" s="12"/>
      <c r="BM2550" s="12"/>
      <c r="BN2550" s="12"/>
      <c r="BO2550" s="12"/>
      <c r="BP2550" s="12"/>
      <c r="BQ2550" s="12"/>
      <c r="BR2550" s="12"/>
      <c r="BS2550" s="12"/>
      <c r="BT2550" s="12"/>
      <c r="BU2550" s="12"/>
      <c r="BV2550" s="12"/>
      <c r="BW2550" s="12"/>
      <c r="BX2550" s="15"/>
      <c r="BY2550" s="15"/>
      <c r="BZ2550" s="15"/>
      <c r="CA2550" s="15"/>
      <c r="CB2550" s="15"/>
      <c r="CC2550" s="15"/>
      <c r="CD2550" s="15"/>
      <c r="CE2550" s="15"/>
      <c r="CF2550" s="15"/>
      <c r="CG2550" s="15"/>
      <c r="CH2550" s="15"/>
      <c r="CI2550" s="15"/>
      <c r="CJ2550" s="15"/>
      <c r="CK2550" s="15"/>
      <c r="CL2550" s="15"/>
      <c r="CM2550" s="15"/>
      <c r="CN2550" s="15"/>
    </row>
    <row r="2551" spans="1:92" ht="14">
      <c r="A2551" s="1"/>
      <c r="D2551" s="38"/>
      <c r="I2551" s="19"/>
      <c r="K2551" s="15"/>
      <c r="L2551" s="15"/>
      <c r="AE2551" s="37"/>
      <c r="AF2551" s="30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23"/>
      <c r="BE2551" s="23"/>
      <c r="BF2551" s="23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5"/>
      <c r="BY2551" s="15"/>
      <c r="BZ2551" s="15"/>
      <c r="CA2551" s="15"/>
      <c r="CB2551" s="15"/>
      <c r="CC2551" s="15"/>
      <c r="CD2551" s="15"/>
      <c r="CE2551" s="15"/>
      <c r="CF2551" s="15"/>
      <c r="CG2551" s="15"/>
      <c r="CH2551" s="15"/>
      <c r="CI2551" s="15"/>
      <c r="CJ2551" s="15"/>
      <c r="CK2551" s="15"/>
      <c r="CL2551" s="15"/>
      <c r="CM2551" s="15"/>
      <c r="CN2551" s="15"/>
    </row>
    <row r="2552" spans="1:92" ht="14">
      <c r="A2552" s="1"/>
      <c r="D2552" s="38"/>
      <c r="I2552" s="19"/>
      <c r="K2552" s="15"/>
      <c r="L2552" s="15"/>
      <c r="AE2552" s="37"/>
      <c r="AF2552" s="30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23"/>
      <c r="BE2552" s="23"/>
      <c r="BF2552" s="23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5"/>
      <c r="BY2552" s="15"/>
      <c r="BZ2552" s="15"/>
      <c r="CA2552" s="15"/>
      <c r="CB2552" s="15"/>
      <c r="CC2552" s="15"/>
      <c r="CD2552" s="15"/>
      <c r="CE2552" s="15"/>
      <c r="CF2552" s="15"/>
      <c r="CG2552" s="15"/>
      <c r="CH2552" s="15"/>
      <c r="CI2552" s="15"/>
      <c r="CJ2552" s="15"/>
      <c r="CK2552" s="15"/>
      <c r="CL2552" s="15"/>
      <c r="CM2552" s="15"/>
      <c r="CN2552" s="15"/>
    </row>
    <row r="2553" spans="1:92" ht="14">
      <c r="A2553" s="1"/>
      <c r="D2553" s="38"/>
      <c r="I2553" s="19"/>
      <c r="K2553" s="15"/>
      <c r="L2553" s="15"/>
      <c r="AE2553" s="37"/>
      <c r="AF2553" s="30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23"/>
      <c r="BE2553" s="23"/>
      <c r="BF2553" s="23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  <c r="BU2553" s="12"/>
      <c r="BV2553" s="12"/>
      <c r="BW2553" s="12"/>
      <c r="BX2553" s="15"/>
      <c r="BY2553" s="15"/>
      <c r="BZ2553" s="15"/>
      <c r="CA2553" s="15"/>
      <c r="CB2553" s="15"/>
      <c r="CC2553" s="15"/>
      <c r="CD2553" s="15"/>
      <c r="CE2553" s="15"/>
      <c r="CF2553" s="15"/>
      <c r="CG2553" s="15"/>
      <c r="CH2553" s="15"/>
      <c r="CI2553" s="15"/>
      <c r="CJ2553" s="15"/>
      <c r="CK2553" s="15"/>
      <c r="CL2553" s="15"/>
      <c r="CM2553" s="15"/>
      <c r="CN2553" s="15"/>
    </row>
    <row r="2554" spans="1:92" ht="14">
      <c r="A2554" s="1"/>
      <c r="D2554" s="38"/>
      <c r="I2554" s="19"/>
      <c r="K2554" s="15"/>
      <c r="L2554" s="15"/>
      <c r="AE2554" s="37"/>
      <c r="AF2554" s="30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23"/>
      <c r="BE2554" s="23"/>
      <c r="BF2554" s="23"/>
      <c r="BG2554" s="12"/>
      <c r="BH2554" s="12"/>
      <c r="BI2554" s="12"/>
      <c r="BJ2554" s="12"/>
      <c r="BK2554" s="12"/>
      <c r="BL2554" s="12"/>
      <c r="BM2554" s="12"/>
      <c r="BN2554" s="12"/>
      <c r="BO2554" s="12"/>
      <c r="BP2554" s="12"/>
      <c r="BQ2554" s="12"/>
      <c r="BR2554" s="12"/>
      <c r="BS2554" s="12"/>
      <c r="BT2554" s="12"/>
      <c r="BU2554" s="12"/>
      <c r="BV2554" s="12"/>
      <c r="BW2554" s="12"/>
      <c r="BX2554" s="15"/>
      <c r="BY2554" s="15"/>
      <c r="BZ2554" s="15"/>
      <c r="CA2554" s="15"/>
      <c r="CB2554" s="15"/>
      <c r="CC2554" s="15"/>
      <c r="CD2554" s="15"/>
      <c r="CE2554" s="15"/>
      <c r="CF2554" s="15"/>
      <c r="CG2554" s="15"/>
      <c r="CH2554" s="15"/>
      <c r="CI2554" s="15"/>
      <c r="CJ2554" s="15"/>
      <c r="CK2554" s="15"/>
      <c r="CL2554" s="15"/>
      <c r="CM2554" s="15"/>
      <c r="CN2554" s="15"/>
    </row>
    <row r="2555" spans="1:92" ht="14">
      <c r="A2555" s="1"/>
      <c r="D2555" s="38"/>
      <c r="I2555" s="19"/>
      <c r="K2555" s="15"/>
      <c r="L2555" s="15"/>
      <c r="AE2555" s="37"/>
      <c r="AF2555" s="30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23"/>
      <c r="BE2555" s="23"/>
      <c r="BF2555" s="23"/>
      <c r="BG2555" s="12"/>
      <c r="BH2555" s="12"/>
      <c r="BI2555" s="12"/>
      <c r="BJ2555" s="12"/>
      <c r="BK2555" s="12"/>
      <c r="BL2555" s="12"/>
      <c r="BM2555" s="12"/>
      <c r="BN2555" s="12"/>
      <c r="BO2555" s="12"/>
      <c r="BP2555" s="12"/>
      <c r="BQ2555" s="12"/>
      <c r="BR2555" s="12"/>
      <c r="BS2555" s="12"/>
      <c r="BT2555" s="12"/>
      <c r="BU2555" s="12"/>
      <c r="BV2555" s="12"/>
      <c r="BW2555" s="12"/>
      <c r="BX2555" s="15"/>
      <c r="BY2555" s="15"/>
      <c r="BZ2555" s="15"/>
      <c r="CA2555" s="15"/>
      <c r="CB2555" s="15"/>
      <c r="CC2555" s="15"/>
      <c r="CD2555" s="15"/>
      <c r="CE2555" s="15"/>
      <c r="CF2555" s="15"/>
      <c r="CG2555" s="15"/>
      <c r="CH2555" s="15"/>
      <c r="CI2555" s="15"/>
      <c r="CJ2555" s="15"/>
      <c r="CK2555" s="15"/>
      <c r="CL2555" s="15"/>
      <c r="CM2555" s="15"/>
      <c r="CN2555" s="15"/>
    </row>
    <row r="2556" spans="1:92" ht="14">
      <c r="A2556" s="1"/>
      <c r="D2556" s="38"/>
      <c r="I2556" s="19"/>
      <c r="K2556" s="15"/>
      <c r="L2556" s="15"/>
      <c r="AE2556" s="37"/>
      <c r="AF2556" s="30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23"/>
      <c r="BE2556" s="23"/>
      <c r="BF2556" s="23"/>
      <c r="BG2556" s="12"/>
      <c r="BH2556" s="12"/>
      <c r="BI2556" s="12"/>
      <c r="BJ2556" s="12"/>
      <c r="BK2556" s="12"/>
      <c r="BL2556" s="12"/>
      <c r="BM2556" s="12"/>
      <c r="BN2556" s="12"/>
      <c r="BO2556" s="12"/>
      <c r="BP2556" s="12"/>
      <c r="BQ2556" s="12"/>
      <c r="BR2556" s="12"/>
      <c r="BS2556" s="12"/>
      <c r="BT2556" s="12"/>
      <c r="BU2556" s="12"/>
      <c r="BV2556" s="12"/>
      <c r="BW2556" s="12"/>
      <c r="BX2556" s="15"/>
      <c r="BY2556" s="15"/>
      <c r="BZ2556" s="15"/>
      <c r="CA2556" s="15"/>
      <c r="CB2556" s="15"/>
      <c r="CC2556" s="15"/>
      <c r="CD2556" s="15"/>
      <c r="CE2556" s="15"/>
      <c r="CF2556" s="15"/>
      <c r="CG2556" s="15"/>
      <c r="CH2556" s="15"/>
      <c r="CI2556" s="15"/>
      <c r="CJ2556" s="15"/>
      <c r="CK2556" s="15"/>
      <c r="CL2556" s="15"/>
      <c r="CM2556" s="15"/>
      <c r="CN2556" s="15"/>
    </row>
    <row r="2557" spans="1:92" ht="14">
      <c r="A2557" s="1"/>
      <c r="D2557" s="38"/>
      <c r="I2557" s="19"/>
      <c r="K2557" s="15"/>
      <c r="L2557" s="15"/>
      <c r="AE2557" s="37"/>
      <c r="AF2557" s="30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23"/>
      <c r="BE2557" s="23"/>
      <c r="BF2557" s="23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</row>
    <row r="2558" spans="1:92" ht="14">
      <c r="A2558" s="1"/>
      <c r="D2558" s="38"/>
      <c r="I2558" s="19"/>
      <c r="K2558" s="15"/>
      <c r="L2558" s="15"/>
      <c r="AE2558" s="37"/>
      <c r="AF2558" s="30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23"/>
      <c r="BE2558" s="23"/>
      <c r="BF2558" s="23"/>
      <c r="BG2558" s="12"/>
      <c r="BH2558" s="12"/>
      <c r="BI2558" s="12"/>
      <c r="BJ2558" s="12"/>
      <c r="BK2558" s="12"/>
      <c r="BL2558" s="12"/>
      <c r="BM2558" s="12"/>
      <c r="BN2558" s="12"/>
      <c r="BO2558" s="12"/>
      <c r="BP2558" s="12"/>
      <c r="BQ2558" s="12"/>
      <c r="BR2558" s="12"/>
      <c r="BS2558" s="12"/>
      <c r="BT2558" s="12"/>
      <c r="BU2558" s="12"/>
      <c r="BV2558" s="12"/>
      <c r="BW2558" s="12"/>
      <c r="BX2558" s="15"/>
      <c r="BY2558" s="15"/>
      <c r="BZ2558" s="15"/>
      <c r="CA2558" s="15"/>
      <c r="CB2558" s="15"/>
      <c r="CC2558" s="15"/>
      <c r="CD2558" s="15"/>
      <c r="CE2558" s="15"/>
      <c r="CF2558" s="15"/>
      <c r="CG2558" s="15"/>
      <c r="CH2558" s="15"/>
      <c r="CI2558" s="15"/>
      <c r="CJ2558" s="15"/>
      <c r="CK2558" s="15"/>
      <c r="CL2558" s="15"/>
      <c r="CM2558" s="15"/>
      <c r="CN2558" s="15"/>
    </row>
    <row r="2559" spans="1:92" ht="14">
      <c r="A2559" s="1"/>
      <c r="D2559" s="38"/>
      <c r="I2559" s="19"/>
      <c r="K2559" s="15"/>
      <c r="L2559" s="15"/>
      <c r="AE2559" s="37"/>
      <c r="AF2559" s="30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23"/>
      <c r="BE2559" s="23"/>
      <c r="BF2559" s="23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  <c r="BU2559" s="12"/>
      <c r="BV2559" s="12"/>
      <c r="BW2559" s="12"/>
      <c r="BX2559" s="15"/>
      <c r="BY2559" s="15"/>
      <c r="BZ2559" s="15"/>
      <c r="CA2559" s="15"/>
      <c r="CB2559" s="15"/>
      <c r="CC2559" s="15"/>
      <c r="CD2559" s="15"/>
      <c r="CE2559" s="15"/>
      <c r="CF2559" s="15"/>
      <c r="CG2559" s="15"/>
      <c r="CH2559" s="15"/>
      <c r="CI2559" s="15"/>
      <c r="CJ2559" s="15"/>
      <c r="CK2559" s="15"/>
      <c r="CL2559" s="15"/>
      <c r="CM2559" s="15"/>
      <c r="CN2559" s="15"/>
    </row>
    <row r="2560" spans="1:92" ht="14">
      <c r="A2560" s="1"/>
      <c r="D2560" s="38"/>
      <c r="I2560" s="19"/>
      <c r="K2560" s="15"/>
      <c r="L2560" s="15"/>
      <c r="AE2560" s="37"/>
      <c r="AF2560" s="30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23"/>
      <c r="BE2560" s="23"/>
      <c r="BF2560" s="23"/>
      <c r="BG2560" s="12"/>
      <c r="BH2560" s="12"/>
      <c r="BI2560" s="12"/>
      <c r="BJ2560" s="12"/>
      <c r="BK2560" s="12"/>
      <c r="BL2560" s="12"/>
      <c r="BM2560" s="12"/>
      <c r="BN2560" s="12"/>
      <c r="BO2560" s="12"/>
      <c r="BP2560" s="12"/>
      <c r="BQ2560" s="12"/>
      <c r="BR2560" s="12"/>
      <c r="BS2560" s="12"/>
      <c r="BT2560" s="12"/>
      <c r="BU2560" s="12"/>
      <c r="BV2560" s="12"/>
      <c r="BW2560" s="12"/>
      <c r="BX2560" s="15"/>
      <c r="BY2560" s="15"/>
      <c r="BZ2560" s="15"/>
      <c r="CA2560" s="15"/>
      <c r="CB2560" s="15"/>
      <c r="CC2560" s="15"/>
      <c r="CD2560" s="15"/>
      <c r="CE2560" s="15"/>
      <c r="CF2560" s="15"/>
      <c r="CG2560" s="15"/>
      <c r="CH2560" s="15"/>
      <c r="CI2560" s="15"/>
      <c r="CJ2560" s="15"/>
      <c r="CK2560" s="15"/>
      <c r="CL2560" s="15"/>
      <c r="CM2560" s="15"/>
      <c r="CN2560" s="15"/>
    </row>
    <row r="2561" spans="1:92" ht="14">
      <c r="A2561" s="1"/>
      <c r="D2561" s="38"/>
      <c r="I2561" s="19"/>
      <c r="K2561" s="15"/>
      <c r="L2561" s="15"/>
      <c r="AE2561" s="37"/>
      <c r="AF2561" s="30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23"/>
      <c r="BE2561" s="23"/>
      <c r="BF2561" s="23"/>
      <c r="BG2561" s="12"/>
      <c r="BH2561" s="12"/>
      <c r="BI2561" s="12"/>
      <c r="BJ2561" s="12"/>
      <c r="BK2561" s="12"/>
      <c r="BL2561" s="12"/>
      <c r="BM2561" s="12"/>
      <c r="BN2561" s="12"/>
      <c r="BO2561" s="12"/>
      <c r="BP2561" s="12"/>
      <c r="BQ2561" s="12"/>
      <c r="BR2561" s="12"/>
      <c r="BS2561" s="12"/>
      <c r="BT2561" s="12"/>
      <c r="BU2561" s="12"/>
      <c r="BV2561" s="12"/>
      <c r="BW2561" s="12"/>
      <c r="BX2561" s="15"/>
      <c r="BY2561" s="15"/>
      <c r="BZ2561" s="15"/>
      <c r="CA2561" s="15"/>
      <c r="CB2561" s="15"/>
      <c r="CC2561" s="15"/>
      <c r="CD2561" s="15"/>
      <c r="CE2561" s="15"/>
      <c r="CF2561" s="15"/>
      <c r="CG2561" s="15"/>
      <c r="CH2561" s="15"/>
      <c r="CI2561" s="15"/>
      <c r="CJ2561" s="15"/>
      <c r="CK2561" s="15"/>
      <c r="CL2561" s="15"/>
      <c r="CM2561" s="15"/>
      <c r="CN2561" s="15"/>
    </row>
    <row r="2562" spans="1:92" ht="14">
      <c r="A2562" s="1"/>
      <c r="D2562" s="38"/>
      <c r="I2562" s="19"/>
      <c r="K2562" s="15"/>
      <c r="L2562" s="15"/>
      <c r="AE2562" s="37"/>
      <c r="AF2562" s="30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23"/>
      <c r="BE2562" s="23"/>
      <c r="BF2562" s="23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5"/>
      <c r="BY2562" s="15"/>
      <c r="BZ2562" s="15"/>
      <c r="CA2562" s="15"/>
      <c r="CB2562" s="15"/>
      <c r="CC2562" s="15"/>
      <c r="CD2562" s="15"/>
      <c r="CE2562" s="15"/>
      <c r="CF2562" s="15"/>
      <c r="CG2562" s="15"/>
      <c r="CH2562" s="15"/>
      <c r="CI2562" s="15"/>
      <c r="CJ2562" s="15"/>
      <c r="CK2562" s="15"/>
      <c r="CL2562" s="15"/>
      <c r="CM2562" s="15"/>
      <c r="CN2562" s="15"/>
    </row>
    <row r="2563" spans="1:92" ht="14">
      <c r="A2563" s="1"/>
      <c r="D2563" s="38"/>
      <c r="I2563" s="19"/>
      <c r="K2563" s="15"/>
      <c r="L2563" s="15"/>
      <c r="AE2563" s="37"/>
      <c r="AF2563" s="30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23"/>
      <c r="BE2563" s="23"/>
      <c r="BF2563" s="23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/>
      <c r="BT2563" s="12"/>
      <c r="BU2563" s="12"/>
      <c r="BV2563" s="12"/>
      <c r="BW2563" s="12"/>
      <c r="BX2563" s="15"/>
      <c r="BY2563" s="15"/>
      <c r="BZ2563" s="15"/>
      <c r="CA2563" s="15"/>
      <c r="CB2563" s="15"/>
      <c r="CC2563" s="15"/>
      <c r="CD2563" s="15"/>
      <c r="CE2563" s="15"/>
      <c r="CF2563" s="15"/>
      <c r="CG2563" s="15"/>
      <c r="CH2563" s="15"/>
      <c r="CI2563" s="15"/>
      <c r="CJ2563" s="15"/>
      <c r="CK2563" s="15"/>
      <c r="CL2563" s="15"/>
      <c r="CM2563" s="15"/>
      <c r="CN2563" s="15"/>
    </row>
    <row r="2564" spans="1:92" ht="14">
      <c r="A2564" s="1"/>
      <c r="D2564" s="38"/>
      <c r="I2564" s="19"/>
      <c r="K2564" s="15"/>
      <c r="L2564" s="15"/>
      <c r="AE2564" s="37"/>
      <c r="AF2564" s="30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23"/>
      <c r="BE2564" s="23"/>
      <c r="BF2564" s="23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5"/>
      <c r="BY2564" s="15"/>
      <c r="BZ2564" s="15"/>
      <c r="CA2564" s="15"/>
      <c r="CB2564" s="15"/>
      <c r="CC2564" s="15"/>
      <c r="CD2564" s="15"/>
      <c r="CE2564" s="15"/>
      <c r="CF2564" s="15"/>
      <c r="CG2564" s="15"/>
      <c r="CH2564" s="15"/>
      <c r="CI2564" s="15"/>
      <c r="CJ2564" s="15"/>
      <c r="CK2564" s="15"/>
      <c r="CL2564" s="15"/>
      <c r="CM2564" s="15"/>
      <c r="CN2564" s="15"/>
    </row>
    <row r="2565" spans="1:92" ht="14">
      <c r="A2565" s="1"/>
      <c r="D2565" s="38"/>
      <c r="I2565" s="19"/>
      <c r="K2565" s="15"/>
      <c r="L2565" s="15"/>
      <c r="AE2565" s="37"/>
      <c r="AF2565" s="30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23"/>
      <c r="BE2565" s="23"/>
      <c r="BF2565" s="23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  <c r="BU2565" s="12"/>
      <c r="BV2565" s="12"/>
      <c r="BW2565" s="12"/>
      <c r="BX2565" s="15"/>
      <c r="BY2565" s="15"/>
      <c r="BZ2565" s="15"/>
      <c r="CA2565" s="15"/>
      <c r="CB2565" s="15"/>
      <c r="CC2565" s="15"/>
      <c r="CD2565" s="15"/>
      <c r="CE2565" s="15"/>
      <c r="CF2565" s="15"/>
      <c r="CG2565" s="15"/>
      <c r="CH2565" s="15"/>
      <c r="CI2565" s="15"/>
      <c r="CJ2565" s="15"/>
      <c r="CK2565" s="15"/>
      <c r="CL2565" s="15"/>
      <c r="CM2565" s="15"/>
      <c r="CN2565" s="15"/>
    </row>
    <row r="2566" spans="1:92" ht="14">
      <c r="A2566" s="1"/>
      <c r="D2566" s="38"/>
      <c r="I2566" s="19"/>
      <c r="K2566" s="15"/>
      <c r="L2566" s="15"/>
      <c r="AE2566" s="37"/>
      <c r="AF2566" s="30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23"/>
      <c r="BE2566" s="23"/>
      <c r="BF2566" s="23"/>
      <c r="BG2566" s="12"/>
      <c r="BH2566" s="12"/>
      <c r="BI2566" s="12"/>
      <c r="BJ2566" s="12"/>
      <c r="BK2566" s="12"/>
      <c r="BL2566" s="12"/>
      <c r="BM2566" s="12"/>
      <c r="BN2566" s="12"/>
      <c r="BO2566" s="12"/>
      <c r="BP2566" s="12"/>
      <c r="BQ2566" s="12"/>
      <c r="BR2566" s="12"/>
      <c r="BS2566" s="12"/>
      <c r="BT2566" s="12"/>
      <c r="BU2566" s="12"/>
      <c r="BV2566" s="12"/>
      <c r="BW2566" s="12"/>
      <c r="BX2566" s="15"/>
      <c r="BY2566" s="15"/>
      <c r="BZ2566" s="15"/>
      <c r="CA2566" s="15"/>
      <c r="CB2566" s="15"/>
      <c r="CC2566" s="15"/>
      <c r="CD2566" s="15"/>
      <c r="CE2566" s="15"/>
      <c r="CF2566" s="15"/>
      <c r="CG2566" s="15"/>
      <c r="CH2566" s="15"/>
      <c r="CI2566" s="15"/>
      <c r="CJ2566" s="15"/>
      <c r="CK2566" s="15"/>
      <c r="CL2566" s="15"/>
      <c r="CM2566" s="15"/>
      <c r="CN2566" s="15"/>
    </row>
    <row r="2567" spans="1:92" ht="14">
      <c r="A2567" s="1"/>
      <c r="D2567" s="38"/>
      <c r="I2567" s="19"/>
      <c r="K2567" s="15"/>
      <c r="L2567" s="15"/>
      <c r="AE2567" s="37"/>
      <c r="AF2567" s="30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23"/>
      <c r="BE2567" s="23"/>
      <c r="BF2567" s="23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  <c r="BU2567" s="12"/>
      <c r="BV2567" s="12"/>
      <c r="BW2567" s="12"/>
      <c r="BX2567" s="15"/>
      <c r="BY2567" s="15"/>
      <c r="BZ2567" s="15"/>
      <c r="CA2567" s="15"/>
      <c r="CB2567" s="15"/>
      <c r="CC2567" s="15"/>
      <c r="CD2567" s="15"/>
      <c r="CE2567" s="15"/>
      <c r="CF2567" s="15"/>
      <c r="CG2567" s="15"/>
      <c r="CH2567" s="15"/>
      <c r="CI2567" s="15"/>
      <c r="CJ2567" s="15"/>
      <c r="CK2567" s="15"/>
      <c r="CL2567" s="15"/>
      <c r="CM2567" s="15"/>
      <c r="CN2567" s="15"/>
    </row>
    <row r="2568" spans="1:92" ht="14">
      <c r="A2568" s="1"/>
      <c r="D2568" s="38"/>
      <c r="I2568" s="19"/>
      <c r="K2568" s="15"/>
      <c r="L2568" s="15"/>
      <c r="AE2568" s="37"/>
      <c r="AF2568" s="30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23"/>
      <c r="BE2568" s="23"/>
      <c r="BF2568" s="23"/>
      <c r="BG2568" s="12"/>
      <c r="BH2568" s="12"/>
      <c r="BI2568" s="12"/>
      <c r="BJ2568" s="12"/>
      <c r="BK2568" s="12"/>
      <c r="BL2568" s="12"/>
      <c r="BM2568" s="12"/>
      <c r="BN2568" s="12"/>
      <c r="BO2568" s="12"/>
      <c r="BP2568" s="12"/>
      <c r="BQ2568" s="12"/>
      <c r="BR2568" s="12"/>
      <c r="BS2568" s="12"/>
      <c r="BT2568" s="12"/>
      <c r="BU2568" s="12"/>
      <c r="BV2568" s="12"/>
      <c r="BW2568" s="12"/>
      <c r="BX2568" s="15"/>
      <c r="BY2568" s="15"/>
      <c r="BZ2568" s="15"/>
      <c r="CA2568" s="15"/>
      <c r="CB2568" s="15"/>
      <c r="CC2568" s="15"/>
      <c r="CD2568" s="15"/>
      <c r="CE2568" s="15"/>
      <c r="CF2568" s="15"/>
      <c r="CG2568" s="15"/>
      <c r="CH2568" s="15"/>
      <c r="CI2568" s="15"/>
      <c r="CJ2568" s="15"/>
      <c r="CK2568" s="15"/>
      <c r="CL2568" s="15"/>
      <c r="CM2568" s="15"/>
      <c r="CN2568" s="15"/>
    </row>
    <row r="2569" spans="1:92" ht="14">
      <c r="A2569" s="1"/>
      <c r="D2569" s="38"/>
      <c r="I2569" s="19"/>
      <c r="K2569" s="15"/>
      <c r="L2569" s="15"/>
      <c r="AE2569" s="37"/>
      <c r="AF2569" s="30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23"/>
      <c r="BE2569" s="23"/>
      <c r="BF2569" s="23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  <c r="BU2569" s="12"/>
      <c r="BV2569" s="12"/>
      <c r="BW2569" s="12"/>
      <c r="BX2569" s="15"/>
      <c r="BY2569" s="15"/>
      <c r="BZ2569" s="15"/>
      <c r="CA2569" s="15"/>
      <c r="CB2569" s="15"/>
      <c r="CC2569" s="15"/>
      <c r="CD2569" s="15"/>
      <c r="CE2569" s="15"/>
      <c r="CF2569" s="15"/>
      <c r="CG2569" s="15"/>
      <c r="CH2569" s="15"/>
      <c r="CI2569" s="15"/>
      <c r="CJ2569" s="15"/>
      <c r="CK2569" s="15"/>
      <c r="CL2569" s="15"/>
      <c r="CM2569" s="15"/>
      <c r="CN2569" s="15"/>
    </row>
    <row r="2570" spans="1:92" ht="14">
      <c r="A2570" s="1"/>
      <c r="D2570" s="38"/>
      <c r="I2570" s="19"/>
      <c r="K2570" s="15"/>
      <c r="L2570" s="15"/>
      <c r="AE2570" s="37"/>
      <c r="AF2570" s="30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23"/>
      <c r="BE2570" s="23"/>
      <c r="BF2570" s="23"/>
      <c r="BG2570" s="12"/>
      <c r="BH2570" s="12"/>
      <c r="BI2570" s="12"/>
      <c r="BJ2570" s="12"/>
      <c r="BK2570" s="12"/>
      <c r="BL2570" s="12"/>
      <c r="BM2570" s="12"/>
      <c r="BN2570" s="12"/>
      <c r="BO2570" s="12"/>
      <c r="BP2570" s="12"/>
      <c r="BQ2570" s="12"/>
      <c r="BR2570" s="12"/>
      <c r="BS2570" s="12"/>
      <c r="BT2570" s="12"/>
      <c r="BU2570" s="12"/>
      <c r="BV2570" s="12"/>
      <c r="BW2570" s="12"/>
      <c r="BX2570" s="15"/>
      <c r="BY2570" s="15"/>
      <c r="BZ2570" s="15"/>
      <c r="CA2570" s="15"/>
      <c r="CB2570" s="15"/>
      <c r="CC2570" s="15"/>
      <c r="CD2570" s="15"/>
      <c r="CE2570" s="15"/>
      <c r="CF2570" s="15"/>
      <c r="CG2570" s="15"/>
      <c r="CH2570" s="15"/>
      <c r="CI2570" s="15"/>
      <c r="CJ2570" s="15"/>
      <c r="CK2570" s="15"/>
      <c r="CL2570" s="15"/>
      <c r="CM2570" s="15"/>
      <c r="CN2570" s="15"/>
    </row>
    <row r="2571" spans="1:92" ht="14">
      <c r="A2571" s="1"/>
      <c r="D2571" s="38"/>
      <c r="I2571" s="19"/>
      <c r="K2571" s="15"/>
      <c r="L2571" s="15"/>
      <c r="AE2571" s="37"/>
      <c r="AF2571" s="30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23"/>
      <c r="BE2571" s="23"/>
      <c r="BF2571" s="23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  <c r="BU2571" s="12"/>
      <c r="BV2571" s="12"/>
      <c r="BW2571" s="12"/>
      <c r="BX2571" s="15"/>
      <c r="BY2571" s="15"/>
      <c r="BZ2571" s="15"/>
      <c r="CA2571" s="15"/>
      <c r="CB2571" s="15"/>
      <c r="CC2571" s="15"/>
      <c r="CD2571" s="15"/>
      <c r="CE2571" s="15"/>
      <c r="CF2571" s="15"/>
      <c r="CG2571" s="15"/>
      <c r="CH2571" s="15"/>
      <c r="CI2571" s="15"/>
      <c r="CJ2571" s="15"/>
      <c r="CK2571" s="15"/>
      <c r="CL2571" s="15"/>
      <c r="CM2571" s="15"/>
      <c r="CN2571" s="15"/>
    </row>
    <row r="2572" spans="1:92" ht="14">
      <c r="A2572" s="1"/>
      <c r="D2572" s="38"/>
      <c r="I2572" s="19"/>
      <c r="K2572" s="15"/>
      <c r="L2572" s="15"/>
      <c r="AE2572" s="37"/>
      <c r="AF2572" s="30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23"/>
      <c r="BE2572" s="23"/>
      <c r="BF2572" s="23"/>
      <c r="BG2572" s="12"/>
      <c r="BH2572" s="12"/>
      <c r="BI2572" s="12"/>
      <c r="BJ2572" s="12"/>
      <c r="BK2572" s="12"/>
      <c r="BL2572" s="12"/>
      <c r="BM2572" s="12"/>
      <c r="BN2572" s="12"/>
      <c r="BO2572" s="12"/>
      <c r="BP2572" s="12"/>
      <c r="BQ2572" s="12"/>
      <c r="BR2572" s="12"/>
      <c r="BS2572" s="12"/>
      <c r="BT2572" s="12"/>
      <c r="BU2572" s="12"/>
      <c r="BV2572" s="12"/>
      <c r="BW2572" s="12"/>
      <c r="BX2572" s="15"/>
      <c r="BY2572" s="15"/>
      <c r="BZ2572" s="15"/>
      <c r="CA2572" s="15"/>
      <c r="CB2572" s="15"/>
      <c r="CC2572" s="15"/>
      <c r="CD2572" s="15"/>
      <c r="CE2572" s="15"/>
      <c r="CF2572" s="15"/>
      <c r="CG2572" s="15"/>
      <c r="CH2572" s="15"/>
      <c r="CI2572" s="15"/>
      <c r="CJ2572" s="15"/>
      <c r="CK2572" s="15"/>
      <c r="CL2572" s="15"/>
      <c r="CM2572" s="15"/>
      <c r="CN2572" s="15"/>
    </row>
    <row r="2573" spans="1:92" ht="14">
      <c r="A2573" s="1"/>
      <c r="D2573" s="38"/>
      <c r="I2573" s="19"/>
      <c r="K2573" s="15"/>
      <c r="L2573" s="15"/>
      <c r="AE2573" s="37"/>
      <c r="AF2573" s="30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23"/>
      <c r="BE2573" s="23"/>
      <c r="BF2573" s="23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  <c r="BU2573" s="12"/>
      <c r="BV2573" s="12"/>
      <c r="BW2573" s="12"/>
      <c r="BX2573" s="15"/>
      <c r="BY2573" s="15"/>
      <c r="BZ2573" s="15"/>
      <c r="CA2573" s="15"/>
      <c r="CB2573" s="15"/>
      <c r="CC2573" s="15"/>
      <c r="CD2573" s="15"/>
      <c r="CE2573" s="15"/>
      <c r="CF2573" s="15"/>
      <c r="CG2573" s="15"/>
      <c r="CH2573" s="15"/>
      <c r="CI2573" s="15"/>
      <c r="CJ2573" s="15"/>
      <c r="CK2573" s="15"/>
      <c r="CL2573" s="15"/>
      <c r="CM2573" s="15"/>
      <c r="CN2573" s="15"/>
    </row>
    <row r="2574" spans="1:92" ht="14">
      <c r="A2574" s="1"/>
      <c r="D2574" s="38"/>
      <c r="I2574" s="19"/>
      <c r="K2574" s="15"/>
      <c r="L2574" s="15"/>
      <c r="AE2574" s="37"/>
      <c r="AF2574" s="30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23"/>
      <c r="BE2574" s="23"/>
      <c r="BF2574" s="23"/>
      <c r="BG2574" s="12"/>
      <c r="BH2574" s="12"/>
      <c r="BI2574" s="12"/>
      <c r="BJ2574" s="12"/>
      <c r="BK2574" s="12"/>
      <c r="BL2574" s="12"/>
      <c r="BM2574" s="12"/>
      <c r="BN2574" s="12"/>
      <c r="BO2574" s="12"/>
      <c r="BP2574" s="12"/>
      <c r="BQ2574" s="12"/>
      <c r="BR2574" s="12"/>
      <c r="BS2574" s="12"/>
      <c r="BT2574" s="12"/>
      <c r="BU2574" s="12"/>
      <c r="BV2574" s="12"/>
      <c r="BW2574" s="12"/>
      <c r="BX2574" s="15"/>
      <c r="BY2574" s="15"/>
      <c r="BZ2574" s="15"/>
      <c r="CA2574" s="15"/>
      <c r="CB2574" s="15"/>
      <c r="CC2574" s="15"/>
      <c r="CD2574" s="15"/>
      <c r="CE2574" s="15"/>
      <c r="CF2574" s="15"/>
      <c r="CG2574" s="15"/>
      <c r="CH2574" s="15"/>
      <c r="CI2574" s="15"/>
      <c r="CJ2574" s="15"/>
      <c r="CK2574" s="15"/>
      <c r="CL2574" s="15"/>
      <c r="CM2574" s="15"/>
      <c r="CN2574" s="15"/>
    </row>
    <row r="2575" spans="1:92" ht="14">
      <c r="A2575" s="1"/>
      <c r="D2575" s="38"/>
      <c r="I2575" s="19"/>
      <c r="K2575" s="15"/>
      <c r="L2575" s="15"/>
      <c r="AE2575" s="37"/>
      <c r="AF2575" s="30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23"/>
      <c r="BE2575" s="23"/>
      <c r="BF2575" s="23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  <c r="BU2575" s="12"/>
      <c r="BV2575" s="12"/>
      <c r="BW2575" s="12"/>
      <c r="BX2575" s="15"/>
      <c r="BY2575" s="15"/>
      <c r="BZ2575" s="15"/>
      <c r="CA2575" s="15"/>
      <c r="CB2575" s="15"/>
      <c r="CC2575" s="15"/>
      <c r="CD2575" s="15"/>
      <c r="CE2575" s="15"/>
      <c r="CF2575" s="15"/>
      <c r="CG2575" s="15"/>
      <c r="CH2575" s="15"/>
      <c r="CI2575" s="15"/>
      <c r="CJ2575" s="15"/>
      <c r="CK2575" s="15"/>
      <c r="CL2575" s="15"/>
      <c r="CM2575" s="15"/>
      <c r="CN2575" s="15"/>
    </row>
    <row r="2576" spans="1:92" ht="14">
      <c r="A2576" s="1"/>
      <c r="D2576" s="38"/>
      <c r="I2576" s="19"/>
      <c r="K2576" s="15"/>
      <c r="L2576" s="15"/>
      <c r="AE2576" s="37"/>
      <c r="AF2576" s="30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23"/>
      <c r="BE2576" s="23"/>
      <c r="BF2576" s="23"/>
      <c r="BG2576" s="12"/>
      <c r="BH2576" s="12"/>
      <c r="BI2576" s="12"/>
      <c r="BJ2576" s="12"/>
      <c r="BK2576" s="12"/>
      <c r="BL2576" s="12"/>
      <c r="BM2576" s="12"/>
      <c r="BN2576" s="12"/>
      <c r="BO2576" s="12"/>
      <c r="BP2576" s="12"/>
      <c r="BQ2576" s="12"/>
      <c r="BR2576" s="12"/>
      <c r="BS2576" s="12"/>
      <c r="BT2576" s="12"/>
      <c r="BU2576" s="12"/>
      <c r="BV2576" s="12"/>
      <c r="BW2576" s="12"/>
      <c r="BX2576" s="15"/>
      <c r="BY2576" s="15"/>
      <c r="BZ2576" s="15"/>
      <c r="CA2576" s="15"/>
      <c r="CB2576" s="15"/>
      <c r="CC2576" s="15"/>
      <c r="CD2576" s="15"/>
      <c r="CE2576" s="15"/>
      <c r="CF2576" s="15"/>
      <c r="CG2576" s="15"/>
      <c r="CH2576" s="15"/>
      <c r="CI2576" s="15"/>
      <c r="CJ2576" s="15"/>
      <c r="CK2576" s="15"/>
      <c r="CL2576" s="15"/>
      <c r="CM2576" s="15"/>
      <c r="CN2576" s="15"/>
    </row>
    <row r="2577" spans="1:92" ht="14">
      <c r="A2577" s="1"/>
      <c r="D2577" s="38"/>
      <c r="I2577" s="19"/>
      <c r="K2577" s="15"/>
      <c r="L2577" s="15"/>
      <c r="AE2577" s="37"/>
      <c r="AF2577" s="30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23"/>
      <c r="BE2577" s="23"/>
      <c r="BF2577" s="23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  <c r="BU2577" s="12"/>
      <c r="BV2577" s="12"/>
      <c r="BW2577" s="12"/>
      <c r="BX2577" s="15"/>
      <c r="BY2577" s="15"/>
      <c r="BZ2577" s="15"/>
      <c r="CA2577" s="15"/>
      <c r="CB2577" s="15"/>
      <c r="CC2577" s="15"/>
      <c r="CD2577" s="15"/>
      <c r="CE2577" s="15"/>
      <c r="CF2577" s="15"/>
      <c r="CG2577" s="15"/>
      <c r="CH2577" s="15"/>
      <c r="CI2577" s="15"/>
      <c r="CJ2577" s="15"/>
      <c r="CK2577" s="15"/>
      <c r="CL2577" s="15"/>
      <c r="CM2577" s="15"/>
      <c r="CN2577" s="15"/>
    </row>
    <row r="2578" spans="1:92" ht="14">
      <c r="A2578" s="1"/>
      <c r="D2578" s="38"/>
      <c r="I2578" s="19"/>
      <c r="K2578" s="15"/>
      <c r="L2578" s="15"/>
      <c r="AE2578" s="37"/>
      <c r="AF2578" s="30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23"/>
      <c r="BE2578" s="23"/>
      <c r="BF2578" s="23"/>
      <c r="BG2578" s="12"/>
      <c r="BH2578" s="12"/>
      <c r="BI2578" s="12"/>
      <c r="BJ2578" s="12"/>
      <c r="BK2578" s="12"/>
      <c r="BL2578" s="12"/>
      <c r="BM2578" s="12"/>
      <c r="BN2578" s="12"/>
      <c r="BO2578" s="12"/>
      <c r="BP2578" s="12"/>
      <c r="BQ2578" s="12"/>
      <c r="BR2578" s="12"/>
      <c r="BS2578" s="12"/>
      <c r="BT2578" s="12"/>
      <c r="BU2578" s="12"/>
      <c r="BV2578" s="12"/>
      <c r="BW2578" s="12"/>
      <c r="BX2578" s="15"/>
      <c r="BY2578" s="15"/>
      <c r="BZ2578" s="15"/>
      <c r="CA2578" s="15"/>
      <c r="CB2578" s="15"/>
      <c r="CC2578" s="15"/>
      <c r="CD2578" s="15"/>
      <c r="CE2578" s="15"/>
      <c r="CF2578" s="15"/>
      <c r="CG2578" s="15"/>
      <c r="CH2578" s="15"/>
      <c r="CI2578" s="15"/>
      <c r="CJ2578" s="15"/>
      <c r="CK2578" s="15"/>
      <c r="CL2578" s="15"/>
      <c r="CM2578" s="15"/>
      <c r="CN2578" s="15"/>
    </row>
    <row r="2579" spans="1:92" ht="14">
      <c r="A2579" s="1"/>
      <c r="D2579" s="38"/>
      <c r="I2579" s="19"/>
      <c r="K2579" s="15"/>
      <c r="L2579" s="15"/>
      <c r="AE2579" s="37"/>
      <c r="AF2579" s="30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23"/>
      <c r="BE2579" s="23"/>
      <c r="BF2579" s="23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/>
      <c r="BU2579" s="12"/>
      <c r="BV2579" s="12"/>
      <c r="BW2579" s="12"/>
      <c r="BX2579" s="15"/>
      <c r="BY2579" s="15"/>
      <c r="BZ2579" s="15"/>
      <c r="CA2579" s="15"/>
      <c r="CB2579" s="15"/>
      <c r="CC2579" s="15"/>
      <c r="CD2579" s="15"/>
      <c r="CE2579" s="15"/>
      <c r="CF2579" s="15"/>
      <c r="CG2579" s="15"/>
      <c r="CH2579" s="15"/>
      <c r="CI2579" s="15"/>
      <c r="CJ2579" s="15"/>
      <c r="CK2579" s="15"/>
      <c r="CL2579" s="15"/>
      <c r="CM2579" s="15"/>
      <c r="CN2579" s="15"/>
    </row>
    <row r="2580" spans="1:92" ht="14">
      <c r="A2580" s="1"/>
      <c r="D2580" s="38"/>
      <c r="I2580" s="19"/>
      <c r="K2580" s="15"/>
      <c r="L2580" s="15"/>
      <c r="AE2580" s="37"/>
      <c r="AF2580" s="30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23"/>
      <c r="BE2580" s="23"/>
      <c r="BF2580" s="23"/>
      <c r="BG2580" s="12"/>
      <c r="BH2580" s="12"/>
      <c r="BI2580" s="12"/>
      <c r="BJ2580" s="12"/>
      <c r="BK2580" s="12"/>
      <c r="BL2580" s="12"/>
      <c r="BM2580" s="12"/>
      <c r="BN2580" s="12"/>
      <c r="BO2580" s="12"/>
      <c r="BP2580" s="12"/>
      <c r="BQ2580" s="12"/>
      <c r="BR2580" s="12"/>
      <c r="BS2580" s="12"/>
      <c r="BT2580" s="12"/>
      <c r="BU2580" s="12"/>
      <c r="BV2580" s="12"/>
      <c r="BW2580" s="12"/>
      <c r="BX2580" s="15"/>
      <c r="BY2580" s="15"/>
      <c r="BZ2580" s="15"/>
      <c r="CA2580" s="15"/>
      <c r="CB2580" s="15"/>
      <c r="CC2580" s="15"/>
      <c r="CD2580" s="15"/>
      <c r="CE2580" s="15"/>
      <c r="CF2580" s="15"/>
      <c r="CG2580" s="15"/>
      <c r="CH2580" s="15"/>
      <c r="CI2580" s="15"/>
      <c r="CJ2580" s="15"/>
      <c r="CK2580" s="15"/>
      <c r="CL2580" s="15"/>
      <c r="CM2580" s="15"/>
      <c r="CN2580" s="15"/>
    </row>
    <row r="2581" spans="1:92" ht="14">
      <c r="A2581" s="1"/>
      <c r="D2581" s="38"/>
      <c r="I2581" s="19"/>
      <c r="K2581" s="15"/>
      <c r="L2581" s="15"/>
      <c r="AE2581" s="37"/>
      <c r="AF2581" s="30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23"/>
      <c r="BE2581" s="23"/>
      <c r="BF2581" s="23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/>
      <c r="BU2581" s="12"/>
      <c r="BV2581" s="12"/>
      <c r="BW2581" s="12"/>
      <c r="BX2581" s="15"/>
      <c r="BY2581" s="15"/>
      <c r="BZ2581" s="15"/>
      <c r="CA2581" s="15"/>
      <c r="CB2581" s="15"/>
      <c r="CC2581" s="15"/>
      <c r="CD2581" s="15"/>
      <c r="CE2581" s="15"/>
      <c r="CF2581" s="15"/>
      <c r="CG2581" s="15"/>
      <c r="CH2581" s="15"/>
      <c r="CI2581" s="15"/>
      <c r="CJ2581" s="15"/>
      <c r="CK2581" s="15"/>
      <c r="CL2581" s="15"/>
      <c r="CM2581" s="15"/>
      <c r="CN2581" s="15"/>
    </row>
    <row r="2582" spans="1:92" ht="14">
      <c r="A2582" s="1"/>
      <c r="D2582" s="38"/>
      <c r="I2582" s="19"/>
      <c r="K2582" s="15"/>
      <c r="L2582" s="15"/>
      <c r="AE2582" s="37"/>
      <c r="AF2582" s="30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23"/>
      <c r="BE2582" s="23"/>
      <c r="BF2582" s="23"/>
      <c r="BG2582" s="12"/>
      <c r="BH2582" s="12"/>
      <c r="BI2582" s="12"/>
      <c r="BJ2582" s="12"/>
      <c r="BK2582" s="12"/>
      <c r="BL2582" s="12"/>
      <c r="BM2582" s="12"/>
      <c r="BN2582" s="12"/>
      <c r="BO2582" s="12"/>
      <c r="BP2582" s="12"/>
      <c r="BQ2582" s="12"/>
      <c r="BR2582" s="12"/>
      <c r="BS2582" s="12"/>
      <c r="BT2582" s="12"/>
      <c r="BU2582" s="12"/>
      <c r="BV2582" s="12"/>
      <c r="BW2582" s="12"/>
      <c r="BX2582" s="15"/>
      <c r="BY2582" s="15"/>
      <c r="BZ2582" s="15"/>
      <c r="CA2582" s="15"/>
      <c r="CB2582" s="15"/>
      <c r="CC2582" s="15"/>
      <c r="CD2582" s="15"/>
      <c r="CE2582" s="15"/>
      <c r="CF2582" s="15"/>
      <c r="CG2582" s="15"/>
      <c r="CH2582" s="15"/>
      <c r="CI2582" s="15"/>
      <c r="CJ2582" s="15"/>
      <c r="CK2582" s="15"/>
      <c r="CL2582" s="15"/>
      <c r="CM2582" s="15"/>
      <c r="CN2582" s="15"/>
    </row>
    <row r="2583" spans="1:92" ht="14">
      <c r="A2583" s="1"/>
      <c r="D2583" s="38"/>
      <c r="I2583" s="19"/>
      <c r="K2583" s="15"/>
      <c r="L2583" s="15"/>
      <c r="AE2583" s="37"/>
      <c r="AF2583" s="30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23"/>
      <c r="BE2583" s="23"/>
      <c r="BF2583" s="23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/>
      <c r="BV2583" s="12"/>
      <c r="BW2583" s="12"/>
      <c r="BX2583" s="15"/>
      <c r="BY2583" s="15"/>
      <c r="BZ2583" s="15"/>
      <c r="CA2583" s="15"/>
      <c r="CB2583" s="15"/>
      <c r="CC2583" s="15"/>
      <c r="CD2583" s="15"/>
      <c r="CE2583" s="15"/>
      <c r="CF2583" s="15"/>
      <c r="CG2583" s="15"/>
      <c r="CH2583" s="15"/>
      <c r="CI2583" s="15"/>
      <c r="CJ2583" s="15"/>
      <c r="CK2583" s="15"/>
      <c r="CL2583" s="15"/>
      <c r="CM2583" s="15"/>
      <c r="CN2583" s="15"/>
    </row>
    <row r="2584" spans="1:92" ht="14">
      <c r="A2584" s="1"/>
      <c r="D2584" s="38"/>
      <c r="I2584" s="19"/>
      <c r="K2584" s="15"/>
      <c r="L2584" s="15"/>
      <c r="AE2584" s="37"/>
      <c r="AF2584" s="30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23"/>
      <c r="BE2584" s="23"/>
      <c r="BF2584" s="23"/>
      <c r="BG2584" s="12"/>
      <c r="BH2584" s="12"/>
      <c r="BI2584" s="12"/>
      <c r="BJ2584" s="12"/>
      <c r="BK2584" s="12"/>
      <c r="BL2584" s="12"/>
      <c r="BM2584" s="12"/>
      <c r="BN2584" s="12"/>
      <c r="BO2584" s="12"/>
      <c r="BP2584" s="12"/>
      <c r="BQ2584" s="12"/>
      <c r="BR2584" s="12"/>
      <c r="BS2584" s="12"/>
      <c r="BT2584" s="12"/>
      <c r="BU2584" s="12"/>
      <c r="BV2584" s="12"/>
      <c r="BW2584" s="12"/>
      <c r="BX2584" s="15"/>
      <c r="BY2584" s="15"/>
      <c r="BZ2584" s="15"/>
      <c r="CA2584" s="15"/>
      <c r="CB2584" s="15"/>
      <c r="CC2584" s="15"/>
      <c r="CD2584" s="15"/>
      <c r="CE2584" s="15"/>
      <c r="CF2584" s="15"/>
      <c r="CG2584" s="15"/>
      <c r="CH2584" s="15"/>
      <c r="CI2584" s="15"/>
      <c r="CJ2584" s="15"/>
      <c r="CK2584" s="15"/>
      <c r="CL2584" s="15"/>
      <c r="CM2584" s="15"/>
      <c r="CN2584" s="15"/>
    </row>
    <row r="2585" spans="1:92" ht="14">
      <c r="A2585" s="1"/>
      <c r="D2585" s="38"/>
      <c r="I2585" s="19"/>
      <c r="K2585" s="15"/>
      <c r="L2585" s="15"/>
      <c r="AE2585" s="37"/>
      <c r="AF2585" s="30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23"/>
      <c r="BE2585" s="23"/>
      <c r="BF2585" s="23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  <c r="BU2585" s="12"/>
      <c r="BV2585" s="12"/>
      <c r="BW2585" s="12"/>
      <c r="BX2585" s="15"/>
      <c r="BY2585" s="15"/>
      <c r="BZ2585" s="15"/>
      <c r="CA2585" s="15"/>
      <c r="CB2585" s="15"/>
      <c r="CC2585" s="15"/>
      <c r="CD2585" s="15"/>
      <c r="CE2585" s="15"/>
      <c r="CF2585" s="15"/>
      <c r="CG2585" s="15"/>
      <c r="CH2585" s="15"/>
      <c r="CI2585" s="15"/>
      <c r="CJ2585" s="15"/>
      <c r="CK2585" s="15"/>
      <c r="CL2585" s="15"/>
      <c r="CM2585" s="15"/>
      <c r="CN2585" s="15"/>
    </row>
    <row r="2586" spans="1:92" ht="14">
      <c r="A2586" s="1"/>
      <c r="D2586" s="38"/>
      <c r="I2586" s="19"/>
      <c r="K2586" s="15"/>
      <c r="L2586" s="15"/>
      <c r="AE2586" s="37"/>
      <c r="AF2586" s="30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23"/>
      <c r="BE2586" s="23"/>
      <c r="BF2586" s="23"/>
      <c r="BG2586" s="12"/>
      <c r="BH2586" s="12"/>
      <c r="BI2586" s="12"/>
      <c r="BJ2586" s="12"/>
      <c r="BK2586" s="12"/>
      <c r="BL2586" s="12"/>
      <c r="BM2586" s="12"/>
      <c r="BN2586" s="12"/>
      <c r="BO2586" s="12"/>
      <c r="BP2586" s="12"/>
      <c r="BQ2586" s="12"/>
      <c r="BR2586" s="12"/>
      <c r="BS2586" s="12"/>
      <c r="BT2586" s="12"/>
      <c r="BU2586" s="12"/>
      <c r="BV2586" s="12"/>
      <c r="BW2586" s="12"/>
      <c r="BX2586" s="15"/>
      <c r="BY2586" s="15"/>
      <c r="BZ2586" s="15"/>
      <c r="CA2586" s="15"/>
      <c r="CB2586" s="15"/>
      <c r="CC2586" s="15"/>
      <c r="CD2586" s="15"/>
      <c r="CE2586" s="15"/>
      <c r="CF2586" s="15"/>
      <c r="CG2586" s="15"/>
      <c r="CH2586" s="15"/>
      <c r="CI2586" s="15"/>
      <c r="CJ2586" s="15"/>
      <c r="CK2586" s="15"/>
      <c r="CL2586" s="15"/>
      <c r="CM2586" s="15"/>
      <c r="CN2586" s="15"/>
    </row>
    <row r="2587" spans="1:92" ht="14">
      <c r="A2587" s="1"/>
      <c r="D2587" s="38"/>
      <c r="I2587" s="19"/>
      <c r="K2587" s="15"/>
      <c r="L2587" s="15"/>
      <c r="AE2587" s="37"/>
      <c r="AF2587" s="30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23"/>
      <c r="BE2587" s="23"/>
      <c r="BF2587" s="23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5"/>
      <c r="BY2587" s="15"/>
      <c r="BZ2587" s="15"/>
      <c r="CA2587" s="15"/>
      <c r="CB2587" s="15"/>
      <c r="CC2587" s="15"/>
      <c r="CD2587" s="15"/>
      <c r="CE2587" s="15"/>
      <c r="CF2587" s="15"/>
      <c r="CG2587" s="15"/>
      <c r="CH2587" s="15"/>
      <c r="CI2587" s="15"/>
      <c r="CJ2587" s="15"/>
      <c r="CK2587" s="15"/>
      <c r="CL2587" s="15"/>
      <c r="CM2587" s="15"/>
      <c r="CN2587" s="15"/>
    </row>
    <row r="2588" spans="1:92" ht="14">
      <c r="A2588" s="1"/>
      <c r="D2588" s="38"/>
      <c r="I2588" s="19"/>
      <c r="K2588" s="15"/>
      <c r="L2588" s="15"/>
      <c r="AE2588" s="37"/>
      <c r="AF2588" s="30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23"/>
      <c r="BE2588" s="23"/>
      <c r="BF2588" s="23"/>
      <c r="BG2588" s="12"/>
      <c r="BH2588" s="12"/>
      <c r="BI2588" s="12"/>
      <c r="BJ2588" s="12"/>
      <c r="BK2588" s="12"/>
      <c r="BL2588" s="12"/>
      <c r="BM2588" s="12"/>
      <c r="BN2588" s="12"/>
      <c r="BO2588" s="12"/>
      <c r="BP2588" s="12"/>
      <c r="BQ2588" s="12"/>
      <c r="BR2588" s="12"/>
      <c r="BS2588" s="12"/>
      <c r="BT2588" s="12"/>
      <c r="BU2588" s="12"/>
      <c r="BV2588" s="12"/>
      <c r="BW2588" s="12"/>
      <c r="BX2588" s="15"/>
      <c r="BY2588" s="15"/>
      <c r="BZ2588" s="15"/>
      <c r="CA2588" s="15"/>
      <c r="CB2588" s="15"/>
      <c r="CC2588" s="15"/>
      <c r="CD2588" s="15"/>
      <c r="CE2588" s="15"/>
      <c r="CF2588" s="15"/>
      <c r="CG2588" s="15"/>
      <c r="CH2588" s="15"/>
      <c r="CI2588" s="15"/>
      <c r="CJ2588" s="15"/>
      <c r="CK2588" s="15"/>
      <c r="CL2588" s="15"/>
      <c r="CM2588" s="15"/>
      <c r="CN2588" s="15"/>
    </row>
    <row r="2589" spans="1:92" ht="14">
      <c r="A2589" s="1"/>
      <c r="D2589" s="38"/>
      <c r="I2589" s="19"/>
      <c r="K2589" s="15"/>
      <c r="L2589" s="15"/>
      <c r="AE2589" s="37"/>
      <c r="AF2589" s="30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23"/>
      <c r="BE2589" s="23"/>
      <c r="BF2589" s="23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5"/>
      <c r="BY2589" s="15"/>
      <c r="BZ2589" s="15"/>
      <c r="CA2589" s="15"/>
      <c r="CB2589" s="15"/>
      <c r="CC2589" s="15"/>
      <c r="CD2589" s="15"/>
      <c r="CE2589" s="15"/>
      <c r="CF2589" s="15"/>
      <c r="CG2589" s="15"/>
      <c r="CH2589" s="15"/>
      <c r="CI2589" s="15"/>
      <c r="CJ2589" s="15"/>
      <c r="CK2589" s="15"/>
      <c r="CL2589" s="15"/>
      <c r="CM2589" s="15"/>
      <c r="CN2589" s="15"/>
    </row>
    <row r="2590" spans="1:92" ht="14">
      <c r="A2590" s="1"/>
      <c r="D2590" s="38"/>
      <c r="I2590" s="19"/>
      <c r="K2590" s="15"/>
      <c r="L2590" s="15"/>
      <c r="AE2590" s="37"/>
      <c r="AF2590" s="30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23"/>
      <c r="BE2590" s="23"/>
      <c r="BF2590" s="23"/>
      <c r="BG2590" s="12"/>
      <c r="BH2590" s="12"/>
      <c r="BI2590" s="12"/>
      <c r="BJ2590" s="12"/>
      <c r="BK2590" s="12"/>
      <c r="BL2590" s="12"/>
      <c r="BM2590" s="12"/>
      <c r="BN2590" s="12"/>
      <c r="BO2590" s="12"/>
      <c r="BP2590" s="12"/>
      <c r="BQ2590" s="12"/>
      <c r="BR2590" s="12"/>
      <c r="BS2590" s="12"/>
      <c r="BT2590" s="12"/>
      <c r="BU2590" s="12"/>
      <c r="BV2590" s="12"/>
      <c r="BW2590" s="12"/>
      <c r="BX2590" s="15"/>
      <c r="BY2590" s="15"/>
      <c r="BZ2590" s="15"/>
      <c r="CA2590" s="15"/>
      <c r="CB2590" s="15"/>
      <c r="CC2590" s="15"/>
      <c r="CD2590" s="15"/>
      <c r="CE2590" s="15"/>
      <c r="CF2590" s="15"/>
      <c r="CG2590" s="15"/>
      <c r="CH2590" s="15"/>
      <c r="CI2590" s="15"/>
      <c r="CJ2590" s="15"/>
      <c r="CK2590" s="15"/>
      <c r="CL2590" s="15"/>
      <c r="CM2590" s="15"/>
      <c r="CN2590" s="15"/>
    </row>
    <row r="2591" spans="1:92" ht="14">
      <c r="A2591" s="1"/>
      <c r="D2591" s="38"/>
      <c r="I2591" s="19"/>
      <c r="K2591" s="15"/>
      <c r="L2591" s="15"/>
      <c r="AE2591" s="37"/>
      <c r="AF2591" s="30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23"/>
      <c r="BE2591" s="23"/>
      <c r="BF2591" s="23"/>
      <c r="BG2591" s="12"/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5"/>
      <c r="BY2591" s="15"/>
      <c r="BZ2591" s="15"/>
      <c r="CA2591" s="15"/>
      <c r="CB2591" s="15"/>
      <c r="CC2591" s="15"/>
      <c r="CD2591" s="15"/>
      <c r="CE2591" s="15"/>
      <c r="CF2591" s="15"/>
      <c r="CG2591" s="15"/>
      <c r="CH2591" s="15"/>
      <c r="CI2591" s="15"/>
      <c r="CJ2591" s="15"/>
      <c r="CK2591" s="15"/>
      <c r="CL2591" s="15"/>
      <c r="CM2591" s="15"/>
      <c r="CN2591" s="15"/>
    </row>
    <row r="2592" spans="1:92" ht="14">
      <c r="A2592" s="1"/>
      <c r="D2592" s="38"/>
      <c r="I2592" s="19"/>
      <c r="K2592" s="15"/>
      <c r="L2592" s="15"/>
      <c r="AE2592" s="37"/>
      <c r="AF2592" s="30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23"/>
      <c r="BE2592" s="23"/>
      <c r="BF2592" s="23"/>
      <c r="BG2592" s="12"/>
      <c r="BH2592" s="12"/>
      <c r="BI2592" s="12"/>
      <c r="BJ2592" s="12"/>
      <c r="BK2592" s="12"/>
      <c r="BL2592" s="12"/>
      <c r="BM2592" s="12"/>
      <c r="BN2592" s="12"/>
      <c r="BO2592" s="12"/>
      <c r="BP2592" s="12"/>
      <c r="BQ2592" s="12"/>
      <c r="BR2592" s="12"/>
      <c r="BS2592" s="12"/>
      <c r="BT2592" s="12"/>
      <c r="BU2592" s="12"/>
      <c r="BV2592" s="12"/>
      <c r="BW2592" s="12"/>
      <c r="BX2592" s="15"/>
      <c r="BY2592" s="15"/>
      <c r="BZ2592" s="15"/>
      <c r="CA2592" s="15"/>
      <c r="CB2592" s="15"/>
      <c r="CC2592" s="15"/>
      <c r="CD2592" s="15"/>
      <c r="CE2592" s="15"/>
      <c r="CF2592" s="15"/>
      <c r="CG2592" s="15"/>
      <c r="CH2592" s="15"/>
      <c r="CI2592" s="15"/>
      <c r="CJ2592" s="15"/>
      <c r="CK2592" s="15"/>
      <c r="CL2592" s="15"/>
      <c r="CM2592" s="15"/>
      <c r="CN2592" s="15"/>
    </row>
    <row r="2593" spans="1:92" ht="14">
      <c r="A2593" s="1"/>
      <c r="D2593" s="38"/>
      <c r="I2593" s="19"/>
      <c r="K2593" s="15"/>
      <c r="L2593" s="15"/>
      <c r="AE2593" s="37"/>
      <c r="AF2593" s="30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23"/>
      <c r="BE2593" s="23"/>
      <c r="BF2593" s="23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  <c r="BU2593" s="12"/>
      <c r="BV2593" s="12"/>
      <c r="BW2593" s="12"/>
      <c r="BX2593" s="15"/>
      <c r="BY2593" s="15"/>
      <c r="BZ2593" s="15"/>
      <c r="CA2593" s="15"/>
      <c r="CB2593" s="15"/>
      <c r="CC2593" s="15"/>
      <c r="CD2593" s="15"/>
      <c r="CE2593" s="15"/>
      <c r="CF2593" s="15"/>
      <c r="CG2593" s="15"/>
      <c r="CH2593" s="15"/>
      <c r="CI2593" s="15"/>
      <c r="CJ2593" s="15"/>
      <c r="CK2593" s="15"/>
      <c r="CL2593" s="15"/>
      <c r="CM2593" s="15"/>
      <c r="CN2593" s="15"/>
    </row>
    <row r="2594" spans="1:92" ht="14">
      <c r="A2594" s="1"/>
      <c r="D2594" s="38"/>
      <c r="I2594" s="19"/>
      <c r="K2594" s="15"/>
      <c r="L2594" s="15"/>
      <c r="AE2594" s="37"/>
      <c r="AF2594" s="30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23"/>
      <c r="BE2594" s="23"/>
      <c r="BF2594" s="23"/>
      <c r="BG2594" s="12"/>
      <c r="BH2594" s="12"/>
      <c r="BI2594" s="12"/>
      <c r="BJ2594" s="12"/>
      <c r="BK2594" s="12"/>
      <c r="BL2594" s="12"/>
      <c r="BM2594" s="12"/>
      <c r="BN2594" s="12"/>
      <c r="BO2594" s="12"/>
      <c r="BP2594" s="12"/>
      <c r="BQ2594" s="12"/>
      <c r="BR2594" s="12"/>
      <c r="BS2594" s="12"/>
      <c r="BT2594" s="12"/>
      <c r="BU2594" s="12"/>
      <c r="BV2594" s="12"/>
      <c r="BW2594" s="12"/>
      <c r="BX2594" s="15"/>
      <c r="BY2594" s="15"/>
      <c r="BZ2594" s="15"/>
      <c r="CA2594" s="15"/>
      <c r="CB2594" s="15"/>
      <c r="CC2594" s="15"/>
      <c r="CD2594" s="15"/>
      <c r="CE2594" s="15"/>
      <c r="CF2594" s="15"/>
      <c r="CG2594" s="15"/>
      <c r="CH2594" s="15"/>
      <c r="CI2594" s="15"/>
      <c r="CJ2594" s="15"/>
      <c r="CK2594" s="15"/>
      <c r="CL2594" s="15"/>
      <c r="CM2594" s="15"/>
      <c r="CN2594" s="15"/>
    </row>
    <row r="2595" spans="1:92" ht="14">
      <c r="A2595" s="1"/>
      <c r="D2595" s="38"/>
      <c r="I2595" s="19"/>
      <c r="K2595" s="15"/>
      <c r="L2595" s="15"/>
      <c r="AE2595" s="37"/>
      <c r="AF2595" s="30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23"/>
      <c r="BE2595" s="23"/>
      <c r="BF2595" s="23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  <c r="BU2595" s="12"/>
      <c r="BV2595" s="12"/>
      <c r="BW2595" s="12"/>
      <c r="BX2595" s="15"/>
      <c r="BY2595" s="15"/>
      <c r="BZ2595" s="15"/>
      <c r="CA2595" s="15"/>
      <c r="CB2595" s="15"/>
      <c r="CC2595" s="15"/>
      <c r="CD2595" s="15"/>
      <c r="CE2595" s="15"/>
      <c r="CF2595" s="15"/>
      <c r="CG2595" s="15"/>
      <c r="CH2595" s="15"/>
      <c r="CI2595" s="15"/>
      <c r="CJ2595" s="15"/>
      <c r="CK2595" s="15"/>
      <c r="CL2595" s="15"/>
      <c r="CM2595" s="15"/>
      <c r="CN2595" s="15"/>
    </row>
    <row r="2596" spans="1:92" ht="14">
      <c r="A2596" s="1"/>
      <c r="D2596" s="38"/>
      <c r="I2596" s="19"/>
      <c r="K2596" s="15"/>
      <c r="L2596" s="15"/>
      <c r="AE2596" s="37"/>
      <c r="AF2596" s="30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23"/>
      <c r="BE2596" s="23"/>
      <c r="BF2596" s="23"/>
      <c r="BG2596" s="12"/>
      <c r="BH2596" s="12"/>
      <c r="BI2596" s="12"/>
      <c r="BJ2596" s="12"/>
      <c r="BK2596" s="12"/>
      <c r="BL2596" s="12"/>
      <c r="BM2596" s="12"/>
      <c r="BN2596" s="12"/>
      <c r="BO2596" s="12"/>
      <c r="BP2596" s="12"/>
      <c r="BQ2596" s="12"/>
      <c r="BR2596" s="12"/>
      <c r="BS2596" s="12"/>
      <c r="BT2596" s="12"/>
      <c r="BU2596" s="12"/>
      <c r="BV2596" s="12"/>
      <c r="BW2596" s="12"/>
      <c r="BX2596" s="15"/>
      <c r="BY2596" s="15"/>
      <c r="BZ2596" s="15"/>
      <c r="CA2596" s="15"/>
      <c r="CB2596" s="15"/>
      <c r="CC2596" s="15"/>
      <c r="CD2596" s="15"/>
      <c r="CE2596" s="15"/>
      <c r="CF2596" s="15"/>
      <c r="CG2596" s="15"/>
      <c r="CH2596" s="15"/>
      <c r="CI2596" s="15"/>
      <c r="CJ2596" s="15"/>
      <c r="CK2596" s="15"/>
      <c r="CL2596" s="15"/>
      <c r="CM2596" s="15"/>
      <c r="CN2596" s="15"/>
    </row>
    <row r="2597" spans="1:92" ht="14">
      <c r="A2597" s="1"/>
      <c r="D2597" s="38"/>
      <c r="I2597" s="19"/>
      <c r="K2597" s="15"/>
      <c r="L2597" s="15"/>
      <c r="AE2597" s="37"/>
      <c r="AF2597" s="30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23"/>
      <c r="BE2597" s="23"/>
      <c r="BF2597" s="23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  <c r="BU2597" s="12"/>
      <c r="BV2597" s="12"/>
      <c r="BW2597" s="12"/>
      <c r="BX2597" s="15"/>
      <c r="BY2597" s="15"/>
      <c r="BZ2597" s="15"/>
      <c r="CA2597" s="15"/>
      <c r="CB2597" s="15"/>
      <c r="CC2597" s="15"/>
      <c r="CD2597" s="15"/>
      <c r="CE2597" s="15"/>
      <c r="CF2597" s="15"/>
      <c r="CG2597" s="15"/>
      <c r="CH2597" s="15"/>
      <c r="CI2597" s="15"/>
      <c r="CJ2597" s="15"/>
      <c r="CK2597" s="15"/>
      <c r="CL2597" s="15"/>
      <c r="CM2597" s="15"/>
      <c r="CN2597" s="15"/>
    </row>
    <row r="2598" spans="1:92" ht="14">
      <c r="A2598" s="1"/>
      <c r="D2598" s="38"/>
      <c r="I2598" s="19"/>
      <c r="K2598" s="15"/>
      <c r="L2598" s="15"/>
      <c r="AE2598" s="37"/>
      <c r="AF2598" s="30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23"/>
      <c r="BE2598" s="23"/>
      <c r="BF2598" s="23"/>
      <c r="BG2598" s="12"/>
      <c r="BH2598" s="12"/>
      <c r="BI2598" s="12"/>
      <c r="BJ2598" s="12"/>
      <c r="BK2598" s="12"/>
      <c r="BL2598" s="12"/>
      <c r="BM2598" s="12"/>
      <c r="BN2598" s="12"/>
      <c r="BO2598" s="12"/>
      <c r="BP2598" s="12"/>
      <c r="BQ2598" s="12"/>
      <c r="BR2598" s="12"/>
      <c r="BS2598" s="12"/>
      <c r="BT2598" s="12"/>
      <c r="BU2598" s="12"/>
      <c r="BV2598" s="12"/>
      <c r="BW2598" s="12"/>
      <c r="BX2598" s="15"/>
      <c r="BY2598" s="15"/>
      <c r="BZ2598" s="15"/>
      <c r="CA2598" s="15"/>
      <c r="CB2598" s="15"/>
      <c r="CC2598" s="15"/>
      <c r="CD2598" s="15"/>
      <c r="CE2598" s="15"/>
      <c r="CF2598" s="15"/>
      <c r="CG2598" s="15"/>
      <c r="CH2598" s="15"/>
      <c r="CI2598" s="15"/>
      <c r="CJ2598" s="15"/>
      <c r="CK2598" s="15"/>
      <c r="CL2598" s="15"/>
      <c r="CM2598" s="15"/>
      <c r="CN2598" s="15"/>
    </row>
    <row r="2599" spans="1:92" ht="14">
      <c r="A2599" s="1"/>
      <c r="D2599" s="38"/>
      <c r="I2599" s="19"/>
      <c r="K2599" s="15"/>
      <c r="L2599" s="15"/>
      <c r="AE2599" s="37"/>
      <c r="AF2599" s="30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23"/>
      <c r="BE2599" s="23"/>
      <c r="BF2599" s="23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  <c r="BU2599" s="12"/>
      <c r="BV2599" s="12"/>
      <c r="BW2599" s="12"/>
      <c r="BX2599" s="15"/>
      <c r="BY2599" s="15"/>
      <c r="BZ2599" s="15"/>
      <c r="CA2599" s="15"/>
      <c r="CB2599" s="15"/>
      <c r="CC2599" s="15"/>
      <c r="CD2599" s="15"/>
      <c r="CE2599" s="15"/>
      <c r="CF2599" s="15"/>
      <c r="CG2599" s="15"/>
      <c r="CH2599" s="15"/>
      <c r="CI2599" s="15"/>
      <c r="CJ2599" s="15"/>
      <c r="CK2599" s="15"/>
      <c r="CL2599" s="15"/>
      <c r="CM2599" s="15"/>
      <c r="CN2599" s="15"/>
    </row>
    <row r="2600" spans="1:92" ht="14">
      <c r="A2600" s="1"/>
      <c r="D2600" s="38"/>
      <c r="I2600" s="19"/>
      <c r="K2600" s="15"/>
      <c r="L2600" s="15"/>
      <c r="AE2600" s="37"/>
      <c r="AF2600" s="30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23"/>
      <c r="BE2600" s="23"/>
      <c r="BF2600" s="23"/>
      <c r="BG2600" s="12"/>
      <c r="BH2600" s="12"/>
      <c r="BI2600" s="12"/>
      <c r="BJ2600" s="12"/>
      <c r="BK2600" s="12"/>
      <c r="BL2600" s="12"/>
      <c r="BM2600" s="12"/>
      <c r="BN2600" s="12"/>
      <c r="BO2600" s="12"/>
      <c r="BP2600" s="12"/>
      <c r="BQ2600" s="12"/>
      <c r="BR2600" s="12"/>
      <c r="BS2600" s="12"/>
      <c r="BT2600" s="12"/>
      <c r="BU2600" s="12"/>
      <c r="BV2600" s="12"/>
      <c r="BW2600" s="12"/>
      <c r="BX2600" s="15"/>
      <c r="BY2600" s="15"/>
      <c r="BZ2600" s="15"/>
      <c r="CA2600" s="15"/>
      <c r="CB2600" s="15"/>
      <c r="CC2600" s="15"/>
      <c r="CD2600" s="15"/>
      <c r="CE2600" s="15"/>
      <c r="CF2600" s="15"/>
      <c r="CG2600" s="15"/>
      <c r="CH2600" s="15"/>
      <c r="CI2600" s="15"/>
      <c r="CJ2600" s="15"/>
      <c r="CK2600" s="15"/>
      <c r="CL2600" s="15"/>
      <c r="CM2600" s="15"/>
      <c r="CN2600" s="15"/>
    </row>
    <row r="2601" spans="1:92" ht="14">
      <c r="A2601" s="1"/>
      <c r="D2601" s="38"/>
      <c r="I2601" s="19"/>
      <c r="K2601" s="15"/>
      <c r="L2601" s="15"/>
      <c r="AE2601" s="37"/>
      <c r="AF2601" s="30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23"/>
      <c r="BE2601" s="23"/>
      <c r="BF2601" s="23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/>
      <c r="BX2601" s="15"/>
      <c r="BY2601" s="15"/>
      <c r="BZ2601" s="15"/>
      <c r="CA2601" s="15"/>
      <c r="CB2601" s="15"/>
      <c r="CC2601" s="15"/>
      <c r="CD2601" s="15"/>
      <c r="CE2601" s="15"/>
      <c r="CF2601" s="15"/>
      <c r="CG2601" s="15"/>
      <c r="CH2601" s="15"/>
      <c r="CI2601" s="15"/>
      <c r="CJ2601" s="15"/>
      <c r="CK2601" s="15"/>
      <c r="CL2601" s="15"/>
      <c r="CM2601" s="15"/>
      <c r="CN2601" s="15"/>
    </row>
    <row r="2602" spans="1:92" ht="14">
      <c r="A2602" s="1"/>
      <c r="D2602" s="38"/>
      <c r="I2602" s="19"/>
      <c r="K2602" s="15"/>
      <c r="L2602" s="15"/>
      <c r="AE2602" s="37"/>
      <c r="AF2602" s="30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23"/>
      <c r="BE2602" s="23"/>
      <c r="BF2602" s="23"/>
      <c r="BG2602" s="12"/>
      <c r="BH2602" s="12"/>
      <c r="BI2602" s="12"/>
      <c r="BJ2602" s="12"/>
      <c r="BK2602" s="12"/>
      <c r="BL2602" s="12"/>
      <c r="BM2602" s="12"/>
      <c r="BN2602" s="12"/>
      <c r="BO2602" s="12"/>
      <c r="BP2602" s="12"/>
      <c r="BQ2602" s="12"/>
      <c r="BR2602" s="12"/>
      <c r="BS2602" s="12"/>
      <c r="BT2602" s="12"/>
      <c r="BU2602" s="12"/>
      <c r="BV2602" s="12"/>
      <c r="BW2602" s="12"/>
      <c r="BX2602" s="15"/>
      <c r="BY2602" s="15"/>
      <c r="BZ2602" s="15"/>
      <c r="CA2602" s="15"/>
      <c r="CB2602" s="15"/>
      <c r="CC2602" s="15"/>
      <c r="CD2602" s="15"/>
      <c r="CE2602" s="15"/>
      <c r="CF2602" s="15"/>
      <c r="CG2602" s="15"/>
      <c r="CH2602" s="15"/>
      <c r="CI2602" s="15"/>
      <c r="CJ2602" s="15"/>
      <c r="CK2602" s="15"/>
      <c r="CL2602" s="15"/>
      <c r="CM2602" s="15"/>
      <c r="CN2602" s="15"/>
    </row>
    <row r="2603" spans="1:92" ht="14">
      <c r="A2603" s="1"/>
      <c r="D2603" s="38"/>
      <c r="I2603" s="19"/>
      <c r="K2603" s="15"/>
      <c r="L2603" s="15"/>
      <c r="AE2603" s="37"/>
      <c r="AF2603" s="30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23"/>
      <c r="BE2603" s="23"/>
      <c r="BF2603" s="23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5"/>
      <c r="BY2603" s="15"/>
      <c r="BZ2603" s="15"/>
      <c r="CA2603" s="15"/>
      <c r="CB2603" s="15"/>
      <c r="CC2603" s="15"/>
      <c r="CD2603" s="15"/>
      <c r="CE2603" s="15"/>
      <c r="CF2603" s="15"/>
      <c r="CG2603" s="15"/>
      <c r="CH2603" s="15"/>
      <c r="CI2603" s="15"/>
      <c r="CJ2603" s="15"/>
      <c r="CK2603" s="15"/>
      <c r="CL2603" s="15"/>
      <c r="CM2603" s="15"/>
      <c r="CN2603" s="15"/>
    </row>
    <row r="2604" spans="1:92" ht="14">
      <c r="A2604" s="1"/>
      <c r="D2604" s="38"/>
      <c r="I2604" s="19"/>
      <c r="K2604" s="15"/>
      <c r="L2604" s="15"/>
      <c r="AE2604" s="37"/>
      <c r="AF2604" s="30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23"/>
      <c r="BE2604" s="23"/>
      <c r="BF2604" s="23"/>
      <c r="BG2604" s="12"/>
      <c r="BH2604" s="12"/>
      <c r="BI2604" s="12"/>
      <c r="BJ2604" s="12"/>
      <c r="BK2604" s="12"/>
      <c r="BL2604" s="12"/>
      <c r="BM2604" s="12"/>
      <c r="BN2604" s="12"/>
      <c r="BO2604" s="12"/>
      <c r="BP2604" s="12"/>
      <c r="BQ2604" s="12"/>
      <c r="BR2604" s="12"/>
      <c r="BS2604" s="12"/>
      <c r="BT2604" s="12"/>
      <c r="BU2604" s="12"/>
      <c r="BV2604" s="12"/>
      <c r="BW2604" s="12"/>
      <c r="BX2604" s="15"/>
      <c r="BY2604" s="15"/>
      <c r="BZ2604" s="15"/>
      <c r="CA2604" s="15"/>
      <c r="CB2604" s="15"/>
      <c r="CC2604" s="15"/>
      <c r="CD2604" s="15"/>
      <c r="CE2604" s="15"/>
      <c r="CF2604" s="15"/>
      <c r="CG2604" s="15"/>
      <c r="CH2604" s="15"/>
      <c r="CI2604" s="15"/>
      <c r="CJ2604" s="15"/>
      <c r="CK2604" s="15"/>
      <c r="CL2604" s="15"/>
      <c r="CM2604" s="15"/>
      <c r="CN2604" s="15"/>
    </row>
    <row r="2605" spans="1:92" ht="14">
      <c r="A2605" s="1"/>
      <c r="D2605" s="38"/>
      <c r="I2605" s="19"/>
      <c r="K2605" s="15"/>
      <c r="L2605" s="15"/>
      <c r="AE2605" s="37"/>
      <c r="AF2605" s="30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23"/>
      <c r="BE2605" s="23"/>
      <c r="BF2605" s="23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  <c r="BU2605" s="12"/>
      <c r="BV2605" s="12"/>
      <c r="BW2605" s="12"/>
      <c r="BX2605" s="15"/>
      <c r="BY2605" s="15"/>
      <c r="BZ2605" s="15"/>
      <c r="CA2605" s="15"/>
      <c r="CB2605" s="15"/>
      <c r="CC2605" s="15"/>
      <c r="CD2605" s="15"/>
      <c r="CE2605" s="15"/>
      <c r="CF2605" s="15"/>
      <c r="CG2605" s="15"/>
      <c r="CH2605" s="15"/>
      <c r="CI2605" s="15"/>
      <c r="CJ2605" s="15"/>
      <c r="CK2605" s="15"/>
      <c r="CL2605" s="15"/>
      <c r="CM2605" s="15"/>
      <c r="CN2605" s="15"/>
    </row>
    <row r="2606" spans="1:92" ht="14">
      <c r="A2606" s="1"/>
      <c r="D2606" s="38"/>
      <c r="I2606" s="19"/>
      <c r="K2606" s="15"/>
      <c r="L2606" s="15"/>
      <c r="AE2606" s="37"/>
      <c r="AF2606" s="30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23"/>
      <c r="BE2606" s="23"/>
      <c r="BF2606" s="23"/>
      <c r="BG2606" s="12"/>
      <c r="BH2606" s="12"/>
      <c r="BI2606" s="12"/>
      <c r="BJ2606" s="12"/>
      <c r="BK2606" s="12"/>
      <c r="BL2606" s="12"/>
      <c r="BM2606" s="12"/>
      <c r="BN2606" s="12"/>
      <c r="BO2606" s="12"/>
      <c r="BP2606" s="12"/>
      <c r="BQ2606" s="12"/>
      <c r="BR2606" s="12"/>
      <c r="BS2606" s="12"/>
      <c r="BT2606" s="12"/>
      <c r="BU2606" s="12"/>
      <c r="BV2606" s="12"/>
      <c r="BW2606" s="12"/>
      <c r="BX2606" s="15"/>
      <c r="BY2606" s="15"/>
      <c r="BZ2606" s="15"/>
      <c r="CA2606" s="15"/>
      <c r="CB2606" s="15"/>
      <c r="CC2606" s="15"/>
      <c r="CD2606" s="15"/>
      <c r="CE2606" s="15"/>
      <c r="CF2606" s="15"/>
      <c r="CG2606" s="15"/>
      <c r="CH2606" s="15"/>
      <c r="CI2606" s="15"/>
      <c r="CJ2606" s="15"/>
      <c r="CK2606" s="15"/>
      <c r="CL2606" s="15"/>
      <c r="CM2606" s="15"/>
      <c r="CN2606" s="15"/>
    </row>
    <row r="2607" spans="1:92" ht="14">
      <c r="A2607" s="1"/>
      <c r="D2607" s="38"/>
      <c r="I2607" s="19"/>
      <c r="K2607" s="15"/>
      <c r="L2607" s="15"/>
      <c r="AE2607" s="37"/>
      <c r="AF2607" s="30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23"/>
      <c r="BE2607" s="23"/>
      <c r="BF2607" s="23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  <c r="BU2607" s="12"/>
      <c r="BV2607" s="12"/>
      <c r="BW2607" s="12"/>
      <c r="BX2607" s="15"/>
      <c r="BY2607" s="15"/>
      <c r="BZ2607" s="15"/>
      <c r="CA2607" s="15"/>
      <c r="CB2607" s="15"/>
      <c r="CC2607" s="15"/>
      <c r="CD2607" s="15"/>
      <c r="CE2607" s="15"/>
      <c r="CF2607" s="15"/>
      <c r="CG2607" s="15"/>
      <c r="CH2607" s="15"/>
      <c r="CI2607" s="15"/>
      <c r="CJ2607" s="15"/>
      <c r="CK2607" s="15"/>
      <c r="CL2607" s="15"/>
      <c r="CM2607" s="15"/>
      <c r="CN2607" s="15"/>
    </row>
    <row r="2608" spans="1:92" ht="14">
      <c r="A2608" s="1"/>
      <c r="D2608" s="38"/>
      <c r="I2608" s="19"/>
      <c r="K2608" s="15"/>
      <c r="L2608" s="15"/>
      <c r="AE2608" s="37"/>
      <c r="AF2608" s="30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23"/>
      <c r="BE2608" s="23"/>
      <c r="BF2608" s="23"/>
      <c r="BG2608" s="12"/>
      <c r="BH2608" s="12"/>
      <c r="BI2608" s="12"/>
      <c r="BJ2608" s="12"/>
      <c r="BK2608" s="12"/>
      <c r="BL2608" s="12"/>
      <c r="BM2608" s="12"/>
      <c r="BN2608" s="12"/>
      <c r="BO2608" s="12"/>
      <c r="BP2608" s="12"/>
      <c r="BQ2608" s="12"/>
      <c r="BR2608" s="12"/>
      <c r="BS2608" s="12"/>
      <c r="BT2608" s="12"/>
      <c r="BU2608" s="12"/>
      <c r="BV2608" s="12"/>
      <c r="BW2608" s="12"/>
      <c r="BX2608" s="15"/>
      <c r="BY2608" s="15"/>
      <c r="BZ2608" s="15"/>
      <c r="CA2608" s="15"/>
      <c r="CB2608" s="15"/>
      <c r="CC2608" s="15"/>
      <c r="CD2608" s="15"/>
      <c r="CE2608" s="15"/>
      <c r="CF2608" s="15"/>
      <c r="CG2608" s="15"/>
      <c r="CH2608" s="15"/>
      <c r="CI2608" s="15"/>
      <c r="CJ2608" s="15"/>
      <c r="CK2608" s="15"/>
      <c r="CL2608" s="15"/>
      <c r="CM2608" s="15"/>
      <c r="CN2608" s="15"/>
    </row>
    <row r="2609" spans="1:92" ht="14">
      <c r="A2609" s="1"/>
      <c r="D2609" s="38"/>
      <c r="I2609" s="19"/>
      <c r="K2609" s="15"/>
      <c r="L2609" s="15"/>
      <c r="AE2609" s="37"/>
      <c r="AF2609" s="30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23"/>
      <c r="BE2609" s="23"/>
      <c r="BF2609" s="23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5"/>
      <c r="BY2609" s="15"/>
      <c r="BZ2609" s="15"/>
      <c r="CA2609" s="15"/>
      <c r="CB2609" s="15"/>
      <c r="CC2609" s="15"/>
      <c r="CD2609" s="15"/>
      <c r="CE2609" s="15"/>
      <c r="CF2609" s="15"/>
      <c r="CG2609" s="15"/>
      <c r="CH2609" s="15"/>
      <c r="CI2609" s="15"/>
      <c r="CJ2609" s="15"/>
      <c r="CK2609" s="15"/>
      <c r="CL2609" s="15"/>
      <c r="CM2609" s="15"/>
      <c r="CN2609" s="15"/>
    </row>
    <row r="2610" spans="1:92" ht="14">
      <c r="A2610" s="1"/>
      <c r="D2610" s="38"/>
      <c r="I2610" s="19"/>
      <c r="K2610" s="15"/>
      <c r="L2610" s="15"/>
      <c r="AE2610" s="37"/>
      <c r="AF2610" s="30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23"/>
      <c r="BE2610" s="23"/>
      <c r="BF2610" s="23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5"/>
      <c r="BY2610" s="15"/>
      <c r="BZ2610" s="15"/>
      <c r="CA2610" s="15"/>
      <c r="CB2610" s="15"/>
      <c r="CC2610" s="15"/>
      <c r="CD2610" s="15"/>
      <c r="CE2610" s="15"/>
      <c r="CF2610" s="15"/>
      <c r="CG2610" s="15"/>
      <c r="CH2610" s="15"/>
      <c r="CI2610" s="15"/>
      <c r="CJ2610" s="15"/>
      <c r="CK2610" s="15"/>
      <c r="CL2610" s="15"/>
      <c r="CM2610" s="15"/>
      <c r="CN2610" s="15"/>
    </row>
    <row r="2611" spans="1:92" ht="14">
      <c r="A2611" s="1"/>
      <c r="D2611" s="38"/>
      <c r="I2611" s="19"/>
      <c r="K2611" s="15"/>
      <c r="L2611" s="15"/>
      <c r="AE2611" s="37"/>
      <c r="AF2611" s="30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23"/>
      <c r="BE2611" s="23"/>
      <c r="BF2611" s="23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  <c r="BU2611" s="12"/>
      <c r="BV2611" s="12"/>
      <c r="BW2611" s="12"/>
      <c r="BX2611" s="15"/>
      <c r="BY2611" s="15"/>
      <c r="BZ2611" s="15"/>
      <c r="CA2611" s="15"/>
      <c r="CB2611" s="15"/>
      <c r="CC2611" s="15"/>
      <c r="CD2611" s="15"/>
      <c r="CE2611" s="15"/>
      <c r="CF2611" s="15"/>
      <c r="CG2611" s="15"/>
      <c r="CH2611" s="15"/>
      <c r="CI2611" s="15"/>
      <c r="CJ2611" s="15"/>
      <c r="CK2611" s="15"/>
      <c r="CL2611" s="15"/>
      <c r="CM2611" s="15"/>
      <c r="CN2611" s="15"/>
    </row>
    <row r="2612" spans="1:92" ht="14">
      <c r="A2612" s="1"/>
      <c r="D2612" s="38"/>
      <c r="I2612" s="19"/>
      <c r="K2612" s="15"/>
      <c r="L2612" s="15"/>
      <c r="AE2612" s="37"/>
      <c r="AF2612" s="30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23"/>
      <c r="BE2612" s="23"/>
      <c r="BF2612" s="23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5"/>
      <c r="BY2612" s="15"/>
      <c r="BZ2612" s="15"/>
      <c r="CA2612" s="15"/>
      <c r="CB2612" s="15"/>
      <c r="CC2612" s="15"/>
      <c r="CD2612" s="15"/>
      <c r="CE2612" s="15"/>
      <c r="CF2612" s="15"/>
      <c r="CG2612" s="15"/>
      <c r="CH2612" s="15"/>
      <c r="CI2612" s="15"/>
      <c r="CJ2612" s="15"/>
      <c r="CK2612" s="15"/>
      <c r="CL2612" s="15"/>
      <c r="CM2612" s="15"/>
      <c r="CN2612" s="15"/>
    </row>
    <row r="2613" spans="1:92" ht="14">
      <c r="A2613" s="1"/>
      <c r="D2613" s="38"/>
      <c r="I2613" s="19"/>
      <c r="K2613" s="15"/>
      <c r="L2613" s="15"/>
      <c r="AE2613" s="37"/>
      <c r="AF2613" s="30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23"/>
      <c r="BE2613" s="23"/>
      <c r="BF2613" s="23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5"/>
      <c r="BY2613" s="15"/>
      <c r="BZ2613" s="15"/>
      <c r="CA2613" s="15"/>
      <c r="CB2613" s="15"/>
      <c r="CC2613" s="15"/>
      <c r="CD2613" s="15"/>
      <c r="CE2613" s="15"/>
      <c r="CF2613" s="15"/>
      <c r="CG2613" s="15"/>
      <c r="CH2613" s="15"/>
      <c r="CI2613" s="15"/>
      <c r="CJ2613" s="15"/>
      <c r="CK2613" s="15"/>
      <c r="CL2613" s="15"/>
      <c r="CM2613" s="15"/>
      <c r="CN2613" s="15"/>
    </row>
    <row r="2614" spans="1:92" ht="14">
      <c r="A2614" s="1"/>
      <c r="D2614" s="38"/>
      <c r="I2614" s="19"/>
      <c r="K2614" s="15"/>
      <c r="L2614" s="15"/>
      <c r="AE2614" s="37"/>
      <c r="AF2614" s="30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23"/>
      <c r="BE2614" s="23"/>
      <c r="BF2614" s="23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5"/>
      <c r="BY2614" s="15"/>
      <c r="BZ2614" s="15"/>
      <c r="CA2614" s="15"/>
      <c r="CB2614" s="15"/>
      <c r="CC2614" s="15"/>
      <c r="CD2614" s="15"/>
      <c r="CE2614" s="15"/>
      <c r="CF2614" s="15"/>
      <c r="CG2614" s="15"/>
      <c r="CH2614" s="15"/>
      <c r="CI2614" s="15"/>
      <c r="CJ2614" s="15"/>
      <c r="CK2614" s="15"/>
      <c r="CL2614" s="15"/>
      <c r="CM2614" s="15"/>
      <c r="CN2614" s="15"/>
    </row>
    <row r="2615" spans="1:92" ht="14">
      <c r="A2615" s="1"/>
      <c r="D2615" s="38"/>
      <c r="I2615" s="19"/>
      <c r="K2615" s="15"/>
      <c r="L2615" s="15"/>
      <c r="AE2615" s="37"/>
      <c r="AF2615" s="30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23"/>
      <c r="BE2615" s="23"/>
      <c r="BF2615" s="23"/>
      <c r="BG2615" s="12"/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  <c r="BU2615" s="12"/>
      <c r="BV2615" s="12"/>
      <c r="BW2615" s="12"/>
      <c r="BX2615" s="15"/>
      <c r="BY2615" s="15"/>
      <c r="BZ2615" s="15"/>
      <c r="CA2615" s="15"/>
      <c r="CB2615" s="15"/>
      <c r="CC2615" s="15"/>
      <c r="CD2615" s="15"/>
      <c r="CE2615" s="15"/>
      <c r="CF2615" s="15"/>
      <c r="CG2615" s="15"/>
      <c r="CH2615" s="15"/>
      <c r="CI2615" s="15"/>
      <c r="CJ2615" s="15"/>
      <c r="CK2615" s="15"/>
      <c r="CL2615" s="15"/>
      <c r="CM2615" s="15"/>
      <c r="CN2615" s="15"/>
    </row>
    <row r="2616" spans="1:92" ht="14">
      <c r="A2616" s="1"/>
      <c r="D2616" s="38"/>
      <c r="I2616" s="19"/>
      <c r="K2616" s="15"/>
      <c r="L2616" s="15"/>
      <c r="AE2616" s="37"/>
      <c r="AF2616" s="30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23"/>
      <c r="BE2616" s="23"/>
      <c r="BF2616" s="23"/>
      <c r="BG2616" s="12"/>
      <c r="BH2616" s="12"/>
      <c r="BI2616" s="12"/>
      <c r="BJ2616" s="12"/>
      <c r="BK2616" s="12"/>
      <c r="BL2616" s="12"/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5"/>
      <c r="BY2616" s="15"/>
      <c r="BZ2616" s="15"/>
      <c r="CA2616" s="15"/>
      <c r="CB2616" s="15"/>
      <c r="CC2616" s="15"/>
      <c r="CD2616" s="15"/>
      <c r="CE2616" s="15"/>
      <c r="CF2616" s="15"/>
      <c r="CG2616" s="15"/>
      <c r="CH2616" s="15"/>
      <c r="CI2616" s="15"/>
      <c r="CJ2616" s="15"/>
      <c r="CK2616" s="15"/>
      <c r="CL2616" s="15"/>
      <c r="CM2616" s="15"/>
      <c r="CN2616" s="15"/>
    </row>
    <row r="2617" spans="1:92" ht="14">
      <c r="A2617" s="1"/>
      <c r="D2617" s="38"/>
      <c r="I2617" s="19"/>
      <c r="K2617" s="15"/>
      <c r="L2617" s="15"/>
      <c r="AE2617" s="37"/>
      <c r="AF2617" s="30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23"/>
      <c r="BE2617" s="23"/>
      <c r="BF2617" s="23"/>
      <c r="BG2617" s="12"/>
      <c r="BH2617" s="12"/>
      <c r="BI2617" s="12"/>
      <c r="BJ2617" s="12"/>
      <c r="BK2617" s="12"/>
      <c r="BL2617" s="12"/>
      <c r="BM2617" s="12"/>
      <c r="BN2617" s="12"/>
      <c r="BO2617" s="12"/>
      <c r="BP2617" s="12"/>
      <c r="BQ2617" s="12"/>
      <c r="BR2617" s="12"/>
      <c r="BS2617" s="12"/>
      <c r="BT2617" s="12"/>
      <c r="BU2617" s="12"/>
      <c r="BV2617" s="12"/>
      <c r="BW2617" s="12"/>
      <c r="BX2617" s="15"/>
      <c r="BY2617" s="15"/>
      <c r="BZ2617" s="15"/>
      <c r="CA2617" s="15"/>
      <c r="CB2617" s="15"/>
      <c r="CC2617" s="15"/>
      <c r="CD2617" s="15"/>
      <c r="CE2617" s="15"/>
      <c r="CF2617" s="15"/>
      <c r="CG2617" s="15"/>
      <c r="CH2617" s="15"/>
      <c r="CI2617" s="15"/>
      <c r="CJ2617" s="15"/>
      <c r="CK2617" s="15"/>
      <c r="CL2617" s="15"/>
      <c r="CM2617" s="15"/>
      <c r="CN2617" s="15"/>
    </row>
    <row r="2618" spans="1:92" ht="14">
      <c r="A2618" s="1"/>
      <c r="D2618" s="38"/>
      <c r="I2618" s="19"/>
      <c r="K2618" s="15"/>
      <c r="L2618" s="15"/>
      <c r="AE2618" s="37"/>
      <c r="AF2618" s="30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23"/>
      <c r="BE2618" s="23"/>
      <c r="BF2618" s="23"/>
      <c r="BG2618" s="12"/>
      <c r="BH2618" s="12"/>
      <c r="BI2618" s="12"/>
      <c r="BJ2618" s="12"/>
      <c r="BK2618" s="12"/>
      <c r="BL2618" s="12"/>
      <c r="BM2618" s="12"/>
      <c r="BN2618" s="12"/>
      <c r="BO2618" s="12"/>
      <c r="BP2618" s="12"/>
      <c r="BQ2618" s="12"/>
      <c r="BR2618" s="12"/>
      <c r="BS2618" s="12"/>
      <c r="BT2618" s="12"/>
      <c r="BU2618" s="12"/>
      <c r="BV2618" s="12"/>
      <c r="BW2618" s="12"/>
      <c r="BX2618" s="15"/>
      <c r="BY2618" s="15"/>
      <c r="BZ2618" s="15"/>
      <c r="CA2618" s="15"/>
      <c r="CB2618" s="15"/>
      <c r="CC2618" s="15"/>
      <c r="CD2618" s="15"/>
      <c r="CE2618" s="15"/>
      <c r="CF2618" s="15"/>
      <c r="CG2618" s="15"/>
      <c r="CH2618" s="15"/>
      <c r="CI2618" s="15"/>
      <c r="CJ2618" s="15"/>
      <c r="CK2618" s="15"/>
      <c r="CL2618" s="15"/>
      <c r="CM2618" s="15"/>
      <c r="CN2618" s="15"/>
    </row>
    <row r="2619" spans="1:92" ht="14">
      <c r="A2619" s="1"/>
      <c r="D2619" s="38"/>
      <c r="I2619" s="19"/>
      <c r="K2619" s="15"/>
      <c r="L2619" s="15"/>
      <c r="AE2619" s="37"/>
      <c r="AF2619" s="30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23"/>
      <c r="BE2619" s="23"/>
      <c r="BF2619" s="23"/>
      <c r="BG2619" s="12"/>
      <c r="BH2619" s="12"/>
      <c r="BI2619" s="12"/>
      <c r="BJ2619" s="12"/>
      <c r="BK2619" s="12"/>
      <c r="BL2619" s="12"/>
      <c r="BM2619" s="12"/>
      <c r="BN2619" s="12"/>
      <c r="BO2619" s="12"/>
      <c r="BP2619" s="12"/>
      <c r="BQ2619" s="12"/>
      <c r="BR2619" s="12"/>
      <c r="BS2619" s="12"/>
      <c r="BT2619" s="12"/>
      <c r="BU2619" s="12"/>
      <c r="BV2619" s="12"/>
      <c r="BW2619" s="12"/>
      <c r="BX2619" s="15"/>
      <c r="BY2619" s="15"/>
      <c r="BZ2619" s="15"/>
      <c r="CA2619" s="15"/>
      <c r="CB2619" s="15"/>
      <c r="CC2619" s="15"/>
      <c r="CD2619" s="15"/>
      <c r="CE2619" s="15"/>
      <c r="CF2619" s="15"/>
      <c r="CG2619" s="15"/>
      <c r="CH2619" s="15"/>
      <c r="CI2619" s="15"/>
      <c r="CJ2619" s="15"/>
      <c r="CK2619" s="15"/>
      <c r="CL2619" s="15"/>
      <c r="CM2619" s="15"/>
      <c r="CN2619" s="15"/>
    </row>
    <row r="2620" spans="1:92" ht="14">
      <c r="A2620" s="1"/>
      <c r="D2620" s="38"/>
      <c r="I2620" s="19"/>
      <c r="K2620" s="15"/>
      <c r="L2620" s="15"/>
      <c r="AE2620" s="37"/>
      <c r="AF2620" s="30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23"/>
      <c r="BE2620" s="23"/>
      <c r="BF2620" s="23"/>
      <c r="BG2620" s="12"/>
      <c r="BH2620" s="12"/>
      <c r="BI2620" s="12"/>
      <c r="BJ2620" s="12"/>
      <c r="BK2620" s="12"/>
      <c r="BL2620" s="12"/>
      <c r="BM2620" s="12"/>
      <c r="BN2620" s="12"/>
      <c r="BO2620" s="12"/>
      <c r="BP2620" s="12"/>
      <c r="BQ2620" s="12"/>
      <c r="BR2620" s="12"/>
      <c r="BS2620" s="12"/>
      <c r="BT2620" s="12"/>
      <c r="BU2620" s="12"/>
      <c r="BV2620" s="12"/>
      <c r="BW2620" s="12"/>
      <c r="BX2620" s="15"/>
      <c r="BY2620" s="15"/>
      <c r="BZ2620" s="15"/>
      <c r="CA2620" s="15"/>
      <c r="CB2620" s="15"/>
      <c r="CC2620" s="15"/>
      <c r="CD2620" s="15"/>
      <c r="CE2620" s="15"/>
      <c r="CF2620" s="15"/>
      <c r="CG2620" s="15"/>
      <c r="CH2620" s="15"/>
      <c r="CI2620" s="15"/>
      <c r="CJ2620" s="15"/>
      <c r="CK2620" s="15"/>
      <c r="CL2620" s="15"/>
      <c r="CM2620" s="15"/>
      <c r="CN2620" s="15"/>
    </row>
    <row r="2621" spans="1:92" ht="14">
      <c r="A2621" s="1"/>
      <c r="D2621" s="38"/>
      <c r="I2621" s="19"/>
      <c r="K2621" s="15"/>
      <c r="L2621" s="15"/>
      <c r="AE2621" s="37"/>
      <c r="AF2621" s="30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23"/>
      <c r="BE2621" s="23"/>
      <c r="BF2621" s="23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  <c r="BU2621" s="12"/>
      <c r="BV2621" s="12"/>
      <c r="BW2621" s="12"/>
      <c r="BX2621" s="15"/>
      <c r="BY2621" s="15"/>
      <c r="BZ2621" s="15"/>
      <c r="CA2621" s="15"/>
      <c r="CB2621" s="15"/>
      <c r="CC2621" s="15"/>
      <c r="CD2621" s="15"/>
      <c r="CE2621" s="15"/>
      <c r="CF2621" s="15"/>
      <c r="CG2621" s="15"/>
      <c r="CH2621" s="15"/>
      <c r="CI2621" s="15"/>
      <c r="CJ2621" s="15"/>
      <c r="CK2621" s="15"/>
      <c r="CL2621" s="15"/>
      <c r="CM2621" s="15"/>
      <c r="CN2621" s="15"/>
    </row>
    <row r="2622" spans="1:92" ht="14">
      <c r="A2622" s="1"/>
      <c r="D2622" s="38"/>
      <c r="I2622" s="19"/>
      <c r="K2622" s="15"/>
      <c r="L2622" s="15"/>
      <c r="AE2622" s="37"/>
      <c r="AF2622" s="30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23"/>
      <c r="BE2622" s="23"/>
      <c r="BF2622" s="23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/>
      <c r="BS2622" s="12"/>
      <c r="BT2622" s="12"/>
      <c r="BU2622" s="12"/>
      <c r="BV2622" s="12"/>
      <c r="BW2622" s="12"/>
      <c r="BX2622" s="15"/>
      <c r="BY2622" s="15"/>
      <c r="BZ2622" s="15"/>
      <c r="CA2622" s="15"/>
      <c r="CB2622" s="15"/>
      <c r="CC2622" s="15"/>
      <c r="CD2622" s="15"/>
      <c r="CE2622" s="15"/>
      <c r="CF2622" s="15"/>
      <c r="CG2622" s="15"/>
      <c r="CH2622" s="15"/>
      <c r="CI2622" s="15"/>
      <c r="CJ2622" s="15"/>
      <c r="CK2622" s="15"/>
      <c r="CL2622" s="15"/>
      <c r="CM2622" s="15"/>
      <c r="CN2622" s="15"/>
    </row>
    <row r="2623" spans="1:92" ht="14">
      <c r="A2623" s="1"/>
      <c r="D2623" s="38"/>
      <c r="I2623" s="19"/>
      <c r="K2623" s="15"/>
      <c r="L2623" s="15"/>
      <c r="AE2623" s="37"/>
      <c r="AF2623" s="30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23"/>
      <c r="BE2623" s="23"/>
      <c r="BF2623" s="23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5"/>
      <c r="BY2623" s="15"/>
      <c r="BZ2623" s="15"/>
      <c r="CA2623" s="15"/>
      <c r="CB2623" s="15"/>
      <c r="CC2623" s="15"/>
      <c r="CD2623" s="15"/>
      <c r="CE2623" s="15"/>
      <c r="CF2623" s="15"/>
      <c r="CG2623" s="15"/>
      <c r="CH2623" s="15"/>
      <c r="CI2623" s="15"/>
      <c r="CJ2623" s="15"/>
      <c r="CK2623" s="15"/>
      <c r="CL2623" s="15"/>
      <c r="CM2623" s="15"/>
      <c r="CN2623" s="15"/>
    </row>
    <row r="2624" spans="1:92" ht="14">
      <c r="A2624" s="1"/>
      <c r="D2624" s="38"/>
      <c r="I2624" s="19"/>
      <c r="K2624" s="15"/>
      <c r="L2624" s="15"/>
      <c r="AE2624" s="37"/>
      <c r="AF2624" s="30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23"/>
      <c r="BE2624" s="23"/>
      <c r="BF2624" s="23"/>
      <c r="BG2624" s="12"/>
      <c r="BH2624" s="12"/>
      <c r="BI2624" s="12"/>
      <c r="BJ2624" s="12"/>
      <c r="BK2624" s="12"/>
      <c r="BL2624" s="12"/>
      <c r="BM2624" s="12"/>
      <c r="BN2624" s="12"/>
      <c r="BO2624" s="12"/>
      <c r="BP2624" s="12"/>
      <c r="BQ2624" s="12"/>
      <c r="BR2624" s="12"/>
      <c r="BS2624" s="12"/>
      <c r="BT2624" s="12"/>
      <c r="BU2624" s="12"/>
      <c r="BV2624" s="12"/>
      <c r="BW2624" s="12"/>
      <c r="BX2624" s="15"/>
      <c r="BY2624" s="15"/>
      <c r="BZ2624" s="15"/>
      <c r="CA2624" s="15"/>
      <c r="CB2624" s="15"/>
      <c r="CC2624" s="15"/>
      <c r="CD2624" s="15"/>
      <c r="CE2624" s="15"/>
      <c r="CF2624" s="15"/>
      <c r="CG2624" s="15"/>
      <c r="CH2624" s="15"/>
      <c r="CI2624" s="15"/>
      <c r="CJ2624" s="15"/>
      <c r="CK2624" s="15"/>
      <c r="CL2624" s="15"/>
      <c r="CM2624" s="15"/>
      <c r="CN2624" s="15"/>
    </row>
    <row r="2625" spans="1:92" ht="14">
      <c r="A2625" s="1"/>
      <c r="D2625" s="38"/>
      <c r="I2625" s="19"/>
      <c r="K2625" s="15"/>
      <c r="L2625" s="15"/>
      <c r="AE2625" s="37"/>
      <c r="AF2625" s="30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23"/>
      <c r="BE2625" s="23"/>
      <c r="BF2625" s="23"/>
      <c r="BG2625" s="12"/>
      <c r="BH2625" s="12"/>
      <c r="BI2625" s="12"/>
      <c r="BJ2625" s="12"/>
      <c r="BK2625" s="12"/>
      <c r="BL2625" s="12"/>
      <c r="BM2625" s="12"/>
      <c r="BN2625" s="12"/>
      <c r="BO2625" s="12"/>
      <c r="BP2625" s="12"/>
      <c r="BQ2625" s="12"/>
      <c r="BR2625" s="12"/>
      <c r="BS2625" s="12"/>
      <c r="BT2625" s="12"/>
      <c r="BU2625" s="12"/>
      <c r="BV2625" s="12"/>
      <c r="BW2625" s="12"/>
      <c r="BX2625" s="15"/>
      <c r="BY2625" s="15"/>
      <c r="BZ2625" s="15"/>
      <c r="CA2625" s="15"/>
      <c r="CB2625" s="15"/>
      <c r="CC2625" s="15"/>
      <c r="CD2625" s="15"/>
      <c r="CE2625" s="15"/>
      <c r="CF2625" s="15"/>
      <c r="CG2625" s="15"/>
      <c r="CH2625" s="15"/>
      <c r="CI2625" s="15"/>
      <c r="CJ2625" s="15"/>
      <c r="CK2625" s="15"/>
      <c r="CL2625" s="15"/>
      <c r="CM2625" s="15"/>
      <c r="CN2625" s="15"/>
    </row>
    <row r="2626" spans="1:92" ht="14">
      <c r="A2626" s="1"/>
      <c r="D2626" s="38"/>
      <c r="I2626" s="19"/>
      <c r="K2626" s="15"/>
      <c r="L2626" s="15"/>
      <c r="AE2626" s="37"/>
      <c r="AF2626" s="30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23"/>
      <c r="BE2626" s="23"/>
      <c r="BF2626" s="23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5"/>
      <c r="BY2626" s="15"/>
      <c r="BZ2626" s="15"/>
      <c r="CA2626" s="15"/>
      <c r="CB2626" s="15"/>
      <c r="CC2626" s="15"/>
      <c r="CD2626" s="15"/>
      <c r="CE2626" s="15"/>
      <c r="CF2626" s="15"/>
      <c r="CG2626" s="15"/>
      <c r="CH2626" s="15"/>
      <c r="CI2626" s="15"/>
      <c r="CJ2626" s="15"/>
      <c r="CK2626" s="15"/>
      <c r="CL2626" s="15"/>
      <c r="CM2626" s="15"/>
      <c r="CN2626" s="15"/>
    </row>
    <row r="2627" spans="1:92" ht="14">
      <c r="A2627" s="1"/>
      <c r="D2627" s="38"/>
      <c r="I2627" s="19"/>
      <c r="K2627" s="15"/>
      <c r="L2627" s="15"/>
      <c r="AE2627" s="37"/>
      <c r="AF2627" s="30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23"/>
      <c r="BE2627" s="23"/>
      <c r="BF2627" s="23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5"/>
      <c r="BY2627" s="15"/>
      <c r="BZ2627" s="15"/>
      <c r="CA2627" s="15"/>
      <c r="CB2627" s="15"/>
      <c r="CC2627" s="15"/>
      <c r="CD2627" s="15"/>
      <c r="CE2627" s="15"/>
      <c r="CF2627" s="15"/>
      <c r="CG2627" s="15"/>
      <c r="CH2627" s="15"/>
      <c r="CI2627" s="15"/>
      <c r="CJ2627" s="15"/>
      <c r="CK2627" s="15"/>
      <c r="CL2627" s="15"/>
      <c r="CM2627" s="15"/>
      <c r="CN2627" s="15"/>
    </row>
    <row r="2628" spans="1:92" ht="14">
      <c r="A2628" s="1"/>
      <c r="D2628" s="38"/>
      <c r="I2628" s="19"/>
      <c r="K2628" s="15"/>
      <c r="L2628" s="15"/>
      <c r="AE2628" s="37"/>
      <c r="AF2628" s="30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23"/>
      <c r="BE2628" s="23"/>
      <c r="BF2628" s="23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5"/>
      <c r="BY2628" s="15"/>
      <c r="BZ2628" s="15"/>
      <c r="CA2628" s="15"/>
      <c r="CB2628" s="15"/>
      <c r="CC2628" s="15"/>
      <c r="CD2628" s="15"/>
      <c r="CE2628" s="15"/>
      <c r="CF2628" s="15"/>
      <c r="CG2628" s="15"/>
      <c r="CH2628" s="15"/>
      <c r="CI2628" s="15"/>
      <c r="CJ2628" s="15"/>
      <c r="CK2628" s="15"/>
      <c r="CL2628" s="15"/>
      <c r="CM2628" s="15"/>
      <c r="CN2628" s="15"/>
    </row>
    <row r="2629" spans="1:92" ht="14">
      <c r="A2629" s="1"/>
      <c r="D2629" s="38"/>
      <c r="I2629" s="19"/>
      <c r="K2629" s="15"/>
      <c r="L2629" s="15"/>
      <c r="AE2629" s="37"/>
      <c r="AF2629" s="30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23"/>
      <c r="BE2629" s="23"/>
      <c r="BF2629" s="23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5"/>
      <c r="BY2629" s="15"/>
      <c r="BZ2629" s="15"/>
      <c r="CA2629" s="15"/>
      <c r="CB2629" s="15"/>
      <c r="CC2629" s="15"/>
      <c r="CD2629" s="15"/>
      <c r="CE2629" s="15"/>
      <c r="CF2629" s="15"/>
      <c r="CG2629" s="15"/>
      <c r="CH2629" s="15"/>
      <c r="CI2629" s="15"/>
      <c r="CJ2629" s="15"/>
      <c r="CK2629" s="15"/>
      <c r="CL2629" s="15"/>
      <c r="CM2629" s="15"/>
      <c r="CN2629" s="15"/>
    </row>
    <row r="2630" spans="1:92" ht="14">
      <c r="A2630" s="1"/>
      <c r="D2630" s="38"/>
      <c r="I2630" s="19"/>
      <c r="K2630" s="15"/>
      <c r="L2630" s="15"/>
      <c r="AE2630" s="37"/>
      <c r="AF2630" s="30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23"/>
      <c r="BE2630" s="23"/>
      <c r="BF2630" s="23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5"/>
      <c r="BY2630" s="15"/>
      <c r="BZ2630" s="15"/>
      <c r="CA2630" s="15"/>
      <c r="CB2630" s="15"/>
      <c r="CC2630" s="15"/>
      <c r="CD2630" s="15"/>
      <c r="CE2630" s="15"/>
      <c r="CF2630" s="15"/>
      <c r="CG2630" s="15"/>
      <c r="CH2630" s="15"/>
      <c r="CI2630" s="15"/>
      <c r="CJ2630" s="15"/>
      <c r="CK2630" s="15"/>
      <c r="CL2630" s="15"/>
      <c r="CM2630" s="15"/>
      <c r="CN2630" s="15"/>
    </row>
    <row r="2631" spans="1:92" ht="14">
      <c r="A2631" s="1"/>
      <c r="D2631" s="38"/>
      <c r="I2631" s="19"/>
      <c r="K2631" s="15"/>
      <c r="L2631" s="15"/>
      <c r="AE2631" s="37"/>
      <c r="AF2631" s="30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23"/>
      <c r="BE2631" s="23"/>
      <c r="BF2631" s="23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5"/>
      <c r="BY2631" s="15"/>
      <c r="BZ2631" s="15"/>
      <c r="CA2631" s="15"/>
      <c r="CB2631" s="15"/>
      <c r="CC2631" s="15"/>
      <c r="CD2631" s="15"/>
      <c r="CE2631" s="15"/>
      <c r="CF2631" s="15"/>
      <c r="CG2631" s="15"/>
      <c r="CH2631" s="15"/>
      <c r="CI2631" s="15"/>
      <c r="CJ2631" s="15"/>
      <c r="CK2631" s="15"/>
      <c r="CL2631" s="15"/>
      <c r="CM2631" s="15"/>
      <c r="CN2631" s="15"/>
    </row>
    <row r="2632" spans="1:92" ht="14">
      <c r="A2632" s="1"/>
      <c r="D2632" s="38"/>
      <c r="I2632" s="19"/>
      <c r="K2632" s="15"/>
      <c r="L2632" s="15"/>
      <c r="AE2632" s="37"/>
      <c r="AF2632" s="30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23"/>
      <c r="BE2632" s="23"/>
      <c r="BF2632" s="23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5"/>
      <c r="BY2632" s="15"/>
      <c r="BZ2632" s="15"/>
      <c r="CA2632" s="15"/>
      <c r="CB2632" s="15"/>
      <c r="CC2632" s="15"/>
      <c r="CD2632" s="15"/>
      <c r="CE2632" s="15"/>
      <c r="CF2632" s="15"/>
      <c r="CG2632" s="15"/>
      <c r="CH2632" s="15"/>
      <c r="CI2632" s="15"/>
      <c r="CJ2632" s="15"/>
      <c r="CK2632" s="15"/>
      <c r="CL2632" s="15"/>
      <c r="CM2632" s="15"/>
      <c r="CN2632" s="15"/>
    </row>
    <row r="2633" spans="1:92" ht="14">
      <c r="A2633" s="1"/>
      <c r="D2633" s="38"/>
      <c r="I2633" s="19"/>
      <c r="K2633" s="15"/>
      <c r="L2633" s="15"/>
      <c r="AE2633" s="37"/>
      <c r="AF2633" s="30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23"/>
      <c r="BE2633" s="23"/>
      <c r="BF2633" s="23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5"/>
      <c r="BY2633" s="15"/>
      <c r="BZ2633" s="15"/>
      <c r="CA2633" s="15"/>
      <c r="CB2633" s="15"/>
      <c r="CC2633" s="15"/>
      <c r="CD2633" s="15"/>
      <c r="CE2633" s="15"/>
      <c r="CF2633" s="15"/>
      <c r="CG2633" s="15"/>
      <c r="CH2633" s="15"/>
      <c r="CI2633" s="15"/>
      <c r="CJ2633" s="15"/>
      <c r="CK2633" s="15"/>
      <c r="CL2633" s="15"/>
      <c r="CM2633" s="15"/>
      <c r="CN2633" s="15"/>
    </row>
    <row r="2634" spans="1:92" ht="14">
      <c r="A2634" s="1"/>
      <c r="D2634" s="38"/>
      <c r="I2634" s="19"/>
      <c r="K2634" s="15"/>
      <c r="L2634" s="15"/>
      <c r="AE2634" s="37"/>
      <c r="AF2634" s="30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23"/>
      <c r="BE2634" s="23"/>
      <c r="BF2634" s="23"/>
      <c r="BG2634" s="12"/>
      <c r="BH2634" s="12"/>
      <c r="BI2634" s="12"/>
      <c r="BJ2634" s="12"/>
      <c r="BK2634" s="12"/>
      <c r="BL2634" s="12"/>
      <c r="BM2634" s="12"/>
      <c r="BN2634" s="12"/>
      <c r="BO2634" s="12"/>
      <c r="BP2634" s="12"/>
      <c r="BQ2634" s="12"/>
      <c r="BR2634" s="12"/>
      <c r="BS2634" s="12"/>
      <c r="BT2634" s="12"/>
      <c r="BU2634" s="12"/>
      <c r="BV2634" s="12"/>
      <c r="BW2634" s="12"/>
      <c r="BX2634" s="15"/>
      <c r="BY2634" s="15"/>
      <c r="BZ2634" s="15"/>
      <c r="CA2634" s="15"/>
      <c r="CB2634" s="15"/>
      <c r="CC2634" s="15"/>
      <c r="CD2634" s="15"/>
      <c r="CE2634" s="15"/>
      <c r="CF2634" s="15"/>
      <c r="CG2634" s="15"/>
      <c r="CH2634" s="15"/>
      <c r="CI2634" s="15"/>
      <c r="CJ2634" s="15"/>
      <c r="CK2634" s="15"/>
      <c r="CL2634" s="15"/>
      <c r="CM2634" s="15"/>
      <c r="CN2634" s="15"/>
    </row>
    <row r="2635" spans="1:92" ht="14">
      <c r="A2635" s="1"/>
      <c r="D2635" s="38"/>
      <c r="I2635" s="19"/>
      <c r="K2635" s="15"/>
      <c r="L2635" s="15"/>
      <c r="AE2635" s="37"/>
      <c r="AF2635" s="30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23"/>
      <c r="BE2635" s="23"/>
      <c r="BF2635" s="23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  <c r="BU2635" s="12"/>
      <c r="BV2635" s="12"/>
      <c r="BW2635" s="12"/>
      <c r="BX2635" s="15"/>
      <c r="BY2635" s="15"/>
      <c r="BZ2635" s="15"/>
      <c r="CA2635" s="15"/>
      <c r="CB2635" s="15"/>
      <c r="CC2635" s="15"/>
      <c r="CD2635" s="15"/>
      <c r="CE2635" s="15"/>
      <c r="CF2635" s="15"/>
      <c r="CG2635" s="15"/>
      <c r="CH2635" s="15"/>
      <c r="CI2635" s="15"/>
      <c r="CJ2635" s="15"/>
      <c r="CK2635" s="15"/>
      <c r="CL2635" s="15"/>
      <c r="CM2635" s="15"/>
      <c r="CN2635" s="15"/>
    </row>
    <row r="2636" spans="1:92" ht="14">
      <c r="A2636" s="1"/>
      <c r="D2636" s="38"/>
      <c r="I2636" s="19"/>
      <c r="K2636" s="15"/>
      <c r="L2636" s="15"/>
      <c r="AE2636" s="37"/>
      <c r="AF2636" s="30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23"/>
      <c r="BE2636" s="23"/>
      <c r="BF2636" s="23"/>
      <c r="BG2636" s="12"/>
      <c r="BH2636" s="12"/>
      <c r="BI2636" s="12"/>
      <c r="BJ2636" s="12"/>
      <c r="BK2636" s="12"/>
      <c r="BL2636" s="12"/>
      <c r="BM2636" s="12"/>
      <c r="BN2636" s="12"/>
      <c r="BO2636" s="12"/>
      <c r="BP2636" s="12"/>
      <c r="BQ2636" s="12"/>
      <c r="BR2636" s="12"/>
      <c r="BS2636" s="12"/>
      <c r="BT2636" s="12"/>
      <c r="BU2636" s="12"/>
      <c r="BV2636" s="12"/>
      <c r="BW2636" s="12"/>
      <c r="BX2636" s="15"/>
      <c r="BY2636" s="15"/>
      <c r="BZ2636" s="15"/>
      <c r="CA2636" s="15"/>
      <c r="CB2636" s="15"/>
      <c r="CC2636" s="15"/>
      <c r="CD2636" s="15"/>
      <c r="CE2636" s="15"/>
      <c r="CF2636" s="15"/>
      <c r="CG2636" s="15"/>
      <c r="CH2636" s="15"/>
      <c r="CI2636" s="15"/>
      <c r="CJ2636" s="15"/>
      <c r="CK2636" s="15"/>
      <c r="CL2636" s="15"/>
      <c r="CM2636" s="15"/>
      <c r="CN2636" s="15"/>
    </row>
    <row r="2637" spans="1:92" ht="14">
      <c r="A2637" s="1"/>
      <c r="D2637" s="38"/>
      <c r="I2637" s="19"/>
      <c r="K2637" s="15"/>
      <c r="L2637" s="15"/>
      <c r="AE2637" s="37"/>
      <c r="AF2637" s="30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23"/>
      <c r="BE2637" s="23"/>
      <c r="BF2637" s="23"/>
      <c r="BG2637" s="12"/>
      <c r="BH2637" s="12"/>
      <c r="BI2637" s="12"/>
      <c r="BJ2637" s="12"/>
      <c r="BK2637" s="12"/>
      <c r="BL2637" s="12"/>
      <c r="BM2637" s="12"/>
      <c r="BN2637" s="12"/>
      <c r="BO2637" s="12"/>
      <c r="BP2637" s="12"/>
      <c r="BQ2637" s="12"/>
      <c r="BR2637" s="12"/>
      <c r="BS2637" s="12"/>
      <c r="BT2637" s="12"/>
      <c r="BU2637" s="12"/>
      <c r="BV2637" s="12"/>
      <c r="BW2637" s="12"/>
      <c r="BX2637" s="15"/>
      <c r="BY2637" s="15"/>
      <c r="BZ2637" s="15"/>
      <c r="CA2637" s="15"/>
      <c r="CB2637" s="15"/>
      <c r="CC2637" s="15"/>
      <c r="CD2637" s="15"/>
      <c r="CE2637" s="15"/>
      <c r="CF2637" s="15"/>
      <c r="CG2637" s="15"/>
      <c r="CH2637" s="15"/>
      <c r="CI2637" s="15"/>
      <c r="CJ2637" s="15"/>
      <c r="CK2637" s="15"/>
      <c r="CL2637" s="15"/>
      <c r="CM2637" s="15"/>
      <c r="CN2637" s="15"/>
    </row>
    <row r="2638" spans="1:92" ht="14">
      <c r="A2638" s="1"/>
      <c r="D2638" s="38"/>
      <c r="I2638" s="19"/>
      <c r="K2638" s="15"/>
      <c r="L2638" s="15"/>
      <c r="AE2638" s="37"/>
      <c r="AF2638" s="30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23"/>
      <c r="BE2638" s="23"/>
      <c r="BF2638" s="23"/>
      <c r="BG2638" s="12"/>
      <c r="BH2638" s="12"/>
      <c r="BI2638" s="12"/>
      <c r="BJ2638" s="12"/>
      <c r="BK2638" s="12"/>
      <c r="BL2638" s="12"/>
      <c r="BM2638" s="12"/>
      <c r="BN2638" s="12"/>
      <c r="BO2638" s="12"/>
      <c r="BP2638" s="12"/>
      <c r="BQ2638" s="12"/>
      <c r="BR2638" s="12"/>
      <c r="BS2638" s="12"/>
      <c r="BT2638" s="12"/>
      <c r="BU2638" s="12"/>
      <c r="BV2638" s="12"/>
      <c r="BW2638" s="12"/>
      <c r="BX2638" s="15"/>
      <c r="BY2638" s="15"/>
      <c r="BZ2638" s="15"/>
      <c r="CA2638" s="15"/>
      <c r="CB2638" s="15"/>
      <c r="CC2638" s="15"/>
      <c r="CD2638" s="15"/>
      <c r="CE2638" s="15"/>
      <c r="CF2638" s="15"/>
      <c r="CG2638" s="15"/>
      <c r="CH2638" s="15"/>
      <c r="CI2638" s="15"/>
      <c r="CJ2638" s="15"/>
      <c r="CK2638" s="15"/>
      <c r="CL2638" s="15"/>
      <c r="CM2638" s="15"/>
      <c r="CN2638" s="15"/>
    </row>
    <row r="2639" spans="1:92" ht="14">
      <c r="A2639" s="1"/>
      <c r="D2639" s="38"/>
      <c r="I2639" s="19"/>
      <c r="K2639" s="15"/>
      <c r="L2639" s="15"/>
      <c r="AE2639" s="37"/>
      <c r="AF2639" s="30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23"/>
      <c r="BE2639" s="23"/>
      <c r="BF2639" s="23"/>
      <c r="BG2639" s="12"/>
      <c r="BH2639" s="12"/>
      <c r="BI2639" s="12"/>
      <c r="BJ2639" s="12"/>
      <c r="BK2639" s="12"/>
      <c r="BL2639" s="12"/>
      <c r="BM2639" s="12"/>
      <c r="BN2639" s="12"/>
      <c r="BO2639" s="12"/>
      <c r="BP2639" s="12"/>
      <c r="BQ2639" s="12"/>
      <c r="BR2639" s="12"/>
      <c r="BS2639" s="12"/>
      <c r="BT2639" s="12"/>
      <c r="BU2639" s="12"/>
      <c r="BV2639" s="12"/>
      <c r="BW2639" s="12"/>
      <c r="BX2639" s="15"/>
      <c r="BY2639" s="15"/>
      <c r="BZ2639" s="15"/>
      <c r="CA2639" s="15"/>
      <c r="CB2639" s="15"/>
      <c r="CC2639" s="15"/>
      <c r="CD2639" s="15"/>
      <c r="CE2639" s="15"/>
      <c r="CF2639" s="15"/>
      <c r="CG2639" s="15"/>
      <c r="CH2639" s="15"/>
      <c r="CI2639" s="15"/>
      <c r="CJ2639" s="15"/>
      <c r="CK2639" s="15"/>
      <c r="CL2639" s="15"/>
      <c r="CM2639" s="15"/>
      <c r="CN2639" s="15"/>
    </row>
    <row r="2640" spans="1:92" ht="14">
      <c r="A2640" s="1"/>
      <c r="D2640" s="38"/>
      <c r="I2640" s="19"/>
      <c r="K2640" s="15"/>
      <c r="L2640" s="15"/>
      <c r="AE2640" s="37"/>
      <c r="AF2640" s="30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23"/>
      <c r="BE2640" s="23"/>
      <c r="BF2640" s="23"/>
      <c r="BG2640" s="12"/>
      <c r="BH2640" s="12"/>
      <c r="BI2640" s="12"/>
      <c r="BJ2640" s="12"/>
      <c r="BK2640" s="12"/>
      <c r="BL2640" s="12"/>
      <c r="BM2640" s="12"/>
      <c r="BN2640" s="12"/>
      <c r="BO2640" s="12"/>
      <c r="BP2640" s="12"/>
      <c r="BQ2640" s="12"/>
      <c r="BR2640" s="12"/>
      <c r="BS2640" s="12"/>
      <c r="BT2640" s="12"/>
      <c r="BU2640" s="12"/>
      <c r="BV2640" s="12"/>
      <c r="BW2640" s="12"/>
      <c r="BX2640" s="15"/>
      <c r="BY2640" s="15"/>
      <c r="BZ2640" s="15"/>
      <c r="CA2640" s="15"/>
      <c r="CB2640" s="15"/>
      <c r="CC2640" s="15"/>
      <c r="CD2640" s="15"/>
      <c r="CE2640" s="15"/>
      <c r="CF2640" s="15"/>
      <c r="CG2640" s="15"/>
      <c r="CH2640" s="15"/>
      <c r="CI2640" s="15"/>
      <c r="CJ2640" s="15"/>
      <c r="CK2640" s="15"/>
      <c r="CL2640" s="15"/>
      <c r="CM2640" s="15"/>
      <c r="CN2640" s="15"/>
    </row>
    <row r="2641" spans="1:92" ht="14">
      <c r="A2641" s="1"/>
      <c r="D2641" s="38"/>
      <c r="I2641" s="19"/>
      <c r="K2641" s="15"/>
      <c r="L2641" s="15"/>
      <c r="AE2641" s="37"/>
      <c r="AF2641" s="30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23"/>
      <c r="BE2641" s="23"/>
      <c r="BF2641" s="23"/>
      <c r="BG2641" s="12"/>
      <c r="BH2641" s="12"/>
      <c r="BI2641" s="12"/>
      <c r="BJ2641" s="12"/>
      <c r="BK2641" s="12"/>
      <c r="BL2641" s="12"/>
      <c r="BM2641" s="12"/>
      <c r="BN2641" s="12"/>
      <c r="BO2641" s="12"/>
      <c r="BP2641" s="12"/>
      <c r="BQ2641" s="12"/>
      <c r="BR2641" s="12"/>
      <c r="BS2641" s="12"/>
      <c r="BT2641" s="12"/>
      <c r="BU2641" s="12"/>
      <c r="BV2641" s="12"/>
      <c r="BW2641" s="12"/>
      <c r="BX2641" s="15"/>
      <c r="BY2641" s="15"/>
      <c r="BZ2641" s="15"/>
      <c r="CA2641" s="15"/>
      <c r="CB2641" s="15"/>
      <c r="CC2641" s="15"/>
      <c r="CD2641" s="15"/>
      <c r="CE2641" s="15"/>
      <c r="CF2641" s="15"/>
      <c r="CG2641" s="15"/>
      <c r="CH2641" s="15"/>
      <c r="CI2641" s="15"/>
      <c r="CJ2641" s="15"/>
      <c r="CK2641" s="15"/>
      <c r="CL2641" s="15"/>
      <c r="CM2641" s="15"/>
      <c r="CN2641" s="15"/>
    </row>
    <row r="2642" spans="1:92" ht="14">
      <c r="A2642" s="1"/>
      <c r="D2642" s="38"/>
      <c r="I2642" s="19"/>
      <c r="K2642" s="15"/>
      <c r="L2642" s="15"/>
      <c r="AE2642" s="37"/>
      <c r="AF2642" s="30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23"/>
      <c r="BE2642" s="23"/>
      <c r="BF2642" s="23"/>
      <c r="BG2642" s="12"/>
      <c r="BH2642" s="12"/>
      <c r="BI2642" s="12"/>
      <c r="BJ2642" s="12"/>
      <c r="BK2642" s="12"/>
      <c r="BL2642" s="12"/>
      <c r="BM2642" s="12"/>
      <c r="BN2642" s="12"/>
      <c r="BO2642" s="12"/>
      <c r="BP2642" s="12"/>
      <c r="BQ2642" s="12"/>
      <c r="BR2642" s="12"/>
      <c r="BS2642" s="12"/>
      <c r="BT2642" s="12"/>
      <c r="BU2642" s="12"/>
      <c r="BV2642" s="12"/>
      <c r="BW2642" s="12"/>
      <c r="BX2642" s="15"/>
      <c r="BY2642" s="15"/>
      <c r="BZ2642" s="15"/>
      <c r="CA2642" s="15"/>
      <c r="CB2642" s="15"/>
      <c r="CC2642" s="15"/>
      <c r="CD2642" s="15"/>
      <c r="CE2642" s="15"/>
      <c r="CF2642" s="15"/>
      <c r="CG2642" s="15"/>
      <c r="CH2642" s="15"/>
      <c r="CI2642" s="15"/>
      <c r="CJ2642" s="15"/>
      <c r="CK2642" s="15"/>
      <c r="CL2642" s="15"/>
      <c r="CM2642" s="15"/>
      <c r="CN2642" s="15"/>
    </row>
    <row r="2643" spans="1:92" ht="14">
      <c r="A2643" s="1"/>
      <c r="D2643" s="38"/>
      <c r="I2643" s="19"/>
      <c r="K2643" s="15"/>
      <c r="L2643" s="15"/>
      <c r="AE2643" s="37"/>
      <c r="AF2643" s="30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23"/>
      <c r="BE2643" s="23"/>
      <c r="BF2643" s="23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  <c r="BU2643" s="12"/>
      <c r="BV2643" s="12"/>
      <c r="BW2643" s="12"/>
      <c r="BX2643" s="15"/>
      <c r="BY2643" s="15"/>
      <c r="BZ2643" s="15"/>
      <c r="CA2643" s="15"/>
      <c r="CB2643" s="15"/>
      <c r="CC2643" s="15"/>
      <c r="CD2643" s="15"/>
      <c r="CE2643" s="15"/>
      <c r="CF2643" s="15"/>
      <c r="CG2643" s="15"/>
      <c r="CH2643" s="15"/>
      <c r="CI2643" s="15"/>
      <c r="CJ2643" s="15"/>
      <c r="CK2643" s="15"/>
      <c r="CL2643" s="15"/>
      <c r="CM2643" s="15"/>
      <c r="CN2643" s="15"/>
    </row>
    <row r="2644" spans="1:92" ht="14">
      <c r="A2644" s="1"/>
      <c r="D2644" s="38"/>
      <c r="I2644" s="19"/>
      <c r="K2644" s="15"/>
      <c r="L2644" s="15"/>
      <c r="AE2644" s="37"/>
      <c r="AF2644" s="30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23"/>
      <c r="BE2644" s="23"/>
      <c r="BF2644" s="23"/>
      <c r="BG2644" s="12"/>
      <c r="BH2644" s="12"/>
      <c r="BI2644" s="12"/>
      <c r="BJ2644" s="12"/>
      <c r="BK2644" s="12"/>
      <c r="BL2644" s="12"/>
      <c r="BM2644" s="12"/>
      <c r="BN2644" s="12"/>
      <c r="BO2644" s="12"/>
      <c r="BP2644" s="12"/>
      <c r="BQ2644" s="12"/>
      <c r="BR2644" s="12"/>
      <c r="BS2644" s="12"/>
      <c r="BT2644" s="12"/>
      <c r="BU2644" s="12"/>
      <c r="BV2644" s="12"/>
      <c r="BW2644" s="12"/>
      <c r="BX2644" s="15"/>
      <c r="BY2644" s="15"/>
      <c r="BZ2644" s="15"/>
      <c r="CA2644" s="15"/>
      <c r="CB2644" s="15"/>
      <c r="CC2644" s="15"/>
      <c r="CD2644" s="15"/>
      <c r="CE2644" s="15"/>
      <c r="CF2644" s="15"/>
      <c r="CG2644" s="15"/>
      <c r="CH2644" s="15"/>
      <c r="CI2644" s="15"/>
      <c r="CJ2644" s="15"/>
      <c r="CK2644" s="15"/>
      <c r="CL2644" s="15"/>
      <c r="CM2644" s="15"/>
      <c r="CN2644" s="15"/>
    </row>
    <row r="2645" spans="1:92" ht="14">
      <c r="A2645" s="1"/>
      <c r="D2645" s="38"/>
      <c r="I2645" s="19"/>
      <c r="K2645" s="15"/>
      <c r="L2645" s="15"/>
      <c r="AE2645" s="37"/>
      <c r="AF2645" s="30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23"/>
      <c r="BE2645" s="23"/>
      <c r="BF2645" s="23"/>
      <c r="BG2645" s="12"/>
      <c r="BH2645" s="12"/>
      <c r="BI2645" s="12"/>
      <c r="BJ2645" s="12"/>
      <c r="BK2645" s="12"/>
      <c r="BL2645" s="12"/>
      <c r="BM2645" s="12"/>
      <c r="BN2645" s="12"/>
      <c r="BO2645" s="12"/>
      <c r="BP2645" s="12"/>
      <c r="BQ2645" s="12"/>
      <c r="BR2645" s="12"/>
      <c r="BS2645" s="12"/>
      <c r="BT2645" s="12"/>
      <c r="BU2645" s="12"/>
      <c r="BV2645" s="12"/>
      <c r="BW2645" s="12"/>
      <c r="BX2645" s="15"/>
      <c r="BY2645" s="15"/>
      <c r="BZ2645" s="15"/>
      <c r="CA2645" s="15"/>
      <c r="CB2645" s="15"/>
      <c r="CC2645" s="15"/>
      <c r="CD2645" s="15"/>
      <c r="CE2645" s="15"/>
      <c r="CF2645" s="15"/>
      <c r="CG2645" s="15"/>
      <c r="CH2645" s="15"/>
      <c r="CI2645" s="15"/>
      <c r="CJ2645" s="15"/>
      <c r="CK2645" s="15"/>
      <c r="CL2645" s="15"/>
      <c r="CM2645" s="15"/>
      <c r="CN2645" s="15"/>
    </row>
    <row r="2646" spans="1:92" ht="14">
      <c r="A2646" s="1"/>
      <c r="D2646" s="38"/>
      <c r="I2646" s="19"/>
      <c r="K2646" s="15"/>
      <c r="L2646" s="15"/>
      <c r="AE2646" s="37"/>
      <c r="AF2646" s="30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23"/>
      <c r="BE2646" s="23"/>
      <c r="BF2646" s="23"/>
      <c r="BG2646" s="12"/>
      <c r="BH2646" s="12"/>
      <c r="BI2646" s="12"/>
      <c r="BJ2646" s="12"/>
      <c r="BK2646" s="12"/>
      <c r="BL2646" s="12"/>
      <c r="BM2646" s="12"/>
      <c r="BN2646" s="12"/>
      <c r="BO2646" s="12"/>
      <c r="BP2646" s="12"/>
      <c r="BQ2646" s="12"/>
      <c r="BR2646" s="12"/>
      <c r="BS2646" s="12"/>
      <c r="BT2646" s="12"/>
      <c r="BU2646" s="12"/>
      <c r="BV2646" s="12"/>
      <c r="BW2646" s="12"/>
      <c r="BX2646" s="15"/>
      <c r="BY2646" s="15"/>
      <c r="BZ2646" s="15"/>
      <c r="CA2646" s="15"/>
      <c r="CB2646" s="15"/>
      <c r="CC2646" s="15"/>
      <c r="CD2646" s="15"/>
      <c r="CE2646" s="15"/>
      <c r="CF2646" s="15"/>
      <c r="CG2646" s="15"/>
      <c r="CH2646" s="15"/>
      <c r="CI2646" s="15"/>
      <c r="CJ2646" s="15"/>
      <c r="CK2646" s="15"/>
      <c r="CL2646" s="15"/>
      <c r="CM2646" s="15"/>
      <c r="CN2646" s="15"/>
    </row>
    <row r="2647" spans="1:92" ht="14">
      <c r="A2647" s="1"/>
      <c r="D2647" s="38"/>
      <c r="I2647" s="19"/>
      <c r="K2647" s="15"/>
      <c r="L2647" s="15"/>
      <c r="AE2647" s="37"/>
      <c r="AF2647" s="30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23"/>
      <c r="BE2647" s="23"/>
      <c r="BF2647" s="23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/>
      <c r="BT2647" s="12"/>
      <c r="BU2647" s="12"/>
      <c r="BV2647" s="12"/>
      <c r="BW2647" s="12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</row>
    <row r="2648" spans="1:92" ht="14">
      <c r="A2648" s="1"/>
      <c r="D2648" s="38"/>
      <c r="I2648" s="19"/>
      <c r="K2648" s="15"/>
      <c r="L2648" s="15"/>
      <c r="AE2648" s="37"/>
      <c r="AF2648" s="30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23"/>
      <c r="BE2648" s="23"/>
      <c r="BF2648" s="23"/>
      <c r="BG2648" s="12"/>
      <c r="BH2648" s="12"/>
      <c r="BI2648" s="12"/>
      <c r="BJ2648" s="12"/>
      <c r="BK2648" s="12"/>
      <c r="BL2648" s="12"/>
      <c r="BM2648" s="12"/>
      <c r="BN2648" s="12"/>
      <c r="BO2648" s="12"/>
      <c r="BP2648" s="12"/>
      <c r="BQ2648" s="12"/>
      <c r="BR2648" s="12"/>
      <c r="BS2648" s="12"/>
      <c r="BT2648" s="12"/>
      <c r="BU2648" s="12"/>
      <c r="BV2648" s="12"/>
      <c r="BW2648" s="12"/>
      <c r="BX2648" s="15"/>
      <c r="BY2648" s="15"/>
      <c r="BZ2648" s="15"/>
      <c r="CA2648" s="15"/>
      <c r="CB2648" s="15"/>
      <c r="CC2648" s="15"/>
      <c r="CD2648" s="15"/>
      <c r="CE2648" s="15"/>
      <c r="CF2648" s="15"/>
      <c r="CG2648" s="15"/>
      <c r="CH2648" s="15"/>
      <c r="CI2648" s="15"/>
      <c r="CJ2648" s="15"/>
      <c r="CK2648" s="15"/>
      <c r="CL2648" s="15"/>
      <c r="CM2648" s="15"/>
      <c r="CN2648" s="15"/>
    </row>
    <row r="2649" spans="1:92" ht="14">
      <c r="A2649" s="1"/>
      <c r="D2649" s="38"/>
      <c r="I2649" s="19"/>
      <c r="K2649" s="15"/>
      <c r="L2649" s="15"/>
      <c r="AE2649" s="37"/>
      <c r="AF2649" s="30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23"/>
      <c r="BE2649" s="23"/>
      <c r="BF2649" s="23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  <c r="BU2649" s="12"/>
      <c r="BV2649" s="12"/>
      <c r="BW2649" s="12"/>
      <c r="BX2649" s="15"/>
      <c r="BY2649" s="15"/>
      <c r="BZ2649" s="15"/>
      <c r="CA2649" s="15"/>
      <c r="CB2649" s="15"/>
      <c r="CC2649" s="15"/>
      <c r="CD2649" s="15"/>
      <c r="CE2649" s="15"/>
      <c r="CF2649" s="15"/>
      <c r="CG2649" s="15"/>
      <c r="CH2649" s="15"/>
      <c r="CI2649" s="15"/>
      <c r="CJ2649" s="15"/>
      <c r="CK2649" s="15"/>
      <c r="CL2649" s="15"/>
      <c r="CM2649" s="15"/>
      <c r="CN2649" s="15"/>
    </row>
    <row r="2650" spans="1:92" ht="14">
      <c r="A2650" s="1"/>
      <c r="D2650" s="38"/>
      <c r="I2650" s="19"/>
      <c r="K2650" s="15"/>
      <c r="L2650" s="15"/>
      <c r="AE2650" s="37"/>
      <c r="AF2650" s="30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23"/>
      <c r="BE2650" s="23"/>
      <c r="BF2650" s="23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5"/>
      <c r="BY2650" s="15"/>
      <c r="BZ2650" s="15"/>
      <c r="CA2650" s="15"/>
      <c r="CB2650" s="15"/>
      <c r="CC2650" s="15"/>
      <c r="CD2650" s="15"/>
      <c r="CE2650" s="15"/>
      <c r="CF2650" s="15"/>
      <c r="CG2650" s="15"/>
      <c r="CH2650" s="15"/>
      <c r="CI2650" s="15"/>
      <c r="CJ2650" s="15"/>
      <c r="CK2650" s="15"/>
      <c r="CL2650" s="15"/>
      <c r="CM2650" s="15"/>
      <c r="CN2650" s="15"/>
    </row>
    <row r="2651" spans="1:92" ht="14">
      <c r="A2651" s="1"/>
      <c r="D2651" s="38"/>
      <c r="I2651" s="19"/>
      <c r="K2651" s="15"/>
      <c r="L2651" s="15"/>
      <c r="AE2651" s="37"/>
      <c r="AF2651" s="30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23"/>
      <c r="BE2651" s="23"/>
      <c r="BF2651" s="23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/>
      <c r="BX2651" s="15"/>
      <c r="BY2651" s="15"/>
      <c r="BZ2651" s="15"/>
      <c r="CA2651" s="15"/>
      <c r="CB2651" s="15"/>
      <c r="CC2651" s="15"/>
      <c r="CD2651" s="15"/>
      <c r="CE2651" s="15"/>
      <c r="CF2651" s="15"/>
      <c r="CG2651" s="15"/>
      <c r="CH2651" s="15"/>
      <c r="CI2651" s="15"/>
      <c r="CJ2651" s="15"/>
      <c r="CK2651" s="15"/>
      <c r="CL2651" s="15"/>
      <c r="CM2651" s="15"/>
      <c r="CN2651" s="15"/>
    </row>
    <row r="2652" spans="1:92" ht="14">
      <c r="A2652" s="1"/>
      <c r="D2652" s="38"/>
      <c r="I2652" s="19"/>
      <c r="K2652" s="15"/>
      <c r="L2652" s="15"/>
      <c r="AE2652" s="37"/>
      <c r="AF2652" s="30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23"/>
      <c r="BE2652" s="23"/>
      <c r="BF2652" s="23"/>
      <c r="BG2652" s="12"/>
      <c r="BH2652" s="12"/>
      <c r="BI2652" s="12"/>
      <c r="BJ2652" s="12"/>
      <c r="BK2652" s="12"/>
      <c r="BL2652" s="12"/>
      <c r="BM2652" s="12"/>
      <c r="BN2652" s="12"/>
      <c r="BO2652" s="12"/>
      <c r="BP2652" s="12"/>
      <c r="BQ2652" s="12"/>
      <c r="BR2652" s="12"/>
      <c r="BS2652" s="12"/>
      <c r="BT2652" s="12"/>
      <c r="BU2652" s="12"/>
      <c r="BV2652" s="12"/>
      <c r="BW2652" s="12"/>
      <c r="BX2652" s="15"/>
      <c r="BY2652" s="15"/>
      <c r="BZ2652" s="15"/>
      <c r="CA2652" s="15"/>
      <c r="CB2652" s="15"/>
      <c r="CC2652" s="15"/>
      <c r="CD2652" s="15"/>
      <c r="CE2652" s="15"/>
      <c r="CF2652" s="15"/>
      <c r="CG2652" s="15"/>
      <c r="CH2652" s="15"/>
      <c r="CI2652" s="15"/>
      <c r="CJ2652" s="15"/>
      <c r="CK2652" s="15"/>
      <c r="CL2652" s="15"/>
      <c r="CM2652" s="15"/>
      <c r="CN2652" s="15"/>
    </row>
    <row r="2653" spans="1:92" ht="14">
      <c r="A2653" s="1"/>
      <c r="D2653" s="38"/>
      <c r="I2653" s="19"/>
      <c r="K2653" s="15"/>
      <c r="L2653" s="15"/>
      <c r="AE2653" s="37"/>
      <c r="AF2653" s="30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23"/>
      <c r="BE2653" s="23"/>
      <c r="BF2653" s="23"/>
      <c r="BG2653" s="12"/>
      <c r="BH2653" s="12"/>
      <c r="BI2653" s="12"/>
      <c r="BJ2653" s="12"/>
      <c r="BK2653" s="12"/>
      <c r="BL2653" s="12"/>
      <c r="BM2653" s="12"/>
      <c r="BN2653" s="12"/>
      <c r="BO2653" s="12"/>
      <c r="BP2653" s="12"/>
      <c r="BQ2653" s="12"/>
      <c r="BR2653" s="12"/>
      <c r="BS2653" s="12"/>
      <c r="BT2653" s="12"/>
      <c r="BU2653" s="12"/>
      <c r="BV2653" s="12"/>
      <c r="BW2653" s="12"/>
      <c r="BX2653" s="15"/>
      <c r="BY2653" s="15"/>
      <c r="BZ2653" s="15"/>
      <c r="CA2653" s="15"/>
      <c r="CB2653" s="15"/>
      <c r="CC2653" s="15"/>
      <c r="CD2653" s="15"/>
      <c r="CE2653" s="15"/>
      <c r="CF2653" s="15"/>
      <c r="CG2653" s="15"/>
      <c r="CH2653" s="15"/>
      <c r="CI2653" s="15"/>
      <c r="CJ2653" s="15"/>
      <c r="CK2653" s="15"/>
      <c r="CL2653" s="15"/>
      <c r="CM2653" s="15"/>
      <c r="CN2653" s="15"/>
    </row>
    <row r="2654" spans="1:92" ht="14">
      <c r="A2654" s="1"/>
      <c r="D2654" s="38"/>
      <c r="I2654" s="19"/>
      <c r="K2654" s="15"/>
      <c r="L2654" s="15"/>
      <c r="AE2654" s="37"/>
      <c r="AF2654" s="30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23"/>
      <c r="BE2654" s="23"/>
      <c r="BF2654" s="23"/>
      <c r="BG2654" s="12"/>
      <c r="BH2654" s="12"/>
      <c r="BI2654" s="12"/>
      <c r="BJ2654" s="12"/>
      <c r="BK2654" s="12"/>
      <c r="BL2654" s="12"/>
      <c r="BM2654" s="12"/>
      <c r="BN2654" s="12"/>
      <c r="BO2654" s="12"/>
      <c r="BP2654" s="12"/>
      <c r="BQ2654" s="12"/>
      <c r="BR2654" s="12"/>
      <c r="BS2654" s="12"/>
      <c r="BT2654" s="12"/>
      <c r="BU2654" s="12"/>
      <c r="BV2654" s="12"/>
      <c r="BW2654" s="12"/>
      <c r="BX2654" s="15"/>
      <c r="BY2654" s="15"/>
      <c r="BZ2654" s="15"/>
      <c r="CA2654" s="15"/>
      <c r="CB2654" s="15"/>
      <c r="CC2654" s="15"/>
      <c r="CD2654" s="15"/>
      <c r="CE2654" s="15"/>
      <c r="CF2654" s="15"/>
      <c r="CG2654" s="15"/>
      <c r="CH2654" s="15"/>
      <c r="CI2654" s="15"/>
      <c r="CJ2654" s="15"/>
      <c r="CK2654" s="15"/>
      <c r="CL2654" s="15"/>
      <c r="CM2654" s="15"/>
      <c r="CN2654" s="15"/>
    </row>
    <row r="2655" spans="1:92" ht="14">
      <c r="A2655" s="1"/>
      <c r="D2655" s="38"/>
      <c r="I2655" s="19"/>
      <c r="K2655" s="15"/>
      <c r="L2655" s="15"/>
      <c r="AE2655" s="37"/>
      <c r="AF2655" s="30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23"/>
      <c r="BE2655" s="23"/>
      <c r="BF2655" s="23"/>
      <c r="BG2655" s="12"/>
      <c r="BH2655" s="12"/>
      <c r="BI2655" s="12"/>
      <c r="BJ2655" s="12"/>
      <c r="BK2655" s="12"/>
      <c r="BL2655" s="12"/>
      <c r="BM2655" s="12"/>
      <c r="BN2655" s="12"/>
      <c r="BO2655" s="12"/>
      <c r="BP2655" s="12"/>
      <c r="BQ2655" s="12"/>
      <c r="BR2655" s="12"/>
      <c r="BS2655" s="12"/>
      <c r="BT2655" s="12"/>
      <c r="BU2655" s="12"/>
      <c r="BV2655" s="12"/>
      <c r="BW2655" s="12"/>
      <c r="BX2655" s="15"/>
      <c r="BY2655" s="15"/>
      <c r="BZ2655" s="15"/>
      <c r="CA2655" s="15"/>
      <c r="CB2655" s="15"/>
      <c r="CC2655" s="15"/>
      <c r="CD2655" s="15"/>
      <c r="CE2655" s="15"/>
      <c r="CF2655" s="15"/>
      <c r="CG2655" s="15"/>
      <c r="CH2655" s="15"/>
      <c r="CI2655" s="15"/>
      <c r="CJ2655" s="15"/>
      <c r="CK2655" s="15"/>
      <c r="CL2655" s="15"/>
      <c r="CM2655" s="15"/>
      <c r="CN2655" s="15"/>
    </row>
    <row r="2656" spans="1:92" ht="14">
      <c r="A2656" s="1"/>
      <c r="D2656" s="38"/>
      <c r="I2656" s="19"/>
      <c r="K2656" s="15"/>
      <c r="L2656" s="15"/>
      <c r="AE2656" s="37"/>
      <c r="AF2656" s="30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23"/>
      <c r="BE2656" s="23"/>
      <c r="BF2656" s="23"/>
      <c r="BG2656" s="12"/>
      <c r="BH2656" s="12"/>
      <c r="BI2656" s="12"/>
      <c r="BJ2656" s="12"/>
      <c r="BK2656" s="12"/>
      <c r="BL2656" s="12"/>
      <c r="BM2656" s="12"/>
      <c r="BN2656" s="12"/>
      <c r="BO2656" s="12"/>
      <c r="BP2656" s="12"/>
      <c r="BQ2656" s="12"/>
      <c r="BR2656" s="12"/>
      <c r="BS2656" s="12"/>
      <c r="BT2656" s="12"/>
      <c r="BU2656" s="12"/>
      <c r="BV2656" s="12"/>
      <c r="BW2656" s="12"/>
      <c r="BX2656" s="15"/>
      <c r="BY2656" s="15"/>
      <c r="BZ2656" s="15"/>
      <c r="CA2656" s="15"/>
      <c r="CB2656" s="15"/>
      <c r="CC2656" s="15"/>
      <c r="CD2656" s="15"/>
      <c r="CE2656" s="15"/>
      <c r="CF2656" s="15"/>
      <c r="CG2656" s="15"/>
      <c r="CH2656" s="15"/>
      <c r="CI2656" s="15"/>
      <c r="CJ2656" s="15"/>
      <c r="CK2656" s="15"/>
      <c r="CL2656" s="15"/>
      <c r="CM2656" s="15"/>
      <c r="CN2656" s="15"/>
    </row>
    <row r="2657" spans="1:92" ht="14">
      <c r="A2657" s="1"/>
      <c r="D2657" s="38"/>
      <c r="I2657" s="19"/>
      <c r="K2657" s="15"/>
      <c r="L2657" s="15"/>
      <c r="AE2657" s="37"/>
      <c r="AF2657" s="30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23"/>
      <c r="BE2657" s="23"/>
      <c r="BF2657" s="23"/>
      <c r="BG2657" s="12"/>
      <c r="BH2657" s="12"/>
      <c r="BI2657" s="12"/>
      <c r="BJ2657" s="12"/>
      <c r="BK2657" s="12"/>
      <c r="BL2657" s="12"/>
      <c r="BM2657" s="12"/>
      <c r="BN2657" s="12"/>
      <c r="BO2657" s="12"/>
      <c r="BP2657" s="12"/>
      <c r="BQ2657" s="12"/>
      <c r="BR2657" s="12"/>
      <c r="BS2657" s="12"/>
      <c r="BT2657" s="12"/>
      <c r="BU2657" s="12"/>
      <c r="BV2657" s="12"/>
      <c r="BW2657" s="12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</row>
    <row r="2658" spans="1:92" ht="14">
      <c r="A2658" s="1"/>
      <c r="D2658" s="38"/>
      <c r="I2658" s="19"/>
      <c r="K2658" s="15"/>
      <c r="L2658" s="15"/>
      <c r="AE2658" s="37"/>
      <c r="AF2658" s="30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23"/>
      <c r="BE2658" s="23"/>
      <c r="BF2658" s="23"/>
      <c r="BG2658" s="12"/>
      <c r="BH2658" s="12"/>
      <c r="BI2658" s="12"/>
      <c r="BJ2658" s="12"/>
      <c r="BK2658" s="12"/>
      <c r="BL2658" s="12"/>
      <c r="BM2658" s="12"/>
      <c r="BN2658" s="12"/>
      <c r="BO2658" s="12"/>
      <c r="BP2658" s="12"/>
      <c r="BQ2658" s="12"/>
      <c r="BR2658" s="12"/>
      <c r="BS2658" s="12"/>
      <c r="BT2658" s="12"/>
      <c r="BU2658" s="12"/>
      <c r="BV2658" s="12"/>
      <c r="BW2658" s="12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</row>
    <row r="2659" spans="1:92" ht="14">
      <c r="A2659" s="1"/>
      <c r="D2659" s="38"/>
      <c r="I2659" s="19"/>
      <c r="K2659" s="15"/>
      <c r="L2659" s="15"/>
      <c r="AE2659" s="37"/>
      <c r="AF2659" s="30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23"/>
      <c r="BE2659" s="23"/>
      <c r="BF2659" s="23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</row>
    <row r="2660" spans="1:92" ht="14">
      <c r="A2660" s="1"/>
      <c r="D2660" s="38"/>
      <c r="I2660" s="19"/>
      <c r="K2660" s="15"/>
      <c r="L2660" s="15"/>
      <c r="AE2660" s="37"/>
      <c r="AF2660" s="30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23"/>
      <c r="BE2660" s="23"/>
      <c r="BF2660" s="23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</row>
    <row r="2661" spans="1:92" ht="14">
      <c r="A2661" s="1"/>
      <c r="D2661" s="38"/>
      <c r="I2661" s="19"/>
      <c r="K2661" s="15"/>
      <c r="L2661" s="15"/>
      <c r="AE2661" s="37"/>
      <c r="AF2661" s="30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23"/>
      <c r="BE2661" s="23"/>
      <c r="BF2661" s="23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  <c r="BU2661" s="12"/>
      <c r="BV2661" s="12"/>
      <c r="BW2661" s="12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</row>
    <row r="2662" spans="1:92" ht="14">
      <c r="A2662" s="1"/>
      <c r="D2662" s="38"/>
      <c r="I2662" s="19"/>
      <c r="K2662" s="15"/>
      <c r="L2662" s="15"/>
      <c r="AE2662" s="37"/>
      <c r="AF2662" s="30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23"/>
      <c r="BE2662" s="23"/>
      <c r="BF2662" s="23"/>
      <c r="BG2662" s="12"/>
      <c r="BH2662" s="12"/>
      <c r="BI2662" s="12"/>
      <c r="BJ2662" s="12"/>
      <c r="BK2662" s="12"/>
      <c r="BL2662" s="12"/>
      <c r="BM2662" s="12"/>
      <c r="BN2662" s="12"/>
      <c r="BO2662" s="12"/>
      <c r="BP2662" s="12"/>
      <c r="BQ2662" s="12"/>
      <c r="BR2662" s="12"/>
      <c r="BS2662" s="12"/>
      <c r="BT2662" s="12"/>
      <c r="BU2662" s="12"/>
      <c r="BV2662" s="12"/>
      <c r="BW2662" s="12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</row>
    <row r="2663" spans="1:92" ht="14">
      <c r="A2663" s="1"/>
      <c r="D2663" s="38"/>
      <c r="I2663" s="19"/>
      <c r="K2663" s="15"/>
      <c r="L2663" s="15"/>
      <c r="AE2663" s="37"/>
      <c r="AF2663" s="30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23"/>
      <c r="BE2663" s="23"/>
      <c r="BF2663" s="23"/>
      <c r="BG2663" s="12"/>
      <c r="BH2663" s="12"/>
      <c r="BI2663" s="12"/>
      <c r="BJ2663" s="12"/>
      <c r="BK2663" s="12"/>
      <c r="BL2663" s="12"/>
      <c r="BM2663" s="12"/>
      <c r="BN2663" s="12"/>
      <c r="BO2663" s="12"/>
      <c r="BP2663" s="12"/>
      <c r="BQ2663" s="12"/>
      <c r="BR2663" s="12"/>
      <c r="BS2663" s="12"/>
      <c r="BT2663" s="12"/>
      <c r="BU2663" s="12"/>
      <c r="BV2663" s="12"/>
      <c r="BW2663" s="12"/>
      <c r="BX2663" s="15"/>
      <c r="BY2663" s="15"/>
      <c r="BZ2663" s="15"/>
      <c r="CA2663" s="15"/>
      <c r="CB2663" s="15"/>
      <c r="CC2663" s="15"/>
      <c r="CD2663" s="15"/>
      <c r="CE2663" s="15"/>
      <c r="CF2663" s="15"/>
      <c r="CG2663" s="15"/>
      <c r="CH2663" s="15"/>
      <c r="CI2663" s="15"/>
      <c r="CJ2663" s="15"/>
      <c r="CK2663" s="15"/>
      <c r="CL2663" s="15"/>
      <c r="CM2663" s="15"/>
      <c r="CN2663" s="15"/>
    </row>
    <row r="2664" spans="1:92" ht="14">
      <c r="A2664" s="1"/>
      <c r="D2664" s="38"/>
      <c r="I2664" s="19"/>
      <c r="K2664" s="15"/>
      <c r="L2664" s="15"/>
      <c r="AE2664" s="37"/>
      <c r="AF2664" s="30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23"/>
      <c r="BE2664" s="23"/>
      <c r="BF2664" s="23"/>
      <c r="BG2664" s="12"/>
      <c r="BH2664" s="12"/>
      <c r="BI2664" s="12"/>
      <c r="BJ2664" s="12"/>
      <c r="BK2664" s="12"/>
      <c r="BL2664" s="12"/>
      <c r="BM2664" s="12"/>
      <c r="BN2664" s="12"/>
      <c r="BO2664" s="12"/>
      <c r="BP2664" s="12"/>
      <c r="BQ2664" s="12"/>
      <c r="BR2664" s="12"/>
      <c r="BS2664" s="12"/>
      <c r="BT2664" s="12"/>
      <c r="BU2664" s="12"/>
      <c r="BV2664" s="12"/>
      <c r="BW2664" s="12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</row>
    <row r="2665" spans="1:92" ht="14">
      <c r="A2665" s="1"/>
      <c r="D2665" s="38"/>
      <c r="I2665" s="19"/>
      <c r="K2665" s="15"/>
      <c r="L2665" s="15"/>
      <c r="AE2665" s="37"/>
      <c r="AF2665" s="30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23"/>
      <c r="BE2665" s="23"/>
      <c r="BF2665" s="23"/>
      <c r="BG2665" s="12"/>
      <c r="BH2665" s="12"/>
      <c r="BI2665" s="12"/>
      <c r="BJ2665" s="12"/>
      <c r="BK2665" s="12"/>
      <c r="BL2665" s="12"/>
      <c r="BM2665" s="12"/>
      <c r="BN2665" s="12"/>
      <c r="BO2665" s="12"/>
      <c r="BP2665" s="12"/>
      <c r="BQ2665" s="12"/>
      <c r="BR2665" s="12"/>
      <c r="BS2665" s="12"/>
      <c r="BT2665" s="12"/>
      <c r="BU2665" s="12"/>
      <c r="BV2665" s="12"/>
      <c r="BW2665" s="12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</row>
    <row r="2666" spans="1:92" ht="14">
      <c r="A2666" s="1"/>
      <c r="D2666" s="38"/>
      <c r="I2666" s="19"/>
      <c r="K2666" s="15"/>
      <c r="L2666" s="15"/>
      <c r="AE2666" s="37"/>
      <c r="AF2666" s="30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23"/>
      <c r="BE2666" s="23"/>
      <c r="BF2666" s="23"/>
      <c r="BG2666" s="12"/>
      <c r="BH2666" s="12"/>
      <c r="BI2666" s="12"/>
      <c r="BJ2666" s="12"/>
      <c r="BK2666" s="12"/>
      <c r="BL2666" s="12"/>
      <c r="BM2666" s="12"/>
      <c r="BN2666" s="12"/>
      <c r="BO2666" s="12"/>
      <c r="BP2666" s="12"/>
      <c r="BQ2666" s="12"/>
      <c r="BR2666" s="12"/>
      <c r="BS2666" s="12"/>
      <c r="BT2666" s="12"/>
      <c r="BU2666" s="12"/>
      <c r="BV2666" s="12"/>
      <c r="BW2666" s="12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</row>
    <row r="2667" spans="1:92" ht="14">
      <c r="A2667" s="1"/>
      <c r="D2667" s="38"/>
      <c r="I2667" s="19"/>
      <c r="K2667" s="15"/>
      <c r="L2667" s="15"/>
      <c r="AE2667" s="37"/>
      <c r="AF2667" s="30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23"/>
      <c r="BE2667" s="23"/>
      <c r="BF2667" s="23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  <c r="BU2667" s="12"/>
      <c r="BV2667" s="12"/>
      <c r="BW2667" s="12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</row>
    <row r="2668" spans="1:92" ht="14">
      <c r="A2668" s="1"/>
      <c r="D2668" s="38"/>
      <c r="I2668" s="19"/>
      <c r="K2668" s="15"/>
      <c r="L2668" s="15"/>
      <c r="AE2668" s="37"/>
      <c r="AF2668" s="30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23"/>
      <c r="BE2668" s="23"/>
      <c r="BF2668" s="23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</row>
    <row r="2669" spans="1:92" ht="14">
      <c r="A2669" s="1"/>
      <c r="D2669" s="38"/>
      <c r="I2669" s="19"/>
      <c r="K2669" s="15"/>
      <c r="L2669" s="15"/>
      <c r="AE2669" s="37"/>
      <c r="AF2669" s="30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23"/>
      <c r="BE2669" s="23"/>
      <c r="BF2669" s="23"/>
      <c r="BG2669" s="12"/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</row>
    <row r="2670" spans="1:92" ht="14">
      <c r="A2670" s="1"/>
      <c r="D2670" s="38"/>
      <c r="I2670" s="19"/>
      <c r="K2670" s="15"/>
      <c r="L2670" s="15"/>
      <c r="AE2670" s="37"/>
      <c r="AF2670" s="30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23"/>
      <c r="BE2670" s="23"/>
      <c r="BF2670" s="23"/>
      <c r="BG2670" s="12"/>
      <c r="BH2670" s="12"/>
      <c r="BI2670" s="12"/>
      <c r="BJ2670" s="12"/>
      <c r="BK2670" s="12"/>
      <c r="BL2670" s="12"/>
      <c r="BM2670" s="12"/>
      <c r="BN2670" s="12"/>
      <c r="BO2670" s="12"/>
      <c r="BP2670" s="12"/>
      <c r="BQ2670" s="12"/>
      <c r="BR2670" s="12"/>
      <c r="BS2670" s="12"/>
      <c r="BT2670" s="12"/>
      <c r="BU2670" s="12"/>
      <c r="BV2670" s="12"/>
      <c r="BW2670" s="12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</row>
    <row r="2671" spans="1:92" ht="14">
      <c r="A2671" s="1"/>
      <c r="D2671" s="38"/>
      <c r="I2671" s="19"/>
      <c r="K2671" s="15"/>
      <c r="L2671" s="15"/>
      <c r="AE2671" s="37"/>
      <c r="AF2671" s="30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23"/>
      <c r="BE2671" s="23"/>
      <c r="BF2671" s="23"/>
      <c r="BG2671" s="12"/>
      <c r="BH2671" s="12"/>
      <c r="BI2671" s="12"/>
      <c r="BJ2671" s="12"/>
      <c r="BK2671" s="12"/>
      <c r="BL2671" s="12"/>
      <c r="BM2671" s="12"/>
      <c r="BN2671" s="12"/>
      <c r="BO2671" s="12"/>
      <c r="BP2671" s="12"/>
      <c r="BQ2671" s="12"/>
      <c r="BR2671" s="12"/>
      <c r="BS2671" s="12"/>
      <c r="BT2671" s="12"/>
      <c r="BU2671" s="12"/>
      <c r="BV2671" s="12"/>
      <c r="BW2671" s="12"/>
      <c r="BX2671" s="15"/>
      <c r="BY2671" s="15"/>
      <c r="BZ2671" s="15"/>
      <c r="CA2671" s="15"/>
      <c r="CB2671" s="15"/>
      <c r="CC2671" s="15"/>
      <c r="CD2671" s="15"/>
      <c r="CE2671" s="15"/>
      <c r="CF2671" s="15"/>
      <c r="CG2671" s="15"/>
      <c r="CH2671" s="15"/>
      <c r="CI2671" s="15"/>
      <c r="CJ2671" s="15"/>
      <c r="CK2671" s="15"/>
      <c r="CL2671" s="15"/>
      <c r="CM2671" s="15"/>
      <c r="CN2671" s="15"/>
    </row>
    <row r="2672" spans="1:92" ht="14">
      <c r="A2672" s="1"/>
      <c r="D2672" s="38"/>
      <c r="I2672" s="19"/>
      <c r="K2672" s="15"/>
      <c r="L2672" s="15"/>
      <c r="AE2672" s="37"/>
      <c r="AF2672" s="30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23"/>
      <c r="BE2672" s="23"/>
      <c r="BF2672" s="23"/>
      <c r="BG2672" s="12"/>
      <c r="BH2672" s="12"/>
      <c r="BI2672" s="12"/>
      <c r="BJ2672" s="12"/>
      <c r="BK2672" s="12"/>
      <c r="BL2672" s="12"/>
      <c r="BM2672" s="12"/>
      <c r="BN2672" s="12"/>
      <c r="BO2672" s="12"/>
      <c r="BP2672" s="12"/>
      <c r="BQ2672" s="12"/>
      <c r="BR2672" s="12"/>
      <c r="BS2672" s="12"/>
      <c r="BT2672" s="12"/>
      <c r="BU2672" s="12"/>
      <c r="BV2672" s="12"/>
      <c r="BW2672" s="12"/>
      <c r="BX2672" s="15"/>
      <c r="BY2672" s="15"/>
      <c r="BZ2672" s="15"/>
      <c r="CA2672" s="15"/>
      <c r="CB2672" s="15"/>
      <c r="CC2672" s="15"/>
      <c r="CD2672" s="15"/>
      <c r="CE2672" s="15"/>
      <c r="CF2672" s="15"/>
      <c r="CG2672" s="15"/>
      <c r="CH2672" s="15"/>
      <c r="CI2672" s="15"/>
      <c r="CJ2672" s="15"/>
      <c r="CK2672" s="15"/>
      <c r="CL2672" s="15"/>
      <c r="CM2672" s="15"/>
      <c r="CN2672" s="15"/>
    </row>
    <row r="2673" spans="1:92" ht="14">
      <c r="A2673" s="1"/>
      <c r="D2673" s="38"/>
      <c r="I2673" s="19"/>
      <c r="K2673" s="15"/>
      <c r="L2673" s="15"/>
      <c r="AE2673" s="37"/>
      <c r="AF2673" s="30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23"/>
      <c r="BE2673" s="23"/>
      <c r="BF2673" s="23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  <c r="BU2673" s="12"/>
      <c r="BV2673" s="12"/>
      <c r="BW2673" s="12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</row>
    <row r="2674" spans="1:92" ht="14">
      <c r="A2674" s="1"/>
      <c r="D2674" s="38"/>
      <c r="I2674" s="19"/>
      <c r="K2674" s="15"/>
      <c r="L2674" s="15"/>
      <c r="AE2674" s="37"/>
      <c r="AF2674" s="30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23"/>
      <c r="BE2674" s="23"/>
      <c r="BF2674" s="23"/>
      <c r="BG2674" s="12"/>
      <c r="BH2674" s="12"/>
      <c r="BI2674" s="12"/>
      <c r="BJ2674" s="12"/>
      <c r="BK2674" s="12"/>
      <c r="BL2674" s="12"/>
      <c r="BM2674" s="12"/>
      <c r="BN2674" s="12"/>
      <c r="BO2674" s="12"/>
      <c r="BP2674" s="12"/>
      <c r="BQ2674" s="12"/>
      <c r="BR2674" s="12"/>
      <c r="BS2674" s="12"/>
      <c r="BT2674" s="12"/>
      <c r="BU2674" s="12"/>
      <c r="BV2674" s="12"/>
      <c r="BW2674" s="12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</row>
    <row r="2675" spans="1:92" ht="14">
      <c r="A2675" s="1"/>
      <c r="D2675" s="38"/>
      <c r="I2675" s="19"/>
      <c r="K2675" s="15"/>
      <c r="L2675" s="15"/>
      <c r="AE2675" s="37"/>
      <c r="AF2675" s="30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23"/>
      <c r="BE2675" s="23"/>
      <c r="BF2675" s="23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  <c r="BU2675" s="12"/>
      <c r="BV2675" s="12"/>
      <c r="BW2675" s="12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</row>
    <row r="2676" spans="1:92" ht="14">
      <c r="A2676" s="1"/>
      <c r="D2676" s="38"/>
      <c r="I2676" s="19"/>
      <c r="K2676" s="15"/>
      <c r="L2676" s="15"/>
      <c r="AE2676" s="37"/>
      <c r="AF2676" s="30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23"/>
      <c r="BE2676" s="23"/>
      <c r="BF2676" s="23"/>
      <c r="BG2676" s="12"/>
      <c r="BH2676" s="12"/>
      <c r="BI2676" s="12"/>
      <c r="BJ2676" s="12"/>
      <c r="BK2676" s="12"/>
      <c r="BL2676" s="12"/>
      <c r="BM2676" s="12"/>
      <c r="BN2676" s="12"/>
      <c r="BO2676" s="12"/>
      <c r="BP2676" s="12"/>
      <c r="BQ2676" s="12"/>
      <c r="BR2676" s="12"/>
      <c r="BS2676" s="12"/>
      <c r="BT2676" s="12"/>
      <c r="BU2676" s="12"/>
      <c r="BV2676" s="12"/>
      <c r="BW2676" s="12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</row>
    <row r="2677" spans="1:92" ht="14">
      <c r="A2677" s="1"/>
      <c r="D2677" s="38"/>
      <c r="I2677" s="19"/>
      <c r="K2677" s="15"/>
      <c r="L2677" s="15"/>
      <c r="AE2677" s="37"/>
      <c r="AF2677" s="30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23"/>
      <c r="BE2677" s="23"/>
      <c r="BF2677" s="23"/>
      <c r="BG2677" s="12"/>
      <c r="BH2677" s="12"/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</row>
    <row r="2678" spans="1:92" ht="14">
      <c r="A2678" s="1"/>
      <c r="D2678" s="38"/>
      <c r="I2678" s="19"/>
      <c r="K2678" s="15"/>
      <c r="L2678" s="15"/>
      <c r="AE2678" s="37"/>
      <c r="AF2678" s="30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23"/>
      <c r="BE2678" s="23"/>
      <c r="BF2678" s="23"/>
      <c r="BG2678" s="12"/>
      <c r="BH2678" s="12"/>
      <c r="BI2678" s="12"/>
      <c r="BJ2678" s="12"/>
      <c r="BK2678" s="12"/>
      <c r="BL2678" s="12"/>
      <c r="BM2678" s="12"/>
      <c r="BN2678" s="12"/>
      <c r="BO2678" s="12"/>
      <c r="BP2678" s="12"/>
      <c r="BQ2678" s="12"/>
      <c r="BR2678" s="12"/>
      <c r="BS2678" s="12"/>
      <c r="BT2678" s="12"/>
      <c r="BU2678" s="12"/>
      <c r="BV2678" s="12"/>
      <c r="BW2678" s="12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</row>
    <row r="2679" spans="1:92" ht="14">
      <c r="A2679" s="1"/>
      <c r="D2679" s="38"/>
      <c r="I2679" s="19"/>
      <c r="K2679" s="15"/>
      <c r="L2679" s="15"/>
      <c r="AE2679" s="37"/>
      <c r="AF2679" s="30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23"/>
      <c r="BE2679" s="23"/>
      <c r="BF2679" s="23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  <c r="BU2679" s="12"/>
      <c r="BV2679" s="12"/>
      <c r="BW2679" s="12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</row>
    <row r="2680" spans="1:92" ht="14">
      <c r="A2680" s="1"/>
      <c r="D2680" s="38"/>
      <c r="I2680" s="19"/>
      <c r="K2680" s="15"/>
      <c r="L2680" s="15"/>
      <c r="AE2680" s="37"/>
      <c r="AF2680" s="30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23"/>
      <c r="BE2680" s="23"/>
      <c r="BF2680" s="23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/>
      <c r="BU2680" s="12"/>
      <c r="BV2680" s="12"/>
      <c r="BW2680" s="12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</row>
    <row r="2681" spans="1:92" ht="14">
      <c r="A2681" s="1"/>
      <c r="D2681" s="38"/>
      <c r="I2681" s="19"/>
      <c r="K2681" s="15"/>
      <c r="L2681" s="15"/>
      <c r="AE2681" s="37"/>
      <c r="AF2681" s="30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23"/>
      <c r="BE2681" s="23"/>
      <c r="BF2681" s="23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/>
      <c r="BU2681" s="12"/>
      <c r="BV2681" s="12"/>
      <c r="BW2681" s="12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</row>
    <row r="2682" spans="1:92" ht="14">
      <c r="A2682" s="1"/>
      <c r="D2682" s="38"/>
      <c r="I2682" s="19"/>
      <c r="K2682" s="15"/>
      <c r="L2682" s="15"/>
      <c r="AE2682" s="37"/>
      <c r="AF2682" s="30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23"/>
      <c r="BE2682" s="23"/>
      <c r="BF2682" s="23"/>
      <c r="BG2682" s="12"/>
      <c r="BH2682" s="12"/>
      <c r="BI2682" s="12"/>
      <c r="BJ2682" s="12"/>
      <c r="BK2682" s="12"/>
      <c r="BL2682" s="12"/>
      <c r="BM2682" s="12"/>
      <c r="BN2682" s="12"/>
      <c r="BO2682" s="12"/>
      <c r="BP2682" s="12"/>
      <c r="BQ2682" s="12"/>
      <c r="BR2682" s="12"/>
      <c r="BS2682" s="12"/>
      <c r="BT2682" s="12"/>
      <c r="BU2682" s="12"/>
      <c r="BV2682" s="12"/>
      <c r="BW2682" s="12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</row>
    <row r="2683" spans="1:92" ht="14">
      <c r="A2683" s="1"/>
      <c r="D2683" s="38"/>
      <c r="I2683" s="19"/>
      <c r="K2683" s="15"/>
      <c r="L2683" s="15"/>
      <c r="AE2683" s="37"/>
      <c r="AF2683" s="30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23"/>
      <c r="BE2683" s="23"/>
      <c r="BF2683" s="23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  <c r="BU2683" s="12"/>
      <c r="BV2683" s="12"/>
      <c r="BW2683" s="12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</row>
    <row r="2684" spans="1:92" ht="14">
      <c r="A2684" s="1"/>
      <c r="D2684" s="38"/>
      <c r="I2684" s="19"/>
      <c r="K2684" s="15"/>
      <c r="L2684" s="15"/>
      <c r="AE2684" s="37"/>
      <c r="AF2684" s="30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23"/>
      <c r="BE2684" s="23"/>
      <c r="BF2684" s="23"/>
      <c r="BG2684" s="12"/>
      <c r="BH2684" s="12"/>
      <c r="BI2684" s="12"/>
      <c r="BJ2684" s="12"/>
      <c r="BK2684" s="12"/>
      <c r="BL2684" s="12"/>
      <c r="BM2684" s="12"/>
      <c r="BN2684" s="12"/>
      <c r="BO2684" s="12"/>
      <c r="BP2684" s="12"/>
      <c r="BQ2684" s="12"/>
      <c r="BR2684" s="12"/>
      <c r="BS2684" s="12"/>
      <c r="BT2684" s="12"/>
      <c r="BU2684" s="12"/>
      <c r="BV2684" s="12"/>
      <c r="BW2684" s="12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</row>
    <row r="2685" spans="1:92" ht="14">
      <c r="A2685" s="1"/>
      <c r="D2685" s="38"/>
      <c r="I2685" s="19"/>
      <c r="K2685" s="15"/>
      <c r="L2685" s="15"/>
      <c r="AE2685" s="37"/>
      <c r="AF2685" s="30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23"/>
      <c r="BE2685" s="23"/>
      <c r="BF2685" s="23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  <c r="BU2685" s="12"/>
      <c r="BV2685" s="12"/>
      <c r="BW2685" s="12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</row>
    <row r="2686" spans="1:92" ht="14">
      <c r="A2686" s="1"/>
      <c r="D2686" s="38"/>
      <c r="I2686" s="19"/>
      <c r="K2686" s="15"/>
      <c r="L2686" s="15"/>
      <c r="AE2686" s="37"/>
      <c r="AF2686" s="30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23"/>
      <c r="BE2686" s="23"/>
      <c r="BF2686" s="23"/>
      <c r="BG2686" s="12"/>
      <c r="BH2686" s="12"/>
      <c r="BI2686" s="12"/>
      <c r="BJ2686" s="12"/>
      <c r="BK2686" s="12"/>
      <c r="BL2686" s="12"/>
      <c r="BM2686" s="12"/>
      <c r="BN2686" s="12"/>
      <c r="BO2686" s="12"/>
      <c r="BP2686" s="12"/>
      <c r="BQ2686" s="12"/>
      <c r="BR2686" s="12"/>
      <c r="BS2686" s="12"/>
      <c r="BT2686" s="12"/>
      <c r="BU2686" s="12"/>
      <c r="BV2686" s="12"/>
      <c r="BW2686" s="12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</row>
    <row r="2687" spans="1:92" ht="14">
      <c r="A2687" s="1"/>
      <c r="D2687" s="38"/>
      <c r="I2687" s="19"/>
      <c r="K2687" s="15"/>
      <c r="L2687" s="15"/>
      <c r="AE2687" s="37"/>
      <c r="AF2687" s="30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23"/>
      <c r="BE2687" s="23"/>
      <c r="BF2687" s="23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</row>
    <row r="2688" spans="1:92" ht="14">
      <c r="A2688" s="1"/>
      <c r="D2688" s="38"/>
      <c r="I2688" s="19"/>
      <c r="K2688" s="15"/>
      <c r="L2688" s="15"/>
      <c r="AE2688" s="37"/>
      <c r="AF2688" s="30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23"/>
      <c r="BE2688" s="23"/>
      <c r="BF2688" s="23"/>
      <c r="BG2688" s="12"/>
      <c r="BH2688" s="12"/>
      <c r="BI2688" s="12"/>
      <c r="BJ2688" s="12"/>
      <c r="BK2688" s="12"/>
      <c r="BL2688" s="12"/>
      <c r="BM2688" s="12"/>
      <c r="BN2688" s="12"/>
      <c r="BO2688" s="12"/>
      <c r="BP2688" s="12"/>
      <c r="BQ2688" s="12"/>
      <c r="BR2688" s="12"/>
      <c r="BS2688" s="12"/>
      <c r="BT2688" s="12"/>
      <c r="BU2688" s="12"/>
      <c r="BV2688" s="12"/>
      <c r="BW2688" s="12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</row>
    <row r="2689" spans="1:92" ht="14">
      <c r="A2689" s="1"/>
      <c r="D2689" s="38"/>
      <c r="I2689" s="19"/>
      <c r="K2689" s="15"/>
      <c r="L2689" s="15"/>
      <c r="AE2689" s="37"/>
      <c r="AF2689" s="30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23"/>
      <c r="BE2689" s="23"/>
      <c r="BF2689" s="23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  <c r="BU2689" s="12"/>
      <c r="BV2689" s="12"/>
      <c r="BW2689" s="12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</row>
    <row r="2690" spans="1:92" ht="14">
      <c r="A2690" s="1"/>
      <c r="D2690" s="38"/>
      <c r="I2690" s="19"/>
      <c r="K2690" s="15"/>
      <c r="L2690" s="15"/>
      <c r="AE2690" s="37"/>
      <c r="AF2690" s="30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23"/>
      <c r="BE2690" s="23"/>
      <c r="BF2690" s="23"/>
      <c r="BG2690" s="12"/>
      <c r="BH2690" s="12"/>
      <c r="BI2690" s="12"/>
      <c r="BJ2690" s="12"/>
      <c r="BK2690" s="12"/>
      <c r="BL2690" s="12"/>
      <c r="BM2690" s="12"/>
      <c r="BN2690" s="12"/>
      <c r="BO2690" s="12"/>
      <c r="BP2690" s="12"/>
      <c r="BQ2690" s="12"/>
      <c r="BR2690" s="12"/>
      <c r="BS2690" s="12"/>
      <c r="BT2690" s="12"/>
      <c r="BU2690" s="12"/>
      <c r="BV2690" s="12"/>
      <c r="BW2690" s="12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</row>
    <row r="2691" spans="1:92" ht="14">
      <c r="A2691" s="1"/>
      <c r="D2691" s="38"/>
      <c r="I2691" s="19"/>
      <c r="K2691" s="15"/>
      <c r="L2691" s="15"/>
      <c r="AE2691" s="37"/>
      <c r="AF2691" s="30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23"/>
      <c r="BE2691" s="23"/>
      <c r="BF2691" s="23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  <c r="BU2691" s="12"/>
      <c r="BV2691" s="12"/>
      <c r="BW2691" s="12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</row>
    <row r="2692" spans="1:92" ht="14">
      <c r="A2692" s="1"/>
      <c r="D2692" s="38"/>
      <c r="I2692" s="19"/>
      <c r="K2692" s="15"/>
      <c r="L2692" s="15"/>
      <c r="AE2692" s="37"/>
      <c r="AF2692" s="30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23"/>
      <c r="BE2692" s="23"/>
      <c r="BF2692" s="23"/>
      <c r="BG2692" s="12"/>
      <c r="BH2692" s="12"/>
      <c r="BI2692" s="12"/>
      <c r="BJ2692" s="12"/>
      <c r="BK2692" s="12"/>
      <c r="BL2692" s="12"/>
      <c r="BM2692" s="12"/>
      <c r="BN2692" s="12"/>
      <c r="BO2692" s="12"/>
      <c r="BP2692" s="12"/>
      <c r="BQ2692" s="12"/>
      <c r="BR2692" s="12"/>
      <c r="BS2692" s="12"/>
      <c r="BT2692" s="12"/>
      <c r="BU2692" s="12"/>
      <c r="BV2692" s="12"/>
      <c r="BW2692" s="12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</row>
    <row r="2693" spans="1:92" ht="14">
      <c r="A2693" s="1"/>
      <c r="D2693" s="38"/>
      <c r="I2693" s="19"/>
      <c r="K2693" s="15"/>
      <c r="L2693" s="15"/>
      <c r="AE2693" s="37"/>
      <c r="AF2693" s="30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23"/>
      <c r="BE2693" s="23"/>
      <c r="BF2693" s="23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5"/>
      <c r="BY2693" s="15"/>
      <c r="BZ2693" s="15"/>
      <c r="CA2693" s="15"/>
      <c r="CB2693" s="15"/>
      <c r="CC2693" s="15"/>
      <c r="CD2693" s="15"/>
      <c r="CE2693" s="15"/>
      <c r="CF2693" s="15"/>
      <c r="CG2693" s="15"/>
      <c r="CH2693" s="15"/>
      <c r="CI2693" s="15"/>
      <c r="CJ2693" s="15"/>
      <c r="CK2693" s="15"/>
      <c r="CL2693" s="15"/>
      <c r="CM2693" s="15"/>
      <c r="CN2693" s="15"/>
    </row>
    <row r="2694" spans="1:92" ht="14">
      <c r="A2694" s="1"/>
      <c r="D2694" s="38"/>
      <c r="I2694" s="19"/>
      <c r="K2694" s="15"/>
      <c r="L2694" s="15"/>
      <c r="AE2694" s="37"/>
      <c r="AF2694" s="30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23"/>
      <c r="BE2694" s="23"/>
      <c r="BF2694" s="23"/>
      <c r="BG2694" s="12"/>
      <c r="BH2694" s="12"/>
      <c r="BI2694" s="12"/>
      <c r="BJ2694" s="12"/>
      <c r="BK2694" s="12"/>
      <c r="BL2694" s="12"/>
      <c r="BM2694" s="12"/>
      <c r="BN2694" s="12"/>
      <c r="BO2694" s="12"/>
      <c r="BP2694" s="12"/>
      <c r="BQ2694" s="12"/>
      <c r="BR2694" s="12"/>
      <c r="BS2694" s="12"/>
      <c r="BT2694" s="12"/>
      <c r="BU2694" s="12"/>
      <c r="BV2694" s="12"/>
      <c r="BW2694" s="12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</row>
    <row r="2695" spans="1:92" ht="14">
      <c r="A2695" s="1"/>
      <c r="D2695" s="38"/>
      <c r="I2695" s="19"/>
      <c r="K2695" s="15"/>
      <c r="L2695" s="15"/>
      <c r="AE2695" s="37"/>
      <c r="AF2695" s="30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23"/>
      <c r="BE2695" s="23"/>
      <c r="BF2695" s="23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  <c r="BU2695" s="12"/>
      <c r="BV2695" s="12"/>
      <c r="BW2695" s="12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</row>
    <row r="2696" spans="1:92" ht="14">
      <c r="A2696" s="1"/>
      <c r="D2696" s="38"/>
      <c r="I2696" s="19"/>
      <c r="K2696" s="15"/>
      <c r="L2696" s="15"/>
      <c r="AE2696" s="37"/>
      <c r="AF2696" s="30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23"/>
      <c r="BE2696" s="23"/>
      <c r="BF2696" s="23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</row>
    <row r="2697" spans="1:92" ht="14">
      <c r="A2697" s="1"/>
      <c r="D2697" s="38"/>
      <c r="I2697" s="19"/>
      <c r="K2697" s="15"/>
      <c r="L2697" s="15"/>
      <c r="AE2697" s="37"/>
      <c r="AF2697" s="30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23"/>
      <c r="BE2697" s="23"/>
      <c r="BF2697" s="23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  <c r="BU2697" s="12"/>
      <c r="BV2697" s="12"/>
      <c r="BW2697" s="12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</row>
    <row r="2698" spans="1:92" ht="14">
      <c r="A2698" s="1"/>
      <c r="D2698" s="38"/>
      <c r="I2698" s="19"/>
      <c r="K2698" s="15"/>
      <c r="L2698" s="15"/>
      <c r="AE2698" s="37"/>
      <c r="AF2698" s="30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23"/>
      <c r="BE2698" s="23"/>
      <c r="BF2698" s="23"/>
      <c r="BG2698" s="12"/>
      <c r="BH2698" s="12"/>
      <c r="BI2698" s="12"/>
      <c r="BJ2698" s="12"/>
      <c r="BK2698" s="12"/>
      <c r="BL2698" s="12"/>
      <c r="BM2698" s="12"/>
      <c r="BN2698" s="12"/>
      <c r="BO2698" s="12"/>
      <c r="BP2698" s="12"/>
      <c r="BQ2698" s="12"/>
      <c r="BR2698" s="12"/>
      <c r="BS2698" s="12"/>
      <c r="BT2698" s="12"/>
      <c r="BU2698" s="12"/>
      <c r="BV2698" s="12"/>
      <c r="BW2698" s="12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</row>
    <row r="2699" spans="1:92" ht="14">
      <c r="A2699" s="1"/>
      <c r="D2699" s="38"/>
      <c r="I2699" s="19"/>
      <c r="K2699" s="15"/>
      <c r="L2699" s="15"/>
      <c r="AE2699" s="37"/>
      <c r="AF2699" s="30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23"/>
      <c r="BE2699" s="23"/>
      <c r="BF2699" s="23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  <c r="BU2699" s="12"/>
      <c r="BV2699" s="12"/>
      <c r="BW2699" s="12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</row>
    <row r="2700" spans="1:92" ht="14">
      <c r="A2700" s="1"/>
      <c r="D2700" s="38"/>
      <c r="I2700" s="19"/>
      <c r="K2700" s="15"/>
      <c r="L2700" s="15"/>
      <c r="AE2700" s="37"/>
      <c r="AF2700" s="30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23"/>
      <c r="BE2700" s="23"/>
      <c r="BF2700" s="23"/>
      <c r="BG2700" s="12"/>
      <c r="BH2700" s="12"/>
      <c r="BI2700" s="12"/>
      <c r="BJ2700" s="12"/>
      <c r="BK2700" s="12"/>
      <c r="BL2700" s="12"/>
      <c r="BM2700" s="12"/>
      <c r="BN2700" s="12"/>
      <c r="BO2700" s="12"/>
      <c r="BP2700" s="12"/>
      <c r="BQ2700" s="12"/>
      <c r="BR2700" s="12"/>
      <c r="BS2700" s="12"/>
      <c r="BT2700" s="12"/>
      <c r="BU2700" s="12"/>
      <c r="BV2700" s="12"/>
      <c r="BW2700" s="12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</row>
    <row r="2701" spans="1:92" ht="14">
      <c r="A2701" s="1"/>
      <c r="D2701" s="38"/>
      <c r="I2701" s="19"/>
      <c r="K2701" s="15"/>
      <c r="L2701" s="15"/>
      <c r="AE2701" s="37"/>
      <c r="AF2701" s="30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23"/>
      <c r="BE2701" s="23"/>
      <c r="BF2701" s="23"/>
      <c r="BG2701" s="12"/>
      <c r="BH2701" s="12"/>
      <c r="BI2701" s="12"/>
      <c r="BJ2701" s="12"/>
      <c r="BK2701" s="12"/>
      <c r="BL2701" s="12"/>
      <c r="BM2701" s="12"/>
      <c r="BN2701" s="12"/>
      <c r="BO2701" s="12"/>
      <c r="BP2701" s="12"/>
      <c r="BQ2701" s="12"/>
      <c r="BR2701" s="12"/>
      <c r="BS2701" s="12"/>
      <c r="BT2701" s="12"/>
      <c r="BU2701" s="12"/>
      <c r="BV2701" s="12"/>
      <c r="BW2701" s="12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</row>
    <row r="2702" spans="1:92" ht="14">
      <c r="A2702" s="1"/>
      <c r="D2702" s="38"/>
      <c r="I2702" s="19"/>
      <c r="K2702" s="15"/>
      <c r="L2702" s="15"/>
      <c r="AE2702" s="37"/>
      <c r="AF2702" s="30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23"/>
      <c r="BE2702" s="23"/>
      <c r="BF2702" s="23"/>
      <c r="BG2702" s="12"/>
      <c r="BH2702" s="12"/>
      <c r="BI2702" s="12"/>
      <c r="BJ2702" s="12"/>
      <c r="BK2702" s="12"/>
      <c r="BL2702" s="12"/>
      <c r="BM2702" s="12"/>
      <c r="BN2702" s="12"/>
      <c r="BO2702" s="12"/>
      <c r="BP2702" s="12"/>
      <c r="BQ2702" s="12"/>
      <c r="BR2702" s="12"/>
      <c r="BS2702" s="12"/>
      <c r="BT2702" s="12"/>
      <c r="BU2702" s="12"/>
      <c r="BV2702" s="12"/>
      <c r="BW2702" s="12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</row>
    <row r="2703" spans="1:92" ht="14">
      <c r="A2703" s="1"/>
      <c r="D2703" s="38"/>
      <c r="I2703" s="19"/>
      <c r="K2703" s="15"/>
      <c r="L2703" s="15"/>
      <c r="AE2703" s="37"/>
      <c r="AF2703" s="30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23"/>
      <c r="BE2703" s="23"/>
      <c r="BF2703" s="23"/>
      <c r="BG2703" s="12"/>
      <c r="BH2703" s="12"/>
      <c r="BI2703" s="12"/>
      <c r="BJ2703" s="12"/>
      <c r="BK2703" s="12"/>
      <c r="BL2703" s="12"/>
      <c r="BM2703" s="12"/>
      <c r="BN2703" s="12"/>
      <c r="BO2703" s="12"/>
      <c r="BP2703" s="12"/>
      <c r="BQ2703" s="12"/>
      <c r="BR2703" s="12"/>
      <c r="BS2703" s="12"/>
      <c r="BT2703" s="12"/>
      <c r="BU2703" s="12"/>
      <c r="BV2703" s="12"/>
      <c r="BW2703" s="12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</row>
    <row r="2704" spans="1:92" ht="14">
      <c r="A2704" s="1"/>
      <c r="D2704" s="38"/>
      <c r="I2704" s="19"/>
      <c r="K2704" s="15"/>
      <c r="L2704" s="15"/>
      <c r="AE2704" s="37"/>
      <c r="AF2704" s="30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23"/>
      <c r="BE2704" s="23"/>
      <c r="BF2704" s="23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  <c r="BV2704" s="12"/>
      <c r="BW2704" s="12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</row>
    <row r="2705" spans="1:92" ht="14">
      <c r="A2705" s="1"/>
      <c r="D2705" s="38"/>
      <c r="I2705" s="19"/>
      <c r="K2705" s="15"/>
      <c r="L2705" s="15"/>
      <c r="AE2705" s="37"/>
      <c r="AF2705" s="30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23"/>
      <c r="BE2705" s="23"/>
      <c r="BF2705" s="23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</row>
    <row r="2706" spans="1:92" ht="14">
      <c r="A2706" s="1"/>
      <c r="D2706" s="38"/>
      <c r="I2706" s="19"/>
      <c r="K2706" s="15"/>
      <c r="L2706" s="15"/>
      <c r="AE2706" s="37"/>
      <c r="AF2706" s="30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23"/>
      <c r="BE2706" s="23"/>
      <c r="BF2706" s="23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  <c r="BV2706" s="12"/>
      <c r="BW2706" s="12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</row>
    <row r="2707" spans="1:92" ht="14">
      <c r="A2707" s="1"/>
      <c r="D2707" s="38"/>
      <c r="I2707" s="19"/>
      <c r="K2707" s="15"/>
      <c r="L2707" s="15"/>
      <c r="AE2707" s="37"/>
      <c r="AF2707" s="30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23"/>
      <c r="BE2707" s="23"/>
      <c r="BF2707" s="23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</row>
    <row r="2708" spans="1:92" ht="14">
      <c r="A2708" s="1"/>
      <c r="D2708" s="38"/>
      <c r="I2708" s="19"/>
      <c r="K2708" s="15"/>
      <c r="L2708" s="15"/>
      <c r="AE2708" s="37"/>
      <c r="AF2708" s="30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23"/>
      <c r="BE2708" s="23"/>
      <c r="BF2708" s="23"/>
      <c r="BG2708" s="12"/>
      <c r="BH2708" s="12"/>
      <c r="BI2708" s="12"/>
      <c r="BJ2708" s="12"/>
      <c r="BK2708" s="12"/>
      <c r="BL2708" s="12"/>
      <c r="BM2708" s="12"/>
      <c r="BN2708" s="12"/>
      <c r="BO2708" s="12"/>
      <c r="BP2708" s="12"/>
      <c r="BQ2708" s="12"/>
      <c r="BR2708" s="12"/>
      <c r="BS2708" s="12"/>
      <c r="BT2708" s="12"/>
      <c r="BU2708" s="12"/>
      <c r="BV2708" s="12"/>
      <c r="BW2708" s="12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</row>
    <row r="2709" spans="1:92" ht="14">
      <c r="A2709" s="1"/>
      <c r="D2709" s="38"/>
      <c r="I2709" s="19"/>
      <c r="K2709" s="15"/>
      <c r="L2709" s="15"/>
      <c r="AE2709" s="37"/>
      <c r="AF2709" s="30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23"/>
      <c r="BE2709" s="23"/>
      <c r="BF2709" s="23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  <c r="BU2709" s="12"/>
      <c r="BV2709" s="12"/>
      <c r="BW2709" s="12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</row>
    <row r="2710" spans="1:92" ht="14">
      <c r="A2710" s="1"/>
      <c r="D2710" s="38"/>
      <c r="I2710" s="19"/>
      <c r="K2710" s="15"/>
      <c r="L2710" s="15"/>
      <c r="AE2710" s="37"/>
      <c r="AF2710" s="30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23"/>
      <c r="BE2710" s="23"/>
      <c r="BF2710" s="23"/>
      <c r="BG2710" s="12"/>
      <c r="BH2710" s="12"/>
      <c r="BI2710" s="12"/>
      <c r="BJ2710" s="12"/>
      <c r="BK2710" s="12"/>
      <c r="BL2710" s="12"/>
      <c r="BM2710" s="12"/>
      <c r="BN2710" s="12"/>
      <c r="BO2710" s="12"/>
      <c r="BP2710" s="12"/>
      <c r="BQ2710" s="12"/>
      <c r="BR2710" s="12"/>
      <c r="BS2710" s="12"/>
      <c r="BT2710" s="12"/>
      <c r="BU2710" s="12"/>
      <c r="BV2710" s="12"/>
      <c r="BW2710" s="12"/>
      <c r="BX2710" s="15"/>
      <c r="BY2710" s="15"/>
      <c r="BZ2710" s="15"/>
      <c r="CA2710" s="15"/>
      <c r="CB2710" s="15"/>
      <c r="CC2710" s="15"/>
      <c r="CD2710" s="15"/>
      <c r="CE2710" s="15"/>
      <c r="CF2710" s="15"/>
      <c r="CG2710" s="15"/>
      <c r="CH2710" s="15"/>
      <c r="CI2710" s="15"/>
      <c r="CJ2710" s="15"/>
      <c r="CK2710" s="15"/>
      <c r="CL2710" s="15"/>
      <c r="CM2710" s="15"/>
      <c r="CN2710" s="15"/>
    </row>
    <row r="2711" spans="1:92" ht="14">
      <c r="A2711" s="1"/>
      <c r="D2711" s="38"/>
      <c r="I2711" s="19"/>
      <c r="K2711" s="15"/>
      <c r="L2711" s="15"/>
      <c r="AE2711" s="37"/>
      <c r="AF2711" s="30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23"/>
      <c r="BE2711" s="23"/>
      <c r="BF2711" s="23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5"/>
      <c r="BY2711" s="15"/>
      <c r="BZ2711" s="15"/>
      <c r="CA2711" s="15"/>
      <c r="CB2711" s="15"/>
      <c r="CC2711" s="15"/>
      <c r="CD2711" s="15"/>
      <c r="CE2711" s="15"/>
      <c r="CF2711" s="15"/>
      <c r="CG2711" s="15"/>
      <c r="CH2711" s="15"/>
      <c r="CI2711" s="15"/>
      <c r="CJ2711" s="15"/>
      <c r="CK2711" s="15"/>
      <c r="CL2711" s="15"/>
      <c r="CM2711" s="15"/>
      <c r="CN2711" s="15"/>
    </row>
    <row r="2712" spans="1:92" ht="14">
      <c r="A2712" s="1"/>
      <c r="D2712" s="38"/>
      <c r="I2712" s="19"/>
      <c r="K2712" s="15"/>
      <c r="L2712" s="15"/>
      <c r="AE2712" s="37"/>
      <c r="AF2712" s="30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23"/>
      <c r="BE2712" s="23"/>
      <c r="BF2712" s="23"/>
      <c r="BG2712" s="12"/>
      <c r="BH2712" s="12"/>
      <c r="BI2712" s="12"/>
      <c r="BJ2712" s="12"/>
      <c r="BK2712" s="12"/>
      <c r="BL2712" s="12"/>
      <c r="BM2712" s="12"/>
      <c r="BN2712" s="12"/>
      <c r="BO2712" s="12"/>
      <c r="BP2712" s="12"/>
      <c r="BQ2712" s="12"/>
      <c r="BR2712" s="12"/>
      <c r="BS2712" s="12"/>
      <c r="BT2712" s="12"/>
      <c r="BU2712" s="12"/>
      <c r="BV2712" s="12"/>
      <c r="BW2712" s="12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</row>
    <row r="2713" spans="1:92" ht="14">
      <c r="A2713" s="1"/>
      <c r="D2713" s="38"/>
      <c r="I2713" s="19"/>
      <c r="K2713" s="15"/>
      <c r="L2713" s="15"/>
      <c r="AE2713" s="37"/>
      <c r="AF2713" s="30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23"/>
      <c r="BE2713" s="23"/>
      <c r="BF2713" s="23"/>
      <c r="BG2713" s="12"/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  <c r="BU2713" s="12"/>
      <c r="BV2713" s="12"/>
      <c r="BW2713" s="12"/>
      <c r="BX2713" s="15"/>
      <c r="BY2713" s="15"/>
      <c r="BZ2713" s="15"/>
      <c r="CA2713" s="15"/>
      <c r="CB2713" s="15"/>
      <c r="CC2713" s="15"/>
      <c r="CD2713" s="15"/>
      <c r="CE2713" s="15"/>
      <c r="CF2713" s="15"/>
      <c r="CG2713" s="15"/>
      <c r="CH2713" s="15"/>
      <c r="CI2713" s="15"/>
      <c r="CJ2713" s="15"/>
      <c r="CK2713" s="15"/>
      <c r="CL2713" s="15"/>
      <c r="CM2713" s="15"/>
      <c r="CN2713" s="15"/>
    </row>
    <row r="2714" spans="1:92" ht="14">
      <c r="A2714" s="1"/>
      <c r="D2714" s="38"/>
      <c r="I2714" s="19"/>
      <c r="K2714" s="15"/>
      <c r="L2714" s="15"/>
      <c r="AE2714" s="37"/>
      <c r="AF2714" s="30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23"/>
      <c r="BE2714" s="23"/>
      <c r="BF2714" s="23"/>
      <c r="BG2714" s="12"/>
      <c r="BH2714" s="12"/>
      <c r="BI2714" s="12"/>
      <c r="BJ2714" s="12"/>
      <c r="BK2714" s="12"/>
      <c r="BL2714" s="12"/>
      <c r="BM2714" s="12"/>
      <c r="BN2714" s="12"/>
      <c r="BO2714" s="12"/>
      <c r="BP2714" s="12"/>
      <c r="BQ2714" s="12"/>
      <c r="BR2714" s="12"/>
      <c r="BS2714" s="12"/>
      <c r="BT2714" s="12"/>
      <c r="BU2714" s="12"/>
      <c r="BV2714" s="12"/>
      <c r="BW2714" s="12"/>
      <c r="BX2714" s="15"/>
      <c r="BY2714" s="15"/>
      <c r="BZ2714" s="15"/>
      <c r="CA2714" s="15"/>
      <c r="CB2714" s="15"/>
      <c r="CC2714" s="15"/>
      <c r="CD2714" s="15"/>
      <c r="CE2714" s="15"/>
      <c r="CF2714" s="15"/>
      <c r="CG2714" s="15"/>
      <c r="CH2714" s="15"/>
      <c r="CI2714" s="15"/>
      <c r="CJ2714" s="15"/>
      <c r="CK2714" s="15"/>
      <c r="CL2714" s="15"/>
      <c r="CM2714" s="15"/>
      <c r="CN2714" s="15"/>
    </row>
    <row r="2715" spans="1:92" ht="14">
      <c r="A2715" s="1"/>
      <c r="D2715" s="38"/>
      <c r="I2715" s="19"/>
      <c r="K2715" s="15"/>
      <c r="L2715" s="15"/>
      <c r="AE2715" s="37"/>
      <c r="AF2715" s="30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23"/>
      <c r="BE2715" s="23"/>
      <c r="BF2715" s="23"/>
      <c r="BG2715" s="12"/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  <c r="BU2715" s="12"/>
      <c r="BV2715" s="12"/>
      <c r="BW2715" s="12"/>
      <c r="BX2715" s="15"/>
      <c r="BY2715" s="15"/>
      <c r="BZ2715" s="15"/>
      <c r="CA2715" s="15"/>
      <c r="CB2715" s="15"/>
      <c r="CC2715" s="15"/>
      <c r="CD2715" s="15"/>
      <c r="CE2715" s="15"/>
      <c r="CF2715" s="15"/>
      <c r="CG2715" s="15"/>
      <c r="CH2715" s="15"/>
      <c r="CI2715" s="15"/>
      <c r="CJ2715" s="15"/>
      <c r="CK2715" s="15"/>
      <c r="CL2715" s="15"/>
      <c r="CM2715" s="15"/>
      <c r="CN2715" s="15"/>
    </row>
    <row r="2716" spans="1:92" ht="14">
      <c r="A2716" s="1"/>
      <c r="D2716" s="38"/>
      <c r="I2716" s="19"/>
      <c r="K2716" s="15"/>
      <c r="L2716" s="15"/>
      <c r="AE2716" s="37"/>
      <c r="AF2716" s="30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23"/>
      <c r="BE2716" s="23"/>
      <c r="BF2716" s="23"/>
      <c r="BG2716" s="12"/>
      <c r="BH2716" s="12"/>
      <c r="BI2716" s="12"/>
      <c r="BJ2716" s="12"/>
      <c r="BK2716" s="12"/>
      <c r="BL2716" s="12"/>
      <c r="BM2716" s="12"/>
      <c r="BN2716" s="12"/>
      <c r="BO2716" s="12"/>
      <c r="BP2716" s="12"/>
      <c r="BQ2716" s="12"/>
      <c r="BR2716" s="12"/>
      <c r="BS2716" s="12"/>
      <c r="BT2716" s="12"/>
      <c r="BU2716" s="12"/>
      <c r="BV2716" s="12"/>
      <c r="BW2716" s="12"/>
      <c r="BX2716" s="15"/>
      <c r="BY2716" s="15"/>
      <c r="BZ2716" s="15"/>
      <c r="CA2716" s="15"/>
      <c r="CB2716" s="15"/>
      <c r="CC2716" s="15"/>
      <c r="CD2716" s="15"/>
      <c r="CE2716" s="15"/>
      <c r="CF2716" s="15"/>
      <c r="CG2716" s="15"/>
      <c r="CH2716" s="15"/>
      <c r="CI2716" s="15"/>
      <c r="CJ2716" s="15"/>
      <c r="CK2716" s="15"/>
      <c r="CL2716" s="15"/>
      <c r="CM2716" s="15"/>
      <c r="CN2716" s="15"/>
    </row>
    <row r="2717" spans="1:92" ht="14">
      <c r="A2717" s="1"/>
      <c r="D2717" s="38"/>
      <c r="I2717" s="19"/>
      <c r="K2717" s="15"/>
      <c r="L2717" s="15"/>
      <c r="AE2717" s="37"/>
      <c r="AF2717" s="30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23"/>
      <c r="BE2717" s="23"/>
      <c r="BF2717" s="23"/>
      <c r="BG2717" s="12"/>
      <c r="BH2717" s="12"/>
      <c r="BI2717" s="12"/>
      <c r="BJ2717" s="12"/>
      <c r="BK2717" s="12"/>
      <c r="BL2717" s="12"/>
      <c r="BM2717" s="12"/>
      <c r="BN2717" s="12"/>
      <c r="BO2717" s="12"/>
      <c r="BP2717" s="12"/>
      <c r="BQ2717" s="12"/>
      <c r="BR2717" s="12"/>
      <c r="BS2717" s="12"/>
      <c r="BT2717" s="12"/>
      <c r="BU2717" s="12"/>
      <c r="BV2717" s="12"/>
      <c r="BW2717" s="12"/>
      <c r="BX2717" s="15"/>
      <c r="BY2717" s="15"/>
      <c r="BZ2717" s="15"/>
      <c r="CA2717" s="15"/>
      <c r="CB2717" s="15"/>
      <c r="CC2717" s="15"/>
      <c r="CD2717" s="15"/>
      <c r="CE2717" s="15"/>
      <c r="CF2717" s="15"/>
      <c r="CG2717" s="15"/>
      <c r="CH2717" s="15"/>
      <c r="CI2717" s="15"/>
      <c r="CJ2717" s="15"/>
      <c r="CK2717" s="15"/>
      <c r="CL2717" s="15"/>
      <c r="CM2717" s="15"/>
      <c r="CN2717" s="15"/>
    </row>
    <row r="2718" spans="1:92" ht="14">
      <c r="A2718" s="1"/>
      <c r="D2718" s="38"/>
      <c r="I2718" s="19"/>
      <c r="K2718" s="15"/>
      <c r="L2718" s="15"/>
      <c r="AE2718" s="37"/>
      <c r="AF2718" s="30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23"/>
      <c r="BE2718" s="23"/>
      <c r="BF2718" s="23"/>
      <c r="BG2718" s="12"/>
      <c r="BH2718" s="12"/>
      <c r="BI2718" s="12"/>
      <c r="BJ2718" s="12"/>
      <c r="BK2718" s="12"/>
      <c r="BL2718" s="12"/>
      <c r="BM2718" s="12"/>
      <c r="BN2718" s="12"/>
      <c r="BO2718" s="12"/>
      <c r="BP2718" s="12"/>
      <c r="BQ2718" s="12"/>
      <c r="BR2718" s="12"/>
      <c r="BS2718" s="12"/>
      <c r="BT2718" s="12"/>
      <c r="BU2718" s="12"/>
      <c r="BV2718" s="12"/>
      <c r="BW2718" s="12"/>
      <c r="BX2718" s="15"/>
      <c r="BY2718" s="15"/>
      <c r="BZ2718" s="15"/>
      <c r="CA2718" s="15"/>
      <c r="CB2718" s="15"/>
      <c r="CC2718" s="15"/>
      <c r="CD2718" s="15"/>
      <c r="CE2718" s="15"/>
      <c r="CF2718" s="15"/>
      <c r="CG2718" s="15"/>
      <c r="CH2718" s="15"/>
      <c r="CI2718" s="15"/>
      <c r="CJ2718" s="15"/>
      <c r="CK2718" s="15"/>
      <c r="CL2718" s="15"/>
      <c r="CM2718" s="15"/>
      <c r="CN2718" s="15"/>
    </row>
    <row r="2719" spans="1:92" ht="14">
      <c r="A2719" s="1"/>
      <c r="D2719" s="38"/>
      <c r="I2719" s="19"/>
      <c r="K2719" s="15"/>
      <c r="L2719" s="15"/>
      <c r="AE2719" s="37"/>
      <c r="AF2719" s="30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23"/>
      <c r="BE2719" s="23"/>
      <c r="BF2719" s="23"/>
      <c r="BG2719" s="12"/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5"/>
      <c r="BY2719" s="15"/>
      <c r="BZ2719" s="15"/>
      <c r="CA2719" s="15"/>
      <c r="CB2719" s="15"/>
      <c r="CC2719" s="15"/>
      <c r="CD2719" s="15"/>
      <c r="CE2719" s="15"/>
      <c r="CF2719" s="15"/>
      <c r="CG2719" s="15"/>
      <c r="CH2719" s="15"/>
      <c r="CI2719" s="15"/>
      <c r="CJ2719" s="15"/>
      <c r="CK2719" s="15"/>
      <c r="CL2719" s="15"/>
      <c r="CM2719" s="15"/>
      <c r="CN2719" s="15"/>
    </row>
    <row r="2720" spans="1:92" ht="14">
      <c r="A2720" s="1"/>
      <c r="D2720" s="38"/>
      <c r="I2720" s="19"/>
      <c r="K2720" s="15"/>
      <c r="L2720" s="15"/>
      <c r="AE2720" s="37"/>
      <c r="AF2720" s="30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23"/>
      <c r="BE2720" s="23"/>
      <c r="BF2720" s="23"/>
      <c r="BG2720" s="12"/>
      <c r="BH2720" s="12"/>
      <c r="BI2720" s="12"/>
      <c r="BJ2720" s="12"/>
      <c r="BK2720" s="12"/>
      <c r="BL2720" s="12"/>
      <c r="BM2720" s="12"/>
      <c r="BN2720" s="12"/>
      <c r="BO2720" s="12"/>
      <c r="BP2720" s="12"/>
      <c r="BQ2720" s="12"/>
      <c r="BR2720" s="12"/>
      <c r="BS2720" s="12"/>
      <c r="BT2720" s="12"/>
      <c r="BU2720" s="12"/>
      <c r="BV2720" s="12"/>
      <c r="BW2720" s="12"/>
      <c r="BX2720" s="15"/>
      <c r="BY2720" s="15"/>
      <c r="BZ2720" s="15"/>
      <c r="CA2720" s="15"/>
      <c r="CB2720" s="15"/>
      <c r="CC2720" s="15"/>
      <c r="CD2720" s="15"/>
      <c r="CE2720" s="15"/>
      <c r="CF2720" s="15"/>
      <c r="CG2720" s="15"/>
      <c r="CH2720" s="15"/>
      <c r="CI2720" s="15"/>
      <c r="CJ2720" s="15"/>
      <c r="CK2720" s="15"/>
      <c r="CL2720" s="15"/>
      <c r="CM2720" s="15"/>
      <c r="CN2720" s="15"/>
    </row>
    <row r="2721" spans="1:92" ht="14">
      <c r="A2721" s="1"/>
      <c r="D2721" s="38"/>
      <c r="I2721" s="19"/>
      <c r="K2721" s="15"/>
      <c r="L2721" s="15"/>
      <c r="AE2721" s="37"/>
      <c r="AF2721" s="30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23"/>
      <c r="BE2721" s="23"/>
      <c r="BF2721" s="23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/>
      <c r="BU2721" s="12"/>
      <c r="BV2721" s="12"/>
      <c r="BW2721" s="12"/>
      <c r="BX2721" s="15"/>
      <c r="BY2721" s="15"/>
      <c r="BZ2721" s="15"/>
      <c r="CA2721" s="15"/>
      <c r="CB2721" s="15"/>
      <c r="CC2721" s="15"/>
      <c r="CD2721" s="15"/>
      <c r="CE2721" s="15"/>
      <c r="CF2721" s="15"/>
      <c r="CG2721" s="15"/>
      <c r="CH2721" s="15"/>
      <c r="CI2721" s="15"/>
      <c r="CJ2721" s="15"/>
      <c r="CK2721" s="15"/>
      <c r="CL2721" s="15"/>
      <c r="CM2721" s="15"/>
      <c r="CN2721" s="15"/>
    </row>
    <row r="2722" spans="1:92" ht="14">
      <c r="A2722" s="1"/>
      <c r="D2722" s="38"/>
      <c r="I2722" s="19"/>
      <c r="K2722" s="15"/>
      <c r="L2722" s="15"/>
      <c r="AE2722" s="37"/>
      <c r="AF2722" s="30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23"/>
      <c r="BE2722" s="23"/>
      <c r="BF2722" s="23"/>
      <c r="BG2722" s="12"/>
      <c r="BH2722" s="12"/>
      <c r="BI2722" s="12"/>
      <c r="BJ2722" s="12"/>
      <c r="BK2722" s="12"/>
      <c r="BL2722" s="12"/>
      <c r="BM2722" s="12"/>
      <c r="BN2722" s="12"/>
      <c r="BO2722" s="12"/>
      <c r="BP2722" s="12"/>
      <c r="BQ2722" s="12"/>
      <c r="BR2722" s="12"/>
      <c r="BS2722" s="12"/>
      <c r="BT2722" s="12"/>
      <c r="BU2722" s="12"/>
      <c r="BV2722" s="12"/>
      <c r="BW2722" s="12"/>
      <c r="BX2722" s="15"/>
      <c r="BY2722" s="15"/>
      <c r="BZ2722" s="15"/>
      <c r="CA2722" s="15"/>
      <c r="CB2722" s="15"/>
      <c r="CC2722" s="15"/>
      <c r="CD2722" s="15"/>
      <c r="CE2722" s="15"/>
      <c r="CF2722" s="15"/>
      <c r="CG2722" s="15"/>
      <c r="CH2722" s="15"/>
      <c r="CI2722" s="15"/>
      <c r="CJ2722" s="15"/>
      <c r="CK2722" s="15"/>
      <c r="CL2722" s="15"/>
      <c r="CM2722" s="15"/>
      <c r="CN2722" s="15"/>
    </row>
    <row r="2723" spans="1:92" ht="14">
      <c r="A2723" s="1"/>
      <c r="D2723" s="38"/>
      <c r="I2723" s="19"/>
      <c r="K2723" s="15"/>
      <c r="L2723" s="15"/>
      <c r="AE2723" s="37"/>
      <c r="AF2723" s="30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23"/>
      <c r="BE2723" s="23"/>
      <c r="BF2723" s="23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/>
      <c r="BT2723" s="12"/>
      <c r="BU2723" s="12"/>
      <c r="BV2723" s="12"/>
      <c r="BW2723" s="12"/>
      <c r="BX2723" s="15"/>
      <c r="BY2723" s="15"/>
      <c r="BZ2723" s="15"/>
      <c r="CA2723" s="15"/>
      <c r="CB2723" s="15"/>
      <c r="CC2723" s="15"/>
      <c r="CD2723" s="15"/>
      <c r="CE2723" s="15"/>
      <c r="CF2723" s="15"/>
      <c r="CG2723" s="15"/>
      <c r="CH2723" s="15"/>
      <c r="CI2723" s="15"/>
      <c r="CJ2723" s="15"/>
      <c r="CK2723" s="15"/>
      <c r="CL2723" s="15"/>
      <c r="CM2723" s="15"/>
      <c r="CN2723" s="15"/>
    </row>
    <row r="2724" spans="1:92" ht="14">
      <c r="A2724" s="1"/>
      <c r="D2724" s="38"/>
      <c r="I2724" s="19"/>
      <c r="K2724" s="15"/>
      <c r="L2724" s="15"/>
      <c r="AE2724" s="37"/>
      <c r="AF2724" s="30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23"/>
      <c r="BE2724" s="23"/>
      <c r="BF2724" s="23"/>
      <c r="BG2724" s="12"/>
      <c r="BH2724" s="12"/>
      <c r="BI2724" s="12"/>
      <c r="BJ2724" s="12"/>
      <c r="BK2724" s="12"/>
      <c r="BL2724" s="12"/>
      <c r="BM2724" s="12"/>
      <c r="BN2724" s="12"/>
      <c r="BO2724" s="12"/>
      <c r="BP2724" s="12"/>
      <c r="BQ2724" s="12"/>
      <c r="BR2724" s="12"/>
      <c r="BS2724" s="12"/>
      <c r="BT2724" s="12"/>
      <c r="BU2724" s="12"/>
      <c r="BV2724" s="12"/>
      <c r="BW2724" s="12"/>
      <c r="BX2724" s="15"/>
      <c r="BY2724" s="15"/>
      <c r="BZ2724" s="15"/>
      <c r="CA2724" s="15"/>
      <c r="CB2724" s="15"/>
      <c r="CC2724" s="15"/>
      <c r="CD2724" s="15"/>
      <c r="CE2724" s="15"/>
      <c r="CF2724" s="15"/>
      <c r="CG2724" s="15"/>
      <c r="CH2724" s="15"/>
      <c r="CI2724" s="15"/>
      <c r="CJ2724" s="15"/>
      <c r="CK2724" s="15"/>
      <c r="CL2724" s="15"/>
      <c r="CM2724" s="15"/>
      <c r="CN2724" s="15"/>
    </row>
    <row r="2725" spans="1:92" ht="14">
      <c r="A2725" s="1"/>
      <c r="D2725" s="38"/>
      <c r="I2725" s="19"/>
      <c r="K2725" s="15"/>
      <c r="L2725" s="15"/>
      <c r="AE2725" s="37"/>
      <c r="AF2725" s="30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23"/>
      <c r="BE2725" s="23"/>
      <c r="BF2725" s="23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  <c r="BU2725" s="12"/>
      <c r="BV2725" s="12"/>
      <c r="BW2725" s="12"/>
      <c r="BX2725" s="15"/>
      <c r="BY2725" s="15"/>
      <c r="BZ2725" s="15"/>
      <c r="CA2725" s="15"/>
      <c r="CB2725" s="15"/>
      <c r="CC2725" s="15"/>
      <c r="CD2725" s="15"/>
      <c r="CE2725" s="15"/>
      <c r="CF2725" s="15"/>
      <c r="CG2725" s="15"/>
      <c r="CH2725" s="15"/>
      <c r="CI2725" s="15"/>
      <c r="CJ2725" s="15"/>
      <c r="CK2725" s="15"/>
      <c r="CL2725" s="15"/>
      <c r="CM2725" s="15"/>
      <c r="CN2725" s="15"/>
    </row>
    <row r="2726" spans="1:92" ht="14">
      <c r="A2726" s="1"/>
      <c r="D2726" s="38"/>
      <c r="I2726" s="19"/>
      <c r="K2726" s="15"/>
      <c r="L2726" s="15"/>
      <c r="AE2726" s="37"/>
      <c r="AF2726" s="30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23"/>
      <c r="BE2726" s="23"/>
      <c r="BF2726" s="23"/>
      <c r="BG2726" s="12"/>
      <c r="BH2726" s="12"/>
      <c r="BI2726" s="12"/>
      <c r="BJ2726" s="12"/>
      <c r="BK2726" s="12"/>
      <c r="BL2726" s="12"/>
      <c r="BM2726" s="12"/>
      <c r="BN2726" s="12"/>
      <c r="BO2726" s="12"/>
      <c r="BP2726" s="12"/>
      <c r="BQ2726" s="12"/>
      <c r="BR2726" s="12"/>
      <c r="BS2726" s="12"/>
      <c r="BT2726" s="12"/>
      <c r="BU2726" s="12"/>
      <c r="BV2726" s="12"/>
      <c r="BW2726" s="12"/>
      <c r="BX2726" s="15"/>
      <c r="BY2726" s="15"/>
      <c r="BZ2726" s="15"/>
      <c r="CA2726" s="15"/>
      <c r="CB2726" s="15"/>
      <c r="CC2726" s="15"/>
      <c r="CD2726" s="15"/>
      <c r="CE2726" s="15"/>
      <c r="CF2726" s="15"/>
      <c r="CG2726" s="15"/>
      <c r="CH2726" s="15"/>
      <c r="CI2726" s="15"/>
      <c r="CJ2726" s="15"/>
      <c r="CK2726" s="15"/>
      <c r="CL2726" s="15"/>
      <c r="CM2726" s="15"/>
      <c r="CN2726" s="15"/>
    </row>
    <row r="2727" spans="1:92" ht="14">
      <c r="A2727" s="1"/>
      <c r="D2727" s="38"/>
      <c r="I2727" s="19"/>
      <c r="K2727" s="15"/>
      <c r="L2727" s="15"/>
      <c r="AE2727" s="37"/>
      <c r="AF2727" s="30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23"/>
      <c r="BE2727" s="23"/>
      <c r="BF2727" s="23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  <c r="BU2727" s="12"/>
      <c r="BV2727" s="12"/>
      <c r="BW2727" s="12"/>
      <c r="BX2727" s="15"/>
      <c r="BY2727" s="15"/>
      <c r="BZ2727" s="15"/>
      <c r="CA2727" s="15"/>
      <c r="CB2727" s="15"/>
      <c r="CC2727" s="15"/>
      <c r="CD2727" s="15"/>
      <c r="CE2727" s="15"/>
      <c r="CF2727" s="15"/>
      <c r="CG2727" s="15"/>
      <c r="CH2727" s="15"/>
      <c r="CI2727" s="15"/>
      <c r="CJ2727" s="15"/>
      <c r="CK2727" s="15"/>
      <c r="CL2727" s="15"/>
      <c r="CM2727" s="15"/>
      <c r="CN2727" s="15"/>
    </row>
    <row r="2728" spans="1:92" ht="14">
      <c r="A2728" s="1"/>
      <c r="D2728" s="38"/>
      <c r="I2728" s="19"/>
      <c r="K2728" s="15"/>
      <c r="L2728" s="15"/>
      <c r="AE2728" s="37"/>
      <c r="AF2728" s="30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23"/>
      <c r="BE2728" s="23"/>
      <c r="BF2728" s="23"/>
      <c r="BG2728" s="12"/>
      <c r="BH2728" s="12"/>
      <c r="BI2728" s="12"/>
      <c r="BJ2728" s="12"/>
      <c r="BK2728" s="12"/>
      <c r="BL2728" s="12"/>
      <c r="BM2728" s="12"/>
      <c r="BN2728" s="12"/>
      <c r="BO2728" s="12"/>
      <c r="BP2728" s="12"/>
      <c r="BQ2728" s="12"/>
      <c r="BR2728" s="12"/>
      <c r="BS2728" s="12"/>
      <c r="BT2728" s="12"/>
      <c r="BU2728" s="12"/>
      <c r="BV2728" s="12"/>
      <c r="BW2728" s="12"/>
      <c r="BX2728" s="15"/>
      <c r="BY2728" s="15"/>
      <c r="BZ2728" s="15"/>
      <c r="CA2728" s="15"/>
      <c r="CB2728" s="15"/>
      <c r="CC2728" s="15"/>
      <c r="CD2728" s="15"/>
      <c r="CE2728" s="15"/>
      <c r="CF2728" s="15"/>
      <c r="CG2728" s="15"/>
      <c r="CH2728" s="15"/>
      <c r="CI2728" s="15"/>
      <c r="CJ2728" s="15"/>
      <c r="CK2728" s="15"/>
      <c r="CL2728" s="15"/>
      <c r="CM2728" s="15"/>
      <c r="CN2728" s="15"/>
    </row>
    <row r="2729" spans="1:92" ht="14">
      <c r="A2729" s="1"/>
      <c r="D2729" s="38"/>
      <c r="I2729" s="19"/>
      <c r="K2729" s="15"/>
      <c r="L2729" s="15"/>
      <c r="AE2729" s="37"/>
      <c r="AF2729" s="30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23"/>
      <c r="BE2729" s="23"/>
      <c r="BF2729" s="23"/>
      <c r="BG2729" s="12"/>
      <c r="BH2729" s="12"/>
      <c r="BI2729" s="12"/>
      <c r="BJ2729" s="12"/>
      <c r="BK2729" s="12"/>
      <c r="BL2729" s="12"/>
      <c r="BM2729" s="12"/>
      <c r="BN2729" s="12"/>
      <c r="BO2729" s="12"/>
      <c r="BP2729" s="12"/>
      <c r="BQ2729" s="12"/>
      <c r="BR2729" s="12"/>
      <c r="BS2729" s="12"/>
      <c r="BT2729" s="12"/>
      <c r="BU2729" s="12"/>
      <c r="BV2729" s="12"/>
      <c r="BW2729" s="12"/>
      <c r="BX2729" s="15"/>
      <c r="BY2729" s="15"/>
      <c r="BZ2729" s="15"/>
      <c r="CA2729" s="15"/>
      <c r="CB2729" s="15"/>
      <c r="CC2729" s="15"/>
      <c r="CD2729" s="15"/>
      <c r="CE2729" s="15"/>
      <c r="CF2729" s="15"/>
      <c r="CG2729" s="15"/>
      <c r="CH2729" s="15"/>
      <c r="CI2729" s="15"/>
      <c r="CJ2729" s="15"/>
      <c r="CK2729" s="15"/>
      <c r="CL2729" s="15"/>
      <c r="CM2729" s="15"/>
      <c r="CN2729" s="15"/>
    </row>
    <row r="2730" spans="1:92" ht="14">
      <c r="A2730" s="1"/>
      <c r="D2730" s="38"/>
      <c r="I2730" s="19"/>
      <c r="K2730" s="15"/>
      <c r="L2730" s="15"/>
      <c r="AE2730" s="37"/>
      <c r="AF2730" s="30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23"/>
      <c r="BE2730" s="23"/>
      <c r="BF2730" s="23"/>
      <c r="BG2730" s="12"/>
      <c r="BH2730" s="12"/>
      <c r="BI2730" s="12"/>
      <c r="BJ2730" s="12"/>
      <c r="BK2730" s="12"/>
      <c r="BL2730" s="12"/>
      <c r="BM2730" s="12"/>
      <c r="BN2730" s="12"/>
      <c r="BO2730" s="12"/>
      <c r="BP2730" s="12"/>
      <c r="BQ2730" s="12"/>
      <c r="BR2730" s="12"/>
      <c r="BS2730" s="12"/>
      <c r="BT2730" s="12"/>
      <c r="BU2730" s="12"/>
      <c r="BV2730" s="12"/>
      <c r="BW2730" s="12"/>
      <c r="BX2730" s="15"/>
      <c r="BY2730" s="15"/>
      <c r="BZ2730" s="15"/>
      <c r="CA2730" s="15"/>
      <c r="CB2730" s="15"/>
      <c r="CC2730" s="15"/>
      <c r="CD2730" s="15"/>
      <c r="CE2730" s="15"/>
      <c r="CF2730" s="15"/>
      <c r="CG2730" s="15"/>
      <c r="CH2730" s="15"/>
      <c r="CI2730" s="15"/>
      <c r="CJ2730" s="15"/>
      <c r="CK2730" s="15"/>
      <c r="CL2730" s="15"/>
      <c r="CM2730" s="15"/>
      <c r="CN2730" s="15"/>
    </row>
    <row r="2731" spans="1:92" ht="14">
      <c r="A2731" s="1"/>
      <c r="D2731" s="38"/>
      <c r="I2731" s="19"/>
      <c r="K2731" s="15"/>
      <c r="L2731" s="15"/>
      <c r="AE2731" s="37"/>
      <c r="AF2731" s="30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23"/>
      <c r="BE2731" s="23"/>
      <c r="BF2731" s="23"/>
      <c r="BG2731" s="12"/>
      <c r="BH2731" s="12"/>
      <c r="BI2731" s="12"/>
      <c r="BJ2731" s="12"/>
      <c r="BK2731" s="12"/>
      <c r="BL2731" s="12"/>
      <c r="BM2731" s="12"/>
      <c r="BN2731" s="12"/>
      <c r="BO2731" s="12"/>
      <c r="BP2731" s="12"/>
      <c r="BQ2731" s="12"/>
      <c r="BR2731" s="12"/>
      <c r="BS2731" s="12"/>
      <c r="BT2731" s="12"/>
      <c r="BU2731" s="12"/>
      <c r="BV2731" s="12"/>
      <c r="BW2731" s="12"/>
      <c r="BX2731" s="15"/>
      <c r="BY2731" s="15"/>
      <c r="BZ2731" s="15"/>
      <c r="CA2731" s="15"/>
      <c r="CB2731" s="15"/>
      <c r="CC2731" s="15"/>
      <c r="CD2731" s="15"/>
      <c r="CE2731" s="15"/>
      <c r="CF2731" s="15"/>
      <c r="CG2731" s="15"/>
      <c r="CH2731" s="15"/>
      <c r="CI2731" s="15"/>
      <c r="CJ2731" s="15"/>
      <c r="CK2731" s="15"/>
      <c r="CL2731" s="15"/>
      <c r="CM2731" s="15"/>
      <c r="CN2731" s="15"/>
    </row>
    <row r="2732" spans="1:92" ht="14">
      <c r="A2732" s="1"/>
      <c r="D2732" s="38"/>
      <c r="I2732" s="19"/>
      <c r="K2732" s="15"/>
      <c r="L2732" s="15"/>
      <c r="AE2732" s="37"/>
      <c r="AF2732" s="30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23"/>
      <c r="BE2732" s="23"/>
      <c r="BF2732" s="23"/>
      <c r="BG2732" s="12"/>
      <c r="BH2732" s="12"/>
      <c r="BI2732" s="12"/>
      <c r="BJ2732" s="12"/>
      <c r="BK2732" s="12"/>
      <c r="BL2732" s="12"/>
      <c r="BM2732" s="12"/>
      <c r="BN2732" s="12"/>
      <c r="BO2732" s="12"/>
      <c r="BP2732" s="12"/>
      <c r="BQ2732" s="12"/>
      <c r="BR2732" s="12"/>
      <c r="BS2732" s="12"/>
      <c r="BT2732" s="12"/>
      <c r="BU2732" s="12"/>
      <c r="BV2732" s="12"/>
      <c r="BW2732" s="12"/>
      <c r="BX2732" s="15"/>
      <c r="BY2732" s="15"/>
      <c r="BZ2732" s="15"/>
      <c r="CA2732" s="15"/>
      <c r="CB2732" s="15"/>
      <c r="CC2732" s="15"/>
      <c r="CD2732" s="15"/>
      <c r="CE2732" s="15"/>
      <c r="CF2732" s="15"/>
      <c r="CG2732" s="15"/>
      <c r="CH2732" s="15"/>
      <c r="CI2732" s="15"/>
      <c r="CJ2732" s="15"/>
      <c r="CK2732" s="15"/>
      <c r="CL2732" s="15"/>
      <c r="CM2732" s="15"/>
      <c r="CN2732" s="15"/>
    </row>
    <row r="2733" spans="1:92" ht="14">
      <c r="A2733" s="1"/>
      <c r="D2733" s="38"/>
      <c r="I2733" s="19"/>
      <c r="K2733" s="15"/>
      <c r="L2733" s="15"/>
      <c r="AE2733" s="37"/>
      <c r="AF2733" s="30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23"/>
      <c r="BE2733" s="23"/>
      <c r="BF2733" s="23"/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  <c r="BU2733" s="12"/>
      <c r="BV2733" s="12"/>
      <c r="BW2733" s="12"/>
      <c r="BX2733" s="15"/>
      <c r="BY2733" s="15"/>
      <c r="BZ2733" s="15"/>
      <c r="CA2733" s="15"/>
      <c r="CB2733" s="15"/>
      <c r="CC2733" s="15"/>
      <c r="CD2733" s="15"/>
      <c r="CE2733" s="15"/>
      <c r="CF2733" s="15"/>
      <c r="CG2733" s="15"/>
      <c r="CH2733" s="15"/>
      <c r="CI2733" s="15"/>
      <c r="CJ2733" s="15"/>
      <c r="CK2733" s="15"/>
      <c r="CL2733" s="15"/>
      <c r="CM2733" s="15"/>
      <c r="CN2733" s="15"/>
    </row>
    <row r="2734" spans="1:92" ht="14">
      <c r="A2734" s="1"/>
      <c r="D2734" s="38"/>
      <c r="I2734" s="19"/>
      <c r="K2734" s="15"/>
      <c r="L2734" s="15"/>
      <c r="AE2734" s="37"/>
      <c r="AF2734" s="30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23"/>
      <c r="BE2734" s="23"/>
      <c r="BF2734" s="23"/>
      <c r="BG2734" s="12"/>
      <c r="BH2734" s="12"/>
      <c r="BI2734" s="12"/>
      <c r="BJ2734" s="12"/>
      <c r="BK2734" s="12"/>
      <c r="BL2734" s="12"/>
      <c r="BM2734" s="12"/>
      <c r="BN2734" s="12"/>
      <c r="BO2734" s="12"/>
      <c r="BP2734" s="12"/>
      <c r="BQ2734" s="12"/>
      <c r="BR2734" s="12"/>
      <c r="BS2734" s="12"/>
      <c r="BT2734" s="12"/>
      <c r="BU2734" s="12"/>
      <c r="BV2734" s="12"/>
      <c r="BW2734" s="12"/>
      <c r="BX2734" s="15"/>
      <c r="BY2734" s="15"/>
      <c r="BZ2734" s="15"/>
      <c r="CA2734" s="15"/>
      <c r="CB2734" s="15"/>
      <c r="CC2734" s="15"/>
      <c r="CD2734" s="15"/>
      <c r="CE2734" s="15"/>
      <c r="CF2734" s="15"/>
      <c r="CG2734" s="15"/>
      <c r="CH2734" s="15"/>
      <c r="CI2734" s="15"/>
      <c r="CJ2734" s="15"/>
      <c r="CK2734" s="15"/>
      <c r="CL2734" s="15"/>
      <c r="CM2734" s="15"/>
      <c r="CN2734" s="15"/>
    </row>
    <row r="2735" spans="1:92" ht="14">
      <c r="A2735" s="1"/>
      <c r="D2735" s="38"/>
      <c r="I2735" s="19"/>
      <c r="K2735" s="15"/>
      <c r="L2735" s="15"/>
      <c r="AE2735" s="37"/>
      <c r="AF2735" s="30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23"/>
      <c r="BE2735" s="23"/>
      <c r="BF2735" s="23"/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5"/>
      <c r="BY2735" s="15"/>
      <c r="BZ2735" s="15"/>
      <c r="CA2735" s="15"/>
      <c r="CB2735" s="15"/>
      <c r="CC2735" s="15"/>
      <c r="CD2735" s="15"/>
      <c r="CE2735" s="15"/>
      <c r="CF2735" s="15"/>
      <c r="CG2735" s="15"/>
      <c r="CH2735" s="15"/>
      <c r="CI2735" s="15"/>
      <c r="CJ2735" s="15"/>
      <c r="CK2735" s="15"/>
      <c r="CL2735" s="15"/>
      <c r="CM2735" s="15"/>
      <c r="CN2735" s="15"/>
    </row>
    <row r="2736" spans="1:92" ht="14">
      <c r="A2736" s="1"/>
      <c r="D2736" s="38"/>
      <c r="I2736" s="19"/>
      <c r="K2736" s="15"/>
      <c r="L2736" s="15"/>
      <c r="AE2736" s="37"/>
      <c r="AF2736" s="30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23"/>
      <c r="BE2736" s="23"/>
      <c r="BF2736" s="23"/>
      <c r="BG2736" s="12"/>
      <c r="BH2736" s="12"/>
      <c r="BI2736" s="12"/>
      <c r="BJ2736" s="12"/>
      <c r="BK2736" s="12"/>
      <c r="BL2736" s="12"/>
      <c r="BM2736" s="12"/>
      <c r="BN2736" s="12"/>
      <c r="BO2736" s="12"/>
      <c r="BP2736" s="12"/>
      <c r="BQ2736" s="12"/>
      <c r="BR2736" s="12"/>
      <c r="BS2736" s="12"/>
      <c r="BT2736" s="12"/>
      <c r="BU2736" s="12"/>
      <c r="BV2736" s="12"/>
      <c r="BW2736" s="12"/>
      <c r="BX2736" s="15"/>
      <c r="BY2736" s="15"/>
      <c r="BZ2736" s="15"/>
      <c r="CA2736" s="15"/>
      <c r="CB2736" s="15"/>
      <c r="CC2736" s="15"/>
      <c r="CD2736" s="15"/>
      <c r="CE2736" s="15"/>
      <c r="CF2736" s="15"/>
      <c r="CG2736" s="15"/>
      <c r="CH2736" s="15"/>
      <c r="CI2736" s="15"/>
      <c r="CJ2736" s="15"/>
      <c r="CK2736" s="15"/>
      <c r="CL2736" s="15"/>
      <c r="CM2736" s="15"/>
      <c r="CN2736" s="15"/>
    </row>
    <row r="2737" spans="1:92" ht="14">
      <c r="A2737" s="1"/>
      <c r="D2737" s="38"/>
      <c r="I2737" s="19"/>
      <c r="K2737" s="15"/>
      <c r="L2737" s="15"/>
      <c r="AE2737" s="37"/>
      <c r="AF2737" s="30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23"/>
      <c r="BE2737" s="23"/>
      <c r="BF2737" s="23"/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  <c r="BU2737" s="12"/>
      <c r="BV2737" s="12"/>
      <c r="BW2737" s="12"/>
      <c r="BX2737" s="15"/>
      <c r="BY2737" s="15"/>
      <c r="BZ2737" s="15"/>
      <c r="CA2737" s="15"/>
      <c r="CB2737" s="15"/>
      <c r="CC2737" s="15"/>
      <c r="CD2737" s="15"/>
      <c r="CE2737" s="15"/>
      <c r="CF2737" s="15"/>
      <c r="CG2737" s="15"/>
      <c r="CH2737" s="15"/>
      <c r="CI2737" s="15"/>
      <c r="CJ2737" s="15"/>
      <c r="CK2737" s="15"/>
      <c r="CL2737" s="15"/>
      <c r="CM2737" s="15"/>
      <c r="CN2737" s="15"/>
    </row>
    <row r="2738" spans="1:92" ht="14">
      <c r="A2738" s="1"/>
      <c r="D2738" s="38"/>
      <c r="I2738" s="19"/>
      <c r="K2738" s="15"/>
      <c r="L2738" s="15"/>
      <c r="AE2738" s="37"/>
      <c r="AF2738" s="30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23"/>
      <c r="BE2738" s="23"/>
      <c r="BF2738" s="23"/>
      <c r="BG2738" s="12"/>
      <c r="BH2738" s="12"/>
      <c r="BI2738" s="12"/>
      <c r="BJ2738" s="12"/>
      <c r="BK2738" s="12"/>
      <c r="BL2738" s="12"/>
      <c r="BM2738" s="12"/>
      <c r="BN2738" s="12"/>
      <c r="BO2738" s="12"/>
      <c r="BP2738" s="12"/>
      <c r="BQ2738" s="12"/>
      <c r="BR2738" s="12"/>
      <c r="BS2738" s="12"/>
      <c r="BT2738" s="12"/>
      <c r="BU2738" s="12"/>
      <c r="BV2738" s="12"/>
      <c r="BW2738" s="12"/>
      <c r="BX2738" s="15"/>
      <c r="BY2738" s="15"/>
      <c r="BZ2738" s="15"/>
      <c r="CA2738" s="15"/>
      <c r="CB2738" s="15"/>
      <c r="CC2738" s="15"/>
      <c r="CD2738" s="15"/>
      <c r="CE2738" s="15"/>
      <c r="CF2738" s="15"/>
      <c r="CG2738" s="15"/>
      <c r="CH2738" s="15"/>
      <c r="CI2738" s="15"/>
      <c r="CJ2738" s="15"/>
      <c r="CK2738" s="15"/>
      <c r="CL2738" s="15"/>
      <c r="CM2738" s="15"/>
      <c r="CN2738" s="15"/>
    </row>
    <row r="2739" spans="1:92" ht="14">
      <c r="A2739" s="1"/>
      <c r="D2739" s="38"/>
      <c r="I2739" s="19"/>
      <c r="K2739" s="15"/>
      <c r="L2739" s="15"/>
      <c r="AE2739" s="37"/>
      <c r="AF2739" s="30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23"/>
      <c r="BE2739" s="23"/>
      <c r="BF2739" s="23"/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/>
      <c r="BX2739" s="15"/>
      <c r="BY2739" s="15"/>
      <c r="BZ2739" s="15"/>
      <c r="CA2739" s="15"/>
      <c r="CB2739" s="15"/>
      <c r="CC2739" s="15"/>
      <c r="CD2739" s="15"/>
      <c r="CE2739" s="15"/>
      <c r="CF2739" s="15"/>
      <c r="CG2739" s="15"/>
      <c r="CH2739" s="15"/>
      <c r="CI2739" s="15"/>
      <c r="CJ2739" s="15"/>
      <c r="CK2739" s="15"/>
      <c r="CL2739" s="15"/>
      <c r="CM2739" s="15"/>
      <c r="CN2739" s="15"/>
    </row>
    <row r="2740" spans="1:92" ht="14">
      <c r="A2740" s="1"/>
      <c r="D2740" s="38"/>
      <c r="I2740" s="19"/>
      <c r="K2740" s="15"/>
      <c r="L2740" s="15"/>
      <c r="AE2740" s="37"/>
      <c r="AF2740" s="30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23"/>
      <c r="BE2740" s="23"/>
      <c r="BF2740" s="23"/>
      <c r="BG2740" s="12"/>
      <c r="BH2740" s="12"/>
      <c r="BI2740" s="12"/>
      <c r="BJ2740" s="12"/>
      <c r="BK2740" s="12"/>
      <c r="BL2740" s="12"/>
      <c r="BM2740" s="12"/>
      <c r="BN2740" s="12"/>
      <c r="BO2740" s="12"/>
      <c r="BP2740" s="12"/>
      <c r="BQ2740" s="12"/>
      <c r="BR2740" s="12"/>
      <c r="BS2740" s="12"/>
      <c r="BT2740" s="12"/>
      <c r="BU2740" s="12"/>
      <c r="BV2740" s="12"/>
      <c r="BW2740" s="12"/>
      <c r="BX2740" s="15"/>
      <c r="BY2740" s="15"/>
      <c r="BZ2740" s="15"/>
      <c r="CA2740" s="15"/>
      <c r="CB2740" s="15"/>
      <c r="CC2740" s="15"/>
      <c r="CD2740" s="15"/>
      <c r="CE2740" s="15"/>
      <c r="CF2740" s="15"/>
      <c r="CG2740" s="15"/>
      <c r="CH2740" s="15"/>
      <c r="CI2740" s="15"/>
      <c r="CJ2740" s="15"/>
      <c r="CK2740" s="15"/>
      <c r="CL2740" s="15"/>
      <c r="CM2740" s="15"/>
      <c r="CN2740" s="15"/>
    </row>
    <row r="2741" spans="1:92" ht="14">
      <c r="A2741" s="1"/>
      <c r="D2741" s="38"/>
      <c r="I2741" s="19"/>
      <c r="K2741" s="15"/>
      <c r="L2741" s="15"/>
      <c r="AE2741" s="37"/>
      <c r="AF2741" s="30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23"/>
      <c r="BE2741" s="23"/>
      <c r="BF2741" s="23"/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  <c r="BU2741" s="12"/>
      <c r="BV2741" s="12"/>
      <c r="BW2741" s="12"/>
      <c r="BX2741" s="15"/>
      <c r="BY2741" s="15"/>
      <c r="BZ2741" s="15"/>
      <c r="CA2741" s="15"/>
      <c r="CB2741" s="15"/>
      <c r="CC2741" s="15"/>
      <c r="CD2741" s="15"/>
      <c r="CE2741" s="15"/>
      <c r="CF2741" s="15"/>
      <c r="CG2741" s="15"/>
      <c r="CH2741" s="15"/>
      <c r="CI2741" s="15"/>
      <c r="CJ2741" s="15"/>
      <c r="CK2741" s="15"/>
      <c r="CL2741" s="15"/>
      <c r="CM2741" s="15"/>
      <c r="CN2741" s="15"/>
    </row>
    <row r="2742" spans="1:92" ht="14">
      <c r="A2742" s="1"/>
      <c r="D2742" s="38"/>
      <c r="I2742" s="19"/>
      <c r="K2742" s="15"/>
      <c r="L2742" s="15"/>
      <c r="AE2742" s="37"/>
      <c r="AF2742" s="30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23"/>
      <c r="BE2742" s="23"/>
      <c r="BF2742" s="23"/>
      <c r="BG2742" s="12"/>
      <c r="BH2742" s="12"/>
      <c r="BI2742" s="12"/>
      <c r="BJ2742" s="12"/>
      <c r="BK2742" s="12"/>
      <c r="BL2742" s="12"/>
      <c r="BM2742" s="12"/>
      <c r="BN2742" s="12"/>
      <c r="BO2742" s="12"/>
      <c r="BP2742" s="12"/>
      <c r="BQ2742" s="12"/>
      <c r="BR2742" s="12"/>
      <c r="BS2742" s="12"/>
      <c r="BT2742" s="12"/>
      <c r="BU2742" s="12"/>
      <c r="BV2742" s="12"/>
      <c r="BW2742" s="12"/>
      <c r="BX2742" s="15"/>
      <c r="BY2742" s="15"/>
      <c r="BZ2742" s="15"/>
      <c r="CA2742" s="15"/>
      <c r="CB2742" s="15"/>
      <c r="CC2742" s="15"/>
      <c r="CD2742" s="15"/>
      <c r="CE2742" s="15"/>
      <c r="CF2742" s="15"/>
      <c r="CG2742" s="15"/>
      <c r="CH2742" s="15"/>
      <c r="CI2742" s="15"/>
      <c r="CJ2742" s="15"/>
      <c r="CK2742" s="15"/>
      <c r="CL2742" s="15"/>
      <c r="CM2742" s="15"/>
      <c r="CN2742" s="15"/>
    </row>
    <row r="2743" spans="1:92" ht="14">
      <c r="A2743" s="1"/>
      <c r="D2743" s="38"/>
      <c r="I2743" s="19"/>
      <c r="K2743" s="15"/>
      <c r="L2743" s="15"/>
      <c r="AE2743" s="37"/>
      <c r="AF2743" s="30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23"/>
      <c r="BE2743" s="23"/>
      <c r="BF2743" s="23"/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5"/>
      <c r="BY2743" s="15"/>
      <c r="BZ2743" s="15"/>
      <c r="CA2743" s="15"/>
      <c r="CB2743" s="15"/>
      <c r="CC2743" s="15"/>
      <c r="CD2743" s="15"/>
      <c r="CE2743" s="15"/>
      <c r="CF2743" s="15"/>
      <c r="CG2743" s="15"/>
      <c r="CH2743" s="15"/>
      <c r="CI2743" s="15"/>
      <c r="CJ2743" s="15"/>
      <c r="CK2743" s="15"/>
      <c r="CL2743" s="15"/>
      <c r="CM2743" s="15"/>
      <c r="CN2743" s="15"/>
    </row>
    <row r="2744" spans="1:92" ht="14">
      <c r="A2744" s="1"/>
      <c r="D2744" s="38"/>
      <c r="I2744" s="19"/>
      <c r="K2744" s="15"/>
      <c r="L2744" s="15"/>
      <c r="AE2744" s="37"/>
      <c r="AF2744" s="30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23"/>
      <c r="BE2744" s="23"/>
      <c r="BF2744" s="23"/>
      <c r="BG2744" s="12"/>
      <c r="BH2744" s="12"/>
      <c r="BI2744" s="12"/>
      <c r="BJ2744" s="12"/>
      <c r="BK2744" s="12"/>
      <c r="BL2744" s="12"/>
      <c r="BM2744" s="12"/>
      <c r="BN2744" s="12"/>
      <c r="BO2744" s="12"/>
      <c r="BP2744" s="12"/>
      <c r="BQ2744" s="12"/>
      <c r="BR2744" s="12"/>
      <c r="BS2744" s="12"/>
      <c r="BT2744" s="12"/>
      <c r="BU2744" s="12"/>
      <c r="BV2744" s="12"/>
      <c r="BW2744" s="12"/>
      <c r="BX2744" s="15"/>
      <c r="BY2744" s="15"/>
      <c r="BZ2744" s="15"/>
      <c r="CA2744" s="15"/>
      <c r="CB2744" s="15"/>
      <c r="CC2744" s="15"/>
      <c r="CD2744" s="15"/>
      <c r="CE2744" s="15"/>
      <c r="CF2744" s="15"/>
      <c r="CG2744" s="15"/>
      <c r="CH2744" s="15"/>
      <c r="CI2744" s="15"/>
      <c r="CJ2744" s="15"/>
      <c r="CK2744" s="15"/>
      <c r="CL2744" s="15"/>
      <c r="CM2744" s="15"/>
      <c r="CN2744" s="15"/>
    </row>
    <row r="2745" spans="1:92" ht="14">
      <c r="A2745" s="1"/>
      <c r="D2745" s="38"/>
      <c r="I2745" s="19"/>
      <c r="K2745" s="15"/>
      <c r="L2745" s="15"/>
      <c r="AE2745" s="37"/>
      <c r="AF2745" s="30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23"/>
      <c r="BE2745" s="23"/>
      <c r="BF2745" s="23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  <c r="BU2745" s="12"/>
      <c r="BV2745" s="12"/>
      <c r="BW2745" s="12"/>
      <c r="BX2745" s="15"/>
      <c r="BY2745" s="15"/>
      <c r="BZ2745" s="15"/>
      <c r="CA2745" s="15"/>
      <c r="CB2745" s="15"/>
      <c r="CC2745" s="15"/>
      <c r="CD2745" s="15"/>
      <c r="CE2745" s="15"/>
      <c r="CF2745" s="15"/>
      <c r="CG2745" s="15"/>
      <c r="CH2745" s="15"/>
      <c r="CI2745" s="15"/>
      <c r="CJ2745" s="15"/>
      <c r="CK2745" s="15"/>
      <c r="CL2745" s="15"/>
      <c r="CM2745" s="15"/>
      <c r="CN2745" s="15"/>
    </row>
    <row r="2746" spans="1:92" ht="14">
      <c r="A2746" s="1"/>
      <c r="D2746" s="38"/>
      <c r="I2746" s="19"/>
      <c r="K2746" s="15"/>
      <c r="L2746" s="15"/>
      <c r="AE2746" s="37"/>
      <c r="AF2746" s="30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23"/>
      <c r="BE2746" s="23"/>
      <c r="BF2746" s="23"/>
      <c r="BG2746" s="12"/>
      <c r="BH2746" s="12"/>
      <c r="BI2746" s="12"/>
      <c r="BJ2746" s="12"/>
      <c r="BK2746" s="12"/>
      <c r="BL2746" s="12"/>
      <c r="BM2746" s="12"/>
      <c r="BN2746" s="12"/>
      <c r="BO2746" s="12"/>
      <c r="BP2746" s="12"/>
      <c r="BQ2746" s="12"/>
      <c r="BR2746" s="12"/>
      <c r="BS2746" s="12"/>
      <c r="BT2746" s="12"/>
      <c r="BU2746" s="12"/>
      <c r="BV2746" s="12"/>
      <c r="BW2746" s="12"/>
      <c r="BX2746" s="15"/>
      <c r="BY2746" s="15"/>
      <c r="BZ2746" s="15"/>
      <c r="CA2746" s="15"/>
      <c r="CB2746" s="15"/>
      <c r="CC2746" s="15"/>
      <c r="CD2746" s="15"/>
      <c r="CE2746" s="15"/>
      <c r="CF2746" s="15"/>
      <c r="CG2746" s="15"/>
      <c r="CH2746" s="15"/>
      <c r="CI2746" s="15"/>
      <c r="CJ2746" s="15"/>
      <c r="CK2746" s="15"/>
      <c r="CL2746" s="15"/>
      <c r="CM2746" s="15"/>
      <c r="CN2746" s="15"/>
    </row>
    <row r="2747" spans="1:92" ht="14">
      <c r="A2747" s="1"/>
      <c r="D2747" s="38"/>
      <c r="I2747" s="19"/>
      <c r="K2747" s="15"/>
      <c r="L2747" s="15"/>
      <c r="AE2747" s="37"/>
      <c r="AF2747" s="30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23"/>
      <c r="BE2747" s="23"/>
      <c r="BF2747" s="23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  <c r="BU2747" s="12"/>
      <c r="BV2747" s="12"/>
      <c r="BW2747" s="12"/>
      <c r="BX2747" s="15"/>
      <c r="BY2747" s="15"/>
      <c r="BZ2747" s="15"/>
      <c r="CA2747" s="15"/>
      <c r="CB2747" s="15"/>
      <c r="CC2747" s="15"/>
      <c r="CD2747" s="15"/>
      <c r="CE2747" s="15"/>
      <c r="CF2747" s="15"/>
      <c r="CG2747" s="15"/>
      <c r="CH2747" s="15"/>
      <c r="CI2747" s="15"/>
      <c r="CJ2747" s="15"/>
      <c r="CK2747" s="15"/>
      <c r="CL2747" s="15"/>
      <c r="CM2747" s="15"/>
      <c r="CN2747" s="15"/>
    </row>
    <row r="2748" spans="1:92" ht="14">
      <c r="A2748" s="1"/>
      <c r="D2748" s="38"/>
      <c r="I2748" s="19"/>
      <c r="K2748" s="15"/>
      <c r="L2748" s="15"/>
      <c r="AE2748" s="37"/>
      <c r="AF2748" s="30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23"/>
      <c r="BE2748" s="23"/>
      <c r="BF2748" s="23"/>
      <c r="BG2748" s="12"/>
      <c r="BH2748" s="12"/>
      <c r="BI2748" s="12"/>
      <c r="BJ2748" s="12"/>
      <c r="BK2748" s="12"/>
      <c r="BL2748" s="12"/>
      <c r="BM2748" s="12"/>
      <c r="BN2748" s="12"/>
      <c r="BO2748" s="12"/>
      <c r="BP2748" s="12"/>
      <c r="BQ2748" s="12"/>
      <c r="BR2748" s="12"/>
      <c r="BS2748" s="12"/>
      <c r="BT2748" s="12"/>
      <c r="BU2748" s="12"/>
      <c r="BV2748" s="12"/>
      <c r="BW2748" s="12"/>
      <c r="BX2748" s="15"/>
      <c r="BY2748" s="15"/>
      <c r="BZ2748" s="15"/>
      <c r="CA2748" s="15"/>
      <c r="CB2748" s="15"/>
      <c r="CC2748" s="15"/>
      <c r="CD2748" s="15"/>
      <c r="CE2748" s="15"/>
      <c r="CF2748" s="15"/>
      <c r="CG2748" s="15"/>
      <c r="CH2748" s="15"/>
      <c r="CI2748" s="15"/>
      <c r="CJ2748" s="15"/>
      <c r="CK2748" s="15"/>
      <c r="CL2748" s="15"/>
      <c r="CM2748" s="15"/>
      <c r="CN2748" s="15"/>
    </row>
    <row r="2749" spans="1:92" ht="14">
      <c r="A2749" s="1"/>
      <c r="D2749" s="38"/>
      <c r="I2749" s="19"/>
      <c r="K2749" s="15"/>
      <c r="L2749" s="15"/>
      <c r="AE2749" s="37"/>
      <c r="AF2749" s="30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23"/>
      <c r="BE2749" s="23"/>
      <c r="BF2749" s="23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  <c r="BU2749" s="12"/>
      <c r="BV2749" s="12"/>
      <c r="BW2749" s="12"/>
      <c r="BX2749" s="15"/>
      <c r="BY2749" s="15"/>
      <c r="BZ2749" s="15"/>
      <c r="CA2749" s="15"/>
      <c r="CB2749" s="15"/>
      <c r="CC2749" s="15"/>
      <c r="CD2749" s="15"/>
      <c r="CE2749" s="15"/>
      <c r="CF2749" s="15"/>
      <c r="CG2749" s="15"/>
      <c r="CH2749" s="15"/>
      <c r="CI2749" s="15"/>
      <c r="CJ2749" s="15"/>
      <c r="CK2749" s="15"/>
      <c r="CL2749" s="15"/>
      <c r="CM2749" s="15"/>
      <c r="CN2749" s="15"/>
    </row>
    <row r="2750" spans="1:92" ht="14">
      <c r="A2750" s="1"/>
      <c r="D2750" s="38"/>
      <c r="I2750" s="19"/>
      <c r="K2750" s="15"/>
      <c r="L2750" s="15"/>
      <c r="AE2750" s="37"/>
      <c r="AF2750" s="30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23"/>
      <c r="BE2750" s="23"/>
      <c r="BF2750" s="23"/>
      <c r="BG2750" s="12"/>
      <c r="BH2750" s="12"/>
      <c r="BI2750" s="12"/>
      <c r="BJ2750" s="12"/>
      <c r="BK2750" s="12"/>
      <c r="BL2750" s="12"/>
      <c r="BM2750" s="12"/>
      <c r="BN2750" s="12"/>
      <c r="BO2750" s="12"/>
      <c r="BP2750" s="12"/>
      <c r="BQ2750" s="12"/>
      <c r="BR2750" s="12"/>
      <c r="BS2750" s="12"/>
      <c r="BT2750" s="12"/>
      <c r="BU2750" s="12"/>
      <c r="BV2750" s="12"/>
      <c r="BW2750" s="12"/>
      <c r="BX2750" s="15"/>
      <c r="BY2750" s="15"/>
      <c r="BZ2750" s="15"/>
      <c r="CA2750" s="15"/>
      <c r="CB2750" s="15"/>
      <c r="CC2750" s="15"/>
      <c r="CD2750" s="15"/>
      <c r="CE2750" s="15"/>
      <c r="CF2750" s="15"/>
      <c r="CG2750" s="15"/>
      <c r="CH2750" s="15"/>
      <c r="CI2750" s="15"/>
      <c r="CJ2750" s="15"/>
      <c r="CK2750" s="15"/>
      <c r="CL2750" s="15"/>
      <c r="CM2750" s="15"/>
      <c r="CN2750" s="15"/>
    </row>
    <row r="2751" spans="1:92" ht="14">
      <c r="A2751" s="1"/>
      <c r="D2751" s="38"/>
      <c r="I2751" s="19"/>
      <c r="K2751" s="15"/>
      <c r="L2751" s="15"/>
      <c r="AE2751" s="37"/>
      <c r="AF2751" s="30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23"/>
      <c r="BE2751" s="23"/>
      <c r="BF2751" s="23"/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  <c r="BU2751" s="12"/>
      <c r="BV2751" s="12"/>
      <c r="BW2751" s="12"/>
      <c r="BX2751" s="15"/>
      <c r="BY2751" s="15"/>
      <c r="BZ2751" s="15"/>
      <c r="CA2751" s="15"/>
      <c r="CB2751" s="15"/>
      <c r="CC2751" s="15"/>
      <c r="CD2751" s="15"/>
      <c r="CE2751" s="15"/>
      <c r="CF2751" s="15"/>
      <c r="CG2751" s="15"/>
      <c r="CH2751" s="15"/>
      <c r="CI2751" s="15"/>
      <c r="CJ2751" s="15"/>
      <c r="CK2751" s="15"/>
      <c r="CL2751" s="15"/>
      <c r="CM2751" s="15"/>
      <c r="CN2751" s="15"/>
    </row>
    <row r="2752" spans="1:92" ht="14">
      <c r="A2752" s="1"/>
      <c r="D2752" s="38"/>
      <c r="I2752" s="19"/>
      <c r="K2752" s="15"/>
      <c r="L2752" s="15"/>
      <c r="AE2752" s="37"/>
      <c r="AF2752" s="30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23"/>
      <c r="BE2752" s="23"/>
      <c r="BF2752" s="23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5"/>
      <c r="BY2752" s="15"/>
      <c r="BZ2752" s="15"/>
      <c r="CA2752" s="15"/>
      <c r="CB2752" s="15"/>
      <c r="CC2752" s="15"/>
      <c r="CD2752" s="15"/>
      <c r="CE2752" s="15"/>
      <c r="CF2752" s="15"/>
      <c r="CG2752" s="15"/>
      <c r="CH2752" s="15"/>
      <c r="CI2752" s="15"/>
      <c r="CJ2752" s="15"/>
      <c r="CK2752" s="15"/>
      <c r="CL2752" s="15"/>
      <c r="CM2752" s="15"/>
      <c r="CN2752" s="15"/>
    </row>
    <row r="2753" spans="1:92" ht="14">
      <c r="A2753" s="1"/>
      <c r="D2753" s="38"/>
      <c r="I2753" s="19"/>
      <c r="K2753" s="15"/>
      <c r="L2753" s="15"/>
      <c r="AE2753" s="37"/>
      <c r="AF2753" s="30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23"/>
      <c r="BE2753" s="23"/>
      <c r="BF2753" s="23"/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  <c r="BU2753" s="12"/>
      <c r="BV2753" s="12"/>
      <c r="BW2753" s="12"/>
      <c r="BX2753" s="15"/>
      <c r="BY2753" s="15"/>
      <c r="BZ2753" s="15"/>
      <c r="CA2753" s="15"/>
      <c r="CB2753" s="15"/>
      <c r="CC2753" s="15"/>
      <c r="CD2753" s="15"/>
      <c r="CE2753" s="15"/>
      <c r="CF2753" s="15"/>
      <c r="CG2753" s="15"/>
      <c r="CH2753" s="15"/>
      <c r="CI2753" s="15"/>
      <c r="CJ2753" s="15"/>
      <c r="CK2753" s="15"/>
      <c r="CL2753" s="15"/>
      <c r="CM2753" s="15"/>
      <c r="CN2753" s="15"/>
    </row>
    <row r="2754" spans="1:92" ht="14">
      <c r="A2754" s="1"/>
      <c r="D2754" s="38"/>
      <c r="I2754" s="19"/>
      <c r="K2754" s="15"/>
      <c r="L2754" s="15"/>
      <c r="AE2754" s="37"/>
      <c r="AF2754" s="30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23"/>
      <c r="BE2754" s="23"/>
      <c r="BF2754" s="23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5"/>
      <c r="BY2754" s="15"/>
      <c r="BZ2754" s="15"/>
      <c r="CA2754" s="15"/>
      <c r="CB2754" s="15"/>
      <c r="CC2754" s="15"/>
      <c r="CD2754" s="15"/>
      <c r="CE2754" s="15"/>
      <c r="CF2754" s="15"/>
      <c r="CG2754" s="15"/>
      <c r="CH2754" s="15"/>
      <c r="CI2754" s="15"/>
      <c r="CJ2754" s="15"/>
      <c r="CK2754" s="15"/>
      <c r="CL2754" s="15"/>
      <c r="CM2754" s="15"/>
      <c r="CN2754" s="15"/>
    </row>
    <row r="2755" spans="1:92" ht="14">
      <c r="A2755" s="1"/>
      <c r="D2755" s="38"/>
      <c r="I2755" s="19"/>
      <c r="K2755" s="15"/>
      <c r="L2755" s="15"/>
      <c r="AE2755" s="37"/>
      <c r="AF2755" s="30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23"/>
      <c r="BE2755" s="23"/>
      <c r="BF2755" s="23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  <c r="BU2755" s="12"/>
      <c r="BV2755" s="12"/>
      <c r="BW2755" s="12"/>
      <c r="BX2755" s="15"/>
      <c r="BY2755" s="15"/>
      <c r="BZ2755" s="15"/>
      <c r="CA2755" s="15"/>
      <c r="CB2755" s="15"/>
      <c r="CC2755" s="15"/>
      <c r="CD2755" s="15"/>
      <c r="CE2755" s="15"/>
      <c r="CF2755" s="15"/>
      <c r="CG2755" s="15"/>
      <c r="CH2755" s="15"/>
      <c r="CI2755" s="15"/>
      <c r="CJ2755" s="15"/>
      <c r="CK2755" s="15"/>
      <c r="CL2755" s="15"/>
      <c r="CM2755" s="15"/>
      <c r="CN2755" s="15"/>
    </row>
    <row r="2756" spans="1:92" ht="14">
      <c r="A2756" s="1"/>
      <c r="D2756" s="38"/>
      <c r="I2756" s="19"/>
      <c r="K2756" s="15"/>
      <c r="L2756" s="15"/>
      <c r="AE2756" s="37"/>
      <c r="AF2756" s="30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23"/>
      <c r="BE2756" s="23"/>
      <c r="BF2756" s="23"/>
      <c r="BG2756" s="12"/>
      <c r="BH2756" s="12"/>
      <c r="BI2756" s="12"/>
      <c r="BJ2756" s="12"/>
      <c r="BK2756" s="12"/>
      <c r="BL2756" s="12"/>
      <c r="BM2756" s="12"/>
      <c r="BN2756" s="12"/>
      <c r="BO2756" s="12"/>
      <c r="BP2756" s="12"/>
      <c r="BQ2756" s="12"/>
      <c r="BR2756" s="12"/>
      <c r="BS2756" s="12"/>
      <c r="BT2756" s="12"/>
      <c r="BU2756" s="12"/>
      <c r="BV2756" s="12"/>
      <c r="BW2756" s="12"/>
      <c r="BX2756" s="15"/>
      <c r="BY2756" s="15"/>
      <c r="BZ2756" s="15"/>
      <c r="CA2756" s="15"/>
      <c r="CB2756" s="15"/>
      <c r="CC2756" s="15"/>
      <c r="CD2756" s="15"/>
      <c r="CE2756" s="15"/>
      <c r="CF2756" s="15"/>
      <c r="CG2756" s="15"/>
      <c r="CH2756" s="15"/>
      <c r="CI2756" s="15"/>
      <c r="CJ2756" s="15"/>
      <c r="CK2756" s="15"/>
      <c r="CL2756" s="15"/>
      <c r="CM2756" s="15"/>
      <c r="CN2756" s="15"/>
    </row>
    <row r="2757" spans="1:92" ht="14">
      <c r="A2757" s="1"/>
      <c r="D2757" s="38"/>
      <c r="I2757" s="19"/>
      <c r="K2757" s="15"/>
      <c r="L2757" s="15"/>
      <c r="AE2757" s="37"/>
      <c r="AF2757" s="30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23"/>
      <c r="BE2757" s="23"/>
      <c r="BF2757" s="23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5"/>
      <c r="BY2757" s="15"/>
      <c r="BZ2757" s="15"/>
      <c r="CA2757" s="15"/>
      <c r="CB2757" s="15"/>
      <c r="CC2757" s="15"/>
      <c r="CD2757" s="15"/>
      <c r="CE2757" s="15"/>
      <c r="CF2757" s="15"/>
      <c r="CG2757" s="15"/>
      <c r="CH2757" s="15"/>
      <c r="CI2757" s="15"/>
      <c r="CJ2757" s="15"/>
      <c r="CK2757" s="15"/>
      <c r="CL2757" s="15"/>
      <c r="CM2757" s="15"/>
      <c r="CN2757" s="15"/>
    </row>
    <row r="2758" spans="1:92" ht="14">
      <c r="A2758" s="1"/>
      <c r="D2758" s="38"/>
      <c r="I2758" s="19"/>
      <c r="K2758" s="15"/>
      <c r="L2758" s="15"/>
      <c r="AE2758" s="37"/>
      <c r="AF2758" s="30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23"/>
      <c r="BE2758" s="23"/>
      <c r="BF2758" s="23"/>
      <c r="BG2758" s="12"/>
      <c r="BH2758" s="12"/>
      <c r="BI2758" s="12"/>
      <c r="BJ2758" s="12"/>
      <c r="BK2758" s="12"/>
      <c r="BL2758" s="12"/>
      <c r="BM2758" s="12"/>
      <c r="BN2758" s="12"/>
      <c r="BO2758" s="12"/>
      <c r="BP2758" s="12"/>
      <c r="BQ2758" s="12"/>
      <c r="BR2758" s="12"/>
      <c r="BS2758" s="12"/>
      <c r="BT2758" s="12"/>
      <c r="BU2758" s="12"/>
      <c r="BV2758" s="12"/>
      <c r="BW2758" s="12"/>
      <c r="BX2758" s="15"/>
      <c r="BY2758" s="15"/>
      <c r="BZ2758" s="15"/>
      <c r="CA2758" s="15"/>
      <c r="CB2758" s="15"/>
      <c r="CC2758" s="15"/>
      <c r="CD2758" s="15"/>
      <c r="CE2758" s="15"/>
      <c r="CF2758" s="15"/>
      <c r="CG2758" s="15"/>
      <c r="CH2758" s="15"/>
      <c r="CI2758" s="15"/>
      <c r="CJ2758" s="15"/>
      <c r="CK2758" s="15"/>
      <c r="CL2758" s="15"/>
      <c r="CM2758" s="15"/>
      <c r="CN2758" s="15"/>
    </row>
    <row r="2759" spans="1:92" ht="14">
      <c r="A2759" s="1"/>
      <c r="D2759" s="38"/>
      <c r="I2759" s="19"/>
      <c r="K2759" s="15"/>
      <c r="L2759" s="15"/>
      <c r="AE2759" s="37"/>
      <c r="AF2759" s="30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23"/>
      <c r="BE2759" s="23"/>
      <c r="BF2759" s="23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5"/>
      <c r="BY2759" s="15"/>
      <c r="BZ2759" s="15"/>
      <c r="CA2759" s="15"/>
      <c r="CB2759" s="15"/>
      <c r="CC2759" s="15"/>
      <c r="CD2759" s="15"/>
      <c r="CE2759" s="15"/>
      <c r="CF2759" s="15"/>
      <c r="CG2759" s="15"/>
      <c r="CH2759" s="15"/>
      <c r="CI2759" s="15"/>
      <c r="CJ2759" s="15"/>
      <c r="CK2759" s="15"/>
      <c r="CL2759" s="15"/>
      <c r="CM2759" s="15"/>
      <c r="CN2759" s="15"/>
    </row>
    <row r="2760" spans="1:92" ht="14">
      <c r="A2760" s="1"/>
      <c r="D2760" s="38"/>
      <c r="I2760" s="19"/>
      <c r="K2760" s="15"/>
      <c r="L2760" s="15"/>
      <c r="AE2760" s="37"/>
      <c r="AF2760" s="30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23"/>
      <c r="BE2760" s="23"/>
      <c r="BF2760" s="23"/>
      <c r="BG2760" s="12"/>
      <c r="BH2760" s="12"/>
      <c r="BI2760" s="12"/>
      <c r="BJ2760" s="12"/>
      <c r="BK2760" s="12"/>
      <c r="BL2760" s="12"/>
      <c r="BM2760" s="12"/>
      <c r="BN2760" s="12"/>
      <c r="BO2760" s="12"/>
      <c r="BP2760" s="12"/>
      <c r="BQ2760" s="12"/>
      <c r="BR2760" s="12"/>
      <c r="BS2760" s="12"/>
      <c r="BT2760" s="12"/>
      <c r="BU2760" s="12"/>
      <c r="BV2760" s="12"/>
      <c r="BW2760" s="12"/>
      <c r="BX2760" s="15"/>
      <c r="BY2760" s="15"/>
      <c r="BZ2760" s="15"/>
      <c r="CA2760" s="15"/>
      <c r="CB2760" s="15"/>
      <c r="CC2760" s="15"/>
      <c r="CD2760" s="15"/>
      <c r="CE2760" s="15"/>
      <c r="CF2760" s="15"/>
      <c r="CG2760" s="15"/>
      <c r="CH2760" s="15"/>
      <c r="CI2760" s="15"/>
      <c r="CJ2760" s="15"/>
      <c r="CK2760" s="15"/>
      <c r="CL2760" s="15"/>
      <c r="CM2760" s="15"/>
      <c r="CN2760" s="15"/>
    </row>
    <row r="2761" spans="1:92" ht="14">
      <c r="A2761" s="1"/>
      <c r="D2761" s="38"/>
      <c r="I2761" s="19"/>
      <c r="K2761" s="15"/>
      <c r="L2761" s="15"/>
      <c r="AE2761" s="37"/>
      <c r="AF2761" s="30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23"/>
      <c r="BE2761" s="23"/>
      <c r="BF2761" s="23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/>
      <c r="BX2761" s="15"/>
      <c r="BY2761" s="15"/>
      <c r="BZ2761" s="15"/>
      <c r="CA2761" s="15"/>
      <c r="CB2761" s="15"/>
      <c r="CC2761" s="15"/>
      <c r="CD2761" s="15"/>
      <c r="CE2761" s="15"/>
      <c r="CF2761" s="15"/>
      <c r="CG2761" s="15"/>
      <c r="CH2761" s="15"/>
      <c r="CI2761" s="15"/>
      <c r="CJ2761" s="15"/>
      <c r="CK2761" s="15"/>
      <c r="CL2761" s="15"/>
      <c r="CM2761" s="15"/>
      <c r="CN2761" s="15"/>
    </row>
    <row r="2762" spans="1:92" ht="14">
      <c r="A2762" s="1"/>
      <c r="D2762" s="38"/>
      <c r="I2762" s="19"/>
      <c r="K2762" s="15"/>
      <c r="L2762" s="15"/>
      <c r="AE2762" s="37"/>
      <c r="AF2762" s="30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23"/>
      <c r="BE2762" s="23"/>
      <c r="BF2762" s="23"/>
      <c r="BG2762" s="12"/>
      <c r="BH2762" s="12"/>
      <c r="BI2762" s="12"/>
      <c r="BJ2762" s="12"/>
      <c r="BK2762" s="12"/>
      <c r="BL2762" s="12"/>
      <c r="BM2762" s="12"/>
      <c r="BN2762" s="12"/>
      <c r="BO2762" s="12"/>
      <c r="BP2762" s="12"/>
      <c r="BQ2762" s="12"/>
      <c r="BR2762" s="12"/>
      <c r="BS2762" s="12"/>
      <c r="BT2762" s="12"/>
      <c r="BU2762" s="12"/>
      <c r="BV2762" s="12"/>
      <c r="BW2762" s="12"/>
      <c r="BX2762" s="15"/>
      <c r="BY2762" s="15"/>
      <c r="BZ2762" s="15"/>
      <c r="CA2762" s="15"/>
      <c r="CB2762" s="15"/>
      <c r="CC2762" s="15"/>
      <c r="CD2762" s="15"/>
      <c r="CE2762" s="15"/>
      <c r="CF2762" s="15"/>
      <c r="CG2762" s="15"/>
      <c r="CH2762" s="15"/>
      <c r="CI2762" s="15"/>
      <c r="CJ2762" s="15"/>
      <c r="CK2762" s="15"/>
      <c r="CL2762" s="15"/>
      <c r="CM2762" s="15"/>
      <c r="CN2762" s="15"/>
    </row>
    <row r="2763" spans="1:92" ht="14">
      <c r="A2763" s="1"/>
      <c r="D2763" s="38"/>
      <c r="I2763" s="19"/>
      <c r="K2763" s="15"/>
      <c r="L2763" s="15"/>
      <c r="AE2763" s="37"/>
      <c r="AF2763" s="30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23"/>
      <c r="BE2763" s="23"/>
      <c r="BF2763" s="23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  <c r="BU2763" s="12"/>
      <c r="BV2763" s="12"/>
      <c r="BW2763" s="12"/>
      <c r="BX2763" s="15"/>
      <c r="BY2763" s="15"/>
      <c r="BZ2763" s="15"/>
      <c r="CA2763" s="15"/>
      <c r="CB2763" s="15"/>
      <c r="CC2763" s="15"/>
      <c r="CD2763" s="15"/>
      <c r="CE2763" s="15"/>
      <c r="CF2763" s="15"/>
      <c r="CG2763" s="15"/>
      <c r="CH2763" s="15"/>
      <c r="CI2763" s="15"/>
      <c r="CJ2763" s="15"/>
      <c r="CK2763" s="15"/>
      <c r="CL2763" s="15"/>
      <c r="CM2763" s="15"/>
      <c r="CN2763" s="15"/>
    </row>
    <row r="2764" spans="1:92" ht="14">
      <c r="A2764" s="1"/>
      <c r="D2764" s="38"/>
      <c r="I2764" s="19"/>
      <c r="K2764" s="15"/>
      <c r="L2764" s="15"/>
      <c r="AE2764" s="37"/>
      <c r="AF2764" s="30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23"/>
      <c r="BE2764" s="23"/>
      <c r="BF2764" s="23"/>
      <c r="BG2764" s="12"/>
      <c r="BH2764" s="12"/>
      <c r="BI2764" s="12"/>
      <c r="BJ2764" s="12"/>
      <c r="BK2764" s="12"/>
      <c r="BL2764" s="12"/>
      <c r="BM2764" s="12"/>
      <c r="BN2764" s="12"/>
      <c r="BO2764" s="12"/>
      <c r="BP2764" s="12"/>
      <c r="BQ2764" s="12"/>
      <c r="BR2764" s="12"/>
      <c r="BS2764" s="12"/>
      <c r="BT2764" s="12"/>
      <c r="BU2764" s="12"/>
      <c r="BV2764" s="12"/>
      <c r="BW2764" s="12"/>
      <c r="BX2764" s="15"/>
      <c r="BY2764" s="15"/>
      <c r="BZ2764" s="15"/>
      <c r="CA2764" s="15"/>
      <c r="CB2764" s="15"/>
      <c r="CC2764" s="15"/>
      <c r="CD2764" s="15"/>
      <c r="CE2764" s="15"/>
      <c r="CF2764" s="15"/>
      <c r="CG2764" s="15"/>
      <c r="CH2764" s="15"/>
      <c r="CI2764" s="15"/>
      <c r="CJ2764" s="15"/>
      <c r="CK2764" s="15"/>
      <c r="CL2764" s="15"/>
      <c r="CM2764" s="15"/>
      <c r="CN2764" s="15"/>
    </row>
    <row r="2765" spans="1:92" ht="14">
      <c r="A2765" s="1"/>
      <c r="D2765" s="38"/>
      <c r="I2765" s="19"/>
      <c r="K2765" s="15"/>
      <c r="L2765" s="15"/>
      <c r="AE2765" s="37"/>
      <c r="AF2765" s="30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23"/>
      <c r="BE2765" s="23"/>
      <c r="BF2765" s="23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5"/>
      <c r="BY2765" s="15"/>
      <c r="BZ2765" s="15"/>
      <c r="CA2765" s="15"/>
      <c r="CB2765" s="15"/>
      <c r="CC2765" s="15"/>
      <c r="CD2765" s="15"/>
      <c r="CE2765" s="15"/>
      <c r="CF2765" s="15"/>
      <c r="CG2765" s="15"/>
      <c r="CH2765" s="15"/>
      <c r="CI2765" s="15"/>
      <c r="CJ2765" s="15"/>
      <c r="CK2765" s="15"/>
      <c r="CL2765" s="15"/>
      <c r="CM2765" s="15"/>
      <c r="CN2765" s="15"/>
    </row>
    <row r="2766" spans="1:92" ht="14">
      <c r="A2766" s="1"/>
      <c r="D2766" s="38"/>
      <c r="I2766" s="19"/>
      <c r="K2766" s="15"/>
      <c r="L2766" s="15"/>
      <c r="AE2766" s="37"/>
      <c r="AF2766" s="30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23"/>
      <c r="BE2766" s="23"/>
      <c r="BF2766" s="23"/>
      <c r="BG2766" s="12"/>
      <c r="BH2766" s="12"/>
      <c r="BI2766" s="12"/>
      <c r="BJ2766" s="12"/>
      <c r="BK2766" s="12"/>
      <c r="BL2766" s="12"/>
      <c r="BM2766" s="12"/>
      <c r="BN2766" s="12"/>
      <c r="BO2766" s="12"/>
      <c r="BP2766" s="12"/>
      <c r="BQ2766" s="12"/>
      <c r="BR2766" s="12"/>
      <c r="BS2766" s="12"/>
      <c r="BT2766" s="12"/>
      <c r="BU2766" s="12"/>
      <c r="BV2766" s="12"/>
      <c r="BW2766" s="12"/>
      <c r="BX2766" s="15"/>
      <c r="BY2766" s="15"/>
      <c r="BZ2766" s="15"/>
      <c r="CA2766" s="15"/>
      <c r="CB2766" s="15"/>
      <c r="CC2766" s="15"/>
      <c r="CD2766" s="15"/>
      <c r="CE2766" s="15"/>
      <c r="CF2766" s="15"/>
      <c r="CG2766" s="15"/>
      <c r="CH2766" s="15"/>
      <c r="CI2766" s="15"/>
      <c r="CJ2766" s="15"/>
      <c r="CK2766" s="15"/>
      <c r="CL2766" s="15"/>
      <c r="CM2766" s="15"/>
      <c r="CN2766" s="15"/>
    </row>
    <row r="2767" spans="1:92" ht="14">
      <c r="A2767" s="1"/>
      <c r="D2767" s="38"/>
      <c r="I2767" s="19"/>
      <c r="K2767" s="15"/>
      <c r="L2767" s="15"/>
      <c r="AE2767" s="37"/>
      <c r="AF2767" s="30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23"/>
      <c r="BE2767" s="23"/>
      <c r="BF2767" s="23"/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  <c r="BU2767" s="12"/>
      <c r="BV2767" s="12"/>
      <c r="BW2767" s="12"/>
      <c r="BX2767" s="15"/>
      <c r="BY2767" s="15"/>
      <c r="BZ2767" s="15"/>
      <c r="CA2767" s="15"/>
      <c r="CB2767" s="15"/>
      <c r="CC2767" s="15"/>
      <c r="CD2767" s="15"/>
      <c r="CE2767" s="15"/>
      <c r="CF2767" s="15"/>
      <c r="CG2767" s="15"/>
      <c r="CH2767" s="15"/>
      <c r="CI2767" s="15"/>
      <c r="CJ2767" s="15"/>
      <c r="CK2767" s="15"/>
      <c r="CL2767" s="15"/>
      <c r="CM2767" s="15"/>
      <c r="CN2767" s="15"/>
    </row>
    <row r="2768" spans="1:92" ht="14">
      <c r="A2768" s="1"/>
      <c r="D2768" s="38"/>
      <c r="I2768" s="19"/>
      <c r="K2768" s="15"/>
      <c r="L2768" s="15"/>
      <c r="AE2768" s="37"/>
      <c r="AF2768" s="30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23"/>
      <c r="BE2768" s="23"/>
      <c r="BF2768" s="23"/>
      <c r="BG2768" s="12"/>
      <c r="BH2768" s="12"/>
      <c r="BI2768" s="12"/>
      <c r="BJ2768" s="12"/>
      <c r="BK2768" s="12"/>
      <c r="BL2768" s="12"/>
      <c r="BM2768" s="12"/>
      <c r="BN2768" s="12"/>
      <c r="BO2768" s="12"/>
      <c r="BP2768" s="12"/>
      <c r="BQ2768" s="12"/>
      <c r="BR2768" s="12"/>
      <c r="BS2768" s="12"/>
      <c r="BT2768" s="12"/>
      <c r="BU2768" s="12"/>
      <c r="BV2768" s="12"/>
      <c r="BW2768" s="12"/>
      <c r="BX2768" s="15"/>
      <c r="BY2768" s="15"/>
      <c r="BZ2768" s="15"/>
      <c r="CA2768" s="15"/>
      <c r="CB2768" s="15"/>
      <c r="CC2768" s="15"/>
      <c r="CD2768" s="15"/>
      <c r="CE2768" s="15"/>
      <c r="CF2768" s="15"/>
      <c r="CG2768" s="15"/>
      <c r="CH2768" s="15"/>
      <c r="CI2768" s="15"/>
      <c r="CJ2768" s="15"/>
      <c r="CK2768" s="15"/>
      <c r="CL2768" s="15"/>
      <c r="CM2768" s="15"/>
      <c r="CN2768" s="15"/>
    </row>
    <row r="2769" spans="1:92" ht="14">
      <c r="A2769" s="1"/>
      <c r="D2769" s="38"/>
      <c r="I2769" s="19"/>
      <c r="K2769" s="15"/>
      <c r="L2769" s="15"/>
      <c r="AE2769" s="37"/>
      <c r="AF2769" s="30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23"/>
      <c r="BE2769" s="23"/>
      <c r="BF2769" s="23"/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  <c r="BU2769" s="12"/>
      <c r="BV2769" s="12"/>
      <c r="BW2769" s="12"/>
      <c r="BX2769" s="15"/>
      <c r="BY2769" s="15"/>
      <c r="BZ2769" s="15"/>
      <c r="CA2769" s="15"/>
      <c r="CB2769" s="15"/>
      <c r="CC2769" s="15"/>
      <c r="CD2769" s="15"/>
      <c r="CE2769" s="15"/>
      <c r="CF2769" s="15"/>
      <c r="CG2769" s="15"/>
      <c r="CH2769" s="15"/>
      <c r="CI2769" s="15"/>
      <c r="CJ2769" s="15"/>
      <c r="CK2769" s="15"/>
      <c r="CL2769" s="15"/>
      <c r="CM2769" s="15"/>
      <c r="CN2769" s="15"/>
    </row>
    <row r="2770" spans="1:92" ht="14">
      <c r="A2770" s="1"/>
      <c r="D2770" s="38"/>
      <c r="I2770" s="19"/>
      <c r="K2770" s="15"/>
      <c r="L2770" s="15"/>
      <c r="AE2770" s="37"/>
      <c r="AF2770" s="30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23"/>
      <c r="BE2770" s="23"/>
      <c r="BF2770" s="23"/>
      <c r="BG2770" s="12"/>
      <c r="BH2770" s="12"/>
      <c r="BI2770" s="12"/>
      <c r="BJ2770" s="12"/>
      <c r="BK2770" s="12"/>
      <c r="BL2770" s="12"/>
      <c r="BM2770" s="12"/>
      <c r="BN2770" s="12"/>
      <c r="BO2770" s="12"/>
      <c r="BP2770" s="12"/>
      <c r="BQ2770" s="12"/>
      <c r="BR2770" s="12"/>
      <c r="BS2770" s="12"/>
      <c r="BT2770" s="12"/>
      <c r="BU2770" s="12"/>
      <c r="BV2770" s="12"/>
      <c r="BW2770" s="12"/>
      <c r="BX2770" s="15"/>
      <c r="BY2770" s="15"/>
      <c r="BZ2770" s="15"/>
      <c r="CA2770" s="15"/>
      <c r="CB2770" s="15"/>
      <c r="CC2770" s="15"/>
      <c r="CD2770" s="15"/>
      <c r="CE2770" s="15"/>
      <c r="CF2770" s="15"/>
      <c r="CG2770" s="15"/>
      <c r="CH2770" s="15"/>
      <c r="CI2770" s="15"/>
      <c r="CJ2770" s="15"/>
      <c r="CK2770" s="15"/>
      <c r="CL2770" s="15"/>
      <c r="CM2770" s="15"/>
      <c r="CN2770" s="15"/>
    </row>
    <row r="2771" spans="1:92" ht="14">
      <c r="A2771" s="1"/>
      <c r="D2771" s="38"/>
      <c r="I2771" s="19"/>
      <c r="K2771" s="15"/>
      <c r="L2771" s="15"/>
      <c r="AE2771" s="37"/>
      <c r="AF2771" s="30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23"/>
      <c r="BE2771" s="23"/>
      <c r="BF2771" s="23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  <c r="BU2771" s="12"/>
      <c r="BV2771" s="12"/>
      <c r="BW2771" s="12"/>
      <c r="BX2771" s="15"/>
      <c r="BY2771" s="15"/>
      <c r="BZ2771" s="15"/>
      <c r="CA2771" s="15"/>
      <c r="CB2771" s="15"/>
      <c r="CC2771" s="15"/>
      <c r="CD2771" s="15"/>
      <c r="CE2771" s="15"/>
      <c r="CF2771" s="15"/>
      <c r="CG2771" s="15"/>
      <c r="CH2771" s="15"/>
      <c r="CI2771" s="15"/>
      <c r="CJ2771" s="15"/>
      <c r="CK2771" s="15"/>
      <c r="CL2771" s="15"/>
      <c r="CM2771" s="15"/>
      <c r="CN2771" s="15"/>
    </row>
    <row r="2772" spans="1:92" ht="14">
      <c r="A2772" s="1"/>
      <c r="D2772" s="38"/>
      <c r="I2772" s="19"/>
      <c r="K2772" s="15"/>
      <c r="L2772" s="15"/>
      <c r="AE2772" s="37"/>
      <c r="AF2772" s="30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23"/>
      <c r="BE2772" s="23"/>
      <c r="BF2772" s="23"/>
      <c r="BG2772" s="12"/>
      <c r="BH2772" s="12"/>
      <c r="BI2772" s="12"/>
      <c r="BJ2772" s="12"/>
      <c r="BK2772" s="12"/>
      <c r="BL2772" s="12"/>
      <c r="BM2772" s="12"/>
      <c r="BN2772" s="12"/>
      <c r="BO2772" s="12"/>
      <c r="BP2772" s="12"/>
      <c r="BQ2772" s="12"/>
      <c r="BR2772" s="12"/>
      <c r="BS2772" s="12"/>
      <c r="BT2772" s="12"/>
      <c r="BU2772" s="12"/>
      <c r="BV2772" s="12"/>
      <c r="BW2772" s="12"/>
      <c r="BX2772" s="15"/>
      <c r="BY2772" s="15"/>
      <c r="BZ2772" s="15"/>
      <c r="CA2772" s="15"/>
      <c r="CB2772" s="15"/>
      <c r="CC2772" s="15"/>
      <c r="CD2772" s="15"/>
      <c r="CE2772" s="15"/>
      <c r="CF2772" s="15"/>
      <c r="CG2772" s="15"/>
      <c r="CH2772" s="15"/>
      <c r="CI2772" s="15"/>
      <c r="CJ2772" s="15"/>
      <c r="CK2772" s="15"/>
      <c r="CL2772" s="15"/>
      <c r="CM2772" s="15"/>
      <c r="CN2772" s="15"/>
    </row>
    <row r="2773" spans="1:92" ht="14">
      <c r="A2773" s="1"/>
      <c r="D2773" s="38"/>
      <c r="I2773" s="19"/>
      <c r="K2773" s="15"/>
      <c r="L2773" s="15"/>
      <c r="AE2773" s="37"/>
      <c r="AF2773" s="30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23"/>
      <c r="BE2773" s="23"/>
      <c r="BF2773" s="23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  <c r="BU2773" s="12"/>
      <c r="BV2773" s="12"/>
      <c r="BW2773" s="12"/>
      <c r="BX2773" s="15"/>
      <c r="BY2773" s="15"/>
      <c r="BZ2773" s="15"/>
      <c r="CA2773" s="15"/>
      <c r="CB2773" s="15"/>
      <c r="CC2773" s="15"/>
      <c r="CD2773" s="15"/>
      <c r="CE2773" s="15"/>
      <c r="CF2773" s="15"/>
      <c r="CG2773" s="15"/>
      <c r="CH2773" s="15"/>
      <c r="CI2773" s="15"/>
      <c r="CJ2773" s="15"/>
      <c r="CK2773" s="15"/>
      <c r="CL2773" s="15"/>
      <c r="CM2773" s="15"/>
      <c r="CN2773" s="15"/>
    </row>
    <row r="2774" spans="1:92" ht="14">
      <c r="A2774" s="1"/>
      <c r="D2774" s="38"/>
      <c r="I2774" s="19"/>
      <c r="K2774" s="15"/>
      <c r="L2774" s="15"/>
      <c r="AE2774" s="37"/>
      <c r="AF2774" s="30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23"/>
      <c r="BE2774" s="23"/>
      <c r="BF2774" s="23"/>
      <c r="BG2774" s="12"/>
      <c r="BH2774" s="12"/>
      <c r="BI2774" s="12"/>
      <c r="BJ2774" s="12"/>
      <c r="BK2774" s="12"/>
      <c r="BL2774" s="12"/>
      <c r="BM2774" s="12"/>
      <c r="BN2774" s="12"/>
      <c r="BO2774" s="12"/>
      <c r="BP2774" s="12"/>
      <c r="BQ2774" s="12"/>
      <c r="BR2774" s="12"/>
      <c r="BS2774" s="12"/>
      <c r="BT2774" s="12"/>
      <c r="BU2774" s="12"/>
      <c r="BV2774" s="12"/>
      <c r="BW2774" s="12"/>
      <c r="BX2774" s="15"/>
      <c r="BY2774" s="15"/>
      <c r="BZ2774" s="15"/>
      <c r="CA2774" s="15"/>
      <c r="CB2774" s="15"/>
      <c r="CC2774" s="15"/>
      <c r="CD2774" s="15"/>
      <c r="CE2774" s="15"/>
      <c r="CF2774" s="15"/>
      <c r="CG2774" s="15"/>
      <c r="CH2774" s="15"/>
      <c r="CI2774" s="15"/>
      <c r="CJ2774" s="15"/>
      <c r="CK2774" s="15"/>
      <c r="CL2774" s="15"/>
      <c r="CM2774" s="15"/>
      <c r="CN2774" s="15"/>
    </row>
    <row r="2775" spans="1:92" ht="14">
      <c r="A2775" s="1"/>
      <c r="D2775" s="38"/>
      <c r="I2775" s="19"/>
      <c r="K2775" s="15"/>
      <c r="L2775" s="15"/>
      <c r="AE2775" s="37"/>
      <c r="AF2775" s="30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23"/>
      <c r="BE2775" s="23"/>
      <c r="BF2775" s="23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  <c r="BU2775" s="12"/>
      <c r="BV2775" s="12"/>
      <c r="BW2775" s="12"/>
      <c r="BX2775" s="15"/>
      <c r="BY2775" s="15"/>
      <c r="BZ2775" s="15"/>
      <c r="CA2775" s="15"/>
      <c r="CB2775" s="15"/>
      <c r="CC2775" s="15"/>
      <c r="CD2775" s="15"/>
      <c r="CE2775" s="15"/>
      <c r="CF2775" s="15"/>
      <c r="CG2775" s="15"/>
      <c r="CH2775" s="15"/>
      <c r="CI2775" s="15"/>
      <c r="CJ2775" s="15"/>
      <c r="CK2775" s="15"/>
      <c r="CL2775" s="15"/>
      <c r="CM2775" s="15"/>
      <c r="CN2775" s="15"/>
    </row>
    <row r="2776" spans="1:92" ht="14">
      <c r="A2776" s="1"/>
      <c r="D2776" s="38"/>
      <c r="I2776" s="19"/>
      <c r="K2776" s="15"/>
      <c r="L2776" s="15"/>
      <c r="AE2776" s="37"/>
      <c r="AF2776" s="30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23"/>
      <c r="BE2776" s="23"/>
      <c r="BF2776" s="23"/>
      <c r="BG2776" s="12"/>
      <c r="BH2776" s="12"/>
      <c r="BI2776" s="12"/>
      <c r="BJ2776" s="12"/>
      <c r="BK2776" s="12"/>
      <c r="BL2776" s="12"/>
      <c r="BM2776" s="12"/>
      <c r="BN2776" s="12"/>
      <c r="BO2776" s="12"/>
      <c r="BP2776" s="12"/>
      <c r="BQ2776" s="12"/>
      <c r="BR2776" s="12"/>
      <c r="BS2776" s="12"/>
      <c r="BT2776" s="12"/>
      <c r="BU2776" s="12"/>
      <c r="BV2776" s="12"/>
      <c r="BW2776" s="12"/>
      <c r="BX2776" s="15"/>
      <c r="BY2776" s="15"/>
      <c r="BZ2776" s="15"/>
      <c r="CA2776" s="15"/>
      <c r="CB2776" s="15"/>
      <c r="CC2776" s="15"/>
      <c r="CD2776" s="15"/>
      <c r="CE2776" s="15"/>
      <c r="CF2776" s="15"/>
      <c r="CG2776" s="15"/>
      <c r="CH2776" s="15"/>
      <c r="CI2776" s="15"/>
      <c r="CJ2776" s="15"/>
      <c r="CK2776" s="15"/>
      <c r="CL2776" s="15"/>
      <c r="CM2776" s="15"/>
      <c r="CN2776" s="15"/>
    </row>
    <row r="2777" spans="1:92" ht="14">
      <c r="A2777" s="1"/>
      <c r="D2777" s="38"/>
      <c r="I2777" s="19"/>
      <c r="K2777" s="15"/>
      <c r="L2777" s="15"/>
      <c r="AE2777" s="37"/>
      <c r="AF2777" s="30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23"/>
      <c r="BE2777" s="23"/>
      <c r="BF2777" s="23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  <c r="BU2777" s="12"/>
      <c r="BV2777" s="12"/>
      <c r="BW2777" s="12"/>
      <c r="BX2777" s="15"/>
      <c r="BY2777" s="15"/>
      <c r="BZ2777" s="15"/>
      <c r="CA2777" s="15"/>
      <c r="CB2777" s="15"/>
      <c r="CC2777" s="15"/>
      <c r="CD2777" s="15"/>
      <c r="CE2777" s="15"/>
      <c r="CF2777" s="15"/>
      <c r="CG2777" s="15"/>
      <c r="CH2777" s="15"/>
      <c r="CI2777" s="15"/>
      <c r="CJ2777" s="15"/>
      <c r="CK2777" s="15"/>
      <c r="CL2777" s="15"/>
      <c r="CM2777" s="15"/>
      <c r="CN2777" s="15"/>
    </row>
    <row r="2778" spans="1:92" ht="14">
      <c r="A2778" s="1"/>
      <c r="D2778" s="38"/>
      <c r="I2778" s="19"/>
      <c r="K2778" s="15"/>
      <c r="L2778" s="15"/>
      <c r="AE2778" s="37"/>
      <c r="AF2778" s="30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23"/>
      <c r="BE2778" s="23"/>
      <c r="BF2778" s="23"/>
      <c r="BG2778" s="12"/>
      <c r="BH2778" s="12"/>
      <c r="BI2778" s="12"/>
      <c r="BJ2778" s="12"/>
      <c r="BK2778" s="12"/>
      <c r="BL2778" s="12"/>
      <c r="BM2778" s="12"/>
      <c r="BN2778" s="12"/>
      <c r="BO2778" s="12"/>
      <c r="BP2778" s="12"/>
      <c r="BQ2778" s="12"/>
      <c r="BR2778" s="12"/>
      <c r="BS2778" s="12"/>
      <c r="BT2778" s="12"/>
      <c r="BU2778" s="12"/>
      <c r="BV2778" s="12"/>
      <c r="BW2778" s="12"/>
      <c r="BX2778" s="15"/>
      <c r="BY2778" s="15"/>
      <c r="BZ2778" s="15"/>
      <c r="CA2778" s="15"/>
      <c r="CB2778" s="15"/>
      <c r="CC2778" s="15"/>
      <c r="CD2778" s="15"/>
      <c r="CE2778" s="15"/>
      <c r="CF2778" s="15"/>
      <c r="CG2778" s="15"/>
      <c r="CH2778" s="15"/>
      <c r="CI2778" s="15"/>
      <c r="CJ2778" s="15"/>
      <c r="CK2778" s="15"/>
      <c r="CL2778" s="15"/>
      <c r="CM2778" s="15"/>
      <c r="CN2778" s="15"/>
    </row>
    <row r="2779" spans="1:92" ht="14">
      <c r="A2779" s="1"/>
      <c r="D2779" s="38"/>
      <c r="I2779" s="19"/>
      <c r="K2779" s="15"/>
      <c r="L2779" s="15"/>
      <c r="AE2779" s="37"/>
      <c r="AF2779" s="30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23"/>
      <c r="BE2779" s="23"/>
      <c r="BF2779" s="23"/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  <c r="BU2779" s="12"/>
      <c r="BV2779" s="12"/>
      <c r="BW2779" s="12"/>
      <c r="BX2779" s="15"/>
      <c r="BY2779" s="15"/>
      <c r="BZ2779" s="15"/>
      <c r="CA2779" s="15"/>
      <c r="CB2779" s="15"/>
      <c r="CC2779" s="15"/>
      <c r="CD2779" s="15"/>
      <c r="CE2779" s="15"/>
      <c r="CF2779" s="15"/>
      <c r="CG2779" s="15"/>
      <c r="CH2779" s="15"/>
      <c r="CI2779" s="15"/>
      <c r="CJ2779" s="15"/>
      <c r="CK2779" s="15"/>
      <c r="CL2779" s="15"/>
      <c r="CM2779" s="15"/>
      <c r="CN2779" s="15"/>
    </row>
    <row r="2780" spans="1:92" ht="14">
      <c r="A2780" s="1"/>
      <c r="D2780" s="38"/>
      <c r="I2780" s="19"/>
      <c r="K2780" s="15"/>
      <c r="L2780" s="15"/>
      <c r="AE2780" s="37"/>
      <c r="AF2780" s="30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23"/>
      <c r="BE2780" s="23"/>
      <c r="BF2780" s="23"/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5"/>
      <c r="BY2780" s="15"/>
      <c r="BZ2780" s="15"/>
      <c r="CA2780" s="15"/>
      <c r="CB2780" s="15"/>
      <c r="CC2780" s="15"/>
      <c r="CD2780" s="15"/>
      <c r="CE2780" s="15"/>
      <c r="CF2780" s="15"/>
      <c r="CG2780" s="15"/>
      <c r="CH2780" s="15"/>
      <c r="CI2780" s="15"/>
      <c r="CJ2780" s="15"/>
      <c r="CK2780" s="15"/>
      <c r="CL2780" s="15"/>
      <c r="CM2780" s="15"/>
      <c r="CN2780" s="15"/>
    </row>
    <row r="2781" spans="1:92" ht="14">
      <c r="A2781" s="1"/>
      <c r="D2781" s="38"/>
      <c r="I2781" s="19"/>
      <c r="K2781" s="15"/>
      <c r="L2781" s="15"/>
      <c r="AE2781" s="37"/>
      <c r="AF2781" s="30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23"/>
      <c r="BE2781" s="23"/>
      <c r="BF2781" s="23"/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  <c r="BU2781" s="12"/>
      <c r="BV2781" s="12"/>
      <c r="BW2781" s="12"/>
      <c r="BX2781" s="15"/>
      <c r="BY2781" s="15"/>
      <c r="BZ2781" s="15"/>
      <c r="CA2781" s="15"/>
      <c r="CB2781" s="15"/>
      <c r="CC2781" s="15"/>
      <c r="CD2781" s="15"/>
      <c r="CE2781" s="15"/>
      <c r="CF2781" s="15"/>
      <c r="CG2781" s="15"/>
      <c r="CH2781" s="15"/>
      <c r="CI2781" s="15"/>
      <c r="CJ2781" s="15"/>
      <c r="CK2781" s="15"/>
      <c r="CL2781" s="15"/>
      <c r="CM2781" s="15"/>
      <c r="CN2781" s="15"/>
    </row>
    <row r="2782" spans="1:92" ht="14">
      <c r="A2782" s="1"/>
      <c r="D2782" s="38"/>
      <c r="I2782" s="19"/>
      <c r="K2782" s="15"/>
      <c r="L2782" s="15"/>
      <c r="AE2782" s="37"/>
      <c r="AF2782" s="30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23"/>
      <c r="BE2782" s="23"/>
      <c r="BF2782" s="23"/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5"/>
      <c r="BY2782" s="15"/>
      <c r="BZ2782" s="15"/>
      <c r="CA2782" s="15"/>
      <c r="CB2782" s="15"/>
      <c r="CC2782" s="15"/>
      <c r="CD2782" s="15"/>
      <c r="CE2782" s="15"/>
      <c r="CF2782" s="15"/>
      <c r="CG2782" s="15"/>
      <c r="CH2782" s="15"/>
      <c r="CI2782" s="15"/>
      <c r="CJ2782" s="15"/>
      <c r="CK2782" s="15"/>
      <c r="CL2782" s="15"/>
      <c r="CM2782" s="15"/>
      <c r="CN2782" s="15"/>
    </row>
    <row r="2783" spans="1:92" ht="14">
      <c r="A2783" s="1"/>
      <c r="D2783" s="38"/>
      <c r="I2783" s="19"/>
      <c r="K2783" s="15"/>
      <c r="L2783" s="15"/>
      <c r="AE2783" s="37"/>
      <c r="AF2783" s="30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23"/>
      <c r="BE2783" s="23"/>
      <c r="BF2783" s="23"/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  <c r="BU2783" s="12"/>
      <c r="BV2783" s="12"/>
      <c r="BW2783" s="12"/>
      <c r="BX2783" s="15"/>
      <c r="BY2783" s="15"/>
      <c r="BZ2783" s="15"/>
      <c r="CA2783" s="15"/>
      <c r="CB2783" s="15"/>
      <c r="CC2783" s="15"/>
      <c r="CD2783" s="15"/>
      <c r="CE2783" s="15"/>
      <c r="CF2783" s="15"/>
      <c r="CG2783" s="15"/>
      <c r="CH2783" s="15"/>
      <c r="CI2783" s="15"/>
      <c r="CJ2783" s="15"/>
      <c r="CK2783" s="15"/>
      <c r="CL2783" s="15"/>
      <c r="CM2783" s="15"/>
      <c r="CN2783" s="15"/>
    </row>
    <row r="2784" spans="1:92" ht="14">
      <c r="A2784" s="1"/>
      <c r="D2784" s="38"/>
      <c r="I2784" s="19"/>
      <c r="K2784" s="15"/>
      <c r="L2784" s="15"/>
      <c r="AE2784" s="37"/>
      <c r="AF2784" s="30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23"/>
      <c r="BE2784" s="23"/>
      <c r="BF2784" s="23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5"/>
      <c r="BY2784" s="15"/>
      <c r="BZ2784" s="15"/>
      <c r="CA2784" s="15"/>
      <c r="CB2784" s="15"/>
      <c r="CC2784" s="15"/>
      <c r="CD2784" s="15"/>
      <c r="CE2784" s="15"/>
      <c r="CF2784" s="15"/>
      <c r="CG2784" s="15"/>
      <c r="CH2784" s="15"/>
      <c r="CI2784" s="15"/>
      <c r="CJ2784" s="15"/>
      <c r="CK2784" s="15"/>
      <c r="CL2784" s="15"/>
      <c r="CM2784" s="15"/>
      <c r="CN2784" s="15"/>
    </row>
    <row r="2785" spans="1:92" ht="14">
      <c r="A2785" s="1"/>
      <c r="D2785" s="38"/>
      <c r="I2785" s="19"/>
      <c r="K2785" s="15"/>
      <c r="L2785" s="15"/>
      <c r="AE2785" s="37"/>
      <c r="AF2785" s="30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23"/>
      <c r="BE2785" s="23"/>
      <c r="BF2785" s="23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  <c r="BU2785" s="12"/>
      <c r="BV2785" s="12"/>
      <c r="BW2785" s="12"/>
      <c r="BX2785" s="15"/>
      <c r="BY2785" s="15"/>
      <c r="BZ2785" s="15"/>
      <c r="CA2785" s="15"/>
      <c r="CB2785" s="15"/>
      <c r="CC2785" s="15"/>
      <c r="CD2785" s="15"/>
      <c r="CE2785" s="15"/>
      <c r="CF2785" s="15"/>
      <c r="CG2785" s="15"/>
      <c r="CH2785" s="15"/>
      <c r="CI2785" s="15"/>
      <c r="CJ2785" s="15"/>
      <c r="CK2785" s="15"/>
      <c r="CL2785" s="15"/>
      <c r="CM2785" s="15"/>
      <c r="CN2785" s="15"/>
    </row>
    <row r="2786" spans="1:92" ht="14">
      <c r="A2786" s="1"/>
      <c r="D2786" s="38"/>
      <c r="I2786" s="19"/>
      <c r="K2786" s="15"/>
      <c r="L2786" s="15"/>
      <c r="AE2786" s="37"/>
      <c r="AF2786" s="30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23"/>
      <c r="BE2786" s="23"/>
      <c r="BF2786" s="23"/>
      <c r="BG2786" s="12"/>
      <c r="BH2786" s="12"/>
      <c r="BI2786" s="12"/>
      <c r="BJ2786" s="12"/>
      <c r="BK2786" s="12"/>
      <c r="BL2786" s="12"/>
      <c r="BM2786" s="12"/>
      <c r="BN2786" s="12"/>
      <c r="BO2786" s="12"/>
      <c r="BP2786" s="12"/>
      <c r="BQ2786" s="12"/>
      <c r="BR2786" s="12"/>
      <c r="BS2786" s="12"/>
      <c r="BT2786" s="12"/>
      <c r="BU2786" s="12"/>
      <c r="BV2786" s="12"/>
      <c r="BW2786" s="12"/>
      <c r="BX2786" s="15"/>
      <c r="BY2786" s="15"/>
      <c r="BZ2786" s="15"/>
      <c r="CA2786" s="15"/>
      <c r="CB2786" s="15"/>
      <c r="CC2786" s="15"/>
      <c r="CD2786" s="15"/>
      <c r="CE2786" s="15"/>
      <c r="CF2786" s="15"/>
      <c r="CG2786" s="15"/>
      <c r="CH2786" s="15"/>
      <c r="CI2786" s="15"/>
      <c r="CJ2786" s="15"/>
      <c r="CK2786" s="15"/>
      <c r="CL2786" s="15"/>
      <c r="CM2786" s="15"/>
      <c r="CN2786" s="15"/>
    </row>
    <row r="2787" spans="1:92" ht="14">
      <c r="A2787" s="1"/>
      <c r="D2787" s="38"/>
      <c r="I2787" s="19"/>
      <c r="K2787" s="15"/>
      <c r="L2787" s="15"/>
      <c r="AE2787" s="37"/>
      <c r="AF2787" s="30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23"/>
      <c r="BE2787" s="23"/>
      <c r="BF2787" s="23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  <c r="BU2787" s="12"/>
      <c r="BV2787" s="12"/>
      <c r="BW2787" s="12"/>
      <c r="BX2787" s="15"/>
      <c r="BY2787" s="15"/>
      <c r="BZ2787" s="15"/>
      <c r="CA2787" s="15"/>
      <c r="CB2787" s="15"/>
      <c r="CC2787" s="15"/>
      <c r="CD2787" s="15"/>
      <c r="CE2787" s="15"/>
      <c r="CF2787" s="15"/>
      <c r="CG2787" s="15"/>
      <c r="CH2787" s="15"/>
      <c r="CI2787" s="15"/>
      <c r="CJ2787" s="15"/>
      <c r="CK2787" s="15"/>
      <c r="CL2787" s="15"/>
      <c r="CM2787" s="15"/>
      <c r="CN2787" s="15"/>
    </row>
    <row r="2788" spans="1:92" ht="14">
      <c r="A2788" s="1"/>
      <c r="D2788" s="38"/>
      <c r="I2788" s="19"/>
      <c r="K2788" s="15"/>
      <c r="L2788" s="15"/>
      <c r="AE2788" s="37"/>
      <c r="AF2788" s="30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23"/>
      <c r="BE2788" s="23"/>
      <c r="BF2788" s="23"/>
      <c r="BG2788" s="12"/>
      <c r="BH2788" s="12"/>
      <c r="BI2788" s="12"/>
      <c r="BJ2788" s="12"/>
      <c r="BK2788" s="12"/>
      <c r="BL2788" s="12"/>
      <c r="BM2788" s="12"/>
      <c r="BN2788" s="12"/>
      <c r="BO2788" s="12"/>
      <c r="BP2788" s="12"/>
      <c r="BQ2788" s="12"/>
      <c r="BR2788" s="12"/>
      <c r="BS2788" s="12"/>
      <c r="BT2788" s="12"/>
      <c r="BU2788" s="12"/>
      <c r="BV2788" s="12"/>
      <c r="BW2788" s="12"/>
      <c r="BX2788" s="15"/>
      <c r="BY2788" s="15"/>
      <c r="BZ2788" s="15"/>
      <c r="CA2788" s="15"/>
      <c r="CB2788" s="15"/>
      <c r="CC2788" s="15"/>
      <c r="CD2788" s="15"/>
      <c r="CE2788" s="15"/>
      <c r="CF2788" s="15"/>
      <c r="CG2788" s="15"/>
      <c r="CH2788" s="15"/>
      <c r="CI2788" s="15"/>
      <c r="CJ2788" s="15"/>
      <c r="CK2788" s="15"/>
      <c r="CL2788" s="15"/>
      <c r="CM2788" s="15"/>
      <c r="CN2788" s="15"/>
    </row>
    <row r="2789" spans="1:92" ht="14">
      <c r="A2789" s="1"/>
      <c r="D2789" s="38"/>
      <c r="I2789" s="19"/>
      <c r="K2789" s="15"/>
      <c r="L2789" s="15"/>
      <c r="AE2789" s="37"/>
      <c r="AF2789" s="30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23"/>
      <c r="BE2789" s="23"/>
      <c r="BF2789" s="23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  <c r="BU2789" s="12"/>
      <c r="BV2789" s="12"/>
      <c r="BW2789" s="12"/>
      <c r="BX2789" s="15"/>
      <c r="BY2789" s="15"/>
      <c r="BZ2789" s="15"/>
      <c r="CA2789" s="15"/>
      <c r="CB2789" s="15"/>
      <c r="CC2789" s="15"/>
      <c r="CD2789" s="15"/>
      <c r="CE2789" s="15"/>
      <c r="CF2789" s="15"/>
      <c r="CG2789" s="15"/>
      <c r="CH2789" s="15"/>
      <c r="CI2789" s="15"/>
      <c r="CJ2789" s="15"/>
      <c r="CK2789" s="15"/>
      <c r="CL2789" s="15"/>
      <c r="CM2789" s="15"/>
      <c r="CN2789" s="15"/>
    </row>
    <row r="2790" spans="1:92" ht="14">
      <c r="A2790" s="1"/>
      <c r="D2790" s="38"/>
      <c r="I2790" s="19"/>
      <c r="K2790" s="15"/>
      <c r="L2790" s="15"/>
      <c r="AE2790" s="37"/>
      <c r="AF2790" s="30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23"/>
      <c r="BE2790" s="23"/>
      <c r="BF2790" s="23"/>
      <c r="BG2790" s="12"/>
      <c r="BH2790" s="12"/>
      <c r="BI2790" s="12"/>
      <c r="BJ2790" s="12"/>
      <c r="BK2790" s="12"/>
      <c r="BL2790" s="12"/>
      <c r="BM2790" s="12"/>
      <c r="BN2790" s="12"/>
      <c r="BO2790" s="12"/>
      <c r="BP2790" s="12"/>
      <c r="BQ2790" s="12"/>
      <c r="BR2790" s="12"/>
      <c r="BS2790" s="12"/>
      <c r="BT2790" s="12"/>
      <c r="BU2790" s="12"/>
      <c r="BV2790" s="12"/>
      <c r="BW2790" s="12"/>
      <c r="BX2790" s="15"/>
      <c r="BY2790" s="15"/>
      <c r="BZ2790" s="15"/>
      <c r="CA2790" s="15"/>
      <c r="CB2790" s="15"/>
      <c r="CC2790" s="15"/>
      <c r="CD2790" s="15"/>
      <c r="CE2790" s="15"/>
      <c r="CF2790" s="15"/>
      <c r="CG2790" s="15"/>
      <c r="CH2790" s="15"/>
      <c r="CI2790" s="15"/>
      <c r="CJ2790" s="15"/>
      <c r="CK2790" s="15"/>
      <c r="CL2790" s="15"/>
      <c r="CM2790" s="15"/>
      <c r="CN2790" s="15"/>
    </row>
    <row r="2791" spans="1:92" ht="14">
      <c r="A2791" s="1"/>
      <c r="D2791" s="38"/>
      <c r="I2791" s="19"/>
      <c r="K2791" s="15"/>
      <c r="L2791" s="15"/>
      <c r="AE2791" s="37"/>
      <c r="AF2791" s="30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23"/>
      <c r="BE2791" s="23"/>
      <c r="BF2791" s="23"/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  <c r="BU2791" s="12"/>
      <c r="BV2791" s="12"/>
      <c r="BW2791" s="12"/>
      <c r="BX2791" s="15"/>
      <c r="BY2791" s="15"/>
      <c r="BZ2791" s="15"/>
      <c r="CA2791" s="15"/>
      <c r="CB2791" s="15"/>
      <c r="CC2791" s="15"/>
      <c r="CD2791" s="15"/>
      <c r="CE2791" s="15"/>
      <c r="CF2791" s="15"/>
      <c r="CG2791" s="15"/>
      <c r="CH2791" s="15"/>
      <c r="CI2791" s="15"/>
      <c r="CJ2791" s="15"/>
      <c r="CK2791" s="15"/>
      <c r="CL2791" s="15"/>
      <c r="CM2791" s="15"/>
      <c r="CN2791" s="15"/>
    </row>
    <row r="2792" spans="1:92" ht="14">
      <c r="A2792" s="1"/>
      <c r="D2792" s="38"/>
      <c r="I2792" s="19"/>
      <c r="K2792" s="15"/>
      <c r="L2792" s="15"/>
      <c r="AE2792" s="37"/>
      <c r="AF2792" s="30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23"/>
      <c r="BE2792" s="23"/>
      <c r="BF2792" s="23"/>
      <c r="BG2792" s="12"/>
      <c r="BH2792" s="12"/>
      <c r="BI2792" s="12"/>
      <c r="BJ2792" s="12"/>
      <c r="BK2792" s="12"/>
      <c r="BL2792" s="12"/>
      <c r="BM2792" s="12"/>
      <c r="BN2792" s="12"/>
      <c r="BO2792" s="12"/>
      <c r="BP2792" s="12"/>
      <c r="BQ2792" s="12"/>
      <c r="BR2792" s="12"/>
      <c r="BS2792" s="12"/>
      <c r="BT2792" s="12"/>
      <c r="BU2792" s="12"/>
      <c r="BV2792" s="12"/>
      <c r="BW2792" s="12"/>
      <c r="BX2792" s="15"/>
      <c r="BY2792" s="15"/>
      <c r="BZ2792" s="15"/>
      <c r="CA2792" s="15"/>
      <c r="CB2792" s="15"/>
      <c r="CC2792" s="15"/>
      <c r="CD2792" s="15"/>
      <c r="CE2792" s="15"/>
      <c r="CF2792" s="15"/>
      <c r="CG2792" s="15"/>
      <c r="CH2792" s="15"/>
      <c r="CI2792" s="15"/>
      <c r="CJ2792" s="15"/>
      <c r="CK2792" s="15"/>
      <c r="CL2792" s="15"/>
      <c r="CM2792" s="15"/>
      <c r="CN2792" s="15"/>
    </row>
    <row r="2793" spans="1:92" ht="14">
      <c r="A2793" s="1"/>
      <c r="D2793" s="38"/>
      <c r="I2793" s="19"/>
      <c r="K2793" s="15"/>
      <c r="L2793" s="15"/>
      <c r="AE2793" s="37"/>
      <c r="AF2793" s="30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23"/>
      <c r="BE2793" s="23"/>
      <c r="BF2793" s="23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  <c r="BU2793" s="12"/>
      <c r="BV2793" s="12"/>
      <c r="BW2793" s="12"/>
      <c r="BX2793" s="15"/>
      <c r="BY2793" s="15"/>
      <c r="BZ2793" s="15"/>
      <c r="CA2793" s="15"/>
      <c r="CB2793" s="15"/>
      <c r="CC2793" s="15"/>
      <c r="CD2793" s="15"/>
      <c r="CE2793" s="15"/>
      <c r="CF2793" s="15"/>
      <c r="CG2793" s="15"/>
      <c r="CH2793" s="15"/>
      <c r="CI2793" s="15"/>
      <c r="CJ2793" s="15"/>
      <c r="CK2793" s="15"/>
      <c r="CL2793" s="15"/>
      <c r="CM2793" s="15"/>
      <c r="CN2793" s="15"/>
    </row>
    <row r="2794" spans="1:92" ht="14">
      <c r="A2794" s="1"/>
      <c r="D2794" s="38"/>
      <c r="I2794" s="19"/>
      <c r="K2794" s="15"/>
      <c r="L2794" s="15"/>
      <c r="AE2794" s="37"/>
      <c r="AF2794" s="30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23"/>
      <c r="BE2794" s="23"/>
      <c r="BF2794" s="23"/>
      <c r="BG2794" s="12"/>
      <c r="BH2794" s="12"/>
      <c r="BI2794" s="12"/>
      <c r="BJ2794" s="12"/>
      <c r="BK2794" s="12"/>
      <c r="BL2794" s="12"/>
      <c r="BM2794" s="12"/>
      <c r="BN2794" s="12"/>
      <c r="BO2794" s="12"/>
      <c r="BP2794" s="12"/>
      <c r="BQ2794" s="12"/>
      <c r="BR2794" s="12"/>
      <c r="BS2794" s="12"/>
      <c r="BT2794" s="12"/>
      <c r="BU2794" s="12"/>
      <c r="BV2794" s="12"/>
      <c r="BW2794" s="12"/>
      <c r="BX2794" s="15"/>
      <c r="BY2794" s="15"/>
      <c r="BZ2794" s="15"/>
      <c r="CA2794" s="15"/>
      <c r="CB2794" s="15"/>
      <c r="CC2794" s="15"/>
      <c r="CD2794" s="15"/>
      <c r="CE2794" s="15"/>
      <c r="CF2794" s="15"/>
      <c r="CG2794" s="15"/>
      <c r="CH2794" s="15"/>
      <c r="CI2794" s="15"/>
      <c r="CJ2794" s="15"/>
      <c r="CK2794" s="15"/>
      <c r="CL2794" s="15"/>
      <c r="CM2794" s="15"/>
      <c r="CN2794" s="15"/>
    </row>
    <row r="2795" spans="1:92" ht="14">
      <c r="A2795" s="1"/>
      <c r="D2795" s="38"/>
      <c r="I2795" s="19"/>
      <c r="K2795" s="15"/>
      <c r="L2795" s="15"/>
      <c r="AE2795" s="37"/>
      <c r="AF2795" s="30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23"/>
      <c r="BE2795" s="23"/>
      <c r="BF2795" s="23"/>
      <c r="BG2795" s="12"/>
      <c r="BH2795" s="12"/>
      <c r="BI2795" s="12"/>
      <c r="BJ2795" s="12"/>
      <c r="BK2795" s="12"/>
      <c r="BL2795" s="12"/>
      <c r="BM2795" s="12"/>
      <c r="BN2795" s="12"/>
      <c r="BO2795" s="12"/>
      <c r="BP2795" s="12"/>
      <c r="BQ2795" s="12"/>
      <c r="BR2795" s="12"/>
      <c r="BS2795" s="12"/>
      <c r="BT2795" s="12"/>
      <c r="BU2795" s="12"/>
      <c r="BV2795" s="12"/>
      <c r="BW2795" s="12"/>
      <c r="BX2795" s="15"/>
      <c r="BY2795" s="15"/>
      <c r="BZ2795" s="15"/>
      <c r="CA2795" s="15"/>
      <c r="CB2795" s="15"/>
      <c r="CC2795" s="15"/>
      <c r="CD2795" s="15"/>
      <c r="CE2795" s="15"/>
      <c r="CF2795" s="15"/>
      <c r="CG2795" s="15"/>
      <c r="CH2795" s="15"/>
      <c r="CI2795" s="15"/>
      <c r="CJ2795" s="15"/>
      <c r="CK2795" s="15"/>
      <c r="CL2795" s="15"/>
      <c r="CM2795" s="15"/>
      <c r="CN2795" s="15"/>
    </row>
    <row r="2796" spans="1:92" ht="14">
      <c r="A2796" s="1"/>
      <c r="D2796" s="38"/>
      <c r="I2796" s="19"/>
      <c r="K2796" s="15"/>
      <c r="L2796" s="15"/>
      <c r="AE2796" s="37"/>
      <c r="AF2796" s="30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23"/>
      <c r="BE2796" s="23"/>
      <c r="BF2796" s="23"/>
      <c r="BG2796" s="12"/>
      <c r="BH2796" s="12"/>
      <c r="BI2796" s="12"/>
      <c r="BJ2796" s="12"/>
      <c r="BK2796" s="12"/>
      <c r="BL2796" s="12"/>
      <c r="BM2796" s="12"/>
      <c r="BN2796" s="12"/>
      <c r="BO2796" s="12"/>
      <c r="BP2796" s="12"/>
      <c r="BQ2796" s="12"/>
      <c r="BR2796" s="12"/>
      <c r="BS2796" s="12"/>
      <c r="BT2796" s="12"/>
      <c r="BU2796" s="12"/>
      <c r="BV2796" s="12"/>
      <c r="BW2796" s="12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</row>
    <row r="2797" spans="1:92" ht="14">
      <c r="A2797" s="1"/>
      <c r="D2797" s="38"/>
      <c r="I2797" s="19"/>
      <c r="K2797" s="15"/>
      <c r="L2797" s="15"/>
      <c r="AE2797" s="37"/>
      <c r="AF2797" s="30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23"/>
      <c r="BE2797" s="23"/>
      <c r="BF2797" s="23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  <c r="BU2797" s="12"/>
      <c r="BV2797" s="12"/>
      <c r="BW2797" s="12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</row>
    <row r="2798" spans="1:92" ht="14">
      <c r="A2798" s="1"/>
      <c r="D2798" s="38"/>
      <c r="I2798" s="19"/>
      <c r="K2798" s="15"/>
      <c r="L2798" s="15"/>
      <c r="AE2798" s="37"/>
      <c r="AF2798" s="30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23"/>
      <c r="BE2798" s="23"/>
      <c r="BF2798" s="23"/>
      <c r="BG2798" s="12"/>
      <c r="BH2798" s="12"/>
      <c r="BI2798" s="12"/>
      <c r="BJ2798" s="12"/>
      <c r="BK2798" s="12"/>
      <c r="BL2798" s="12"/>
      <c r="BM2798" s="12"/>
      <c r="BN2798" s="12"/>
      <c r="BO2798" s="12"/>
      <c r="BP2798" s="12"/>
      <c r="BQ2798" s="12"/>
      <c r="BR2798" s="12"/>
      <c r="BS2798" s="12"/>
      <c r="BT2798" s="12"/>
      <c r="BU2798" s="12"/>
      <c r="BV2798" s="12"/>
      <c r="BW2798" s="12"/>
      <c r="BX2798" s="15"/>
      <c r="BY2798" s="15"/>
      <c r="BZ2798" s="15"/>
      <c r="CA2798" s="15"/>
      <c r="CB2798" s="15"/>
      <c r="CC2798" s="15"/>
      <c r="CD2798" s="15"/>
      <c r="CE2798" s="15"/>
      <c r="CF2798" s="15"/>
      <c r="CG2798" s="15"/>
      <c r="CH2798" s="15"/>
      <c r="CI2798" s="15"/>
      <c r="CJ2798" s="15"/>
      <c r="CK2798" s="15"/>
      <c r="CL2798" s="15"/>
      <c r="CM2798" s="15"/>
      <c r="CN2798" s="15"/>
    </row>
    <row r="2799" spans="1:92" ht="14">
      <c r="A2799" s="1"/>
      <c r="D2799" s="38"/>
      <c r="I2799" s="19"/>
      <c r="K2799" s="15"/>
      <c r="L2799" s="15"/>
      <c r="AE2799" s="37"/>
      <c r="AF2799" s="30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23"/>
      <c r="BE2799" s="23"/>
      <c r="BF2799" s="23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  <c r="BU2799" s="12"/>
      <c r="BV2799" s="12"/>
      <c r="BW2799" s="12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</row>
    <row r="2800" spans="1:92" ht="14">
      <c r="A2800" s="1"/>
      <c r="D2800" s="38"/>
      <c r="I2800" s="19"/>
      <c r="K2800" s="15"/>
      <c r="L2800" s="15"/>
      <c r="AE2800" s="37"/>
      <c r="AF2800" s="30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23"/>
      <c r="BE2800" s="23"/>
      <c r="BF2800" s="23"/>
      <c r="BG2800" s="12"/>
      <c r="BH2800" s="12"/>
      <c r="BI2800" s="12"/>
      <c r="BJ2800" s="12"/>
      <c r="BK2800" s="12"/>
      <c r="BL2800" s="12"/>
      <c r="BM2800" s="12"/>
      <c r="BN2800" s="12"/>
      <c r="BO2800" s="12"/>
      <c r="BP2800" s="12"/>
      <c r="BQ2800" s="12"/>
      <c r="BR2800" s="12"/>
      <c r="BS2800" s="12"/>
      <c r="BT2800" s="12"/>
      <c r="BU2800" s="12"/>
      <c r="BV2800" s="12"/>
      <c r="BW2800" s="12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</row>
    <row r="2801" spans="1:92" ht="14">
      <c r="A2801" s="1"/>
      <c r="D2801" s="38"/>
      <c r="I2801" s="19"/>
      <c r="K2801" s="15"/>
      <c r="L2801" s="15"/>
      <c r="AE2801" s="37"/>
      <c r="AF2801" s="30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23"/>
      <c r="BE2801" s="23"/>
      <c r="BF2801" s="23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/>
      <c r="BX2801" s="15"/>
      <c r="BY2801" s="15"/>
      <c r="BZ2801" s="15"/>
      <c r="CA2801" s="15"/>
      <c r="CB2801" s="15"/>
      <c r="CC2801" s="15"/>
      <c r="CD2801" s="15"/>
      <c r="CE2801" s="15"/>
      <c r="CF2801" s="15"/>
      <c r="CG2801" s="15"/>
      <c r="CH2801" s="15"/>
      <c r="CI2801" s="15"/>
      <c r="CJ2801" s="15"/>
      <c r="CK2801" s="15"/>
      <c r="CL2801" s="15"/>
      <c r="CM2801" s="15"/>
      <c r="CN2801" s="15"/>
    </row>
    <row r="2802" spans="1:92" ht="14">
      <c r="A2802" s="1"/>
      <c r="D2802" s="38"/>
      <c r="I2802" s="19"/>
      <c r="K2802" s="15"/>
      <c r="L2802" s="15"/>
      <c r="AE2802" s="37"/>
      <c r="AF2802" s="30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23"/>
      <c r="BE2802" s="23"/>
      <c r="BF2802" s="23"/>
      <c r="BG2802" s="12"/>
      <c r="BH2802" s="12"/>
      <c r="BI2802" s="12"/>
      <c r="BJ2802" s="12"/>
      <c r="BK2802" s="12"/>
      <c r="BL2802" s="12"/>
      <c r="BM2802" s="12"/>
      <c r="BN2802" s="12"/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5"/>
      <c r="BY2802" s="15"/>
      <c r="BZ2802" s="15"/>
      <c r="CA2802" s="15"/>
      <c r="CB2802" s="15"/>
      <c r="CC2802" s="15"/>
      <c r="CD2802" s="15"/>
      <c r="CE2802" s="15"/>
      <c r="CF2802" s="15"/>
      <c r="CG2802" s="15"/>
      <c r="CH2802" s="15"/>
      <c r="CI2802" s="15"/>
      <c r="CJ2802" s="15"/>
      <c r="CK2802" s="15"/>
      <c r="CL2802" s="15"/>
      <c r="CM2802" s="15"/>
      <c r="CN2802" s="15"/>
    </row>
    <row r="2803" spans="1:92" ht="14">
      <c r="A2803" s="1"/>
      <c r="D2803" s="38"/>
      <c r="I2803" s="19"/>
      <c r="K2803" s="15"/>
      <c r="L2803" s="15"/>
      <c r="AE2803" s="37"/>
      <c r="AF2803" s="30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23"/>
      <c r="BE2803" s="23"/>
      <c r="BF2803" s="23"/>
      <c r="BG2803" s="12"/>
      <c r="BH2803" s="12"/>
      <c r="BI2803" s="12"/>
      <c r="BJ2803" s="12"/>
      <c r="BK2803" s="12"/>
      <c r="BL2803" s="12"/>
      <c r="BM2803" s="12"/>
      <c r="BN2803" s="12"/>
      <c r="BO2803" s="12"/>
      <c r="BP2803" s="12"/>
      <c r="BQ2803" s="12"/>
      <c r="BR2803" s="12"/>
      <c r="BS2803" s="12"/>
      <c r="BT2803" s="12"/>
      <c r="BU2803" s="12"/>
      <c r="BV2803" s="12"/>
      <c r="BW2803" s="12"/>
      <c r="BX2803" s="15"/>
      <c r="BY2803" s="15"/>
      <c r="BZ2803" s="15"/>
      <c r="CA2803" s="15"/>
      <c r="CB2803" s="15"/>
      <c r="CC2803" s="15"/>
      <c r="CD2803" s="15"/>
      <c r="CE2803" s="15"/>
      <c r="CF2803" s="15"/>
      <c r="CG2803" s="15"/>
      <c r="CH2803" s="15"/>
      <c r="CI2803" s="15"/>
      <c r="CJ2803" s="15"/>
      <c r="CK2803" s="15"/>
      <c r="CL2803" s="15"/>
      <c r="CM2803" s="15"/>
      <c r="CN2803" s="15"/>
    </row>
    <row r="2804" spans="1:92" ht="14">
      <c r="A2804" s="1"/>
      <c r="D2804" s="38"/>
      <c r="I2804" s="19"/>
      <c r="K2804" s="15"/>
      <c r="L2804" s="15"/>
      <c r="AE2804" s="37"/>
      <c r="AF2804" s="30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23"/>
      <c r="BE2804" s="23"/>
      <c r="BF2804" s="23"/>
      <c r="BG2804" s="12"/>
      <c r="BH2804" s="12"/>
      <c r="BI2804" s="12"/>
      <c r="BJ2804" s="12"/>
      <c r="BK2804" s="12"/>
      <c r="BL2804" s="12"/>
      <c r="BM2804" s="12"/>
      <c r="BN2804" s="12"/>
      <c r="BO2804" s="12"/>
      <c r="BP2804" s="12"/>
      <c r="BQ2804" s="12"/>
      <c r="BR2804" s="12"/>
      <c r="BS2804" s="12"/>
      <c r="BT2804" s="12"/>
      <c r="BU2804" s="12"/>
      <c r="BV2804" s="12"/>
      <c r="BW2804" s="12"/>
      <c r="BX2804" s="15"/>
      <c r="BY2804" s="15"/>
      <c r="BZ2804" s="15"/>
      <c r="CA2804" s="15"/>
      <c r="CB2804" s="15"/>
      <c r="CC2804" s="15"/>
      <c r="CD2804" s="15"/>
      <c r="CE2804" s="15"/>
      <c r="CF2804" s="15"/>
      <c r="CG2804" s="15"/>
      <c r="CH2804" s="15"/>
      <c r="CI2804" s="15"/>
      <c r="CJ2804" s="15"/>
      <c r="CK2804" s="15"/>
      <c r="CL2804" s="15"/>
      <c r="CM2804" s="15"/>
      <c r="CN2804" s="15"/>
    </row>
    <row r="2805" spans="1:92" ht="14">
      <c r="A2805" s="1"/>
      <c r="D2805" s="38"/>
      <c r="I2805" s="19"/>
      <c r="K2805" s="15"/>
      <c r="L2805" s="15"/>
      <c r="AE2805" s="37"/>
      <c r="AF2805" s="30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23"/>
      <c r="BE2805" s="23"/>
      <c r="BF2805" s="23"/>
      <c r="BG2805" s="12"/>
      <c r="BH2805" s="12"/>
      <c r="BI2805" s="12"/>
      <c r="BJ2805" s="12"/>
      <c r="BK2805" s="12"/>
      <c r="BL2805" s="12"/>
      <c r="BM2805" s="12"/>
      <c r="BN2805" s="12"/>
      <c r="BO2805" s="12"/>
      <c r="BP2805" s="12"/>
      <c r="BQ2805" s="12"/>
      <c r="BR2805" s="12"/>
      <c r="BS2805" s="12"/>
      <c r="BT2805" s="12"/>
      <c r="BU2805" s="12"/>
      <c r="BV2805" s="12"/>
      <c r="BW2805" s="12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</row>
    <row r="2806" spans="1:92" ht="14">
      <c r="A2806" s="1"/>
      <c r="D2806" s="38"/>
      <c r="I2806" s="19"/>
      <c r="K2806" s="15"/>
      <c r="L2806" s="15"/>
      <c r="AE2806" s="37"/>
      <c r="AF2806" s="30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23"/>
      <c r="BE2806" s="23"/>
      <c r="BF2806" s="23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/>
      <c r="BQ2806" s="12"/>
      <c r="BR2806" s="12"/>
      <c r="BS2806" s="12"/>
      <c r="BT2806" s="12"/>
      <c r="BU2806" s="12"/>
      <c r="BV2806" s="12"/>
      <c r="BW2806" s="12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</row>
    <row r="2807" spans="1:92" ht="14">
      <c r="A2807" s="1"/>
      <c r="D2807" s="38"/>
      <c r="I2807" s="19"/>
      <c r="K2807" s="15"/>
      <c r="L2807" s="15"/>
      <c r="AE2807" s="37"/>
      <c r="AF2807" s="30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23"/>
      <c r="BE2807" s="23"/>
      <c r="BF2807" s="23"/>
      <c r="BG2807" s="12"/>
      <c r="BH2807" s="12"/>
      <c r="BI2807" s="12"/>
      <c r="BJ2807" s="12"/>
      <c r="BK2807" s="12"/>
      <c r="BL2807" s="12"/>
      <c r="BM2807" s="12"/>
      <c r="BN2807" s="12"/>
      <c r="BO2807" s="12"/>
      <c r="BP2807" s="12"/>
      <c r="BQ2807" s="12"/>
      <c r="BR2807" s="12"/>
      <c r="BS2807" s="12"/>
      <c r="BT2807" s="12"/>
      <c r="BU2807" s="12"/>
      <c r="BV2807" s="12"/>
      <c r="BW2807" s="12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</row>
    <row r="2808" spans="1:92" ht="14">
      <c r="A2808" s="1"/>
      <c r="D2808" s="38"/>
      <c r="I2808" s="19"/>
      <c r="K2808" s="15"/>
      <c r="L2808" s="15"/>
      <c r="AE2808" s="37"/>
      <c r="AF2808" s="30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23"/>
      <c r="BE2808" s="23"/>
      <c r="BF2808" s="23"/>
      <c r="BG2808" s="12"/>
      <c r="BH2808" s="12"/>
      <c r="BI2808" s="12"/>
      <c r="BJ2808" s="12"/>
      <c r="BK2808" s="12"/>
      <c r="BL2808" s="12"/>
      <c r="BM2808" s="12"/>
      <c r="BN2808" s="12"/>
      <c r="BO2808" s="12"/>
      <c r="BP2808" s="12"/>
      <c r="BQ2808" s="12"/>
      <c r="BR2808" s="12"/>
      <c r="BS2808" s="12"/>
      <c r="BT2808" s="12"/>
      <c r="BU2808" s="12"/>
      <c r="BV2808" s="12"/>
      <c r="BW2808" s="12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</row>
    <row r="2809" spans="1:92" ht="14">
      <c r="A2809" s="1"/>
      <c r="D2809" s="38"/>
      <c r="I2809" s="19"/>
      <c r="K2809" s="15"/>
      <c r="L2809" s="15"/>
      <c r="AE2809" s="37"/>
      <c r="AF2809" s="30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23"/>
      <c r="BE2809" s="23"/>
      <c r="BF2809" s="23"/>
      <c r="BG2809" s="12"/>
      <c r="BH2809" s="12"/>
      <c r="BI2809" s="12"/>
      <c r="BJ2809" s="12"/>
      <c r="BK2809" s="12"/>
      <c r="BL2809" s="12"/>
      <c r="BM2809" s="12"/>
      <c r="BN2809" s="12"/>
      <c r="BO2809" s="12"/>
      <c r="BP2809" s="12"/>
      <c r="BQ2809" s="12"/>
      <c r="BR2809" s="12"/>
      <c r="BS2809" s="12"/>
      <c r="BT2809" s="12"/>
      <c r="BU2809" s="12"/>
      <c r="BV2809" s="12"/>
      <c r="BW2809" s="12"/>
      <c r="BX2809" s="15"/>
      <c r="BY2809" s="15"/>
      <c r="BZ2809" s="15"/>
      <c r="CA2809" s="15"/>
      <c r="CB2809" s="15"/>
      <c r="CC2809" s="15"/>
      <c r="CD2809" s="15"/>
      <c r="CE2809" s="15"/>
      <c r="CF2809" s="15"/>
      <c r="CG2809" s="15"/>
      <c r="CH2809" s="15"/>
      <c r="CI2809" s="15"/>
      <c r="CJ2809" s="15"/>
      <c r="CK2809" s="15"/>
      <c r="CL2809" s="15"/>
      <c r="CM2809" s="15"/>
      <c r="CN2809" s="15"/>
    </row>
    <row r="2810" spans="1:92" ht="14">
      <c r="A2810" s="1"/>
      <c r="D2810" s="38"/>
      <c r="I2810" s="19"/>
      <c r="K2810" s="15"/>
      <c r="L2810" s="15"/>
      <c r="AE2810" s="37"/>
      <c r="AF2810" s="30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23"/>
      <c r="BE2810" s="23"/>
      <c r="BF2810" s="23"/>
      <c r="BG2810" s="12"/>
      <c r="BH2810" s="12"/>
      <c r="BI2810" s="12"/>
      <c r="BJ2810" s="12"/>
      <c r="BK2810" s="12"/>
      <c r="BL2810" s="12"/>
      <c r="BM2810" s="12"/>
      <c r="BN2810" s="12"/>
      <c r="BO2810" s="12"/>
      <c r="BP2810" s="12"/>
      <c r="BQ2810" s="12"/>
      <c r="BR2810" s="12"/>
      <c r="BS2810" s="12"/>
      <c r="BT2810" s="12"/>
      <c r="BU2810" s="12"/>
      <c r="BV2810" s="12"/>
      <c r="BW2810" s="12"/>
      <c r="BX2810" s="15"/>
      <c r="BY2810" s="15"/>
      <c r="BZ2810" s="15"/>
      <c r="CA2810" s="15"/>
      <c r="CB2810" s="15"/>
      <c r="CC2810" s="15"/>
      <c r="CD2810" s="15"/>
      <c r="CE2810" s="15"/>
      <c r="CF2810" s="15"/>
      <c r="CG2810" s="15"/>
      <c r="CH2810" s="15"/>
      <c r="CI2810" s="15"/>
      <c r="CJ2810" s="15"/>
      <c r="CK2810" s="15"/>
      <c r="CL2810" s="15"/>
      <c r="CM2810" s="15"/>
      <c r="CN2810" s="15"/>
    </row>
    <row r="2811" spans="1:92" ht="14">
      <c r="A2811" s="1"/>
      <c r="D2811" s="38"/>
      <c r="I2811" s="19"/>
      <c r="K2811" s="15"/>
      <c r="L2811" s="15"/>
      <c r="AE2811" s="37"/>
      <c r="AF2811" s="30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23"/>
      <c r="BE2811" s="23"/>
      <c r="BF2811" s="23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  <c r="BU2811" s="12"/>
      <c r="BV2811" s="12"/>
      <c r="BW2811" s="12"/>
      <c r="BX2811" s="15"/>
      <c r="BY2811" s="15"/>
      <c r="BZ2811" s="15"/>
      <c r="CA2811" s="15"/>
      <c r="CB2811" s="15"/>
      <c r="CC2811" s="15"/>
      <c r="CD2811" s="15"/>
      <c r="CE2811" s="15"/>
      <c r="CF2811" s="15"/>
      <c r="CG2811" s="15"/>
      <c r="CH2811" s="15"/>
      <c r="CI2811" s="15"/>
      <c r="CJ2811" s="15"/>
      <c r="CK2811" s="15"/>
      <c r="CL2811" s="15"/>
      <c r="CM2811" s="15"/>
      <c r="CN2811" s="15"/>
    </row>
    <row r="2812" spans="1:92" ht="14">
      <c r="A2812" s="1"/>
      <c r="D2812" s="38"/>
      <c r="I2812" s="19"/>
      <c r="K2812" s="15"/>
      <c r="L2812" s="15"/>
      <c r="AE2812" s="37"/>
      <c r="AF2812" s="30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23"/>
      <c r="BE2812" s="23"/>
      <c r="BF2812" s="23"/>
      <c r="BG2812" s="12"/>
      <c r="BH2812" s="12"/>
      <c r="BI2812" s="12"/>
      <c r="BJ2812" s="12"/>
      <c r="BK2812" s="12"/>
      <c r="BL2812" s="12"/>
      <c r="BM2812" s="12"/>
      <c r="BN2812" s="12"/>
      <c r="BO2812" s="12"/>
      <c r="BP2812" s="12"/>
      <c r="BQ2812" s="12"/>
      <c r="BR2812" s="12"/>
      <c r="BS2812" s="12"/>
      <c r="BT2812" s="12"/>
      <c r="BU2812" s="12"/>
      <c r="BV2812" s="12"/>
      <c r="BW2812" s="12"/>
      <c r="BX2812" s="15"/>
      <c r="BY2812" s="15"/>
      <c r="BZ2812" s="15"/>
      <c r="CA2812" s="15"/>
      <c r="CB2812" s="15"/>
      <c r="CC2812" s="15"/>
      <c r="CD2812" s="15"/>
      <c r="CE2812" s="15"/>
      <c r="CF2812" s="15"/>
      <c r="CG2812" s="15"/>
      <c r="CH2812" s="15"/>
      <c r="CI2812" s="15"/>
      <c r="CJ2812" s="15"/>
      <c r="CK2812" s="15"/>
      <c r="CL2812" s="15"/>
      <c r="CM2812" s="15"/>
      <c r="CN2812" s="15"/>
    </row>
    <row r="2813" spans="1:92" ht="14">
      <c r="A2813" s="1"/>
      <c r="D2813" s="38"/>
      <c r="I2813" s="19"/>
      <c r="K2813" s="15"/>
      <c r="L2813" s="15"/>
      <c r="AE2813" s="37"/>
      <c r="AF2813" s="30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23"/>
      <c r="BE2813" s="23"/>
      <c r="BF2813" s="23"/>
      <c r="BG2813" s="12"/>
      <c r="BH2813" s="12"/>
      <c r="BI2813" s="12"/>
      <c r="BJ2813" s="12"/>
      <c r="BK2813" s="12"/>
      <c r="BL2813" s="12"/>
      <c r="BM2813" s="12"/>
      <c r="BN2813" s="12"/>
      <c r="BO2813" s="12"/>
      <c r="BP2813" s="12"/>
      <c r="BQ2813" s="12"/>
      <c r="BR2813" s="12"/>
      <c r="BS2813" s="12"/>
      <c r="BT2813" s="12"/>
      <c r="BU2813" s="12"/>
      <c r="BV2813" s="12"/>
      <c r="BW2813" s="12"/>
      <c r="BX2813" s="15"/>
      <c r="BY2813" s="15"/>
      <c r="BZ2813" s="15"/>
      <c r="CA2813" s="15"/>
      <c r="CB2813" s="15"/>
      <c r="CC2813" s="15"/>
      <c r="CD2813" s="15"/>
      <c r="CE2813" s="15"/>
      <c r="CF2813" s="15"/>
      <c r="CG2813" s="15"/>
      <c r="CH2813" s="15"/>
      <c r="CI2813" s="15"/>
      <c r="CJ2813" s="15"/>
      <c r="CK2813" s="15"/>
      <c r="CL2813" s="15"/>
      <c r="CM2813" s="15"/>
      <c r="CN2813" s="15"/>
    </row>
    <row r="2814" spans="1:92" ht="14">
      <c r="A2814" s="1"/>
      <c r="D2814" s="38"/>
      <c r="I2814" s="19"/>
      <c r="K2814" s="15"/>
      <c r="L2814" s="15"/>
      <c r="AE2814" s="37"/>
      <c r="AF2814" s="30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23"/>
      <c r="BE2814" s="23"/>
      <c r="BF2814" s="23"/>
      <c r="BG2814" s="12"/>
      <c r="BH2814" s="12"/>
      <c r="BI2814" s="12"/>
      <c r="BJ2814" s="12"/>
      <c r="BK2814" s="12"/>
      <c r="BL2814" s="12"/>
      <c r="BM2814" s="12"/>
      <c r="BN2814" s="12"/>
      <c r="BO2814" s="12"/>
      <c r="BP2814" s="12"/>
      <c r="BQ2814" s="12"/>
      <c r="BR2814" s="12"/>
      <c r="BS2814" s="12"/>
      <c r="BT2814" s="12"/>
      <c r="BU2814" s="12"/>
      <c r="BV2814" s="12"/>
      <c r="BW2814" s="12"/>
      <c r="BX2814" s="15"/>
      <c r="BY2814" s="15"/>
      <c r="BZ2814" s="15"/>
      <c r="CA2814" s="15"/>
      <c r="CB2814" s="15"/>
      <c r="CC2814" s="15"/>
      <c r="CD2814" s="15"/>
      <c r="CE2814" s="15"/>
      <c r="CF2814" s="15"/>
      <c r="CG2814" s="15"/>
      <c r="CH2814" s="15"/>
      <c r="CI2814" s="15"/>
      <c r="CJ2814" s="15"/>
      <c r="CK2814" s="15"/>
      <c r="CL2814" s="15"/>
      <c r="CM2814" s="15"/>
      <c r="CN2814" s="15"/>
    </row>
    <row r="2815" spans="1:92" ht="14">
      <c r="A2815" s="1"/>
      <c r="D2815" s="38"/>
      <c r="I2815" s="19"/>
      <c r="K2815" s="15"/>
      <c r="L2815" s="15"/>
      <c r="AE2815" s="37"/>
      <c r="AF2815" s="30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23"/>
      <c r="BE2815" s="23"/>
      <c r="BF2815" s="23"/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  <c r="BU2815" s="12"/>
      <c r="BV2815" s="12"/>
      <c r="BW2815" s="12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</row>
    <row r="2816" spans="1:92" ht="14">
      <c r="A2816" s="1"/>
      <c r="D2816" s="38"/>
      <c r="I2816" s="19"/>
      <c r="K2816" s="15"/>
      <c r="L2816" s="15"/>
      <c r="AE2816" s="37"/>
      <c r="AF2816" s="30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23"/>
      <c r="BE2816" s="23"/>
      <c r="BF2816" s="23"/>
      <c r="BG2816" s="12"/>
      <c r="BH2816" s="12"/>
      <c r="BI2816" s="12"/>
      <c r="BJ2816" s="12"/>
      <c r="BK2816" s="12"/>
      <c r="BL2816" s="12"/>
      <c r="BM2816" s="12"/>
      <c r="BN2816" s="12"/>
      <c r="BO2816" s="12"/>
      <c r="BP2816" s="12"/>
      <c r="BQ2816" s="12"/>
      <c r="BR2816" s="12"/>
      <c r="BS2816" s="12"/>
      <c r="BT2816" s="12"/>
      <c r="BU2816" s="12"/>
      <c r="BV2816" s="12"/>
      <c r="BW2816" s="12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</row>
    <row r="2817" spans="1:92" ht="14">
      <c r="A2817" s="1"/>
      <c r="D2817" s="38"/>
      <c r="I2817" s="19"/>
      <c r="K2817" s="15"/>
      <c r="L2817" s="15"/>
      <c r="AE2817" s="37"/>
      <c r="AF2817" s="30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23"/>
      <c r="BE2817" s="23"/>
      <c r="BF2817" s="23"/>
      <c r="BG2817" s="12"/>
      <c r="BH2817" s="12"/>
      <c r="BI2817" s="12"/>
      <c r="BJ2817" s="12"/>
      <c r="BK2817" s="12"/>
      <c r="BL2817" s="12"/>
      <c r="BM2817" s="12"/>
      <c r="BN2817" s="12"/>
      <c r="BO2817" s="12"/>
      <c r="BP2817" s="12"/>
      <c r="BQ2817" s="12"/>
      <c r="BR2817" s="12"/>
      <c r="BS2817" s="12"/>
      <c r="BT2817" s="12"/>
      <c r="BU2817" s="12"/>
      <c r="BV2817" s="12"/>
      <c r="BW2817" s="12"/>
      <c r="BX2817" s="15"/>
      <c r="BY2817" s="15"/>
      <c r="BZ2817" s="15"/>
      <c r="CA2817" s="15"/>
      <c r="CB2817" s="15"/>
      <c r="CC2817" s="15"/>
      <c r="CD2817" s="15"/>
      <c r="CE2817" s="15"/>
      <c r="CF2817" s="15"/>
      <c r="CG2817" s="15"/>
      <c r="CH2817" s="15"/>
      <c r="CI2817" s="15"/>
      <c r="CJ2817" s="15"/>
      <c r="CK2817" s="15"/>
      <c r="CL2817" s="15"/>
      <c r="CM2817" s="15"/>
      <c r="CN2817" s="15"/>
    </row>
    <row r="2818" spans="1:92" ht="14">
      <c r="A2818" s="1"/>
      <c r="D2818" s="38"/>
      <c r="I2818" s="19"/>
      <c r="K2818" s="15"/>
      <c r="L2818" s="15"/>
      <c r="AE2818" s="37"/>
      <c r="AF2818" s="30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23"/>
      <c r="BE2818" s="23"/>
      <c r="BF2818" s="23"/>
      <c r="BG2818" s="12"/>
      <c r="BH2818" s="12"/>
      <c r="BI2818" s="12"/>
      <c r="BJ2818" s="12"/>
      <c r="BK2818" s="12"/>
      <c r="BL2818" s="12"/>
      <c r="BM2818" s="12"/>
      <c r="BN2818" s="12"/>
      <c r="BO2818" s="12"/>
      <c r="BP2818" s="12"/>
      <c r="BQ2818" s="12"/>
      <c r="BR2818" s="12"/>
      <c r="BS2818" s="12"/>
      <c r="BT2818" s="12"/>
      <c r="BU2818" s="12"/>
      <c r="BV2818" s="12"/>
      <c r="BW2818" s="12"/>
      <c r="BX2818" s="15"/>
      <c r="BY2818" s="15"/>
      <c r="BZ2818" s="15"/>
      <c r="CA2818" s="15"/>
      <c r="CB2818" s="15"/>
      <c r="CC2818" s="15"/>
      <c r="CD2818" s="15"/>
      <c r="CE2818" s="15"/>
      <c r="CF2818" s="15"/>
      <c r="CG2818" s="15"/>
      <c r="CH2818" s="15"/>
      <c r="CI2818" s="15"/>
      <c r="CJ2818" s="15"/>
      <c r="CK2818" s="15"/>
      <c r="CL2818" s="15"/>
      <c r="CM2818" s="15"/>
      <c r="CN2818" s="15"/>
    </row>
    <row r="2819" spans="1:92" ht="14">
      <c r="A2819" s="1"/>
      <c r="D2819" s="38"/>
      <c r="I2819" s="19"/>
      <c r="K2819" s="15"/>
      <c r="L2819" s="15"/>
      <c r="AE2819" s="37"/>
      <c r="AF2819" s="30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23"/>
      <c r="BE2819" s="23"/>
      <c r="BF2819" s="23"/>
      <c r="BG2819" s="12"/>
      <c r="BH2819" s="12"/>
      <c r="BI2819" s="12"/>
      <c r="BJ2819" s="12"/>
      <c r="BK2819" s="12"/>
      <c r="BL2819" s="12"/>
      <c r="BM2819" s="12"/>
      <c r="BN2819" s="12"/>
      <c r="BO2819" s="12"/>
      <c r="BP2819" s="12"/>
      <c r="BQ2819" s="12"/>
      <c r="BR2819" s="12"/>
      <c r="BS2819" s="12"/>
      <c r="BT2819" s="12"/>
      <c r="BU2819" s="12"/>
      <c r="BV2819" s="12"/>
      <c r="BW2819" s="12"/>
      <c r="BX2819" s="15"/>
      <c r="BY2819" s="15"/>
      <c r="BZ2819" s="15"/>
      <c r="CA2819" s="15"/>
      <c r="CB2819" s="15"/>
      <c r="CC2819" s="15"/>
      <c r="CD2819" s="15"/>
      <c r="CE2819" s="15"/>
      <c r="CF2819" s="15"/>
      <c r="CG2819" s="15"/>
      <c r="CH2819" s="15"/>
      <c r="CI2819" s="15"/>
      <c r="CJ2819" s="15"/>
      <c r="CK2819" s="15"/>
      <c r="CL2819" s="15"/>
      <c r="CM2819" s="15"/>
      <c r="CN2819" s="15"/>
    </row>
    <row r="2820" spans="1:92" ht="14">
      <c r="A2820" s="1"/>
      <c r="D2820" s="38"/>
      <c r="I2820" s="19"/>
      <c r="K2820" s="15"/>
      <c r="L2820" s="15"/>
      <c r="AE2820" s="37"/>
      <c r="AF2820" s="30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23"/>
      <c r="BE2820" s="23"/>
      <c r="BF2820" s="23"/>
      <c r="BG2820" s="12"/>
      <c r="BH2820" s="12"/>
      <c r="BI2820" s="12"/>
      <c r="BJ2820" s="12"/>
      <c r="BK2820" s="12"/>
      <c r="BL2820" s="12"/>
      <c r="BM2820" s="12"/>
      <c r="BN2820" s="12"/>
      <c r="BO2820" s="12"/>
      <c r="BP2820" s="12"/>
      <c r="BQ2820" s="12"/>
      <c r="BR2820" s="12"/>
      <c r="BS2820" s="12"/>
      <c r="BT2820" s="12"/>
      <c r="BU2820" s="12"/>
      <c r="BV2820" s="12"/>
      <c r="BW2820" s="12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</row>
    <row r="2821" spans="1:92" ht="14">
      <c r="A2821" s="1"/>
      <c r="D2821" s="38"/>
      <c r="I2821" s="19"/>
      <c r="K2821" s="15"/>
      <c r="L2821" s="15"/>
      <c r="AE2821" s="37"/>
      <c r="AF2821" s="30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23"/>
      <c r="BE2821" s="23"/>
      <c r="BF2821" s="23"/>
      <c r="BG2821" s="12"/>
      <c r="BH2821" s="12"/>
      <c r="BI2821" s="12"/>
      <c r="BJ2821" s="12"/>
      <c r="BK2821" s="12"/>
      <c r="BL2821" s="12"/>
      <c r="BM2821" s="12"/>
      <c r="BN2821" s="12"/>
      <c r="BO2821" s="12"/>
      <c r="BP2821" s="12"/>
      <c r="BQ2821" s="12"/>
      <c r="BR2821" s="12"/>
      <c r="BS2821" s="12"/>
      <c r="BT2821" s="12"/>
      <c r="BU2821" s="12"/>
      <c r="BV2821" s="12"/>
      <c r="BW2821" s="12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</row>
    <row r="2822" spans="1:92" ht="14">
      <c r="A2822" s="1"/>
      <c r="D2822" s="38"/>
      <c r="I2822" s="19"/>
      <c r="K2822" s="15"/>
      <c r="L2822" s="15"/>
      <c r="AE2822" s="37"/>
      <c r="AF2822" s="30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23"/>
      <c r="BE2822" s="23"/>
      <c r="BF2822" s="23"/>
      <c r="BG2822" s="12"/>
      <c r="BH2822" s="12"/>
      <c r="BI2822" s="12"/>
      <c r="BJ2822" s="12"/>
      <c r="BK2822" s="12"/>
      <c r="BL2822" s="12"/>
      <c r="BM2822" s="12"/>
      <c r="BN2822" s="12"/>
      <c r="BO2822" s="12"/>
      <c r="BP2822" s="12"/>
      <c r="BQ2822" s="12"/>
      <c r="BR2822" s="12"/>
      <c r="BS2822" s="12"/>
      <c r="BT2822" s="12"/>
      <c r="BU2822" s="12"/>
      <c r="BV2822" s="12"/>
      <c r="BW2822" s="12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</row>
    <row r="2823" spans="1:92" ht="14">
      <c r="A2823" s="1"/>
      <c r="D2823" s="38"/>
      <c r="I2823" s="19"/>
      <c r="K2823" s="15"/>
      <c r="L2823" s="15"/>
      <c r="AE2823" s="37"/>
      <c r="AF2823" s="30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23"/>
      <c r="BE2823" s="23"/>
      <c r="BF2823" s="23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  <c r="BU2823" s="12"/>
      <c r="BV2823" s="12"/>
      <c r="BW2823" s="12"/>
      <c r="BX2823" s="15"/>
      <c r="BY2823" s="15"/>
      <c r="BZ2823" s="15"/>
      <c r="CA2823" s="15"/>
      <c r="CB2823" s="15"/>
      <c r="CC2823" s="15"/>
      <c r="CD2823" s="15"/>
      <c r="CE2823" s="15"/>
      <c r="CF2823" s="15"/>
      <c r="CG2823" s="15"/>
      <c r="CH2823" s="15"/>
      <c r="CI2823" s="15"/>
      <c r="CJ2823" s="15"/>
      <c r="CK2823" s="15"/>
      <c r="CL2823" s="15"/>
      <c r="CM2823" s="15"/>
      <c r="CN2823" s="15"/>
    </row>
    <row r="2824" spans="1:92" ht="14">
      <c r="A2824" s="1"/>
      <c r="D2824" s="38"/>
      <c r="I2824" s="19"/>
      <c r="K2824" s="15"/>
      <c r="L2824" s="15"/>
      <c r="AE2824" s="37"/>
      <c r="AF2824" s="30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23"/>
      <c r="BE2824" s="23"/>
      <c r="BF2824" s="23"/>
      <c r="BG2824" s="12"/>
      <c r="BH2824" s="12"/>
      <c r="BI2824" s="12"/>
      <c r="BJ2824" s="12"/>
      <c r="BK2824" s="12"/>
      <c r="BL2824" s="12"/>
      <c r="BM2824" s="12"/>
      <c r="BN2824" s="12"/>
      <c r="BO2824" s="12"/>
      <c r="BP2824" s="12"/>
      <c r="BQ2824" s="12"/>
      <c r="BR2824" s="12"/>
      <c r="BS2824" s="12"/>
      <c r="BT2824" s="12"/>
      <c r="BU2824" s="12"/>
      <c r="BV2824" s="12"/>
      <c r="BW2824" s="12"/>
      <c r="BX2824" s="15"/>
      <c r="BY2824" s="15"/>
      <c r="BZ2824" s="15"/>
      <c r="CA2824" s="15"/>
      <c r="CB2824" s="15"/>
      <c r="CC2824" s="15"/>
      <c r="CD2824" s="15"/>
      <c r="CE2824" s="15"/>
      <c r="CF2824" s="15"/>
      <c r="CG2824" s="15"/>
      <c r="CH2824" s="15"/>
      <c r="CI2824" s="15"/>
      <c r="CJ2824" s="15"/>
      <c r="CK2824" s="15"/>
      <c r="CL2824" s="15"/>
      <c r="CM2824" s="15"/>
      <c r="CN2824" s="15"/>
    </row>
    <row r="2825" spans="1:92" ht="14">
      <c r="A2825" s="1"/>
      <c r="D2825" s="38"/>
      <c r="I2825" s="19"/>
      <c r="K2825" s="15"/>
      <c r="L2825" s="15"/>
      <c r="AE2825" s="37"/>
      <c r="AF2825" s="30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23"/>
      <c r="BE2825" s="23"/>
      <c r="BF2825" s="23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  <c r="BU2825" s="12"/>
      <c r="BV2825" s="12"/>
      <c r="BW2825" s="12"/>
      <c r="BX2825" s="15"/>
      <c r="BY2825" s="15"/>
      <c r="BZ2825" s="15"/>
      <c r="CA2825" s="15"/>
      <c r="CB2825" s="15"/>
      <c r="CC2825" s="15"/>
      <c r="CD2825" s="15"/>
      <c r="CE2825" s="15"/>
      <c r="CF2825" s="15"/>
      <c r="CG2825" s="15"/>
      <c r="CH2825" s="15"/>
      <c r="CI2825" s="15"/>
      <c r="CJ2825" s="15"/>
      <c r="CK2825" s="15"/>
      <c r="CL2825" s="15"/>
      <c r="CM2825" s="15"/>
      <c r="CN2825" s="15"/>
    </row>
    <row r="2826" spans="1:92" ht="14">
      <c r="A2826" s="1"/>
      <c r="D2826" s="38"/>
      <c r="I2826" s="19"/>
      <c r="K2826" s="15"/>
      <c r="L2826" s="15"/>
      <c r="AE2826" s="37"/>
      <c r="AF2826" s="30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23"/>
      <c r="BE2826" s="23"/>
      <c r="BF2826" s="23"/>
      <c r="BG2826" s="12"/>
      <c r="BH2826" s="12"/>
      <c r="BI2826" s="12"/>
      <c r="BJ2826" s="12"/>
      <c r="BK2826" s="12"/>
      <c r="BL2826" s="12"/>
      <c r="BM2826" s="12"/>
      <c r="BN2826" s="12"/>
      <c r="BO2826" s="12"/>
      <c r="BP2826" s="12"/>
      <c r="BQ2826" s="12"/>
      <c r="BR2826" s="12"/>
      <c r="BS2826" s="12"/>
      <c r="BT2826" s="12"/>
      <c r="BU2826" s="12"/>
      <c r="BV2826" s="12"/>
      <c r="BW2826" s="12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</row>
    <row r="2827" spans="1:92" ht="14">
      <c r="A2827" s="1"/>
      <c r="D2827" s="38"/>
      <c r="I2827" s="19"/>
      <c r="K2827" s="15"/>
      <c r="L2827" s="15"/>
      <c r="AE2827" s="37"/>
      <c r="AF2827" s="30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23"/>
      <c r="BE2827" s="23"/>
      <c r="BF2827" s="23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</row>
    <row r="2828" spans="1:92" ht="14">
      <c r="A2828" s="1"/>
      <c r="D2828" s="38"/>
      <c r="I2828" s="19"/>
      <c r="K2828" s="15"/>
      <c r="L2828" s="15"/>
      <c r="AE2828" s="37"/>
      <c r="AF2828" s="30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23"/>
      <c r="BE2828" s="23"/>
      <c r="BF2828" s="23"/>
      <c r="BG2828" s="12"/>
      <c r="BH2828" s="12"/>
      <c r="BI2828" s="12"/>
      <c r="BJ2828" s="12"/>
      <c r="BK2828" s="12"/>
      <c r="BL2828" s="12"/>
      <c r="BM2828" s="12"/>
      <c r="BN2828" s="12"/>
      <c r="BO2828" s="12"/>
      <c r="BP2828" s="12"/>
      <c r="BQ2828" s="12"/>
      <c r="BR2828" s="12"/>
      <c r="BS2828" s="12"/>
      <c r="BT2828" s="12"/>
      <c r="BU2828" s="12"/>
      <c r="BV2828" s="12"/>
      <c r="BW2828" s="12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</row>
    <row r="2829" spans="1:92" ht="14">
      <c r="A2829" s="1"/>
      <c r="D2829" s="38"/>
      <c r="I2829" s="19"/>
      <c r="K2829" s="15"/>
      <c r="L2829" s="15"/>
      <c r="AE2829" s="37"/>
      <c r="AF2829" s="30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23"/>
      <c r="BE2829" s="23"/>
      <c r="BF2829" s="23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  <c r="BU2829" s="12"/>
      <c r="BV2829" s="12"/>
      <c r="BW2829" s="12"/>
      <c r="BX2829" s="15"/>
      <c r="BY2829" s="15"/>
      <c r="BZ2829" s="15"/>
      <c r="CA2829" s="15"/>
      <c r="CB2829" s="15"/>
      <c r="CC2829" s="15"/>
      <c r="CD2829" s="15"/>
      <c r="CE2829" s="15"/>
      <c r="CF2829" s="15"/>
      <c r="CG2829" s="15"/>
      <c r="CH2829" s="15"/>
      <c r="CI2829" s="15"/>
      <c r="CJ2829" s="15"/>
      <c r="CK2829" s="15"/>
      <c r="CL2829" s="15"/>
      <c r="CM2829" s="15"/>
      <c r="CN2829" s="15"/>
    </row>
    <row r="2830" spans="1:92" ht="14">
      <c r="A2830" s="1"/>
      <c r="D2830" s="38"/>
      <c r="I2830" s="19"/>
      <c r="K2830" s="15"/>
      <c r="L2830" s="15"/>
      <c r="AE2830" s="37"/>
      <c r="AF2830" s="30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23"/>
      <c r="BE2830" s="23"/>
      <c r="BF2830" s="23"/>
      <c r="BG2830" s="12"/>
      <c r="BH2830" s="12"/>
      <c r="BI2830" s="12"/>
      <c r="BJ2830" s="12"/>
      <c r="BK2830" s="12"/>
      <c r="BL2830" s="12"/>
      <c r="BM2830" s="12"/>
      <c r="BN2830" s="12"/>
      <c r="BO2830" s="12"/>
      <c r="BP2830" s="12"/>
      <c r="BQ2830" s="12"/>
      <c r="BR2830" s="12"/>
      <c r="BS2830" s="12"/>
      <c r="BT2830" s="12"/>
      <c r="BU2830" s="12"/>
      <c r="BV2830" s="12"/>
      <c r="BW2830" s="12"/>
      <c r="BX2830" s="15"/>
      <c r="BY2830" s="15"/>
      <c r="BZ2830" s="15"/>
      <c r="CA2830" s="15"/>
      <c r="CB2830" s="15"/>
      <c r="CC2830" s="15"/>
      <c r="CD2830" s="15"/>
      <c r="CE2830" s="15"/>
      <c r="CF2830" s="15"/>
      <c r="CG2830" s="15"/>
      <c r="CH2830" s="15"/>
      <c r="CI2830" s="15"/>
      <c r="CJ2830" s="15"/>
      <c r="CK2830" s="15"/>
      <c r="CL2830" s="15"/>
      <c r="CM2830" s="15"/>
      <c r="CN2830" s="15"/>
    </row>
    <row r="2831" spans="1:92" ht="14">
      <c r="A2831" s="1"/>
      <c r="D2831" s="38"/>
      <c r="I2831" s="19"/>
      <c r="K2831" s="15"/>
      <c r="L2831" s="15"/>
      <c r="AE2831" s="37"/>
      <c r="AF2831" s="30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23"/>
      <c r="BE2831" s="23"/>
      <c r="BF2831" s="23"/>
      <c r="BG2831" s="12"/>
      <c r="BH2831" s="12"/>
      <c r="BI2831" s="12"/>
      <c r="BJ2831" s="12"/>
      <c r="BK2831" s="12"/>
      <c r="BL2831" s="12"/>
      <c r="BM2831" s="12"/>
      <c r="BN2831" s="12"/>
      <c r="BO2831" s="12"/>
      <c r="BP2831" s="12"/>
      <c r="BQ2831" s="12"/>
      <c r="BR2831" s="12"/>
      <c r="BS2831" s="12"/>
      <c r="BT2831" s="12"/>
      <c r="BU2831" s="12"/>
      <c r="BV2831" s="12"/>
      <c r="BW2831" s="12"/>
      <c r="BX2831" s="15"/>
      <c r="BY2831" s="15"/>
      <c r="BZ2831" s="15"/>
      <c r="CA2831" s="15"/>
      <c r="CB2831" s="15"/>
      <c r="CC2831" s="15"/>
      <c r="CD2831" s="15"/>
      <c r="CE2831" s="15"/>
      <c r="CF2831" s="15"/>
      <c r="CG2831" s="15"/>
      <c r="CH2831" s="15"/>
      <c r="CI2831" s="15"/>
      <c r="CJ2831" s="15"/>
      <c r="CK2831" s="15"/>
      <c r="CL2831" s="15"/>
      <c r="CM2831" s="15"/>
      <c r="CN2831" s="15"/>
    </row>
    <row r="2832" spans="1:92" ht="14">
      <c r="A2832" s="1"/>
      <c r="D2832" s="38"/>
      <c r="I2832" s="19"/>
      <c r="K2832" s="15"/>
      <c r="L2832" s="15"/>
      <c r="AE2832" s="37"/>
      <c r="AF2832" s="30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23"/>
      <c r="BE2832" s="23"/>
      <c r="BF2832" s="23"/>
      <c r="BG2832" s="12"/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5"/>
      <c r="BY2832" s="15"/>
      <c r="BZ2832" s="15"/>
      <c r="CA2832" s="15"/>
      <c r="CB2832" s="15"/>
      <c r="CC2832" s="15"/>
      <c r="CD2832" s="15"/>
      <c r="CE2832" s="15"/>
      <c r="CF2832" s="15"/>
      <c r="CG2832" s="15"/>
      <c r="CH2832" s="15"/>
      <c r="CI2832" s="15"/>
      <c r="CJ2832" s="15"/>
      <c r="CK2832" s="15"/>
      <c r="CL2832" s="15"/>
      <c r="CM2832" s="15"/>
      <c r="CN2832" s="15"/>
    </row>
    <row r="2833" spans="1:92" ht="14">
      <c r="A2833" s="1"/>
      <c r="D2833" s="38"/>
      <c r="I2833" s="19"/>
      <c r="K2833" s="15"/>
      <c r="L2833" s="15"/>
      <c r="AE2833" s="37"/>
      <c r="AF2833" s="30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23"/>
      <c r="BE2833" s="23"/>
      <c r="BF2833" s="23"/>
      <c r="BG2833" s="12"/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  <c r="BU2833" s="12"/>
      <c r="BV2833" s="12"/>
      <c r="BW2833" s="12"/>
      <c r="BX2833" s="15"/>
      <c r="BY2833" s="15"/>
      <c r="BZ2833" s="15"/>
      <c r="CA2833" s="15"/>
      <c r="CB2833" s="15"/>
      <c r="CC2833" s="15"/>
      <c r="CD2833" s="15"/>
      <c r="CE2833" s="15"/>
      <c r="CF2833" s="15"/>
      <c r="CG2833" s="15"/>
      <c r="CH2833" s="15"/>
      <c r="CI2833" s="15"/>
      <c r="CJ2833" s="15"/>
      <c r="CK2833" s="15"/>
      <c r="CL2833" s="15"/>
      <c r="CM2833" s="15"/>
      <c r="CN2833" s="15"/>
    </row>
    <row r="2834" spans="1:92" ht="14">
      <c r="A2834" s="1"/>
      <c r="D2834" s="38"/>
      <c r="I2834" s="19"/>
      <c r="K2834" s="15"/>
      <c r="L2834" s="15"/>
      <c r="AE2834" s="37"/>
      <c r="AF2834" s="30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23"/>
      <c r="BE2834" s="23"/>
      <c r="BF2834" s="23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5"/>
      <c r="BY2834" s="15"/>
      <c r="BZ2834" s="15"/>
      <c r="CA2834" s="15"/>
      <c r="CB2834" s="15"/>
      <c r="CC2834" s="15"/>
      <c r="CD2834" s="15"/>
      <c r="CE2834" s="15"/>
      <c r="CF2834" s="15"/>
      <c r="CG2834" s="15"/>
      <c r="CH2834" s="15"/>
      <c r="CI2834" s="15"/>
      <c r="CJ2834" s="15"/>
      <c r="CK2834" s="15"/>
      <c r="CL2834" s="15"/>
      <c r="CM2834" s="15"/>
      <c r="CN2834" s="15"/>
    </row>
    <row r="2835" spans="1:92" ht="14">
      <c r="A2835" s="1"/>
      <c r="D2835" s="38"/>
      <c r="I2835" s="19"/>
      <c r="K2835" s="15"/>
      <c r="L2835" s="15"/>
      <c r="AE2835" s="37"/>
      <c r="AF2835" s="30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23"/>
      <c r="BE2835" s="23"/>
      <c r="BF2835" s="23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5"/>
      <c r="BY2835" s="15"/>
      <c r="BZ2835" s="15"/>
      <c r="CA2835" s="15"/>
      <c r="CB2835" s="15"/>
      <c r="CC2835" s="15"/>
      <c r="CD2835" s="15"/>
      <c r="CE2835" s="15"/>
      <c r="CF2835" s="15"/>
      <c r="CG2835" s="15"/>
      <c r="CH2835" s="15"/>
      <c r="CI2835" s="15"/>
      <c r="CJ2835" s="15"/>
      <c r="CK2835" s="15"/>
      <c r="CL2835" s="15"/>
      <c r="CM2835" s="15"/>
      <c r="CN2835" s="15"/>
    </row>
    <row r="2836" spans="1:92" ht="14">
      <c r="A2836" s="1"/>
      <c r="D2836" s="38"/>
      <c r="I2836" s="19"/>
      <c r="K2836" s="15"/>
      <c r="L2836" s="15"/>
      <c r="AE2836" s="37"/>
      <c r="AF2836" s="30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23"/>
      <c r="BE2836" s="23"/>
      <c r="BF2836" s="23"/>
      <c r="BG2836" s="12"/>
      <c r="BH2836" s="12"/>
      <c r="BI2836" s="12"/>
      <c r="BJ2836" s="12"/>
      <c r="BK2836" s="12"/>
      <c r="BL2836" s="12"/>
      <c r="BM2836" s="12"/>
      <c r="BN2836" s="12"/>
      <c r="BO2836" s="12"/>
      <c r="BP2836" s="12"/>
      <c r="BQ2836" s="12"/>
      <c r="BR2836" s="12"/>
      <c r="BS2836" s="12"/>
      <c r="BT2836" s="12"/>
      <c r="BU2836" s="12"/>
      <c r="BV2836" s="12"/>
      <c r="BW2836" s="12"/>
      <c r="BX2836" s="15"/>
      <c r="BY2836" s="15"/>
      <c r="BZ2836" s="15"/>
      <c r="CA2836" s="15"/>
      <c r="CB2836" s="15"/>
      <c r="CC2836" s="15"/>
      <c r="CD2836" s="15"/>
      <c r="CE2836" s="15"/>
      <c r="CF2836" s="15"/>
      <c r="CG2836" s="15"/>
      <c r="CH2836" s="15"/>
      <c r="CI2836" s="15"/>
      <c r="CJ2836" s="15"/>
      <c r="CK2836" s="15"/>
      <c r="CL2836" s="15"/>
      <c r="CM2836" s="15"/>
      <c r="CN2836" s="15"/>
    </row>
    <row r="2837" spans="1:92" ht="14">
      <c r="A2837" s="1"/>
      <c r="D2837" s="38"/>
      <c r="I2837" s="19"/>
      <c r="K2837" s="15"/>
      <c r="L2837" s="15"/>
      <c r="AE2837" s="37"/>
      <c r="AF2837" s="30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23"/>
      <c r="BE2837" s="23"/>
      <c r="BF2837" s="23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  <c r="BU2837" s="12"/>
      <c r="BV2837" s="12"/>
      <c r="BW2837" s="12"/>
      <c r="BX2837" s="15"/>
      <c r="BY2837" s="15"/>
      <c r="BZ2837" s="15"/>
      <c r="CA2837" s="15"/>
      <c r="CB2837" s="15"/>
      <c r="CC2837" s="15"/>
      <c r="CD2837" s="15"/>
      <c r="CE2837" s="15"/>
      <c r="CF2837" s="15"/>
      <c r="CG2837" s="15"/>
      <c r="CH2837" s="15"/>
      <c r="CI2837" s="15"/>
      <c r="CJ2837" s="15"/>
      <c r="CK2837" s="15"/>
      <c r="CL2837" s="15"/>
      <c r="CM2837" s="15"/>
      <c r="CN2837" s="15"/>
    </row>
    <row r="2838" spans="1:92" ht="14">
      <c r="A2838" s="1"/>
      <c r="D2838" s="38"/>
      <c r="I2838" s="19"/>
      <c r="K2838" s="15"/>
      <c r="L2838" s="15"/>
      <c r="AE2838" s="37"/>
      <c r="AF2838" s="30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23"/>
      <c r="BE2838" s="23"/>
      <c r="BF2838" s="23"/>
      <c r="BG2838" s="12"/>
      <c r="BH2838" s="12"/>
      <c r="BI2838" s="12"/>
      <c r="BJ2838" s="12"/>
      <c r="BK2838" s="12"/>
      <c r="BL2838" s="12"/>
      <c r="BM2838" s="12"/>
      <c r="BN2838" s="12"/>
      <c r="BO2838" s="12"/>
      <c r="BP2838" s="12"/>
      <c r="BQ2838" s="12"/>
      <c r="BR2838" s="12"/>
      <c r="BS2838" s="12"/>
      <c r="BT2838" s="12"/>
      <c r="BU2838" s="12"/>
      <c r="BV2838" s="12"/>
      <c r="BW2838" s="12"/>
      <c r="BX2838" s="15"/>
      <c r="BY2838" s="15"/>
      <c r="BZ2838" s="15"/>
      <c r="CA2838" s="15"/>
      <c r="CB2838" s="15"/>
      <c r="CC2838" s="15"/>
      <c r="CD2838" s="15"/>
      <c r="CE2838" s="15"/>
      <c r="CF2838" s="15"/>
      <c r="CG2838" s="15"/>
      <c r="CH2838" s="15"/>
      <c r="CI2838" s="15"/>
      <c r="CJ2838" s="15"/>
      <c r="CK2838" s="15"/>
      <c r="CL2838" s="15"/>
      <c r="CM2838" s="15"/>
      <c r="CN2838" s="15"/>
    </row>
    <row r="2839" spans="1:92" ht="14">
      <c r="A2839" s="1"/>
      <c r="D2839" s="38"/>
      <c r="I2839" s="19"/>
      <c r="K2839" s="15"/>
      <c r="L2839" s="15"/>
      <c r="AE2839" s="37"/>
      <c r="AF2839" s="30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23"/>
      <c r="BE2839" s="23"/>
      <c r="BF2839" s="23"/>
      <c r="BG2839" s="12"/>
      <c r="BH2839" s="12"/>
      <c r="BI2839" s="12"/>
      <c r="BJ2839" s="12"/>
      <c r="BK2839" s="12"/>
      <c r="BL2839" s="12"/>
      <c r="BM2839" s="12"/>
      <c r="BN2839" s="12"/>
      <c r="BO2839" s="12"/>
      <c r="BP2839" s="12"/>
      <c r="BQ2839" s="12"/>
      <c r="BR2839" s="12"/>
      <c r="BS2839" s="12"/>
      <c r="BT2839" s="12"/>
      <c r="BU2839" s="12"/>
      <c r="BV2839" s="12"/>
      <c r="BW2839" s="12"/>
      <c r="BX2839" s="15"/>
      <c r="BY2839" s="15"/>
      <c r="BZ2839" s="15"/>
      <c r="CA2839" s="15"/>
      <c r="CB2839" s="15"/>
      <c r="CC2839" s="15"/>
      <c r="CD2839" s="15"/>
      <c r="CE2839" s="15"/>
      <c r="CF2839" s="15"/>
      <c r="CG2839" s="15"/>
      <c r="CH2839" s="15"/>
      <c r="CI2839" s="15"/>
      <c r="CJ2839" s="15"/>
      <c r="CK2839" s="15"/>
      <c r="CL2839" s="15"/>
      <c r="CM2839" s="15"/>
      <c r="CN2839" s="15"/>
    </row>
    <row r="2840" spans="1:92" ht="14">
      <c r="A2840" s="1"/>
      <c r="D2840" s="38"/>
      <c r="I2840" s="19"/>
      <c r="K2840" s="15"/>
      <c r="L2840" s="15"/>
      <c r="AE2840" s="37"/>
      <c r="AF2840" s="30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23"/>
      <c r="BE2840" s="23"/>
      <c r="BF2840" s="23"/>
      <c r="BG2840" s="12"/>
      <c r="BH2840" s="12"/>
      <c r="BI2840" s="12"/>
      <c r="BJ2840" s="12"/>
      <c r="BK2840" s="12"/>
      <c r="BL2840" s="12"/>
      <c r="BM2840" s="12"/>
      <c r="BN2840" s="12"/>
      <c r="BO2840" s="12"/>
      <c r="BP2840" s="12"/>
      <c r="BQ2840" s="12"/>
      <c r="BR2840" s="12"/>
      <c r="BS2840" s="12"/>
      <c r="BT2840" s="12"/>
      <c r="BU2840" s="12"/>
      <c r="BV2840" s="12"/>
      <c r="BW2840" s="12"/>
      <c r="BX2840" s="15"/>
      <c r="BY2840" s="15"/>
      <c r="BZ2840" s="15"/>
      <c r="CA2840" s="15"/>
      <c r="CB2840" s="15"/>
      <c r="CC2840" s="15"/>
      <c r="CD2840" s="15"/>
      <c r="CE2840" s="15"/>
      <c r="CF2840" s="15"/>
      <c r="CG2840" s="15"/>
      <c r="CH2840" s="15"/>
      <c r="CI2840" s="15"/>
      <c r="CJ2840" s="15"/>
      <c r="CK2840" s="15"/>
      <c r="CL2840" s="15"/>
      <c r="CM2840" s="15"/>
      <c r="CN2840" s="15"/>
    </row>
    <row r="2841" spans="1:92" ht="14">
      <c r="A2841" s="1"/>
      <c r="D2841" s="38"/>
      <c r="I2841" s="19"/>
      <c r="K2841" s="15"/>
      <c r="L2841" s="15"/>
      <c r="AE2841" s="37"/>
      <c r="AF2841" s="30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23"/>
      <c r="BE2841" s="23"/>
      <c r="BF2841" s="23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  <c r="BU2841" s="12"/>
      <c r="BV2841" s="12"/>
      <c r="BW2841" s="12"/>
      <c r="BX2841" s="15"/>
      <c r="BY2841" s="15"/>
      <c r="BZ2841" s="15"/>
      <c r="CA2841" s="15"/>
      <c r="CB2841" s="15"/>
      <c r="CC2841" s="15"/>
      <c r="CD2841" s="15"/>
      <c r="CE2841" s="15"/>
      <c r="CF2841" s="15"/>
      <c r="CG2841" s="15"/>
      <c r="CH2841" s="15"/>
      <c r="CI2841" s="15"/>
      <c r="CJ2841" s="15"/>
      <c r="CK2841" s="15"/>
      <c r="CL2841" s="15"/>
      <c r="CM2841" s="15"/>
      <c r="CN2841" s="15"/>
    </row>
    <row r="2842" spans="1:92" ht="14">
      <c r="A2842" s="1"/>
      <c r="D2842" s="38"/>
      <c r="I2842" s="19"/>
      <c r="K2842" s="15"/>
      <c r="L2842" s="15"/>
      <c r="AE2842" s="37"/>
      <c r="AF2842" s="30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23"/>
      <c r="BE2842" s="23"/>
      <c r="BF2842" s="23"/>
      <c r="BG2842" s="12"/>
      <c r="BH2842" s="12"/>
      <c r="BI2842" s="12"/>
      <c r="BJ2842" s="12"/>
      <c r="BK2842" s="12"/>
      <c r="BL2842" s="12"/>
      <c r="BM2842" s="12"/>
      <c r="BN2842" s="12"/>
      <c r="BO2842" s="12"/>
      <c r="BP2842" s="12"/>
      <c r="BQ2842" s="12"/>
      <c r="BR2842" s="12"/>
      <c r="BS2842" s="12"/>
      <c r="BT2842" s="12"/>
      <c r="BU2842" s="12"/>
      <c r="BV2842" s="12"/>
      <c r="BW2842" s="12"/>
      <c r="BX2842" s="15"/>
      <c r="BY2842" s="15"/>
      <c r="BZ2842" s="15"/>
      <c r="CA2842" s="15"/>
      <c r="CB2842" s="15"/>
      <c r="CC2842" s="15"/>
      <c r="CD2842" s="15"/>
      <c r="CE2842" s="15"/>
      <c r="CF2842" s="15"/>
      <c r="CG2842" s="15"/>
      <c r="CH2842" s="15"/>
      <c r="CI2842" s="15"/>
      <c r="CJ2842" s="15"/>
      <c r="CK2842" s="15"/>
      <c r="CL2842" s="15"/>
      <c r="CM2842" s="15"/>
      <c r="CN2842" s="15"/>
    </row>
    <row r="2843" spans="1:92" ht="14">
      <c r="A2843" s="1"/>
      <c r="D2843" s="38"/>
      <c r="I2843" s="19"/>
      <c r="K2843" s="15"/>
      <c r="L2843" s="15"/>
      <c r="AE2843" s="37"/>
      <c r="AF2843" s="30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23"/>
      <c r="BE2843" s="23"/>
      <c r="BF2843" s="23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  <c r="BU2843" s="12"/>
      <c r="BV2843" s="12"/>
      <c r="BW2843" s="12"/>
      <c r="BX2843" s="15"/>
      <c r="BY2843" s="15"/>
      <c r="BZ2843" s="15"/>
      <c r="CA2843" s="15"/>
      <c r="CB2843" s="15"/>
      <c r="CC2843" s="15"/>
      <c r="CD2843" s="15"/>
      <c r="CE2843" s="15"/>
      <c r="CF2843" s="15"/>
      <c r="CG2843" s="15"/>
      <c r="CH2843" s="15"/>
      <c r="CI2843" s="15"/>
      <c r="CJ2843" s="15"/>
      <c r="CK2843" s="15"/>
      <c r="CL2843" s="15"/>
      <c r="CM2843" s="15"/>
      <c r="CN2843" s="15"/>
    </row>
    <row r="2844" spans="1:92" ht="14">
      <c r="A2844" s="1"/>
      <c r="D2844" s="38"/>
      <c r="I2844" s="19"/>
      <c r="K2844" s="15"/>
      <c r="L2844" s="15"/>
      <c r="AE2844" s="37"/>
      <c r="AF2844" s="30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23"/>
      <c r="BE2844" s="23"/>
      <c r="BF2844" s="23"/>
      <c r="BG2844" s="12"/>
      <c r="BH2844" s="12"/>
      <c r="BI2844" s="12"/>
      <c r="BJ2844" s="12"/>
      <c r="BK2844" s="12"/>
      <c r="BL2844" s="12"/>
      <c r="BM2844" s="12"/>
      <c r="BN2844" s="12"/>
      <c r="BO2844" s="12"/>
      <c r="BP2844" s="12"/>
      <c r="BQ2844" s="12"/>
      <c r="BR2844" s="12"/>
      <c r="BS2844" s="12"/>
      <c r="BT2844" s="12"/>
      <c r="BU2844" s="12"/>
      <c r="BV2844" s="12"/>
      <c r="BW2844" s="12"/>
      <c r="BX2844" s="15"/>
      <c r="BY2844" s="15"/>
      <c r="BZ2844" s="15"/>
      <c r="CA2844" s="15"/>
      <c r="CB2844" s="15"/>
      <c r="CC2844" s="15"/>
      <c r="CD2844" s="15"/>
      <c r="CE2844" s="15"/>
      <c r="CF2844" s="15"/>
      <c r="CG2844" s="15"/>
      <c r="CH2844" s="15"/>
      <c r="CI2844" s="15"/>
      <c r="CJ2844" s="15"/>
      <c r="CK2844" s="15"/>
      <c r="CL2844" s="15"/>
      <c r="CM2844" s="15"/>
      <c r="CN2844" s="15"/>
    </row>
    <row r="2845" spans="1:92" ht="14">
      <c r="A2845" s="1"/>
      <c r="D2845" s="38"/>
      <c r="I2845" s="19"/>
      <c r="K2845" s="15"/>
      <c r="L2845" s="15"/>
      <c r="AE2845" s="37"/>
      <c r="AF2845" s="30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23"/>
      <c r="BE2845" s="23"/>
      <c r="BF2845" s="23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/>
      <c r="BU2845" s="12"/>
      <c r="BV2845" s="12"/>
      <c r="BW2845" s="12"/>
      <c r="BX2845" s="15"/>
      <c r="BY2845" s="15"/>
      <c r="BZ2845" s="15"/>
      <c r="CA2845" s="15"/>
      <c r="CB2845" s="15"/>
      <c r="CC2845" s="15"/>
      <c r="CD2845" s="15"/>
      <c r="CE2845" s="15"/>
      <c r="CF2845" s="15"/>
      <c r="CG2845" s="15"/>
      <c r="CH2845" s="15"/>
      <c r="CI2845" s="15"/>
      <c r="CJ2845" s="15"/>
      <c r="CK2845" s="15"/>
      <c r="CL2845" s="15"/>
      <c r="CM2845" s="15"/>
      <c r="CN2845" s="15"/>
    </row>
    <row r="2846" spans="1:92" ht="14">
      <c r="A2846" s="1"/>
      <c r="D2846" s="38"/>
      <c r="I2846" s="19"/>
      <c r="K2846" s="15"/>
      <c r="L2846" s="15"/>
      <c r="AE2846" s="37"/>
      <c r="AF2846" s="30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23"/>
      <c r="BE2846" s="23"/>
      <c r="BF2846" s="23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5"/>
      <c r="BY2846" s="15"/>
      <c r="BZ2846" s="15"/>
      <c r="CA2846" s="15"/>
      <c r="CB2846" s="15"/>
      <c r="CC2846" s="15"/>
      <c r="CD2846" s="15"/>
      <c r="CE2846" s="15"/>
      <c r="CF2846" s="15"/>
      <c r="CG2846" s="15"/>
      <c r="CH2846" s="15"/>
      <c r="CI2846" s="15"/>
      <c r="CJ2846" s="15"/>
      <c r="CK2846" s="15"/>
      <c r="CL2846" s="15"/>
      <c r="CM2846" s="15"/>
      <c r="CN2846" s="15"/>
    </row>
    <row r="2847" spans="1:92" ht="14">
      <c r="A2847" s="1"/>
      <c r="D2847" s="38"/>
      <c r="I2847" s="19"/>
      <c r="K2847" s="15"/>
      <c r="L2847" s="15"/>
      <c r="AE2847" s="37"/>
      <c r="AF2847" s="30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23"/>
      <c r="BE2847" s="23"/>
      <c r="BF2847" s="23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  <c r="BU2847" s="12"/>
      <c r="BV2847" s="12"/>
      <c r="BW2847" s="12"/>
      <c r="BX2847" s="15"/>
      <c r="BY2847" s="15"/>
      <c r="BZ2847" s="15"/>
      <c r="CA2847" s="15"/>
      <c r="CB2847" s="15"/>
      <c r="CC2847" s="15"/>
      <c r="CD2847" s="15"/>
      <c r="CE2847" s="15"/>
      <c r="CF2847" s="15"/>
      <c r="CG2847" s="15"/>
      <c r="CH2847" s="15"/>
      <c r="CI2847" s="15"/>
      <c r="CJ2847" s="15"/>
      <c r="CK2847" s="15"/>
      <c r="CL2847" s="15"/>
      <c r="CM2847" s="15"/>
      <c r="CN2847" s="15"/>
    </row>
    <row r="2848" spans="1:92" ht="14">
      <c r="A2848" s="1"/>
      <c r="D2848" s="38"/>
      <c r="I2848" s="19"/>
      <c r="K2848" s="15"/>
      <c r="L2848" s="15"/>
      <c r="AE2848" s="37"/>
      <c r="AF2848" s="30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23"/>
      <c r="BE2848" s="23"/>
      <c r="BF2848" s="23"/>
      <c r="BG2848" s="12"/>
      <c r="BH2848" s="12"/>
      <c r="BI2848" s="12"/>
      <c r="BJ2848" s="12"/>
      <c r="BK2848" s="12"/>
      <c r="BL2848" s="12"/>
      <c r="BM2848" s="12"/>
      <c r="BN2848" s="12"/>
      <c r="BO2848" s="12"/>
      <c r="BP2848" s="12"/>
      <c r="BQ2848" s="12"/>
      <c r="BR2848" s="12"/>
      <c r="BS2848" s="12"/>
      <c r="BT2848" s="12"/>
      <c r="BU2848" s="12"/>
      <c r="BV2848" s="12"/>
      <c r="BW2848" s="12"/>
      <c r="BX2848" s="15"/>
      <c r="BY2848" s="15"/>
      <c r="BZ2848" s="15"/>
      <c r="CA2848" s="15"/>
      <c r="CB2848" s="15"/>
      <c r="CC2848" s="15"/>
      <c r="CD2848" s="15"/>
      <c r="CE2848" s="15"/>
      <c r="CF2848" s="15"/>
      <c r="CG2848" s="15"/>
      <c r="CH2848" s="15"/>
      <c r="CI2848" s="15"/>
      <c r="CJ2848" s="15"/>
      <c r="CK2848" s="15"/>
      <c r="CL2848" s="15"/>
      <c r="CM2848" s="15"/>
      <c r="CN2848" s="15"/>
    </row>
    <row r="2849" spans="1:92" ht="14">
      <c r="A2849" s="1"/>
      <c r="D2849" s="38"/>
      <c r="I2849" s="19"/>
      <c r="K2849" s="15"/>
      <c r="L2849" s="15"/>
      <c r="AE2849" s="37"/>
      <c r="AF2849" s="30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23"/>
      <c r="BE2849" s="23"/>
      <c r="BF2849" s="23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  <c r="BU2849" s="12"/>
      <c r="BV2849" s="12"/>
      <c r="BW2849" s="12"/>
      <c r="BX2849" s="15"/>
      <c r="BY2849" s="15"/>
      <c r="BZ2849" s="15"/>
      <c r="CA2849" s="15"/>
      <c r="CB2849" s="15"/>
      <c r="CC2849" s="15"/>
      <c r="CD2849" s="15"/>
      <c r="CE2849" s="15"/>
      <c r="CF2849" s="15"/>
      <c r="CG2849" s="15"/>
      <c r="CH2849" s="15"/>
      <c r="CI2849" s="15"/>
      <c r="CJ2849" s="15"/>
      <c r="CK2849" s="15"/>
      <c r="CL2849" s="15"/>
      <c r="CM2849" s="15"/>
      <c r="CN2849" s="15"/>
    </row>
    <row r="2850" spans="1:92" ht="14">
      <c r="A2850" s="1"/>
      <c r="D2850" s="38"/>
      <c r="I2850" s="19"/>
      <c r="K2850" s="15"/>
      <c r="L2850" s="15"/>
      <c r="AE2850" s="37"/>
      <c r="AF2850" s="30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23"/>
      <c r="BE2850" s="23"/>
      <c r="BF2850" s="23"/>
      <c r="BG2850" s="12"/>
      <c r="BH2850" s="12"/>
      <c r="BI2850" s="12"/>
      <c r="BJ2850" s="12"/>
      <c r="BK2850" s="12"/>
      <c r="BL2850" s="12"/>
      <c r="BM2850" s="12"/>
      <c r="BN2850" s="12"/>
      <c r="BO2850" s="12"/>
      <c r="BP2850" s="12"/>
      <c r="BQ2850" s="12"/>
      <c r="BR2850" s="12"/>
      <c r="BS2850" s="12"/>
      <c r="BT2850" s="12"/>
      <c r="BU2850" s="12"/>
      <c r="BV2850" s="12"/>
      <c r="BW2850" s="12"/>
      <c r="BX2850" s="15"/>
      <c r="BY2850" s="15"/>
      <c r="BZ2850" s="15"/>
      <c r="CA2850" s="15"/>
      <c r="CB2850" s="15"/>
      <c r="CC2850" s="15"/>
      <c r="CD2850" s="15"/>
      <c r="CE2850" s="15"/>
      <c r="CF2850" s="15"/>
      <c r="CG2850" s="15"/>
      <c r="CH2850" s="15"/>
      <c r="CI2850" s="15"/>
      <c r="CJ2850" s="15"/>
      <c r="CK2850" s="15"/>
      <c r="CL2850" s="15"/>
      <c r="CM2850" s="15"/>
      <c r="CN2850" s="15"/>
    </row>
    <row r="2851" spans="1:92" ht="14">
      <c r="A2851" s="1"/>
      <c r="D2851" s="38"/>
      <c r="I2851" s="19"/>
      <c r="K2851" s="15"/>
      <c r="L2851" s="15"/>
      <c r="AE2851" s="37"/>
      <c r="AF2851" s="30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23"/>
      <c r="BE2851" s="23"/>
      <c r="BF2851" s="23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/>
      <c r="BU2851" s="12"/>
      <c r="BV2851" s="12"/>
      <c r="BW2851" s="12"/>
      <c r="BX2851" s="15"/>
      <c r="BY2851" s="15"/>
      <c r="BZ2851" s="15"/>
      <c r="CA2851" s="15"/>
      <c r="CB2851" s="15"/>
      <c r="CC2851" s="15"/>
      <c r="CD2851" s="15"/>
      <c r="CE2851" s="15"/>
      <c r="CF2851" s="15"/>
      <c r="CG2851" s="15"/>
      <c r="CH2851" s="15"/>
      <c r="CI2851" s="15"/>
      <c r="CJ2851" s="15"/>
      <c r="CK2851" s="15"/>
      <c r="CL2851" s="15"/>
      <c r="CM2851" s="15"/>
      <c r="CN2851" s="15"/>
    </row>
    <row r="2852" spans="1:92" ht="14">
      <c r="A2852" s="1"/>
      <c r="D2852" s="38"/>
      <c r="I2852" s="19"/>
      <c r="K2852" s="15"/>
      <c r="L2852" s="15"/>
      <c r="AE2852" s="37"/>
      <c r="AF2852" s="30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23"/>
      <c r="BE2852" s="23"/>
      <c r="BF2852" s="23"/>
      <c r="BG2852" s="12"/>
      <c r="BH2852" s="12"/>
      <c r="BI2852" s="12"/>
      <c r="BJ2852" s="12"/>
      <c r="BK2852" s="12"/>
      <c r="BL2852" s="12"/>
      <c r="BM2852" s="12"/>
      <c r="BN2852" s="12"/>
      <c r="BO2852" s="12"/>
      <c r="BP2852" s="12"/>
      <c r="BQ2852" s="12"/>
      <c r="BR2852" s="12"/>
      <c r="BS2852" s="12"/>
      <c r="BT2852" s="12"/>
      <c r="BU2852" s="12"/>
      <c r="BV2852" s="12"/>
      <c r="BW2852" s="12"/>
      <c r="BX2852" s="15"/>
      <c r="BY2852" s="15"/>
      <c r="BZ2852" s="15"/>
      <c r="CA2852" s="15"/>
      <c r="CB2852" s="15"/>
      <c r="CC2852" s="15"/>
      <c r="CD2852" s="15"/>
      <c r="CE2852" s="15"/>
      <c r="CF2852" s="15"/>
      <c r="CG2852" s="15"/>
      <c r="CH2852" s="15"/>
      <c r="CI2852" s="15"/>
      <c r="CJ2852" s="15"/>
      <c r="CK2852" s="15"/>
      <c r="CL2852" s="15"/>
      <c r="CM2852" s="15"/>
      <c r="CN2852" s="15"/>
    </row>
    <row r="2853" spans="1:92" ht="14">
      <c r="A2853" s="1"/>
      <c r="D2853" s="38"/>
      <c r="I2853" s="19"/>
      <c r="K2853" s="15"/>
      <c r="L2853" s="15"/>
      <c r="AE2853" s="37"/>
      <c r="AF2853" s="30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23"/>
      <c r="BE2853" s="23"/>
      <c r="BF2853" s="23"/>
      <c r="BG2853" s="12"/>
      <c r="BH2853" s="12"/>
      <c r="BI2853" s="12"/>
      <c r="BJ2853" s="12"/>
      <c r="BK2853" s="12"/>
      <c r="BL2853" s="12"/>
      <c r="BM2853" s="12"/>
      <c r="BN2853" s="12"/>
      <c r="BO2853" s="12"/>
      <c r="BP2853" s="12"/>
      <c r="BQ2853" s="12"/>
      <c r="BR2853" s="12"/>
      <c r="BS2853" s="12"/>
      <c r="BT2853" s="12"/>
      <c r="BU2853" s="12"/>
      <c r="BV2853" s="12"/>
      <c r="BW2853" s="12"/>
      <c r="BX2853" s="15"/>
      <c r="BY2853" s="15"/>
      <c r="BZ2853" s="15"/>
      <c r="CA2853" s="15"/>
      <c r="CB2853" s="15"/>
      <c r="CC2853" s="15"/>
      <c r="CD2853" s="15"/>
      <c r="CE2853" s="15"/>
      <c r="CF2853" s="15"/>
      <c r="CG2853" s="15"/>
      <c r="CH2853" s="15"/>
      <c r="CI2853" s="15"/>
      <c r="CJ2853" s="15"/>
      <c r="CK2853" s="15"/>
      <c r="CL2853" s="15"/>
      <c r="CM2853" s="15"/>
      <c r="CN2853" s="15"/>
    </row>
    <row r="2854" spans="1:92" ht="14">
      <c r="A2854" s="1"/>
      <c r="D2854" s="38"/>
      <c r="I2854" s="19"/>
      <c r="K2854" s="15"/>
      <c r="L2854" s="15"/>
      <c r="AE2854" s="37"/>
      <c r="AF2854" s="30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23"/>
      <c r="BE2854" s="23"/>
      <c r="BF2854" s="23"/>
      <c r="BG2854" s="12"/>
      <c r="BH2854" s="12"/>
      <c r="BI2854" s="12"/>
      <c r="BJ2854" s="12"/>
      <c r="BK2854" s="12"/>
      <c r="BL2854" s="12"/>
      <c r="BM2854" s="12"/>
      <c r="BN2854" s="12"/>
      <c r="BO2854" s="12"/>
      <c r="BP2854" s="12"/>
      <c r="BQ2854" s="12"/>
      <c r="BR2854" s="12"/>
      <c r="BS2854" s="12"/>
      <c r="BT2854" s="12"/>
      <c r="BU2854" s="12"/>
      <c r="BV2854" s="12"/>
      <c r="BW2854" s="12"/>
      <c r="BX2854" s="15"/>
      <c r="BY2854" s="15"/>
      <c r="BZ2854" s="15"/>
      <c r="CA2854" s="15"/>
      <c r="CB2854" s="15"/>
      <c r="CC2854" s="15"/>
      <c r="CD2854" s="15"/>
      <c r="CE2854" s="15"/>
      <c r="CF2854" s="15"/>
      <c r="CG2854" s="15"/>
      <c r="CH2854" s="15"/>
      <c r="CI2854" s="15"/>
      <c r="CJ2854" s="15"/>
      <c r="CK2854" s="15"/>
      <c r="CL2854" s="15"/>
      <c r="CM2854" s="15"/>
      <c r="CN2854" s="15"/>
    </row>
    <row r="2855" spans="1:92" ht="14">
      <c r="A2855" s="1"/>
      <c r="D2855" s="38"/>
      <c r="I2855" s="19"/>
      <c r="K2855" s="15"/>
      <c r="L2855" s="15"/>
      <c r="AE2855" s="37"/>
      <c r="AF2855" s="30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23"/>
      <c r="BE2855" s="23"/>
      <c r="BF2855" s="23"/>
      <c r="BG2855" s="12"/>
      <c r="BH2855" s="12"/>
      <c r="BI2855" s="12"/>
      <c r="BJ2855" s="12"/>
      <c r="BK2855" s="12"/>
      <c r="BL2855" s="12"/>
      <c r="BM2855" s="12"/>
      <c r="BN2855" s="12"/>
      <c r="BO2855" s="12"/>
      <c r="BP2855" s="12"/>
      <c r="BQ2855" s="12"/>
      <c r="BR2855" s="12"/>
      <c r="BS2855" s="12"/>
      <c r="BT2855" s="12"/>
      <c r="BU2855" s="12"/>
      <c r="BV2855" s="12"/>
      <c r="BW2855" s="12"/>
      <c r="BX2855" s="15"/>
      <c r="BY2855" s="15"/>
      <c r="BZ2855" s="15"/>
      <c r="CA2855" s="15"/>
      <c r="CB2855" s="15"/>
      <c r="CC2855" s="15"/>
      <c r="CD2855" s="15"/>
      <c r="CE2855" s="15"/>
      <c r="CF2855" s="15"/>
      <c r="CG2855" s="15"/>
      <c r="CH2855" s="15"/>
      <c r="CI2855" s="15"/>
      <c r="CJ2855" s="15"/>
      <c r="CK2855" s="15"/>
      <c r="CL2855" s="15"/>
      <c r="CM2855" s="15"/>
      <c r="CN2855" s="15"/>
    </row>
    <row r="2856" spans="1:92" ht="14">
      <c r="A2856" s="1"/>
      <c r="D2856" s="38"/>
      <c r="I2856" s="19"/>
      <c r="K2856" s="15"/>
      <c r="L2856" s="15"/>
      <c r="AE2856" s="37"/>
      <c r="AF2856" s="30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23"/>
      <c r="BE2856" s="23"/>
      <c r="BF2856" s="23"/>
      <c r="BG2856" s="12"/>
      <c r="BH2856" s="12"/>
      <c r="BI2856" s="12"/>
      <c r="BJ2856" s="12"/>
      <c r="BK2856" s="12"/>
      <c r="BL2856" s="12"/>
      <c r="BM2856" s="12"/>
      <c r="BN2856" s="12"/>
      <c r="BO2856" s="12"/>
      <c r="BP2856" s="12"/>
      <c r="BQ2856" s="12"/>
      <c r="BR2856" s="12"/>
      <c r="BS2856" s="12"/>
      <c r="BT2856" s="12"/>
      <c r="BU2856" s="12"/>
      <c r="BV2856" s="12"/>
      <c r="BW2856" s="12"/>
      <c r="BX2856" s="15"/>
      <c r="BY2856" s="15"/>
      <c r="BZ2856" s="15"/>
      <c r="CA2856" s="15"/>
      <c r="CB2856" s="15"/>
      <c r="CC2856" s="15"/>
      <c r="CD2856" s="15"/>
      <c r="CE2856" s="15"/>
      <c r="CF2856" s="15"/>
      <c r="CG2856" s="15"/>
      <c r="CH2856" s="15"/>
      <c r="CI2856" s="15"/>
      <c r="CJ2856" s="15"/>
      <c r="CK2856" s="15"/>
      <c r="CL2856" s="15"/>
      <c r="CM2856" s="15"/>
      <c r="CN2856" s="15"/>
    </row>
    <row r="2857" spans="1:92" ht="14">
      <c r="A2857" s="1"/>
      <c r="D2857" s="38"/>
      <c r="I2857" s="19"/>
      <c r="K2857" s="15"/>
      <c r="L2857" s="15"/>
      <c r="AE2857" s="37"/>
      <c r="AF2857" s="30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23"/>
      <c r="BE2857" s="23"/>
      <c r="BF2857" s="23"/>
      <c r="BG2857" s="12"/>
      <c r="BH2857" s="12"/>
      <c r="BI2857" s="12"/>
      <c r="BJ2857" s="12"/>
      <c r="BK2857" s="12"/>
      <c r="BL2857" s="12"/>
      <c r="BM2857" s="12"/>
      <c r="BN2857" s="12"/>
      <c r="BO2857" s="12"/>
      <c r="BP2857" s="12"/>
      <c r="BQ2857" s="12"/>
      <c r="BR2857" s="12"/>
      <c r="BS2857" s="12"/>
      <c r="BT2857" s="12"/>
      <c r="BU2857" s="12"/>
      <c r="BV2857" s="12"/>
      <c r="BW2857" s="12"/>
      <c r="BX2857" s="15"/>
      <c r="BY2857" s="15"/>
      <c r="BZ2857" s="15"/>
      <c r="CA2857" s="15"/>
      <c r="CB2857" s="15"/>
      <c r="CC2857" s="15"/>
      <c r="CD2857" s="15"/>
      <c r="CE2857" s="15"/>
      <c r="CF2857" s="15"/>
      <c r="CG2857" s="15"/>
      <c r="CH2857" s="15"/>
      <c r="CI2857" s="15"/>
      <c r="CJ2857" s="15"/>
      <c r="CK2857" s="15"/>
      <c r="CL2857" s="15"/>
      <c r="CM2857" s="15"/>
      <c r="CN2857" s="15"/>
    </row>
    <row r="2858" spans="1:92" ht="14">
      <c r="A2858" s="1"/>
      <c r="D2858" s="38"/>
      <c r="I2858" s="19"/>
      <c r="K2858" s="15"/>
      <c r="L2858" s="15"/>
      <c r="AE2858" s="37"/>
      <c r="AF2858" s="30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23"/>
      <c r="BE2858" s="23"/>
      <c r="BF2858" s="23"/>
      <c r="BG2858" s="12"/>
      <c r="BH2858" s="12"/>
      <c r="BI2858" s="12"/>
      <c r="BJ2858" s="12"/>
      <c r="BK2858" s="12"/>
      <c r="BL2858" s="12"/>
      <c r="BM2858" s="12"/>
      <c r="BN2858" s="12"/>
      <c r="BO2858" s="12"/>
      <c r="BP2858" s="12"/>
      <c r="BQ2858" s="12"/>
      <c r="BR2858" s="12"/>
      <c r="BS2858" s="12"/>
      <c r="BT2858" s="12"/>
      <c r="BU2858" s="12"/>
      <c r="BV2858" s="12"/>
      <c r="BW2858" s="12"/>
      <c r="BX2858" s="15"/>
      <c r="BY2858" s="15"/>
      <c r="BZ2858" s="15"/>
      <c r="CA2858" s="15"/>
      <c r="CB2858" s="15"/>
      <c r="CC2858" s="15"/>
      <c r="CD2858" s="15"/>
      <c r="CE2858" s="15"/>
      <c r="CF2858" s="15"/>
      <c r="CG2858" s="15"/>
      <c r="CH2858" s="15"/>
      <c r="CI2858" s="15"/>
      <c r="CJ2858" s="15"/>
      <c r="CK2858" s="15"/>
      <c r="CL2858" s="15"/>
      <c r="CM2858" s="15"/>
      <c r="CN2858" s="15"/>
    </row>
    <row r="2859" spans="1:92" ht="14">
      <c r="A2859" s="1"/>
      <c r="D2859" s="38"/>
      <c r="I2859" s="19"/>
      <c r="K2859" s="15"/>
      <c r="L2859" s="15"/>
      <c r="AE2859" s="37"/>
      <c r="AF2859" s="30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23"/>
      <c r="BE2859" s="23"/>
      <c r="BF2859" s="23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  <c r="BU2859" s="12"/>
      <c r="BV2859" s="12"/>
      <c r="BW2859" s="12"/>
      <c r="BX2859" s="15"/>
      <c r="BY2859" s="15"/>
      <c r="BZ2859" s="15"/>
      <c r="CA2859" s="15"/>
      <c r="CB2859" s="15"/>
      <c r="CC2859" s="15"/>
      <c r="CD2859" s="15"/>
      <c r="CE2859" s="15"/>
      <c r="CF2859" s="15"/>
      <c r="CG2859" s="15"/>
      <c r="CH2859" s="15"/>
      <c r="CI2859" s="15"/>
      <c r="CJ2859" s="15"/>
      <c r="CK2859" s="15"/>
      <c r="CL2859" s="15"/>
      <c r="CM2859" s="15"/>
      <c r="CN2859" s="15"/>
    </row>
    <row r="2860" spans="1:92" ht="14">
      <c r="A2860" s="1"/>
      <c r="D2860" s="38"/>
      <c r="I2860" s="19"/>
      <c r="K2860" s="15"/>
      <c r="L2860" s="15"/>
      <c r="AE2860" s="37"/>
      <c r="AF2860" s="30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23"/>
      <c r="BE2860" s="23"/>
      <c r="BF2860" s="23"/>
      <c r="BG2860" s="12"/>
      <c r="BH2860" s="12"/>
      <c r="BI2860" s="12"/>
      <c r="BJ2860" s="12"/>
      <c r="BK2860" s="12"/>
      <c r="BL2860" s="12"/>
      <c r="BM2860" s="12"/>
      <c r="BN2860" s="12"/>
      <c r="BO2860" s="12"/>
      <c r="BP2860" s="12"/>
      <c r="BQ2860" s="12"/>
      <c r="BR2860" s="12"/>
      <c r="BS2860" s="12"/>
      <c r="BT2860" s="12"/>
      <c r="BU2860" s="12"/>
      <c r="BV2860" s="12"/>
      <c r="BW2860" s="12"/>
      <c r="BX2860" s="15"/>
      <c r="BY2860" s="15"/>
      <c r="BZ2860" s="15"/>
      <c r="CA2860" s="15"/>
      <c r="CB2860" s="15"/>
      <c r="CC2860" s="15"/>
      <c r="CD2860" s="15"/>
      <c r="CE2860" s="15"/>
      <c r="CF2860" s="15"/>
      <c r="CG2860" s="15"/>
      <c r="CH2860" s="15"/>
      <c r="CI2860" s="15"/>
      <c r="CJ2860" s="15"/>
      <c r="CK2860" s="15"/>
      <c r="CL2860" s="15"/>
      <c r="CM2860" s="15"/>
      <c r="CN2860" s="15"/>
    </row>
    <row r="2861" spans="1:92" ht="14">
      <c r="A2861" s="1"/>
      <c r="D2861" s="38"/>
      <c r="I2861" s="19"/>
      <c r="K2861" s="15"/>
      <c r="L2861" s="15"/>
      <c r="AE2861" s="37"/>
      <c r="AF2861" s="30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23"/>
      <c r="BE2861" s="23"/>
      <c r="BF2861" s="23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5"/>
      <c r="BY2861" s="15"/>
      <c r="BZ2861" s="15"/>
      <c r="CA2861" s="15"/>
      <c r="CB2861" s="15"/>
      <c r="CC2861" s="15"/>
      <c r="CD2861" s="15"/>
      <c r="CE2861" s="15"/>
      <c r="CF2861" s="15"/>
      <c r="CG2861" s="15"/>
      <c r="CH2861" s="15"/>
      <c r="CI2861" s="15"/>
      <c r="CJ2861" s="15"/>
      <c r="CK2861" s="15"/>
      <c r="CL2861" s="15"/>
      <c r="CM2861" s="15"/>
      <c r="CN2861" s="15"/>
    </row>
    <row r="2862" spans="1:92" ht="14">
      <c r="A2862" s="1"/>
      <c r="D2862" s="38"/>
      <c r="I2862" s="19"/>
      <c r="K2862" s="15"/>
      <c r="L2862" s="15"/>
      <c r="AE2862" s="37"/>
      <c r="AF2862" s="30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23"/>
      <c r="BE2862" s="23"/>
      <c r="BF2862" s="23"/>
      <c r="BG2862" s="12"/>
      <c r="BH2862" s="12"/>
      <c r="BI2862" s="12"/>
      <c r="BJ2862" s="12"/>
      <c r="BK2862" s="12"/>
      <c r="BL2862" s="12"/>
      <c r="BM2862" s="12"/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5"/>
      <c r="BY2862" s="15"/>
      <c r="BZ2862" s="15"/>
      <c r="CA2862" s="15"/>
      <c r="CB2862" s="15"/>
      <c r="CC2862" s="15"/>
      <c r="CD2862" s="15"/>
      <c r="CE2862" s="15"/>
      <c r="CF2862" s="15"/>
      <c r="CG2862" s="15"/>
      <c r="CH2862" s="15"/>
      <c r="CI2862" s="15"/>
      <c r="CJ2862" s="15"/>
      <c r="CK2862" s="15"/>
      <c r="CL2862" s="15"/>
      <c r="CM2862" s="15"/>
      <c r="CN2862" s="15"/>
    </row>
    <row r="2863" spans="1:92" ht="14">
      <c r="A2863" s="1"/>
      <c r="D2863" s="38"/>
      <c r="I2863" s="19"/>
      <c r="K2863" s="15"/>
      <c r="L2863" s="15"/>
      <c r="AE2863" s="37"/>
      <c r="AF2863" s="30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23"/>
      <c r="BE2863" s="23"/>
      <c r="BF2863" s="23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  <c r="BU2863" s="12"/>
      <c r="BV2863" s="12"/>
      <c r="BW2863" s="12"/>
      <c r="BX2863" s="15"/>
      <c r="BY2863" s="15"/>
      <c r="BZ2863" s="15"/>
      <c r="CA2863" s="15"/>
      <c r="CB2863" s="15"/>
      <c r="CC2863" s="15"/>
      <c r="CD2863" s="15"/>
      <c r="CE2863" s="15"/>
      <c r="CF2863" s="15"/>
      <c r="CG2863" s="15"/>
      <c r="CH2863" s="15"/>
      <c r="CI2863" s="15"/>
      <c r="CJ2863" s="15"/>
      <c r="CK2863" s="15"/>
      <c r="CL2863" s="15"/>
      <c r="CM2863" s="15"/>
      <c r="CN2863" s="15"/>
    </row>
    <row r="2864" spans="1:92" ht="14">
      <c r="A2864" s="1"/>
      <c r="D2864" s="38"/>
      <c r="I2864" s="19"/>
      <c r="K2864" s="15"/>
      <c r="L2864" s="15"/>
      <c r="AE2864" s="37"/>
      <c r="AF2864" s="30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23"/>
      <c r="BE2864" s="23"/>
      <c r="BF2864" s="23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5"/>
      <c r="BY2864" s="15"/>
      <c r="BZ2864" s="15"/>
      <c r="CA2864" s="15"/>
      <c r="CB2864" s="15"/>
      <c r="CC2864" s="15"/>
      <c r="CD2864" s="15"/>
      <c r="CE2864" s="15"/>
      <c r="CF2864" s="15"/>
      <c r="CG2864" s="15"/>
      <c r="CH2864" s="15"/>
      <c r="CI2864" s="15"/>
      <c r="CJ2864" s="15"/>
      <c r="CK2864" s="15"/>
      <c r="CL2864" s="15"/>
      <c r="CM2864" s="15"/>
      <c r="CN2864" s="15"/>
    </row>
    <row r="2865" spans="1:92" ht="14">
      <c r="A2865" s="1"/>
      <c r="D2865" s="38"/>
      <c r="I2865" s="19"/>
      <c r="K2865" s="15"/>
      <c r="L2865" s="15"/>
      <c r="AE2865" s="37"/>
      <c r="AF2865" s="30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23"/>
      <c r="BE2865" s="23"/>
      <c r="BF2865" s="23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5"/>
      <c r="BY2865" s="15"/>
      <c r="BZ2865" s="15"/>
      <c r="CA2865" s="15"/>
      <c r="CB2865" s="15"/>
      <c r="CC2865" s="15"/>
      <c r="CD2865" s="15"/>
      <c r="CE2865" s="15"/>
      <c r="CF2865" s="15"/>
      <c r="CG2865" s="15"/>
      <c r="CH2865" s="15"/>
      <c r="CI2865" s="15"/>
      <c r="CJ2865" s="15"/>
      <c r="CK2865" s="15"/>
      <c r="CL2865" s="15"/>
      <c r="CM2865" s="15"/>
      <c r="CN2865" s="15"/>
    </row>
    <row r="2866" spans="1:92" ht="14">
      <c r="A2866" s="1"/>
      <c r="D2866" s="38"/>
      <c r="I2866" s="19"/>
      <c r="K2866" s="15"/>
      <c r="L2866" s="15"/>
      <c r="AE2866" s="37"/>
      <c r="AF2866" s="30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23"/>
      <c r="BE2866" s="23"/>
      <c r="BF2866" s="23"/>
      <c r="BG2866" s="12"/>
      <c r="BH2866" s="12"/>
      <c r="BI2866" s="12"/>
      <c r="BJ2866" s="12"/>
      <c r="BK2866" s="12"/>
      <c r="BL2866" s="12"/>
      <c r="BM2866" s="12"/>
      <c r="BN2866" s="12"/>
      <c r="BO2866" s="12"/>
      <c r="BP2866" s="12"/>
      <c r="BQ2866" s="12"/>
      <c r="BR2866" s="12"/>
      <c r="BS2866" s="12"/>
      <c r="BT2866" s="12"/>
      <c r="BU2866" s="12"/>
      <c r="BV2866" s="12"/>
      <c r="BW2866" s="12"/>
      <c r="BX2866" s="15"/>
      <c r="BY2866" s="15"/>
      <c r="BZ2866" s="15"/>
      <c r="CA2866" s="15"/>
      <c r="CB2866" s="15"/>
      <c r="CC2866" s="15"/>
      <c r="CD2866" s="15"/>
      <c r="CE2866" s="15"/>
      <c r="CF2866" s="15"/>
      <c r="CG2866" s="15"/>
      <c r="CH2866" s="15"/>
      <c r="CI2866" s="15"/>
      <c r="CJ2866" s="15"/>
      <c r="CK2866" s="15"/>
      <c r="CL2866" s="15"/>
      <c r="CM2866" s="15"/>
      <c r="CN2866" s="15"/>
    </row>
    <row r="2867" spans="1:92" ht="14">
      <c r="A2867" s="1"/>
      <c r="D2867" s="38"/>
      <c r="I2867" s="19"/>
      <c r="K2867" s="15"/>
      <c r="L2867" s="15"/>
      <c r="AE2867" s="37"/>
      <c r="AF2867" s="30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23"/>
      <c r="BE2867" s="23"/>
      <c r="BF2867" s="23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  <c r="BU2867" s="12"/>
      <c r="BV2867" s="12"/>
      <c r="BW2867" s="12"/>
      <c r="BX2867" s="15"/>
      <c r="BY2867" s="15"/>
      <c r="BZ2867" s="15"/>
      <c r="CA2867" s="15"/>
      <c r="CB2867" s="15"/>
      <c r="CC2867" s="15"/>
      <c r="CD2867" s="15"/>
      <c r="CE2867" s="15"/>
      <c r="CF2867" s="15"/>
      <c r="CG2867" s="15"/>
      <c r="CH2867" s="15"/>
      <c r="CI2867" s="15"/>
      <c r="CJ2867" s="15"/>
      <c r="CK2867" s="15"/>
      <c r="CL2867" s="15"/>
      <c r="CM2867" s="15"/>
      <c r="CN2867" s="15"/>
    </row>
    <row r="2868" spans="1:92" ht="14">
      <c r="A2868" s="1"/>
      <c r="D2868" s="38"/>
      <c r="I2868" s="19"/>
      <c r="K2868" s="15"/>
      <c r="L2868" s="15"/>
      <c r="AE2868" s="37"/>
      <c r="AF2868" s="30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23"/>
      <c r="BE2868" s="23"/>
      <c r="BF2868" s="23"/>
      <c r="BG2868" s="12"/>
      <c r="BH2868" s="12"/>
      <c r="BI2868" s="12"/>
      <c r="BJ2868" s="12"/>
      <c r="BK2868" s="12"/>
      <c r="BL2868" s="12"/>
      <c r="BM2868" s="12"/>
      <c r="BN2868" s="12"/>
      <c r="BO2868" s="12"/>
      <c r="BP2868" s="12"/>
      <c r="BQ2868" s="12"/>
      <c r="BR2868" s="12"/>
      <c r="BS2868" s="12"/>
      <c r="BT2868" s="12"/>
      <c r="BU2868" s="12"/>
      <c r="BV2868" s="12"/>
      <c r="BW2868" s="12"/>
      <c r="BX2868" s="15"/>
      <c r="BY2868" s="15"/>
      <c r="BZ2868" s="15"/>
      <c r="CA2868" s="15"/>
      <c r="CB2868" s="15"/>
      <c r="CC2868" s="15"/>
      <c r="CD2868" s="15"/>
      <c r="CE2868" s="15"/>
      <c r="CF2868" s="15"/>
      <c r="CG2868" s="15"/>
      <c r="CH2868" s="15"/>
      <c r="CI2868" s="15"/>
      <c r="CJ2868" s="15"/>
      <c r="CK2868" s="15"/>
      <c r="CL2868" s="15"/>
      <c r="CM2868" s="15"/>
      <c r="CN2868" s="15"/>
    </row>
    <row r="2869" spans="1:92" ht="14">
      <c r="A2869" s="1"/>
      <c r="D2869" s="38"/>
      <c r="I2869" s="19"/>
      <c r="K2869" s="15"/>
      <c r="L2869" s="15"/>
      <c r="AE2869" s="37"/>
      <c r="AF2869" s="30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23"/>
      <c r="BE2869" s="23"/>
      <c r="BF2869" s="23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  <c r="BU2869" s="12"/>
      <c r="BV2869" s="12"/>
      <c r="BW2869" s="12"/>
      <c r="BX2869" s="15"/>
      <c r="BY2869" s="15"/>
      <c r="BZ2869" s="15"/>
      <c r="CA2869" s="15"/>
      <c r="CB2869" s="15"/>
      <c r="CC2869" s="15"/>
      <c r="CD2869" s="15"/>
      <c r="CE2869" s="15"/>
      <c r="CF2869" s="15"/>
      <c r="CG2869" s="15"/>
      <c r="CH2869" s="15"/>
      <c r="CI2869" s="15"/>
      <c r="CJ2869" s="15"/>
      <c r="CK2869" s="15"/>
      <c r="CL2869" s="15"/>
      <c r="CM2869" s="15"/>
      <c r="CN2869" s="15"/>
    </row>
    <row r="2870" spans="1:92" ht="14">
      <c r="A2870" s="1"/>
      <c r="D2870" s="38"/>
      <c r="I2870" s="19"/>
      <c r="K2870" s="15"/>
      <c r="L2870" s="15"/>
      <c r="AE2870" s="37"/>
      <c r="AF2870" s="30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23"/>
      <c r="BE2870" s="23"/>
      <c r="BF2870" s="23"/>
      <c r="BG2870" s="12"/>
      <c r="BH2870" s="12"/>
      <c r="BI2870" s="12"/>
      <c r="BJ2870" s="12"/>
      <c r="BK2870" s="12"/>
      <c r="BL2870" s="12"/>
      <c r="BM2870" s="12"/>
      <c r="BN2870" s="12"/>
      <c r="BO2870" s="12"/>
      <c r="BP2870" s="12"/>
      <c r="BQ2870" s="12"/>
      <c r="BR2870" s="12"/>
      <c r="BS2870" s="12"/>
      <c r="BT2870" s="12"/>
      <c r="BU2870" s="12"/>
      <c r="BV2870" s="12"/>
      <c r="BW2870" s="12"/>
      <c r="BX2870" s="15"/>
      <c r="BY2870" s="15"/>
      <c r="BZ2870" s="15"/>
      <c r="CA2870" s="15"/>
      <c r="CB2870" s="15"/>
      <c r="CC2870" s="15"/>
      <c r="CD2870" s="15"/>
      <c r="CE2870" s="15"/>
      <c r="CF2870" s="15"/>
      <c r="CG2870" s="15"/>
      <c r="CH2870" s="15"/>
      <c r="CI2870" s="15"/>
      <c r="CJ2870" s="15"/>
      <c r="CK2870" s="15"/>
      <c r="CL2870" s="15"/>
      <c r="CM2870" s="15"/>
      <c r="CN2870" s="15"/>
    </row>
    <row r="2871" spans="1:92" ht="14">
      <c r="A2871" s="1"/>
      <c r="D2871" s="38"/>
      <c r="I2871" s="19"/>
      <c r="K2871" s="15"/>
      <c r="L2871" s="15"/>
      <c r="AE2871" s="37"/>
      <c r="AF2871" s="30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23"/>
      <c r="BE2871" s="23"/>
      <c r="BF2871" s="23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/>
      <c r="BW2871" s="12"/>
      <c r="BX2871" s="15"/>
      <c r="BY2871" s="15"/>
      <c r="BZ2871" s="15"/>
      <c r="CA2871" s="15"/>
      <c r="CB2871" s="15"/>
      <c r="CC2871" s="15"/>
      <c r="CD2871" s="15"/>
      <c r="CE2871" s="15"/>
      <c r="CF2871" s="15"/>
      <c r="CG2871" s="15"/>
      <c r="CH2871" s="15"/>
      <c r="CI2871" s="15"/>
      <c r="CJ2871" s="15"/>
      <c r="CK2871" s="15"/>
      <c r="CL2871" s="15"/>
      <c r="CM2871" s="15"/>
      <c r="CN2871" s="15"/>
    </row>
    <row r="2872" spans="1:92" ht="14">
      <c r="A2872" s="1"/>
      <c r="D2872" s="38"/>
      <c r="I2872" s="19"/>
      <c r="K2872" s="15"/>
      <c r="L2872" s="15"/>
      <c r="AE2872" s="37"/>
      <c r="AF2872" s="30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23"/>
      <c r="BE2872" s="23"/>
      <c r="BF2872" s="23"/>
      <c r="BG2872" s="12"/>
      <c r="BH2872" s="12"/>
      <c r="BI2872" s="12"/>
      <c r="BJ2872" s="12"/>
      <c r="BK2872" s="12"/>
      <c r="BL2872" s="12"/>
      <c r="BM2872" s="12"/>
      <c r="BN2872" s="12"/>
      <c r="BO2872" s="12"/>
      <c r="BP2872" s="12"/>
      <c r="BQ2872" s="12"/>
      <c r="BR2872" s="12"/>
      <c r="BS2872" s="12"/>
      <c r="BT2872" s="12"/>
      <c r="BU2872" s="12"/>
      <c r="BV2872" s="12"/>
      <c r="BW2872" s="12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</row>
    <row r="2873" spans="1:92" ht="14">
      <c r="A2873" s="1"/>
      <c r="D2873" s="38"/>
      <c r="I2873" s="19"/>
      <c r="K2873" s="15"/>
      <c r="L2873" s="15"/>
      <c r="AE2873" s="37"/>
      <c r="AF2873" s="30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23"/>
      <c r="BE2873" s="23"/>
      <c r="BF2873" s="23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5"/>
      <c r="BY2873" s="15"/>
      <c r="BZ2873" s="15"/>
      <c r="CA2873" s="15"/>
      <c r="CB2873" s="15"/>
      <c r="CC2873" s="15"/>
      <c r="CD2873" s="15"/>
      <c r="CE2873" s="15"/>
      <c r="CF2873" s="15"/>
      <c r="CG2873" s="15"/>
      <c r="CH2873" s="15"/>
      <c r="CI2873" s="15"/>
      <c r="CJ2873" s="15"/>
      <c r="CK2873" s="15"/>
      <c r="CL2873" s="15"/>
      <c r="CM2873" s="15"/>
      <c r="CN2873" s="15"/>
    </row>
    <row r="2874" spans="1:92" ht="14">
      <c r="A2874" s="1"/>
      <c r="D2874" s="38"/>
      <c r="I2874" s="19"/>
      <c r="K2874" s="15"/>
      <c r="L2874" s="15"/>
      <c r="AE2874" s="37"/>
      <c r="AF2874" s="30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23"/>
      <c r="BE2874" s="23"/>
      <c r="BF2874" s="23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5"/>
      <c r="BY2874" s="15"/>
      <c r="BZ2874" s="15"/>
      <c r="CA2874" s="15"/>
      <c r="CB2874" s="15"/>
      <c r="CC2874" s="15"/>
      <c r="CD2874" s="15"/>
      <c r="CE2874" s="15"/>
      <c r="CF2874" s="15"/>
      <c r="CG2874" s="15"/>
      <c r="CH2874" s="15"/>
      <c r="CI2874" s="15"/>
      <c r="CJ2874" s="15"/>
      <c r="CK2874" s="15"/>
      <c r="CL2874" s="15"/>
      <c r="CM2874" s="15"/>
      <c r="CN2874" s="15"/>
    </row>
    <row r="2875" spans="1:92" ht="14">
      <c r="A2875" s="1"/>
      <c r="D2875" s="38"/>
      <c r="I2875" s="19"/>
      <c r="K2875" s="15"/>
      <c r="L2875" s="15"/>
      <c r="AE2875" s="37"/>
      <c r="AF2875" s="30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23"/>
      <c r="BE2875" s="23"/>
      <c r="BF2875" s="23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  <c r="BU2875" s="12"/>
      <c r="BV2875" s="12"/>
      <c r="BW2875" s="12"/>
      <c r="BX2875" s="15"/>
      <c r="BY2875" s="15"/>
      <c r="BZ2875" s="15"/>
      <c r="CA2875" s="15"/>
      <c r="CB2875" s="15"/>
      <c r="CC2875" s="15"/>
      <c r="CD2875" s="15"/>
      <c r="CE2875" s="15"/>
      <c r="CF2875" s="15"/>
      <c r="CG2875" s="15"/>
      <c r="CH2875" s="15"/>
      <c r="CI2875" s="15"/>
      <c r="CJ2875" s="15"/>
      <c r="CK2875" s="15"/>
      <c r="CL2875" s="15"/>
      <c r="CM2875" s="15"/>
      <c r="CN2875" s="15"/>
    </row>
    <row r="2876" spans="1:92" ht="14">
      <c r="A2876" s="1"/>
      <c r="D2876" s="38"/>
      <c r="I2876" s="19"/>
      <c r="K2876" s="15"/>
      <c r="L2876" s="15"/>
      <c r="AE2876" s="37"/>
      <c r="AF2876" s="30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23"/>
      <c r="BE2876" s="23"/>
      <c r="BF2876" s="23"/>
      <c r="BG2876" s="12"/>
      <c r="BH2876" s="12"/>
      <c r="BI2876" s="12"/>
      <c r="BJ2876" s="12"/>
      <c r="BK2876" s="12"/>
      <c r="BL2876" s="12"/>
      <c r="BM2876" s="12"/>
      <c r="BN2876" s="12"/>
      <c r="BO2876" s="12"/>
      <c r="BP2876" s="12"/>
      <c r="BQ2876" s="12"/>
      <c r="BR2876" s="12"/>
      <c r="BS2876" s="12"/>
      <c r="BT2876" s="12"/>
      <c r="BU2876" s="12"/>
      <c r="BV2876" s="12"/>
      <c r="BW2876" s="12"/>
      <c r="BX2876" s="15"/>
      <c r="BY2876" s="15"/>
      <c r="BZ2876" s="15"/>
      <c r="CA2876" s="15"/>
      <c r="CB2876" s="15"/>
      <c r="CC2876" s="15"/>
      <c r="CD2876" s="15"/>
      <c r="CE2876" s="15"/>
      <c r="CF2876" s="15"/>
      <c r="CG2876" s="15"/>
      <c r="CH2876" s="15"/>
      <c r="CI2876" s="15"/>
      <c r="CJ2876" s="15"/>
      <c r="CK2876" s="15"/>
      <c r="CL2876" s="15"/>
      <c r="CM2876" s="15"/>
      <c r="CN2876" s="15"/>
    </row>
    <row r="2877" spans="1:92" ht="14">
      <c r="A2877" s="1"/>
      <c r="D2877" s="38"/>
      <c r="I2877" s="19"/>
      <c r="K2877" s="15"/>
      <c r="L2877" s="15"/>
      <c r="AE2877" s="37"/>
      <c r="AF2877" s="30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23"/>
      <c r="BE2877" s="23"/>
      <c r="BF2877" s="23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  <c r="BU2877" s="12"/>
      <c r="BV2877" s="12"/>
      <c r="BW2877" s="12"/>
      <c r="BX2877" s="15"/>
      <c r="BY2877" s="15"/>
      <c r="BZ2877" s="15"/>
      <c r="CA2877" s="15"/>
      <c r="CB2877" s="15"/>
      <c r="CC2877" s="15"/>
      <c r="CD2877" s="15"/>
      <c r="CE2877" s="15"/>
      <c r="CF2877" s="15"/>
      <c r="CG2877" s="15"/>
      <c r="CH2877" s="15"/>
      <c r="CI2877" s="15"/>
      <c r="CJ2877" s="15"/>
      <c r="CK2877" s="15"/>
      <c r="CL2877" s="15"/>
      <c r="CM2877" s="15"/>
      <c r="CN2877" s="15"/>
    </row>
    <row r="2878" spans="1:92" ht="14">
      <c r="A2878" s="1"/>
      <c r="D2878" s="38"/>
      <c r="I2878" s="19"/>
      <c r="K2878" s="15"/>
      <c r="L2878" s="15"/>
      <c r="AE2878" s="37"/>
      <c r="AF2878" s="30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23"/>
      <c r="BE2878" s="23"/>
      <c r="BF2878" s="23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5"/>
      <c r="BY2878" s="15"/>
      <c r="BZ2878" s="15"/>
      <c r="CA2878" s="15"/>
      <c r="CB2878" s="15"/>
      <c r="CC2878" s="15"/>
      <c r="CD2878" s="15"/>
      <c r="CE2878" s="15"/>
      <c r="CF2878" s="15"/>
      <c r="CG2878" s="15"/>
      <c r="CH2878" s="15"/>
      <c r="CI2878" s="15"/>
      <c r="CJ2878" s="15"/>
      <c r="CK2878" s="15"/>
      <c r="CL2878" s="15"/>
      <c r="CM2878" s="15"/>
      <c r="CN2878" s="15"/>
    </row>
    <row r="2879" spans="1:92" ht="14">
      <c r="A2879" s="1"/>
      <c r="D2879" s="38"/>
      <c r="I2879" s="19"/>
      <c r="K2879" s="15"/>
      <c r="L2879" s="15"/>
      <c r="AE2879" s="37"/>
      <c r="AF2879" s="30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23"/>
      <c r="BE2879" s="23"/>
      <c r="BF2879" s="23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  <c r="BU2879" s="12"/>
      <c r="BV2879" s="12"/>
      <c r="BW2879" s="12"/>
      <c r="BX2879" s="15"/>
      <c r="BY2879" s="15"/>
      <c r="BZ2879" s="15"/>
      <c r="CA2879" s="15"/>
      <c r="CB2879" s="15"/>
      <c r="CC2879" s="15"/>
      <c r="CD2879" s="15"/>
      <c r="CE2879" s="15"/>
      <c r="CF2879" s="15"/>
      <c r="CG2879" s="15"/>
      <c r="CH2879" s="15"/>
      <c r="CI2879" s="15"/>
      <c r="CJ2879" s="15"/>
      <c r="CK2879" s="15"/>
      <c r="CL2879" s="15"/>
      <c r="CM2879" s="15"/>
      <c r="CN2879" s="15"/>
    </row>
    <row r="2880" spans="1:92" ht="14">
      <c r="A2880" s="1"/>
      <c r="D2880" s="38"/>
      <c r="I2880" s="19"/>
      <c r="K2880" s="15"/>
      <c r="L2880" s="15"/>
      <c r="AE2880" s="37"/>
      <c r="AF2880" s="30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23"/>
      <c r="BE2880" s="23"/>
      <c r="BF2880" s="23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</row>
    <row r="2881" spans="1:92" ht="14">
      <c r="A2881" s="1"/>
      <c r="D2881" s="38"/>
      <c r="I2881" s="19"/>
      <c r="K2881" s="15"/>
      <c r="L2881" s="15"/>
      <c r="AE2881" s="37"/>
      <c r="AF2881" s="30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23"/>
      <c r="BE2881" s="23"/>
      <c r="BF2881" s="23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  <c r="BU2881" s="12"/>
      <c r="BV2881" s="12"/>
      <c r="BW2881" s="12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</row>
    <row r="2882" spans="1:92" ht="14">
      <c r="A2882" s="1"/>
      <c r="D2882" s="38"/>
      <c r="I2882" s="19"/>
      <c r="K2882" s="15"/>
      <c r="L2882" s="15"/>
      <c r="AE2882" s="37"/>
      <c r="AF2882" s="30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23"/>
      <c r="BE2882" s="23"/>
      <c r="BF2882" s="23"/>
      <c r="BG2882" s="12"/>
      <c r="BH2882" s="12"/>
      <c r="BI2882" s="12"/>
      <c r="BJ2882" s="12"/>
      <c r="BK2882" s="12"/>
      <c r="BL2882" s="12"/>
      <c r="BM2882" s="12"/>
      <c r="BN2882" s="12"/>
      <c r="BO2882" s="12"/>
      <c r="BP2882" s="12"/>
      <c r="BQ2882" s="12"/>
      <c r="BR2882" s="12"/>
      <c r="BS2882" s="12"/>
      <c r="BT2882" s="12"/>
      <c r="BU2882" s="12"/>
      <c r="BV2882" s="12"/>
      <c r="BW2882" s="12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</row>
    <row r="2883" spans="1:92" ht="14">
      <c r="A2883" s="1"/>
      <c r="D2883" s="38"/>
      <c r="I2883" s="19"/>
      <c r="K2883" s="15"/>
      <c r="L2883" s="15"/>
      <c r="AE2883" s="37"/>
      <c r="AF2883" s="30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23"/>
      <c r="BE2883" s="23"/>
      <c r="BF2883" s="23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  <c r="BU2883" s="12"/>
      <c r="BV2883" s="12"/>
      <c r="BW2883" s="12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</row>
    <row r="2884" spans="1:92" ht="14">
      <c r="A2884" s="1"/>
      <c r="D2884" s="38"/>
      <c r="I2884" s="19"/>
      <c r="K2884" s="15"/>
      <c r="L2884" s="15"/>
      <c r="AE2884" s="37"/>
      <c r="AF2884" s="30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23"/>
      <c r="BE2884" s="23"/>
      <c r="BF2884" s="23"/>
      <c r="BG2884" s="12"/>
      <c r="BH2884" s="12"/>
      <c r="BI2884" s="12"/>
      <c r="BJ2884" s="12"/>
      <c r="BK2884" s="12"/>
      <c r="BL2884" s="12"/>
      <c r="BM2884" s="12"/>
      <c r="BN2884" s="12"/>
      <c r="BO2884" s="12"/>
      <c r="BP2884" s="12"/>
      <c r="BQ2884" s="12"/>
      <c r="BR2884" s="12"/>
      <c r="BS2884" s="12"/>
      <c r="BT2884" s="12"/>
      <c r="BU2884" s="12"/>
      <c r="BV2884" s="12"/>
      <c r="BW2884" s="12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</row>
    <row r="2885" spans="1:92" ht="14">
      <c r="A2885" s="1"/>
      <c r="D2885" s="38"/>
      <c r="I2885" s="19"/>
      <c r="K2885" s="15"/>
      <c r="L2885" s="15"/>
      <c r="AE2885" s="37"/>
      <c r="AF2885" s="30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23"/>
      <c r="BE2885" s="23"/>
      <c r="BF2885" s="23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</row>
    <row r="2886" spans="1:92" ht="14">
      <c r="A2886" s="1"/>
      <c r="D2886" s="38"/>
      <c r="I2886" s="19"/>
      <c r="K2886" s="15"/>
      <c r="L2886" s="15"/>
      <c r="AE2886" s="37"/>
      <c r="AF2886" s="30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23"/>
      <c r="BE2886" s="23"/>
      <c r="BF2886" s="23"/>
      <c r="BG2886" s="12"/>
      <c r="BH2886" s="12"/>
      <c r="BI2886" s="12"/>
      <c r="BJ2886" s="12"/>
      <c r="BK2886" s="12"/>
      <c r="BL2886" s="12"/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</row>
    <row r="2887" spans="1:92" ht="14">
      <c r="A2887" s="1"/>
      <c r="D2887" s="38"/>
      <c r="I2887" s="19"/>
      <c r="K2887" s="15"/>
      <c r="L2887" s="15"/>
      <c r="AE2887" s="37"/>
      <c r="AF2887" s="30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23"/>
      <c r="BE2887" s="23"/>
      <c r="BF2887" s="23"/>
      <c r="BG2887" s="12"/>
      <c r="BH2887" s="12"/>
      <c r="BI2887" s="12"/>
      <c r="BJ2887" s="12"/>
      <c r="BK2887" s="12"/>
      <c r="BL2887" s="12"/>
      <c r="BM2887" s="12"/>
      <c r="BN2887" s="12"/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</row>
    <row r="2888" spans="1:92" ht="14">
      <c r="A2888" s="1"/>
      <c r="D2888" s="38"/>
      <c r="I2888" s="19"/>
      <c r="K2888" s="15"/>
      <c r="L2888" s="15"/>
      <c r="AE2888" s="37"/>
      <c r="AF2888" s="30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23"/>
      <c r="BE2888" s="23"/>
      <c r="BF2888" s="23"/>
      <c r="BG2888" s="12"/>
      <c r="BH2888" s="12"/>
      <c r="BI2888" s="12"/>
      <c r="BJ2888" s="12"/>
      <c r="BK2888" s="12"/>
      <c r="BL2888" s="12"/>
      <c r="BM2888" s="12"/>
      <c r="BN2888" s="12"/>
      <c r="BO2888" s="12"/>
      <c r="BP2888" s="12"/>
      <c r="BQ2888" s="12"/>
      <c r="BR2888" s="12"/>
      <c r="BS2888" s="12"/>
      <c r="BT2888" s="12"/>
      <c r="BU2888" s="12"/>
      <c r="BV2888" s="12"/>
      <c r="BW2888" s="12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</row>
    <row r="2889" spans="1:92" ht="14">
      <c r="A2889" s="1"/>
      <c r="D2889" s="38"/>
      <c r="I2889" s="19"/>
      <c r="K2889" s="15"/>
      <c r="L2889" s="15"/>
      <c r="AE2889" s="37"/>
      <c r="AF2889" s="30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23"/>
      <c r="BE2889" s="23"/>
      <c r="BF2889" s="23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5"/>
      <c r="BY2889" s="15"/>
      <c r="BZ2889" s="15"/>
      <c r="CA2889" s="15"/>
      <c r="CB2889" s="15"/>
      <c r="CC2889" s="15"/>
      <c r="CD2889" s="15"/>
      <c r="CE2889" s="15"/>
      <c r="CF2889" s="15"/>
      <c r="CG2889" s="15"/>
      <c r="CH2889" s="15"/>
      <c r="CI2889" s="15"/>
      <c r="CJ2889" s="15"/>
      <c r="CK2889" s="15"/>
      <c r="CL2889" s="15"/>
      <c r="CM2889" s="15"/>
      <c r="CN2889" s="15"/>
    </row>
    <row r="2890" spans="1:92" ht="14">
      <c r="A2890" s="1"/>
      <c r="D2890" s="38"/>
      <c r="I2890" s="19"/>
      <c r="K2890" s="15"/>
      <c r="L2890" s="15"/>
      <c r="AE2890" s="37"/>
      <c r="AF2890" s="30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23"/>
      <c r="BE2890" s="23"/>
      <c r="BF2890" s="23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5"/>
      <c r="BY2890" s="15"/>
      <c r="BZ2890" s="15"/>
      <c r="CA2890" s="15"/>
      <c r="CB2890" s="15"/>
      <c r="CC2890" s="15"/>
      <c r="CD2890" s="15"/>
      <c r="CE2890" s="15"/>
      <c r="CF2890" s="15"/>
      <c r="CG2890" s="15"/>
      <c r="CH2890" s="15"/>
      <c r="CI2890" s="15"/>
      <c r="CJ2890" s="15"/>
      <c r="CK2890" s="15"/>
      <c r="CL2890" s="15"/>
      <c r="CM2890" s="15"/>
      <c r="CN2890" s="15"/>
    </row>
    <row r="2891" spans="1:92" ht="14">
      <c r="A2891" s="1"/>
      <c r="D2891" s="38"/>
      <c r="I2891" s="19"/>
      <c r="K2891" s="15"/>
      <c r="L2891" s="15"/>
      <c r="AE2891" s="37"/>
      <c r="AF2891" s="30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23"/>
      <c r="BE2891" s="23"/>
      <c r="BF2891" s="23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/>
      <c r="BS2891" s="12"/>
      <c r="BT2891" s="12"/>
      <c r="BU2891" s="12"/>
      <c r="BV2891" s="12"/>
      <c r="BW2891" s="12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</row>
    <row r="2892" spans="1:92" ht="14">
      <c r="A2892" s="1"/>
      <c r="D2892" s="38"/>
      <c r="I2892" s="19"/>
      <c r="K2892" s="15"/>
      <c r="L2892" s="15"/>
      <c r="AE2892" s="37"/>
      <c r="AF2892" s="30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23"/>
      <c r="BE2892" s="23"/>
      <c r="BF2892" s="23"/>
      <c r="BG2892" s="12"/>
      <c r="BH2892" s="12"/>
      <c r="BI2892" s="12"/>
      <c r="BJ2892" s="12"/>
      <c r="BK2892" s="12"/>
      <c r="BL2892" s="12"/>
      <c r="BM2892" s="12"/>
      <c r="BN2892" s="12"/>
      <c r="BO2892" s="12"/>
      <c r="BP2892" s="12"/>
      <c r="BQ2892" s="12"/>
      <c r="BR2892" s="12"/>
      <c r="BS2892" s="12"/>
      <c r="BT2892" s="12"/>
      <c r="BU2892" s="12"/>
      <c r="BV2892" s="12"/>
      <c r="BW2892" s="12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</row>
    <row r="2893" spans="1:92" ht="14">
      <c r="A2893" s="1"/>
      <c r="D2893" s="38"/>
      <c r="I2893" s="19"/>
      <c r="K2893" s="15"/>
      <c r="L2893" s="15"/>
      <c r="AE2893" s="37"/>
      <c r="AF2893" s="30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23"/>
      <c r="BE2893" s="23"/>
      <c r="BF2893" s="23"/>
      <c r="BG2893" s="12"/>
      <c r="BH2893" s="12"/>
      <c r="BI2893" s="12"/>
      <c r="BJ2893" s="12"/>
      <c r="BK2893" s="12"/>
      <c r="BL2893" s="12"/>
      <c r="BM2893" s="12"/>
      <c r="BN2893" s="12"/>
      <c r="BO2893" s="12"/>
      <c r="BP2893" s="12"/>
      <c r="BQ2893" s="12"/>
      <c r="BR2893" s="12"/>
      <c r="BS2893" s="12"/>
      <c r="BT2893" s="12"/>
      <c r="BU2893" s="12"/>
      <c r="BV2893" s="12"/>
      <c r="BW2893" s="12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</row>
    <row r="2894" spans="1:92" ht="14">
      <c r="A2894" s="1"/>
      <c r="D2894" s="38"/>
      <c r="I2894" s="19"/>
      <c r="K2894" s="15"/>
      <c r="L2894" s="15"/>
      <c r="AE2894" s="37"/>
      <c r="AF2894" s="30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23"/>
      <c r="BE2894" s="23"/>
      <c r="BF2894" s="23"/>
      <c r="BG2894" s="12"/>
      <c r="BH2894" s="12"/>
      <c r="BI2894" s="12"/>
      <c r="BJ2894" s="12"/>
      <c r="BK2894" s="12"/>
      <c r="BL2894" s="12"/>
      <c r="BM2894" s="12"/>
      <c r="BN2894" s="12"/>
      <c r="BO2894" s="12"/>
      <c r="BP2894" s="12"/>
      <c r="BQ2894" s="12"/>
      <c r="BR2894" s="12"/>
      <c r="BS2894" s="12"/>
      <c r="BT2894" s="12"/>
      <c r="BU2894" s="12"/>
      <c r="BV2894" s="12"/>
      <c r="BW2894" s="12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</row>
    <row r="2895" spans="1:92" ht="14">
      <c r="A2895" s="1"/>
      <c r="D2895" s="38"/>
      <c r="I2895" s="19"/>
      <c r="K2895" s="15"/>
      <c r="L2895" s="15"/>
      <c r="AE2895" s="37"/>
      <c r="AF2895" s="30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23"/>
      <c r="BE2895" s="23"/>
      <c r="BF2895" s="23"/>
      <c r="BG2895" s="12"/>
      <c r="BH2895" s="12"/>
      <c r="BI2895" s="12"/>
      <c r="BJ2895" s="12"/>
      <c r="BK2895" s="12"/>
      <c r="BL2895" s="12"/>
      <c r="BM2895" s="12"/>
      <c r="BN2895" s="12"/>
      <c r="BO2895" s="12"/>
      <c r="BP2895" s="12"/>
      <c r="BQ2895" s="12"/>
      <c r="BR2895" s="12"/>
      <c r="BS2895" s="12"/>
      <c r="BT2895" s="12"/>
      <c r="BU2895" s="12"/>
      <c r="BV2895" s="12"/>
      <c r="BW2895" s="12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</row>
    <row r="2896" spans="1:92" ht="14">
      <c r="A2896" s="1"/>
      <c r="D2896" s="38"/>
      <c r="I2896" s="19"/>
      <c r="K2896" s="15"/>
      <c r="L2896" s="15"/>
      <c r="AE2896" s="37"/>
      <c r="AF2896" s="30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23"/>
      <c r="BE2896" s="23"/>
      <c r="BF2896" s="23"/>
      <c r="BG2896" s="12"/>
      <c r="BH2896" s="12"/>
      <c r="BI2896" s="12"/>
      <c r="BJ2896" s="12"/>
      <c r="BK2896" s="12"/>
      <c r="BL2896" s="12"/>
      <c r="BM2896" s="12"/>
      <c r="BN2896" s="12"/>
      <c r="BO2896" s="12"/>
      <c r="BP2896" s="12"/>
      <c r="BQ2896" s="12"/>
      <c r="BR2896" s="12"/>
      <c r="BS2896" s="12"/>
      <c r="BT2896" s="12"/>
      <c r="BU2896" s="12"/>
      <c r="BV2896" s="12"/>
      <c r="BW2896" s="12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</row>
    <row r="2897" spans="1:92" ht="14">
      <c r="A2897" s="1"/>
      <c r="D2897" s="38"/>
      <c r="I2897" s="19"/>
      <c r="K2897" s="15"/>
      <c r="L2897" s="15"/>
      <c r="AE2897" s="37"/>
      <c r="AF2897" s="30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23"/>
      <c r="BE2897" s="23"/>
      <c r="BF2897" s="23"/>
      <c r="BG2897" s="12"/>
      <c r="BH2897" s="12"/>
      <c r="BI2897" s="12"/>
      <c r="BJ2897" s="12"/>
      <c r="BK2897" s="12"/>
      <c r="BL2897" s="12"/>
      <c r="BM2897" s="12"/>
      <c r="BN2897" s="12"/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</row>
    <row r="2898" spans="1:92" ht="14">
      <c r="A2898" s="1"/>
      <c r="D2898" s="38"/>
      <c r="I2898" s="19"/>
      <c r="K2898" s="15"/>
      <c r="L2898" s="15"/>
      <c r="AE2898" s="37"/>
      <c r="AF2898" s="30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23"/>
      <c r="BE2898" s="23"/>
      <c r="BF2898" s="23"/>
      <c r="BG2898" s="12"/>
      <c r="BH2898" s="12"/>
      <c r="BI2898" s="12"/>
      <c r="BJ2898" s="12"/>
      <c r="BK2898" s="12"/>
      <c r="BL2898" s="12"/>
      <c r="BM2898" s="12"/>
      <c r="BN2898" s="12"/>
      <c r="BO2898" s="12"/>
      <c r="BP2898" s="12"/>
      <c r="BQ2898" s="12"/>
      <c r="BR2898" s="12"/>
      <c r="BS2898" s="12"/>
      <c r="BT2898" s="12"/>
      <c r="BU2898" s="12"/>
      <c r="BV2898" s="12"/>
      <c r="BW2898" s="12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</row>
    <row r="2899" spans="1:92" ht="14">
      <c r="A2899" s="1"/>
      <c r="D2899" s="38"/>
      <c r="I2899" s="19"/>
      <c r="K2899" s="15"/>
      <c r="L2899" s="15"/>
      <c r="AE2899" s="37"/>
      <c r="AF2899" s="30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23"/>
      <c r="BE2899" s="23"/>
      <c r="BF2899" s="23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/>
      <c r="BS2899" s="12"/>
      <c r="BT2899" s="12"/>
      <c r="BU2899" s="12"/>
      <c r="BV2899" s="12"/>
      <c r="BW2899" s="12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</row>
    <row r="2900" spans="1:92" ht="14">
      <c r="A2900" s="1"/>
      <c r="D2900" s="38"/>
      <c r="I2900" s="19"/>
      <c r="K2900" s="15"/>
      <c r="L2900" s="15"/>
      <c r="AE2900" s="37"/>
      <c r="AF2900" s="30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23"/>
      <c r="BE2900" s="23"/>
      <c r="BF2900" s="23"/>
      <c r="BG2900" s="12"/>
      <c r="BH2900" s="12"/>
      <c r="BI2900" s="12"/>
      <c r="BJ2900" s="12"/>
      <c r="BK2900" s="12"/>
      <c r="BL2900" s="12"/>
      <c r="BM2900" s="12"/>
      <c r="BN2900" s="12"/>
      <c r="BO2900" s="12"/>
      <c r="BP2900" s="12"/>
      <c r="BQ2900" s="12"/>
      <c r="BR2900" s="12"/>
      <c r="BS2900" s="12"/>
      <c r="BT2900" s="12"/>
      <c r="BU2900" s="12"/>
      <c r="BV2900" s="12"/>
      <c r="BW2900" s="12"/>
      <c r="BX2900" s="15"/>
      <c r="BY2900" s="15"/>
      <c r="BZ2900" s="15"/>
      <c r="CA2900" s="15"/>
      <c r="CB2900" s="15"/>
      <c r="CC2900" s="15"/>
      <c r="CD2900" s="15"/>
      <c r="CE2900" s="15"/>
      <c r="CF2900" s="15"/>
      <c r="CG2900" s="15"/>
      <c r="CH2900" s="15"/>
      <c r="CI2900" s="15"/>
      <c r="CJ2900" s="15"/>
      <c r="CK2900" s="15"/>
      <c r="CL2900" s="15"/>
      <c r="CM2900" s="15"/>
      <c r="CN2900" s="15"/>
    </row>
    <row r="2901" spans="1:92" ht="14">
      <c r="A2901" s="1"/>
      <c r="D2901" s="38"/>
      <c r="I2901" s="19"/>
      <c r="K2901" s="15"/>
      <c r="L2901" s="15"/>
      <c r="AE2901" s="37"/>
      <c r="AF2901" s="30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23"/>
      <c r="BE2901" s="23"/>
      <c r="BF2901" s="23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</row>
    <row r="2902" spans="1:92" ht="14">
      <c r="A2902" s="1"/>
      <c r="D2902" s="38"/>
      <c r="I2902" s="19"/>
      <c r="K2902" s="15"/>
      <c r="L2902" s="15"/>
      <c r="AE2902" s="37"/>
      <c r="AF2902" s="30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23"/>
      <c r="BE2902" s="23"/>
      <c r="BF2902" s="23"/>
      <c r="BG2902" s="12"/>
      <c r="BH2902" s="12"/>
      <c r="BI2902" s="12"/>
      <c r="BJ2902" s="12"/>
      <c r="BK2902" s="12"/>
      <c r="BL2902" s="12"/>
      <c r="BM2902" s="12"/>
      <c r="BN2902" s="12"/>
      <c r="BO2902" s="12"/>
      <c r="BP2902" s="12"/>
      <c r="BQ2902" s="12"/>
      <c r="BR2902" s="12"/>
      <c r="BS2902" s="12"/>
      <c r="BT2902" s="12"/>
      <c r="BU2902" s="12"/>
      <c r="BV2902" s="12"/>
      <c r="BW2902" s="12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</row>
    <row r="2903" spans="1:92" ht="14">
      <c r="A2903" s="1"/>
      <c r="D2903" s="38"/>
      <c r="I2903" s="19"/>
      <c r="K2903" s="15"/>
      <c r="L2903" s="15"/>
      <c r="AE2903" s="37"/>
      <c r="AF2903" s="30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23"/>
      <c r="BE2903" s="23"/>
      <c r="BF2903" s="23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  <c r="BU2903" s="12"/>
      <c r="BV2903" s="12"/>
      <c r="BW2903" s="12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</row>
    <row r="2904" spans="1:92" ht="14">
      <c r="A2904" s="1"/>
      <c r="D2904" s="38"/>
      <c r="I2904" s="19"/>
      <c r="K2904" s="15"/>
      <c r="L2904" s="15"/>
      <c r="AE2904" s="37"/>
      <c r="AF2904" s="30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23"/>
      <c r="BE2904" s="23"/>
      <c r="BF2904" s="23"/>
      <c r="BG2904" s="12"/>
      <c r="BH2904" s="12"/>
      <c r="BI2904" s="12"/>
      <c r="BJ2904" s="12"/>
      <c r="BK2904" s="12"/>
      <c r="BL2904" s="12"/>
      <c r="BM2904" s="12"/>
      <c r="BN2904" s="12"/>
      <c r="BO2904" s="12"/>
      <c r="BP2904" s="12"/>
      <c r="BQ2904" s="12"/>
      <c r="BR2904" s="12"/>
      <c r="BS2904" s="12"/>
      <c r="BT2904" s="12"/>
      <c r="BU2904" s="12"/>
      <c r="BV2904" s="12"/>
      <c r="BW2904" s="12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</row>
    <row r="2905" spans="1:92" ht="14">
      <c r="A2905" s="1"/>
      <c r="D2905" s="38"/>
      <c r="I2905" s="19"/>
      <c r="K2905" s="15"/>
      <c r="L2905" s="15"/>
      <c r="AE2905" s="37"/>
      <c r="AF2905" s="30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23"/>
      <c r="BE2905" s="23"/>
      <c r="BF2905" s="23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  <c r="BU2905" s="12"/>
      <c r="BV2905" s="12"/>
      <c r="BW2905" s="12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</row>
    <row r="2906" spans="1:92" ht="14">
      <c r="A2906" s="1"/>
      <c r="D2906" s="38"/>
      <c r="I2906" s="19"/>
      <c r="K2906" s="15"/>
      <c r="L2906" s="15"/>
      <c r="AE2906" s="37"/>
      <c r="AF2906" s="30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23"/>
      <c r="BE2906" s="23"/>
      <c r="BF2906" s="23"/>
      <c r="BG2906" s="12"/>
      <c r="BH2906" s="12"/>
      <c r="BI2906" s="12"/>
      <c r="BJ2906" s="12"/>
      <c r="BK2906" s="12"/>
      <c r="BL2906" s="12"/>
      <c r="BM2906" s="12"/>
      <c r="BN2906" s="12"/>
      <c r="BO2906" s="12"/>
      <c r="BP2906" s="12"/>
      <c r="BQ2906" s="12"/>
      <c r="BR2906" s="12"/>
      <c r="BS2906" s="12"/>
      <c r="BT2906" s="12"/>
      <c r="BU2906" s="12"/>
      <c r="BV2906" s="12"/>
      <c r="BW2906" s="12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</row>
    <row r="2907" spans="1:92" ht="14">
      <c r="A2907" s="1"/>
      <c r="D2907" s="38"/>
      <c r="I2907" s="19"/>
      <c r="K2907" s="15"/>
      <c r="L2907" s="15"/>
      <c r="AE2907" s="37"/>
      <c r="AF2907" s="30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23"/>
      <c r="BE2907" s="23"/>
      <c r="BF2907" s="23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  <c r="BU2907" s="12"/>
      <c r="BV2907" s="12"/>
      <c r="BW2907" s="12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</row>
    <row r="2908" spans="1:92" ht="14">
      <c r="A2908" s="1"/>
      <c r="D2908" s="38"/>
      <c r="I2908" s="19"/>
      <c r="K2908" s="15"/>
      <c r="L2908" s="15"/>
      <c r="AE2908" s="37"/>
      <c r="AF2908" s="30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23"/>
      <c r="BE2908" s="23"/>
      <c r="BF2908" s="23"/>
      <c r="BG2908" s="12"/>
      <c r="BH2908" s="12"/>
      <c r="BI2908" s="12"/>
      <c r="BJ2908" s="12"/>
      <c r="BK2908" s="12"/>
      <c r="BL2908" s="12"/>
      <c r="BM2908" s="12"/>
      <c r="BN2908" s="12"/>
      <c r="BO2908" s="12"/>
      <c r="BP2908" s="12"/>
      <c r="BQ2908" s="12"/>
      <c r="BR2908" s="12"/>
      <c r="BS2908" s="12"/>
      <c r="BT2908" s="12"/>
      <c r="BU2908" s="12"/>
      <c r="BV2908" s="12"/>
      <c r="BW2908" s="12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</row>
    <row r="2909" spans="1:92" ht="14">
      <c r="A2909" s="1"/>
      <c r="D2909" s="38"/>
      <c r="I2909" s="19"/>
      <c r="K2909" s="15"/>
      <c r="L2909" s="15"/>
      <c r="AE2909" s="37"/>
      <c r="AF2909" s="30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23"/>
      <c r="BE2909" s="23"/>
      <c r="BF2909" s="23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  <c r="BU2909" s="12"/>
      <c r="BV2909" s="12"/>
      <c r="BW2909" s="12"/>
      <c r="BX2909" s="15"/>
      <c r="BY2909" s="15"/>
      <c r="BZ2909" s="15"/>
      <c r="CA2909" s="15"/>
      <c r="CB2909" s="15"/>
      <c r="CC2909" s="15"/>
      <c r="CD2909" s="15"/>
      <c r="CE2909" s="15"/>
      <c r="CF2909" s="15"/>
      <c r="CG2909" s="15"/>
      <c r="CH2909" s="15"/>
      <c r="CI2909" s="15"/>
      <c r="CJ2909" s="15"/>
      <c r="CK2909" s="15"/>
      <c r="CL2909" s="15"/>
      <c r="CM2909" s="15"/>
      <c r="CN2909" s="15"/>
    </row>
    <row r="2910" spans="1:92" ht="14">
      <c r="A2910" s="1"/>
      <c r="D2910" s="38"/>
      <c r="I2910" s="19"/>
      <c r="K2910" s="15"/>
      <c r="L2910" s="15"/>
      <c r="AE2910" s="37"/>
      <c r="AF2910" s="30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23"/>
      <c r="BE2910" s="23"/>
      <c r="BF2910" s="23"/>
      <c r="BG2910" s="12"/>
      <c r="BH2910" s="12"/>
      <c r="BI2910" s="12"/>
      <c r="BJ2910" s="12"/>
      <c r="BK2910" s="12"/>
      <c r="BL2910" s="12"/>
      <c r="BM2910" s="12"/>
      <c r="BN2910" s="12"/>
      <c r="BO2910" s="12"/>
      <c r="BP2910" s="12"/>
      <c r="BQ2910" s="12"/>
      <c r="BR2910" s="12"/>
      <c r="BS2910" s="12"/>
      <c r="BT2910" s="12"/>
      <c r="BU2910" s="12"/>
      <c r="BV2910" s="12"/>
      <c r="BW2910" s="12"/>
      <c r="BX2910" s="15"/>
      <c r="BY2910" s="15"/>
      <c r="BZ2910" s="15"/>
      <c r="CA2910" s="15"/>
      <c r="CB2910" s="15"/>
      <c r="CC2910" s="15"/>
      <c r="CD2910" s="15"/>
      <c r="CE2910" s="15"/>
      <c r="CF2910" s="15"/>
      <c r="CG2910" s="15"/>
      <c r="CH2910" s="15"/>
      <c r="CI2910" s="15"/>
      <c r="CJ2910" s="15"/>
      <c r="CK2910" s="15"/>
      <c r="CL2910" s="15"/>
      <c r="CM2910" s="15"/>
      <c r="CN2910" s="15"/>
    </row>
    <row r="2911" spans="1:92" ht="14">
      <c r="A2911" s="1"/>
      <c r="D2911" s="38"/>
      <c r="I2911" s="19"/>
      <c r="K2911" s="15"/>
      <c r="L2911" s="15"/>
      <c r="AE2911" s="37"/>
      <c r="AF2911" s="30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23"/>
      <c r="BE2911" s="23"/>
      <c r="BF2911" s="23"/>
      <c r="BG2911" s="12"/>
      <c r="BH2911" s="12"/>
      <c r="BI2911" s="12"/>
      <c r="BJ2911" s="12"/>
      <c r="BK2911" s="12"/>
      <c r="BL2911" s="12"/>
      <c r="BM2911" s="12"/>
      <c r="BN2911" s="12"/>
      <c r="BO2911" s="12"/>
      <c r="BP2911" s="12"/>
      <c r="BQ2911" s="12"/>
      <c r="BR2911" s="12"/>
      <c r="BS2911" s="12"/>
      <c r="BT2911" s="12"/>
      <c r="BU2911" s="12"/>
      <c r="BV2911" s="12"/>
      <c r="BW2911" s="12"/>
      <c r="BX2911" s="15"/>
      <c r="BY2911" s="15"/>
      <c r="BZ2911" s="15"/>
      <c r="CA2911" s="15"/>
      <c r="CB2911" s="15"/>
      <c r="CC2911" s="15"/>
      <c r="CD2911" s="15"/>
      <c r="CE2911" s="15"/>
      <c r="CF2911" s="15"/>
      <c r="CG2911" s="15"/>
      <c r="CH2911" s="15"/>
      <c r="CI2911" s="15"/>
      <c r="CJ2911" s="15"/>
      <c r="CK2911" s="15"/>
      <c r="CL2911" s="15"/>
      <c r="CM2911" s="15"/>
      <c r="CN2911" s="15"/>
    </row>
    <row r="2912" spans="1:92" ht="14">
      <c r="A2912" s="1"/>
      <c r="D2912" s="38"/>
      <c r="I2912" s="19"/>
      <c r="K2912" s="15"/>
      <c r="L2912" s="15"/>
      <c r="AE2912" s="37"/>
      <c r="AF2912" s="30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23"/>
      <c r="BE2912" s="23"/>
      <c r="BF2912" s="23"/>
      <c r="BG2912" s="12"/>
      <c r="BH2912" s="12"/>
      <c r="BI2912" s="12"/>
      <c r="BJ2912" s="12"/>
      <c r="BK2912" s="12"/>
      <c r="BL2912" s="12"/>
      <c r="BM2912" s="12"/>
      <c r="BN2912" s="12"/>
      <c r="BO2912" s="12"/>
      <c r="BP2912" s="12"/>
      <c r="BQ2912" s="12"/>
      <c r="BR2912" s="12"/>
      <c r="BS2912" s="12"/>
      <c r="BT2912" s="12"/>
      <c r="BU2912" s="12"/>
      <c r="BV2912" s="12"/>
      <c r="BW2912" s="12"/>
      <c r="BX2912" s="15"/>
      <c r="BY2912" s="15"/>
      <c r="BZ2912" s="15"/>
      <c r="CA2912" s="15"/>
      <c r="CB2912" s="15"/>
      <c r="CC2912" s="15"/>
      <c r="CD2912" s="15"/>
      <c r="CE2912" s="15"/>
      <c r="CF2912" s="15"/>
      <c r="CG2912" s="15"/>
      <c r="CH2912" s="15"/>
      <c r="CI2912" s="15"/>
      <c r="CJ2912" s="15"/>
      <c r="CK2912" s="15"/>
      <c r="CL2912" s="15"/>
      <c r="CM2912" s="15"/>
      <c r="CN2912" s="15"/>
    </row>
    <row r="2913" spans="1:92" ht="14">
      <c r="A2913" s="1"/>
      <c r="D2913" s="38"/>
      <c r="I2913" s="19"/>
      <c r="K2913" s="15"/>
      <c r="L2913" s="15"/>
      <c r="AE2913" s="37"/>
      <c r="AF2913" s="30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23"/>
      <c r="BE2913" s="23"/>
      <c r="BF2913" s="23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5"/>
      <c r="BY2913" s="15"/>
      <c r="BZ2913" s="15"/>
      <c r="CA2913" s="15"/>
      <c r="CB2913" s="15"/>
      <c r="CC2913" s="15"/>
      <c r="CD2913" s="15"/>
      <c r="CE2913" s="15"/>
      <c r="CF2913" s="15"/>
      <c r="CG2913" s="15"/>
      <c r="CH2913" s="15"/>
      <c r="CI2913" s="15"/>
      <c r="CJ2913" s="15"/>
      <c r="CK2913" s="15"/>
      <c r="CL2913" s="15"/>
      <c r="CM2913" s="15"/>
      <c r="CN2913" s="15"/>
    </row>
    <row r="2914" spans="1:92" ht="14">
      <c r="A2914" s="1"/>
      <c r="D2914" s="38"/>
      <c r="I2914" s="19"/>
      <c r="K2914" s="15"/>
      <c r="L2914" s="15"/>
      <c r="AE2914" s="37"/>
      <c r="AF2914" s="30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23"/>
      <c r="BE2914" s="23"/>
      <c r="BF2914" s="23"/>
      <c r="BG2914" s="12"/>
      <c r="BH2914" s="12"/>
      <c r="BI2914" s="12"/>
      <c r="BJ2914" s="12"/>
      <c r="BK2914" s="12"/>
      <c r="BL2914" s="12"/>
      <c r="BM2914" s="12"/>
      <c r="BN2914" s="12"/>
      <c r="BO2914" s="12"/>
      <c r="BP2914" s="12"/>
      <c r="BQ2914" s="12"/>
      <c r="BR2914" s="12"/>
      <c r="BS2914" s="12"/>
      <c r="BT2914" s="12"/>
      <c r="BU2914" s="12"/>
      <c r="BV2914" s="12"/>
      <c r="BW2914" s="12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</row>
    <row r="2915" spans="1:92" ht="14">
      <c r="A2915" s="1"/>
      <c r="D2915" s="38"/>
      <c r="I2915" s="19"/>
      <c r="K2915" s="15"/>
      <c r="L2915" s="15"/>
      <c r="AE2915" s="37"/>
      <c r="AF2915" s="30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23"/>
      <c r="BE2915" s="23"/>
      <c r="BF2915" s="23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  <c r="BU2915" s="12"/>
      <c r="BV2915" s="12"/>
      <c r="BW2915" s="12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</row>
    <row r="2916" spans="1:92" ht="14">
      <c r="A2916" s="1"/>
      <c r="D2916" s="38"/>
      <c r="I2916" s="19"/>
      <c r="K2916" s="15"/>
      <c r="L2916" s="15"/>
      <c r="AE2916" s="37"/>
      <c r="AF2916" s="30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23"/>
      <c r="BE2916" s="23"/>
      <c r="BF2916" s="23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</row>
    <row r="2917" spans="1:92" ht="14">
      <c r="A2917" s="1"/>
      <c r="D2917" s="38"/>
      <c r="I2917" s="19"/>
      <c r="K2917" s="15"/>
      <c r="L2917" s="15"/>
      <c r="AE2917" s="37"/>
      <c r="AF2917" s="30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23"/>
      <c r="BE2917" s="23"/>
      <c r="BF2917" s="23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  <c r="BU2917" s="12"/>
      <c r="BV2917" s="12"/>
      <c r="BW2917" s="12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</row>
    <row r="2918" spans="1:92" ht="14">
      <c r="A2918" s="1"/>
      <c r="D2918" s="38"/>
      <c r="I2918" s="19"/>
      <c r="K2918" s="15"/>
      <c r="L2918" s="15"/>
      <c r="AE2918" s="37"/>
      <c r="AF2918" s="30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12"/>
      <c r="AU2918" s="12"/>
      <c r="AV2918" s="12"/>
      <c r="AW2918" s="12"/>
      <c r="AX2918" s="12"/>
      <c r="AY2918" s="12"/>
      <c r="AZ2918" s="12"/>
      <c r="BA2918" s="12"/>
      <c r="BB2918" s="12"/>
      <c r="BC2918" s="12"/>
      <c r="BD2918" s="23"/>
      <c r="BE2918" s="23"/>
      <c r="BF2918" s="23"/>
      <c r="BG2918" s="12"/>
      <c r="BH2918" s="12"/>
      <c r="BI2918" s="12"/>
      <c r="BJ2918" s="12"/>
      <c r="BK2918" s="12"/>
      <c r="BL2918" s="12"/>
      <c r="BM2918" s="12"/>
      <c r="BN2918" s="12"/>
      <c r="BO2918" s="12"/>
      <c r="BP2918" s="12"/>
      <c r="BQ2918" s="12"/>
      <c r="BR2918" s="12"/>
      <c r="BS2918" s="12"/>
      <c r="BT2918" s="12"/>
      <c r="BU2918" s="12"/>
      <c r="BV2918" s="12"/>
      <c r="BW2918" s="12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</row>
    <row r="2919" spans="1:92" ht="14">
      <c r="A2919" s="1"/>
      <c r="D2919" s="38"/>
      <c r="I2919" s="19"/>
      <c r="K2919" s="15"/>
      <c r="L2919" s="15"/>
      <c r="AE2919" s="37"/>
      <c r="AF2919" s="30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23"/>
      <c r="BE2919" s="23"/>
      <c r="BF2919" s="23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5"/>
      <c r="BY2919" s="15"/>
      <c r="BZ2919" s="15"/>
      <c r="CA2919" s="15"/>
      <c r="CB2919" s="15"/>
      <c r="CC2919" s="15"/>
      <c r="CD2919" s="15"/>
      <c r="CE2919" s="15"/>
      <c r="CF2919" s="15"/>
      <c r="CG2919" s="15"/>
      <c r="CH2919" s="15"/>
      <c r="CI2919" s="15"/>
      <c r="CJ2919" s="15"/>
      <c r="CK2919" s="15"/>
      <c r="CL2919" s="15"/>
      <c r="CM2919" s="15"/>
      <c r="CN2919" s="15"/>
    </row>
    <row r="2920" spans="1:92" ht="14">
      <c r="A2920" s="1"/>
      <c r="D2920" s="38"/>
      <c r="I2920" s="19"/>
      <c r="K2920" s="15"/>
      <c r="L2920" s="15"/>
      <c r="AE2920" s="37"/>
      <c r="AF2920" s="30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23"/>
      <c r="BE2920" s="23"/>
      <c r="BF2920" s="23"/>
      <c r="BG2920" s="12"/>
      <c r="BH2920" s="12"/>
      <c r="BI2920" s="12"/>
      <c r="BJ2920" s="12"/>
      <c r="BK2920" s="12"/>
      <c r="BL2920" s="12"/>
      <c r="BM2920" s="12"/>
      <c r="BN2920" s="12"/>
      <c r="BO2920" s="12"/>
      <c r="BP2920" s="12"/>
      <c r="BQ2920" s="12"/>
      <c r="BR2920" s="12"/>
      <c r="BS2920" s="12"/>
      <c r="BT2920" s="12"/>
      <c r="BU2920" s="12"/>
      <c r="BV2920" s="12"/>
      <c r="BW2920" s="12"/>
      <c r="BX2920" s="15"/>
      <c r="BY2920" s="15"/>
      <c r="BZ2920" s="15"/>
      <c r="CA2920" s="15"/>
      <c r="CB2920" s="15"/>
      <c r="CC2920" s="15"/>
      <c r="CD2920" s="15"/>
      <c r="CE2920" s="15"/>
      <c r="CF2920" s="15"/>
      <c r="CG2920" s="15"/>
      <c r="CH2920" s="15"/>
      <c r="CI2920" s="15"/>
      <c r="CJ2920" s="15"/>
      <c r="CK2920" s="15"/>
      <c r="CL2920" s="15"/>
      <c r="CM2920" s="15"/>
      <c r="CN2920" s="15"/>
    </row>
    <row r="2921" spans="1:92" ht="14">
      <c r="A2921" s="1"/>
      <c r="D2921" s="38"/>
      <c r="I2921" s="19"/>
      <c r="K2921" s="15"/>
      <c r="L2921" s="15"/>
      <c r="AE2921" s="37"/>
      <c r="AF2921" s="30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23"/>
      <c r="BE2921" s="23"/>
      <c r="BF2921" s="23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  <c r="BU2921" s="12"/>
      <c r="BV2921" s="12"/>
      <c r="BW2921" s="12"/>
      <c r="BX2921" s="15"/>
      <c r="BY2921" s="15"/>
      <c r="BZ2921" s="15"/>
      <c r="CA2921" s="15"/>
      <c r="CB2921" s="15"/>
      <c r="CC2921" s="15"/>
      <c r="CD2921" s="15"/>
      <c r="CE2921" s="15"/>
      <c r="CF2921" s="15"/>
      <c r="CG2921" s="15"/>
      <c r="CH2921" s="15"/>
      <c r="CI2921" s="15"/>
      <c r="CJ2921" s="15"/>
      <c r="CK2921" s="15"/>
      <c r="CL2921" s="15"/>
      <c r="CM2921" s="15"/>
      <c r="CN2921" s="15"/>
    </row>
    <row r="2922" spans="1:92" ht="14">
      <c r="A2922" s="1"/>
      <c r="D2922" s="38"/>
      <c r="I2922" s="19"/>
      <c r="K2922" s="15"/>
      <c r="L2922" s="15"/>
      <c r="AE2922" s="37"/>
      <c r="AF2922" s="30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23"/>
      <c r="BE2922" s="23"/>
      <c r="BF2922" s="23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5"/>
      <c r="BY2922" s="15"/>
      <c r="BZ2922" s="15"/>
      <c r="CA2922" s="15"/>
      <c r="CB2922" s="15"/>
      <c r="CC2922" s="15"/>
      <c r="CD2922" s="15"/>
      <c r="CE2922" s="15"/>
      <c r="CF2922" s="15"/>
      <c r="CG2922" s="15"/>
      <c r="CH2922" s="15"/>
      <c r="CI2922" s="15"/>
      <c r="CJ2922" s="15"/>
      <c r="CK2922" s="15"/>
      <c r="CL2922" s="15"/>
      <c r="CM2922" s="15"/>
      <c r="CN2922" s="15"/>
    </row>
    <row r="2923" spans="1:92" ht="14">
      <c r="A2923" s="1"/>
      <c r="D2923" s="38"/>
      <c r="I2923" s="19"/>
      <c r="K2923" s="15"/>
      <c r="L2923" s="15"/>
      <c r="AE2923" s="37"/>
      <c r="AF2923" s="30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23"/>
      <c r="BE2923" s="23"/>
      <c r="BF2923" s="23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5"/>
      <c r="BY2923" s="15"/>
      <c r="BZ2923" s="15"/>
      <c r="CA2923" s="15"/>
      <c r="CB2923" s="15"/>
      <c r="CC2923" s="15"/>
      <c r="CD2923" s="15"/>
      <c r="CE2923" s="15"/>
      <c r="CF2923" s="15"/>
      <c r="CG2923" s="15"/>
      <c r="CH2923" s="15"/>
      <c r="CI2923" s="15"/>
      <c r="CJ2923" s="15"/>
      <c r="CK2923" s="15"/>
      <c r="CL2923" s="15"/>
      <c r="CM2923" s="15"/>
      <c r="CN2923" s="15"/>
    </row>
    <row r="2924" spans="1:92" ht="14">
      <c r="A2924" s="1"/>
      <c r="D2924" s="38"/>
      <c r="I2924" s="19"/>
      <c r="K2924" s="15"/>
      <c r="L2924" s="15"/>
      <c r="AE2924" s="37"/>
      <c r="AF2924" s="30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23"/>
      <c r="BE2924" s="23"/>
      <c r="BF2924" s="23"/>
      <c r="BG2924" s="12"/>
      <c r="BH2924" s="12"/>
      <c r="BI2924" s="12"/>
      <c r="BJ2924" s="12"/>
      <c r="BK2924" s="12"/>
      <c r="BL2924" s="12"/>
      <c r="BM2924" s="12"/>
      <c r="BN2924" s="12"/>
      <c r="BO2924" s="12"/>
      <c r="BP2924" s="12"/>
      <c r="BQ2924" s="12"/>
      <c r="BR2924" s="12"/>
      <c r="BS2924" s="12"/>
      <c r="BT2924" s="12"/>
      <c r="BU2924" s="12"/>
      <c r="BV2924" s="12"/>
      <c r="BW2924" s="12"/>
      <c r="BX2924" s="15"/>
      <c r="BY2924" s="15"/>
      <c r="BZ2924" s="15"/>
      <c r="CA2924" s="15"/>
      <c r="CB2924" s="15"/>
      <c r="CC2924" s="15"/>
      <c r="CD2924" s="15"/>
      <c r="CE2924" s="15"/>
      <c r="CF2924" s="15"/>
      <c r="CG2924" s="15"/>
      <c r="CH2924" s="15"/>
      <c r="CI2924" s="15"/>
      <c r="CJ2924" s="15"/>
      <c r="CK2924" s="15"/>
      <c r="CL2924" s="15"/>
      <c r="CM2924" s="15"/>
      <c r="CN2924" s="15"/>
    </row>
    <row r="2925" spans="1:92" ht="14">
      <c r="A2925" s="1"/>
      <c r="D2925" s="38"/>
      <c r="I2925" s="19"/>
      <c r="K2925" s="15"/>
      <c r="L2925" s="15"/>
      <c r="AE2925" s="37"/>
      <c r="AF2925" s="30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23"/>
      <c r="BE2925" s="23"/>
      <c r="BF2925" s="23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  <c r="BU2925" s="12"/>
      <c r="BV2925" s="12"/>
      <c r="BW2925" s="12"/>
      <c r="BX2925" s="15"/>
      <c r="BY2925" s="15"/>
      <c r="BZ2925" s="15"/>
      <c r="CA2925" s="15"/>
      <c r="CB2925" s="15"/>
      <c r="CC2925" s="15"/>
      <c r="CD2925" s="15"/>
      <c r="CE2925" s="15"/>
      <c r="CF2925" s="15"/>
      <c r="CG2925" s="15"/>
      <c r="CH2925" s="15"/>
      <c r="CI2925" s="15"/>
      <c r="CJ2925" s="15"/>
      <c r="CK2925" s="15"/>
      <c r="CL2925" s="15"/>
      <c r="CM2925" s="15"/>
      <c r="CN2925" s="15"/>
    </row>
    <row r="2926" spans="1:92" ht="14">
      <c r="A2926" s="1"/>
      <c r="D2926" s="38"/>
      <c r="I2926" s="19"/>
      <c r="K2926" s="15"/>
      <c r="L2926" s="15"/>
      <c r="AE2926" s="37"/>
      <c r="AF2926" s="30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23"/>
      <c r="BE2926" s="23"/>
      <c r="BF2926" s="23"/>
      <c r="BG2926" s="12"/>
      <c r="BH2926" s="12"/>
      <c r="BI2926" s="12"/>
      <c r="BJ2926" s="12"/>
      <c r="BK2926" s="12"/>
      <c r="BL2926" s="12"/>
      <c r="BM2926" s="12"/>
      <c r="BN2926" s="12"/>
      <c r="BO2926" s="12"/>
      <c r="BP2926" s="12"/>
      <c r="BQ2926" s="12"/>
      <c r="BR2926" s="12"/>
      <c r="BS2926" s="12"/>
      <c r="BT2926" s="12"/>
      <c r="BU2926" s="12"/>
      <c r="BV2926" s="12"/>
      <c r="BW2926" s="12"/>
      <c r="BX2926" s="15"/>
      <c r="BY2926" s="15"/>
      <c r="BZ2926" s="15"/>
      <c r="CA2926" s="15"/>
      <c r="CB2926" s="15"/>
      <c r="CC2926" s="15"/>
      <c r="CD2926" s="15"/>
      <c r="CE2926" s="15"/>
      <c r="CF2926" s="15"/>
      <c r="CG2926" s="15"/>
      <c r="CH2926" s="15"/>
      <c r="CI2926" s="15"/>
      <c r="CJ2926" s="15"/>
      <c r="CK2926" s="15"/>
      <c r="CL2926" s="15"/>
      <c r="CM2926" s="15"/>
      <c r="CN2926" s="15"/>
    </row>
    <row r="2927" spans="1:92" ht="14">
      <c r="A2927" s="1"/>
      <c r="D2927" s="38"/>
      <c r="I2927" s="19"/>
      <c r="K2927" s="15"/>
      <c r="L2927" s="15"/>
      <c r="AE2927" s="37"/>
      <c r="AF2927" s="30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23"/>
      <c r="BE2927" s="23"/>
      <c r="BF2927" s="23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5"/>
      <c r="BY2927" s="15"/>
      <c r="BZ2927" s="15"/>
      <c r="CA2927" s="15"/>
      <c r="CB2927" s="15"/>
      <c r="CC2927" s="15"/>
      <c r="CD2927" s="15"/>
      <c r="CE2927" s="15"/>
      <c r="CF2927" s="15"/>
      <c r="CG2927" s="15"/>
      <c r="CH2927" s="15"/>
      <c r="CI2927" s="15"/>
      <c r="CJ2927" s="15"/>
      <c r="CK2927" s="15"/>
      <c r="CL2927" s="15"/>
      <c r="CM2927" s="15"/>
      <c r="CN2927" s="15"/>
    </row>
    <row r="2928" spans="1:92" ht="14">
      <c r="A2928" s="1"/>
      <c r="D2928" s="38"/>
      <c r="I2928" s="19"/>
      <c r="K2928" s="15"/>
      <c r="L2928" s="15"/>
      <c r="AE2928" s="37"/>
      <c r="AF2928" s="30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23"/>
      <c r="BE2928" s="23"/>
      <c r="BF2928" s="23"/>
      <c r="BG2928" s="12"/>
      <c r="BH2928" s="12"/>
      <c r="BI2928" s="12"/>
      <c r="BJ2928" s="12"/>
      <c r="BK2928" s="12"/>
      <c r="BL2928" s="12"/>
      <c r="BM2928" s="12"/>
      <c r="BN2928" s="12"/>
      <c r="BO2928" s="12"/>
      <c r="BP2928" s="12"/>
      <c r="BQ2928" s="12"/>
      <c r="BR2928" s="12"/>
      <c r="BS2928" s="12"/>
      <c r="BT2928" s="12"/>
      <c r="BU2928" s="12"/>
      <c r="BV2928" s="12"/>
      <c r="BW2928" s="12"/>
      <c r="BX2928" s="15"/>
      <c r="BY2928" s="15"/>
      <c r="BZ2928" s="15"/>
      <c r="CA2928" s="15"/>
      <c r="CB2928" s="15"/>
      <c r="CC2928" s="15"/>
      <c r="CD2928" s="15"/>
      <c r="CE2928" s="15"/>
      <c r="CF2928" s="15"/>
      <c r="CG2928" s="15"/>
      <c r="CH2928" s="15"/>
      <c r="CI2928" s="15"/>
      <c r="CJ2928" s="15"/>
      <c r="CK2928" s="15"/>
      <c r="CL2928" s="15"/>
      <c r="CM2928" s="15"/>
      <c r="CN2928" s="15"/>
    </row>
    <row r="2929" spans="1:92" ht="14">
      <c r="A2929" s="1"/>
      <c r="D2929" s="38"/>
      <c r="I2929" s="19"/>
      <c r="K2929" s="15"/>
      <c r="L2929" s="15"/>
      <c r="AE2929" s="37"/>
      <c r="AF2929" s="30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23"/>
      <c r="BE2929" s="23"/>
      <c r="BF2929" s="23"/>
      <c r="BG2929" s="12"/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  <c r="BU2929" s="12"/>
      <c r="BV2929" s="12"/>
      <c r="BW2929" s="12"/>
      <c r="BX2929" s="15"/>
      <c r="BY2929" s="15"/>
      <c r="BZ2929" s="15"/>
      <c r="CA2929" s="15"/>
      <c r="CB2929" s="15"/>
      <c r="CC2929" s="15"/>
      <c r="CD2929" s="15"/>
      <c r="CE2929" s="15"/>
      <c r="CF2929" s="15"/>
      <c r="CG2929" s="15"/>
      <c r="CH2929" s="15"/>
      <c r="CI2929" s="15"/>
      <c r="CJ2929" s="15"/>
      <c r="CK2929" s="15"/>
      <c r="CL2929" s="15"/>
      <c r="CM2929" s="15"/>
      <c r="CN2929" s="15"/>
    </row>
    <row r="2930" spans="1:92" ht="14">
      <c r="A2930" s="1"/>
      <c r="D2930" s="38"/>
      <c r="I2930" s="19"/>
      <c r="K2930" s="15"/>
      <c r="L2930" s="15"/>
      <c r="AE2930" s="37"/>
      <c r="AF2930" s="30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23"/>
      <c r="BE2930" s="23"/>
      <c r="BF2930" s="23"/>
      <c r="BG2930" s="12"/>
      <c r="BH2930" s="12"/>
      <c r="BI2930" s="12"/>
      <c r="BJ2930" s="12"/>
      <c r="BK2930" s="12"/>
      <c r="BL2930" s="12"/>
      <c r="BM2930" s="12"/>
      <c r="BN2930" s="12"/>
      <c r="BO2930" s="12"/>
      <c r="BP2930" s="12"/>
      <c r="BQ2930" s="12"/>
      <c r="BR2930" s="12"/>
      <c r="BS2930" s="12"/>
      <c r="BT2930" s="12"/>
      <c r="BU2930" s="12"/>
      <c r="BV2930" s="12"/>
      <c r="BW2930" s="12"/>
      <c r="BX2930" s="15"/>
      <c r="BY2930" s="15"/>
      <c r="BZ2930" s="15"/>
      <c r="CA2930" s="15"/>
      <c r="CB2930" s="15"/>
      <c r="CC2930" s="15"/>
      <c r="CD2930" s="15"/>
      <c r="CE2930" s="15"/>
      <c r="CF2930" s="15"/>
      <c r="CG2930" s="15"/>
      <c r="CH2930" s="15"/>
      <c r="CI2930" s="15"/>
      <c r="CJ2930" s="15"/>
      <c r="CK2930" s="15"/>
      <c r="CL2930" s="15"/>
      <c r="CM2930" s="15"/>
      <c r="CN2930" s="15"/>
    </row>
    <row r="2931" spans="1:92" ht="14">
      <c r="A2931" s="1"/>
      <c r="D2931" s="38"/>
      <c r="I2931" s="19"/>
      <c r="K2931" s="15"/>
      <c r="L2931" s="15"/>
      <c r="AE2931" s="37"/>
      <c r="AF2931" s="30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23"/>
      <c r="BE2931" s="23"/>
      <c r="BF2931" s="23"/>
      <c r="BG2931" s="12"/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  <c r="BU2931" s="12"/>
      <c r="BV2931" s="12"/>
      <c r="BW2931" s="12"/>
      <c r="BX2931" s="15"/>
      <c r="BY2931" s="15"/>
      <c r="BZ2931" s="15"/>
      <c r="CA2931" s="15"/>
      <c r="CB2931" s="15"/>
      <c r="CC2931" s="15"/>
      <c r="CD2931" s="15"/>
      <c r="CE2931" s="15"/>
      <c r="CF2931" s="15"/>
      <c r="CG2931" s="15"/>
      <c r="CH2931" s="15"/>
      <c r="CI2931" s="15"/>
      <c r="CJ2931" s="15"/>
      <c r="CK2931" s="15"/>
      <c r="CL2931" s="15"/>
      <c r="CM2931" s="15"/>
      <c r="CN2931" s="15"/>
    </row>
    <row r="2932" spans="1:92" ht="14">
      <c r="A2932" s="1"/>
      <c r="D2932" s="38"/>
      <c r="I2932" s="19"/>
      <c r="K2932" s="15"/>
      <c r="L2932" s="15"/>
      <c r="AE2932" s="37"/>
      <c r="AF2932" s="30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23"/>
      <c r="BE2932" s="23"/>
      <c r="BF2932" s="23"/>
      <c r="BG2932" s="12"/>
      <c r="BH2932" s="12"/>
      <c r="BI2932" s="12"/>
      <c r="BJ2932" s="12"/>
      <c r="BK2932" s="12"/>
      <c r="BL2932" s="12"/>
      <c r="BM2932" s="12"/>
      <c r="BN2932" s="12"/>
      <c r="BO2932" s="12"/>
      <c r="BP2932" s="12"/>
      <c r="BQ2932" s="12"/>
      <c r="BR2932" s="12"/>
      <c r="BS2932" s="12"/>
      <c r="BT2932" s="12"/>
      <c r="BU2932" s="12"/>
      <c r="BV2932" s="12"/>
      <c r="BW2932" s="12"/>
      <c r="BX2932" s="15"/>
      <c r="BY2932" s="15"/>
      <c r="BZ2932" s="15"/>
      <c r="CA2932" s="15"/>
      <c r="CB2932" s="15"/>
      <c r="CC2932" s="15"/>
      <c r="CD2932" s="15"/>
      <c r="CE2932" s="15"/>
      <c r="CF2932" s="15"/>
      <c r="CG2932" s="15"/>
      <c r="CH2932" s="15"/>
      <c r="CI2932" s="15"/>
      <c r="CJ2932" s="15"/>
      <c r="CK2932" s="15"/>
      <c r="CL2932" s="15"/>
      <c r="CM2932" s="15"/>
      <c r="CN2932" s="15"/>
    </row>
    <row r="2933" spans="1:92" ht="14">
      <c r="A2933" s="1"/>
      <c r="D2933" s="38"/>
      <c r="I2933" s="19"/>
      <c r="K2933" s="15"/>
      <c r="L2933" s="15"/>
      <c r="AE2933" s="37"/>
      <c r="AF2933" s="30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23"/>
      <c r="BE2933" s="23"/>
      <c r="BF2933" s="23"/>
      <c r="BG2933" s="12"/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  <c r="BU2933" s="12"/>
      <c r="BV2933" s="12"/>
      <c r="BW2933" s="12"/>
      <c r="BX2933" s="15"/>
      <c r="BY2933" s="15"/>
      <c r="BZ2933" s="15"/>
      <c r="CA2933" s="15"/>
      <c r="CB2933" s="15"/>
      <c r="CC2933" s="15"/>
      <c r="CD2933" s="15"/>
      <c r="CE2933" s="15"/>
      <c r="CF2933" s="15"/>
      <c r="CG2933" s="15"/>
      <c r="CH2933" s="15"/>
      <c r="CI2933" s="15"/>
      <c r="CJ2933" s="15"/>
      <c r="CK2933" s="15"/>
      <c r="CL2933" s="15"/>
      <c r="CM2933" s="15"/>
      <c r="CN2933" s="15"/>
    </row>
    <row r="2934" spans="1:92" ht="14">
      <c r="A2934" s="1"/>
      <c r="D2934" s="38"/>
      <c r="I2934" s="19"/>
      <c r="K2934" s="15"/>
      <c r="L2934" s="15"/>
      <c r="AE2934" s="37"/>
      <c r="AF2934" s="30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23"/>
      <c r="BE2934" s="23"/>
      <c r="BF2934" s="23"/>
      <c r="BG2934" s="12"/>
      <c r="BH2934" s="12"/>
      <c r="BI2934" s="12"/>
      <c r="BJ2934" s="12"/>
      <c r="BK2934" s="12"/>
      <c r="BL2934" s="12"/>
      <c r="BM2934" s="12"/>
      <c r="BN2934" s="12"/>
      <c r="BO2934" s="12"/>
      <c r="BP2934" s="12"/>
      <c r="BQ2934" s="12"/>
      <c r="BR2934" s="12"/>
      <c r="BS2934" s="12"/>
      <c r="BT2934" s="12"/>
      <c r="BU2934" s="12"/>
      <c r="BV2934" s="12"/>
      <c r="BW2934" s="12"/>
      <c r="BX2934" s="15"/>
      <c r="BY2934" s="15"/>
      <c r="BZ2934" s="15"/>
      <c r="CA2934" s="15"/>
      <c r="CB2934" s="15"/>
      <c r="CC2934" s="15"/>
      <c r="CD2934" s="15"/>
      <c r="CE2934" s="15"/>
      <c r="CF2934" s="15"/>
      <c r="CG2934" s="15"/>
      <c r="CH2934" s="15"/>
      <c r="CI2934" s="15"/>
      <c r="CJ2934" s="15"/>
      <c r="CK2934" s="15"/>
      <c r="CL2934" s="15"/>
      <c r="CM2934" s="15"/>
      <c r="CN2934" s="15"/>
    </row>
    <row r="2935" spans="1:92" ht="14">
      <c r="A2935" s="1"/>
      <c r="D2935" s="38"/>
      <c r="I2935" s="19"/>
      <c r="K2935" s="15"/>
      <c r="L2935" s="15"/>
      <c r="AE2935" s="37"/>
      <c r="AF2935" s="30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23"/>
      <c r="BE2935" s="23"/>
      <c r="BF2935" s="23"/>
      <c r="BG2935" s="12"/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  <c r="BU2935" s="12"/>
      <c r="BV2935" s="12"/>
      <c r="BW2935" s="12"/>
      <c r="BX2935" s="15"/>
      <c r="BY2935" s="15"/>
      <c r="BZ2935" s="15"/>
      <c r="CA2935" s="15"/>
      <c r="CB2935" s="15"/>
      <c r="CC2935" s="15"/>
      <c r="CD2935" s="15"/>
      <c r="CE2935" s="15"/>
      <c r="CF2935" s="15"/>
      <c r="CG2935" s="15"/>
      <c r="CH2935" s="15"/>
      <c r="CI2935" s="15"/>
      <c r="CJ2935" s="15"/>
      <c r="CK2935" s="15"/>
      <c r="CL2935" s="15"/>
      <c r="CM2935" s="15"/>
      <c r="CN2935" s="15"/>
    </row>
    <row r="2936" spans="1:92" ht="14">
      <c r="A2936" s="1"/>
      <c r="D2936" s="38"/>
      <c r="I2936" s="19"/>
      <c r="K2936" s="15"/>
      <c r="L2936" s="15"/>
      <c r="AE2936" s="37"/>
      <c r="AF2936" s="30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23"/>
      <c r="BE2936" s="23"/>
      <c r="BF2936" s="23"/>
      <c r="BG2936" s="12"/>
      <c r="BH2936" s="12"/>
      <c r="BI2936" s="12"/>
      <c r="BJ2936" s="12"/>
      <c r="BK2936" s="12"/>
      <c r="BL2936" s="12"/>
      <c r="BM2936" s="12"/>
      <c r="BN2936" s="12"/>
      <c r="BO2936" s="12"/>
      <c r="BP2936" s="12"/>
      <c r="BQ2936" s="12"/>
      <c r="BR2936" s="12"/>
      <c r="BS2936" s="12"/>
      <c r="BT2936" s="12"/>
      <c r="BU2936" s="12"/>
      <c r="BV2936" s="12"/>
      <c r="BW2936" s="12"/>
      <c r="BX2936" s="15"/>
      <c r="BY2936" s="15"/>
      <c r="BZ2936" s="15"/>
      <c r="CA2936" s="15"/>
      <c r="CB2936" s="15"/>
      <c r="CC2936" s="15"/>
      <c r="CD2936" s="15"/>
      <c r="CE2936" s="15"/>
      <c r="CF2936" s="15"/>
      <c r="CG2936" s="15"/>
      <c r="CH2936" s="15"/>
      <c r="CI2936" s="15"/>
      <c r="CJ2936" s="15"/>
      <c r="CK2936" s="15"/>
      <c r="CL2936" s="15"/>
      <c r="CM2936" s="15"/>
      <c r="CN2936" s="15"/>
    </row>
    <row r="2937" spans="1:92" ht="14">
      <c r="A2937" s="1"/>
      <c r="D2937" s="38"/>
      <c r="I2937" s="19"/>
      <c r="K2937" s="15"/>
      <c r="L2937" s="15"/>
      <c r="AE2937" s="37"/>
      <c r="AF2937" s="30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23"/>
      <c r="BE2937" s="23"/>
      <c r="BF2937" s="23"/>
      <c r="BG2937" s="12"/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  <c r="BU2937" s="12"/>
      <c r="BV2937" s="12"/>
      <c r="BW2937" s="12"/>
      <c r="BX2937" s="15"/>
      <c r="BY2937" s="15"/>
      <c r="BZ2937" s="15"/>
      <c r="CA2937" s="15"/>
      <c r="CB2937" s="15"/>
      <c r="CC2937" s="15"/>
      <c r="CD2937" s="15"/>
      <c r="CE2937" s="15"/>
      <c r="CF2937" s="15"/>
      <c r="CG2937" s="15"/>
      <c r="CH2937" s="15"/>
      <c r="CI2937" s="15"/>
      <c r="CJ2937" s="15"/>
      <c r="CK2937" s="15"/>
      <c r="CL2937" s="15"/>
      <c r="CM2937" s="15"/>
      <c r="CN2937" s="15"/>
    </row>
    <row r="2938" spans="1:92" ht="14">
      <c r="A2938" s="1"/>
      <c r="D2938" s="38"/>
      <c r="I2938" s="19"/>
      <c r="K2938" s="15"/>
      <c r="L2938" s="15"/>
      <c r="AE2938" s="37"/>
      <c r="AF2938" s="30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23"/>
      <c r="BE2938" s="23"/>
      <c r="BF2938" s="23"/>
      <c r="BG2938" s="12"/>
      <c r="BH2938" s="12"/>
      <c r="BI2938" s="12"/>
      <c r="BJ2938" s="12"/>
      <c r="BK2938" s="12"/>
      <c r="BL2938" s="12"/>
      <c r="BM2938" s="12"/>
      <c r="BN2938" s="12"/>
      <c r="BO2938" s="12"/>
      <c r="BP2938" s="12"/>
      <c r="BQ2938" s="12"/>
      <c r="BR2938" s="12"/>
      <c r="BS2938" s="12"/>
      <c r="BT2938" s="12"/>
      <c r="BU2938" s="12"/>
      <c r="BV2938" s="12"/>
      <c r="BW2938" s="12"/>
      <c r="BX2938" s="15"/>
      <c r="BY2938" s="15"/>
      <c r="BZ2938" s="15"/>
      <c r="CA2938" s="15"/>
      <c r="CB2938" s="15"/>
      <c r="CC2938" s="15"/>
      <c r="CD2938" s="15"/>
      <c r="CE2938" s="15"/>
      <c r="CF2938" s="15"/>
      <c r="CG2938" s="15"/>
      <c r="CH2938" s="15"/>
      <c r="CI2938" s="15"/>
      <c r="CJ2938" s="15"/>
      <c r="CK2938" s="15"/>
      <c r="CL2938" s="15"/>
      <c r="CM2938" s="15"/>
      <c r="CN2938" s="15"/>
    </row>
    <row r="2939" spans="1:92" ht="14">
      <c r="A2939" s="1"/>
      <c r="D2939" s="38"/>
      <c r="I2939" s="19"/>
      <c r="K2939" s="15"/>
      <c r="L2939" s="15"/>
      <c r="AE2939" s="37"/>
      <c r="AF2939" s="30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23"/>
      <c r="BE2939" s="23"/>
      <c r="BF2939" s="23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5"/>
      <c r="BY2939" s="15"/>
      <c r="BZ2939" s="15"/>
      <c r="CA2939" s="15"/>
      <c r="CB2939" s="15"/>
      <c r="CC2939" s="15"/>
      <c r="CD2939" s="15"/>
      <c r="CE2939" s="15"/>
      <c r="CF2939" s="15"/>
      <c r="CG2939" s="15"/>
      <c r="CH2939" s="15"/>
      <c r="CI2939" s="15"/>
      <c r="CJ2939" s="15"/>
      <c r="CK2939" s="15"/>
      <c r="CL2939" s="15"/>
      <c r="CM2939" s="15"/>
      <c r="CN2939" s="15"/>
    </row>
    <row r="2940" spans="1:92" ht="14">
      <c r="A2940" s="1"/>
      <c r="D2940" s="38"/>
      <c r="I2940" s="19"/>
      <c r="K2940" s="15"/>
      <c r="L2940" s="15"/>
      <c r="AE2940" s="37"/>
      <c r="AF2940" s="30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23"/>
      <c r="BE2940" s="23"/>
      <c r="BF2940" s="23"/>
      <c r="BG2940" s="12"/>
      <c r="BH2940" s="12"/>
      <c r="BI2940" s="12"/>
      <c r="BJ2940" s="12"/>
      <c r="BK2940" s="12"/>
      <c r="BL2940" s="12"/>
      <c r="BM2940" s="12"/>
      <c r="BN2940" s="12"/>
      <c r="BO2940" s="12"/>
      <c r="BP2940" s="12"/>
      <c r="BQ2940" s="12"/>
      <c r="BR2940" s="12"/>
      <c r="BS2940" s="12"/>
      <c r="BT2940" s="12"/>
      <c r="BU2940" s="12"/>
      <c r="BV2940" s="12"/>
      <c r="BW2940" s="12"/>
      <c r="BX2940" s="15"/>
      <c r="BY2940" s="15"/>
      <c r="BZ2940" s="15"/>
      <c r="CA2940" s="15"/>
      <c r="CB2940" s="15"/>
      <c r="CC2940" s="15"/>
      <c r="CD2940" s="15"/>
      <c r="CE2940" s="15"/>
      <c r="CF2940" s="15"/>
      <c r="CG2940" s="15"/>
      <c r="CH2940" s="15"/>
      <c r="CI2940" s="15"/>
      <c r="CJ2940" s="15"/>
      <c r="CK2940" s="15"/>
      <c r="CL2940" s="15"/>
      <c r="CM2940" s="15"/>
      <c r="CN2940" s="15"/>
    </row>
    <row r="2941" spans="1:92" ht="14">
      <c r="A2941" s="1"/>
      <c r="D2941" s="38"/>
      <c r="I2941" s="19"/>
      <c r="K2941" s="15"/>
      <c r="L2941" s="15"/>
      <c r="AE2941" s="37"/>
      <c r="AF2941" s="30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23"/>
      <c r="BE2941" s="23"/>
      <c r="BF2941" s="23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  <c r="BU2941" s="12"/>
      <c r="BV2941" s="12"/>
      <c r="BW2941" s="12"/>
      <c r="BX2941" s="15"/>
      <c r="BY2941" s="15"/>
      <c r="BZ2941" s="15"/>
      <c r="CA2941" s="15"/>
      <c r="CB2941" s="15"/>
      <c r="CC2941" s="15"/>
      <c r="CD2941" s="15"/>
      <c r="CE2941" s="15"/>
      <c r="CF2941" s="15"/>
      <c r="CG2941" s="15"/>
      <c r="CH2941" s="15"/>
      <c r="CI2941" s="15"/>
      <c r="CJ2941" s="15"/>
      <c r="CK2941" s="15"/>
      <c r="CL2941" s="15"/>
      <c r="CM2941" s="15"/>
      <c r="CN2941" s="15"/>
    </row>
    <row r="2942" spans="1:92" ht="14">
      <c r="A2942" s="1"/>
      <c r="D2942" s="38"/>
      <c r="I2942" s="19"/>
      <c r="K2942" s="15"/>
      <c r="L2942" s="15"/>
      <c r="AE2942" s="37"/>
      <c r="AF2942" s="30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23"/>
      <c r="BE2942" s="23"/>
      <c r="BF2942" s="23"/>
      <c r="BG2942" s="12"/>
      <c r="BH2942" s="12"/>
      <c r="BI2942" s="12"/>
      <c r="BJ2942" s="12"/>
      <c r="BK2942" s="12"/>
      <c r="BL2942" s="12"/>
      <c r="BM2942" s="12"/>
      <c r="BN2942" s="12"/>
      <c r="BO2942" s="12"/>
      <c r="BP2942" s="12"/>
      <c r="BQ2942" s="12"/>
      <c r="BR2942" s="12"/>
      <c r="BS2942" s="12"/>
      <c r="BT2942" s="12"/>
      <c r="BU2942" s="12"/>
      <c r="BV2942" s="12"/>
      <c r="BW2942" s="12"/>
      <c r="BX2942" s="15"/>
      <c r="BY2942" s="15"/>
      <c r="BZ2942" s="15"/>
      <c r="CA2942" s="15"/>
      <c r="CB2942" s="15"/>
      <c r="CC2942" s="15"/>
      <c r="CD2942" s="15"/>
      <c r="CE2942" s="15"/>
      <c r="CF2942" s="15"/>
      <c r="CG2942" s="15"/>
      <c r="CH2942" s="15"/>
      <c r="CI2942" s="15"/>
      <c r="CJ2942" s="15"/>
      <c r="CK2942" s="15"/>
      <c r="CL2942" s="15"/>
      <c r="CM2942" s="15"/>
      <c r="CN2942" s="15"/>
    </row>
    <row r="2943" spans="1:92" ht="14">
      <c r="A2943" s="1"/>
      <c r="D2943" s="38"/>
      <c r="I2943" s="19"/>
      <c r="K2943" s="15"/>
      <c r="L2943" s="15"/>
      <c r="AE2943" s="37"/>
      <c r="AF2943" s="30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23"/>
      <c r="BE2943" s="23"/>
      <c r="BF2943" s="23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/>
      <c r="BT2943" s="12"/>
      <c r="BU2943" s="12"/>
      <c r="BV2943" s="12"/>
      <c r="BW2943" s="12"/>
      <c r="BX2943" s="15"/>
      <c r="BY2943" s="15"/>
      <c r="BZ2943" s="15"/>
      <c r="CA2943" s="15"/>
      <c r="CB2943" s="15"/>
      <c r="CC2943" s="15"/>
      <c r="CD2943" s="15"/>
      <c r="CE2943" s="15"/>
      <c r="CF2943" s="15"/>
      <c r="CG2943" s="15"/>
      <c r="CH2943" s="15"/>
      <c r="CI2943" s="15"/>
      <c r="CJ2943" s="15"/>
      <c r="CK2943" s="15"/>
      <c r="CL2943" s="15"/>
      <c r="CM2943" s="15"/>
      <c r="CN2943" s="15"/>
    </row>
    <row r="2944" spans="1:92" ht="14">
      <c r="A2944" s="1"/>
      <c r="D2944" s="38"/>
      <c r="I2944" s="19"/>
      <c r="K2944" s="15"/>
      <c r="L2944" s="15"/>
      <c r="AE2944" s="37"/>
      <c r="AF2944" s="30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23"/>
      <c r="BE2944" s="23"/>
      <c r="BF2944" s="23"/>
      <c r="BG2944" s="12"/>
      <c r="BH2944" s="12"/>
      <c r="BI2944" s="12"/>
      <c r="BJ2944" s="12"/>
      <c r="BK2944" s="12"/>
      <c r="BL2944" s="12"/>
      <c r="BM2944" s="12"/>
      <c r="BN2944" s="12"/>
      <c r="BO2944" s="12"/>
      <c r="BP2944" s="12"/>
      <c r="BQ2944" s="12"/>
      <c r="BR2944" s="12"/>
      <c r="BS2944" s="12"/>
      <c r="BT2944" s="12"/>
      <c r="BU2944" s="12"/>
      <c r="BV2944" s="12"/>
      <c r="BW2944" s="12"/>
      <c r="BX2944" s="15"/>
      <c r="BY2944" s="15"/>
      <c r="BZ2944" s="15"/>
      <c r="CA2944" s="15"/>
      <c r="CB2944" s="15"/>
      <c r="CC2944" s="15"/>
      <c r="CD2944" s="15"/>
      <c r="CE2944" s="15"/>
      <c r="CF2944" s="15"/>
      <c r="CG2944" s="15"/>
      <c r="CH2944" s="15"/>
      <c r="CI2944" s="15"/>
      <c r="CJ2944" s="15"/>
      <c r="CK2944" s="15"/>
      <c r="CL2944" s="15"/>
      <c r="CM2944" s="15"/>
      <c r="CN2944" s="15"/>
    </row>
    <row r="2945" spans="1:92" ht="14">
      <c r="A2945" s="1"/>
      <c r="D2945" s="38"/>
      <c r="I2945" s="19"/>
      <c r="K2945" s="15"/>
      <c r="L2945" s="15"/>
      <c r="AE2945" s="37"/>
      <c r="AF2945" s="30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23"/>
      <c r="BE2945" s="23"/>
      <c r="BF2945" s="23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5"/>
      <c r="BY2945" s="15"/>
      <c r="BZ2945" s="15"/>
      <c r="CA2945" s="15"/>
      <c r="CB2945" s="15"/>
      <c r="CC2945" s="15"/>
      <c r="CD2945" s="15"/>
      <c r="CE2945" s="15"/>
      <c r="CF2945" s="15"/>
      <c r="CG2945" s="15"/>
      <c r="CH2945" s="15"/>
      <c r="CI2945" s="15"/>
      <c r="CJ2945" s="15"/>
      <c r="CK2945" s="15"/>
      <c r="CL2945" s="15"/>
      <c r="CM2945" s="15"/>
      <c r="CN2945" s="15"/>
    </row>
    <row r="2946" spans="1:92" ht="14">
      <c r="A2946" s="1"/>
      <c r="D2946" s="38"/>
      <c r="I2946" s="19"/>
      <c r="K2946" s="15"/>
      <c r="L2946" s="15"/>
      <c r="AE2946" s="37"/>
      <c r="AF2946" s="30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23"/>
      <c r="BE2946" s="23"/>
      <c r="BF2946" s="23"/>
      <c r="BG2946" s="12"/>
      <c r="BH2946" s="12"/>
      <c r="BI2946" s="12"/>
      <c r="BJ2946" s="12"/>
      <c r="BK2946" s="12"/>
      <c r="BL2946" s="12"/>
      <c r="BM2946" s="12"/>
      <c r="BN2946" s="12"/>
      <c r="BO2946" s="12"/>
      <c r="BP2946" s="12"/>
      <c r="BQ2946" s="12"/>
      <c r="BR2946" s="12"/>
      <c r="BS2946" s="12"/>
      <c r="BT2946" s="12"/>
      <c r="BU2946" s="12"/>
      <c r="BV2946" s="12"/>
      <c r="BW2946" s="12"/>
      <c r="BX2946" s="15"/>
      <c r="BY2946" s="15"/>
      <c r="BZ2946" s="15"/>
      <c r="CA2946" s="15"/>
      <c r="CB2946" s="15"/>
      <c r="CC2946" s="15"/>
      <c r="CD2946" s="15"/>
      <c r="CE2946" s="15"/>
      <c r="CF2946" s="15"/>
      <c r="CG2946" s="15"/>
      <c r="CH2946" s="15"/>
      <c r="CI2946" s="15"/>
      <c r="CJ2946" s="15"/>
      <c r="CK2946" s="15"/>
      <c r="CL2946" s="15"/>
      <c r="CM2946" s="15"/>
      <c r="CN2946" s="15"/>
    </row>
    <row r="2947" spans="1:92" ht="14">
      <c r="A2947" s="1"/>
      <c r="D2947" s="38"/>
      <c r="I2947" s="19"/>
      <c r="K2947" s="15"/>
      <c r="L2947" s="15"/>
      <c r="AE2947" s="37"/>
      <c r="AF2947" s="30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23"/>
      <c r="BE2947" s="23"/>
      <c r="BF2947" s="23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  <c r="BU2947" s="12"/>
      <c r="BV2947" s="12"/>
      <c r="BW2947" s="12"/>
      <c r="BX2947" s="15"/>
      <c r="BY2947" s="15"/>
      <c r="BZ2947" s="15"/>
      <c r="CA2947" s="15"/>
      <c r="CB2947" s="15"/>
      <c r="CC2947" s="15"/>
      <c r="CD2947" s="15"/>
      <c r="CE2947" s="15"/>
      <c r="CF2947" s="15"/>
      <c r="CG2947" s="15"/>
      <c r="CH2947" s="15"/>
      <c r="CI2947" s="15"/>
      <c r="CJ2947" s="15"/>
      <c r="CK2947" s="15"/>
      <c r="CL2947" s="15"/>
      <c r="CM2947" s="15"/>
      <c r="CN2947" s="15"/>
    </row>
    <row r="2948" spans="1:92" ht="14">
      <c r="A2948" s="1"/>
      <c r="D2948" s="38"/>
      <c r="I2948" s="19"/>
      <c r="K2948" s="15"/>
      <c r="L2948" s="15"/>
      <c r="AE2948" s="37"/>
      <c r="AF2948" s="30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23"/>
      <c r="BE2948" s="23"/>
      <c r="BF2948" s="23"/>
      <c r="BG2948" s="12"/>
      <c r="BH2948" s="12"/>
      <c r="BI2948" s="12"/>
      <c r="BJ2948" s="12"/>
      <c r="BK2948" s="12"/>
      <c r="BL2948" s="12"/>
      <c r="BM2948" s="12"/>
      <c r="BN2948" s="12"/>
      <c r="BO2948" s="12"/>
      <c r="BP2948" s="12"/>
      <c r="BQ2948" s="12"/>
      <c r="BR2948" s="12"/>
      <c r="BS2948" s="12"/>
      <c r="BT2948" s="12"/>
      <c r="BU2948" s="12"/>
      <c r="BV2948" s="12"/>
      <c r="BW2948" s="12"/>
      <c r="BX2948" s="15"/>
      <c r="BY2948" s="15"/>
      <c r="BZ2948" s="15"/>
      <c r="CA2948" s="15"/>
      <c r="CB2948" s="15"/>
      <c r="CC2948" s="15"/>
      <c r="CD2948" s="15"/>
      <c r="CE2948" s="15"/>
      <c r="CF2948" s="15"/>
      <c r="CG2948" s="15"/>
      <c r="CH2948" s="15"/>
      <c r="CI2948" s="15"/>
      <c r="CJ2948" s="15"/>
      <c r="CK2948" s="15"/>
      <c r="CL2948" s="15"/>
      <c r="CM2948" s="15"/>
      <c r="CN2948" s="15"/>
    </row>
    <row r="2949" spans="1:92" ht="14">
      <c r="A2949" s="1"/>
      <c r="D2949" s="38"/>
      <c r="I2949" s="19"/>
      <c r="K2949" s="15"/>
      <c r="L2949" s="15"/>
      <c r="AE2949" s="37"/>
      <c r="AF2949" s="30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23"/>
      <c r="BE2949" s="23"/>
      <c r="BF2949" s="23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  <c r="BU2949" s="12"/>
      <c r="BV2949" s="12"/>
      <c r="BW2949" s="12"/>
      <c r="BX2949" s="15"/>
      <c r="BY2949" s="15"/>
      <c r="BZ2949" s="15"/>
      <c r="CA2949" s="15"/>
      <c r="CB2949" s="15"/>
      <c r="CC2949" s="15"/>
      <c r="CD2949" s="15"/>
      <c r="CE2949" s="15"/>
      <c r="CF2949" s="15"/>
      <c r="CG2949" s="15"/>
      <c r="CH2949" s="15"/>
      <c r="CI2949" s="15"/>
      <c r="CJ2949" s="15"/>
      <c r="CK2949" s="15"/>
      <c r="CL2949" s="15"/>
      <c r="CM2949" s="15"/>
      <c r="CN2949" s="15"/>
    </row>
    <row r="2950" spans="1:92" ht="14">
      <c r="A2950" s="1"/>
      <c r="D2950" s="38"/>
      <c r="I2950" s="19"/>
      <c r="K2950" s="15"/>
      <c r="L2950" s="15"/>
      <c r="AE2950" s="37"/>
      <c r="AF2950" s="30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23"/>
      <c r="BE2950" s="23"/>
      <c r="BF2950" s="23"/>
      <c r="BG2950" s="12"/>
      <c r="BH2950" s="12"/>
      <c r="BI2950" s="12"/>
      <c r="BJ2950" s="12"/>
      <c r="BK2950" s="12"/>
      <c r="BL2950" s="12"/>
      <c r="BM2950" s="12"/>
      <c r="BN2950" s="12"/>
      <c r="BO2950" s="12"/>
      <c r="BP2950" s="12"/>
      <c r="BQ2950" s="12"/>
      <c r="BR2950" s="12"/>
      <c r="BS2950" s="12"/>
      <c r="BT2950" s="12"/>
      <c r="BU2950" s="12"/>
      <c r="BV2950" s="12"/>
      <c r="BW2950" s="12"/>
      <c r="BX2950" s="15"/>
      <c r="BY2950" s="15"/>
      <c r="BZ2950" s="15"/>
      <c r="CA2950" s="15"/>
      <c r="CB2950" s="15"/>
      <c r="CC2950" s="15"/>
      <c r="CD2950" s="15"/>
      <c r="CE2950" s="15"/>
      <c r="CF2950" s="15"/>
      <c r="CG2950" s="15"/>
      <c r="CH2950" s="15"/>
      <c r="CI2950" s="15"/>
      <c r="CJ2950" s="15"/>
      <c r="CK2950" s="15"/>
      <c r="CL2950" s="15"/>
      <c r="CM2950" s="15"/>
      <c r="CN2950" s="15"/>
    </row>
    <row r="2951" spans="1:92" ht="14">
      <c r="A2951" s="1"/>
      <c r="D2951" s="38"/>
      <c r="I2951" s="19"/>
      <c r="K2951" s="15"/>
      <c r="L2951" s="15"/>
      <c r="AE2951" s="37"/>
      <c r="AF2951" s="30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23"/>
      <c r="BE2951" s="23"/>
      <c r="BF2951" s="23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  <c r="BU2951" s="12"/>
      <c r="BV2951" s="12"/>
      <c r="BW2951" s="12"/>
      <c r="BX2951" s="15"/>
      <c r="BY2951" s="15"/>
      <c r="BZ2951" s="15"/>
      <c r="CA2951" s="15"/>
      <c r="CB2951" s="15"/>
      <c r="CC2951" s="15"/>
      <c r="CD2951" s="15"/>
      <c r="CE2951" s="15"/>
      <c r="CF2951" s="15"/>
      <c r="CG2951" s="15"/>
      <c r="CH2951" s="15"/>
      <c r="CI2951" s="15"/>
      <c r="CJ2951" s="15"/>
      <c r="CK2951" s="15"/>
      <c r="CL2951" s="15"/>
      <c r="CM2951" s="15"/>
      <c r="CN2951" s="15"/>
    </row>
    <row r="2952" spans="1:92" ht="14">
      <c r="A2952" s="1"/>
      <c r="D2952" s="38"/>
      <c r="I2952" s="19"/>
      <c r="K2952" s="15"/>
      <c r="L2952" s="15"/>
      <c r="AE2952" s="37"/>
      <c r="AF2952" s="30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23"/>
      <c r="BE2952" s="23"/>
      <c r="BF2952" s="23"/>
      <c r="BG2952" s="12"/>
      <c r="BH2952" s="12"/>
      <c r="BI2952" s="12"/>
      <c r="BJ2952" s="12"/>
      <c r="BK2952" s="12"/>
      <c r="BL2952" s="12"/>
      <c r="BM2952" s="12"/>
      <c r="BN2952" s="12"/>
      <c r="BO2952" s="12"/>
      <c r="BP2952" s="12"/>
      <c r="BQ2952" s="12"/>
      <c r="BR2952" s="12"/>
      <c r="BS2952" s="12"/>
      <c r="BT2952" s="12"/>
      <c r="BU2952" s="12"/>
      <c r="BV2952" s="12"/>
      <c r="BW2952" s="12"/>
      <c r="BX2952" s="15"/>
      <c r="BY2952" s="15"/>
      <c r="BZ2952" s="15"/>
      <c r="CA2952" s="15"/>
      <c r="CB2952" s="15"/>
      <c r="CC2952" s="15"/>
      <c r="CD2952" s="15"/>
      <c r="CE2952" s="15"/>
      <c r="CF2952" s="15"/>
      <c r="CG2952" s="15"/>
      <c r="CH2952" s="15"/>
      <c r="CI2952" s="15"/>
      <c r="CJ2952" s="15"/>
      <c r="CK2952" s="15"/>
      <c r="CL2952" s="15"/>
      <c r="CM2952" s="15"/>
      <c r="CN2952" s="15"/>
    </row>
    <row r="2953" spans="1:92" ht="14">
      <c r="A2953" s="1"/>
      <c r="D2953" s="38"/>
      <c r="I2953" s="19"/>
      <c r="K2953" s="15"/>
      <c r="L2953" s="15"/>
      <c r="AE2953" s="37"/>
      <c r="AF2953" s="30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23"/>
      <c r="BE2953" s="23"/>
      <c r="BF2953" s="23"/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5"/>
      <c r="BY2953" s="15"/>
      <c r="BZ2953" s="15"/>
      <c r="CA2953" s="15"/>
      <c r="CB2953" s="15"/>
      <c r="CC2953" s="15"/>
      <c r="CD2953" s="15"/>
      <c r="CE2953" s="15"/>
      <c r="CF2953" s="15"/>
      <c r="CG2953" s="15"/>
      <c r="CH2953" s="15"/>
      <c r="CI2953" s="15"/>
      <c r="CJ2953" s="15"/>
      <c r="CK2953" s="15"/>
      <c r="CL2953" s="15"/>
      <c r="CM2953" s="15"/>
      <c r="CN2953" s="15"/>
    </row>
    <row r="2954" spans="1:92" ht="14">
      <c r="A2954" s="1"/>
      <c r="D2954" s="38"/>
      <c r="I2954" s="19"/>
      <c r="K2954" s="15"/>
      <c r="L2954" s="15"/>
      <c r="AE2954" s="37"/>
      <c r="AF2954" s="30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23"/>
      <c r="BE2954" s="23"/>
      <c r="BF2954" s="23"/>
      <c r="BG2954" s="12"/>
      <c r="BH2954" s="12"/>
      <c r="BI2954" s="12"/>
      <c r="BJ2954" s="12"/>
      <c r="BK2954" s="12"/>
      <c r="BL2954" s="12"/>
      <c r="BM2954" s="12"/>
      <c r="BN2954" s="12"/>
      <c r="BO2954" s="12"/>
      <c r="BP2954" s="12"/>
      <c r="BQ2954" s="12"/>
      <c r="BR2954" s="12"/>
      <c r="BS2954" s="12"/>
      <c r="BT2954" s="12"/>
      <c r="BU2954" s="12"/>
      <c r="BV2954" s="12"/>
      <c r="BW2954" s="12"/>
      <c r="BX2954" s="15"/>
      <c r="BY2954" s="15"/>
      <c r="BZ2954" s="15"/>
      <c r="CA2954" s="15"/>
      <c r="CB2954" s="15"/>
      <c r="CC2954" s="15"/>
      <c r="CD2954" s="15"/>
      <c r="CE2954" s="15"/>
      <c r="CF2954" s="15"/>
      <c r="CG2954" s="15"/>
      <c r="CH2954" s="15"/>
      <c r="CI2954" s="15"/>
      <c r="CJ2954" s="15"/>
      <c r="CK2954" s="15"/>
      <c r="CL2954" s="15"/>
      <c r="CM2954" s="15"/>
      <c r="CN2954" s="15"/>
    </row>
    <row r="2955" spans="1:92" ht="14">
      <c r="A2955" s="1"/>
      <c r="D2955" s="38"/>
      <c r="I2955" s="19"/>
      <c r="K2955" s="15"/>
      <c r="L2955" s="15"/>
      <c r="AE2955" s="37"/>
      <c r="AF2955" s="30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23"/>
      <c r="BE2955" s="23"/>
      <c r="BF2955" s="23"/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  <c r="BU2955" s="12"/>
      <c r="BV2955" s="12"/>
      <c r="BW2955" s="12"/>
      <c r="BX2955" s="15"/>
      <c r="BY2955" s="15"/>
      <c r="BZ2955" s="15"/>
      <c r="CA2955" s="15"/>
      <c r="CB2955" s="15"/>
      <c r="CC2955" s="15"/>
      <c r="CD2955" s="15"/>
      <c r="CE2955" s="15"/>
      <c r="CF2955" s="15"/>
      <c r="CG2955" s="15"/>
      <c r="CH2955" s="15"/>
      <c r="CI2955" s="15"/>
      <c r="CJ2955" s="15"/>
      <c r="CK2955" s="15"/>
      <c r="CL2955" s="15"/>
      <c r="CM2955" s="15"/>
      <c r="CN2955" s="15"/>
    </row>
    <row r="2956" spans="1:92" ht="14">
      <c r="A2956" s="1"/>
      <c r="D2956" s="38"/>
      <c r="I2956" s="19"/>
      <c r="K2956" s="15"/>
      <c r="L2956" s="15"/>
      <c r="AE2956" s="37"/>
      <c r="AF2956" s="30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23"/>
      <c r="BE2956" s="23"/>
      <c r="BF2956" s="23"/>
      <c r="BG2956" s="12"/>
      <c r="BH2956" s="12"/>
      <c r="BI2956" s="12"/>
      <c r="BJ2956" s="12"/>
      <c r="BK2956" s="12"/>
      <c r="BL2956" s="12"/>
      <c r="BM2956" s="12"/>
      <c r="BN2956" s="12"/>
      <c r="BO2956" s="12"/>
      <c r="BP2956" s="12"/>
      <c r="BQ2956" s="12"/>
      <c r="BR2956" s="12"/>
      <c r="BS2956" s="12"/>
      <c r="BT2956" s="12"/>
      <c r="BU2956" s="12"/>
      <c r="BV2956" s="12"/>
      <c r="BW2956" s="12"/>
      <c r="BX2956" s="15"/>
      <c r="BY2956" s="15"/>
      <c r="BZ2956" s="15"/>
      <c r="CA2956" s="15"/>
      <c r="CB2956" s="15"/>
      <c r="CC2956" s="15"/>
      <c r="CD2956" s="15"/>
      <c r="CE2956" s="15"/>
      <c r="CF2956" s="15"/>
      <c r="CG2956" s="15"/>
      <c r="CH2956" s="15"/>
      <c r="CI2956" s="15"/>
      <c r="CJ2956" s="15"/>
      <c r="CK2956" s="15"/>
      <c r="CL2956" s="15"/>
      <c r="CM2956" s="15"/>
      <c r="CN2956" s="15"/>
    </row>
    <row r="2957" spans="1:92" ht="14">
      <c r="A2957" s="1"/>
      <c r="D2957" s="38"/>
      <c r="I2957" s="19"/>
      <c r="K2957" s="15"/>
      <c r="L2957" s="15"/>
      <c r="AE2957" s="37"/>
      <c r="AF2957" s="30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23"/>
      <c r="BE2957" s="23"/>
      <c r="BF2957" s="23"/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5"/>
      <c r="BY2957" s="15"/>
      <c r="BZ2957" s="15"/>
      <c r="CA2957" s="15"/>
      <c r="CB2957" s="15"/>
      <c r="CC2957" s="15"/>
      <c r="CD2957" s="15"/>
      <c r="CE2957" s="15"/>
      <c r="CF2957" s="15"/>
      <c r="CG2957" s="15"/>
      <c r="CH2957" s="15"/>
      <c r="CI2957" s="15"/>
      <c r="CJ2957" s="15"/>
      <c r="CK2957" s="15"/>
      <c r="CL2957" s="15"/>
      <c r="CM2957" s="15"/>
      <c r="CN2957" s="15"/>
    </row>
    <row r="2958" spans="1:92" ht="14">
      <c r="A2958" s="1"/>
      <c r="D2958" s="38"/>
      <c r="I2958" s="19"/>
      <c r="K2958" s="15"/>
      <c r="L2958" s="15"/>
      <c r="AE2958" s="37"/>
      <c r="AF2958" s="30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23"/>
      <c r="BE2958" s="23"/>
      <c r="BF2958" s="23"/>
      <c r="BG2958" s="12"/>
      <c r="BH2958" s="12"/>
      <c r="BI2958" s="12"/>
      <c r="BJ2958" s="12"/>
      <c r="BK2958" s="12"/>
      <c r="BL2958" s="12"/>
      <c r="BM2958" s="12"/>
      <c r="BN2958" s="12"/>
      <c r="BO2958" s="12"/>
      <c r="BP2958" s="12"/>
      <c r="BQ2958" s="12"/>
      <c r="BR2958" s="12"/>
      <c r="BS2958" s="12"/>
      <c r="BT2958" s="12"/>
      <c r="BU2958" s="12"/>
      <c r="BV2958" s="12"/>
      <c r="BW2958" s="12"/>
      <c r="BX2958" s="15"/>
      <c r="BY2958" s="15"/>
      <c r="BZ2958" s="15"/>
      <c r="CA2958" s="15"/>
      <c r="CB2958" s="15"/>
      <c r="CC2958" s="15"/>
      <c r="CD2958" s="15"/>
      <c r="CE2958" s="15"/>
      <c r="CF2958" s="15"/>
      <c r="CG2958" s="15"/>
      <c r="CH2958" s="15"/>
      <c r="CI2958" s="15"/>
      <c r="CJ2958" s="15"/>
      <c r="CK2958" s="15"/>
      <c r="CL2958" s="15"/>
      <c r="CM2958" s="15"/>
      <c r="CN2958" s="15"/>
    </row>
    <row r="2959" spans="1:92" ht="14">
      <c r="A2959" s="1"/>
      <c r="D2959" s="38"/>
      <c r="I2959" s="19"/>
      <c r="K2959" s="15"/>
      <c r="L2959" s="15"/>
      <c r="AE2959" s="37"/>
      <c r="AF2959" s="30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23"/>
      <c r="BE2959" s="23"/>
      <c r="BF2959" s="23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5"/>
      <c r="BY2959" s="15"/>
      <c r="BZ2959" s="15"/>
      <c r="CA2959" s="15"/>
      <c r="CB2959" s="15"/>
      <c r="CC2959" s="15"/>
      <c r="CD2959" s="15"/>
      <c r="CE2959" s="15"/>
      <c r="CF2959" s="15"/>
      <c r="CG2959" s="15"/>
      <c r="CH2959" s="15"/>
      <c r="CI2959" s="15"/>
      <c r="CJ2959" s="15"/>
      <c r="CK2959" s="15"/>
      <c r="CL2959" s="15"/>
      <c r="CM2959" s="15"/>
      <c r="CN2959" s="15"/>
    </row>
    <row r="2960" spans="1:92" ht="14">
      <c r="A2960" s="1"/>
      <c r="D2960" s="38"/>
      <c r="I2960" s="19"/>
      <c r="K2960" s="15"/>
      <c r="L2960" s="15"/>
      <c r="AE2960" s="37"/>
      <c r="AF2960" s="30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23"/>
      <c r="BE2960" s="23"/>
      <c r="BF2960" s="23"/>
      <c r="BG2960" s="12"/>
      <c r="BH2960" s="12"/>
      <c r="BI2960" s="12"/>
      <c r="BJ2960" s="12"/>
      <c r="BK2960" s="12"/>
      <c r="BL2960" s="12"/>
      <c r="BM2960" s="12"/>
      <c r="BN2960" s="12"/>
      <c r="BO2960" s="12"/>
      <c r="BP2960" s="12"/>
      <c r="BQ2960" s="12"/>
      <c r="BR2960" s="12"/>
      <c r="BS2960" s="12"/>
      <c r="BT2960" s="12"/>
      <c r="BU2960" s="12"/>
      <c r="BV2960" s="12"/>
      <c r="BW2960" s="12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</row>
    <row r="2961" spans="1:92" ht="14">
      <c r="A2961" s="1"/>
      <c r="D2961" s="38"/>
      <c r="I2961" s="19"/>
      <c r="K2961" s="15"/>
      <c r="L2961" s="15"/>
      <c r="AE2961" s="37"/>
      <c r="AF2961" s="30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23"/>
      <c r="BE2961" s="23"/>
      <c r="BF2961" s="23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  <c r="BU2961" s="12"/>
      <c r="BV2961" s="12"/>
      <c r="BW2961" s="12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</row>
    <row r="2962" spans="1:92" ht="14">
      <c r="A2962" s="1"/>
      <c r="D2962" s="38"/>
      <c r="I2962" s="19"/>
      <c r="K2962" s="15"/>
      <c r="L2962" s="15"/>
      <c r="AE2962" s="37"/>
      <c r="AF2962" s="30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23"/>
      <c r="BE2962" s="23"/>
      <c r="BF2962" s="23"/>
      <c r="BG2962" s="12"/>
      <c r="BH2962" s="12"/>
      <c r="BI2962" s="12"/>
      <c r="BJ2962" s="12"/>
      <c r="BK2962" s="12"/>
      <c r="BL2962" s="12"/>
      <c r="BM2962" s="12"/>
      <c r="BN2962" s="12"/>
      <c r="BO2962" s="12"/>
      <c r="BP2962" s="12"/>
      <c r="BQ2962" s="12"/>
      <c r="BR2962" s="12"/>
      <c r="BS2962" s="12"/>
      <c r="BT2962" s="12"/>
      <c r="BU2962" s="12"/>
      <c r="BV2962" s="12"/>
      <c r="BW2962" s="12"/>
      <c r="BX2962" s="15"/>
      <c r="BY2962" s="15"/>
      <c r="BZ2962" s="15"/>
      <c r="CA2962" s="15"/>
      <c r="CB2962" s="15"/>
      <c r="CC2962" s="15"/>
      <c r="CD2962" s="15"/>
      <c r="CE2962" s="15"/>
      <c r="CF2962" s="15"/>
      <c r="CG2962" s="15"/>
      <c r="CH2962" s="15"/>
      <c r="CI2962" s="15"/>
      <c r="CJ2962" s="15"/>
      <c r="CK2962" s="15"/>
      <c r="CL2962" s="15"/>
      <c r="CM2962" s="15"/>
      <c r="CN2962" s="15"/>
    </row>
    <row r="2963" spans="1:92" ht="14">
      <c r="A2963" s="1"/>
      <c r="D2963" s="38"/>
      <c r="I2963" s="19"/>
      <c r="K2963" s="15"/>
      <c r="L2963" s="15"/>
      <c r="AE2963" s="37"/>
      <c r="AF2963" s="30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23"/>
      <c r="BE2963" s="23"/>
      <c r="BF2963" s="23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/>
      <c r="BW2963" s="12"/>
      <c r="BX2963" s="15"/>
      <c r="BY2963" s="15"/>
      <c r="BZ2963" s="15"/>
      <c r="CA2963" s="15"/>
      <c r="CB2963" s="15"/>
      <c r="CC2963" s="15"/>
      <c r="CD2963" s="15"/>
      <c r="CE2963" s="15"/>
      <c r="CF2963" s="15"/>
      <c r="CG2963" s="15"/>
      <c r="CH2963" s="15"/>
      <c r="CI2963" s="15"/>
      <c r="CJ2963" s="15"/>
      <c r="CK2963" s="15"/>
      <c r="CL2963" s="15"/>
      <c r="CM2963" s="15"/>
      <c r="CN2963" s="15"/>
    </row>
    <row r="2964" spans="1:92" ht="14">
      <c r="A2964" s="1"/>
      <c r="D2964" s="38"/>
      <c r="I2964" s="19"/>
      <c r="K2964" s="15"/>
      <c r="L2964" s="15"/>
      <c r="AE2964" s="37"/>
      <c r="AF2964" s="30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23"/>
      <c r="BE2964" s="23"/>
      <c r="BF2964" s="23"/>
      <c r="BG2964" s="12"/>
      <c r="BH2964" s="12"/>
      <c r="BI2964" s="12"/>
      <c r="BJ2964" s="12"/>
      <c r="BK2964" s="12"/>
      <c r="BL2964" s="12"/>
      <c r="BM2964" s="12"/>
      <c r="BN2964" s="12"/>
      <c r="BO2964" s="12"/>
      <c r="BP2964" s="12"/>
      <c r="BQ2964" s="12"/>
      <c r="BR2964" s="12"/>
      <c r="BS2964" s="12"/>
      <c r="BT2964" s="12"/>
      <c r="BU2964" s="12"/>
      <c r="BV2964" s="12"/>
      <c r="BW2964" s="12"/>
      <c r="BX2964" s="15"/>
      <c r="BY2964" s="15"/>
      <c r="BZ2964" s="15"/>
      <c r="CA2964" s="15"/>
      <c r="CB2964" s="15"/>
      <c r="CC2964" s="15"/>
      <c r="CD2964" s="15"/>
      <c r="CE2964" s="15"/>
      <c r="CF2964" s="15"/>
      <c r="CG2964" s="15"/>
      <c r="CH2964" s="15"/>
      <c r="CI2964" s="15"/>
      <c r="CJ2964" s="15"/>
      <c r="CK2964" s="15"/>
      <c r="CL2964" s="15"/>
      <c r="CM2964" s="15"/>
      <c r="CN2964" s="15"/>
    </row>
    <row r="2965" spans="1:92" ht="14">
      <c r="A2965" s="1"/>
      <c r="D2965" s="38"/>
      <c r="I2965" s="19"/>
      <c r="K2965" s="15"/>
      <c r="L2965" s="15"/>
      <c r="AE2965" s="37"/>
      <c r="AF2965" s="30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23"/>
      <c r="BE2965" s="23"/>
      <c r="BF2965" s="23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  <c r="BU2965" s="12"/>
      <c r="BV2965" s="12"/>
      <c r="BW2965" s="12"/>
      <c r="BX2965" s="15"/>
      <c r="BY2965" s="15"/>
      <c r="BZ2965" s="15"/>
      <c r="CA2965" s="15"/>
      <c r="CB2965" s="15"/>
      <c r="CC2965" s="15"/>
      <c r="CD2965" s="15"/>
      <c r="CE2965" s="15"/>
      <c r="CF2965" s="15"/>
      <c r="CG2965" s="15"/>
      <c r="CH2965" s="15"/>
      <c r="CI2965" s="15"/>
      <c r="CJ2965" s="15"/>
      <c r="CK2965" s="15"/>
      <c r="CL2965" s="15"/>
      <c r="CM2965" s="15"/>
      <c r="CN2965" s="15"/>
    </row>
    <row r="2966" spans="1:92" ht="14">
      <c r="A2966" s="1"/>
      <c r="D2966" s="38"/>
      <c r="I2966" s="19"/>
      <c r="K2966" s="15"/>
      <c r="L2966" s="15"/>
      <c r="AE2966" s="37"/>
      <c r="AF2966" s="30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23"/>
      <c r="BE2966" s="23"/>
      <c r="BF2966" s="23"/>
      <c r="BG2966" s="12"/>
      <c r="BH2966" s="12"/>
      <c r="BI2966" s="12"/>
      <c r="BJ2966" s="12"/>
      <c r="BK2966" s="12"/>
      <c r="BL2966" s="12"/>
      <c r="BM2966" s="12"/>
      <c r="BN2966" s="12"/>
      <c r="BO2966" s="12"/>
      <c r="BP2966" s="12"/>
      <c r="BQ2966" s="12"/>
      <c r="BR2966" s="12"/>
      <c r="BS2966" s="12"/>
      <c r="BT2966" s="12"/>
      <c r="BU2966" s="12"/>
      <c r="BV2966" s="12"/>
      <c r="BW2966" s="12"/>
      <c r="BX2966" s="15"/>
      <c r="BY2966" s="15"/>
      <c r="BZ2966" s="15"/>
      <c r="CA2966" s="15"/>
      <c r="CB2966" s="15"/>
      <c r="CC2966" s="15"/>
      <c r="CD2966" s="15"/>
      <c r="CE2966" s="15"/>
      <c r="CF2966" s="15"/>
      <c r="CG2966" s="15"/>
      <c r="CH2966" s="15"/>
      <c r="CI2966" s="15"/>
      <c r="CJ2966" s="15"/>
      <c r="CK2966" s="15"/>
      <c r="CL2966" s="15"/>
      <c r="CM2966" s="15"/>
      <c r="CN2966" s="15"/>
    </row>
    <row r="2967" spans="1:92" ht="14">
      <c r="A2967" s="1"/>
      <c r="D2967" s="38"/>
      <c r="I2967" s="19"/>
      <c r="K2967" s="15"/>
      <c r="L2967" s="15"/>
      <c r="AE2967" s="37"/>
      <c r="AF2967" s="30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23"/>
      <c r="BE2967" s="23"/>
      <c r="BF2967" s="23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/>
      <c r="BW2967" s="12"/>
      <c r="BX2967" s="15"/>
      <c r="BY2967" s="15"/>
      <c r="BZ2967" s="15"/>
      <c r="CA2967" s="15"/>
      <c r="CB2967" s="15"/>
      <c r="CC2967" s="15"/>
      <c r="CD2967" s="15"/>
      <c r="CE2967" s="15"/>
      <c r="CF2967" s="15"/>
      <c r="CG2967" s="15"/>
      <c r="CH2967" s="15"/>
      <c r="CI2967" s="15"/>
      <c r="CJ2967" s="15"/>
      <c r="CK2967" s="15"/>
      <c r="CL2967" s="15"/>
      <c r="CM2967" s="15"/>
      <c r="CN2967" s="15"/>
    </row>
    <row r="2968" spans="1:92" ht="14">
      <c r="A2968" s="1"/>
      <c r="D2968" s="38"/>
      <c r="I2968" s="19"/>
      <c r="K2968" s="15"/>
      <c r="L2968" s="15"/>
      <c r="AE2968" s="37"/>
      <c r="AF2968" s="30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23"/>
      <c r="BE2968" s="23"/>
      <c r="BF2968" s="23"/>
      <c r="BG2968" s="12"/>
      <c r="BH2968" s="12"/>
      <c r="BI2968" s="12"/>
      <c r="BJ2968" s="12"/>
      <c r="BK2968" s="12"/>
      <c r="BL2968" s="12"/>
      <c r="BM2968" s="12"/>
      <c r="BN2968" s="12"/>
      <c r="BO2968" s="12"/>
      <c r="BP2968" s="12"/>
      <c r="BQ2968" s="12"/>
      <c r="BR2968" s="12"/>
      <c r="BS2968" s="12"/>
      <c r="BT2968" s="12"/>
      <c r="BU2968" s="12"/>
      <c r="BV2968" s="12"/>
      <c r="BW2968" s="12"/>
      <c r="BX2968" s="15"/>
      <c r="BY2968" s="15"/>
      <c r="BZ2968" s="15"/>
      <c r="CA2968" s="15"/>
      <c r="CB2968" s="15"/>
      <c r="CC2968" s="15"/>
      <c r="CD2968" s="15"/>
      <c r="CE2968" s="15"/>
      <c r="CF2968" s="15"/>
      <c r="CG2968" s="15"/>
      <c r="CH2968" s="15"/>
      <c r="CI2968" s="15"/>
      <c r="CJ2968" s="15"/>
      <c r="CK2968" s="15"/>
      <c r="CL2968" s="15"/>
      <c r="CM2968" s="15"/>
      <c r="CN2968" s="15"/>
    </row>
    <row r="2969" spans="1:92" ht="14">
      <c r="A2969" s="1"/>
      <c r="D2969" s="38"/>
      <c r="I2969" s="19"/>
      <c r="K2969" s="15"/>
      <c r="L2969" s="15"/>
      <c r="AE2969" s="37"/>
      <c r="AF2969" s="30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23"/>
      <c r="BE2969" s="23"/>
      <c r="BF2969" s="23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/>
      <c r="BU2969" s="12"/>
      <c r="BV2969" s="12"/>
      <c r="BW2969" s="12"/>
      <c r="BX2969" s="15"/>
      <c r="BY2969" s="15"/>
      <c r="BZ2969" s="15"/>
      <c r="CA2969" s="15"/>
      <c r="CB2969" s="15"/>
      <c r="CC2969" s="15"/>
      <c r="CD2969" s="15"/>
      <c r="CE2969" s="15"/>
      <c r="CF2969" s="15"/>
      <c r="CG2969" s="15"/>
      <c r="CH2969" s="15"/>
      <c r="CI2969" s="15"/>
      <c r="CJ2969" s="15"/>
      <c r="CK2969" s="15"/>
      <c r="CL2969" s="15"/>
      <c r="CM2969" s="15"/>
      <c r="CN2969" s="15"/>
    </row>
    <row r="2970" spans="1:92" ht="14">
      <c r="A2970" s="1"/>
      <c r="D2970" s="38"/>
      <c r="I2970" s="19"/>
      <c r="K2970" s="15"/>
      <c r="L2970" s="15"/>
      <c r="AE2970" s="37"/>
      <c r="AF2970" s="30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23"/>
      <c r="BE2970" s="23"/>
      <c r="BF2970" s="23"/>
      <c r="BG2970" s="12"/>
      <c r="BH2970" s="12"/>
      <c r="BI2970" s="12"/>
      <c r="BJ2970" s="12"/>
      <c r="BK2970" s="12"/>
      <c r="BL2970" s="12"/>
      <c r="BM2970" s="12"/>
      <c r="BN2970" s="12"/>
      <c r="BO2970" s="12"/>
      <c r="BP2970" s="12"/>
      <c r="BQ2970" s="12"/>
      <c r="BR2970" s="12"/>
      <c r="BS2970" s="12"/>
      <c r="BT2970" s="12"/>
      <c r="BU2970" s="12"/>
      <c r="BV2970" s="12"/>
      <c r="BW2970" s="12"/>
      <c r="BX2970" s="15"/>
      <c r="BY2970" s="15"/>
      <c r="BZ2970" s="15"/>
      <c r="CA2970" s="15"/>
      <c r="CB2970" s="15"/>
      <c r="CC2970" s="15"/>
      <c r="CD2970" s="15"/>
      <c r="CE2970" s="15"/>
      <c r="CF2970" s="15"/>
      <c r="CG2970" s="15"/>
      <c r="CH2970" s="15"/>
      <c r="CI2970" s="15"/>
      <c r="CJ2970" s="15"/>
      <c r="CK2970" s="15"/>
      <c r="CL2970" s="15"/>
      <c r="CM2970" s="15"/>
      <c r="CN2970" s="15"/>
    </row>
    <row r="2971" spans="1:92" ht="14">
      <c r="A2971" s="1"/>
      <c r="D2971" s="38"/>
      <c r="I2971" s="19"/>
      <c r="K2971" s="15"/>
      <c r="L2971" s="15"/>
      <c r="AE2971" s="37"/>
      <c r="AF2971" s="30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23"/>
      <c r="BE2971" s="23"/>
      <c r="BF2971" s="23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  <c r="BU2971" s="12"/>
      <c r="BV2971" s="12"/>
      <c r="BW2971" s="12"/>
      <c r="BX2971" s="15"/>
      <c r="BY2971" s="15"/>
      <c r="BZ2971" s="15"/>
      <c r="CA2971" s="15"/>
      <c r="CB2971" s="15"/>
      <c r="CC2971" s="15"/>
      <c r="CD2971" s="15"/>
      <c r="CE2971" s="15"/>
      <c r="CF2971" s="15"/>
      <c r="CG2971" s="15"/>
      <c r="CH2971" s="15"/>
      <c r="CI2971" s="15"/>
      <c r="CJ2971" s="15"/>
      <c r="CK2971" s="15"/>
      <c r="CL2971" s="15"/>
      <c r="CM2971" s="15"/>
      <c r="CN2971" s="15"/>
    </row>
    <row r="2972" spans="1:92" ht="14">
      <c r="A2972" s="1"/>
      <c r="D2972" s="38"/>
      <c r="I2972" s="19"/>
      <c r="K2972" s="15"/>
      <c r="L2972" s="15"/>
      <c r="AE2972" s="37"/>
      <c r="AF2972" s="30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23"/>
      <c r="BE2972" s="23"/>
      <c r="BF2972" s="23"/>
      <c r="BG2972" s="12"/>
      <c r="BH2972" s="12"/>
      <c r="BI2972" s="12"/>
      <c r="BJ2972" s="12"/>
      <c r="BK2972" s="12"/>
      <c r="BL2972" s="12"/>
      <c r="BM2972" s="12"/>
      <c r="BN2972" s="12"/>
      <c r="BO2972" s="12"/>
      <c r="BP2972" s="12"/>
      <c r="BQ2972" s="12"/>
      <c r="BR2972" s="12"/>
      <c r="BS2972" s="12"/>
      <c r="BT2972" s="12"/>
      <c r="BU2972" s="12"/>
      <c r="BV2972" s="12"/>
      <c r="BW2972" s="12"/>
      <c r="BX2972" s="15"/>
      <c r="BY2972" s="15"/>
      <c r="BZ2972" s="15"/>
      <c r="CA2972" s="15"/>
      <c r="CB2972" s="15"/>
      <c r="CC2972" s="15"/>
      <c r="CD2972" s="15"/>
      <c r="CE2972" s="15"/>
      <c r="CF2972" s="15"/>
      <c r="CG2972" s="15"/>
      <c r="CH2972" s="15"/>
      <c r="CI2972" s="15"/>
      <c r="CJ2972" s="15"/>
      <c r="CK2972" s="15"/>
      <c r="CL2972" s="15"/>
      <c r="CM2972" s="15"/>
      <c r="CN2972" s="15"/>
    </row>
    <row r="2973" spans="1:92" ht="14">
      <c r="A2973" s="1"/>
      <c r="D2973" s="38"/>
      <c r="I2973" s="19"/>
      <c r="K2973" s="15"/>
      <c r="L2973" s="15"/>
      <c r="AE2973" s="37"/>
      <c r="AF2973" s="30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23"/>
      <c r="BE2973" s="23"/>
      <c r="BF2973" s="23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5"/>
      <c r="BY2973" s="15"/>
      <c r="BZ2973" s="15"/>
      <c r="CA2973" s="15"/>
      <c r="CB2973" s="15"/>
      <c r="CC2973" s="15"/>
      <c r="CD2973" s="15"/>
      <c r="CE2973" s="15"/>
      <c r="CF2973" s="15"/>
      <c r="CG2973" s="15"/>
      <c r="CH2973" s="15"/>
      <c r="CI2973" s="15"/>
      <c r="CJ2973" s="15"/>
      <c r="CK2973" s="15"/>
      <c r="CL2973" s="15"/>
      <c r="CM2973" s="15"/>
      <c r="CN2973" s="15"/>
    </row>
    <row r="2974" spans="1:92" ht="14">
      <c r="A2974" s="1"/>
      <c r="D2974" s="38"/>
      <c r="I2974" s="19"/>
      <c r="K2974" s="15"/>
      <c r="L2974" s="15"/>
      <c r="AE2974" s="37"/>
      <c r="AF2974" s="30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23"/>
      <c r="BE2974" s="23"/>
      <c r="BF2974" s="23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5"/>
      <c r="BY2974" s="15"/>
      <c r="BZ2974" s="15"/>
      <c r="CA2974" s="15"/>
      <c r="CB2974" s="15"/>
      <c r="CC2974" s="15"/>
      <c r="CD2974" s="15"/>
      <c r="CE2974" s="15"/>
      <c r="CF2974" s="15"/>
      <c r="CG2974" s="15"/>
      <c r="CH2974" s="15"/>
      <c r="CI2974" s="15"/>
      <c r="CJ2974" s="15"/>
      <c r="CK2974" s="15"/>
      <c r="CL2974" s="15"/>
      <c r="CM2974" s="15"/>
      <c r="CN2974" s="15"/>
    </row>
    <row r="2975" spans="1:92" ht="14">
      <c r="A2975" s="1"/>
      <c r="D2975" s="38"/>
      <c r="I2975" s="19"/>
      <c r="K2975" s="15"/>
      <c r="L2975" s="15"/>
      <c r="AE2975" s="37"/>
      <c r="AF2975" s="30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23"/>
      <c r="BE2975" s="23"/>
      <c r="BF2975" s="23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  <c r="BU2975" s="12"/>
      <c r="BV2975" s="12"/>
      <c r="BW2975" s="12"/>
      <c r="BX2975" s="15"/>
      <c r="BY2975" s="15"/>
      <c r="BZ2975" s="15"/>
      <c r="CA2975" s="15"/>
      <c r="CB2975" s="15"/>
      <c r="CC2975" s="15"/>
      <c r="CD2975" s="15"/>
      <c r="CE2975" s="15"/>
      <c r="CF2975" s="15"/>
      <c r="CG2975" s="15"/>
      <c r="CH2975" s="15"/>
      <c r="CI2975" s="15"/>
      <c r="CJ2975" s="15"/>
      <c r="CK2975" s="15"/>
      <c r="CL2975" s="15"/>
      <c r="CM2975" s="15"/>
      <c r="CN2975" s="15"/>
    </row>
    <row r="2976" spans="1:92" ht="14">
      <c r="A2976" s="1"/>
      <c r="D2976" s="38"/>
      <c r="I2976" s="19"/>
      <c r="K2976" s="15"/>
      <c r="L2976" s="15"/>
      <c r="AE2976" s="37"/>
      <c r="AF2976" s="30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23"/>
      <c r="BE2976" s="23"/>
      <c r="BF2976" s="23"/>
      <c r="BG2976" s="12"/>
      <c r="BH2976" s="12"/>
      <c r="BI2976" s="12"/>
      <c r="BJ2976" s="12"/>
      <c r="BK2976" s="12"/>
      <c r="BL2976" s="12"/>
      <c r="BM2976" s="12"/>
      <c r="BN2976" s="12"/>
      <c r="BO2976" s="12"/>
      <c r="BP2976" s="12"/>
      <c r="BQ2976" s="12"/>
      <c r="BR2976" s="12"/>
      <c r="BS2976" s="12"/>
      <c r="BT2976" s="12"/>
      <c r="BU2976" s="12"/>
      <c r="BV2976" s="12"/>
      <c r="BW2976" s="12"/>
      <c r="BX2976" s="15"/>
      <c r="BY2976" s="15"/>
      <c r="BZ2976" s="15"/>
      <c r="CA2976" s="15"/>
      <c r="CB2976" s="15"/>
      <c r="CC2976" s="15"/>
      <c r="CD2976" s="15"/>
      <c r="CE2976" s="15"/>
      <c r="CF2976" s="15"/>
      <c r="CG2976" s="15"/>
      <c r="CH2976" s="15"/>
      <c r="CI2976" s="15"/>
      <c r="CJ2976" s="15"/>
      <c r="CK2976" s="15"/>
      <c r="CL2976" s="15"/>
      <c r="CM2976" s="15"/>
      <c r="CN2976" s="15"/>
    </row>
    <row r="2977" spans="1:92" ht="14">
      <c r="A2977" s="1"/>
      <c r="D2977" s="38"/>
      <c r="I2977" s="19"/>
      <c r="K2977" s="15"/>
      <c r="L2977" s="15"/>
      <c r="AE2977" s="37"/>
      <c r="AF2977" s="30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23"/>
      <c r="BE2977" s="23"/>
      <c r="BF2977" s="23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  <c r="BU2977" s="12"/>
      <c r="BV2977" s="12"/>
      <c r="BW2977" s="12"/>
      <c r="BX2977" s="15"/>
      <c r="BY2977" s="15"/>
      <c r="BZ2977" s="15"/>
      <c r="CA2977" s="15"/>
      <c r="CB2977" s="15"/>
      <c r="CC2977" s="15"/>
      <c r="CD2977" s="15"/>
      <c r="CE2977" s="15"/>
      <c r="CF2977" s="15"/>
      <c r="CG2977" s="15"/>
      <c r="CH2977" s="15"/>
      <c r="CI2977" s="15"/>
      <c r="CJ2977" s="15"/>
      <c r="CK2977" s="15"/>
      <c r="CL2977" s="15"/>
      <c r="CM2977" s="15"/>
      <c r="CN2977" s="15"/>
    </row>
    <row r="2978" spans="1:92" ht="14">
      <c r="A2978" s="1"/>
      <c r="D2978" s="38"/>
      <c r="I2978" s="19"/>
      <c r="K2978" s="15"/>
      <c r="L2978" s="15"/>
      <c r="AE2978" s="37"/>
      <c r="AF2978" s="30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23"/>
      <c r="BE2978" s="23"/>
      <c r="BF2978" s="23"/>
      <c r="BG2978" s="12"/>
      <c r="BH2978" s="12"/>
      <c r="BI2978" s="12"/>
      <c r="BJ2978" s="12"/>
      <c r="BK2978" s="12"/>
      <c r="BL2978" s="12"/>
      <c r="BM2978" s="12"/>
      <c r="BN2978" s="12"/>
      <c r="BO2978" s="12"/>
      <c r="BP2978" s="12"/>
      <c r="BQ2978" s="12"/>
      <c r="BR2978" s="12"/>
      <c r="BS2978" s="12"/>
      <c r="BT2978" s="12"/>
      <c r="BU2978" s="12"/>
      <c r="BV2978" s="12"/>
      <c r="BW2978" s="12"/>
      <c r="BX2978" s="15"/>
      <c r="BY2978" s="15"/>
      <c r="BZ2978" s="15"/>
      <c r="CA2978" s="15"/>
      <c r="CB2978" s="15"/>
      <c r="CC2978" s="15"/>
      <c r="CD2978" s="15"/>
      <c r="CE2978" s="15"/>
      <c r="CF2978" s="15"/>
      <c r="CG2978" s="15"/>
      <c r="CH2978" s="15"/>
      <c r="CI2978" s="15"/>
      <c r="CJ2978" s="15"/>
      <c r="CK2978" s="15"/>
      <c r="CL2978" s="15"/>
      <c r="CM2978" s="15"/>
      <c r="CN2978" s="15"/>
    </row>
    <row r="2979" spans="1:92" ht="14">
      <c r="A2979" s="1"/>
      <c r="D2979" s="38"/>
      <c r="I2979" s="19"/>
      <c r="K2979" s="15"/>
      <c r="L2979" s="15"/>
      <c r="AE2979" s="37"/>
      <c r="AF2979" s="30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23"/>
      <c r="BE2979" s="23"/>
      <c r="BF2979" s="23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  <c r="BU2979" s="12"/>
      <c r="BV2979" s="12"/>
      <c r="BW2979" s="12"/>
      <c r="BX2979" s="15"/>
      <c r="BY2979" s="15"/>
      <c r="BZ2979" s="15"/>
      <c r="CA2979" s="15"/>
      <c r="CB2979" s="15"/>
      <c r="CC2979" s="15"/>
      <c r="CD2979" s="15"/>
      <c r="CE2979" s="15"/>
      <c r="CF2979" s="15"/>
      <c r="CG2979" s="15"/>
      <c r="CH2979" s="15"/>
      <c r="CI2979" s="15"/>
      <c r="CJ2979" s="15"/>
      <c r="CK2979" s="15"/>
      <c r="CL2979" s="15"/>
      <c r="CM2979" s="15"/>
      <c r="CN2979" s="15"/>
    </row>
    <row r="2980" spans="1:92" ht="14">
      <c r="A2980" s="1"/>
      <c r="D2980" s="38"/>
      <c r="I2980" s="19"/>
      <c r="K2980" s="15"/>
      <c r="L2980" s="15"/>
      <c r="AE2980" s="37"/>
      <c r="AF2980" s="30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23"/>
      <c r="BE2980" s="23"/>
      <c r="BF2980" s="23"/>
      <c r="BG2980" s="12"/>
      <c r="BH2980" s="12"/>
      <c r="BI2980" s="12"/>
      <c r="BJ2980" s="12"/>
      <c r="BK2980" s="12"/>
      <c r="BL2980" s="12"/>
      <c r="BM2980" s="12"/>
      <c r="BN2980" s="12"/>
      <c r="BO2980" s="12"/>
      <c r="BP2980" s="12"/>
      <c r="BQ2980" s="12"/>
      <c r="BR2980" s="12"/>
      <c r="BS2980" s="12"/>
      <c r="BT2980" s="12"/>
      <c r="BU2980" s="12"/>
      <c r="BV2980" s="12"/>
      <c r="BW2980" s="12"/>
      <c r="BX2980" s="15"/>
      <c r="BY2980" s="15"/>
      <c r="BZ2980" s="15"/>
      <c r="CA2980" s="15"/>
      <c r="CB2980" s="15"/>
      <c r="CC2980" s="15"/>
      <c r="CD2980" s="15"/>
      <c r="CE2980" s="15"/>
      <c r="CF2980" s="15"/>
      <c r="CG2980" s="15"/>
      <c r="CH2980" s="15"/>
      <c r="CI2980" s="15"/>
      <c r="CJ2980" s="15"/>
      <c r="CK2980" s="15"/>
      <c r="CL2980" s="15"/>
      <c r="CM2980" s="15"/>
      <c r="CN2980" s="15"/>
    </row>
    <row r="2981" spans="1:92" ht="14">
      <c r="A2981" s="1"/>
      <c r="D2981" s="38"/>
      <c r="I2981" s="19"/>
      <c r="K2981" s="15"/>
      <c r="L2981" s="15"/>
      <c r="AE2981" s="37"/>
      <c r="AF2981" s="30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23"/>
      <c r="BE2981" s="23"/>
      <c r="BF2981" s="23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  <c r="BU2981" s="12"/>
      <c r="BV2981" s="12"/>
      <c r="BW2981" s="12"/>
      <c r="BX2981" s="15"/>
      <c r="BY2981" s="15"/>
      <c r="BZ2981" s="15"/>
      <c r="CA2981" s="15"/>
      <c r="CB2981" s="15"/>
      <c r="CC2981" s="15"/>
      <c r="CD2981" s="15"/>
      <c r="CE2981" s="15"/>
      <c r="CF2981" s="15"/>
      <c r="CG2981" s="15"/>
      <c r="CH2981" s="15"/>
      <c r="CI2981" s="15"/>
      <c r="CJ2981" s="15"/>
      <c r="CK2981" s="15"/>
      <c r="CL2981" s="15"/>
      <c r="CM2981" s="15"/>
      <c r="CN2981" s="15"/>
    </row>
    <row r="2982" spans="1:92" ht="14">
      <c r="A2982" s="1"/>
      <c r="D2982" s="38"/>
      <c r="I2982" s="19"/>
      <c r="K2982" s="15"/>
      <c r="L2982" s="15"/>
      <c r="AE2982" s="37"/>
      <c r="AF2982" s="30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23"/>
      <c r="BE2982" s="23"/>
      <c r="BF2982" s="23"/>
      <c r="BG2982" s="12"/>
      <c r="BH2982" s="12"/>
      <c r="BI2982" s="12"/>
      <c r="BJ2982" s="12"/>
      <c r="BK2982" s="12"/>
      <c r="BL2982" s="12"/>
      <c r="BM2982" s="12"/>
      <c r="BN2982" s="12"/>
      <c r="BO2982" s="12"/>
      <c r="BP2982" s="12"/>
      <c r="BQ2982" s="12"/>
      <c r="BR2982" s="12"/>
      <c r="BS2982" s="12"/>
      <c r="BT2982" s="12"/>
      <c r="BU2982" s="12"/>
      <c r="BV2982" s="12"/>
      <c r="BW2982" s="12"/>
      <c r="BX2982" s="15"/>
      <c r="BY2982" s="15"/>
      <c r="BZ2982" s="15"/>
      <c r="CA2982" s="15"/>
      <c r="CB2982" s="15"/>
      <c r="CC2982" s="15"/>
      <c r="CD2982" s="15"/>
      <c r="CE2982" s="15"/>
      <c r="CF2982" s="15"/>
      <c r="CG2982" s="15"/>
      <c r="CH2982" s="15"/>
      <c r="CI2982" s="15"/>
      <c r="CJ2982" s="15"/>
      <c r="CK2982" s="15"/>
      <c r="CL2982" s="15"/>
      <c r="CM2982" s="15"/>
      <c r="CN2982" s="15"/>
    </row>
    <row r="2983" spans="1:92" ht="14">
      <c r="A2983" s="1"/>
      <c r="D2983" s="38"/>
      <c r="I2983" s="19"/>
      <c r="K2983" s="15"/>
      <c r="L2983" s="15"/>
      <c r="AE2983" s="37"/>
      <c r="AF2983" s="30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23"/>
      <c r="BE2983" s="23"/>
      <c r="BF2983" s="23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  <c r="BU2983" s="12"/>
      <c r="BV2983" s="12"/>
      <c r="BW2983" s="12"/>
      <c r="BX2983" s="15"/>
      <c r="BY2983" s="15"/>
      <c r="BZ2983" s="15"/>
      <c r="CA2983" s="15"/>
      <c r="CB2983" s="15"/>
      <c r="CC2983" s="15"/>
      <c r="CD2983" s="15"/>
      <c r="CE2983" s="15"/>
      <c r="CF2983" s="15"/>
      <c r="CG2983" s="15"/>
      <c r="CH2983" s="15"/>
      <c r="CI2983" s="15"/>
      <c r="CJ2983" s="15"/>
      <c r="CK2983" s="15"/>
      <c r="CL2983" s="15"/>
      <c r="CM2983" s="15"/>
      <c r="CN2983" s="15"/>
    </row>
    <row r="2984" spans="1:92" ht="14">
      <c r="A2984" s="1"/>
      <c r="D2984" s="38"/>
      <c r="I2984" s="19"/>
      <c r="K2984" s="15"/>
      <c r="L2984" s="15"/>
      <c r="AE2984" s="37"/>
      <c r="AF2984" s="30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23"/>
      <c r="BE2984" s="23"/>
      <c r="BF2984" s="23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5"/>
      <c r="BY2984" s="15"/>
      <c r="BZ2984" s="15"/>
      <c r="CA2984" s="15"/>
      <c r="CB2984" s="15"/>
      <c r="CC2984" s="15"/>
      <c r="CD2984" s="15"/>
      <c r="CE2984" s="15"/>
      <c r="CF2984" s="15"/>
      <c r="CG2984" s="15"/>
      <c r="CH2984" s="15"/>
      <c r="CI2984" s="15"/>
      <c r="CJ2984" s="15"/>
      <c r="CK2984" s="15"/>
      <c r="CL2984" s="15"/>
      <c r="CM2984" s="15"/>
      <c r="CN2984" s="15"/>
    </row>
    <row r="2985" spans="1:92" ht="14">
      <c r="A2985" s="1"/>
      <c r="D2985" s="38"/>
      <c r="I2985" s="19"/>
      <c r="K2985" s="15"/>
      <c r="L2985" s="15"/>
      <c r="AE2985" s="37"/>
      <c r="AF2985" s="30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23"/>
      <c r="BE2985" s="23"/>
      <c r="BF2985" s="23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  <c r="BU2985" s="12"/>
      <c r="BV2985" s="12"/>
      <c r="BW2985" s="12"/>
      <c r="BX2985" s="15"/>
      <c r="BY2985" s="15"/>
      <c r="BZ2985" s="15"/>
      <c r="CA2985" s="15"/>
      <c r="CB2985" s="15"/>
      <c r="CC2985" s="15"/>
      <c r="CD2985" s="15"/>
      <c r="CE2985" s="15"/>
      <c r="CF2985" s="15"/>
      <c r="CG2985" s="15"/>
      <c r="CH2985" s="15"/>
      <c r="CI2985" s="15"/>
      <c r="CJ2985" s="15"/>
      <c r="CK2985" s="15"/>
      <c r="CL2985" s="15"/>
      <c r="CM2985" s="15"/>
      <c r="CN2985" s="15"/>
    </row>
    <row r="2986" spans="1:92" ht="14">
      <c r="A2986" s="1"/>
      <c r="D2986" s="38"/>
      <c r="I2986" s="19"/>
      <c r="K2986" s="15"/>
      <c r="L2986" s="15"/>
      <c r="AE2986" s="37"/>
      <c r="AF2986" s="30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23"/>
      <c r="BE2986" s="23"/>
      <c r="BF2986" s="23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/>
      <c r="BW2986" s="12"/>
      <c r="BX2986" s="15"/>
      <c r="BY2986" s="15"/>
      <c r="BZ2986" s="15"/>
      <c r="CA2986" s="15"/>
      <c r="CB2986" s="15"/>
      <c r="CC2986" s="15"/>
      <c r="CD2986" s="15"/>
      <c r="CE2986" s="15"/>
      <c r="CF2986" s="15"/>
      <c r="CG2986" s="15"/>
      <c r="CH2986" s="15"/>
      <c r="CI2986" s="15"/>
      <c r="CJ2986" s="15"/>
      <c r="CK2986" s="15"/>
      <c r="CL2986" s="15"/>
      <c r="CM2986" s="15"/>
      <c r="CN2986" s="15"/>
    </row>
    <row r="2987" spans="1:92" ht="14">
      <c r="A2987" s="1"/>
      <c r="D2987" s="38"/>
      <c r="I2987" s="19"/>
      <c r="K2987" s="15"/>
      <c r="L2987" s="15"/>
      <c r="AE2987" s="37"/>
      <c r="AF2987" s="30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23"/>
      <c r="BE2987" s="23"/>
      <c r="BF2987" s="23"/>
      <c r="BG2987" s="12"/>
      <c r="BH2987" s="12"/>
      <c r="BI2987" s="12"/>
      <c r="BJ2987" s="12"/>
      <c r="BK2987" s="12"/>
      <c r="BL2987" s="12"/>
      <c r="BM2987" s="12"/>
      <c r="BN2987" s="12"/>
      <c r="BO2987" s="12"/>
      <c r="BP2987" s="12"/>
      <c r="BQ2987" s="12"/>
      <c r="BR2987" s="12"/>
      <c r="BS2987" s="12"/>
      <c r="BT2987" s="12"/>
      <c r="BU2987" s="12"/>
      <c r="BV2987" s="12"/>
      <c r="BW2987" s="12"/>
      <c r="BX2987" s="15"/>
      <c r="BY2987" s="15"/>
      <c r="BZ2987" s="15"/>
      <c r="CA2987" s="15"/>
      <c r="CB2987" s="15"/>
      <c r="CC2987" s="15"/>
      <c r="CD2987" s="15"/>
      <c r="CE2987" s="15"/>
      <c r="CF2987" s="15"/>
      <c r="CG2987" s="15"/>
      <c r="CH2987" s="15"/>
      <c r="CI2987" s="15"/>
      <c r="CJ2987" s="15"/>
      <c r="CK2987" s="15"/>
      <c r="CL2987" s="15"/>
      <c r="CM2987" s="15"/>
      <c r="CN2987" s="15"/>
    </row>
    <row r="2988" spans="1:92" ht="14">
      <c r="A2988" s="1"/>
      <c r="D2988" s="38"/>
      <c r="I2988" s="19"/>
      <c r="K2988" s="15"/>
      <c r="L2988" s="15"/>
      <c r="AE2988" s="37"/>
      <c r="AF2988" s="30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23"/>
      <c r="BE2988" s="23"/>
      <c r="BF2988" s="23"/>
      <c r="BG2988" s="12"/>
      <c r="BH2988" s="12"/>
      <c r="BI2988" s="12"/>
      <c r="BJ2988" s="12"/>
      <c r="BK2988" s="12"/>
      <c r="BL2988" s="12"/>
      <c r="BM2988" s="12"/>
      <c r="BN2988" s="12"/>
      <c r="BO2988" s="12"/>
      <c r="BP2988" s="12"/>
      <c r="BQ2988" s="12"/>
      <c r="BR2988" s="12"/>
      <c r="BS2988" s="12"/>
      <c r="BT2988" s="12"/>
      <c r="BU2988" s="12"/>
      <c r="BV2988" s="12"/>
      <c r="BW2988" s="12"/>
      <c r="BX2988" s="15"/>
      <c r="BY2988" s="15"/>
      <c r="BZ2988" s="15"/>
      <c r="CA2988" s="15"/>
      <c r="CB2988" s="15"/>
      <c r="CC2988" s="15"/>
      <c r="CD2988" s="15"/>
      <c r="CE2988" s="15"/>
      <c r="CF2988" s="15"/>
      <c r="CG2988" s="15"/>
      <c r="CH2988" s="15"/>
      <c r="CI2988" s="15"/>
      <c r="CJ2988" s="15"/>
      <c r="CK2988" s="15"/>
      <c r="CL2988" s="15"/>
      <c r="CM2988" s="15"/>
      <c r="CN2988" s="15"/>
    </row>
    <row r="2989" spans="1:92" ht="14">
      <c r="A2989" s="1"/>
      <c r="D2989" s="38"/>
      <c r="I2989" s="19"/>
      <c r="K2989" s="15"/>
      <c r="L2989" s="15"/>
      <c r="AE2989" s="37"/>
      <c r="AF2989" s="30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23"/>
      <c r="BE2989" s="23"/>
      <c r="BF2989" s="23"/>
      <c r="BG2989" s="12"/>
      <c r="BH2989" s="12"/>
      <c r="BI2989" s="12"/>
      <c r="BJ2989" s="12"/>
      <c r="BK2989" s="12"/>
      <c r="BL2989" s="12"/>
      <c r="BM2989" s="12"/>
      <c r="BN2989" s="12"/>
      <c r="BO2989" s="12"/>
      <c r="BP2989" s="12"/>
      <c r="BQ2989" s="12"/>
      <c r="BR2989" s="12"/>
      <c r="BS2989" s="12"/>
      <c r="BT2989" s="12"/>
      <c r="BU2989" s="12"/>
      <c r="BV2989" s="12"/>
      <c r="BW2989" s="12"/>
      <c r="BX2989" s="15"/>
      <c r="BY2989" s="15"/>
      <c r="BZ2989" s="15"/>
      <c r="CA2989" s="15"/>
      <c r="CB2989" s="15"/>
      <c r="CC2989" s="15"/>
      <c r="CD2989" s="15"/>
      <c r="CE2989" s="15"/>
      <c r="CF2989" s="15"/>
      <c r="CG2989" s="15"/>
      <c r="CH2989" s="15"/>
      <c r="CI2989" s="15"/>
      <c r="CJ2989" s="15"/>
      <c r="CK2989" s="15"/>
      <c r="CL2989" s="15"/>
      <c r="CM2989" s="15"/>
      <c r="CN2989" s="15"/>
    </row>
    <row r="2990" spans="1:92" ht="14">
      <c r="A2990" s="1"/>
      <c r="D2990" s="38"/>
      <c r="I2990" s="19"/>
      <c r="K2990" s="15"/>
      <c r="L2990" s="15"/>
      <c r="AE2990" s="37"/>
      <c r="AF2990" s="30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23"/>
      <c r="BE2990" s="23"/>
      <c r="BF2990" s="23"/>
      <c r="BG2990" s="12"/>
      <c r="BH2990" s="12"/>
      <c r="BI2990" s="12"/>
      <c r="BJ2990" s="12"/>
      <c r="BK2990" s="12"/>
      <c r="BL2990" s="12"/>
      <c r="BM2990" s="12"/>
      <c r="BN2990" s="12"/>
      <c r="BO2990" s="12"/>
      <c r="BP2990" s="12"/>
      <c r="BQ2990" s="12"/>
      <c r="BR2990" s="12"/>
      <c r="BS2990" s="12"/>
      <c r="BT2990" s="12"/>
      <c r="BU2990" s="12"/>
      <c r="BV2990" s="12"/>
      <c r="BW2990" s="12"/>
      <c r="BX2990" s="15"/>
      <c r="BY2990" s="15"/>
      <c r="BZ2990" s="15"/>
      <c r="CA2990" s="15"/>
      <c r="CB2990" s="15"/>
      <c r="CC2990" s="15"/>
      <c r="CD2990" s="15"/>
      <c r="CE2990" s="15"/>
      <c r="CF2990" s="15"/>
      <c r="CG2990" s="15"/>
      <c r="CH2990" s="15"/>
      <c r="CI2990" s="15"/>
      <c r="CJ2990" s="15"/>
      <c r="CK2990" s="15"/>
      <c r="CL2990" s="15"/>
      <c r="CM2990" s="15"/>
      <c r="CN2990" s="15"/>
    </row>
    <row r="2991" spans="1:92" ht="14">
      <c r="A2991" s="1"/>
      <c r="D2991" s="38"/>
      <c r="I2991" s="19"/>
      <c r="K2991" s="15"/>
      <c r="L2991" s="15"/>
      <c r="AE2991" s="37"/>
      <c r="AF2991" s="30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23"/>
      <c r="BE2991" s="23"/>
      <c r="BF2991" s="23"/>
      <c r="BG2991" s="12"/>
      <c r="BH2991" s="12"/>
      <c r="BI2991" s="12"/>
      <c r="BJ2991" s="12"/>
      <c r="BK2991" s="12"/>
      <c r="BL2991" s="12"/>
      <c r="BM2991" s="12"/>
      <c r="BN2991" s="12"/>
      <c r="BO2991" s="12"/>
      <c r="BP2991" s="12"/>
      <c r="BQ2991" s="12"/>
      <c r="BR2991" s="12"/>
      <c r="BS2991" s="12"/>
      <c r="BT2991" s="12"/>
      <c r="BU2991" s="12"/>
      <c r="BV2991" s="12"/>
      <c r="BW2991" s="12"/>
      <c r="BX2991" s="15"/>
      <c r="BY2991" s="15"/>
      <c r="BZ2991" s="15"/>
      <c r="CA2991" s="15"/>
      <c r="CB2991" s="15"/>
      <c r="CC2991" s="15"/>
      <c r="CD2991" s="15"/>
      <c r="CE2991" s="15"/>
      <c r="CF2991" s="15"/>
      <c r="CG2991" s="15"/>
      <c r="CH2991" s="15"/>
      <c r="CI2991" s="15"/>
      <c r="CJ2991" s="15"/>
      <c r="CK2991" s="15"/>
      <c r="CL2991" s="15"/>
      <c r="CM2991" s="15"/>
      <c r="CN2991" s="15"/>
    </row>
    <row r="2992" spans="1:92" ht="14">
      <c r="A2992" s="1"/>
      <c r="D2992" s="38"/>
      <c r="I2992" s="19"/>
      <c r="K2992" s="15"/>
      <c r="L2992" s="15"/>
      <c r="AE2992" s="37"/>
      <c r="AF2992" s="30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23"/>
      <c r="BE2992" s="23"/>
      <c r="BF2992" s="23"/>
      <c r="BG2992" s="12"/>
      <c r="BH2992" s="12"/>
      <c r="BI2992" s="12"/>
      <c r="BJ2992" s="12"/>
      <c r="BK2992" s="12"/>
      <c r="BL2992" s="12"/>
      <c r="BM2992" s="12"/>
      <c r="BN2992" s="12"/>
      <c r="BO2992" s="12"/>
      <c r="BP2992" s="12"/>
      <c r="BQ2992" s="12"/>
      <c r="BR2992" s="12"/>
      <c r="BS2992" s="12"/>
      <c r="BT2992" s="12"/>
      <c r="BU2992" s="12"/>
      <c r="BV2992" s="12"/>
      <c r="BW2992" s="12"/>
      <c r="BX2992" s="15"/>
      <c r="BY2992" s="15"/>
      <c r="BZ2992" s="15"/>
      <c r="CA2992" s="15"/>
      <c r="CB2992" s="15"/>
      <c r="CC2992" s="15"/>
      <c r="CD2992" s="15"/>
      <c r="CE2992" s="15"/>
      <c r="CF2992" s="15"/>
      <c r="CG2992" s="15"/>
      <c r="CH2992" s="15"/>
      <c r="CI2992" s="15"/>
      <c r="CJ2992" s="15"/>
      <c r="CK2992" s="15"/>
      <c r="CL2992" s="15"/>
      <c r="CM2992" s="15"/>
      <c r="CN2992" s="15"/>
    </row>
    <row r="2993" spans="1:92" ht="14">
      <c r="A2993" s="1"/>
      <c r="D2993" s="38"/>
      <c r="I2993" s="19"/>
      <c r="K2993" s="15"/>
      <c r="L2993" s="15"/>
      <c r="AE2993" s="37"/>
      <c r="AF2993" s="30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23"/>
      <c r="BE2993" s="23"/>
      <c r="BF2993" s="23"/>
      <c r="BG2993" s="12"/>
      <c r="BH2993" s="12"/>
      <c r="BI2993" s="12"/>
      <c r="BJ2993" s="12"/>
      <c r="BK2993" s="12"/>
      <c r="BL2993" s="12"/>
      <c r="BM2993" s="12"/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5"/>
      <c r="BY2993" s="15"/>
      <c r="BZ2993" s="15"/>
      <c r="CA2993" s="15"/>
      <c r="CB2993" s="15"/>
      <c r="CC2993" s="15"/>
      <c r="CD2993" s="15"/>
      <c r="CE2993" s="15"/>
      <c r="CF2993" s="15"/>
      <c r="CG2993" s="15"/>
      <c r="CH2993" s="15"/>
      <c r="CI2993" s="15"/>
      <c r="CJ2993" s="15"/>
      <c r="CK2993" s="15"/>
      <c r="CL2993" s="15"/>
      <c r="CM2993" s="15"/>
      <c r="CN2993" s="15"/>
    </row>
    <row r="2994" spans="1:92" ht="14">
      <c r="A2994" s="1"/>
      <c r="D2994" s="38"/>
      <c r="I2994" s="19"/>
      <c r="K2994" s="15"/>
      <c r="L2994" s="15"/>
      <c r="AE2994" s="37"/>
      <c r="AF2994" s="30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23"/>
      <c r="BE2994" s="23"/>
      <c r="BF2994" s="23"/>
      <c r="BG2994" s="12"/>
      <c r="BH2994" s="12"/>
      <c r="BI2994" s="12"/>
      <c r="BJ2994" s="12"/>
      <c r="BK2994" s="12"/>
      <c r="BL2994" s="12"/>
      <c r="BM2994" s="12"/>
      <c r="BN2994" s="12"/>
      <c r="BO2994" s="12"/>
      <c r="BP2994" s="12"/>
      <c r="BQ2994" s="12"/>
      <c r="BR2994" s="12"/>
      <c r="BS2994" s="12"/>
      <c r="BT2994" s="12"/>
      <c r="BU2994" s="12"/>
      <c r="BV2994" s="12"/>
      <c r="BW2994" s="12"/>
      <c r="BX2994" s="15"/>
      <c r="BY2994" s="15"/>
      <c r="BZ2994" s="15"/>
      <c r="CA2994" s="15"/>
      <c r="CB2994" s="15"/>
      <c r="CC2994" s="15"/>
      <c r="CD2994" s="15"/>
      <c r="CE2994" s="15"/>
      <c r="CF2994" s="15"/>
      <c r="CG2994" s="15"/>
      <c r="CH2994" s="15"/>
      <c r="CI2994" s="15"/>
      <c r="CJ2994" s="15"/>
      <c r="CK2994" s="15"/>
      <c r="CL2994" s="15"/>
      <c r="CM2994" s="15"/>
      <c r="CN2994" s="15"/>
    </row>
    <row r="2995" spans="1:92" ht="14">
      <c r="A2995" s="1"/>
      <c r="D2995" s="38"/>
      <c r="I2995" s="19"/>
      <c r="K2995" s="15"/>
      <c r="L2995" s="15"/>
      <c r="AE2995" s="37"/>
      <c r="AF2995" s="30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23"/>
      <c r="BE2995" s="23"/>
      <c r="BF2995" s="23"/>
      <c r="BG2995" s="12"/>
      <c r="BH2995" s="12"/>
      <c r="BI2995" s="12"/>
      <c r="BJ2995" s="12"/>
      <c r="BK2995" s="12"/>
      <c r="BL2995" s="12"/>
      <c r="BM2995" s="12"/>
      <c r="BN2995" s="12"/>
      <c r="BO2995" s="12"/>
      <c r="BP2995" s="12"/>
      <c r="BQ2995" s="12"/>
      <c r="BR2995" s="12"/>
      <c r="BS2995" s="12"/>
      <c r="BT2995" s="12"/>
      <c r="BU2995" s="12"/>
      <c r="BV2995" s="12"/>
      <c r="BW2995" s="12"/>
      <c r="BX2995" s="15"/>
      <c r="BY2995" s="15"/>
      <c r="BZ2995" s="15"/>
      <c r="CA2995" s="15"/>
      <c r="CB2995" s="15"/>
      <c r="CC2995" s="15"/>
      <c r="CD2995" s="15"/>
      <c r="CE2995" s="15"/>
      <c r="CF2995" s="15"/>
      <c r="CG2995" s="15"/>
      <c r="CH2995" s="15"/>
      <c r="CI2995" s="15"/>
      <c r="CJ2995" s="15"/>
      <c r="CK2995" s="15"/>
      <c r="CL2995" s="15"/>
      <c r="CM2995" s="15"/>
      <c r="CN2995" s="15"/>
    </row>
    <row r="2996" spans="1:92" ht="14">
      <c r="A2996" s="1"/>
      <c r="D2996" s="38"/>
      <c r="I2996" s="19"/>
      <c r="K2996" s="15"/>
      <c r="L2996" s="15"/>
      <c r="AE2996" s="37"/>
      <c r="AF2996" s="30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23"/>
      <c r="BE2996" s="23"/>
      <c r="BF2996" s="23"/>
      <c r="BG2996" s="12"/>
      <c r="BH2996" s="12"/>
      <c r="BI2996" s="12"/>
      <c r="BJ2996" s="12"/>
      <c r="BK2996" s="12"/>
      <c r="BL2996" s="12"/>
      <c r="BM2996" s="12"/>
      <c r="BN2996" s="12"/>
      <c r="BO2996" s="12"/>
      <c r="BP2996" s="12"/>
      <c r="BQ2996" s="12"/>
      <c r="BR2996" s="12"/>
      <c r="BS2996" s="12"/>
      <c r="BT2996" s="12"/>
      <c r="BU2996" s="12"/>
      <c r="BV2996" s="12"/>
      <c r="BW2996" s="12"/>
      <c r="BX2996" s="15"/>
      <c r="BY2996" s="15"/>
      <c r="BZ2996" s="15"/>
      <c r="CA2996" s="15"/>
      <c r="CB2996" s="15"/>
      <c r="CC2996" s="15"/>
      <c r="CD2996" s="15"/>
      <c r="CE2996" s="15"/>
      <c r="CF2996" s="15"/>
      <c r="CG2996" s="15"/>
      <c r="CH2996" s="15"/>
      <c r="CI2996" s="15"/>
      <c r="CJ2996" s="15"/>
      <c r="CK2996" s="15"/>
      <c r="CL2996" s="15"/>
      <c r="CM2996" s="15"/>
      <c r="CN2996" s="15"/>
    </row>
    <row r="2997" spans="1:92" ht="14">
      <c r="A2997" s="1"/>
      <c r="D2997" s="38"/>
      <c r="I2997" s="19"/>
      <c r="K2997" s="15"/>
      <c r="L2997" s="15"/>
      <c r="AE2997" s="37"/>
      <c r="AF2997" s="30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23"/>
      <c r="BE2997" s="23"/>
      <c r="BF2997" s="23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  <c r="BU2997" s="12"/>
      <c r="BV2997" s="12"/>
      <c r="BW2997" s="12"/>
      <c r="BX2997" s="15"/>
      <c r="BY2997" s="15"/>
      <c r="BZ2997" s="15"/>
      <c r="CA2997" s="15"/>
      <c r="CB2997" s="15"/>
      <c r="CC2997" s="15"/>
      <c r="CD2997" s="15"/>
      <c r="CE2997" s="15"/>
      <c r="CF2997" s="15"/>
      <c r="CG2997" s="15"/>
      <c r="CH2997" s="15"/>
      <c r="CI2997" s="15"/>
      <c r="CJ2997" s="15"/>
      <c r="CK2997" s="15"/>
      <c r="CL2997" s="15"/>
      <c r="CM2997" s="15"/>
      <c r="CN2997" s="15"/>
    </row>
    <row r="2998" spans="1:92" ht="14">
      <c r="A2998" s="1"/>
      <c r="D2998" s="38"/>
      <c r="I2998" s="19"/>
      <c r="K2998" s="15"/>
      <c r="L2998" s="15"/>
      <c r="AE2998" s="37"/>
      <c r="AF2998" s="30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23"/>
      <c r="BE2998" s="23"/>
      <c r="BF2998" s="23"/>
      <c r="BG2998" s="12"/>
      <c r="BH2998" s="12"/>
      <c r="BI2998" s="12"/>
      <c r="BJ2998" s="12"/>
      <c r="BK2998" s="12"/>
      <c r="BL2998" s="12"/>
      <c r="BM2998" s="12"/>
      <c r="BN2998" s="12"/>
      <c r="BO2998" s="12"/>
      <c r="BP2998" s="12"/>
      <c r="BQ2998" s="12"/>
      <c r="BR2998" s="12"/>
      <c r="BS2998" s="12"/>
      <c r="BT2998" s="12"/>
      <c r="BU2998" s="12"/>
      <c r="BV2998" s="12"/>
      <c r="BW2998" s="12"/>
      <c r="BX2998" s="15"/>
      <c r="BY2998" s="15"/>
      <c r="BZ2998" s="15"/>
      <c r="CA2998" s="15"/>
      <c r="CB2998" s="15"/>
      <c r="CC2998" s="15"/>
      <c r="CD2998" s="15"/>
      <c r="CE2998" s="15"/>
      <c r="CF2998" s="15"/>
      <c r="CG2998" s="15"/>
      <c r="CH2998" s="15"/>
      <c r="CI2998" s="15"/>
      <c r="CJ2998" s="15"/>
      <c r="CK2998" s="15"/>
      <c r="CL2998" s="15"/>
      <c r="CM2998" s="15"/>
      <c r="CN2998" s="15"/>
    </row>
    <row r="2999" spans="1:92" ht="14">
      <c r="A2999" s="1"/>
      <c r="D2999" s="38"/>
      <c r="I2999" s="19"/>
      <c r="K2999" s="15"/>
      <c r="L2999" s="15"/>
      <c r="AE2999" s="37"/>
      <c r="AF2999" s="30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23"/>
      <c r="BE2999" s="23"/>
      <c r="BF2999" s="23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  <c r="BU2999" s="12"/>
      <c r="BV2999" s="12"/>
      <c r="BW2999" s="12"/>
      <c r="BX2999" s="15"/>
      <c r="BY2999" s="15"/>
      <c r="BZ2999" s="15"/>
      <c r="CA2999" s="15"/>
      <c r="CB2999" s="15"/>
      <c r="CC2999" s="15"/>
      <c r="CD2999" s="15"/>
      <c r="CE2999" s="15"/>
      <c r="CF2999" s="15"/>
      <c r="CG2999" s="15"/>
      <c r="CH2999" s="15"/>
      <c r="CI2999" s="15"/>
      <c r="CJ2999" s="15"/>
      <c r="CK2999" s="15"/>
      <c r="CL2999" s="15"/>
      <c r="CM2999" s="15"/>
      <c r="CN2999" s="15"/>
    </row>
    <row r="3000" spans="1:92" ht="14">
      <c r="A3000" s="1"/>
      <c r="D3000" s="38"/>
      <c r="I3000" s="19"/>
      <c r="K3000" s="15"/>
      <c r="L3000" s="15"/>
      <c r="AE3000" s="37"/>
      <c r="AF3000" s="30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23"/>
      <c r="BE3000" s="23"/>
      <c r="BF3000" s="23"/>
      <c r="BG3000" s="12"/>
      <c r="BH3000" s="12"/>
      <c r="BI3000" s="12"/>
      <c r="BJ3000" s="12"/>
      <c r="BK3000" s="12"/>
      <c r="BL3000" s="12"/>
      <c r="BM3000" s="12"/>
      <c r="BN3000" s="12"/>
      <c r="BO3000" s="12"/>
      <c r="BP3000" s="12"/>
      <c r="BQ3000" s="12"/>
      <c r="BR3000" s="12"/>
      <c r="BS3000" s="12"/>
      <c r="BT3000" s="12"/>
      <c r="BU3000" s="12"/>
      <c r="BV3000" s="12"/>
      <c r="BW3000" s="12"/>
      <c r="BX3000" s="15"/>
      <c r="BY3000" s="15"/>
      <c r="BZ3000" s="15"/>
      <c r="CA3000" s="15"/>
      <c r="CB3000" s="15"/>
      <c r="CC3000" s="15"/>
      <c r="CD3000" s="15"/>
      <c r="CE3000" s="15"/>
      <c r="CF3000" s="15"/>
      <c r="CG3000" s="15"/>
      <c r="CH3000" s="15"/>
      <c r="CI3000" s="15"/>
      <c r="CJ3000" s="15"/>
      <c r="CK3000" s="15"/>
      <c r="CL3000" s="15"/>
      <c r="CM3000" s="15"/>
      <c r="CN3000" s="15"/>
    </row>
    <row r="3001" spans="1:92" ht="14">
      <c r="A3001" s="1"/>
      <c r="D3001" s="38"/>
      <c r="I3001" s="19"/>
      <c r="K3001" s="15"/>
      <c r="L3001" s="15"/>
      <c r="AE3001" s="37"/>
      <c r="AF3001" s="30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23"/>
      <c r="BE3001" s="23"/>
      <c r="BF3001" s="23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  <c r="BU3001" s="12"/>
      <c r="BV3001" s="12"/>
      <c r="BW3001" s="12"/>
      <c r="BX3001" s="15"/>
      <c r="BY3001" s="15"/>
      <c r="BZ3001" s="15"/>
      <c r="CA3001" s="15"/>
      <c r="CB3001" s="15"/>
      <c r="CC3001" s="15"/>
      <c r="CD3001" s="15"/>
      <c r="CE3001" s="15"/>
      <c r="CF3001" s="15"/>
      <c r="CG3001" s="15"/>
      <c r="CH3001" s="15"/>
      <c r="CI3001" s="15"/>
      <c r="CJ3001" s="15"/>
      <c r="CK3001" s="15"/>
      <c r="CL3001" s="15"/>
      <c r="CM3001" s="15"/>
      <c r="CN3001" s="15"/>
    </row>
    <row r="3002" spans="1:92" ht="14">
      <c r="A3002" s="1"/>
      <c r="D3002" s="38"/>
      <c r="I3002" s="19"/>
      <c r="K3002" s="15"/>
      <c r="L3002" s="15"/>
      <c r="AE3002" s="37"/>
      <c r="AF3002" s="30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23"/>
      <c r="BE3002" s="23"/>
      <c r="BF3002" s="23"/>
      <c r="BG3002" s="12"/>
      <c r="BH3002" s="12"/>
      <c r="BI3002" s="12"/>
      <c r="BJ3002" s="12"/>
      <c r="BK3002" s="12"/>
      <c r="BL3002" s="12"/>
      <c r="BM3002" s="12"/>
      <c r="BN3002" s="12"/>
      <c r="BO3002" s="12"/>
      <c r="BP3002" s="12"/>
      <c r="BQ3002" s="12"/>
      <c r="BR3002" s="12"/>
      <c r="BS3002" s="12"/>
      <c r="BT3002" s="12"/>
      <c r="BU3002" s="12"/>
      <c r="BV3002" s="12"/>
      <c r="BW3002" s="12"/>
      <c r="BX3002" s="15"/>
      <c r="BY3002" s="15"/>
      <c r="BZ3002" s="15"/>
      <c r="CA3002" s="15"/>
      <c r="CB3002" s="15"/>
      <c r="CC3002" s="15"/>
      <c r="CD3002" s="15"/>
      <c r="CE3002" s="15"/>
      <c r="CF3002" s="15"/>
      <c r="CG3002" s="15"/>
      <c r="CH3002" s="15"/>
      <c r="CI3002" s="15"/>
      <c r="CJ3002" s="15"/>
      <c r="CK3002" s="15"/>
      <c r="CL3002" s="15"/>
      <c r="CM3002" s="15"/>
      <c r="CN3002" s="15"/>
    </row>
    <row r="3003" spans="1:92" ht="14">
      <c r="A3003" s="1"/>
      <c r="D3003" s="38"/>
      <c r="I3003" s="19"/>
      <c r="K3003" s="15"/>
      <c r="L3003" s="15"/>
      <c r="AE3003" s="37"/>
      <c r="AF3003" s="30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23"/>
      <c r="BE3003" s="23"/>
      <c r="BF3003" s="23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  <c r="BU3003" s="12"/>
      <c r="BV3003" s="12"/>
      <c r="BW3003" s="12"/>
      <c r="BX3003" s="15"/>
      <c r="BY3003" s="15"/>
      <c r="BZ3003" s="15"/>
      <c r="CA3003" s="15"/>
      <c r="CB3003" s="15"/>
      <c r="CC3003" s="15"/>
      <c r="CD3003" s="15"/>
      <c r="CE3003" s="15"/>
      <c r="CF3003" s="15"/>
      <c r="CG3003" s="15"/>
      <c r="CH3003" s="15"/>
      <c r="CI3003" s="15"/>
      <c r="CJ3003" s="15"/>
      <c r="CK3003" s="15"/>
      <c r="CL3003" s="15"/>
      <c r="CM3003" s="15"/>
      <c r="CN3003" s="15"/>
    </row>
    <row r="3004" spans="1:92" ht="14">
      <c r="A3004" s="1"/>
      <c r="D3004" s="38"/>
      <c r="I3004" s="19"/>
      <c r="K3004" s="15"/>
      <c r="L3004" s="15"/>
      <c r="AE3004" s="37"/>
      <c r="AF3004" s="30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23"/>
      <c r="BE3004" s="23"/>
      <c r="BF3004" s="23"/>
      <c r="BG3004" s="12"/>
      <c r="BH3004" s="12"/>
      <c r="BI3004" s="12"/>
      <c r="BJ3004" s="12"/>
      <c r="BK3004" s="12"/>
      <c r="BL3004" s="12"/>
      <c r="BM3004" s="12"/>
      <c r="BN3004" s="12"/>
      <c r="BO3004" s="12"/>
      <c r="BP3004" s="12"/>
      <c r="BQ3004" s="12"/>
      <c r="BR3004" s="12"/>
      <c r="BS3004" s="12"/>
      <c r="BT3004" s="12"/>
      <c r="BU3004" s="12"/>
      <c r="BV3004" s="12"/>
      <c r="BW3004" s="12"/>
      <c r="BX3004" s="15"/>
      <c r="BY3004" s="15"/>
      <c r="BZ3004" s="15"/>
      <c r="CA3004" s="15"/>
      <c r="CB3004" s="15"/>
      <c r="CC3004" s="15"/>
      <c r="CD3004" s="15"/>
      <c r="CE3004" s="15"/>
      <c r="CF3004" s="15"/>
      <c r="CG3004" s="15"/>
      <c r="CH3004" s="15"/>
      <c r="CI3004" s="15"/>
      <c r="CJ3004" s="15"/>
      <c r="CK3004" s="15"/>
      <c r="CL3004" s="15"/>
      <c r="CM3004" s="15"/>
      <c r="CN3004" s="15"/>
    </row>
    <row r="3005" spans="1:92" ht="14">
      <c r="A3005" s="1"/>
      <c r="D3005" s="38"/>
      <c r="I3005" s="19"/>
      <c r="K3005" s="15"/>
      <c r="L3005" s="15"/>
      <c r="AE3005" s="37"/>
      <c r="AF3005" s="30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23"/>
      <c r="BE3005" s="23"/>
      <c r="BF3005" s="23"/>
      <c r="BG3005" s="12"/>
      <c r="BH3005" s="12"/>
      <c r="BI3005" s="12"/>
      <c r="BJ3005" s="12"/>
      <c r="BK3005" s="12"/>
      <c r="BL3005" s="12"/>
      <c r="BM3005" s="12"/>
      <c r="BN3005" s="12"/>
      <c r="BO3005" s="12"/>
      <c r="BP3005" s="12"/>
      <c r="BQ3005" s="12"/>
      <c r="BR3005" s="12"/>
      <c r="BS3005" s="12"/>
      <c r="BT3005" s="12"/>
      <c r="BU3005" s="12"/>
      <c r="BV3005" s="12"/>
      <c r="BW3005" s="12"/>
      <c r="BX3005" s="15"/>
      <c r="BY3005" s="15"/>
      <c r="BZ3005" s="15"/>
      <c r="CA3005" s="15"/>
      <c r="CB3005" s="15"/>
      <c r="CC3005" s="15"/>
      <c r="CD3005" s="15"/>
      <c r="CE3005" s="15"/>
      <c r="CF3005" s="15"/>
      <c r="CG3005" s="15"/>
      <c r="CH3005" s="15"/>
      <c r="CI3005" s="15"/>
      <c r="CJ3005" s="15"/>
      <c r="CK3005" s="15"/>
      <c r="CL3005" s="15"/>
      <c r="CM3005" s="15"/>
      <c r="CN3005" s="15"/>
    </row>
    <row r="3006" spans="1:92" ht="14">
      <c r="A3006" s="1"/>
      <c r="D3006" s="38"/>
      <c r="I3006" s="19"/>
      <c r="K3006" s="15"/>
      <c r="L3006" s="15"/>
      <c r="AE3006" s="37"/>
      <c r="AF3006" s="30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23"/>
      <c r="BE3006" s="23"/>
      <c r="BF3006" s="23"/>
      <c r="BG3006" s="12"/>
      <c r="BH3006" s="12"/>
      <c r="BI3006" s="12"/>
      <c r="BJ3006" s="12"/>
      <c r="BK3006" s="12"/>
      <c r="BL3006" s="12"/>
      <c r="BM3006" s="12"/>
      <c r="BN3006" s="12"/>
      <c r="BO3006" s="12"/>
      <c r="BP3006" s="12"/>
      <c r="BQ3006" s="12"/>
      <c r="BR3006" s="12"/>
      <c r="BS3006" s="12"/>
      <c r="BT3006" s="12"/>
      <c r="BU3006" s="12"/>
      <c r="BV3006" s="12"/>
      <c r="BW3006" s="12"/>
      <c r="BX3006" s="15"/>
      <c r="BY3006" s="15"/>
      <c r="BZ3006" s="15"/>
      <c r="CA3006" s="15"/>
      <c r="CB3006" s="15"/>
      <c r="CC3006" s="15"/>
      <c r="CD3006" s="15"/>
      <c r="CE3006" s="15"/>
      <c r="CF3006" s="15"/>
      <c r="CG3006" s="15"/>
      <c r="CH3006" s="15"/>
      <c r="CI3006" s="15"/>
      <c r="CJ3006" s="15"/>
      <c r="CK3006" s="15"/>
      <c r="CL3006" s="15"/>
      <c r="CM3006" s="15"/>
      <c r="CN3006" s="15"/>
    </row>
    <row r="3007" spans="1:92" ht="14">
      <c r="A3007" s="1"/>
      <c r="D3007" s="38"/>
      <c r="I3007" s="19"/>
      <c r="K3007" s="15"/>
      <c r="L3007" s="15"/>
      <c r="AE3007" s="37"/>
      <c r="AF3007" s="30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23"/>
      <c r="BE3007" s="23"/>
      <c r="BF3007" s="23"/>
      <c r="BG3007" s="12"/>
      <c r="BH3007" s="12"/>
      <c r="BI3007" s="12"/>
      <c r="BJ3007" s="12"/>
      <c r="BK3007" s="12"/>
      <c r="BL3007" s="12"/>
      <c r="BM3007" s="12"/>
      <c r="BN3007" s="12"/>
      <c r="BO3007" s="12"/>
      <c r="BP3007" s="12"/>
      <c r="BQ3007" s="12"/>
      <c r="BR3007" s="12"/>
      <c r="BS3007" s="12"/>
      <c r="BT3007" s="12"/>
      <c r="BU3007" s="12"/>
      <c r="BV3007" s="12"/>
      <c r="BW3007" s="12"/>
      <c r="BX3007" s="15"/>
      <c r="BY3007" s="15"/>
      <c r="BZ3007" s="15"/>
      <c r="CA3007" s="15"/>
      <c r="CB3007" s="15"/>
      <c r="CC3007" s="15"/>
      <c r="CD3007" s="15"/>
      <c r="CE3007" s="15"/>
      <c r="CF3007" s="15"/>
      <c r="CG3007" s="15"/>
      <c r="CH3007" s="15"/>
      <c r="CI3007" s="15"/>
      <c r="CJ3007" s="15"/>
      <c r="CK3007" s="15"/>
      <c r="CL3007" s="15"/>
      <c r="CM3007" s="15"/>
      <c r="CN3007" s="15"/>
    </row>
    <row r="3008" spans="1:92" ht="14">
      <c r="A3008" s="1"/>
      <c r="D3008" s="38"/>
      <c r="I3008" s="19"/>
      <c r="K3008" s="15"/>
      <c r="L3008" s="15"/>
      <c r="AE3008" s="37"/>
      <c r="AF3008" s="30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23"/>
      <c r="BE3008" s="23"/>
      <c r="BF3008" s="23"/>
      <c r="BG3008" s="12"/>
      <c r="BH3008" s="12"/>
      <c r="BI3008" s="12"/>
      <c r="BJ3008" s="12"/>
      <c r="BK3008" s="12"/>
      <c r="BL3008" s="12"/>
      <c r="BM3008" s="12"/>
      <c r="BN3008" s="12"/>
      <c r="BO3008" s="12"/>
      <c r="BP3008" s="12"/>
      <c r="BQ3008" s="12"/>
      <c r="BR3008" s="12"/>
      <c r="BS3008" s="12"/>
      <c r="BT3008" s="12"/>
      <c r="BU3008" s="12"/>
      <c r="BV3008" s="12"/>
      <c r="BW3008" s="12"/>
      <c r="BX3008" s="15"/>
      <c r="BY3008" s="15"/>
      <c r="BZ3008" s="15"/>
      <c r="CA3008" s="15"/>
      <c r="CB3008" s="15"/>
      <c r="CC3008" s="15"/>
      <c r="CD3008" s="15"/>
      <c r="CE3008" s="15"/>
      <c r="CF3008" s="15"/>
      <c r="CG3008" s="15"/>
      <c r="CH3008" s="15"/>
      <c r="CI3008" s="15"/>
      <c r="CJ3008" s="15"/>
      <c r="CK3008" s="15"/>
      <c r="CL3008" s="15"/>
      <c r="CM3008" s="15"/>
      <c r="CN3008" s="15"/>
    </row>
    <row r="3009" spans="1:92" ht="14">
      <c r="A3009" s="1"/>
      <c r="D3009" s="38"/>
      <c r="I3009" s="19"/>
      <c r="K3009" s="15"/>
      <c r="L3009" s="15"/>
      <c r="AE3009" s="37"/>
      <c r="AF3009" s="30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23"/>
      <c r="BE3009" s="23"/>
      <c r="BF3009" s="23"/>
      <c r="BG3009" s="12"/>
      <c r="BH3009" s="12"/>
      <c r="BI3009" s="12"/>
      <c r="BJ3009" s="12"/>
      <c r="BK3009" s="12"/>
      <c r="BL3009" s="12"/>
      <c r="BM3009" s="12"/>
      <c r="BN3009" s="12"/>
      <c r="BO3009" s="12"/>
      <c r="BP3009" s="12"/>
      <c r="BQ3009" s="12"/>
      <c r="BR3009" s="12"/>
      <c r="BS3009" s="12"/>
      <c r="BT3009" s="12"/>
      <c r="BU3009" s="12"/>
      <c r="BV3009" s="12"/>
      <c r="BW3009" s="12"/>
      <c r="BX3009" s="15"/>
      <c r="BY3009" s="15"/>
      <c r="BZ3009" s="15"/>
      <c r="CA3009" s="15"/>
      <c r="CB3009" s="15"/>
      <c r="CC3009" s="15"/>
      <c r="CD3009" s="15"/>
      <c r="CE3009" s="15"/>
      <c r="CF3009" s="15"/>
      <c r="CG3009" s="15"/>
      <c r="CH3009" s="15"/>
      <c r="CI3009" s="15"/>
      <c r="CJ3009" s="15"/>
      <c r="CK3009" s="15"/>
      <c r="CL3009" s="15"/>
      <c r="CM3009" s="15"/>
      <c r="CN3009" s="15"/>
    </row>
    <row r="3010" spans="1:92" ht="14">
      <c r="A3010" s="1"/>
      <c r="D3010" s="38"/>
      <c r="I3010" s="19"/>
      <c r="K3010" s="15"/>
      <c r="L3010" s="15"/>
      <c r="AE3010" s="37"/>
      <c r="AF3010" s="30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23"/>
      <c r="BE3010" s="23"/>
      <c r="BF3010" s="23"/>
      <c r="BG3010" s="12"/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5"/>
      <c r="BY3010" s="15"/>
      <c r="BZ3010" s="15"/>
      <c r="CA3010" s="15"/>
      <c r="CB3010" s="15"/>
      <c r="CC3010" s="15"/>
      <c r="CD3010" s="15"/>
      <c r="CE3010" s="15"/>
      <c r="CF3010" s="15"/>
      <c r="CG3010" s="15"/>
      <c r="CH3010" s="15"/>
      <c r="CI3010" s="15"/>
      <c r="CJ3010" s="15"/>
      <c r="CK3010" s="15"/>
      <c r="CL3010" s="15"/>
      <c r="CM3010" s="15"/>
      <c r="CN3010" s="15"/>
    </row>
    <row r="3011" spans="1:92" ht="14">
      <c r="A3011" s="1"/>
      <c r="D3011" s="38"/>
      <c r="I3011" s="19"/>
      <c r="K3011" s="15"/>
      <c r="L3011" s="15"/>
      <c r="AE3011" s="37"/>
      <c r="AF3011" s="30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23"/>
      <c r="BE3011" s="23"/>
      <c r="BF3011" s="23"/>
      <c r="BG3011" s="12"/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  <c r="BU3011" s="12"/>
      <c r="BV3011" s="12"/>
      <c r="BW3011" s="12"/>
      <c r="BX3011" s="15"/>
      <c r="BY3011" s="15"/>
      <c r="BZ3011" s="15"/>
      <c r="CA3011" s="15"/>
      <c r="CB3011" s="15"/>
      <c r="CC3011" s="15"/>
      <c r="CD3011" s="15"/>
      <c r="CE3011" s="15"/>
      <c r="CF3011" s="15"/>
      <c r="CG3011" s="15"/>
      <c r="CH3011" s="15"/>
      <c r="CI3011" s="15"/>
      <c r="CJ3011" s="15"/>
      <c r="CK3011" s="15"/>
      <c r="CL3011" s="15"/>
      <c r="CM3011" s="15"/>
      <c r="CN3011" s="15"/>
    </row>
    <row r="3012" spans="1:92" ht="14">
      <c r="A3012" s="1"/>
      <c r="D3012" s="38"/>
      <c r="I3012" s="19"/>
      <c r="K3012" s="15"/>
      <c r="L3012" s="15"/>
      <c r="AE3012" s="37"/>
      <c r="AF3012" s="30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23"/>
      <c r="BE3012" s="23"/>
      <c r="BF3012" s="23"/>
      <c r="BG3012" s="12"/>
      <c r="BH3012" s="12"/>
      <c r="BI3012" s="12"/>
      <c r="BJ3012" s="12"/>
      <c r="BK3012" s="12"/>
      <c r="BL3012" s="12"/>
      <c r="BM3012" s="12"/>
      <c r="BN3012" s="12"/>
      <c r="BO3012" s="12"/>
      <c r="BP3012" s="12"/>
      <c r="BQ3012" s="12"/>
      <c r="BR3012" s="12"/>
      <c r="BS3012" s="12"/>
      <c r="BT3012" s="12"/>
      <c r="BU3012" s="12"/>
      <c r="BV3012" s="12"/>
      <c r="BW3012" s="12"/>
      <c r="BX3012" s="15"/>
      <c r="BY3012" s="15"/>
      <c r="BZ3012" s="15"/>
      <c r="CA3012" s="15"/>
      <c r="CB3012" s="15"/>
      <c r="CC3012" s="15"/>
      <c r="CD3012" s="15"/>
      <c r="CE3012" s="15"/>
      <c r="CF3012" s="15"/>
      <c r="CG3012" s="15"/>
      <c r="CH3012" s="15"/>
      <c r="CI3012" s="15"/>
      <c r="CJ3012" s="15"/>
      <c r="CK3012" s="15"/>
      <c r="CL3012" s="15"/>
      <c r="CM3012" s="15"/>
      <c r="CN3012" s="15"/>
    </row>
    <row r="3013" spans="1:92" ht="14">
      <c r="A3013" s="1"/>
      <c r="D3013" s="38"/>
      <c r="I3013" s="19"/>
      <c r="K3013" s="15"/>
      <c r="L3013" s="15"/>
      <c r="AE3013" s="37"/>
      <c r="AF3013" s="30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23"/>
      <c r="BE3013" s="23"/>
      <c r="BF3013" s="23"/>
      <c r="BG3013" s="12"/>
      <c r="BH3013" s="12"/>
      <c r="BI3013" s="12"/>
      <c r="BJ3013" s="12"/>
      <c r="BK3013" s="12"/>
      <c r="BL3013" s="12"/>
      <c r="BM3013" s="12"/>
      <c r="BN3013" s="12"/>
      <c r="BO3013" s="12"/>
      <c r="BP3013" s="12"/>
      <c r="BQ3013" s="12"/>
      <c r="BR3013" s="12"/>
      <c r="BS3013" s="12"/>
      <c r="BT3013" s="12"/>
      <c r="BU3013" s="12"/>
      <c r="BV3013" s="12"/>
      <c r="BW3013" s="12"/>
      <c r="BX3013" s="15"/>
      <c r="BY3013" s="15"/>
      <c r="BZ3013" s="15"/>
      <c r="CA3013" s="15"/>
      <c r="CB3013" s="15"/>
      <c r="CC3013" s="15"/>
      <c r="CD3013" s="15"/>
      <c r="CE3013" s="15"/>
      <c r="CF3013" s="15"/>
      <c r="CG3013" s="15"/>
      <c r="CH3013" s="15"/>
      <c r="CI3013" s="15"/>
      <c r="CJ3013" s="15"/>
      <c r="CK3013" s="15"/>
      <c r="CL3013" s="15"/>
      <c r="CM3013" s="15"/>
      <c r="CN3013" s="15"/>
    </row>
    <row r="3014" spans="1:92" ht="14">
      <c r="A3014" s="1"/>
      <c r="D3014" s="38"/>
      <c r="I3014" s="19"/>
      <c r="K3014" s="15"/>
      <c r="L3014" s="15"/>
      <c r="AE3014" s="37"/>
      <c r="AF3014" s="30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23"/>
      <c r="BE3014" s="23"/>
      <c r="BF3014" s="23"/>
      <c r="BG3014" s="12"/>
      <c r="BH3014" s="12"/>
      <c r="BI3014" s="12"/>
      <c r="BJ3014" s="12"/>
      <c r="BK3014" s="12"/>
      <c r="BL3014" s="12"/>
      <c r="BM3014" s="12"/>
      <c r="BN3014" s="12"/>
      <c r="BO3014" s="12"/>
      <c r="BP3014" s="12"/>
      <c r="BQ3014" s="12"/>
      <c r="BR3014" s="12"/>
      <c r="BS3014" s="12"/>
      <c r="BT3014" s="12"/>
      <c r="BU3014" s="12"/>
      <c r="BV3014" s="12"/>
      <c r="BW3014" s="12"/>
      <c r="BX3014" s="15"/>
      <c r="BY3014" s="15"/>
      <c r="BZ3014" s="15"/>
      <c r="CA3014" s="15"/>
      <c r="CB3014" s="15"/>
      <c r="CC3014" s="15"/>
      <c r="CD3014" s="15"/>
      <c r="CE3014" s="15"/>
      <c r="CF3014" s="15"/>
      <c r="CG3014" s="15"/>
      <c r="CH3014" s="15"/>
      <c r="CI3014" s="15"/>
      <c r="CJ3014" s="15"/>
      <c r="CK3014" s="15"/>
      <c r="CL3014" s="15"/>
      <c r="CM3014" s="15"/>
      <c r="CN3014" s="15"/>
    </row>
    <row r="3015" spans="1:92" ht="14">
      <c r="A3015" s="1"/>
      <c r="D3015" s="38"/>
      <c r="I3015" s="19"/>
      <c r="K3015" s="15"/>
      <c r="L3015" s="15"/>
      <c r="AE3015" s="37"/>
      <c r="AF3015" s="30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23"/>
      <c r="BE3015" s="23"/>
      <c r="BF3015" s="23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  <c r="BU3015" s="12"/>
      <c r="BV3015" s="12"/>
      <c r="BW3015" s="12"/>
      <c r="BX3015" s="15"/>
      <c r="BY3015" s="15"/>
      <c r="BZ3015" s="15"/>
      <c r="CA3015" s="15"/>
      <c r="CB3015" s="15"/>
      <c r="CC3015" s="15"/>
      <c r="CD3015" s="15"/>
      <c r="CE3015" s="15"/>
      <c r="CF3015" s="15"/>
      <c r="CG3015" s="15"/>
      <c r="CH3015" s="15"/>
      <c r="CI3015" s="15"/>
      <c r="CJ3015" s="15"/>
      <c r="CK3015" s="15"/>
      <c r="CL3015" s="15"/>
      <c r="CM3015" s="15"/>
      <c r="CN3015" s="15"/>
    </row>
    <row r="3016" spans="1:92" ht="14">
      <c r="A3016" s="1"/>
      <c r="D3016" s="38"/>
      <c r="I3016" s="19"/>
      <c r="K3016" s="15"/>
      <c r="L3016" s="15"/>
      <c r="AE3016" s="37"/>
      <c r="AF3016" s="30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23"/>
      <c r="BE3016" s="23"/>
      <c r="BF3016" s="23"/>
      <c r="BG3016" s="12"/>
      <c r="BH3016" s="12"/>
      <c r="BI3016" s="12"/>
      <c r="BJ3016" s="12"/>
      <c r="BK3016" s="12"/>
      <c r="BL3016" s="12"/>
      <c r="BM3016" s="12"/>
      <c r="BN3016" s="12"/>
      <c r="BO3016" s="12"/>
      <c r="BP3016" s="12"/>
      <c r="BQ3016" s="12"/>
      <c r="BR3016" s="12"/>
      <c r="BS3016" s="12"/>
      <c r="BT3016" s="12"/>
      <c r="BU3016" s="12"/>
      <c r="BV3016" s="12"/>
      <c r="BW3016" s="12"/>
      <c r="BX3016" s="15"/>
      <c r="BY3016" s="15"/>
      <c r="BZ3016" s="15"/>
      <c r="CA3016" s="15"/>
      <c r="CB3016" s="15"/>
      <c r="CC3016" s="15"/>
      <c r="CD3016" s="15"/>
      <c r="CE3016" s="15"/>
      <c r="CF3016" s="15"/>
      <c r="CG3016" s="15"/>
      <c r="CH3016" s="15"/>
      <c r="CI3016" s="15"/>
      <c r="CJ3016" s="15"/>
      <c r="CK3016" s="15"/>
      <c r="CL3016" s="15"/>
      <c r="CM3016" s="15"/>
      <c r="CN3016" s="15"/>
    </row>
    <row r="3017" spans="1:92" ht="14">
      <c r="A3017" s="1"/>
      <c r="D3017" s="38"/>
      <c r="I3017" s="19"/>
      <c r="K3017" s="15"/>
      <c r="L3017" s="15"/>
      <c r="AE3017" s="37"/>
      <c r="AF3017" s="30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23"/>
      <c r="BE3017" s="23"/>
      <c r="BF3017" s="23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  <c r="BU3017" s="12"/>
      <c r="BV3017" s="12"/>
      <c r="BW3017" s="12"/>
      <c r="BX3017" s="15"/>
      <c r="BY3017" s="15"/>
      <c r="BZ3017" s="15"/>
      <c r="CA3017" s="15"/>
      <c r="CB3017" s="15"/>
      <c r="CC3017" s="15"/>
      <c r="CD3017" s="15"/>
      <c r="CE3017" s="15"/>
      <c r="CF3017" s="15"/>
      <c r="CG3017" s="15"/>
      <c r="CH3017" s="15"/>
      <c r="CI3017" s="15"/>
      <c r="CJ3017" s="15"/>
      <c r="CK3017" s="15"/>
      <c r="CL3017" s="15"/>
      <c r="CM3017" s="15"/>
      <c r="CN3017" s="15"/>
    </row>
    <row r="3018" spans="1:92" ht="14">
      <c r="A3018" s="1"/>
      <c r="D3018" s="38"/>
      <c r="I3018" s="19"/>
      <c r="K3018" s="15"/>
      <c r="L3018" s="15"/>
      <c r="AE3018" s="37"/>
      <c r="AF3018" s="30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23"/>
      <c r="BE3018" s="23"/>
      <c r="BF3018" s="23"/>
      <c r="BG3018" s="12"/>
      <c r="BH3018" s="12"/>
      <c r="BI3018" s="12"/>
      <c r="BJ3018" s="12"/>
      <c r="BK3018" s="12"/>
      <c r="BL3018" s="12"/>
      <c r="BM3018" s="12"/>
      <c r="BN3018" s="12"/>
      <c r="BO3018" s="12"/>
      <c r="BP3018" s="12"/>
      <c r="BQ3018" s="12"/>
      <c r="BR3018" s="12"/>
      <c r="BS3018" s="12"/>
      <c r="BT3018" s="12"/>
      <c r="BU3018" s="12"/>
      <c r="BV3018" s="12"/>
      <c r="BW3018" s="12"/>
      <c r="BX3018" s="15"/>
      <c r="BY3018" s="15"/>
      <c r="BZ3018" s="15"/>
      <c r="CA3018" s="15"/>
      <c r="CB3018" s="15"/>
      <c r="CC3018" s="15"/>
      <c r="CD3018" s="15"/>
      <c r="CE3018" s="15"/>
      <c r="CF3018" s="15"/>
      <c r="CG3018" s="15"/>
      <c r="CH3018" s="15"/>
      <c r="CI3018" s="15"/>
      <c r="CJ3018" s="15"/>
      <c r="CK3018" s="15"/>
      <c r="CL3018" s="15"/>
      <c r="CM3018" s="15"/>
      <c r="CN3018" s="15"/>
    </row>
    <row r="3019" spans="1:92" ht="14">
      <c r="A3019" s="1"/>
      <c r="D3019" s="38"/>
      <c r="I3019" s="19"/>
      <c r="K3019" s="15"/>
      <c r="L3019" s="15"/>
      <c r="AE3019" s="37"/>
      <c r="AF3019" s="30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23"/>
      <c r="BE3019" s="23"/>
      <c r="BF3019" s="23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5"/>
      <c r="BY3019" s="15"/>
      <c r="BZ3019" s="15"/>
      <c r="CA3019" s="15"/>
      <c r="CB3019" s="15"/>
      <c r="CC3019" s="15"/>
      <c r="CD3019" s="15"/>
      <c r="CE3019" s="15"/>
      <c r="CF3019" s="15"/>
      <c r="CG3019" s="15"/>
      <c r="CH3019" s="15"/>
      <c r="CI3019" s="15"/>
      <c r="CJ3019" s="15"/>
      <c r="CK3019" s="15"/>
      <c r="CL3019" s="15"/>
      <c r="CM3019" s="15"/>
      <c r="CN3019" s="15"/>
    </row>
    <row r="3020" spans="1:92" ht="14">
      <c r="A3020" s="1"/>
      <c r="D3020" s="38"/>
      <c r="I3020" s="19"/>
      <c r="K3020" s="15"/>
      <c r="L3020" s="15"/>
      <c r="AE3020" s="37"/>
      <c r="AF3020" s="30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23"/>
      <c r="BE3020" s="23"/>
      <c r="BF3020" s="23"/>
      <c r="BG3020" s="12"/>
      <c r="BH3020" s="12"/>
      <c r="BI3020" s="12"/>
      <c r="BJ3020" s="12"/>
      <c r="BK3020" s="12"/>
      <c r="BL3020" s="12"/>
      <c r="BM3020" s="12"/>
      <c r="BN3020" s="12"/>
      <c r="BO3020" s="12"/>
      <c r="BP3020" s="12"/>
      <c r="BQ3020" s="12"/>
      <c r="BR3020" s="12"/>
      <c r="BS3020" s="12"/>
      <c r="BT3020" s="12"/>
      <c r="BU3020" s="12"/>
      <c r="BV3020" s="12"/>
      <c r="BW3020" s="12"/>
      <c r="BX3020" s="15"/>
      <c r="BY3020" s="15"/>
      <c r="BZ3020" s="15"/>
      <c r="CA3020" s="15"/>
      <c r="CB3020" s="15"/>
      <c r="CC3020" s="15"/>
      <c r="CD3020" s="15"/>
      <c r="CE3020" s="15"/>
      <c r="CF3020" s="15"/>
      <c r="CG3020" s="15"/>
      <c r="CH3020" s="15"/>
      <c r="CI3020" s="15"/>
      <c r="CJ3020" s="15"/>
      <c r="CK3020" s="15"/>
      <c r="CL3020" s="15"/>
      <c r="CM3020" s="15"/>
      <c r="CN3020" s="15"/>
    </row>
    <row r="3021" spans="1:92" ht="14">
      <c r="A3021" s="1"/>
      <c r="D3021" s="38"/>
      <c r="I3021" s="19"/>
      <c r="K3021" s="15"/>
      <c r="L3021" s="15"/>
      <c r="AE3021" s="37"/>
      <c r="AF3021" s="30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23"/>
      <c r="BE3021" s="23"/>
      <c r="BF3021" s="23"/>
      <c r="BG3021" s="12"/>
      <c r="BH3021" s="12"/>
      <c r="BI3021" s="12"/>
      <c r="BJ3021" s="12"/>
      <c r="BK3021" s="12"/>
      <c r="BL3021" s="12"/>
      <c r="BM3021" s="12"/>
      <c r="BN3021" s="12"/>
      <c r="BO3021" s="12"/>
      <c r="BP3021" s="12"/>
      <c r="BQ3021" s="12"/>
      <c r="BR3021" s="12"/>
      <c r="BS3021" s="12"/>
      <c r="BT3021" s="12"/>
      <c r="BU3021" s="12"/>
      <c r="BV3021" s="12"/>
      <c r="BW3021" s="12"/>
      <c r="BX3021" s="15"/>
      <c r="BY3021" s="15"/>
      <c r="BZ3021" s="15"/>
      <c r="CA3021" s="15"/>
      <c r="CB3021" s="15"/>
      <c r="CC3021" s="15"/>
      <c r="CD3021" s="15"/>
      <c r="CE3021" s="15"/>
      <c r="CF3021" s="15"/>
      <c r="CG3021" s="15"/>
      <c r="CH3021" s="15"/>
      <c r="CI3021" s="15"/>
      <c r="CJ3021" s="15"/>
      <c r="CK3021" s="15"/>
      <c r="CL3021" s="15"/>
      <c r="CM3021" s="15"/>
      <c r="CN3021" s="15"/>
    </row>
    <row r="3022" spans="1:92" ht="14">
      <c r="A3022" s="1"/>
      <c r="D3022" s="38"/>
      <c r="I3022" s="19"/>
      <c r="K3022" s="15"/>
      <c r="L3022" s="15"/>
      <c r="AE3022" s="37"/>
      <c r="AF3022" s="30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23"/>
      <c r="BE3022" s="23"/>
      <c r="BF3022" s="23"/>
      <c r="BG3022" s="12"/>
      <c r="BH3022" s="12"/>
      <c r="BI3022" s="12"/>
      <c r="BJ3022" s="12"/>
      <c r="BK3022" s="12"/>
      <c r="BL3022" s="12"/>
      <c r="BM3022" s="12"/>
      <c r="BN3022" s="12"/>
      <c r="BO3022" s="12"/>
      <c r="BP3022" s="12"/>
      <c r="BQ3022" s="12"/>
      <c r="BR3022" s="12"/>
      <c r="BS3022" s="12"/>
      <c r="BT3022" s="12"/>
      <c r="BU3022" s="12"/>
      <c r="BV3022" s="12"/>
      <c r="BW3022" s="12"/>
      <c r="BX3022" s="15"/>
      <c r="BY3022" s="15"/>
      <c r="BZ3022" s="15"/>
      <c r="CA3022" s="15"/>
      <c r="CB3022" s="15"/>
      <c r="CC3022" s="15"/>
      <c r="CD3022" s="15"/>
      <c r="CE3022" s="15"/>
      <c r="CF3022" s="15"/>
      <c r="CG3022" s="15"/>
      <c r="CH3022" s="15"/>
      <c r="CI3022" s="15"/>
      <c r="CJ3022" s="15"/>
      <c r="CK3022" s="15"/>
      <c r="CL3022" s="15"/>
      <c r="CM3022" s="15"/>
      <c r="CN3022" s="15"/>
    </row>
    <row r="3023" spans="1:92" ht="14">
      <c r="A3023" s="1"/>
      <c r="D3023" s="38"/>
      <c r="I3023" s="19"/>
      <c r="K3023" s="15"/>
      <c r="L3023" s="15"/>
      <c r="AE3023" s="37"/>
      <c r="AF3023" s="30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23"/>
      <c r="BE3023" s="23"/>
      <c r="BF3023" s="23"/>
      <c r="BG3023" s="12"/>
      <c r="BH3023" s="12"/>
      <c r="BI3023" s="12"/>
      <c r="BJ3023" s="12"/>
      <c r="BK3023" s="12"/>
      <c r="BL3023" s="12"/>
      <c r="BM3023" s="12"/>
      <c r="BN3023" s="12"/>
      <c r="BO3023" s="12"/>
      <c r="BP3023" s="12"/>
      <c r="BQ3023" s="12"/>
      <c r="BR3023" s="12"/>
      <c r="BS3023" s="12"/>
      <c r="BT3023" s="12"/>
      <c r="BU3023" s="12"/>
      <c r="BV3023" s="12"/>
      <c r="BW3023" s="12"/>
      <c r="BX3023" s="15"/>
      <c r="BY3023" s="15"/>
      <c r="BZ3023" s="15"/>
      <c r="CA3023" s="15"/>
      <c r="CB3023" s="15"/>
      <c r="CC3023" s="15"/>
      <c r="CD3023" s="15"/>
      <c r="CE3023" s="15"/>
      <c r="CF3023" s="15"/>
      <c r="CG3023" s="15"/>
      <c r="CH3023" s="15"/>
      <c r="CI3023" s="15"/>
      <c r="CJ3023" s="15"/>
      <c r="CK3023" s="15"/>
      <c r="CL3023" s="15"/>
      <c r="CM3023" s="15"/>
      <c r="CN3023" s="15"/>
    </row>
    <row r="3024" spans="1:92" ht="14">
      <c r="A3024" s="1"/>
      <c r="D3024" s="38"/>
      <c r="I3024" s="19"/>
      <c r="K3024" s="15"/>
      <c r="L3024" s="15"/>
      <c r="AE3024" s="37"/>
      <c r="AF3024" s="30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23"/>
      <c r="BE3024" s="23"/>
      <c r="BF3024" s="23"/>
      <c r="BG3024" s="12"/>
      <c r="BH3024" s="12"/>
      <c r="BI3024" s="12"/>
      <c r="BJ3024" s="12"/>
      <c r="BK3024" s="12"/>
      <c r="BL3024" s="12"/>
      <c r="BM3024" s="12"/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5"/>
      <c r="BY3024" s="15"/>
      <c r="BZ3024" s="15"/>
      <c r="CA3024" s="15"/>
      <c r="CB3024" s="15"/>
      <c r="CC3024" s="15"/>
      <c r="CD3024" s="15"/>
      <c r="CE3024" s="15"/>
      <c r="CF3024" s="15"/>
      <c r="CG3024" s="15"/>
      <c r="CH3024" s="15"/>
      <c r="CI3024" s="15"/>
      <c r="CJ3024" s="15"/>
      <c r="CK3024" s="15"/>
      <c r="CL3024" s="15"/>
      <c r="CM3024" s="15"/>
      <c r="CN3024" s="15"/>
    </row>
    <row r="3025" spans="1:92" ht="14">
      <c r="A3025" s="1"/>
      <c r="D3025" s="38"/>
      <c r="I3025" s="19"/>
      <c r="K3025" s="15"/>
      <c r="L3025" s="15"/>
      <c r="AE3025" s="37"/>
      <c r="AF3025" s="30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23"/>
      <c r="BE3025" s="23"/>
      <c r="BF3025" s="23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5"/>
      <c r="BY3025" s="15"/>
      <c r="BZ3025" s="15"/>
      <c r="CA3025" s="15"/>
      <c r="CB3025" s="15"/>
      <c r="CC3025" s="15"/>
      <c r="CD3025" s="15"/>
      <c r="CE3025" s="15"/>
      <c r="CF3025" s="15"/>
      <c r="CG3025" s="15"/>
      <c r="CH3025" s="15"/>
      <c r="CI3025" s="15"/>
      <c r="CJ3025" s="15"/>
      <c r="CK3025" s="15"/>
      <c r="CL3025" s="15"/>
      <c r="CM3025" s="15"/>
      <c r="CN3025" s="15"/>
    </row>
    <row r="3026" spans="1:92" ht="14">
      <c r="A3026" s="1"/>
      <c r="D3026" s="38"/>
      <c r="I3026" s="19"/>
      <c r="K3026" s="15"/>
      <c r="L3026" s="15"/>
      <c r="AE3026" s="37"/>
      <c r="AF3026" s="30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23"/>
      <c r="BE3026" s="23"/>
      <c r="BF3026" s="23"/>
      <c r="BG3026" s="12"/>
      <c r="BH3026" s="12"/>
      <c r="BI3026" s="12"/>
      <c r="BJ3026" s="12"/>
      <c r="BK3026" s="12"/>
      <c r="BL3026" s="12"/>
      <c r="BM3026" s="12"/>
      <c r="BN3026" s="12"/>
      <c r="BO3026" s="12"/>
      <c r="BP3026" s="12"/>
      <c r="BQ3026" s="12"/>
      <c r="BR3026" s="12"/>
      <c r="BS3026" s="12"/>
      <c r="BT3026" s="12"/>
      <c r="BU3026" s="12"/>
      <c r="BV3026" s="12"/>
      <c r="BW3026" s="12"/>
      <c r="BX3026" s="15"/>
      <c r="BY3026" s="15"/>
      <c r="BZ3026" s="15"/>
      <c r="CA3026" s="15"/>
      <c r="CB3026" s="15"/>
      <c r="CC3026" s="15"/>
      <c r="CD3026" s="15"/>
      <c r="CE3026" s="15"/>
      <c r="CF3026" s="15"/>
      <c r="CG3026" s="15"/>
      <c r="CH3026" s="15"/>
      <c r="CI3026" s="15"/>
      <c r="CJ3026" s="15"/>
      <c r="CK3026" s="15"/>
      <c r="CL3026" s="15"/>
      <c r="CM3026" s="15"/>
      <c r="CN3026" s="15"/>
    </row>
    <row r="3027" spans="1:92" ht="14">
      <c r="A3027" s="1"/>
      <c r="D3027" s="38"/>
      <c r="I3027" s="19"/>
      <c r="K3027" s="15"/>
      <c r="L3027" s="15"/>
      <c r="AE3027" s="37"/>
      <c r="AF3027" s="30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23"/>
      <c r="BE3027" s="23"/>
      <c r="BF3027" s="23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  <c r="BU3027" s="12"/>
      <c r="BV3027" s="12"/>
      <c r="BW3027" s="12"/>
      <c r="BX3027" s="15"/>
      <c r="BY3027" s="15"/>
      <c r="BZ3027" s="15"/>
      <c r="CA3027" s="15"/>
      <c r="CB3027" s="15"/>
      <c r="CC3027" s="15"/>
      <c r="CD3027" s="15"/>
      <c r="CE3027" s="15"/>
      <c r="CF3027" s="15"/>
      <c r="CG3027" s="15"/>
      <c r="CH3027" s="15"/>
      <c r="CI3027" s="15"/>
      <c r="CJ3027" s="15"/>
      <c r="CK3027" s="15"/>
      <c r="CL3027" s="15"/>
      <c r="CM3027" s="15"/>
      <c r="CN3027" s="15"/>
    </row>
    <row r="3028" spans="1:92" ht="14">
      <c r="A3028" s="1"/>
      <c r="D3028" s="38"/>
      <c r="I3028" s="19"/>
      <c r="K3028" s="15"/>
      <c r="L3028" s="15"/>
      <c r="AE3028" s="37"/>
      <c r="AF3028" s="30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23"/>
      <c r="BE3028" s="23"/>
      <c r="BF3028" s="23"/>
      <c r="BG3028" s="12"/>
      <c r="BH3028" s="12"/>
      <c r="BI3028" s="12"/>
      <c r="BJ3028" s="12"/>
      <c r="BK3028" s="12"/>
      <c r="BL3028" s="12"/>
      <c r="BM3028" s="12"/>
      <c r="BN3028" s="12"/>
      <c r="BO3028" s="12"/>
      <c r="BP3028" s="12"/>
      <c r="BQ3028" s="12"/>
      <c r="BR3028" s="12"/>
      <c r="BS3028" s="12"/>
      <c r="BT3028" s="12"/>
      <c r="BU3028" s="12"/>
      <c r="BV3028" s="12"/>
      <c r="BW3028" s="12"/>
      <c r="BX3028" s="15"/>
      <c r="BY3028" s="15"/>
      <c r="BZ3028" s="15"/>
      <c r="CA3028" s="15"/>
      <c r="CB3028" s="15"/>
      <c r="CC3028" s="15"/>
      <c r="CD3028" s="15"/>
      <c r="CE3028" s="15"/>
      <c r="CF3028" s="15"/>
      <c r="CG3028" s="15"/>
      <c r="CH3028" s="15"/>
      <c r="CI3028" s="15"/>
      <c r="CJ3028" s="15"/>
      <c r="CK3028" s="15"/>
      <c r="CL3028" s="15"/>
      <c r="CM3028" s="15"/>
      <c r="CN3028" s="15"/>
    </row>
    <row r="3029" spans="1:92" ht="14">
      <c r="A3029" s="1"/>
      <c r="D3029" s="38"/>
      <c r="I3029" s="19"/>
      <c r="K3029" s="15"/>
      <c r="L3029" s="15"/>
      <c r="AE3029" s="37"/>
      <c r="AF3029" s="30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23"/>
      <c r="BE3029" s="23"/>
      <c r="BF3029" s="23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  <c r="BU3029" s="12"/>
      <c r="BV3029" s="12"/>
      <c r="BW3029" s="12"/>
      <c r="BX3029" s="15"/>
      <c r="BY3029" s="15"/>
      <c r="BZ3029" s="15"/>
      <c r="CA3029" s="15"/>
      <c r="CB3029" s="15"/>
      <c r="CC3029" s="15"/>
      <c r="CD3029" s="15"/>
      <c r="CE3029" s="15"/>
      <c r="CF3029" s="15"/>
      <c r="CG3029" s="15"/>
      <c r="CH3029" s="15"/>
      <c r="CI3029" s="15"/>
      <c r="CJ3029" s="15"/>
      <c r="CK3029" s="15"/>
      <c r="CL3029" s="15"/>
      <c r="CM3029" s="15"/>
      <c r="CN3029" s="15"/>
    </row>
    <row r="3030" spans="1:92" ht="14">
      <c r="A3030" s="1"/>
      <c r="D3030" s="38"/>
      <c r="I3030" s="19"/>
      <c r="K3030" s="15"/>
      <c r="L3030" s="15"/>
      <c r="AE3030" s="37"/>
      <c r="AF3030" s="30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23"/>
      <c r="BE3030" s="23"/>
      <c r="BF3030" s="23"/>
      <c r="BG3030" s="12"/>
      <c r="BH3030" s="12"/>
      <c r="BI3030" s="12"/>
      <c r="BJ3030" s="12"/>
      <c r="BK3030" s="12"/>
      <c r="BL3030" s="12"/>
      <c r="BM3030" s="12"/>
      <c r="BN3030" s="12"/>
      <c r="BO3030" s="12"/>
      <c r="BP3030" s="12"/>
      <c r="BQ3030" s="12"/>
      <c r="BR3030" s="12"/>
      <c r="BS3030" s="12"/>
      <c r="BT3030" s="12"/>
      <c r="BU3030" s="12"/>
      <c r="BV3030" s="12"/>
      <c r="BW3030" s="12"/>
      <c r="BX3030" s="15"/>
      <c r="BY3030" s="15"/>
      <c r="BZ3030" s="15"/>
      <c r="CA3030" s="15"/>
      <c r="CB3030" s="15"/>
      <c r="CC3030" s="15"/>
      <c r="CD3030" s="15"/>
      <c r="CE3030" s="15"/>
      <c r="CF3030" s="15"/>
      <c r="CG3030" s="15"/>
      <c r="CH3030" s="15"/>
      <c r="CI3030" s="15"/>
      <c r="CJ3030" s="15"/>
      <c r="CK3030" s="15"/>
      <c r="CL3030" s="15"/>
      <c r="CM3030" s="15"/>
      <c r="CN3030" s="15"/>
    </row>
    <row r="3031" spans="1:92" ht="14">
      <c r="A3031" s="1"/>
      <c r="D3031" s="38"/>
      <c r="I3031" s="19"/>
      <c r="K3031" s="15"/>
      <c r="L3031" s="15"/>
      <c r="AE3031" s="37"/>
      <c r="AF3031" s="30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23"/>
      <c r="BE3031" s="23"/>
      <c r="BF3031" s="23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5"/>
      <c r="BY3031" s="15"/>
      <c r="BZ3031" s="15"/>
      <c r="CA3031" s="15"/>
      <c r="CB3031" s="15"/>
      <c r="CC3031" s="15"/>
      <c r="CD3031" s="15"/>
      <c r="CE3031" s="15"/>
      <c r="CF3031" s="15"/>
      <c r="CG3031" s="15"/>
      <c r="CH3031" s="15"/>
      <c r="CI3031" s="15"/>
      <c r="CJ3031" s="15"/>
      <c r="CK3031" s="15"/>
      <c r="CL3031" s="15"/>
      <c r="CM3031" s="15"/>
      <c r="CN3031" s="15"/>
    </row>
    <row r="3032" spans="1:92" ht="14">
      <c r="A3032" s="1"/>
      <c r="D3032" s="38"/>
      <c r="I3032" s="19"/>
      <c r="K3032" s="15"/>
      <c r="L3032" s="15"/>
      <c r="AE3032" s="37"/>
      <c r="AF3032" s="30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23"/>
      <c r="BE3032" s="23"/>
      <c r="BF3032" s="23"/>
      <c r="BG3032" s="12"/>
      <c r="BH3032" s="12"/>
      <c r="BI3032" s="12"/>
      <c r="BJ3032" s="12"/>
      <c r="BK3032" s="12"/>
      <c r="BL3032" s="12"/>
      <c r="BM3032" s="12"/>
      <c r="BN3032" s="12"/>
      <c r="BO3032" s="12"/>
      <c r="BP3032" s="12"/>
      <c r="BQ3032" s="12"/>
      <c r="BR3032" s="12"/>
      <c r="BS3032" s="12"/>
      <c r="BT3032" s="12"/>
      <c r="BU3032" s="12"/>
      <c r="BV3032" s="12"/>
      <c r="BW3032" s="12"/>
      <c r="BX3032" s="15"/>
      <c r="BY3032" s="15"/>
      <c r="BZ3032" s="15"/>
      <c r="CA3032" s="15"/>
      <c r="CB3032" s="15"/>
      <c r="CC3032" s="15"/>
      <c r="CD3032" s="15"/>
      <c r="CE3032" s="15"/>
      <c r="CF3032" s="15"/>
      <c r="CG3032" s="15"/>
      <c r="CH3032" s="15"/>
      <c r="CI3032" s="15"/>
      <c r="CJ3032" s="15"/>
      <c r="CK3032" s="15"/>
      <c r="CL3032" s="15"/>
      <c r="CM3032" s="15"/>
      <c r="CN3032" s="15"/>
    </row>
    <row r="3033" spans="1:92" ht="14">
      <c r="A3033" s="1"/>
      <c r="D3033" s="38"/>
      <c r="I3033" s="19"/>
      <c r="K3033" s="15"/>
      <c r="L3033" s="15"/>
      <c r="AE3033" s="37"/>
      <c r="AF3033" s="30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23"/>
      <c r="BE3033" s="23"/>
      <c r="BF3033" s="23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5"/>
      <c r="BY3033" s="15"/>
      <c r="BZ3033" s="15"/>
      <c r="CA3033" s="15"/>
      <c r="CB3033" s="15"/>
      <c r="CC3033" s="15"/>
      <c r="CD3033" s="15"/>
      <c r="CE3033" s="15"/>
      <c r="CF3033" s="15"/>
      <c r="CG3033" s="15"/>
      <c r="CH3033" s="15"/>
      <c r="CI3033" s="15"/>
      <c r="CJ3033" s="15"/>
      <c r="CK3033" s="15"/>
      <c r="CL3033" s="15"/>
      <c r="CM3033" s="15"/>
      <c r="CN3033" s="15"/>
    </row>
    <row r="3034" spans="1:92" ht="14">
      <c r="A3034" s="1"/>
      <c r="D3034" s="38"/>
      <c r="I3034" s="19"/>
      <c r="K3034" s="15"/>
      <c r="L3034" s="15"/>
      <c r="AE3034" s="37"/>
      <c r="AF3034" s="30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23"/>
      <c r="BE3034" s="23"/>
      <c r="BF3034" s="23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/>
      <c r="BX3034" s="15"/>
      <c r="BY3034" s="15"/>
      <c r="BZ3034" s="15"/>
      <c r="CA3034" s="15"/>
      <c r="CB3034" s="15"/>
      <c r="CC3034" s="15"/>
      <c r="CD3034" s="15"/>
      <c r="CE3034" s="15"/>
      <c r="CF3034" s="15"/>
      <c r="CG3034" s="15"/>
      <c r="CH3034" s="15"/>
      <c r="CI3034" s="15"/>
      <c r="CJ3034" s="15"/>
      <c r="CK3034" s="15"/>
      <c r="CL3034" s="15"/>
      <c r="CM3034" s="15"/>
      <c r="CN3034" s="15"/>
    </row>
    <row r="3035" spans="1:92" ht="14">
      <c r="A3035" s="1"/>
      <c r="D3035" s="38"/>
      <c r="I3035" s="19"/>
      <c r="K3035" s="15"/>
      <c r="L3035" s="15"/>
      <c r="AE3035" s="37"/>
      <c r="AF3035" s="30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23"/>
      <c r="BE3035" s="23"/>
      <c r="BF3035" s="23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/>
      <c r="BX3035" s="15"/>
      <c r="BY3035" s="15"/>
      <c r="BZ3035" s="15"/>
      <c r="CA3035" s="15"/>
      <c r="CB3035" s="15"/>
      <c r="CC3035" s="15"/>
      <c r="CD3035" s="15"/>
      <c r="CE3035" s="15"/>
      <c r="CF3035" s="15"/>
      <c r="CG3035" s="15"/>
      <c r="CH3035" s="15"/>
      <c r="CI3035" s="15"/>
      <c r="CJ3035" s="15"/>
      <c r="CK3035" s="15"/>
      <c r="CL3035" s="15"/>
      <c r="CM3035" s="15"/>
      <c r="CN3035" s="15"/>
    </row>
    <row r="3036" spans="1:92" ht="14">
      <c r="A3036" s="1"/>
      <c r="D3036" s="38"/>
      <c r="I3036" s="19"/>
      <c r="K3036" s="15"/>
      <c r="L3036" s="15"/>
      <c r="AE3036" s="37"/>
      <c r="AF3036" s="30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23"/>
      <c r="BE3036" s="23"/>
      <c r="BF3036" s="23"/>
      <c r="BG3036" s="12"/>
      <c r="BH3036" s="12"/>
      <c r="BI3036" s="12"/>
      <c r="BJ3036" s="12"/>
      <c r="BK3036" s="12"/>
      <c r="BL3036" s="12"/>
      <c r="BM3036" s="12"/>
      <c r="BN3036" s="12"/>
      <c r="BO3036" s="12"/>
      <c r="BP3036" s="12"/>
      <c r="BQ3036" s="12"/>
      <c r="BR3036" s="12"/>
      <c r="BS3036" s="12"/>
      <c r="BT3036" s="12"/>
      <c r="BU3036" s="12"/>
      <c r="BV3036" s="12"/>
      <c r="BW3036" s="12"/>
      <c r="BX3036" s="15"/>
      <c r="BY3036" s="15"/>
      <c r="BZ3036" s="15"/>
      <c r="CA3036" s="15"/>
      <c r="CB3036" s="15"/>
      <c r="CC3036" s="15"/>
      <c r="CD3036" s="15"/>
      <c r="CE3036" s="15"/>
      <c r="CF3036" s="15"/>
      <c r="CG3036" s="15"/>
      <c r="CH3036" s="15"/>
      <c r="CI3036" s="15"/>
      <c r="CJ3036" s="15"/>
      <c r="CK3036" s="15"/>
      <c r="CL3036" s="15"/>
      <c r="CM3036" s="15"/>
      <c r="CN3036" s="15"/>
    </row>
    <row r="3037" spans="1:92" ht="14">
      <c r="A3037" s="1"/>
      <c r="D3037" s="38"/>
      <c r="I3037" s="19"/>
      <c r="K3037" s="15"/>
      <c r="L3037" s="15"/>
      <c r="AE3037" s="37"/>
      <c r="AF3037" s="30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23"/>
      <c r="BE3037" s="23"/>
      <c r="BF3037" s="23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  <c r="BU3037" s="12"/>
      <c r="BV3037" s="12"/>
      <c r="BW3037" s="12"/>
      <c r="BX3037" s="15"/>
      <c r="BY3037" s="15"/>
      <c r="BZ3037" s="15"/>
      <c r="CA3037" s="15"/>
      <c r="CB3037" s="15"/>
      <c r="CC3037" s="15"/>
      <c r="CD3037" s="15"/>
      <c r="CE3037" s="15"/>
      <c r="CF3037" s="15"/>
      <c r="CG3037" s="15"/>
      <c r="CH3037" s="15"/>
      <c r="CI3037" s="15"/>
      <c r="CJ3037" s="15"/>
      <c r="CK3037" s="15"/>
      <c r="CL3037" s="15"/>
      <c r="CM3037" s="15"/>
      <c r="CN3037" s="15"/>
    </row>
    <row r="3038" spans="1:92" ht="14">
      <c r="A3038" s="1"/>
      <c r="D3038" s="38"/>
      <c r="I3038" s="19"/>
      <c r="K3038" s="15"/>
      <c r="L3038" s="15"/>
      <c r="AE3038" s="37"/>
      <c r="AF3038" s="30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23"/>
      <c r="BE3038" s="23"/>
      <c r="BF3038" s="23"/>
      <c r="BG3038" s="12"/>
      <c r="BH3038" s="12"/>
      <c r="BI3038" s="12"/>
      <c r="BJ3038" s="12"/>
      <c r="BK3038" s="12"/>
      <c r="BL3038" s="12"/>
      <c r="BM3038" s="12"/>
      <c r="BN3038" s="12"/>
      <c r="BO3038" s="12"/>
      <c r="BP3038" s="12"/>
      <c r="BQ3038" s="12"/>
      <c r="BR3038" s="12"/>
      <c r="BS3038" s="12"/>
      <c r="BT3038" s="12"/>
      <c r="BU3038" s="12"/>
      <c r="BV3038" s="12"/>
      <c r="BW3038" s="12"/>
      <c r="BX3038" s="15"/>
      <c r="BY3038" s="15"/>
      <c r="BZ3038" s="15"/>
      <c r="CA3038" s="15"/>
      <c r="CB3038" s="15"/>
      <c r="CC3038" s="15"/>
      <c r="CD3038" s="15"/>
      <c r="CE3038" s="15"/>
      <c r="CF3038" s="15"/>
      <c r="CG3038" s="15"/>
      <c r="CH3038" s="15"/>
      <c r="CI3038" s="15"/>
      <c r="CJ3038" s="15"/>
      <c r="CK3038" s="15"/>
      <c r="CL3038" s="15"/>
      <c r="CM3038" s="15"/>
      <c r="CN3038" s="15"/>
    </row>
    <row r="3039" spans="1:92" ht="14">
      <c r="A3039" s="1"/>
      <c r="D3039" s="38"/>
      <c r="I3039" s="19"/>
      <c r="K3039" s="15"/>
      <c r="L3039" s="15"/>
      <c r="AE3039" s="37"/>
      <c r="AF3039" s="30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23"/>
      <c r="BE3039" s="23"/>
      <c r="BF3039" s="23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/>
      <c r="BX3039" s="15"/>
      <c r="BY3039" s="15"/>
      <c r="BZ3039" s="15"/>
      <c r="CA3039" s="15"/>
      <c r="CB3039" s="15"/>
      <c r="CC3039" s="15"/>
      <c r="CD3039" s="15"/>
      <c r="CE3039" s="15"/>
      <c r="CF3039" s="15"/>
      <c r="CG3039" s="15"/>
      <c r="CH3039" s="15"/>
      <c r="CI3039" s="15"/>
      <c r="CJ3039" s="15"/>
      <c r="CK3039" s="15"/>
      <c r="CL3039" s="15"/>
      <c r="CM3039" s="15"/>
      <c r="CN3039" s="15"/>
    </row>
    <row r="3040" spans="1:92" ht="14">
      <c r="A3040" s="1"/>
      <c r="D3040" s="38"/>
      <c r="I3040" s="19"/>
      <c r="K3040" s="15"/>
      <c r="L3040" s="15"/>
      <c r="AE3040" s="37"/>
      <c r="AF3040" s="30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23"/>
      <c r="BE3040" s="23"/>
      <c r="BF3040" s="23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/>
      <c r="BX3040" s="15"/>
      <c r="BY3040" s="15"/>
      <c r="BZ3040" s="15"/>
      <c r="CA3040" s="15"/>
      <c r="CB3040" s="15"/>
      <c r="CC3040" s="15"/>
      <c r="CD3040" s="15"/>
      <c r="CE3040" s="15"/>
      <c r="CF3040" s="15"/>
      <c r="CG3040" s="15"/>
      <c r="CH3040" s="15"/>
      <c r="CI3040" s="15"/>
      <c r="CJ3040" s="15"/>
      <c r="CK3040" s="15"/>
      <c r="CL3040" s="15"/>
      <c r="CM3040" s="15"/>
      <c r="CN3040" s="15"/>
    </row>
    <row r="3041" spans="1:92" ht="14">
      <c r="A3041" s="1"/>
      <c r="D3041" s="38"/>
      <c r="I3041" s="19"/>
      <c r="K3041" s="15"/>
      <c r="L3041" s="15"/>
      <c r="AE3041" s="37"/>
      <c r="AF3041" s="30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23"/>
      <c r="BE3041" s="23"/>
      <c r="BF3041" s="23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/>
      <c r="BX3041" s="15"/>
      <c r="BY3041" s="15"/>
      <c r="BZ3041" s="15"/>
      <c r="CA3041" s="15"/>
      <c r="CB3041" s="15"/>
      <c r="CC3041" s="15"/>
      <c r="CD3041" s="15"/>
      <c r="CE3041" s="15"/>
      <c r="CF3041" s="15"/>
      <c r="CG3041" s="15"/>
      <c r="CH3041" s="15"/>
      <c r="CI3041" s="15"/>
      <c r="CJ3041" s="15"/>
      <c r="CK3041" s="15"/>
      <c r="CL3041" s="15"/>
      <c r="CM3041" s="15"/>
      <c r="CN3041" s="15"/>
    </row>
    <row r="3042" spans="1:92" ht="14">
      <c r="A3042" s="1"/>
      <c r="D3042" s="38"/>
      <c r="I3042" s="19"/>
      <c r="K3042" s="15"/>
      <c r="L3042" s="15"/>
      <c r="AE3042" s="37"/>
      <c r="AF3042" s="30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23"/>
      <c r="BE3042" s="23"/>
      <c r="BF3042" s="23"/>
      <c r="BG3042" s="12"/>
      <c r="BH3042" s="12"/>
      <c r="BI3042" s="12"/>
      <c r="BJ3042" s="12"/>
      <c r="BK3042" s="12"/>
      <c r="BL3042" s="12"/>
      <c r="BM3042" s="12"/>
      <c r="BN3042" s="12"/>
      <c r="BO3042" s="12"/>
      <c r="BP3042" s="12"/>
      <c r="BQ3042" s="12"/>
      <c r="BR3042" s="12"/>
      <c r="BS3042" s="12"/>
      <c r="BT3042" s="12"/>
      <c r="BU3042" s="12"/>
      <c r="BV3042" s="12"/>
      <c r="BW3042" s="12"/>
      <c r="BX3042" s="15"/>
      <c r="BY3042" s="15"/>
      <c r="BZ3042" s="15"/>
      <c r="CA3042" s="15"/>
      <c r="CB3042" s="15"/>
      <c r="CC3042" s="15"/>
      <c r="CD3042" s="15"/>
      <c r="CE3042" s="15"/>
      <c r="CF3042" s="15"/>
      <c r="CG3042" s="15"/>
      <c r="CH3042" s="15"/>
      <c r="CI3042" s="15"/>
      <c r="CJ3042" s="15"/>
      <c r="CK3042" s="15"/>
      <c r="CL3042" s="15"/>
      <c r="CM3042" s="15"/>
      <c r="CN3042" s="15"/>
    </row>
    <row r="3043" spans="1:92" ht="14">
      <c r="A3043" s="1"/>
      <c r="D3043" s="38"/>
      <c r="I3043" s="19"/>
      <c r="K3043" s="15"/>
      <c r="L3043" s="15"/>
      <c r="AE3043" s="37"/>
      <c r="AF3043" s="30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23"/>
      <c r="BE3043" s="23"/>
      <c r="BF3043" s="23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/>
      <c r="BX3043" s="15"/>
      <c r="BY3043" s="15"/>
      <c r="BZ3043" s="15"/>
      <c r="CA3043" s="15"/>
      <c r="CB3043" s="15"/>
      <c r="CC3043" s="15"/>
      <c r="CD3043" s="15"/>
      <c r="CE3043" s="15"/>
      <c r="CF3043" s="15"/>
      <c r="CG3043" s="15"/>
      <c r="CH3043" s="15"/>
      <c r="CI3043" s="15"/>
      <c r="CJ3043" s="15"/>
      <c r="CK3043" s="15"/>
      <c r="CL3043" s="15"/>
      <c r="CM3043" s="15"/>
      <c r="CN3043" s="15"/>
    </row>
    <row r="3044" spans="1:92" ht="14">
      <c r="A3044" s="1"/>
      <c r="D3044" s="38"/>
      <c r="I3044" s="19"/>
      <c r="K3044" s="15"/>
      <c r="L3044" s="15"/>
      <c r="AE3044" s="37"/>
      <c r="AF3044" s="30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23"/>
      <c r="BE3044" s="23"/>
      <c r="BF3044" s="23"/>
      <c r="BG3044" s="12"/>
      <c r="BH3044" s="12"/>
      <c r="BI3044" s="12"/>
      <c r="BJ3044" s="12"/>
      <c r="BK3044" s="12"/>
      <c r="BL3044" s="12"/>
      <c r="BM3044" s="12"/>
      <c r="BN3044" s="12"/>
      <c r="BO3044" s="12"/>
      <c r="BP3044" s="12"/>
      <c r="BQ3044" s="12"/>
      <c r="BR3044" s="12"/>
      <c r="BS3044" s="12"/>
      <c r="BT3044" s="12"/>
      <c r="BU3044" s="12"/>
      <c r="BV3044" s="12"/>
      <c r="BW3044" s="12"/>
      <c r="BX3044" s="15"/>
      <c r="BY3044" s="15"/>
      <c r="BZ3044" s="15"/>
      <c r="CA3044" s="15"/>
      <c r="CB3044" s="15"/>
      <c r="CC3044" s="15"/>
      <c r="CD3044" s="15"/>
      <c r="CE3044" s="15"/>
      <c r="CF3044" s="15"/>
      <c r="CG3044" s="15"/>
      <c r="CH3044" s="15"/>
      <c r="CI3044" s="15"/>
      <c r="CJ3044" s="15"/>
      <c r="CK3044" s="15"/>
      <c r="CL3044" s="15"/>
      <c r="CM3044" s="15"/>
      <c r="CN3044" s="15"/>
    </row>
    <row r="3045" spans="1:92" ht="14">
      <c r="A3045" s="1"/>
      <c r="D3045" s="38"/>
      <c r="I3045" s="19"/>
      <c r="K3045" s="15"/>
      <c r="L3045" s="15"/>
      <c r="AE3045" s="37"/>
      <c r="AF3045" s="30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23"/>
      <c r="BE3045" s="23"/>
      <c r="BF3045" s="23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  <c r="BU3045" s="12"/>
      <c r="BV3045" s="12"/>
      <c r="BW3045" s="12"/>
      <c r="BX3045" s="15"/>
      <c r="BY3045" s="15"/>
      <c r="BZ3045" s="15"/>
      <c r="CA3045" s="15"/>
      <c r="CB3045" s="15"/>
      <c r="CC3045" s="15"/>
      <c r="CD3045" s="15"/>
      <c r="CE3045" s="15"/>
      <c r="CF3045" s="15"/>
      <c r="CG3045" s="15"/>
      <c r="CH3045" s="15"/>
      <c r="CI3045" s="15"/>
      <c r="CJ3045" s="15"/>
      <c r="CK3045" s="15"/>
      <c r="CL3045" s="15"/>
      <c r="CM3045" s="15"/>
      <c r="CN3045" s="15"/>
    </row>
    <row r="3046" spans="1:92" ht="14">
      <c r="A3046" s="1"/>
      <c r="D3046" s="38"/>
      <c r="I3046" s="19"/>
      <c r="K3046" s="15"/>
      <c r="L3046" s="15"/>
      <c r="AE3046" s="37"/>
      <c r="AF3046" s="30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23"/>
      <c r="BE3046" s="23"/>
      <c r="BF3046" s="23"/>
      <c r="BG3046" s="12"/>
      <c r="BH3046" s="12"/>
      <c r="BI3046" s="12"/>
      <c r="BJ3046" s="12"/>
      <c r="BK3046" s="12"/>
      <c r="BL3046" s="12"/>
      <c r="BM3046" s="12"/>
      <c r="BN3046" s="12"/>
      <c r="BO3046" s="12"/>
      <c r="BP3046" s="12"/>
      <c r="BQ3046" s="12"/>
      <c r="BR3046" s="12"/>
      <c r="BS3046" s="12"/>
      <c r="BT3046" s="12"/>
      <c r="BU3046" s="12"/>
      <c r="BV3046" s="12"/>
      <c r="BW3046" s="12"/>
      <c r="BX3046" s="15"/>
      <c r="BY3046" s="15"/>
      <c r="BZ3046" s="15"/>
      <c r="CA3046" s="15"/>
      <c r="CB3046" s="15"/>
      <c r="CC3046" s="15"/>
      <c r="CD3046" s="15"/>
      <c r="CE3046" s="15"/>
      <c r="CF3046" s="15"/>
      <c r="CG3046" s="15"/>
      <c r="CH3046" s="15"/>
      <c r="CI3046" s="15"/>
      <c r="CJ3046" s="15"/>
      <c r="CK3046" s="15"/>
      <c r="CL3046" s="15"/>
      <c r="CM3046" s="15"/>
      <c r="CN3046" s="15"/>
    </row>
    <row r="3047" spans="1:92" ht="14">
      <c r="A3047" s="1"/>
      <c r="D3047" s="38"/>
      <c r="I3047" s="19"/>
      <c r="K3047" s="15"/>
      <c r="L3047" s="15"/>
      <c r="AE3047" s="37"/>
      <c r="AF3047" s="30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23"/>
      <c r="BE3047" s="23"/>
      <c r="BF3047" s="23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  <c r="BU3047" s="12"/>
      <c r="BV3047" s="12"/>
      <c r="BW3047" s="12"/>
      <c r="BX3047" s="15"/>
      <c r="BY3047" s="15"/>
      <c r="BZ3047" s="15"/>
      <c r="CA3047" s="15"/>
      <c r="CB3047" s="15"/>
      <c r="CC3047" s="15"/>
      <c r="CD3047" s="15"/>
      <c r="CE3047" s="15"/>
      <c r="CF3047" s="15"/>
      <c r="CG3047" s="15"/>
      <c r="CH3047" s="15"/>
      <c r="CI3047" s="15"/>
      <c r="CJ3047" s="15"/>
      <c r="CK3047" s="15"/>
      <c r="CL3047" s="15"/>
      <c r="CM3047" s="15"/>
      <c r="CN3047" s="15"/>
    </row>
    <row r="3048" spans="1:92" ht="14">
      <c r="A3048" s="1"/>
      <c r="D3048" s="38"/>
      <c r="I3048" s="19"/>
      <c r="K3048" s="15"/>
      <c r="L3048" s="15"/>
      <c r="AE3048" s="37"/>
      <c r="AF3048" s="30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23"/>
      <c r="BE3048" s="23"/>
      <c r="BF3048" s="23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/>
      <c r="BX3048" s="15"/>
      <c r="BY3048" s="15"/>
      <c r="BZ3048" s="15"/>
      <c r="CA3048" s="15"/>
      <c r="CB3048" s="15"/>
      <c r="CC3048" s="15"/>
      <c r="CD3048" s="15"/>
      <c r="CE3048" s="15"/>
      <c r="CF3048" s="15"/>
      <c r="CG3048" s="15"/>
      <c r="CH3048" s="15"/>
      <c r="CI3048" s="15"/>
      <c r="CJ3048" s="15"/>
      <c r="CK3048" s="15"/>
      <c r="CL3048" s="15"/>
      <c r="CM3048" s="15"/>
      <c r="CN3048" s="15"/>
    </row>
    <row r="3049" spans="1:92" ht="14">
      <c r="A3049" s="1"/>
      <c r="D3049" s="38"/>
      <c r="I3049" s="19"/>
      <c r="K3049" s="15"/>
      <c r="L3049" s="15"/>
      <c r="AE3049" s="37"/>
      <c r="AF3049" s="30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23"/>
      <c r="BE3049" s="23"/>
      <c r="BF3049" s="23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  <c r="BU3049" s="12"/>
      <c r="BV3049" s="12"/>
      <c r="BW3049" s="12"/>
      <c r="BX3049" s="15"/>
      <c r="BY3049" s="15"/>
      <c r="BZ3049" s="15"/>
      <c r="CA3049" s="15"/>
      <c r="CB3049" s="15"/>
      <c r="CC3049" s="15"/>
      <c r="CD3049" s="15"/>
      <c r="CE3049" s="15"/>
      <c r="CF3049" s="15"/>
      <c r="CG3049" s="15"/>
      <c r="CH3049" s="15"/>
      <c r="CI3049" s="15"/>
      <c r="CJ3049" s="15"/>
      <c r="CK3049" s="15"/>
      <c r="CL3049" s="15"/>
      <c r="CM3049" s="15"/>
      <c r="CN3049" s="15"/>
    </row>
    <row r="3050" spans="1:92" ht="14">
      <c r="A3050" s="1"/>
      <c r="D3050" s="38"/>
      <c r="I3050" s="19"/>
      <c r="K3050" s="15"/>
      <c r="L3050" s="15"/>
      <c r="AE3050" s="37"/>
      <c r="AF3050" s="30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23"/>
      <c r="BE3050" s="23"/>
      <c r="BF3050" s="23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5"/>
      <c r="BY3050" s="15"/>
      <c r="BZ3050" s="15"/>
      <c r="CA3050" s="15"/>
      <c r="CB3050" s="15"/>
      <c r="CC3050" s="15"/>
      <c r="CD3050" s="15"/>
      <c r="CE3050" s="15"/>
      <c r="CF3050" s="15"/>
      <c r="CG3050" s="15"/>
      <c r="CH3050" s="15"/>
      <c r="CI3050" s="15"/>
      <c r="CJ3050" s="15"/>
      <c r="CK3050" s="15"/>
      <c r="CL3050" s="15"/>
      <c r="CM3050" s="15"/>
      <c r="CN3050" s="15"/>
    </row>
    <row r="3051" spans="1:92" ht="14">
      <c r="A3051" s="1"/>
      <c r="D3051" s="38"/>
      <c r="I3051" s="19"/>
      <c r="K3051" s="15"/>
      <c r="L3051" s="15"/>
      <c r="AE3051" s="37"/>
      <c r="AF3051" s="30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23"/>
      <c r="BE3051" s="23"/>
      <c r="BF3051" s="23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  <c r="BU3051" s="12"/>
      <c r="BV3051" s="12"/>
      <c r="BW3051" s="12"/>
      <c r="BX3051" s="15"/>
      <c r="BY3051" s="15"/>
      <c r="BZ3051" s="15"/>
      <c r="CA3051" s="15"/>
      <c r="CB3051" s="15"/>
      <c r="CC3051" s="15"/>
      <c r="CD3051" s="15"/>
      <c r="CE3051" s="15"/>
      <c r="CF3051" s="15"/>
      <c r="CG3051" s="15"/>
      <c r="CH3051" s="15"/>
      <c r="CI3051" s="15"/>
      <c r="CJ3051" s="15"/>
      <c r="CK3051" s="15"/>
      <c r="CL3051" s="15"/>
      <c r="CM3051" s="15"/>
      <c r="CN3051" s="15"/>
    </row>
    <row r="3052" spans="1:92" ht="14">
      <c r="A3052" s="1"/>
      <c r="D3052" s="38"/>
      <c r="I3052" s="19"/>
      <c r="K3052" s="15"/>
      <c r="L3052" s="15"/>
      <c r="AE3052" s="37"/>
      <c r="AF3052" s="30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23"/>
      <c r="BE3052" s="23"/>
      <c r="BF3052" s="23"/>
      <c r="BG3052" s="12"/>
      <c r="BH3052" s="12"/>
      <c r="BI3052" s="12"/>
      <c r="BJ3052" s="12"/>
      <c r="BK3052" s="12"/>
      <c r="BL3052" s="12"/>
      <c r="BM3052" s="12"/>
      <c r="BN3052" s="12"/>
      <c r="BO3052" s="12"/>
      <c r="BP3052" s="12"/>
      <c r="BQ3052" s="12"/>
      <c r="BR3052" s="12"/>
      <c r="BS3052" s="12"/>
      <c r="BT3052" s="12"/>
      <c r="BU3052" s="12"/>
      <c r="BV3052" s="12"/>
      <c r="BW3052" s="12"/>
      <c r="BX3052" s="15"/>
      <c r="BY3052" s="15"/>
      <c r="BZ3052" s="15"/>
      <c r="CA3052" s="15"/>
      <c r="CB3052" s="15"/>
      <c r="CC3052" s="15"/>
      <c r="CD3052" s="15"/>
      <c r="CE3052" s="15"/>
      <c r="CF3052" s="15"/>
      <c r="CG3052" s="15"/>
      <c r="CH3052" s="15"/>
      <c r="CI3052" s="15"/>
      <c r="CJ3052" s="15"/>
      <c r="CK3052" s="15"/>
      <c r="CL3052" s="15"/>
      <c r="CM3052" s="15"/>
      <c r="CN3052" s="15"/>
    </row>
    <row r="3053" spans="1:92" ht="14">
      <c r="A3053" s="1"/>
      <c r="D3053" s="38"/>
      <c r="I3053" s="19"/>
      <c r="K3053" s="15"/>
      <c r="L3053" s="15"/>
      <c r="AE3053" s="37"/>
      <c r="AF3053" s="30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23"/>
      <c r="BE3053" s="23"/>
      <c r="BF3053" s="23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5"/>
      <c r="BY3053" s="15"/>
      <c r="BZ3053" s="15"/>
      <c r="CA3053" s="15"/>
      <c r="CB3053" s="15"/>
      <c r="CC3053" s="15"/>
      <c r="CD3053" s="15"/>
      <c r="CE3053" s="15"/>
      <c r="CF3053" s="15"/>
      <c r="CG3053" s="15"/>
      <c r="CH3053" s="15"/>
      <c r="CI3053" s="15"/>
      <c r="CJ3053" s="15"/>
      <c r="CK3053" s="15"/>
      <c r="CL3053" s="15"/>
      <c r="CM3053" s="15"/>
      <c r="CN3053" s="15"/>
    </row>
    <row r="3054" spans="1:92" ht="14">
      <c r="A3054" s="1"/>
      <c r="D3054" s="38"/>
      <c r="I3054" s="19"/>
      <c r="K3054" s="15"/>
      <c r="L3054" s="15"/>
      <c r="AE3054" s="37"/>
      <c r="AF3054" s="30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23"/>
      <c r="BE3054" s="23"/>
      <c r="BF3054" s="23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5"/>
      <c r="BY3054" s="15"/>
      <c r="BZ3054" s="15"/>
      <c r="CA3054" s="15"/>
      <c r="CB3054" s="15"/>
      <c r="CC3054" s="15"/>
      <c r="CD3054" s="15"/>
      <c r="CE3054" s="15"/>
      <c r="CF3054" s="15"/>
      <c r="CG3054" s="15"/>
      <c r="CH3054" s="15"/>
      <c r="CI3054" s="15"/>
      <c r="CJ3054" s="15"/>
      <c r="CK3054" s="15"/>
      <c r="CL3054" s="15"/>
      <c r="CM3054" s="15"/>
      <c r="CN3054" s="15"/>
    </row>
    <row r="3055" spans="1:92" ht="14">
      <c r="A3055" s="1"/>
      <c r="D3055" s="38"/>
      <c r="I3055" s="19"/>
      <c r="K3055" s="15"/>
      <c r="L3055" s="15"/>
      <c r="AE3055" s="37"/>
      <c r="AF3055" s="30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23"/>
      <c r="BE3055" s="23"/>
      <c r="BF3055" s="23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5"/>
      <c r="BY3055" s="15"/>
      <c r="BZ3055" s="15"/>
      <c r="CA3055" s="15"/>
      <c r="CB3055" s="15"/>
      <c r="CC3055" s="15"/>
      <c r="CD3055" s="15"/>
      <c r="CE3055" s="15"/>
      <c r="CF3055" s="15"/>
      <c r="CG3055" s="15"/>
      <c r="CH3055" s="15"/>
      <c r="CI3055" s="15"/>
      <c r="CJ3055" s="15"/>
      <c r="CK3055" s="15"/>
      <c r="CL3055" s="15"/>
      <c r="CM3055" s="15"/>
      <c r="CN3055" s="15"/>
    </row>
    <row r="3056" spans="1:92" ht="14">
      <c r="A3056" s="1"/>
      <c r="D3056" s="38"/>
      <c r="I3056" s="19"/>
      <c r="K3056" s="15"/>
      <c r="L3056" s="15"/>
      <c r="AE3056" s="37"/>
      <c r="AF3056" s="30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23"/>
      <c r="BE3056" s="23"/>
      <c r="BF3056" s="23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5"/>
      <c r="BY3056" s="15"/>
      <c r="BZ3056" s="15"/>
      <c r="CA3056" s="15"/>
      <c r="CB3056" s="15"/>
      <c r="CC3056" s="15"/>
      <c r="CD3056" s="15"/>
      <c r="CE3056" s="15"/>
      <c r="CF3056" s="15"/>
      <c r="CG3056" s="15"/>
      <c r="CH3056" s="15"/>
      <c r="CI3056" s="15"/>
      <c r="CJ3056" s="15"/>
      <c r="CK3056" s="15"/>
      <c r="CL3056" s="15"/>
      <c r="CM3056" s="15"/>
      <c r="CN3056" s="15"/>
    </row>
    <row r="3057" spans="1:92" ht="14">
      <c r="A3057" s="1"/>
      <c r="D3057" s="38"/>
      <c r="I3057" s="19"/>
      <c r="K3057" s="15"/>
      <c r="L3057" s="15"/>
      <c r="AE3057" s="37"/>
      <c r="AF3057" s="30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23"/>
      <c r="BE3057" s="23"/>
      <c r="BF3057" s="23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  <c r="BU3057" s="12"/>
      <c r="BV3057" s="12"/>
      <c r="BW3057" s="12"/>
      <c r="BX3057" s="15"/>
      <c r="BY3057" s="15"/>
      <c r="BZ3057" s="15"/>
      <c r="CA3057" s="15"/>
      <c r="CB3057" s="15"/>
      <c r="CC3057" s="15"/>
      <c r="CD3057" s="15"/>
      <c r="CE3057" s="15"/>
      <c r="CF3057" s="15"/>
      <c r="CG3057" s="15"/>
      <c r="CH3057" s="15"/>
      <c r="CI3057" s="15"/>
      <c r="CJ3057" s="15"/>
      <c r="CK3057" s="15"/>
      <c r="CL3057" s="15"/>
      <c r="CM3057" s="15"/>
      <c r="CN3057" s="15"/>
    </row>
    <row r="3058" spans="1:92" ht="14">
      <c r="A3058" s="1"/>
      <c r="D3058" s="38"/>
      <c r="I3058" s="19"/>
      <c r="K3058" s="15"/>
      <c r="L3058" s="15"/>
      <c r="AE3058" s="37"/>
      <c r="AF3058" s="30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23"/>
      <c r="BE3058" s="23"/>
      <c r="BF3058" s="23"/>
      <c r="BG3058" s="12"/>
      <c r="BH3058" s="12"/>
      <c r="BI3058" s="12"/>
      <c r="BJ3058" s="12"/>
      <c r="BK3058" s="12"/>
      <c r="BL3058" s="12"/>
      <c r="BM3058" s="12"/>
      <c r="BN3058" s="12"/>
      <c r="BO3058" s="12"/>
      <c r="BP3058" s="12"/>
      <c r="BQ3058" s="12"/>
      <c r="BR3058" s="12"/>
      <c r="BS3058" s="12"/>
      <c r="BT3058" s="12"/>
      <c r="BU3058" s="12"/>
      <c r="BV3058" s="12"/>
      <c r="BW3058" s="12"/>
      <c r="BX3058" s="15"/>
      <c r="BY3058" s="15"/>
      <c r="BZ3058" s="15"/>
      <c r="CA3058" s="15"/>
      <c r="CB3058" s="15"/>
      <c r="CC3058" s="15"/>
      <c r="CD3058" s="15"/>
      <c r="CE3058" s="15"/>
      <c r="CF3058" s="15"/>
      <c r="CG3058" s="15"/>
      <c r="CH3058" s="15"/>
      <c r="CI3058" s="15"/>
      <c r="CJ3058" s="15"/>
      <c r="CK3058" s="15"/>
      <c r="CL3058" s="15"/>
      <c r="CM3058" s="15"/>
      <c r="CN3058" s="15"/>
    </row>
    <row r="3059" spans="1:92" ht="14">
      <c r="A3059" s="1"/>
      <c r="D3059" s="38"/>
      <c r="I3059" s="19"/>
      <c r="K3059" s="15"/>
      <c r="L3059" s="15"/>
      <c r="AE3059" s="37"/>
      <c r="AF3059" s="30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23"/>
      <c r="BE3059" s="23"/>
      <c r="BF3059" s="23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  <c r="BU3059" s="12"/>
      <c r="BV3059" s="12"/>
      <c r="BW3059" s="12"/>
      <c r="BX3059" s="15"/>
      <c r="BY3059" s="15"/>
      <c r="BZ3059" s="15"/>
      <c r="CA3059" s="15"/>
      <c r="CB3059" s="15"/>
      <c r="CC3059" s="15"/>
      <c r="CD3059" s="15"/>
      <c r="CE3059" s="15"/>
      <c r="CF3059" s="15"/>
      <c r="CG3059" s="15"/>
      <c r="CH3059" s="15"/>
      <c r="CI3059" s="15"/>
      <c r="CJ3059" s="15"/>
      <c r="CK3059" s="15"/>
      <c r="CL3059" s="15"/>
      <c r="CM3059" s="15"/>
      <c r="CN3059" s="15"/>
    </row>
    <row r="3060" spans="1:92" ht="14">
      <c r="A3060" s="1"/>
      <c r="D3060" s="38"/>
      <c r="I3060" s="19"/>
      <c r="K3060" s="15"/>
      <c r="L3060" s="15"/>
      <c r="AE3060" s="37"/>
      <c r="AF3060" s="30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23"/>
      <c r="BE3060" s="23"/>
      <c r="BF3060" s="23"/>
      <c r="BG3060" s="12"/>
      <c r="BH3060" s="12"/>
      <c r="BI3060" s="12"/>
      <c r="BJ3060" s="12"/>
      <c r="BK3060" s="12"/>
      <c r="BL3060" s="12"/>
      <c r="BM3060" s="12"/>
      <c r="BN3060" s="12"/>
      <c r="BO3060" s="12"/>
      <c r="BP3060" s="12"/>
      <c r="BQ3060" s="12"/>
      <c r="BR3060" s="12"/>
      <c r="BS3060" s="12"/>
      <c r="BT3060" s="12"/>
      <c r="BU3060" s="12"/>
      <c r="BV3060" s="12"/>
      <c r="BW3060" s="12"/>
      <c r="BX3060" s="15"/>
      <c r="BY3060" s="15"/>
      <c r="BZ3060" s="15"/>
      <c r="CA3060" s="15"/>
      <c r="CB3060" s="15"/>
      <c r="CC3060" s="15"/>
      <c r="CD3060" s="15"/>
      <c r="CE3060" s="15"/>
      <c r="CF3060" s="15"/>
      <c r="CG3060" s="15"/>
      <c r="CH3060" s="15"/>
      <c r="CI3060" s="15"/>
      <c r="CJ3060" s="15"/>
      <c r="CK3060" s="15"/>
      <c r="CL3060" s="15"/>
      <c r="CM3060" s="15"/>
      <c r="CN3060" s="15"/>
    </row>
    <row r="3061" spans="1:92" ht="14">
      <c r="A3061" s="1"/>
      <c r="D3061" s="38"/>
      <c r="I3061" s="19"/>
      <c r="K3061" s="15"/>
      <c r="L3061" s="15"/>
      <c r="AE3061" s="37"/>
      <c r="AF3061" s="30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23"/>
      <c r="BE3061" s="23"/>
      <c r="BF3061" s="23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  <c r="BU3061" s="12"/>
      <c r="BV3061" s="12"/>
      <c r="BW3061" s="12"/>
      <c r="BX3061" s="15"/>
      <c r="BY3061" s="15"/>
      <c r="BZ3061" s="15"/>
      <c r="CA3061" s="15"/>
      <c r="CB3061" s="15"/>
      <c r="CC3061" s="15"/>
      <c r="CD3061" s="15"/>
      <c r="CE3061" s="15"/>
      <c r="CF3061" s="15"/>
      <c r="CG3061" s="15"/>
      <c r="CH3061" s="15"/>
      <c r="CI3061" s="15"/>
      <c r="CJ3061" s="15"/>
      <c r="CK3061" s="15"/>
      <c r="CL3061" s="15"/>
      <c r="CM3061" s="15"/>
      <c r="CN3061" s="15"/>
    </row>
    <row r="3062" spans="1:92" ht="14">
      <c r="A3062" s="1"/>
      <c r="D3062" s="38"/>
      <c r="I3062" s="19"/>
      <c r="K3062" s="15"/>
      <c r="L3062" s="15"/>
      <c r="AE3062" s="37"/>
      <c r="AF3062" s="30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23"/>
      <c r="BE3062" s="23"/>
      <c r="BF3062" s="23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/>
      <c r="BX3062" s="15"/>
      <c r="BY3062" s="15"/>
      <c r="BZ3062" s="15"/>
      <c r="CA3062" s="15"/>
      <c r="CB3062" s="15"/>
      <c r="CC3062" s="15"/>
      <c r="CD3062" s="15"/>
      <c r="CE3062" s="15"/>
      <c r="CF3062" s="15"/>
      <c r="CG3062" s="15"/>
      <c r="CH3062" s="15"/>
      <c r="CI3062" s="15"/>
      <c r="CJ3062" s="15"/>
      <c r="CK3062" s="15"/>
      <c r="CL3062" s="15"/>
      <c r="CM3062" s="15"/>
      <c r="CN3062" s="15"/>
    </row>
    <row r="3063" spans="1:92" ht="14">
      <c r="A3063" s="1"/>
      <c r="D3063" s="38"/>
      <c r="I3063" s="19"/>
      <c r="K3063" s="15"/>
      <c r="L3063" s="15"/>
      <c r="AE3063" s="37"/>
      <c r="AF3063" s="30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23"/>
      <c r="BE3063" s="23"/>
      <c r="BF3063" s="23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  <c r="BU3063" s="12"/>
      <c r="BV3063" s="12"/>
      <c r="BW3063" s="12"/>
      <c r="BX3063" s="15"/>
      <c r="BY3063" s="15"/>
      <c r="BZ3063" s="15"/>
      <c r="CA3063" s="15"/>
      <c r="CB3063" s="15"/>
      <c r="CC3063" s="15"/>
      <c r="CD3063" s="15"/>
      <c r="CE3063" s="15"/>
      <c r="CF3063" s="15"/>
      <c r="CG3063" s="15"/>
      <c r="CH3063" s="15"/>
      <c r="CI3063" s="15"/>
      <c r="CJ3063" s="15"/>
      <c r="CK3063" s="15"/>
      <c r="CL3063" s="15"/>
      <c r="CM3063" s="15"/>
      <c r="CN3063" s="15"/>
    </row>
    <row r="3064" spans="1:92" ht="14">
      <c r="A3064" s="1"/>
      <c r="D3064" s="38"/>
      <c r="I3064" s="19"/>
      <c r="K3064" s="15"/>
      <c r="L3064" s="15"/>
      <c r="AE3064" s="37"/>
      <c r="AF3064" s="30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23"/>
      <c r="BE3064" s="23"/>
      <c r="BF3064" s="23"/>
      <c r="BG3064" s="12"/>
      <c r="BH3064" s="12"/>
      <c r="BI3064" s="12"/>
      <c r="BJ3064" s="12"/>
      <c r="BK3064" s="12"/>
      <c r="BL3064" s="12"/>
      <c r="BM3064" s="12"/>
      <c r="BN3064" s="12"/>
      <c r="BO3064" s="12"/>
      <c r="BP3064" s="12"/>
      <c r="BQ3064" s="12"/>
      <c r="BR3064" s="12"/>
      <c r="BS3064" s="12"/>
      <c r="BT3064" s="12"/>
      <c r="BU3064" s="12"/>
      <c r="BV3064" s="12"/>
      <c r="BW3064" s="12"/>
      <c r="BX3064" s="15"/>
      <c r="BY3064" s="15"/>
      <c r="BZ3064" s="15"/>
      <c r="CA3064" s="15"/>
      <c r="CB3064" s="15"/>
      <c r="CC3064" s="15"/>
      <c r="CD3064" s="15"/>
      <c r="CE3064" s="15"/>
      <c r="CF3064" s="15"/>
      <c r="CG3064" s="15"/>
      <c r="CH3064" s="15"/>
      <c r="CI3064" s="15"/>
      <c r="CJ3064" s="15"/>
      <c r="CK3064" s="15"/>
      <c r="CL3064" s="15"/>
      <c r="CM3064" s="15"/>
      <c r="CN3064" s="15"/>
    </row>
    <row r="3065" spans="1:92" ht="14">
      <c r="A3065" s="1"/>
      <c r="D3065" s="38"/>
      <c r="I3065" s="19"/>
      <c r="K3065" s="15"/>
      <c r="L3065" s="15"/>
      <c r="AE3065" s="37"/>
      <c r="AF3065" s="30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23"/>
      <c r="BE3065" s="23"/>
      <c r="BF3065" s="23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5"/>
      <c r="BY3065" s="15"/>
      <c r="BZ3065" s="15"/>
      <c r="CA3065" s="15"/>
      <c r="CB3065" s="15"/>
      <c r="CC3065" s="15"/>
      <c r="CD3065" s="15"/>
      <c r="CE3065" s="15"/>
      <c r="CF3065" s="15"/>
      <c r="CG3065" s="15"/>
      <c r="CH3065" s="15"/>
      <c r="CI3065" s="15"/>
      <c r="CJ3065" s="15"/>
      <c r="CK3065" s="15"/>
      <c r="CL3065" s="15"/>
      <c r="CM3065" s="15"/>
      <c r="CN3065" s="15"/>
    </row>
    <row r="3066" spans="1:92" ht="14">
      <c r="A3066" s="1"/>
      <c r="D3066" s="38"/>
      <c r="I3066" s="19"/>
      <c r="K3066" s="15"/>
      <c r="L3066" s="15"/>
      <c r="AE3066" s="37"/>
      <c r="AF3066" s="30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23"/>
      <c r="BE3066" s="23"/>
      <c r="BF3066" s="23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5"/>
      <c r="BY3066" s="15"/>
      <c r="BZ3066" s="15"/>
      <c r="CA3066" s="15"/>
      <c r="CB3066" s="15"/>
      <c r="CC3066" s="15"/>
      <c r="CD3066" s="15"/>
      <c r="CE3066" s="15"/>
      <c r="CF3066" s="15"/>
      <c r="CG3066" s="15"/>
      <c r="CH3066" s="15"/>
      <c r="CI3066" s="15"/>
      <c r="CJ3066" s="15"/>
      <c r="CK3066" s="15"/>
      <c r="CL3066" s="15"/>
      <c r="CM3066" s="15"/>
      <c r="CN3066" s="15"/>
    </row>
    <row r="3067" spans="1:92" ht="14">
      <c r="A3067" s="1"/>
      <c r="D3067" s="38"/>
      <c r="I3067" s="19"/>
      <c r="K3067" s="15"/>
      <c r="L3067" s="15"/>
      <c r="AE3067" s="37"/>
      <c r="AF3067" s="30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23"/>
      <c r="BE3067" s="23"/>
      <c r="BF3067" s="23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  <c r="BU3067" s="12"/>
      <c r="BV3067" s="12"/>
      <c r="BW3067" s="12"/>
      <c r="BX3067" s="15"/>
      <c r="BY3067" s="15"/>
      <c r="BZ3067" s="15"/>
      <c r="CA3067" s="15"/>
      <c r="CB3067" s="15"/>
      <c r="CC3067" s="15"/>
      <c r="CD3067" s="15"/>
      <c r="CE3067" s="15"/>
      <c r="CF3067" s="15"/>
      <c r="CG3067" s="15"/>
      <c r="CH3067" s="15"/>
      <c r="CI3067" s="15"/>
      <c r="CJ3067" s="15"/>
      <c r="CK3067" s="15"/>
      <c r="CL3067" s="15"/>
      <c r="CM3067" s="15"/>
      <c r="CN3067" s="15"/>
    </row>
    <row r="3068" spans="1:92" ht="14">
      <c r="A3068" s="1"/>
      <c r="D3068" s="38"/>
      <c r="I3068" s="19"/>
      <c r="K3068" s="15"/>
      <c r="L3068" s="15"/>
      <c r="AE3068" s="37"/>
      <c r="AF3068" s="30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23"/>
      <c r="BE3068" s="23"/>
      <c r="BF3068" s="23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/>
      <c r="BX3068" s="15"/>
      <c r="BY3068" s="15"/>
      <c r="BZ3068" s="15"/>
      <c r="CA3068" s="15"/>
      <c r="CB3068" s="15"/>
      <c r="CC3068" s="15"/>
      <c r="CD3068" s="15"/>
      <c r="CE3068" s="15"/>
      <c r="CF3068" s="15"/>
      <c r="CG3068" s="15"/>
      <c r="CH3068" s="15"/>
      <c r="CI3068" s="15"/>
      <c r="CJ3068" s="15"/>
      <c r="CK3068" s="15"/>
      <c r="CL3068" s="15"/>
      <c r="CM3068" s="15"/>
      <c r="CN3068" s="15"/>
    </row>
    <row r="3069" spans="1:92" ht="14">
      <c r="A3069" s="1"/>
      <c r="D3069" s="38"/>
      <c r="I3069" s="19"/>
      <c r="K3069" s="15"/>
      <c r="L3069" s="15"/>
      <c r="AE3069" s="37"/>
      <c r="AF3069" s="30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23"/>
      <c r="BE3069" s="23"/>
      <c r="BF3069" s="23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/>
      <c r="BX3069" s="15"/>
      <c r="BY3069" s="15"/>
      <c r="BZ3069" s="15"/>
      <c r="CA3069" s="15"/>
      <c r="CB3069" s="15"/>
      <c r="CC3069" s="15"/>
      <c r="CD3069" s="15"/>
      <c r="CE3069" s="15"/>
      <c r="CF3069" s="15"/>
      <c r="CG3069" s="15"/>
      <c r="CH3069" s="15"/>
      <c r="CI3069" s="15"/>
      <c r="CJ3069" s="15"/>
      <c r="CK3069" s="15"/>
      <c r="CL3069" s="15"/>
      <c r="CM3069" s="15"/>
      <c r="CN3069" s="15"/>
    </row>
    <row r="3070" spans="1:92" ht="14">
      <c r="A3070" s="1"/>
      <c r="D3070" s="38"/>
      <c r="I3070" s="19"/>
      <c r="K3070" s="15"/>
      <c r="L3070" s="15"/>
      <c r="AE3070" s="37"/>
      <c r="AF3070" s="30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23"/>
      <c r="BE3070" s="23"/>
      <c r="BF3070" s="23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/>
      <c r="BX3070" s="15"/>
      <c r="BY3070" s="15"/>
      <c r="BZ3070" s="15"/>
      <c r="CA3070" s="15"/>
      <c r="CB3070" s="15"/>
      <c r="CC3070" s="15"/>
      <c r="CD3070" s="15"/>
      <c r="CE3070" s="15"/>
      <c r="CF3070" s="15"/>
      <c r="CG3070" s="15"/>
      <c r="CH3070" s="15"/>
      <c r="CI3070" s="15"/>
      <c r="CJ3070" s="15"/>
      <c r="CK3070" s="15"/>
      <c r="CL3070" s="15"/>
      <c r="CM3070" s="15"/>
      <c r="CN3070" s="15"/>
    </row>
    <row r="3071" spans="1:92" ht="14">
      <c r="A3071" s="1"/>
      <c r="D3071" s="38"/>
      <c r="I3071" s="19"/>
      <c r="K3071" s="15"/>
      <c r="L3071" s="15"/>
      <c r="AE3071" s="37"/>
      <c r="AF3071" s="30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23"/>
      <c r="BE3071" s="23"/>
      <c r="BF3071" s="23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/>
      <c r="BX3071" s="15"/>
      <c r="BY3071" s="15"/>
      <c r="BZ3071" s="15"/>
      <c r="CA3071" s="15"/>
      <c r="CB3071" s="15"/>
      <c r="CC3071" s="15"/>
      <c r="CD3071" s="15"/>
      <c r="CE3071" s="15"/>
      <c r="CF3071" s="15"/>
      <c r="CG3071" s="15"/>
      <c r="CH3071" s="15"/>
      <c r="CI3071" s="15"/>
      <c r="CJ3071" s="15"/>
      <c r="CK3071" s="15"/>
      <c r="CL3071" s="15"/>
      <c r="CM3071" s="15"/>
      <c r="CN3071" s="15"/>
    </row>
    <row r="3072" spans="1:92" ht="14">
      <c r="A3072" s="1"/>
      <c r="D3072" s="38"/>
      <c r="I3072" s="19"/>
      <c r="K3072" s="15"/>
      <c r="L3072" s="15"/>
      <c r="AE3072" s="37"/>
      <c r="AF3072" s="30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23"/>
      <c r="BE3072" s="23"/>
      <c r="BF3072" s="23"/>
      <c r="BG3072" s="12"/>
      <c r="BH3072" s="12"/>
      <c r="BI3072" s="12"/>
      <c r="BJ3072" s="12"/>
      <c r="BK3072" s="12"/>
      <c r="BL3072" s="12"/>
      <c r="BM3072" s="12"/>
      <c r="BN3072" s="12"/>
      <c r="BO3072" s="12"/>
      <c r="BP3072" s="12"/>
      <c r="BQ3072" s="12"/>
      <c r="BR3072" s="12"/>
      <c r="BS3072" s="12"/>
      <c r="BT3072" s="12"/>
      <c r="BU3072" s="12"/>
      <c r="BV3072" s="12"/>
      <c r="BW3072" s="12"/>
      <c r="BX3072" s="15"/>
      <c r="BY3072" s="15"/>
      <c r="BZ3072" s="15"/>
      <c r="CA3072" s="15"/>
      <c r="CB3072" s="15"/>
      <c r="CC3072" s="15"/>
      <c r="CD3072" s="15"/>
      <c r="CE3072" s="15"/>
      <c r="CF3072" s="15"/>
      <c r="CG3072" s="15"/>
      <c r="CH3072" s="15"/>
      <c r="CI3072" s="15"/>
      <c r="CJ3072" s="15"/>
      <c r="CK3072" s="15"/>
      <c r="CL3072" s="15"/>
      <c r="CM3072" s="15"/>
      <c r="CN3072" s="15"/>
    </row>
    <row r="3073" spans="1:92" ht="14">
      <c r="A3073" s="1"/>
      <c r="D3073" s="38"/>
      <c r="I3073" s="19"/>
      <c r="K3073" s="15"/>
      <c r="L3073" s="15"/>
      <c r="AE3073" s="37"/>
      <c r="AF3073" s="30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23"/>
      <c r="BE3073" s="23"/>
      <c r="BF3073" s="23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  <c r="BU3073" s="12"/>
      <c r="BV3073" s="12"/>
      <c r="BW3073" s="12"/>
      <c r="BX3073" s="15"/>
      <c r="BY3073" s="15"/>
      <c r="BZ3073" s="15"/>
      <c r="CA3073" s="15"/>
      <c r="CB3073" s="15"/>
      <c r="CC3073" s="15"/>
      <c r="CD3073" s="15"/>
      <c r="CE3073" s="15"/>
      <c r="CF3073" s="15"/>
      <c r="CG3073" s="15"/>
      <c r="CH3073" s="15"/>
      <c r="CI3073" s="15"/>
      <c r="CJ3073" s="15"/>
      <c r="CK3073" s="15"/>
      <c r="CL3073" s="15"/>
      <c r="CM3073" s="15"/>
      <c r="CN3073" s="15"/>
    </row>
    <row r="3074" spans="1:92" ht="14">
      <c r="A3074" s="1"/>
      <c r="D3074" s="38"/>
      <c r="I3074" s="19"/>
      <c r="K3074" s="15"/>
      <c r="L3074" s="15"/>
      <c r="AE3074" s="37"/>
      <c r="AF3074" s="30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23"/>
      <c r="BE3074" s="23"/>
      <c r="BF3074" s="23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/>
      <c r="BX3074" s="15"/>
      <c r="BY3074" s="15"/>
      <c r="BZ3074" s="15"/>
      <c r="CA3074" s="15"/>
      <c r="CB3074" s="15"/>
      <c r="CC3074" s="15"/>
      <c r="CD3074" s="15"/>
      <c r="CE3074" s="15"/>
      <c r="CF3074" s="15"/>
      <c r="CG3074" s="15"/>
      <c r="CH3074" s="15"/>
      <c r="CI3074" s="15"/>
      <c r="CJ3074" s="15"/>
      <c r="CK3074" s="15"/>
      <c r="CL3074" s="15"/>
      <c r="CM3074" s="15"/>
      <c r="CN3074" s="15"/>
    </row>
    <row r="3075" spans="1:92" ht="14">
      <c r="A3075" s="1"/>
      <c r="D3075" s="38"/>
      <c r="I3075" s="19"/>
      <c r="K3075" s="15"/>
      <c r="L3075" s="15"/>
      <c r="AE3075" s="37"/>
      <c r="AF3075" s="30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23"/>
      <c r="BE3075" s="23"/>
      <c r="BF3075" s="23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/>
      <c r="BX3075" s="15"/>
      <c r="BY3075" s="15"/>
      <c r="BZ3075" s="15"/>
      <c r="CA3075" s="15"/>
      <c r="CB3075" s="15"/>
      <c r="CC3075" s="15"/>
      <c r="CD3075" s="15"/>
      <c r="CE3075" s="15"/>
      <c r="CF3075" s="15"/>
      <c r="CG3075" s="15"/>
      <c r="CH3075" s="15"/>
      <c r="CI3075" s="15"/>
      <c r="CJ3075" s="15"/>
      <c r="CK3075" s="15"/>
      <c r="CL3075" s="15"/>
      <c r="CM3075" s="15"/>
      <c r="CN3075" s="15"/>
    </row>
    <row r="3076" spans="1:92" ht="14">
      <c r="A3076" s="1"/>
      <c r="D3076" s="38"/>
      <c r="I3076" s="19"/>
      <c r="K3076" s="15"/>
      <c r="L3076" s="15"/>
      <c r="AE3076" s="37"/>
      <c r="AF3076" s="30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23"/>
      <c r="BE3076" s="23"/>
      <c r="BF3076" s="23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/>
      <c r="BX3076" s="15"/>
      <c r="BY3076" s="15"/>
      <c r="BZ3076" s="15"/>
      <c r="CA3076" s="15"/>
      <c r="CB3076" s="15"/>
      <c r="CC3076" s="15"/>
      <c r="CD3076" s="15"/>
      <c r="CE3076" s="15"/>
      <c r="CF3076" s="15"/>
      <c r="CG3076" s="15"/>
      <c r="CH3076" s="15"/>
      <c r="CI3076" s="15"/>
      <c r="CJ3076" s="15"/>
      <c r="CK3076" s="15"/>
      <c r="CL3076" s="15"/>
      <c r="CM3076" s="15"/>
      <c r="CN3076" s="15"/>
    </row>
    <row r="3077" spans="1:92" ht="14">
      <c r="A3077" s="1"/>
      <c r="D3077" s="38"/>
      <c r="I3077" s="19"/>
      <c r="K3077" s="15"/>
      <c r="L3077" s="15"/>
      <c r="AE3077" s="37"/>
      <c r="AF3077" s="30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23"/>
      <c r="BE3077" s="23"/>
      <c r="BF3077" s="23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/>
      <c r="BX3077" s="15"/>
      <c r="BY3077" s="15"/>
      <c r="BZ3077" s="15"/>
      <c r="CA3077" s="15"/>
      <c r="CB3077" s="15"/>
      <c r="CC3077" s="15"/>
      <c r="CD3077" s="15"/>
      <c r="CE3077" s="15"/>
      <c r="CF3077" s="15"/>
      <c r="CG3077" s="15"/>
      <c r="CH3077" s="15"/>
      <c r="CI3077" s="15"/>
      <c r="CJ3077" s="15"/>
      <c r="CK3077" s="15"/>
      <c r="CL3077" s="15"/>
      <c r="CM3077" s="15"/>
      <c r="CN3077" s="15"/>
    </row>
    <row r="3078" spans="1:92" ht="14">
      <c r="A3078" s="1"/>
      <c r="D3078" s="38"/>
      <c r="I3078" s="19"/>
      <c r="K3078" s="15"/>
      <c r="L3078" s="15"/>
      <c r="AE3078" s="37"/>
      <c r="AF3078" s="30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23"/>
      <c r="BE3078" s="23"/>
      <c r="BF3078" s="23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/>
      <c r="BX3078" s="15"/>
      <c r="BY3078" s="15"/>
      <c r="BZ3078" s="15"/>
      <c r="CA3078" s="15"/>
      <c r="CB3078" s="15"/>
      <c r="CC3078" s="15"/>
      <c r="CD3078" s="15"/>
      <c r="CE3078" s="15"/>
      <c r="CF3078" s="15"/>
      <c r="CG3078" s="15"/>
      <c r="CH3078" s="15"/>
      <c r="CI3078" s="15"/>
      <c r="CJ3078" s="15"/>
      <c r="CK3078" s="15"/>
      <c r="CL3078" s="15"/>
      <c r="CM3078" s="15"/>
      <c r="CN3078" s="15"/>
    </row>
    <row r="3079" spans="1:92" ht="14">
      <c r="A3079" s="1"/>
      <c r="D3079" s="38"/>
      <c r="I3079" s="19"/>
      <c r="K3079" s="15"/>
      <c r="L3079" s="15"/>
      <c r="AE3079" s="37"/>
      <c r="AF3079" s="30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23"/>
      <c r="BE3079" s="23"/>
      <c r="BF3079" s="23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/>
      <c r="BX3079" s="15"/>
      <c r="BY3079" s="15"/>
      <c r="BZ3079" s="15"/>
      <c r="CA3079" s="15"/>
      <c r="CB3079" s="15"/>
      <c r="CC3079" s="15"/>
      <c r="CD3079" s="15"/>
      <c r="CE3079" s="15"/>
      <c r="CF3079" s="15"/>
      <c r="CG3079" s="15"/>
      <c r="CH3079" s="15"/>
      <c r="CI3079" s="15"/>
      <c r="CJ3079" s="15"/>
      <c r="CK3079" s="15"/>
      <c r="CL3079" s="15"/>
      <c r="CM3079" s="15"/>
      <c r="CN3079" s="15"/>
    </row>
    <row r="3080" spans="1:92" ht="14">
      <c r="A3080" s="1"/>
      <c r="D3080" s="38"/>
      <c r="I3080" s="19"/>
      <c r="K3080" s="15"/>
      <c r="L3080" s="15"/>
      <c r="AE3080" s="37"/>
      <c r="AF3080" s="30"/>
      <c r="AG3080" s="23"/>
      <c r="AH3080" s="23"/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23"/>
      <c r="BE3080" s="23"/>
      <c r="BF3080" s="23"/>
      <c r="BG3080" s="12"/>
      <c r="BH3080" s="12"/>
      <c r="BI3080" s="12"/>
      <c r="BJ3080" s="12"/>
      <c r="BK3080" s="12"/>
      <c r="BL3080" s="12"/>
      <c r="BM3080" s="12"/>
      <c r="BN3080" s="12"/>
      <c r="BO3080" s="12"/>
      <c r="BP3080" s="12"/>
      <c r="BQ3080" s="12"/>
      <c r="BR3080" s="12"/>
      <c r="BS3080" s="12"/>
      <c r="BT3080" s="12"/>
      <c r="BU3080" s="12"/>
      <c r="BV3080" s="12"/>
      <c r="BW3080" s="12"/>
      <c r="BX3080" s="15"/>
      <c r="BY3080" s="15"/>
      <c r="BZ3080" s="15"/>
      <c r="CA3080" s="15"/>
      <c r="CB3080" s="15"/>
      <c r="CC3080" s="15"/>
      <c r="CD3080" s="15"/>
      <c r="CE3080" s="15"/>
      <c r="CF3080" s="15"/>
      <c r="CG3080" s="15"/>
      <c r="CH3080" s="15"/>
      <c r="CI3080" s="15"/>
      <c r="CJ3080" s="15"/>
      <c r="CK3080" s="15"/>
      <c r="CL3080" s="15"/>
      <c r="CM3080" s="15"/>
      <c r="CN3080" s="15"/>
    </row>
    <row r="3081" spans="1:92" ht="14">
      <c r="A3081" s="1"/>
      <c r="D3081" s="38"/>
      <c r="I3081" s="19"/>
      <c r="K3081" s="15"/>
      <c r="L3081" s="15"/>
      <c r="AE3081" s="37"/>
      <c r="AF3081" s="30"/>
      <c r="AG3081" s="23"/>
      <c r="AH3081" s="23"/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23"/>
      <c r="BE3081" s="23"/>
      <c r="BF3081" s="23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  <c r="BU3081" s="12"/>
      <c r="BV3081" s="12"/>
      <c r="BW3081" s="12"/>
      <c r="BX3081" s="15"/>
      <c r="BY3081" s="15"/>
      <c r="BZ3081" s="15"/>
      <c r="CA3081" s="15"/>
      <c r="CB3081" s="15"/>
      <c r="CC3081" s="15"/>
      <c r="CD3081" s="15"/>
      <c r="CE3081" s="15"/>
      <c r="CF3081" s="15"/>
      <c r="CG3081" s="15"/>
      <c r="CH3081" s="15"/>
      <c r="CI3081" s="15"/>
      <c r="CJ3081" s="15"/>
      <c r="CK3081" s="15"/>
      <c r="CL3081" s="15"/>
      <c r="CM3081" s="15"/>
      <c r="CN3081" s="15"/>
    </row>
    <row r="3082" spans="1:92" ht="14">
      <c r="A3082" s="1"/>
      <c r="D3082" s="38"/>
      <c r="I3082" s="19"/>
      <c r="K3082" s="15"/>
      <c r="L3082" s="15"/>
      <c r="AE3082" s="37"/>
      <c r="AF3082" s="30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23"/>
      <c r="BE3082" s="23"/>
      <c r="BF3082" s="23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/>
      <c r="BX3082" s="15"/>
      <c r="BY3082" s="15"/>
      <c r="BZ3082" s="15"/>
      <c r="CA3082" s="15"/>
      <c r="CB3082" s="15"/>
      <c r="CC3082" s="15"/>
      <c r="CD3082" s="15"/>
      <c r="CE3082" s="15"/>
      <c r="CF3082" s="15"/>
      <c r="CG3082" s="15"/>
      <c r="CH3082" s="15"/>
      <c r="CI3082" s="15"/>
      <c r="CJ3082" s="15"/>
      <c r="CK3082" s="15"/>
      <c r="CL3082" s="15"/>
      <c r="CM3082" s="15"/>
      <c r="CN3082" s="15"/>
    </row>
    <row r="3083" spans="1:92" ht="14">
      <c r="A3083" s="1"/>
      <c r="D3083" s="38"/>
      <c r="I3083" s="19"/>
      <c r="K3083" s="15"/>
      <c r="L3083" s="15"/>
      <c r="AE3083" s="37"/>
      <c r="AF3083" s="30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23"/>
      <c r="BE3083" s="23"/>
      <c r="BF3083" s="23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  <c r="BU3083" s="12"/>
      <c r="BV3083" s="12"/>
      <c r="BW3083" s="12"/>
      <c r="BX3083" s="15"/>
      <c r="BY3083" s="15"/>
      <c r="BZ3083" s="15"/>
      <c r="CA3083" s="15"/>
      <c r="CB3083" s="15"/>
      <c r="CC3083" s="15"/>
      <c r="CD3083" s="15"/>
      <c r="CE3083" s="15"/>
      <c r="CF3083" s="15"/>
      <c r="CG3083" s="15"/>
      <c r="CH3083" s="15"/>
      <c r="CI3083" s="15"/>
      <c r="CJ3083" s="15"/>
      <c r="CK3083" s="15"/>
      <c r="CL3083" s="15"/>
      <c r="CM3083" s="15"/>
      <c r="CN3083" s="15"/>
    </row>
    <row r="3084" spans="1:92" ht="14">
      <c r="A3084" s="1"/>
      <c r="D3084" s="38"/>
      <c r="I3084" s="19"/>
      <c r="K3084" s="15"/>
      <c r="L3084" s="15"/>
      <c r="AE3084" s="37"/>
      <c r="AF3084" s="30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23"/>
      <c r="BE3084" s="23"/>
      <c r="BF3084" s="23"/>
      <c r="BG3084" s="12"/>
      <c r="BH3084" s="12"/>
      <c r="BI3084" s="12"/>
      <c r="BJ3084" s="12"/>
      <c r="BK3084" s="12"/>
      <c r="BL3084" s="12"/>
      <c r="BM3084" s="12"/>
      <c r="BN3084" s="12"/>
      <c r="BO3084" s="12"/>
      <c r="BP3084" s="12"/>
      <c r="BQ3084" s="12"/>
      <c r="BR3084" s="12"/>
      <c r="BS3084" s="12"/>
      <c r="BT3084" s="12"/>
      <c r="BU3084" s="12"/>
      <c r="BV3084" s="12"/>
      <c r="BW3084" s="12"/>
      <c r="BX3084" s="15"/>
      <c r="BY3084" s="15"/>
      <c r="BZ3084" s="15"/>
      <c r="CA3084" s="15"/>
      <c r="CB3084" s="15"/>
      <c r="CC3084" s="15"/>
      <c r="CD3084" s="15"/>
      <c r="CE3084" s="15"/>
      <c r="CF3084" s="15"/>
      <c r="CG3084" s="15"/>
      <c r="CH3084" s="15"/>
      <c r="CI3084" s="15"/>
      <c r="CJ3084" s="15"/>
      <c r="CK3084" s="15"/>
      <c r="CL3084" s="15"/>
      <c r="CM3084" s="15"/>
      <c r="CN3084" s="15"/>
    </row>
    <row r="3085" spans="1:92" ht="14">
      <c r="A3085" s="1"/>
      <c r="D3085" s="38"/>
      <c r="I3085" s="19"/>
      <c r="K3085" s="15"/>
      <c r="L3085" s="15"/>
      <c r="AE3085" s="37"/>
      <c r="AF3085" s="30"/>
      <c r="AG3085" s="23"/>
      <c r="AH3085" s="23"/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23"/>
      <c r="BE3085" s="23"/>
      <c r="BF3085" s="23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  <c r="BU3085" s="12"/>
      <c r="BV3085" s="12"/>
      <c r="BW3085" s="12"/>
      <c r="BX3085" s="15"/>
      <c r="BY3085" s="15"/>
      <c r="BZ3085" s="15"/>
      <c r="CA3085" s="15"/>
      <c r="CB3085" s="15"/>
      <c r="CC3085" s="15"/>
      <c r="CD3085" s="15"/>
      <c r="CE3085" s="15"/>
      <c r="CF3085" s="15"/>
      <c r="CG3085" s="15"/>
      <c r="CH3085" s="15"/>
      <c r="CI3085" s="15"/>
      <c r="CJ3085" s="15"/>
      <c r="CK3085" s="15"/>
      <c r="CL3085" s="15"/>
      <c r="CM3085" s="15"/>
      <c r="CN3085" s="15"/>
    </row>
    <row r="3086" spans="1:92" ht="14">
      <c r="A3086" s="1"/>
      <c r="D3086" s="38"/>
      <c r="I3086" s="19"/>
      <c r="K3086" s="15"/>
      <c r="L3086" s="15"/>
      <c r="AE3086" s="37"/>
      <c r="AF3086" s="30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23"/>
      <c r="BE3086" s="23"/>
      <c r="BF3086" s="23"/>
      <c r="BG3086" s="12"/>
      <c r="BH3086" s="12"/>
      <c r="BI3086" s="12"/>
      <c r="BJ3086" s="12"/>
      <c r="BK3086" s="12"/>
      <c r="BL3086" s="12"/>
      <c r="BM3086" s="12"/>
      <c r="BN3086" s="12"/>
      <c r="BO3086" s="12"/>
      <c r="BP3086" s="12"/>
      <c r="BQ3086" s="12"/>
      <c r="BR3086" s="12"/>
      <c r="BS3086" s="12"/>
      <c r="BT3086" s="12"/>
      <c r="BU3086" s="12"/>
      <c r="BV3086" s="12"/>
      <c r="BW3086" s="12"/>
      <c r="BX3086" s="15"/>
      <c r="BY3086" s="15"/>
      <c r="BZ3086" s="15"/>
      <c r="CA3086" s="15"/>
      <c r="CB3086" s="15"/>
      <c r="CC3086" s="15"/>
      <c r="CD3086" s="15"/>
      <c r="CE3086" s="15"/>
      <c r="CF3086" s="15"/>
      <c r="CG3086" s="15"/>
      <c r="CH3086" s="15"/>
      <c r="CI3086" s="15"/>
      <c r="CJ3086" s="15"/>
      <c r="CK3086" s="15"/>
      <c r="CL3086" s="15"/>
      <c r="CM3086" s="15"/>
      <c r="CN3086" s="15"/>
    </row>
    <row r="3087" spans="1:92" ht="14">
      <c r="A3087" s="1"/>
      <c r="D3087" s="38"/>
      <c r="I3087" s="19"/>
      <c r="K3087" s="15"/>
      <c r="L3087" s="15"/>
      <c r="AE3087" s="37"/>
      <c r="AF3087" s="30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23"/>
      <c r="BE3087" s="23"/>
      <c r="BF3087" s="23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/>
      <c r="BX3087" s="15"/>
      <c r="BY3087" s="15"/>
      <c r="BZ3087" s="15"/>
      <c r="CA3087" s="15"/>
      <c r="CB3087" s="15"/>
      <c r="CC3087" s="15"/>
      <c r="CD3087" s="15"/>
      <c r="CE3087" s="15"/>
      <c r="CF3087" s="15"/>
      <c r="CG3087" s="15"/>
      <c r="CH3087" s="15"/>
      <c r="CI3087" s="15"/>
      <c r="CJ3087" s="15"/>
      <c r="CK3087" s="15"/>
      <c r="CL3087" s="15"/>
      <c r="CM3087" s="15"/>
      <c r="CN3087" s="15"/>
    </row>
    <row r="3088" spans="1:92" ht="14">
      <c r="A3088" s="1"/>
      <c r="D3088" s="38"/>
      <c r="I3088" s="19"/>
      <c r="K3088" s="15"/>
      <c r="L3088" s="15"/>
      <c r="AE3088" s="37"/>
      <c r="AF3088" s="30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23"/>
      <c r="BE3088" s="23"/>
      <c r="BF3088" s="23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/>
      <c r="BX3088" s="15"/>
      <c r="BY3088" s="15"/>
      <c r="BZ3088" s="15"/>
      <c r="CA3088" s="15"/>
      <c r="CB3088" s="15"/>
      <c r="CC3088" s="15"/>
      <c r="CD3088" s="15"/>
      <c r="CE3088" s="15"/>
      <c r="CF3088" s="15"/>
      <c r="CG3088" s="15"/>
      <c r="CH3088" s="15"/>
      <c r="CI3088" s="15"/>
      <c r="CJ3088" s="15"/>
      <c r="CK3088" s="15"/>
      <c r="CL3088" s="15"/>
      <c r="CM3088" s="15"/>
      <c r="CN3088" s="15"/>
    </row>
    <row r="3089" spans="1:92" ht="14">
      <c r="A3089" s="1"/>
      <c r="D3089" s="38"/>
      <c r="I3089" s="19"/>
      <c r="K3089" s="15"/>
      <c r="L3089" s="15"/>
      <c r="AE3089" s="37"/>
      <c r="AF3089" s="30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23"/>
      <c r="BE3089" s="23"/>
      <c r="BF3089" s="23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/>
      <c r="BX3089" s="15"/>
      <c r="BY3089" s="15"/>
      <c r="BZ3089" s="15"/>
      <c r="CA3089" s="15"/>
      <c r="CB3089" s="15"/>
      <c r="CC3089" s="15"/>
      <c r="CD3089" s="15"/>
      <c r="CE3089" s="15"/>
      <c r="CF3089" s="15"/>
      <c r="CG3089" s="15"/>
      <c r="CH3089" s="15"/>
      <c r="CI3089" s="15"/>
      <c r="CJ3089" s="15"/>
      <c r="CK3089" s="15"/>
      <c r="CL3089" s="15"/>
      <c r="CM3089" s="15"/>
      <c r="CN3089" s="15"/>
    </row>
    <row r="3090" spans="1:92" ht="14">
      <c r="A3090" s="1"/>
      <c r="D3090" s="38"/>
      <c r="I3090" s="19"/>
      <c r="K3090" s="15"/>
      <c r="L3090" s="15"/>
      <c r="AE3090" s="37"/>
      <c r="AF3090" s="30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23"/>
      <c r="BE3090" s="23"/>
      <c r="BF3090" s="23"/>
      <c r="BG3090" s="12"/>
      <c r="BH3090" s="12"/>
      <c r="BI3090" s="12"/>
      <c r="BJ3090" s="12"/>
      <c r="BK3090" s="12"/>
      <c r="BL3090" s="12"/>
      <c r="BM3090" s="12"/>
      <c r="BN3090" s="12"/>
      <c r="BO3090" s="12"/>
      <c r="BP3090" s="12"/>
      <c r="BQ3090" s="12"/>
      <c r="BR3090" s="12"/>
      <c r="BS3090" s="12"/>
      <c r="BT3090" s="12"/>
      <c r="BU3090" s="12"/>
      <c r="BV3090" s="12"/>
      <c r="BW3090" s="12"/>
      <c r="BX3090" s="15"/>
      <c r="BY3090" s="15"/>
      <c r="BZ3090" s="15"/>
      <c r="CA3090" s="15"/>
      <c r="CB3090" s="15"/>
      <c r="CC3090" s="15"/>
      <c r="CD3090" s="15"/>
      <c r="CE3090" s="15"/>
      <c r="CF3090" s="15"/>
      <c r="CG3090" s="15"/>
      <c r="CH3090" s="15"/>
      <c r="CI3090" s="15"/>
      <c r="CJ3090" s="15"/>
      <c r="CK3090" s="15"/>
      <c r="CL3090" s="15"/>
      <c r="CM3090" s="15"/>
      <c r="CN3090" s="15"/>
    </row>
    <row r="3091" spans="1:92" ht="14">
      <c r="A3091" s="1"/>
      <c r="D3091" s="38"/>
      <c r="I3091" s="19"/>
      <c r="K3091" s="15"/>
      <c r="L3091" s="15"/>
      <c r="AE3091" s="37"/>
      <c r="AF3091" s="30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23"/>
      <c r="BE3091" s="23"/>
      <c r="BF3091" s="23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  <c r="BU3091" s="12"/>
      <c r="BV3091" s="12"/>
      <c r="BW3091" s="12"/>
      <c r="BX3091" s="15"/>
      <c r="BY3091" s="15"/>
      <c r="BZ3091" s="15"/>
      <c r="CA3091" s="15"/>
      <c r="CB3091" s="15"/>
      <c r="CC3091" s="15"/>
      <c r="CD3091" s="15"/>
      <c r="CE3091" s="15"/>
      <c r="CF3091" s="15"/>
      <c r="CG3091" s="15"/>
      <c r="CH3091" s="15"/>
      <c r="CI3091" s="15"/>
      <c r="CJ3091" s="15"/>
      <c r="CK3091" s="15"/>
      <c r="CL3091" s="15"/>
      <c r="CM3091" s="15"/>
      <c r="CN3091" s="15"/>
    </row>
    <row r="3092" spans="1:92" ht="14">
      <c r="A3092" s="1"/>
      <c r="D3092" s="38"/>
      <c r="I3092" s="19"/>
      <c r="K3092" s="15"/>
      <c r="L3092" s="15"/>
      <c r="AE3092" s="37"/>
      <c r="AF3092" s="30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23"/>
      <c r="BE3092" s="23"/>
      <c r="BF3092" s="23"/>
      <c r="BG3092" s="12"/>
      <c r="BH3092" s="12"/>
      <c r="BI3092" s="12"/>
      <c r="BJ3092" s="12"/>
      <c r="BK3092" s="12"/>
      <c r="BL3092" s="12"/>
      <c r="BM3092" s="12"/>
      <c r="BN3092" s="12"/>
      <c r="BO3092" s="12"/>
      <c r="BP3092" s="12"/>
      <c r="BQ3092" s="12"/>
      <c r="BR3092" s="12"/>
      <c r="BS3092" s="12"/>
      <c r="BT3092" s="12"/>
      <c r="BU3092" s="12"/>
      <c r="BV3092" s="12"/>
      <c r="BW3092" s="12"/>
      <c r="BX3092" s="15"/>
      <c r="BY3092" s="15"/>
      <c r="BZ3092" s="15"/>
      <c r="CA3092" s="15"/>
      <c r="CB3092" s="15"/>
      <c r="CC3092" s="15"/>
      <c r="CD3092" s="15"/>
      <c r="CE3092" s="15"/>
      <c r="CF3092" s="15"/>
      <c r="CG3092" s="15"/>
      <c r="CH3092" s="15"/>
      <c r="CI3092" s="15"/>
      <c r="CJ3092" s="15"/>
      <c r="CK3092" s="15"/>
      <c r="CL3092" s="15"/>
      <c r="CM3092" s="15"/>
      <c r="CN3092" s="15"/>
    </row>
    <row r="3093" spans="1:92" ht="14">
      <c r="A3093" s="1"/>
      <c r="D3093" s="38"/>
      <c r="I3093" s="19"/>
      <c r="K3093" s="15"/>
      <c r="L3093" s="15"/>
      <c r="AE3093" s="37"/>
      <c r="AF3093" s="30"/>
      <c r="AG3093" s="23"/>
      <c r="AH3093" s="23"/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23"/>
      <c r="BE3093" s="23"/>
      <c r="BF3093" s="23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/>
      <c r="BX3093" s="15"/>
      <c r="BY3093" s="15"/>
      <c r="BZ3093" s="15"/>
      <c r="CA3093" s="15"/>
      <c r="CB3093" s="15"/>
      <c r="CC3093" s="15"/>
      <c r="CD3093" s="15"/>
      <c r="CE3093" s="15"/>
      <c r="CF3093" s="15"/>
      <c r="CG3093" s="15"/>
      <c r="CH3093" s="15"/>
      <c r="CI3093" s="15"/>
      <c r="CJ3093" s="15"/>
      <c r="CK3093" s="15"/>
      <c r="CL3093" s="15"/>
      <c r="CM3093" s="15"/>
      <c r="CN3093" s="15"/>
    </row>
    <row r="3094" spans="1:92" ht="14">
      <c r="A3094" s="1"/>
      <c r="D3094" s="38"/>
      <c r="I3094" s="19"/>
      <c r="K3094" s="15"/>
      <c r="L3094" s="15"/>
      <c r="AE3094" s="37"/>
      <c r="AF3094" s="30"/>
      <c r="AG3094" s="23"/>
      <c r="AH3094" s="23"/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23"/>
      <c r="BE3094" s="23"/>
      <c r="BF3094" s="23"/>
      <c r="BG3094" s="12"/>
      <c r="BH3094" s="12"/>
      <c r="BI3094" s="12"/>
      <c r="BJ3094" s="12"/>
      <c r="BK3094" s="12"/>
      <c r="BL3094" s="12"/>
      <c r="BM3094" s="12"/>
      <c r="BN3094" s="12"/>
      <c r="BO3094" s="12"/>
      <c r="BP3094" s="12"/>
      <c r="BQ3094" s="12"/>
      <c r="BR3094" s="12"/>
      <c r="BS3094" s="12"/>
      <c r="BT3094" s="12"/>
      <c r="BU3094" s="12"/>
      <c r="BV3094" s="12"/>
      <c r="BW3094" s="12"/>
      <c r="BX3094" s="15"/>
      <c r="BY3094" s="15"/>
      <c r="BZ3094" s="15"/>
      <c r="CA3094" s="15"/>
      <c r="CB3094" s="15"/>
      <c r="CC3094" s="15"/>
      <c r="CD3094" s="15"/>
      <c r="CE3094" s="15"/>
      <c r="CF3094" s="15"/>
      <c r="CG3094" s="15"/>
      <c r="CH3094" s="15"/>
      <c r="CI3094" s="15"/>
      <c r="CJ3094" s="15"/>
      <c r="CK3094" s="15"/>
      <c r="CL3094" s="15"/>
      <c r="CM3094" s="15"/>
      <c r="CN3094" s="15"/>
    </row>
    <row r="3095" spans="1:92" ht="14">
      <c r="A3095" s="1"/>
      <c r="D3095" s="38"/>
      <c r="I3095" s="19"/>
      <c r="K3095" s="15"/>
      <c r="L3095" s="15"/>
      <c r="AE3095" s="37"/>
      <c r="AF3095" s="30"/>
      <c r="AG3095" s="23"/>
      <c r="AH3095" s="23"/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23"/>
      <c r="BE3095" s="23"/>
      <c r="BF3095" s="23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  <c r="BU3095" s="12"/>
      <c r="BV3095" s="12"/>
      <c r="BW3095" s="12"/>
      <c r="BX3095" s="15"/>
      <c r="BY3095" s="15"/>
      <c r="BZ3095" s="15"/>
      <c r="CA3095" s="15"/>
      <c r="CB3095" s="15"/>
      <c r="CC3095" s="15"/>
      <c r="CD3095" s="15"/>
      <c r="CE3095" s="15"/>
      <c r="CF3095" s="15"/>
      <c r="CG3095" s="15"/>
      <c r="CH3095" s="15"/>
      <c r="CI3095" s="15"/>
      <c r="CJ3095" s="15"/>
      <c r="CK3095" s="15"/>
      <c r="CL3095" s="15"/>
      <c r="CM3095" s="15"/>
      <c r="CN3095" s="15"/>
    </row>
    <row r="3096" spans="1:92" ht="14">
      <c r="A3096" s="1"/>
      <c r="D3096" s="38"/>
      <c r="I3096" s="19"/>
      <c r="K3096" s="15"/>
      <c r="L3096" s="15"/>
      <c r="AE3096" s="37"/>
      <c r="AF3096" s="30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23"/>
      <c r="BE3096" s="23"/>
      <c r="BF3096" s="23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/>
      <c r="BX3096" s="15"/>
      <c r="BY3096" s="15"/>
      <c r="BZ3096" s="15"/>
      <c r="CA3096" s="15"/>
      <c r="CB3096" s="15"/>
      <c r="CC3096" s="15"/>
      <c r="CD3096" s="15"/>
      <c r="CE3096" s="15"/>
      <c r="CF3096" s="15"/>
      <c r="CG3096" s="15"/>
      <c r="CH3096" s="15"/>
      <c r="CI3096" s="15"/>
      <c r="CJ3096" s="15"/>
      <c r="CK3096" s="15"/>
      <c r="CL3096" s="15"/>
      <c r="CM3096" s="15"/>
      <c r="CN3096" s="15"/>
    </row>
    <row r="3097" spans="1:92" ht="14">
      <c r="A3097" s="1"/>
      <c r="D3097" s="38"/>
      <c r="I3097" s="19"/>
      <c r="K3097" s="15"/>
      <c r="L3097" s="15"/>
      <c r="AE3097" s="37"/>
      <c r="AF3097" s="30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23"/>
      <c r="BE3097" s="23"/>
      <c r="BF3097" s="23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  <c r="BU3097" s="12"/>
      <c r="BV3097" s="12"/>
      <c r="BW3097" s="12"/>
      <c r="BX3097" s="15"/>
      <c r="BY3097" s="15"/>
      <c r="BZ3097" s="15"/>
      <c r="CA3097" s="15"/>
      <c r="CB3097" s="15"/>
      <c r="CC3097" s="15"/>
      <c r="CD3097" s="15"/>
      <c r="CE3097" s="15"/>
      <c r="CF3097" s="15"/>
      <c r="CG3097" s="15"/>
      <c r="CH3097" s="15"/>
      <c r="CI3097" s="15"/>
      <c r="CJ3097" s="15"/>
      <c r="CK3097" s="15"/>
      <c r="CL3097" s="15"/>
      <c r="CM3097" s="15"/>
      <c r="CN3097" s="15"/>
    </row>
    <row r="3098" spans="1:92" ht="14">
      <c r="A3098" s="1"/>
      <c r="D3098" s="38"/>
      <c r="I3098" s="19"/>
      <c r="K3098" s="15"/>
      <c r="L3098" s="15"/>
      <c r="AE3098" s="37"/>
      <c r="AF3098" s="30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23"/>
      <c r="BE3098" s="23"/>
      <c r="BF3098" s="23"/>
      <c r="BG3098" s="12"/>
      <c r="BH3098" s="12"/>
      <c r="BI3098" s="12"/>
      <c r="BJ3098" s="12"/>
      <c r="BK3098" s="12"/>
      <c r="BL3098" s="12"/>
      <c r="BM3098" s="12"/>
      <c r="BN3098" s="12"/>
      <c r="BO3098" s="12"/>
      <c r="BP3098" s="12"/>
      <c r="BQ3098" s="12"/>
      <c r="BR3098" s="12"/>
      <c r="BS3098" s="12"/>
      <c r="BT3098" s="12"/>
      <c r="BU3098" s="12"/>
      <c r="BV3098" s="12"/>
      <c r="BW3098" s="12"/>
      <c r="BX3098" s="15"/>
      <c r="BY3098" s="15"/>
      <c r="BZ3098" s="15"/>
      <c r="CA3098" s="15"/>
      <c r="CB3098" s="15"/>
      <c r="CC3098" s="15"/>
      <c r="CD3098" s="15"/>
      <c r="CE3098" s="15"/>
      <c r="CF3098" s="15"/>
      <c r="CG3098" s="15"/>
      <c r="CH3098" s="15"/>
      <c r="CI3098" s="15"/>
      <c r="CJ3098" s="15"/>
      <c r="CK3098" s="15"/>
      <c r="CL3098" s="15"/>
      <c r="CM3098" s="15"/>
      <c r="CN3098" s="15"/>
    </row>
    <row r="3099" spans="1:92" ht="14">
      <c r="A3099" s="1"/>
      <c r="D3099" s="38"/>
      <c r="I3099" s="19"/>
      <c r="K3099" s="15"/>
      <c r="L3099" s="15"/>
      <c r="AE3099" s="37"/>
      <c r="AF3099" s="30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23"/>
      <c r="AR3099" s="23"/>
      <c r="AS3099" s="23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23"/>
      <c r="BE3099" s="23"/>
      <c r="BF3099" s="23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  <c r="BU3099" s="12"/>
      <c r="BV3099" s="12"/>
      <c r="BW3099" s="12"/>
      <c r="BX3099" s="15"/>
      <c r="BY3099" s="15"/>
      <c r="BZ3099" s="15"/>
      <c r="CA3099" s="15"/>
      <c r="CB3099" s="15"/>
      <c r="CC3099" s="15"/>
      <c r="CD3099" s="15"/>
      <c r="CE3099" s="15"/>
      <c r="CF3099" s="15"/>
      <c r="CG3099" s="15"/>
      <c r="CH3099" s="15"/>
      <c r="CI3099" s="15"/>
      <c r="CJ3099" s="15"/>
      <c r="CK3099" s="15"/>
      <c r="CL3099" s="15"/>
      <c r="CM3099" s="15"/>
      <c r="CN3099" s="15"/>
    </row>
    <row r="3100" spans="1:92" ht="14">
      <c r="A3100" s="1"/>
      <c r="D3100" s="38"/>
      <c r="I3100" s="19"/>
      <c r="K3100" s="15"/>
      <c r="L3100" s="15"/>
      <c r="AE3100" s="37"/>
      <c r="AF3100" s="30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23"/>
      <c r="AR3100" s="23"/>
      <c r="AS3100" s="23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23"/>
      <c r="BE3100" s="23"/>
      <c r="BF3100" s="23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/>
      <c r="BX3100" s="15"/>
      <c r="BY3100" s="15"/>
      <c r="BZ3100" s="15"/>
      <c r="CA3100" s="15"/>
      <c r="CB3100" s="15"/>
      <c r="CC3100" s="15"/>
      <c r="CD3100" s="15"/>
      <c r="CE3100" s="15"/>
      <c r="CF3100" s="15"/>
      <c r="CG3100" s="15"/>
      <c r="CH3100" s="15"/>
      <c r="CI3100" s="15"/>
      <c r="CJ3100" s="15"/>
      <c r="CK3100" s="15"/>
      <c r="CL3100" s="15"/>
      <c r="CM3100" s="15"/>
      <c r="CN3100" s="15"/>
    </row>
    <row r="3101" spans="1:92" ht="14">
      <c r="A3101" s="1"/>
      <c r="D3101" s="38"/>
      <c r="I3101" s="19"/>
      <c r="K3101" s="15"/>
      <c r="L3101" s="15"/>
      <c r="AE3101" s="37"/>
      <c r="AF3101" s="30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23"/>
      <c r="AR3101" s="23"/>
      <c r="AS3101" s="23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23"/>
      <c r="BE3101" s="23"/>
      <c r="BF3101" s="23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  <c r="BU3101" s="12"/>
      <c r="BV3101" s="12"/>
      <c r="BW3101" s="12"/>
      <c r="BX3101" s="15"/>
      <c r="BY3101" s="15"/>
      <c r="BZ3101" s="15"/>
      <c r="CA3101" s="15"/>
      <c r="CB3101" s="15"/>
      <c r="CC3101" s="15"/>
      <c r="CD3101" s="15"/>
      <c r="CE3101" s="15"/>
      <c r="CF3101" s="15"/>
      <c r="CG3101" s="15"/>
      <c r="CH3101" s="15"/>
      <c r="CI3101" s="15"/>
      <c r="CJ3101" s="15"/>
      <c r="CK3101" s="15"/>
      <c r="CL3101" s="15"/>
      <c r="CM3101" s="15"/>
      <c r="CN3101" s="15"/>
    </row>
    <row r="3102" spans="1:92" ht="14">
      <c r="A3102" s="1"/>
      <c r="D3102" s="38"/>
      <c r="I3102" s="19"/>
      <c r="K3102" s="15"/>
      <c r="L3102" s="15"/>
      <c r="AE3102" s="37"/>
      <c r="AF3102" s="30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23"/>
      <c r="AR3102" s="23"/>
      <c r="AS3102" s="23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23"/>
      <c r="BE3102" s="23"/>
      <c r="BF3102" s="23"/>
      <c r="BG3102" s="12"/>
      <c r="BH3102" s="12"/>
      <c r="BI3102" s="12"/>
      <c r="BJ3102" s="12"/>
      <c r="BK3102" s="12"/>
      <c r="BL3102" s="12"/>
      <c r="BM3102" s="12"/>
      <c r="BN3102" s="12"/>
      <c r="BO3102" s="12"/>
      <c r="BP3102" s="12"/>
      <c r="BQ3102" s="12"/>
      <c r="BR3102" s="12"/>
      <c r="BS3102" s="12"/>
      <c r="BT3102" s="12"/>
      <c r="BU3102" s="12"/>
      <c r="BV3102" s="12"/>
      <c r="BW3102" s="12"/>
      <c r="BX3102" s="15"/>
      <c r="BY3102" s="15"/>
      <c r="BZ3102" s="15"/>
      <c r="CA3102" s="15"/>
      <c r="CB3102" s="15"/>
      <c r="CC3102" s="15"/>
      <c r="CD3102" s="15"/>
      <c r="CE3102" s="15"/>
      <c r="CF3102" s="15"/>
      <c r="CG3102" s="15"/>
      <c r="CH3102" s="15"/>
      <c r="CI3102" s="15"/>
      <c r="CJ3102" s="15"/>
      <c r="CK3102" s="15"/>
      <c r="CL3102" s="15"/>
      <c r="CM3102" s="15"/>
      <c r="CN3102" s="15"/>
    </row>
    <row r="3103" spans="1:92" ht="14">
      <c r="A3103" s="1"/>
      <c r="D3103" s="38"/>
      <c r="I3103" s="19"/>
      <c r="K3103" s="15"/>
      <c r="L3103" s="15"/>
      <c r="AE3103" s="37"/>
      <c r="AF3103" s="30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23"/>
      <c r="AR3103" s="23"/>
      <c r="AS3103" s="23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23"/>
      <c r="BE3103" s="23"/>
      <c r="BF3103" s="23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  <c r="BU3103" s="12"/>
      <c r="BV3103" s="12"/>
      <c r="BW3103" s="12"/>
      <c r="BX3103" s="15"/>
      <c r="BY3103" s="15"/>
      <c r="BZ3103" s="15"/>
      <c r="CA3103" s="15"/>
      <c r="CB3103" s="15"/>
      <c r="CC3103" s="15"/>
      <c r="CD3103" s="15"/>
      <c r="CE3103" s="15"/>
      <c r="CF3103" s="15"/>
      <c r="CG3103" s="15"/>
      <c r="CH3103" s="15"/>
      <c r="CI3103" s="15"/>
      <c r="CJ3103" s="15"/>
      <c r="CK3103" s="15"/>
      <c r="CL3103" s="15"/>
      <c r="CM3103" s="15"/>
      <c r="CN3103" s="15"/>
    </row>
    <row r="3104" spans="1:92" ht="14">
      <c r="A3104" s="1"/>
      <c r="D3104" s="38"/>
      <c r="I3104" s="19"/>
      <c r="K3104" s="15"/>
      <c r="L3104" s="15"/>
      <c r="AE3104" s="37"/>
      <c r="AF3104" s="30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23"/>
      <c r="AR3104" s="23"/>
      <c r="AS3104" s="23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23"/>
      <c r="BE3104" s="23"/>
      <c r="BF3104" s="23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/>
      <c r="BX3104" s="15"/>
      <c r="BY3104" s="15"/>
      <c r="BZ3104" s="15"/>
      <c r="CA3104" s="15"/>
      <c r="CB3104" s="15"/>
      <c r="CC3104" s="15"/>
      <c r="CD3104" s="15"/>
      <c r="CE3104" s="15"/>
      <c r="CF3104" s="15"/>
      <c r="CG3104" s="15"/>
      <c r="CH3104" s="15"/>
      <c r="CI3104" s="15"/>
      <c r="CJ3104" s="15"/>
      <c r="CK3104" s="15"/>
      <c r="CL3104" s="15"/>
      <c r="CM3104" s="15"/>
      <c r="CN3104" s="15"/>
    </row>
    <row r="3105" spans="1:92" ht="14">
      <c r="A3105" s="1"/>
      <c r="D3105" s="38"/>
      <c r="I3105" s="19"/>
      <c r="K3105" s="15"/>
      <c r="L3105" s="15"/>
      <c r="AE3105" s="37"/>
      <c r="AF3105" s="30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23"/>
      <c r="AR3105" s="23"/>
      <c r="AS3105" s="23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23"/>
      <c r="BE3105" s="23"/>
      <c r="BF3105" s="23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/>
      <c r="BX3105" s="15"/>
      <c r="BY3105" s="15"/>
      <c r="BZ3105" s="15"/>
      <c r="CA3105" s="15"/>
      <c r="CB3105" s="15"/>
      <c r="CC3105" s="15"/>
      <c r="CD3105" s="15"/>
      <c r="CE3105" s="15"/>
      <c r="CF3105" s="15"/>
      <c r="CG3105" s="15"/>
      <c r="CH3105" s="15"/>
      <c r="CI3105" s="15"/>
      <c r="CJ3105" s="15"/>
      <c r="CK3105" s="15"/>
      <c r="CL3105" s="15"/>
      <c r="CM3105" s="15"/>
      <c r="CN3105" s="15"/>
    </row>
    <row r="3106" spans="1:92" ht="14">
      <c r="A3106" s="1"/>
      <c r="D3106" s="38"/>
      <c r="I3106" s="19"/>
      <c r="K3106" s="15"/>
      <c r="L3106" s="15"/>
      <c r="AE3106" s="37"/>
      <c r="AF3106" s="30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23"/>
      <c r="AR3106" s="23"/>
      <c r="AS3106" s="23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23"/>
      <c r="BE3106" s="23"/>
      <c r="BF3106" s="23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/>
      <c r="BX3106" s="15"/>
      <c r="BY3106" s="15"/>
      <c r="BZ3106" s="15"/>
      <c r="CA3106" s="15"/>
      <c r="CB3106" s="15"/>
      <c r="CC3106" s="15"/>
      <c r="CD3106" s="15"/>
      <c r="CE3106" s="15"/>
      <c r="CF3106" s="15"/>
      <c r="CG3106" s="15"/>
      <c r="CH3106" s="15"/>
      <c r="CI3106" s="15"/>
      <c r="CJ3106" s="15"/>
      <c r="CK3106" s="15"/>
      <c r="CL3106" s="15"/>
      <c r="CM3106" s="15"/>
      <c r="CN3106" s="15"/>
    </row>
    <row r="3107" spans="1:92" ht="14">
      <c r="A3107" s="1"/>
      <c r="D3107" s="38"/>
      <c r="I3107" s="19"/>
      <c r="K3107" s="15"/>
      <c r="L3107" s="15"/>
      <c r="AE3107" s="37"/>
      <c r="AF3107" s="30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23"/>
      <c r="AR3107" s="23"/>
      <c r="AS3107" s="23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23"/>
      <c r="BE3107" s="23"/>
      <c r="BF3107" s="23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  <c r="BU3107" s="12"/>
      <c r="BV3107" s="12"/>
      <c r="BW3107" s="12"/>
      <c r="BX3107" s="15"/>
      <c r="BY3107" s="15"/>
      <c r="BZ3107" s="15"/>
      <c r="CA3107" s="15"/>
      <c r="CB3107" s="15"/>
      <c r="CC3107" s="15"/>
      <c r="CD3107" s="15"/>
      <c r="CE3107" s="15"/>
      <c r="CF3107" s="15"/>
      <c r="CG3107" s="15"/>
      <c r="CH3107" s="15"/>
      <c r="CI3107" s="15"/>
      <c r="CJ3107" s="15"/>
      <c r="CK3107" s="15"/>
      <c r="CL3107" s="15"/>
      <c r="CM3107" s="15"/>
      <c r="CN3107" s="15"/>
    </row>
    <row r="3108" spans="1:92" ht="14">
      <c r="A3108" s="1"/>
      <c r="D3108" s="38"/>
      <c r="I3108" s="19"/>
      <c r="K3108" s="15"/>
      <c r="L3108" s="15"/>
      <c r="AE3108" s="37"/>
      <c r="AF3108" s="30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23"/>
      <c r="AR3108" s="23"/>
      <c r="AS3108" s="23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23"/>
      <c r="BE3108" s="23"/>
      <c r="BF3108" s="23"/>
      <c r="BG3108" s="12"/>
      <c r="BH3108" s="12"/>
      <c r="BI3108" s="12"/>
      <c r="BJ3108" s="12"/>
      <c r="BK3108" s="12"/>
      <c r="BL3108" s="12"/>
      <c r="BM3108" s="12"/>
      <c r="BN3108" s="12"/>
      <c r="BO3108" s="12"/>
      <c r="BP3108" s="12"/>
      <c r="BQ3108" s="12"/>
      <c r="BR3108" s="12"/>
      <c r="BS3108" s="12"/>
      <c r="BT3108" s="12"/>
      <c r="BU3108" s="12"/>
      <c r="BV3108" s="12"/>
      <c r="BW3108" s="12"/>
      <c r="BX3108" s="15"/>
      <c r="BY3108" s="15"/>
      <c r="BZ3108" s="15"/>
      <c r="CA3108" s="15"/>
      <c r="CB3108" s="15"/>
      <c r="CC3108" s="15"/>
      <c r="CD3108" s="15"/>
      <c r="CE3108" s="15"/>
      <c r="CF3108" s="15"/>
      <c r="CG3108" s="15"/>
      <c r="CH3108" s="15"/>
      <c r="CI3108" s="15"/>
      <c r="CJ3108" s="15"/>
      <c r="CK3108" s="15"/>
      <c r="CL3108" s="15"/>
      <c r="CM3108" s="15"/>
      <c r="CN3108" s="15"/>
    </row>
    <row r="3109" spans="1:92" ht="14">
      <c r="A3109" s="1"/>
      <c r="D3109" s="38"/>
      <c r="I3109" s="19"/>
      <c r="K3109" s="15"/>
      <c r="L3109" s="15"/>
      <c r="AE3109" s="37"/>
      <c r="AF3109" s="30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23"/>
      <c r="AR3109" s="23"/>
      <c r="AS3109" s="23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23"/>
      <c r="BE3109" s="23"/>
      <c r="BF3109" s="23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  <c r="BU3109" s="12"/>
      <c r="BV3109" s="12"/>
      <c r="BW3109" s="12"/>
      <c r="BX3109" s="15"/>
      <c r="BY3109" s="15"/>
      <c r="BZ3109" s="15"/>
      <c r="CA3109" s="15"/>
      <c r="CB3109" s="15"/>
      <c r="CC3109" s="15"/>
      <c r="CD3109" s="15"/>
      <c r="CE3109" s="15"/>
      <c r="CF3109" s="15"/>
      <c r="CG3109" s="15"/>
      <c r="CH3109" s="15"/>
      <c r="CI3109" s="15"/>
      <c r="CJ3109" s="15"/>
      <c r="CK3109" s="15"/>
      <c r="CL3109" s="15"/>
      <c r="CM3109" s="15"/>
      <c r="CN3109" s="15"/>
    </row>
    <row r="3110" spans="1:92" ht="14">
      <c r="A3110" s="1"/>
      <c r="D3110" s="38"/>
      <c r="I3110" s="19"/>
      <c r="K3110" s="15"/>
      <c r="L3110" s="15"/>
      <c r="AE3110" s="37"/>
      <c r="AF3110" s="30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23"/>
      <c r="AR3110" s="23"/>
      <c r="AS3110" s="23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23"/>
      <c r="BE3110" s="23"/>
      <c r="BF3110" s="23"/>
      <c r="BG3110" s="12"/>
      <c r="BH3110" s="12"/>
      <c r="BI3110" s="12"/>
      <c r="BJ3110" s="12"/>
      <c r="BK3110" s="12"/>
      <c r="BL3110" s="12"/>
      <c r="BM3110" s="12"/>
      <c r="BN3110" s="12"/>
      <c r="BO3110" s="12"/>
      <c r="BP3110" s="12"/>
      <c r="BQ3110" s="12"/>
      <c r="BR3110" s="12"/>
      <c r="BS3110" s="12"/>
      <c r="BT3110" s="12"/>
      <c r="BU3110" s="12"/>
      <c r="BV3110" s="12"/>
      <c r="BW3110" s="12"/>
      <c r="BX3110" s="15"/>
      <c r="BY3110" s="15"/>
      <c r="BZ3110" s="15"/>
      <c r="CA3110" s="15"/>
      <c r="CB3110" s="15"/>
      <c r="CC3110" s="15"/>
      <c r="CD3110" s="15"/>
      <c r="CE3110" s="15"/>
      <c r="CF3110" s="15"/>
      <c r="CG3110" s="15"/>
      <c r="CH3110" s="15"/>
      <c r="CI3110" s="15"/>
      <c r="CJ3110" s="15"/>
      <c r="CK3110" s="15"/>
      <c r="CL3110" s="15"/>
      <c r="CM3110" s="15"/>
      <c r="CN3110" s="15"/>
    </row>
    <row r="3111" spans="1:92" ht="14">
      <c r="A3111" s="1"/>
      <c r="D3111" s="38"/>
      <c r="I3111" s="19"/>
      <c r="K3111" s="15"/>
      <c r="L3111" s="15"/>
      <c r="AE3111" s="37"/>
      <c r="AF3111" s="30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23"/>
      <c r="AR3111" s="23"/>
      <c r="AS3111" s="23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23"/>
      <c r="BE3111" s="23"/>
      <c r="BF3111" s="23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  <c r="BU3111" s="12"/>
      <c r="BV3111" s="12"/>
      <c r="BW3111" s="12"/>
      <c r="BX3111" s="15"/>
      <c r="BY3111" s="15"/>
      <c r="BZ3111" s="15"/>
      <c r="CA3111" s="15"/>
      <c r="CB3111" s="15"/>
      <c r="CC3111" s="15"/>
      <c r="CD3111" s="15"/>
      <c r="CE3111" s="15"/>
      <c r="CF3111" s="15"/>
      <c r="CG3111" s="15"/>
      <c r="CH3111" s="15"/>
      <c r="CI3111" s="15"/>
      <c r="CJ3111" s="15"/>
      <c r="CK3111" s="15"/>
      <c r="CL3111" s="15"/>
      <c r="CM3111" s="15"/>
      <c r="CN3111" s="15"/>
    </row>
    <row r="3112" spans="1:92" ht="14">
      <c r="A3112" s="1"/>
      <c r="D3112" s="38"/>
      <c r="I3112" s="19"/>
      <c r="K3112" s="15"/>
      <c r="L3112" s="15"/>
      <c r="AE3112" s="37"/>
      <c r="AF3112" s="30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23"/>
      <c r="AR3112" s="23"/>
      <c r="AS3112" s="23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23"/>
      <c r="BE3112" s="23"/>
      <c r="BF3112" s="23"/>
      <c r="BG3112" s="12"/>
      <c r="BH3112" s="12"/>
      <c r="BI3112" s="12"/>
      <c r="BJ3112" s="12"/>
      <c r="BK3112" s="12"/>
      <c r="BL3112" s="12"/>
      <c r="BM3112" s="12"/>
      <c r="BN3112" s="12"/>
      <c r="BO3112" s="12"/>
      <c r="BP3112" s="12"/>
      <c r="BQ3112" s="12"/>
      <c r="BR3112" s="12"/>
      <c r="BS3112" s="12"/>
      <c r="BT3112" s="12"/>
      <c r="BU3112" s="12"/>
      <c r="BV3112" s="12"/>
      <c r="BW3112" s="12"/>
      <c r="BX3112" s="15"/>
      <c r="BY3112" s="15"/>
      <c r="BZ3112" s="15"/>
      <c r="CA3112" s="15"/>
      <c r="CB3112" s="15"/>
      <c r="CC3112" s="15"/>
      <c r="CD3112" s="15"/>
      <c r="CE3112" s="15"/>
      <c r="CF3112" s="15"/>
      <c r="CG3112" s="15"/>
      <c r="CH3112" s="15"/>
      <c r="CI3112" s="15"/>
      <c r="CJ3112" s="15"/>
      <c r="CK3112" s="15"/>
      <c r="CL3112" s="15"/>
      <c r="CM3112" s="15"/>
      <c r="CN3112" s="15"/>
    </row>
    <row r="3113" spans="1:92" ht="14">
      <c r="A3113" s="1"/>
      <c r="D3113" s="38"/>
      <c r="I3113" s="19"/>
      <c r="K3113" s="15"/>
      <c r="L3113" s="15"/>
      <c r="AE3113" s="37"/>
      <c r="AF3113" s="30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23"/>
      <c r="AR3113" s="23"/>
      <c r="AS3113" s="23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23"/>
      <c r="BE3113" s="23"/>
      <c r="BF3113" s="23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  <c r="BU3113" s="12"/>
      <c r="BV3113" s="12"/>
      <c r="BW3113" s="12"/>
      <c r="BX3113" s="15"/>
      <c r="BY3113" s="15"/>
      <c r="BZ3113" s="15"/>
      <c r="CA3113" s="15"/>
      <c r="CB3113" s="15"/>
      <c r="CC3113" s="15"/>
      <c r="CD3113" s="15"/>
      <c r="CE3113" s="15"/>
      <c r="CF3113" s="15"/>
      <c r="CG3113" s="15"/>
      <c r="CH3113" s="15"/>
      <c r="CI3113" s="15"/>
      <c r="CJ3113" s="15"/>
      <c r="CK3113" s="15"/>
      <c r="CL3113" s="15"/>
      <c r="CM3113" s="15"/>
      <c r="CN3113" s="15"/>
    </row>
    <row r="3114" spans="1:92" ht="14">
      <c r="A3114" s="1"/>
      <c r="D3114" s="38"/>
      <c r="I3114" s="19"/>
      <c r="K3114" s="15"/>
      <c r="L3114" s="15"/>
      <c r="AE3114" s="37"/>
      <c r="AF3114" s="30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23"/>
      <c r="AR3114" s="23"/>
      <c r="AS3114" s="23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23"/>
      <c r="BE3114" s="23"/>
      <c r="BF3114" s="23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/>
      <c r="BX3114" s="15"/>
      <c r="BY3114" s="15"/>
      <c r="BZ3114" s="15"/>
      <c r="CA3114" s="15"/>
      <c r="CB3114" s="15"/>
      <c r="CC3114" s="15"/>
      <c r="CD3114" s="15"/>
      <c r="CE3114" s="15"/>
      <c r="CF3114" s="15"/>
      <c r="CG3114" s="15"/>
      <c r="CH3114" s="15"/>
      <c r="CI3114" s="15"/>
      <c r="CJ3114" s="15"/>
      <c r="CK3114" s="15"/>
      <c r="CL3114" s="15"/>
      <c r="CM3114" s="15"/>
      <c r="CN3114" s="15"/>
    </row>
    <row r="3115" spans="1:92" ht="14">
      <c r="A3115" s="1"/>
      <c r="D3115" s="38"/>
      <c r="I3115" s="19"/>
      <c r="K3115" s="15"/>
      <c r="L3115" s="15"/>
      <c r="AE3115" s="37"/>
      <c r="AF3115" s="30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23"/>
      <c r="AR3115" s="23"/>
      <c r="AS3115" s="23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23"/>
      <c r="BE3115" s="23"/>
      <c r="BF3115" s="23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  <c r="BU3115" s="12"/>
      <c r="BV3115" s="12"/>
      <c r="BW3115" s="12"/>
      <c r="BX3115" s="15"/>
      <c r="BY3115" s="15"/>
      <c r="BZ3115" s="15"/>
      <c r="CA3115" s="15"/>
      <c r="CB3115" s="15"/>
      <c r="CC3115" s="15"/>
      <c r="CD3115" s="15"/>
      <c r="CE3115" s="15"/>
      <c r="CF3115" s="15"/>
      <c r="CG3115" s="15"/>
      <c r="CH3115" s="15"/>
      <c r="CI3115" s="15"/>
      <c r="CJ3115" s="15"/>
      <c r="CK3115" s="15"/>
      <c r="CL3115" s="15"/>
      <c r="CM3115" s="15"/>
      <c r="CN3115" s="15"/>
    </row>
    <row r="3116" spans="1:92" ht="14">
      <c r="A3116" s="1"/>
      <c r="D3116" s="38"/>
      <c r="I3116" s="19"/>
      <c r="K3116" s="15"/>
      <c r="L3116" s="15"/>
      <c r="AE3116" s="37"/>
      <c r="AF3116" s="30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23"/>
      <c r="AR3116" s="23"/>
      <c r="AS3116" s="23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23"/>
      <c r="BE3116" s="23"/>
      <c r="BF3116" s="23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/>
      <c r="BX3116" s="15"/>
      <c r="BY3116" s="15"/>
      <c r="BZ3116" s="15"/>
      <c r="CA3116" s="15"/>
      <c r="CB3116" s="15"/>
      <c r="CC3116" s="15"/>
      <c r="CD3116" s="15"/>
      <c r="CE3116" s="15"/>
      <c r="CF3116" s="15"/>
      <c r="CG3116" s="15"/>
      <c r="CH3116" s="15"/>
      <c r="CI3116" s="15"/>
      <c r="CJ3116" s="15"/>
      <c r="CK3116" s="15"/>
      <c r="CL3116" s="15"/>
      <c r="CM3116" s="15"/>
      <c r="CN3116" s="15"/>
    </row>
    <row r="3117" spans="1:92" ht="14">
      <c r="A3117" s="1"/>
      <c r="D3117" s="38"/>
      <c r="I3117" s="19"/>
      <c r="K3117" s="15"/>
      <c r="L3117" s="15"/>
      <c r="AE3117" s="37"/>
      <c r="AF3117" s="30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23"/>
      <c r="AR3117" s="23"/>
      <c r="AS3117" s="23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23"/>
      <c r="BE3117" s="23"/>
      <c r="BF3117" s="23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  <c r="BU3117" s="12"/>
      <c r="BV3117" s="12"/>
      <c r="BW3117" s="12"/>
      <c r="BX3117" s="15"/>
      <c r="BY3117" s="15"/>
      <c r="BZ3117" s="15"/>
      <c r="CA3117" s="15"/>
      <c r="CB3117" s="15"/>
      <c r="CC3117" s="15"/>
      <c r="CD3117" s="15"/>
      <c r="CE3117" s="15"/>
      <c r="CF3117" s="15"/>
      <c r="CG3117" s="15"/>
      <c r="CH3117" s="15"/>
      <c r="CI3117" s="15"/>
      <c r="CJ3117" s="15"/>
      <c r="CK3117" s="15"/>
      <c r="CL3117" s="15"/>
      <c r="CM3117" s="15"/>
      <c r="CN3117" s="15"/>
    </row>
    <row r="3118" spans="1:92" ht="14">
      <c r="A3118" s="1"/>
      <c r="D3118" s="38"/>
      <c r="I3118" s="19"/>
      <c r="K3118" s="15"/>
      <c r="L3118" s="15"/>
      <c r="AE3118" s="37"/>
      <c r="AF3118" s="30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23"/>
      <c r="AR3118" s="23"/>
      <c r="AS3118" s="23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23"/>
      <c r="BE3118" s="23"/>
      <c r="BF3118" s="23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/>
      <c r="BX3118" s="15"/>
      <c r="BY3118" s="15"/>
      <c r="BZ3118" s="15"/>
      <c r="CA3118" s="15"/>
      <c r="CB3118" s="15"/>
      <c r="CC3118" s="15"/>
      <c r="CD3118" s="15"/>
      <c r="CE3118" s="15"/>
      <c r="CF3118" s="15"/>
      <c r="CG3118" s="15"/>
      <c r="CH3118" s="15"/>
      <c r="CI3118" s="15"/>
      <c r="CJ3118" s="15"/>
      <c r="CK3118" s="15"/>
      <c r="CL3118" s="15"/>
      <c r="CM3118" s="15"/>
      <c r="CN3118" s="15"/>
    </row>
    <row r="3119" spans="1:92" ht="14">
      <c r="A3119" s="1"/>
      <c r="D3119" s="38"/>
      <c r="I3119" s="19"/>
      <c r="K3119" s="15"/>
      <c r="L3119" s="15"/>
      <c r="AE3119" s="37"/>
      <c r="AF3119" s="30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23"/>
      <c r="AR3119" s="23"/>
      <c r="AS3119" s="23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23"/>
      <c r="BE3119" s="23"/>
      <c r="BF3119" s="23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5"/>
      <c r="BY3119" s="15"/>
      <c r="BZ3119" s="15"/>
      <c r="CA3119" s="15"/>
      <c r="CB3119" s="15"/>
      <c r="CC3119" s="15"/>
      <c r="CD3119" s="15"/>
      <c r="CE3119" s="15"/>
      <c r="CF3119" s="15"/>
      <c r="CG3119" s="15"/>
      <c r="CH3119" s="15"/>
      <c r="CI3119" s="15"/>
      <c r="CJ3119" s="15"/>
      <c r="CK3119" s="15"/>
      <c r="CL3119" s="15"/>
      <c r="CM3119" s="15"/>
      <c r="CN3119" s="15"/>
    </row>
    <row r="3120" spans="1:92" ht="14">
      <c r="A3120" s="1"/>
      <c r="D3120" s="38"/>
      <c r="I3120" s="19"/>
      <c r="K3120" s="15"/>
      <c r="L3120" s="15"/>
      <c r="AE3120" s="37"/>
      <c r="AF3120" s="30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23"/>
      <c r="AR3120" s="23"/>
      <c r="AS3120" s="23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23"/>
      <c r="BE3120" s="23"/>
      <c r="BF3120" s="23"/>
      <c r="BG3120" s="12"/>
      <c r="BH3120" s="12"/>
      <c r="BI3120" s="12"/>
      <c r="BJ3120" s="12"/>
      <c r="BK3120" s="12"/>
      <c r="BL3120" s="12"/>
      <c r="BM3120" s="12"/>
      <c r="BN3120" s="12"/>
      <c r="BO3120" s="12"/>
      <c r="BP3120" s="12"/>
      <c r="BQ3120" s="12"/>
      <c r="BR3120" s="12"/>
      <c r="BS3120" s="12"/>
      <c r="BT3120" s="12"/>
      <c r="BU3120" s="12"/>
      <c r="BV3120" s="12"/>
      <c r="BW3120" s="12"/>
      <c r="BX3120" s="15"/>
      <c r="BY3120" s="15"/>
      <c r="BZ3120" s="15"/>
      <c r="CA3120" s="15"/>
      <c r="CB3120" s="15"/>
      <c r="CC3120" s="15"/>
      <c r="CD3120" s="15"/>
      <c r="CE3120" s="15"/>
      <c r="CF3120" s="15"/>
      <c r="CG3120" s="15"/>
      <c r="CH3120" s="15"/>
      <c r="CI3120" s="15"/>
      <c r="CJ3120" s="15"/>
      <c r="CK3120" s="15"/>
      <c r="CL3120" s="15"/>
      <c r="CM3120" s="15"/>
      <c r="CN3120" s="15"/>
    </row>
    <row r="3121" spans="1:92" ht="14">
      <c r="A3121" s="1"/>
      <c r="D3121" s="38"/>
      <c r="I3121" s="19"/>
      <c r="K3121" s="15"/>
      <c r="L3121" s="15"/>
      <c r="AE3121" s="37"/>
      <c r="AF3121" s="30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23"/>
      <c r="AR3121" s="23"/>
      <c r="AS3121" s="23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23"/>
      <c r="BE3121" s="23"/>
      <c r="BF3121" s="23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  <c r="BU3121" s="12"/>
      <c r="BV3121" s="12"/>
      <c r="BW3121" s="12"/>
      <c r="BX3121" s="15"/>
      <c r="BY3121" s="15"/>
      <c r="BZ3121" s="15"/>
      <c r="CA3121" s="15"/>
      <c r="CB3121" s="15"/>
      <c r="CC3121" s="15"/>
      <c r="CD3121" s="15"/>
      <c r="CE3121" s="15"/>
      <c r="CF3121" s="15"/>
      <c r="CG3121" s="15"/>
      <c r="CH3121" s="15"/>
      <c r="CI3121" s="15"/>
      <c r="CJ3121" s="15"/>
      <c r="CK3121" s="15"/>
      <c r="CL3121" s="15"/>
      <c r="CM3121" s="15"/>
      <c r="CN3121" s="15"/>
    </row>
    <row r="3122" spans="1:92" ht="14">
      <c r="A3122" s="1"/>
      <c r="D3122" s="38"/>
      <c r="I3122" s="19"/>
      <c r="K3122" s="15"/>
      <c r="L3122" s="15"/>
      <c r="AE3122" s="37"/>
      <c r="AF3122" s="30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23"/>
      <c r="AR3122" s="23"/>
      <c r="AS3122" s="23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23"/>
      <c r="BE3122" s="23"/>
      <c r="BF3122" s="23"/>
      <c r="BG3122" s="12"/>
      <c r="BH3122" s="12"/>
      <c r="BI3122" s="12"/>
      <c r="BJ3122" s="12"/>
      <c r="BK3122" s="12"/>
      <c r="BL3122" s="12"/>
      <c r="BM3122" s="12"/>
      <c r="BN3122" s="12"/>
      <c r="BO3122" s="12"/>
      <c r="BP3122" s="12"/>
      <c r="BQ3122" s="12"/>
      <c r="BR3122" s="12"/>
      <c r="BS3122" s="12"/>
      <c r="BT3122" s="12"/>
      <c r="BU3122" s="12"/>
      <c r="BV3122" s="12"/>
      <c r="BW3122" s="12"/>
      <c r="BX3122" s="15"/>
      <c r="BY3122" s="15"/>
      <c r="BZ3122" s="15"/>
      <c r="CA3122" s="15"/>
      <c r="CB3122" s="15"/>
      <c r="CC3122" s="15"/>
      <c r="CD3122" s="15"/>
      <c r="CE3122" s="15"/>
      <c r="CF3122" s="15"/>
      <c r="CG3122" s="15"/>
      <c r="CH3122" s="15"/>
      <c r="CI3122" s="15"/>
      <c r="CJ3122" s="15"/>
      <c r="CK3122" s="15"/>
      <c r="CL3122" s="15"/>
      <c r="CM3122" s="15"/>
      <c r="CN3122" s="15"/>
    </row>
    <row r="3123" spans="1:92" ht="14">
      <c r="A3123" s="1"/>
      <c r="D3123" s="38"/>
      <c r="I3123" s="19"/>
      <c r="K3123" s="15"/>
      <c r="L3123" s="15"/>
      <c r="AE3123" s="37"/>
      <c r="AF3123" s="30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23"/>
      <c r="BE3123" s="23"/>
      <c r="BF3123" s="23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  <c r="BU3123" s="12"/>
      <c r="BV3123" s="12"/>
      <c r="BW3123" s="12"/>
      <c r="BX3123" s="15"/>
      <c r="BY3123" s="15"/>
      <c r="BZ3123" s="15"/>
      <c r="CA3123" s="15"/>
      <c r="CB3123" s="15"/>
      <c r="CC3123" s="15"/>
      <c r="CD3123" s="15"/>
      <c r="CE3123" s="15"/>
      <c r="CF3123" s="15"/>
      <c r="CG3123" s="15"/>
      <c r="CH3123" s="15"/>
      <c r="CI3123" s="15"/>
      <c r="CJ3123" s="15"/>
      <c r="CK3123" s="15"/>
      <c r="CL3123" s="15"/>
      <c r="CM3123" s="15"/>
      <c r="CN3123" s="15"/>
    </row>
    <row r="3124" spans="1:92" ht="14">
      <c r="A3124" s="1"/>
      <c r="D3124" s="38"/>
      <c r="I3124" s="19"/>
      <c r="K3124" s="15"/>
      <c r="L3124" s="15"/>
      <c r="AE3124" s="37"/>
      <c r="AF3124" s="30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23"/>
      <c r="BE3124" s="23"/>
      <c r="BF3124" s="23"/>
      <c r="BG3124" s="12"/>
      <c r="BH3124" s="12"/>
      <c r="BI3124" s="12"/>
      <c r="BJ3124" s="12"/>
      <c r="BK3124" s="12"/>
      <c r="BL3124" s="12"/>
      <c r="BM3124" s="12"/>
      <c r="BN3124" s="12"/>
      <c r="BO3124" s="12"/>
      <c r="BP3124" s="12"/>
      <c r="BQ3124" s="12"/>
      <c r="BR3124" s="12"/>
      <c r="BS3124" s="12"/>
      <c r="BT3124" s="12"/>
      <c r="BU3124" s="12"/>
      <c r="BV3124" s="12"/>
      <c r="BW3124" s="12"/>
      <c r="BX3124" s="15"/>
      <c r="BY3124" s="15"/>
      <c r="BZ3124" s="15"/>
      <c r="CA3124" s="15"/>
      <c r="CB3124" s="15"/>
      <c r="CC3124" s="15"/>
      <c r="CD3124" s="15"/>
      <c r="CE3124" s="15"/>
      <c r="CF3124" s="15"/>
      <c r="CG3124" s="15"/>
      <c r="CH3124" s="15"/>
      <c r="CI3124" s="15"/>
      <c r="CJ3124" s="15"/>
      <c r="CK3124" s="15"/>
      <c r="CL3124" s="15"/>
      <c r="CM3124" s="15"/>
      <c r="CN3124" s="15"/>
    </row>
    <row r="3125" spans="1:92" ht="14">
      <c r="A3125" s="1"/>
      <c r="D3125" s="38"/>
      <c r="I3125" s="19"/>
      <c r="K3125" s="15"/>
      <c r="L3125" s="15"/>
      <c r="AE3125" s="37"/>
      <c r="AF3125" s="30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23"/>
      <c r="BE3125" s="23"/>
      <c r="BF3125" s="23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  <c r="BU3125" s="12"/>
      <c r="BV3125" s="12"/>
      <c r="BW3125" s="12"/>
      <c r="BX3125" s="15"/>
      <c r="BY3125" s="15"/>
      <c r="BZ3125" s="15"/>
      <c r="CA3125" s="15"/>
      <c r="CB3125" s="15"/>
      <c r="CC3125" s="15"/>
      <c r="CD3125" s="15"/>
      <c r="CE3125" s="15"/>
      <c r="CF3125" s="15"/>
      <c r="CG3125" s="15"/>
      <c r="CH3125" s="15"/>
      <c r="CI3125" s="15"/>
      <c r="CJ3125" s="15"/>
      <c r="CK3125" s="15"/>
      <c r="CL3125" s="15"/>
      <c r="CM3125" s="15"/>
      <c r="CN3125" s="15"/>
    </row>
    <row r="3126" spans="1:92" ht="14">
      <c r="A3126" s="1"/>
      <c r="D3126" s="38"/>
      <c r="I3126" s="19"/>
      <c r="K3126" s="15"/>
      <c r="L3126" s="15"/>
      <c r="AE3126" s="37"/>
      <c r="AF3126" s="30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23"/>
      <c r="BE3126" s="23"/>
      <c r="BF3126" s="23"/>
      <c r="BG3126" s="12"/>
      <c r="BH3126" s="12"/>
      <c r="BI3126" s="12"/>
      <c r="BJ3126" s="12"/>
      <c r="BK3126" s="12"/>
      <c r="BL3126" s="12"/>
      <c r="BM3126" s="12"/>
      <c r="BN3126" s="12"/>
      <c r="BO3126" s="12"/>
      <c r="BP3126" s="12"/>
      <c r="BQ3126" s="12"/>
      <c r="BR3126" s="12"/>
      <c r="BS3126" s="12"/>
      <c r="BT3126" s="12"/>
      <c r="BU3126" s="12"/>
      <c r="BV3126" s="12"/>
      <c r="BW3126" s="12"/>
      <c r="BX3126" s="15"/>
      <c r="BY3126" s="15"/>
      <c r="BZ3126" s="15"/>
      <c r="CA3126" s="15"/>
      <c r="CB3126" s="15"/>
      <c r="CC3126" s="15"/>
      <c r="CD3126" s="15"/>
      <c r="CE3126" s="15"/>
      <c r="CF3126" s="15"/>
      <c r="CG3126" s="15"/>
      <c r="CH3126" s="15"/>
      <c r="CI3126" s="15"/>
      <c r="CJ3126" s="15"/>
      <c r="CK3126" s="15"/>
      <c r="CL3126" s="15"/>
      <c r="CM3126" s="15"/>
      <c r="CN3126" s="15"/>
    </row>
    <row r="3127" spans="1:92" ht="14">
      <c r="A3127" s="1"/>
      <c r="D3127" s="38"/>
      <c r="I3127" s="19"/>
      <c r="K3127" s="15"/>
      <c r="L3127" s="15"/>
      <c r="AE3127" s="37"/>
      <c r="AF3127" s="30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3"/>
      <c r="AQ3127" s="23"/>
      <c r="AR3127" s="23"/>
      <c r="AS3127" s="23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23"/>
      <c r="BE3127" s="23"/>
      <c r="BF3127" s="23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  <c r="BU3127" s="12"/>
      <c r="BV3127" s="12"/>
      <c r="BW3127" s="12"/>
      <c r="BX3127" s="15"/>
      <c r="BY3127" s="15"/>
      <c r="BZ3127" s="15"/>
      <c r="CA3127" s="15"/>
      <c r="CB3127" s="15"/>
      <c r="CC3127" s="15"/>
      <c r="CD3127" s="15"/>
      <c r="CE3127" s="15"/>
      <c r="CF3127" s="15"/>
      <c r="CG3127" s="15"/>
      <c r="CH3127" s="15"/>
      <c r="CI3127" s="15"/>
      <c r="CJ3127" s="15"/>
      <c r="CK3127" s="15"/>
      <c r="CL3127" s="15"/>
      <c r="CM3127" s="15"/>
      <c r="CN3127" s="15"/>
    </row>
    <row r="3128" spans="1:92" ht="14">
      <c r="A3128" s="1"/>
      <c r="D3128" s="38"/>
      <c r="I3128" s="19"/>
      <c r="K3128" s="15"/>
      <c r="L3128" s="15"/>
      <c r="AE3128" s="37"/>
      <c r="AF3128" s="30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3"/>
      <c r="AQ3128" s="23"/>
      <c r="AR3128" s="23"/>
      <c r="AS3128" s="23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23"/>
      <c r="BE3128" s="23"/>
      <c r="BF3128" s="23"/>
      <c r="BG3128" s="12"/>
      <c r="BH3128" s="12"/>
      <c r="BI3128" s="12"/>
      <c r="BJ3128" s="12"/>
      <c r="BK3128" s="12"/>
      <c r="BL3128" s="12"/>
      <c r="BM3128" s="12"/>
      <c r="BN3128" s="12"/>
      <c r="BO3128" s="12"/>
      <c r="BP3128" s="12"/>
      <c r="BQ3128" s="12"/>
      <c r="BR3128" s="12"/>
      <c r="BS3128" s="12"/>
      <c r="BT3128" s="12"/>
      <c r="BU3128" s="12"/>
      <c r="BV3128" s="12"/>
      <c r="BW3128" s="12"/>
      <c r="BX3128" s="15"/>
      <c r="BY3128" s="15"/>
      <c r="BZ3128" s="15"/>
      <c r="CA3128" s="15"/>
      <c r="CB3128" s="15"/>
      <c r="CC3128" s="15"/>
      <c r="CD3128" s="15"/>
      <c r="CE3128" s="15"/>
      <c r="CF3128" s="15"/>
      <c r="CG3128" s="15"/>
      <c r="CH3128" s="15"/>
      <c r="CI3128" s="15"/>
      <c r="CJ3128" s="15"/>
      <c r="CK3128" s="15"/>
      <c r="CL3128" s="15"/>
      <c r="CM3128" s="15"/>
      <c r="CN3128" s="15"/>
    </row>
    <row r="3129" spans="1:92" ht="14">
      <c r="A3129" s="1"/>
      <c r="D3129" s="38"/>
      <c r="I3129" s="19"/>
      <c r="K3129" s="15"/>
      <c r="L3129" s="15"/>
      <c r="AE3129" s="37"/>
      <c r="AF3129" s="30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3"/>
      <c r="AQ3129" s="23"/>
      <c r="AR3129" s="23"/>
      <c r="AS3129" s="23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23"/>
      <c r="BE3129" s="23"/>
      <c r="BF3129" s="23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  <c r="BU3129" s="12"/>
      <c r="BV3129" s="12"/>
      <c r="BW3129" s="12"/>
      <c r="BX3129" s="15"/>
      <c r="BY3129" s="15"/>
      <c r="BZ3129" s="15"/>
      <c r="CA3129" s="15"/>
      <c r="CB3129" s="15"/>
      <c r="CC3129" s="15"/>
      <c r="CD3129" s="15"/>
      <c r="CE3129" s="15"/>
      <c r="CF3129" s="15"/>
      <c r="CG3129" s="15"/>
      <c r="CH3129" s="15"/>
      <c r="CI3129" s="15"/>
      <c r="CJ3129" s="15"/>
      <c r="CK3129" s="15"/>
      <c r="CL3129" s="15"/>
      <c r="CM3129" s="15"/>
      <c r="CN3129" s="15"/>
    </row>
    <row r="3130" spans="1:92" ht="14">
      <c r="A3130" s="1"/>
      <c r="D3130" s="38"/>
      <c r="I3130" s="19"/>
      <c r="K3130" s="15"/>
      <c r="L3130" s="15"/>
      <c r="AE3130" s="37"/>
      <c r="AF3130" s="30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3"/>
      <c r="AQ3130" s="23"/>
      <c r="AR3130" s="23"/>
      <c r="AS3130" s="23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23"/>
      <c r="BE3130" s="23"/>
      <c r="BF3130" s="23"/>
      <c r="BG3130" s="12"/>
      <c r="BH3130" s="12"/>
      <c r="BI3130" s="12"/>
      <c r="BJ3130" s="12"/>
      <c r="BK3130" s="12"/>
      <c r="BL3130" s="12"/>
      <c r="BM3130" s="12"/>
      <c r="BN3130" s="12"/>
      <c r="BO3130" s="12"/>
      <c r="BP3130" s="12"/>
      <c r="BQ3130" s="12"/>
      <c r="BR3130" s="12"/>
      <c r="BS3130" s="12"/>
      <c r="BT3130" s="12"/>
      <c r="BU3130" s="12"/>
      <c r="BV3130" s="12"/>
      <c r="BW3130" s="12"/>
      <c r="BX3130" s="15"/>
      <c r="BY3130" s="15"/>
      <c r="BZ3130" s="15"/>
      <c r="CA3130" s="15"/>
      <c r="CB3130" s="15"/>
      <c r="CC3130" s="15"/>
      <c r="CD3130" s="15"/>
      <c r="CE3130" s="15"/>
      <c r="CF3130" s="15"/>
      <c r="CG3130" s="15"/>
      <c r="CH3130" s="15"/>
      <c r="CI3130" s="15"/>
      <c r="CJ3130" s="15"/>
      <c r="CK3130" s="15"/>
      <c r="CL3130" s="15"/>
      <c r="CM3130" s="15"/>
      <c r="CN3130" s="15"/>
    </row>
    <row r="3131" spans="1:92" ht="14">
      <c r="A3131" s="1"/>
      <c r="D3131" s="38"/>
      <c r="I3131" s="19"/>
      <c r="K3131" s="15"/>
      <c r="L3131" s="15"/>
      <c r="AE3131" s="37"/>
      <c r="AF3131" s="30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3"/>
      <c r="AQ3131" s="23"/>
      <c r="AR3131" s="23"/>
      <c r="AS3131" s="23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23"/>
      <c r="BE3131" s="23"/>
      <c r="BF3131" s="23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/>
      <c r="BX3131" s="15"/>
      <c r="BY3131" s="15"/>
      <c r="BZ3131" s="15"/>
      <c r="CA3131" s="15"/>
      <c r="CB3131" s="15"/>
      <c r="CC3131" s="15"/>
      <c r="CD3131" s="15"/>
      <c r="CE3131" s="15"/>
      <c r="CF3131" s="15"/>
      <c r="CG3131" s="15"/>
      <c r="CH3131" s="15"/>
      <c r="CI3131" s="15"/>
      <c r="CJ3131" s="15"/>
      <c r="CK3131" s="15"/>
      <c r="CL3131" s="15"/>
      <c r="CM3131" s="15"/>
      <c r="CN3131" s="15"/>
    </row>
    <row r="3132" spans="1:92" ht="14">
      <c r="A3132" s="1"/>
      <c r="D3132" s="38"/>
      <c r="I3132" s="19"/>
      <c r="K3132" s="15"/>
      <c r="L3132" s="15"/>
      <c r="AE3132" s="37"/>
      <c r="AF3132" s="30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3"/>
      <c r="AQ3132" s="23"/>
      <c r="AR3132" s="23"/>
      <c r="AS3132" s="23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23"/>
      <c r="BE3132" s="23"/>
      <c r="BF3132" s="23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/>
      <c r="BX3132" s="15"/>
      <c r="BY3132" s="15"/>
      <c r="BZ3132" s="15"/>
      <c r="CA3132" s="15"/>
      <c r="CB3132" s="15"/>
      <c r="CC3132" s="15"/>
      <c r="CD3132" s="15"/>
      <c r="CE3132" s="15"/>
      <c r="CF3132" s="15"/>
      <c r="CG3132" s="15"/>
      <c r="CH3132" s="15"/>
      <c r="CI3132" s="15"/>
      <c r="CJ3132" s="15"/>
      <c r="CK3132" s="15"/>
      <c r="CL3132" s="15"/>
      <c r="CM3132" s="15"/>
      <c r="CN3132" s="15"/>
    </row>
    <row r="3133" spans="1:92" ht="14">
      <c r="A3133" s="1"/>
      <c r="D3133" s="38"/>
      <c r="I3133" s="19"/>
      <c r="K3133" s="15"/>
      <c r="L3133" s="15"/>
      <c r="AE3133" s="37"/>
      <c r="AF3133" s="30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23"/>
      <c r="AR3133" s="23"/>
      <c r="AS3133" s="23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23"/>
      <c r="BE3133" s="23"/>
      <c r="BF3133" s="23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  <c r="BU3133" s="12"/>
      <c r="BV3133" s="12"/>
      <c r="BW3133" s="12"/>
      <c r="BX3133" s="15"/>
      <c r="BY3133" s="15"/>
      <c r="BZ3133" s="15"/>
      <c r="CA3133" s="15"/>
      <c r="CB3133" s="15"/>
      <c r="CC3133" s="15"/>
      <c r="CD3133" s="15"/>
      <c r="CE3133" s="15"/>
      <c r="CF3133" s="15"/>
      <c r="CG3133" s="15"/>
      <c r="CH3133" s="15"/>
      <c r="CI3133" s="15"/>
      <c r="CJ3133" s="15"/>
      <c r="CK3133" s="15"/>
      <c r="CL3133" s="15"/>
      <c r="CM3133" s="15"/>
      <c r="CN3133" s="15"/>
    </row>
    <row r="3134" spans="1:92" ht="14">
      <c r="A3134" s="1"/>
      <c r="D3134" s="38"/>
      <c r="I3134" s="19"/>
      <c r="K3134" s="15"/>
      <c r="L3134" s="15"/>
      <c r="AE3134" s="37"/>
      <c r="AF3134" s="30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3"/>
      <c r="AQ3134" s="23"/>
      <c r="AR3134" s="23"/>
      <c r="AS3134" s="23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23"/>
      <c r="BE3134" s="23"/>
      <c r="BF3134" s="23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/>
      <c r="BX3134" s="15"/>
      <c r="BY3134" s="15"/>
      <c r="BZ3134" s="15"/>
      <c r="CA3134" s="15"/>
      <c r="CB3134" s="15"/>
      <c r="CC3134" s="15"/>
      <c r="CD3134" s="15"/>
      <c r="CE3134" s="15"/>
      <c r="CF3134" s="15"/>
      <c r="CG3134" s="15"/>
      <c r="CH3134" s="15"/>
      <c r="CI3134" s="15"/>
      <c r="CJ3134" s="15"/>
      <c r="CK3134" s="15"/>
      <c r="CL3134" s="15"/>
      <c r="CM3134" s="15"/>
      <c r="CN3134" s="15"/>
    </row>
    <row r="3135" spans="1:92" ht="14">
      <c r="A3135" s="1"/>
      <c r="D3135" s="38"/>
      <c r="I3135" s="19"/>
      <c r="K3135" s="15"/>
      <c r="L3135" s="15"/>
      <c r="AE3135" s="37"/>
      <c r="AF3135" s="30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3"/>
      <c r="AQ3135" s="23"/>
      <c r="AR3135" s="23"/>
      <c r="AS3135" s="23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23"/>
      <c r="BE3135" s="23"/>
      <c r="BF3135" s="23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  <c r="BU3135" s="12"/>
      <c r="BV3135" s="12"/>
      <c r="BW3135" s="12"/>
      <c r="BX3135" s="15"/>
      <c r="BY3135" s="15"/>
      <c r="BZ3135" s="15"/>
      <c r="CA3135" s="15"/>
      <c r="CB3135" s="15"/>
      <c r="CC3135" s="15"/>
      <c r="CD3135" s="15"/>
      <c r="CE3135" s="15"/>
      <c r="CF3135" s="15"/>
      <c r="CG3135" s="15"/>
      <c r="CH3135" s="15"/>
      <c r="CI3135" s="15"/>
      <c r="CJ3135" s="15"/>
      <c r="CK3135" s="15"/>
      <c r="CL3135" s="15"/>
      <c r="CM3135" s="15"/>
      <c r="CN3135" s="15"/>
    </row>
    <row r="3136" spans="1:92" ht="14">
      <c r="A3136" s="1"/>
      <c r="D3136" s="38"/>
      <c r="I3136" s="19"/>
      <c r="K3136" s="15"/>
      <c r="L3136" s="15"/>
      <c r="AE3136" s="37"/>
      <c r="AF3136" s="30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3"/>
      <c r="AQ3136" s="23"/>
      <c r="AR3136" s="23"/>
      <c r="AS3136" s="23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23"/>
      <c r="BE3136" s="23"/>
      <c r="BF3136" s="23"/>
      <c r="BG3136" s="12"/>
      <c r="BH3136" s="12"/>
      <c r="BI3136" s="12"/>
      <c r="BJ3136" s="12"/>
      <c r="BK3136" s="12"/>
      <c r="BL3136" s="12"/>
      <c r="BM3136" s="12"/>
      <c r="BN3136" s="12"/>
      <c r="BO3136" s="12"/>
      <c r="BP3136" s="12"/>
      <c r="BQ3136" s="12"/>
      <c r="BR3136" s="12"/>
      <c r="BS3136" s="12"/>
      <c r="BT3136" s="12"/>
      <c r="BU3136" s="12"/>
      <c r="BV3136" s="12"/>
      <c r="BW3136" s="12"/>
      <c r="BX3136" s="15"/>
      <c r="BY3136" s="15"/>
      <c r="BZ3136" s="15"/>
      <c r="CA3136" s="15"/>
      <c r="CB3136" s="15"/>
      <c r="CC3136" s="15"/>
      <c r="CD3136" s="15"/>
      <c r="CE3136" s="15"/>
      <c r="CF3136" s="15"/>
      <c r="CG3136" s="15"/>
      <c r="CH3136" s="15"/>
      <c r="CI3136" s="15"/>
      <c r="CJ3136" s="15"/>
      <c r="CK3136" s="15"/>
      <c r="CL3136" s="15"/>
      <c r="CM3136" s="15"/>
      <c r="CN3136" s="15"/>
    </row>
    <row r="3137" spans="1:92" ht="14">
      <c r="A3137" s="1"/>
      <c r="D3137" s="38"/>
      <c r="I3137" s="19"/>
      <c r="K3137" s="15"/>
      <c r="L3137" s="15"/>
      <c r="AE3137" s="37"/>
      <c r="AF3137" s="30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3"/>
      <c r="AQ3137" s="23"/>
      <c r="AR3137" s="23"/>
      <c r="AS3137" s="23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23"/>
      <c r="BE3137" s="23"/>
      <c r="BF3137" s="23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/>
      <c r="BX3137" s="15"/>
      <c r="BY3137" s="15"/>
      <c r="BZ3137" s="15"/>
      <c r="CA3137" s="15"/>
      <c r="CB3137" s="15"/>
      <c r="CC3137" s="15"/>
      <c r="CD3137" s="15"/>
      <c r="CE3137" s="15"/>
      <c r="CF3137" s="15"/>
      <c r="CG3137" s="15"/>
      <c r="CH3137" s="15"/>
      <c r="CI3137" s="15"/>
      <c r="CJ3137" s="15"/>
      <c r="CK3137" s="15"/>
      <c r="CL3137" s="15"/>
      <c r="CM3137" s="15"/>
      <c r="CN3137" s="15"/>
    </row>
    <row r="3138" spans="1:92" ht="14">
      <c r="A3138" s="1"/>
      <c r="D3138" s="38"/>
      <c r="I3138" s="19"/>
      <c r="K3138" s="15"/>
      <c r="L3138" s="15"/>
      <c r="AE3138" s="37"/>
      <c r="AF3138" s="30"/>
      <c r="AG3138" s="23"/>
      <c r="AH3138" s="23"/>
      <c r="AI3138" s="23"/>
      <c r="AJ3138" s="23"/>
      <c r="AK3138" s="23"/>
      <c r="AL3138" s="23"/>
      <c r="AM3138" s="23"/>
      <c r="AN3138" s="23"/>
      <c r="AO3138" s="23"/>
      <c r="AP3138" s="23"/>
      <c r="AQ3138" s="23"/>
      <c r="AR3138" s="23"/>
      <c r="AS3138" s="23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23"/>
      <c r="BE3138" s="23"/>
      <c r="BF3138" s="23"/>
      <c r="BG3138" s="12"/>
      <c r="BH3138" s="12"/>
      <c r="BI3138" s="12"/>
      <c r="BJ3138" s="12"/>
      <c r="BK3138" s="12"/>
      <c r="BL3138" s="12"/>
      <c r="BM3138" s="12"/>
      <c r="BN3138" s="12"/>
      <c r="BO3138" s="12"/>
      <c r="BP3138" s="12"/>
      <c r="BQ3138" s="12"/>
      <c r="BR3138" s="12"/>
      <c r="BS3138" s="12"/>
      <c r="BT3138" s="12"/>
      <c r="BU3138" s="12"/>
      <c r="BV3138" s="12"/>
      <c r="BW3138" s="12"/>
      <c r="BX3138" s="15"/>
      <c r="BY3138" s="15"/>
      <c r="BZ3138" s="15"/>
      <c r="CA3138" s="15"/>
      <c r="CB3138" s="15"/>
      <c r="CC3138" s="15"/>
      <c r="CD3138" s="15"/>
      <c r="CE3138" s="15"/>
      <c r="CF3138" s="15"/>
      <c r="CG3138" s="15"/>
      <c r="CH3138" s="15"/>
      <c r="CI3138" s="15"/>
      <c r="CJ3138" s="15"/>
      <c r="CK3138" s="15"/>
      <c r="CL3138" s="15"/>
      <c r="CM3138" s="15"/>
      <c r="CN3138" s="15"/>
    </row>
    <row r="3139" spans="1:92" ht="14">
      <c r="A3139" s="1"/>
      <c r="D3139" s="38"/>
      <c r="I3139" s="19"/>
      <c r="K3139" s="15"/>
      <c r="L3139" s="15"/>
      <c r="AE3139" s="37"/>
      <c r="AF3139" s="30"/>
      <c r="AG3139" s="23"/>
      <c r="AH3139" s="23"/>
      <c r="AI3139" s="23"/>
      <c r="AJ3139" s="23"/>
      <c r="AK3139" s="23"/>
      <c r="AL3139" s="23"/>
      <c r="AM3139" s="23"/>
      <c r="AN3139" s="23"/>
      <c r="AO3139" s="23"/>
      <c r="AP3139" s="23"/>
      <c r="AQ3139" s="23"/>
      <c r="AR3139" s="23"/>
      <c r="AS3139" s="23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23"/>
      <c r="BE3139" s="23"/>
      <c r="BF3139" s="23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  <c r="BU3139" s="12"/>
      <c r="BV3139" s="12"/>
      <c r="BW3139" s="12"/>
      <c r="BX3139" s="15"/>
      <c r="BY3139" s="15"/>
      <c r="BZ3139" s="15"/>
      <c r="CA3139" s="15"/>
      <c r="CB3139" s="15"/>
      <c r="CC3139" s="15"/>
      <c r="CD3139" s="15"/>
      <c r="CE3139" s="15"/>
      <c r="CF3139" s="15"/>
      <c r="CG3139" s="15"/>
      <c r="CH3139" s="15"/>
      <c r="CI3139" s="15"/>
      <c r="CJ3139" s="15"/>
      <c r="CK3139" s="15"/>
      <c r="CL3139" s="15"/>
      <c r="CM3139" s="15"/>
      <c r="CN3139" s="15"/>
    </row>
    <row r="3140" spans="1:92" ht="14">
      <c r="A3140" s="1"/>
      <c r="D3140" s="38"/>
      <c r="I3140" s="19"/>
      <c r="K3140" s="15"/>
      <c r="L3140" s="15"/>
      <c r="AE3140" s="37"/>
      <c r="AF3140" s="30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3"/>
      <c r="AQ3140" s="23"/>
      <c r="AR3140" s="23"/>
      <c r="AS3140" s="23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23"/>
      <c r="BE3140" s="23"/>
      <c r="BF3140" s="23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5"/>
      <c r="BY3140" s="15"/>
      <c r="BZ3140" s="15"/>
      <c r="CA3140" s="15"/>
      <c r="CB3140" s="15"/>
      <c r="CC3140" s="15"/>
      <c r="CD3140" s="15"/>
      <c r="CE3140" s="15"/>
      <c r="CF3140" s="15"/>
      <c r="CG3140" s="15"/>
      <c r="CH3140" s="15"/>
      <c r="CI3140" s="15"/>
      <c r="CJ3140" s="15"/>
      <c r="CK3140" s="15"/>
      <c r="CL3140" s="15"/>
      <c r="CM3140" s="15"/>
      <c r="CN3140" s="15"/>
    </row>
    <row r="3141" spans="1:92" ht="14">
      <c r="A3141" s="1"/>
      <c r="D3141" s="38"/>
      <c r="I3141" s="19"/>
      <c r="K3141" s="15"/>
      <c r="L3141" s="15"/>
      <c r="AE3141" s="37"/>
      <c r="AF3141" s="30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3"/>
      <c r="AQ3141" s="23"/>
      <c r="AR3141" s="23"/>
      <c r="AS3141" s="23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23"/>
      <c r="BE3141" s="23"/>
      <c r="BF3141" s="23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  <c r="BU3141" s="12"/>
      <c r="BV3141" s="12"/>
      <c r="BW3141" s="12"/>
      <c r="BX3141" s="15"/>
      <c r="BY3141" s="15"/>
      <c r="BZ3141" s="15"/>
      <c r="CA3141" s="15"/>
      <c r="CB3141" s="15"/>
      <c r="CC3141" s="15"/>
      <c r="CD3141" s="15"/>
      <c r="CE3141" s="15"/>
      <c r="CF3141" s="15"/>
      <c r="CG3141" s="15"/>
      <c r="CH3141" s="15"/>
      <c r="CI3141" s="15"/>
      <c r="CJ3141" s="15"/>
      <c r="CK3141" s="15"/>
      <c r="CL3141" s="15"/>
      <c r="CM3141" s="15"/>
      <c r="CN3141" s="15"/>
    </row>
    <row r="3142" spans="1:92" ht="14">
      <c r="A3142" s="1"/>
      <c r="D3142" s="38"/>
      <c r="I3142" s="19"/>
      <c r="K3142" s="15"/>
      <c r="L3142" s="15"/>
      <c r="AE3142" s="37"/>
      <c r="AF3142" s="30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3"/>
      <c r="AQ3142" s="23"/>
      <c r="AR3142" s="23"/>
      <c r="AS3142" s="23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23"/>
      <c r="BE3142" s="23"/>
      <c r="BF3142" s="23"/>
      <c r="BG3142" s="12"/>
      <c r="BH3142" s="12"/>
      <c r="BI3142" s="12"/>
      <c r="BJ3142" s="12"/>
      <c r="BK3142" s="12"/>
      <c r="BL3142" s="12"/>
      <c r="BM3142" s="12"/>
      <c r="BN3142" s="12"/>
      <c r="BO3142" s="12"/>
      <c r="BP3142" s="12"/>
      <c r="BQ3142" s="12"/>
      <c r="BR3142" s="12"/>
      <c r="BS3142" s="12"/>
      <c r="BT3142" s="12"/>
      <c r="BU3142" s="12"/>
      <c r="BV3142" s="12"/>
      <c r="BW3142" s="12"/>
      <c r="BX3142" s="15"/>
      <c r="BY3142" s="15"/>
      <c r="BZ3142" s="15"/>
      <c r="CA3142" s="15"/>
      <c r="CB3142" s="15"/>
      <c r="CC3142" s="15"/>
      <c r="CD3142" s="15"/>
      <c r="CE3142" s="15"/>
      <c r="CF3142" s="15"/>
      <c r="CG3142" s="15"/>
      <c r="CH3142" s="15"/>
      <c r="CI3142" s="15"/>
      <c r="CJ3142" s="15"/>
      <c r="CK3142" s="15"/>
      <c r="CL3142" s="15"/>
      <c r="CM3142" s="15"/>
      <c r="CN3142" s="15"/>
    </row>
    <row r="3143" spans="1:92" ht="14">
      <c r="A3143" s="1"/>
      <c r="D3143" s="38"/>
      <c r="I3143" s="19"/>
      <c r="K3143" s="15"/>
      <c r="L3143" s="15"/>
      <c r="AE3143" s="37"/>
      <c r="AF3143" s="30"/>
      <c r="AG3143" s="23"/>
      <c r="AH3143" s="23"/>
      <c r="AI3143" s="23"/>
      <c r="AJ3143" s="23"/>
      <c r="AK3143" s="23"/>
      <c r="AL3143" s="23"/>
      <c r="AM3143" s="23"/>
      <c r="AN3143" s="23"/>
      <c r="AO3143" s="23"/>
      <c r="AP3143" s="23"/>
      <c r="AQ3143" s="23"/>
      <c r="AR3143" s="23"/>
      <c r="AS3143" s="23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23"/>
      <c r="BE3143" s="23"/>
      <c r="BF3143" s="23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  <c r="BU3143" s="12"/>
      <c r="BV3143" s="12"/>
      <c r="BW3143" s="12"/>
      <c r="BX3143" s="15"/>
      <c r="BY3143" s="15"/>
      <c r="BZ3143" s="15"/>
      <c r="CA3143" s="15"/>
      <c r="CB3143" s="15"/>
      <c r="CC3143" s="15"/>
      <c r="CD3143" s="15"/>
      <c r="CE3143" s="15"/>
      <c r="CF3143" s="15"/>
      <c r="CG3143" s="15"/>
      <c r="CH3143" s="15"/>
      <c r="CI3143" s="15"/>
      <c r="CJ3143" s="15"/>
      <c r="CK3143" s="15"/>
      <c r="CL3143" s="15"/>
      <c r="CM3143" s="15"/>
      <c r="CN3143" s="15"/>
    </row>
    <row r="3144" spans="1:92" ht="14">
      <c r="A3144" s="1"/>
      <c r="D3144" s="38"/>
      <c r="I3144" s="19"/>
      <c r="K3144" s="15"/>
      <c r="L3144" s="15"/>
      <c r="AE3144" s="37"/>
      <c r="AF3144" s="30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23"/>
      <c r="AR3144" s="23"/>
      <c r="AS3144" s="23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23"/>
      <c r="BE3144" s="23"/>
      <c r="BF3144" s="23"/>
      <c r="BG3144" s="12"/>
      <c r="BH3144" s="12"/>
      <c r="BI3144" s="12"/>
      <c r="BJ3144" s="12"/>
      <c r="BK3144" s="12"/>
      <c r="BL3144" s="12"/>
      <c r="BM3144" s="12"/>
      <c r="BN3144" s="12"/>
      <c r="BO3144" s="12"/>
      <c r="BP3144" s="12"/>
      <c r="BQ3144" s="12"/>
      <c r="BR3144" s="12"/>
      <c r="BS3144" s="12"/>
      <c r="BT3144" s="12"/>
      <c r="BU3144" s="12"/>
      <c r="BV3144" s="12"/>
      <c r="BW3144" s="12"/>
      <c r="BX3144" s="15"/>
      <c r="BY3144" s="15"/>
      <c r="BZ3144" s="15"/>
      <c r="CA3144" s="15"/>
      <c r="CB3144" s="15"/>
      <c r="CC3144" s="15"/>
      <c r="CD3144" s="15"/>
      <c r="CE3144" s="15"/>
      <c r="CF3144" s="15"/>
      <c r="CG3144" s="15"/>
      <c r="CH3144" s="15"/>
      <c r="CI3144" s="15"/>
      <c r="CJ3144" s="15"/>
      <c r="CK3144" s="15"/>
      <c r="CL3144" s="15"/>
      <c r="CM3144" s="15"/>
      <c r="CN3144" s="15"/>
    </row>
    <row r="3145" spans="1:92" ht="14">
      <c r="A3145" s="1"/>
      <c r="D3145" s="38"/>
      <c r="I3145" s="19"/>
      <c r="K3145" s="15"/>
      <c r="L3145" s="15"/>
      <c r="AE3145" s="37"/>
      <c r="AF3145" s="30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23"/>
      <c r="AR3145" s="23"/>
      <c r="AS3145" s="23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23"/>
      <c r="BE3145" s="23"/>
      <c r="BF3145" s="23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/>
      <c r="BX3145" s="15"/>
      <c r="BY3145" s="15"/>
      <c r="BZ3145" s="15"/>
      <c r="CA3145" s="15"/>
      <c r="CB3145" s="15"/>
      <c r="CC3145" s="15"/>
      <c r="CD3145" s="15"/>
      <c r="CE3145" s="15"/>
      <c r="CF3145" s="15"/>
      <c r="CG3145" s="15"/>
      <c r="CH3145" s="15"/>
      <c r="CI3145" s="15"/>
      <c r="CJ3145" s="15"/>
      <c r="CK3145" s="15"/>
      <c r="CL3145" s="15"/>
      <c r="CM3145" s="15"/>
      <c r="CN3145" s="15"/>
    </row>
    <row r="3146" spans="1:92" ht="14">
      <c r="A3146" s="1"/>
      <c r="D3146" s="38"/>
      <c r="I3146" s="19"/>
      <c r="K3146" s="15"/>
      <c r="L3146" s="15"/>
      <c r="AE3146" s="37"/>
      <c r="AF3146" s="30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23"/>
      <c r="AR3146" s="23"/>
      <c r="AS3146" s="23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23"/>
      <c r="BE3146" s="23"/>
      <c r="BF3146" s="23"/>
      <c r="BG3146" s="12"/>
      <c r="BH3146" s="12"/>
      <c r="BI3146" s="12"/>
      <c r="BJ3146" s="12"/>
      <c r="BK3146" s="12"/>
      <c r="BL3146" s="12"/>
      <c r="BM3146" s="12"/>
      <c r="BN3146" s="12"/>
      <c r="BO3146" s="12"/>
      <c r="BP3146" s="12"/>
      <c r="BQ3146" s="12"/>
      <c r="BR3146" s="12"/>
      <c r="BS3146" s="12"/>
      <c r="BT3146" s="12"/>
      <c r="BU3146" s="12"/>
      <c r="BV3146" s="12"/>
      <c r="BW3146" s="12"/>
      <c r="BX3146" s="15"/>
      <c r="BY3146" s="15"/>
      <c r="BZ3146" s="15"/>
      <c r="CA3146" s="15"/>
      <c r="CB3146" s="15"/>
      <c r="CC3146" s="15"/>
      <c r="CD3146" s="15"/>
      <c r="CE3146" s="15"/>
      <c r="CF3146" s="15"/>
      <c r="CG3146" s="15"/>
      <c r="CH3146" s="15"/>
      <c r="CI3146" s="15"/>
      <c r="CJ3146" s="15"/>
      <c r="CK3146" s="15"/>
      <c r="CL3146" s="15"/>
      <c r="CM3146" s="15"/>
      <c r="CN3146" s="15"/>
    </row>
    <row r="3147" spans="1:92" ht="14">
      <c r="A3147" s="1"/>
      <c r="D3147" s="38"/>
      <c r="I3147" s="19"/>
      <c r="K3147" s="15"/>
      <c r="L3147" s="15"/>
      <c r="AE3147" s="37"/>
      <c r="AF3147" s="30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23"/>
      <c r="AR3147" s="23"/>
      <c r="AS3147" s="23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23"/>
      <c r="BE3147" s="23"/>
      <c r="BF3147" s="23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/>
      <c r="BX3147" s="15"/>
      <c r="BY3147" s="15"/>
      <c r="BZ3147" s="15"/>
      <c r="CA3147" s="15"/>
      <c r="CB3147" s="15"/>
      <c r="CC3147" s="15"/>
      <c r="CD3147" s="15"/>
      <c r="CE3147" s="15"/>
      <c r="CF3147" s="15"/>
      <c r="CG3147" s="15"/>
      <c r="CH3147" s="15"/>
      <c r="CI3147" s="15"/>
      <c r="CJ3147" s="15"/>
      <c r="CK3147" s="15"/>
      <c r="CL3147" s="15"/>
      <c r="CM3147" s="15"/>
      <c r="CN3147" s="15"/>
    </row>
    <row r="3148" spans="1:92" ht="14">
      <c r="A3148" s="1"/>
      <c r="D3148" s="38"/>
      <c r="I3148" s="19"/>
      <c r="K3148" s="15"/>
      <c r="L3148" s="15"/>
      <c r="AE3148" s="37"/>
      <c r="AF3148" s="30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23"/>
      <c r="AR3148" s="23"/>
      <c r="AS3148" s="23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23"/>
      <c r="BE3148" s="23"/>
      <c r="BF3148" s="23"/>
      <c r="BG3148" s="12"/>
      <c r="BH3148" s="12"/>
      <c r="BI3148" s="12"/>
      <c r="BJ3148" s="12"/>
      <c r="BK3148" s="12"/>
      <c r="BL3148" s="12"/>
      <c r="BM3148" s="12"/>
      <c r="BN3148" s="12"/>
      <c r="BO3148" s="12"/>
      <c r="BP3148" s="12"/>
      <c r="BQ3148" s="12"/>
      <c r="BR3148" s="12"/>
      <c r="BS3148" s="12"/>
      <c r="BT3148" s="12"/>
      <c r="BU3148" s="12"/>
      <c r="BV3148" s="12"/>
      <c r="BW3148" s="12"/>
      <c r="BX3148" s="15"/>
      <c r="BY3148" s="15"/>
      <c r="BZ3148" s="15"/>
      <c r="CA3148" s="15"/>
      <c r="CB3148" s="15"/>
      <c r="CC3148" s="15"/>
      <c r="CD3148" s="15"/>
      <c r="CE3148" s="15"/>
      <c r="CF3148" s="15"/>
      <c r="CG3148" s="15"/>
      <c r="CH3148" s="15"/>
      <c r="CI3148" s="15"/>
      <c r="CJ3148" s="15"/>
      <c r="CK3148" s="15"/>
      <c r="CL3148" s="15"/>
      <c r="CM3148" s="15"/>
      <c r="CN3148" s="15"/>
    </row>
    <row r="3149" spans="1:92" ht="14">
      <c r="A3149" s="1"/>
      <c r="D3149" s="38"/>
      <c r="I3149" s="19"/>
      <c r="K3149" s="15"/>
      <c r="L3149" s="15"/>
      <c r="AE3149" s="37"/>
      <c r="AF3149" s="30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23"/>
      <c r="AR3149" s="23"/>
      <c r="AS3149" s="23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23"/>
      <c r="BE3149" s="23"/>
      <c r="BF3149" s="23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  <c r="BU3149" s="12"/>
      <c r="BV3149" s="12"/>
      <c r="BW3149" s="12"/>
      <c r="BX3149" s="15"/>
      <c r="BY3149" s="15"/>
      <c r="BZ3149" s="15"/>
      <c r="CA3149" s="15"/>
      <c r="CB3149" s="15"/>
      <c r="CC3149" s="15"/>
      <c r="CD3149" s="15"/>
      <c r="CE3149" s="15"/>
      <c r="CF3149" s="15"/>
      <c r="CG3149" s="15"/>
      <c r="CH3149" s="15"/>
      <c r="CI3149" s="15"/>
      <c r="CJ3149" s="15"/>
      <c r="CK3149" s="15"/>
      <c r="CL3149" s="15"/>
      <c r="CM3149" s="15"/>
      <c r="CN3149" s="15"/>
    </row>
    <row r="3150" spans="1:92" ht="14">
      <c r="A3150" s="1"/>
      <c r="D3150" s="38"/>
      <c r="I3150" s="19"/>
      <c r="K3150" s="15"/>
      <c r="L3150" s="15"/>
      <c r="AE3150" s="37"/>
      <c r="AF3150" s="30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23"/>
      <c r="AR3150" s="23"/>
      <c r="AS3150" s="23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23"/>
      <c r="BE3150" s="23"/>
      <c r="BF3150" s="23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/>
      <c r="BX3150" s="15"/>
      <c r="BY3150" s="15"/>
      <c r="BZ3150" s="15"/>
      <c r="CA3150" s="15"/>
      <c r="CB3150" s="15"/>
      <c r="CC3150" s="15"/>
      <c r="CD3150" s="15"/>
      <c r="CE3150" s="15"/>
      <c r="CF3150" s="15"/>
      <c r="CG3150" s="15"/>
      <c r="CH3150" s="15"/>
      <c r="CI3150" s="15"/>
      <c r="CJ3150" s="15"/>
      <c r="CK3150" s="15"/>
      <c r="CL3150" s="15"/>
      <c r="CM3150" s="15"/>
      <c r="CN3150" s="15"/>
    </row>
    <row r="3151" spans="1:92" ht="14">
      <c r="A3151" s="1"/>
      <c r="D3151" s="38"/>
      <c r="I3151" s="19"/>
      <c r="K3151" s="15"/>
      <c r="L3151" s="15"/>
      <c r="AE3151" s="37"/>
      <c r="AF3151" s="30"/>
      <c r="AG3151" s="23"/>
      <c r="AH3151" s="23"/>
      <c r="AI3151" s="23"/>
      <c r="AJ3151" s="23"/>
      <c r="AK3151" s="23"/>
      <c r="AL3151" s="23"/>
      <c r="AM3151" s="23"/>
      <c r="AN3151" s="23"/>
      <c r="AO3151" s="23"/>
      <c r="AP3151" s="23"/>
      <c r="AQ3151" s="23"/>
      <c r="AR3151" s="23"/>
      <c r="AS3151" s="23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23"/>
      <c r="BE3151" s="23"/>
      <c r="BF3151" s="23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  <c r="BU3151" s="12"/>
      <c r="BV3151" s="12"/>
      <c r="BW3151" s="12"/>
      <c r="BX3151" s="15"/>
      <c r="BY3151" s="15"/>
      <c r="BZ3151" s="15"/>
      <c r="CA3151" s="15"/>
      <c r="CB3151" s="15"/>
      <c r="CC3151" s="15"/>
      <c r="CD3151" s="15"/>
      <c r="CE3151" s="15"/>
      <c r="CF3151" s="15"/>
      <c r="CG3151" s="15"/>
      <c r="CH3151" s="15"/>
      <c r="CI3151" s="15"/>
      <c r="CJ3151" s="15"/>
      <c r="CK3151" s="15"/>
      <c r="CL3151" s="15"/>
      <c r="CM3151" s="15"/>
      <c r="CN3151" s="15"/>
    </row>
    <row r="3152" spans="1:92" ht="14">
      <c r="A3152" s="1"/>
      <c r="D3152" s="38"/>
      <c r="I3152" s="19"/>
      <c r="K3152" s="15"/>
      <c r="L3152" s="15"/>
      <c r="AE3152" s="37"/>
      <c r="AF3152" s="30"/>
      <c r="AG3152" s="23"/>
      <c r="AH3152" s="23"/>
      <c r="AI3152" s="23"/>
      <c r="AJ3152" s="23"/>
      <c r="AK3152" s="23"/>
      <c r="AL3152" s="23"/>
      <c r="AM3152" s="23"/>
      <c r="AN3152" s="23"/>
      <c r="AO3152" s="23"/>
      <c r="AP3152" s="23"/>
      <c r="AQ3152" s="23"/>
      <c r="AR3152" s="23"/>
      <c r="AS3152" s="23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23"/>
      <c r="BE3152" s="23"/>
      <c r="BF3152" s="23"/>
      <c r="BG3152" s="12"/>
      <c r="BH3152" s="12"/>
      <c r="BI3152" s="12"/>
      <c r="BJ3152" s="12"/>
      <c r="BK3152" s="12"/>
      <c r="BL3152" s="12"/>
      <c r="BM3152" s="12"/>
      <c r="BN3152" s="12"/>
      <c r="BO3152" s="12"/>
      <c r="BP3152" s="12"/>
      <c r="BQ3152" s="12"/>
      <c r="BR3152" s="12"/>
      <c r="BS3152" s="12"/>
      <c r="BT3152" s="12"/>
      <c r="BU3152" s="12"/>
      <c r="BV3152" s="12"/>
      <c r="BW3152" s="12"/>
      <c r="BX3152" s="15"/>
      <c r="BY3152" s="15"/>
      <c r="BZ3152" s="15"/>
      <c r="CA3152" s="15"/>
      <c r="CB3152" s="15"/>
      <c r="CC3152" s="15"/>
      <c r="CD3152" s="15"/>
      <c r="CE3152" s="15"/>
      <c r="CF3152" s="15"/>
      <c r="CG3152" s="15"/>
      <c r="CH3152" s="15"/>
      <c r="CI3152" s="15"/>
      <c r="CJ3152" s="15"/>
      <c r="CK3152" s="15"/>
      <c r="CL3152" s="15"/>
      <c r="CM3152" s="15"/>
      <c r="CN3152" s="15"/>
    </row>
    <row r="3153" spans="1:92" ht="14">
      <c r="A3153" s="1"/>
      <c r="D3153" s="38"/>
      <c r="I3153" s="19"/>
      <c r="K3153" s="15"/>
      <c r="L3153" s="15"/>
      <c r="AE3153" s="37"/>
      <c r="AF3153" s="30"/>
      <c r="AG3153" s="23"/>
      <c r="AH3153" s="23"/>
      <c r="AI3153" s="23"/>
      <c r="AJ3153" s="23"/>
      <c r="AK3153" s="23"/>
      <c r="AL3153" s="23"/>
      <c r="AM3153" s="23"/>
      <c r="AN3153" s="23"/>
      <c r="AO3153" s="23"/>
      <c r="AP3153" s="23"/>
      <c r="AQ3153" s="23"/>
      <c r="AR3153" s="23"/>
      <c r="AS3153" s="23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23"/>
      <c r="BE3153" s="23"/>
      <c r="BF3153" s="23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  <c r="BU3153" s="12"/>
      <c r="BV3153" s="12"/>
      <c r="BW3153" s="12"/>
      <c r="BX3153" s="15"/>
      <c r="BY3153" s="15"/>
      <c r="BZ3153" s="15"/>
      <c r="CA3153" s="15"/>
      <c r="CB3153" s="15"/>
      <c r="CC3153" s="15"/>
      <c r="CD3153" s="15"/>
      <c r="CE3153" s="15"/>
      <c r="CF3153" s="15"/>
      <c r="CG3153" s="15"/>
      <c r="CH3153" s="15"/>
      <c r="CI3153" s="15"/>
      <c r="CJ3153" s="15"/>
      <c r="CK3153" s="15"/>
      <c r="CL3153" s="15"/>
      <c r="CM3153" s="15"/>
      <c r="CN3153" s="15"/>
    </row>
    <row r="3154" spans="1:92" ht="14">
      <c r="A3154" s="1"/>
      <c r="D3154" s="38"/>
      <c r="I3154" s="19"/>
      <c r="K3154" s="15"/>
      <c r="L3154" s="15"/>
      <c r="AE3154" s="37"/>
      <c r="AF3154" s="30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23"/>
      <c r="AR3154" s="23"/>
      <c r="AS3154" s="23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23"/>
      <c r="BE3154" s="23"/>
      <c r="BF3154" s="23"/>
      <c r="BG3154" s="12"/>
      <c r="BH3154" s="12"/>
      <c r="BI3154" s="12"/>
      <c r="BJ3154" s="12"/>
      <c r="BK3154" s="12"/>
      <c r="BL3154" s="12"/>
      <c r="BM3154" s="12"/>
      <c r="BN3154" s="12"/>
      <c r="BO3154" s="12"/>
      <c r="BP3154" s="12"/>
      <c r="BQ3154" s="12"/>
      <c r="BR3154" s="12"/>
      <c r="BS3154" s="12"/>
      <c r="BT3154" s="12"/>
      <c r="BU3154" s="12"/>
      <c r="BV3154" s="12"/>
      <c r="BW3154" s="12"/>
      <c r="BX3154" s="15"/>
      <c r="BY3154" s="15"/>
      <c r="BZ3154" s="15"/>
      <c r="CA3154" s="15"/>
      <c r="CB3154" s="15"/>
      <c r="CC3154" s="15"/>
      <c r="CD3154" s="15"/>
      <c r="CE3154" s="15"/>
      <c r="CF3154" s="15"/>
      <c r="CG3154" s="15"/>
      <c r="CH3154" s="15"/>
      <c r="CI3154" s="15"/>
      <c r="CJ3154" s="15"/>
      <c r="CK3154" s="15"/>
      <c r="CL3154" s="15"/>
      <c r="CM3154" s="15"/>
      <c r="CN3154" s="15"/>
    </row>
    <row r="3155" spans="1:92" ht="14">
      <c r="A3155" s="1"/>
      <c r="D3155" s="38"/>
      <c r="I3155" s="19"/>
      <c r="K3155" s="15"/>
      <c r="L3155" s="15"/>
      <c r="AE3155" s="37"/>
      <c r="AF3155" s="30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23"/>
      <c r="AR3155" s="23"/>
      <c r="AS3155" s="23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23"/>
      <c r="BE3155" s="23"/>
      <c r="BF3155" s="23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  <c r="BU3155" s="12"/>
      <c r="BV3155" s="12"/>
      <c r="BW3155" s="12"/>
      <c r="BX3155" s="15"/>
      <c r="BY3155" s="15"/>
      <c r="BZ3155" s="15"/>
      <c r="CA3155" s="15"/>
      <c r="CB3155" s="15"/>
      <c r="CC3155" s="15"/>
      <c r="CD3155" s="15"/>
      <c r="CE3155" s="15"/>
      <c r="CF3155" s="15"/>
      <c r="CG3155" s="15"/>
      <c r="CH3155" s="15"/>
      <c r="CI3155" s="15"/>
      <c r="CJ3155" s="15"/>
      <c r="CK3155" s="15"/>
      <c r="CL3155" s="15"/>
      <c r="CM3155" s="15"/>
      <c r="CN3155" s="15"/>
    </row>
    <row r="3156" spans="1:92" ht="14">
      <c r="A3156" s="1"/>
      <c r="D3156" s="38"/>
      <c r="I3156" s="19"/>
      <c r="K3156" s="15"/>
      <c r="L3156" s="15"/>
      <c r="AE3156" s="37"/>
      <c r="AF3156" s="30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23"/>
      <c r="AR3156" s="23"/>
      <c r="AS3156" s="23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23"/>
      <c r="BE3156" s="23"/>
      <c r="BF3156" s="23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/>
      <c r="BX3156" s="15"/>
      <c r="BY3156" s="15"/>
      <c r="BZ3156" s="15"/>
      <c r="CA3156" s="15"/>
      <c r="CB3156" s="15"/>
      <c r="CC3156" s="15"/>
      <c r="CD3156" s="15"/>
      <c r="CE3156" s="15"/>
      <c r="CF3156" s="15"/>
      <c r="CG3156" s="15"/>
      <c r="CH3156" s="15"/>
      <c r="CI3156" s="15"/>
      <c r="CJ3156" s="15"/>
      <c r="CK3156" s="15"/>
      <c r="CL3156" s="15"/>
      <c r="CM3156" s="15"/>
      <c r="CN3156" s="15"/>
    </row>
    <row r="3157" spans="1:92" ht="14">
      <c r="A3157" s="1"/>
      <c r="D3157" s="38"/>
      <c r="I3157" s="19"/>
      <c r="K3157" s="15"/>
      <c r="L3157" s="15"/>
      <c r="AE3157" s="37"/>
      <c r="AF3157" s="30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23"/>
      <c r="BE3157" s="23"/>
      <c r="BF3157" s="23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  <c r="BU3157" s="12"/>
      <c r="BV3157" s="12"/>
      <c r="BW3157" s="12"/>
      <c r="BX3157" s="15"/>
      <c r="BY3157" s="15"/>
      <c r="BZ3157" s="15"/>
      <c r="CA3157" s="15"/>
      <c r="CB3157" s="15"/>
      <c r="CC3157" s="15"/>
      <c r="CD3157" s="15"/>
      <c r="CE3157" s="15"/>
      <c r="CF3157" s="15"/>
      <c r="CG3157" s="15"/>
      <c r="CH3157" s="15"/>
      <c r="CI3157" s="15"/>
      <c r="CJ3157" s="15"/>
      <c r="CK3157" s="15"/>
      <c r="CL3157" s="15"/>
      <c r="CM3157" s="15"/>
      <c r="CN3157" s="15"/>
    </row>
    <row r="3158" spans="1:92" ht="14">
      <c r="A3158" s="1"/>
      <c r="D3158" s="38"/>
      <c r="I3158" s="19"/>
      <c r="K3158" s="15"/>
      <c r="L3158" s="15"/>
      <c r="AE3158" s="37"/>
      <c r="AF3158" s="30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23"/>
      <c r="BE3158" s="23"/>
      <c r="BF3158" s="23"/>
      <c r="BG3158" s="12"/>
      <c r="BH3158" s="12"/>
      <c r="BI3158" s="12"/>
      <c r="BJ3158" s="12"/>
      <c r="BK3158" s="12"/>
      <c r="BL3158" s="12"/>
      <c r="BM3158" s="12"/>
      <c r="BN3158" s="12"/>
      <c r="BO3158" s="12"/>
      <c r="BP3158" s="12"/>
      <c r="BQ3158" s="12"/>
      <c r="BR3158" s="12"/>
      <c r="BS3158" s="12"/>
      <c r="BT3158" s="12"/>
      <c r="BU3158" s="12"/>
      <c r="BV3158" s="12"/>
      <c r="BW3158" s="12"/>
      <c r="BX3158" s="15"/>
      <c r="BY3158" s="15"/>
      <c r="BZ3158" s="15"/>
      <c r="CA3158" s="15"/>
      <c r="CB3158" s="15"/>
      <c r="CC3158" s="15"/>
      <c r="CD3158" s="15"/>
      <c r="CE3158" s="15"/>
      <c r="CF3158" s="15"/>
      <c r="CG3158" s="15"/>
      <c r="CH3158" s="15"/>
      <c r="CI3158" s="15"/>
      <c r="CJ3158" s="15"/>
      <c r="CK3158" s="15"/>
      <c r="CL3158" s="15"/>
      <c r="CM3158" s="15"/>
      <c r="CN3158" s="15"/>
    </row>
    <row r="3159" spans="1:92" ht="14">
      <c r="A3159" s="1"/>
      <c r="D3159" s="38"/>
      <c r="I3159" s="19"/>
      <c r="K3159" s="15"/>
      <c r="L3159" s="15"/>
      <c r="AE3159" s="37"/>
      <c r="AF3159" s="30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23"/>
      <c r="AR3159" s="23"/>
      <c r="AS3159" s="23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23"/>
      <c r="BE3159" s="23"/>
      <c r="BF3159" s="23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  <c r="BU3159" s="12"/>
      <c r="BV3159" s="12"/>
      <c r="BW3159" s="12"/>
      <c r="BX3159" s="15"/>
      <c r="BY3159" s="15"/>
      <c r="BZ3159" s="15"/>
      <c r="CA3159" s="15"/>
      <c r="CB3159" s="15"/>
      <c r="CC3159" s="15"/>
      <c r="CD3159" s="15"/>
      <c r="CE3159" s="15"/>
      <c r="CF3159" s="15"/>
      <c r="CG3159" s="15"/>
      <c r="CH3159" s="15"/>
      <c r="CI3159" s="15"/>
      <c r="CJ3159" s="15"/>
      <c r="CK3159" s="15"/>
      <c r="CL3159" s="15"/>
      <c r="CM3159" s="15"/>
      <c r="CN3159" s="15"/>
    </row>
    <row r="3160" spans="1:92" ht="14">
      <c r="A3160" s="1"/>
      <c r="D3160" s="38"/>
      <c r="I3160" s="19"/>
      <c r="K3160" s="15"/>
      <c r="L3160" s="15"/>
      <c r="AE3160" s="37"/>
      <c r="AF3160" s="30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23"/>
      <c r="AR3160" s="23"/>
      <c r="AS3160" s="23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23"/>
      <c r="BE3160" s="23"/>
      <c r="BF3160" s="23"/>
      <c r="BG3160" s="12"/>
      <c r="BH3160" s="12"/>
      <c r="BI3160" s="12"/>
      <c r="BJ3160" s="12"/>
      <c r="BK3160" s="12"/>
      <c r="BL3160" s="12"/>
      <c r="BM3160" s="12"/>
      <c r="BN3160" s="12"/>
      <c r="BO3160" s="12"/>
      <c r="BP3160" s="12"/>
      <c r="BQ3160" s="12"/>
      <c r="BR3160" s="12"/>
      <c r="BS3160" s="12"/>
      <c r="BT3160" s="12"/>
      <c r="BU3160" s="12"/>
      <c r="BV3160" s="12"/>
      <c r="BW3160" s="12"/>
      <c r="BX3160" s="15"/>
      <c r="BY3160" s="15"/>
      <c r="BZ3160" s="15"/>
      <c r="CA3160" s="15"/>
      <c r="CB3160" s="15"/>
      <c r="CC3160" s="15"/>
      <c r="CD3160" s="15"/>
      <c r="CE3160" s="15"/>
      <c r="CF3160" s="15"/>
      <c r="CG3160" s="15"/>
      <c r="CH3160" s="15"/>
      <c r="CI3160" s="15"/>
      <c r="CJ3160" s="15"/>
      <c r="CK3160" s="15"/>
      <c r="CL3160" s="15"/>
      <c r="CM3160" s="15"/>
      <c r="CN3160" s="15"/>
    </row>
    <row r="3161" spans="1:92" ht="14">
      <c r="A3161" s="1"/>
      <c r="D3161" s="38"/>
      <c r="I3161" s="19"/>
      <c r="K3161" s="15"/>
      <c r="L3161" s="15"/>
      <c r="AE3161" s="37"/>
      <c r="AF3161" s="30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23"/>
      <c r="AR3161" s="23"/>
      <c r="AS3161" s="23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23"/>
      <c r="BE3161" s="23"/>
      <c r="BF3161" s="23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  <c r="BU3161" s="12"/>
      <c r="BV3161" s="12"/>
      <c r="BW3161" s="12"/>
      <c r="BX3161" s="15"/>
      <c r="BY3161" s="15"/>
      <c r="BZ3161" s="15"/>
      <c r="CA3161" s="15"/>
      <c r="CB3161" s="15"/>
      <c r="CC3161" s="15"/>
      <c r="CD3161" s="15"/>
      <c r="CE3161" s="15"/>
      <c r="CF3161" s="15"/>
      <c r="CG3161" s="15"/>
      <c r="CH3161" s="15"/>
      <c r="CI3161" s="15"/>
      <c r="CJ3161" s="15"/>
      <c r="CK3161" s="15"/>
      <c r="CL3161" s="15"/>
      <c r="CM3161" s="15"/>
      <c r="CN3161" s="15"/>
    </row>
    <row r="3162" spans="1:92" ht="14">
      <c r="A3162" s="1"/>
      <c r="D3162" s="38"/>
      <c r="I3162" s="19"/>
      <c r="K3162" s="15"/>
      <c r="L3162" s="15"/>
      <c r="AE3162" s="37"/>
      <c r="AF3162" s="30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23"/>
      <c r="AR3162" s="23"/>
      <c r="AS3162" s="23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23"/>
      <c r="BE3162" s="23"/>
      <c r="BF3162" s="23"/>
      <c r="BG3162" s="12"/>
      <c r="BH3162" s="12"/>
      <c r="BI3162" s="12"/>
      <c r="BJ3162" s="12"/>
      <c r="BK3162" s="12"/>
      <c r="BL3162" s="12"/>
      <c r="BM3162" s="12"/>
      <c r="BN3162" s="12"/>
      <c r="BO3162" s="12"/>
      <c r="BP3162" s="12"/>
      <c r="BQ3162" s="12"/>
      <c r="BR3162" s="12"/>
      <c r="BS3162" s="12"/>
      <c r="BT3162" s="12"/>
      <c r="BU3162" s="12"/>
      <c r="BV3162" s="12"/>
      <c r="BW3162" s="12"/>
      <c r="BX3162" s="15"/>
      <c r="BY3162" s="15"/>
      <c r="BZ3162" s="15"/>
      <c r="CA3162" s="15"/>
      <c r="CB3162" s="15"/>
      <c r="CC3162" s="15"/>
      <c r="CD3162" s="15"/>
      <c r="CE3162" s="15"/>
      <c r="CF3162" s="15"/>
      <c r="CG3162" s="15"/>
      <c r="CH3162" s="15"/>
      <c r="CI3162" s="15"/>
      <c r="CJ3162" s="15"/>
      <c r="CK3162" s="15"/>
      <c r="CL3162" s="15"/>
      <c r="CM3162" s="15"/>
      <c r="CN3162" s="15"/>
    </row>
    <row r="3163" spans="1:92" ht="14">
      <c r="A3163" s="1"/>
      <c r="D3163" s="38"/>
      <c r="I3163" s="19"/>
      <c r="K3163" s="15"/>
      <c r="L3163" s="15"/>
      <c r="AE3163" s="37"/>
      <c r="AF3163" s="30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23"/>
      <c r="AR3163" s="23"/>
      <c r="AS3163" s="23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23"/>
      <c r="BE3163" s="23"/>
      <c r="BF3163" s="23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  <c r="BU3163" s="12"/>
      <c r="BV3163" s="12"/>
      <c r="BW3163" s="12"/>
      <c r="BX3163" s="15"/>
      <c r="BY3163" s="15"/>
      <c r="BZ3163" s="15"/>
      <c r="CA3163" s="15"/>
      <c r="CB3163" s="15"/>
      <c r="CC3163" s="15"/>
      <c r="CD3163" s="15"/>
      <c r="CE3163" s="15"/>
      <c r="CF3163" s="15"/>
      <c r="CG3163" s="15"/>
      <c r="CH3163" s="15"/>
      <c r="CI3163" s="15"/>
      <c r="CJ3163" s="15"/>
      <c r="CK3163" s="15"/>
      <c r="CL3163" s="15"/>
      <c r="CM3163" s="15"/>
      <c r="CN3163" s="15"/>
    </row>
    <row r="3164" spans="1:92" ht="14">
      <c r="A3164" s="1"/>
      <c r="D3164" s="38"/>
      <c r="I3164" s="19"/>
      <c r="K3164" s="15"/>
      <c r="L3164" s="15"/>
      <c r="AE3164" s="37"/>
      <c r="AF3164" s="30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23"/>
      <c r="AR3164" s="23"/>
      <c r="AS3164" s="23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23"/>
      <c r="BE3164" s="23"/>
      <c r="BF3164" s="23"/>
      <c r="BG3164" s="12"/>
      <c r="BH3164" s="12"/>
      <c r="BI3164" s="12"/>
      <c r="BJ3164" s="12"/>
      <c r="BK3164" s="12"/>
      <c r="BL3164" s="12"/>
      <c r="BM3164" s="12"/>
      <c r="BN3164" s="12"/>
      <c r="BO3164" s="12"/>
      <c r="BP3164" s="12"/>
      <c r="BQ3164" s="12"/>
      <c r="BR3164" s="12"/>
      <c r="BS3164" s="12"/>
      <c r="BT3164" s="12"/>
      <c r="BU3164" s="12"/>
      <c r="BV3164" s="12"/>
      <c r="BW3164" s="12"/>
      <c r="BX3164" s="15"/>
      <c r="BY3164" s="15"/>
      <c r="BZ3164" s="15"/>
      <c r="CA3164" s="15"/>
      <c r="CB3164" s="15"/>
      <c r="CC3164" s="15"/>
      <c r="CD3164" s="15"/>
      <c r="CE3164" s="15"/>
      <c r="CF3164" s="15"/>
      <c r="CG3164" s="15"/>
      <c r="CH3164" s="15"/>
      <c r="CI3164" s="15"/>
      <c r="CJ3164" s="15"/>
      <c r="CK3164" s="15"/>
      <c r="CL3164" s="15"/>
      <c r="CM3164" s="15"/>
      <c r="CN3164" s="15"/>
    </row>
    <row r="3165" spans="1:92" ht="14">
      <c r="A3165" s="1"/>
      <c r="D3165" s="38"/>
      <c r="I3165" s="19"/>
      <c r="K3165" s="15"/>
      <c r="L3165" s="15"/>
      <c r="AE3165" s="37"/>
      <c r="AF3165" s="30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23"/>
      <c r="AR3165" s="23"/>
      <c r="AS3165" s="23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23"/>
      <c r="BE3165" s="23"/>
      <c r="BF3165" s="23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  <c r="BU3165" s="12"/>
      <c r="BV3165" s="12"/>
      <c r="BW3165" s="12"/>
      <c r="BX3165" s="15"/>
      <c r="BY3165" s="15"/>
      <c r="BZ3165" s="15"/>
      <c r="CA3165" s="15"/>
      <c r="CB3165" s="15"/>
      <c r="CC3165" s="15"/>
      <c r="CD3165" s="15"/>
      <c r="CE3165" s="15"/>
      <c r="CF3165" s="15"/>
      <c r="CG3165" s="15"/>
      <c r="CH3165" s="15"/>
      <c r="CI3165" s="15"/>
      <c r="CJ3165" s="15"/>
      <c r="CK3165" s="15"/>
      <c r="CL3165" s="15"/>
      <c r="CM3165" s="15"/>
      <c r="CN3165" s="15"/>
    </row>
    <row r="3166" spans="1:92" ht="14">
      <c r="A3166" s="1"/>
      <c r="D3166" s="38"/>
      <c r="I3166" s="19"/>
      <c r="K3166" s="15"/>
      <c r="L3166" s="15"/>
      <c r="AE3166" s="37"/>
      <c r="AF3166" s="30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23"/>
      <c r="AR3166" s="23"/>
      <c r="AS3166" s="23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23"/>
      <c r="BE3166" s="23"/>
      <c r="BF3166" s="23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5"/>
      <c r="BY3166" s="15"/>
      <c r="BZ3166" s="15"/>
      <c r="CA3166" s="15"/>
      <c r="CB3166" s="15"/>
      <c r="CC3166" s="15"/>
      <c r="CD3166" s="15"/>
      <c r="CE3166" s="15"/>
      <c r="CF3166" s="15"/>
      <c r="CG3166" s="15"/>
      <c r="CH3166" s="15"/>
      <c r="CI3166" s="15"/>
      <c r="CJ3166" s="15"/>
      <c r="CK3166" s="15"/>
      <c r="CL3166" s="15"/>
      <c r="CM3166" s="15"/>
      <c r="CN3166" s="15"/>
    </row>
    <row r="3167" spans="1:92" ht="14">
      <c r="A3167" s="1"/>
      <c r="D3167" s="38"/>
      <c r="I3167" s="19"/>
      <c r="K3167" s="15"/>
      <c r="L3167" s="15"/>
      <c r="AE3167" s="37"/>
      <c r="AF3167" s="30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23"/>
      <c r="AR3167" s="23"/>
      <c r="AS3167" s="23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23"/>
      <c r="BE3167" s="23"/>
      <c r="BF3167" s="23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  <c r="BU3167" s="12"/>
      <c r="BV3167" s="12"/>
      <c r="BW3167" s="12"/>
      <c r="BX3167" s="15"/>
      <c r="BY3167" s="15"/>
      <c r="BZ3167" s="15"/>
      <c r="CA3167" s="15"/>
      <c r="CB3167" s="15"/>
      <c r="CC3167" s="15"/>
      <c r="CD3167" s="15"/>
      <c r="CE3167" s="15"/>
      <c r="CF3167" s="15"/>
      <c r="CG3167" s="15"/>
      <c r="CH3167" s="15"/>
      <c r="CI3167" s="15"/>
      <c r="CJ3167" s="15"/>
      <c r="CK3167" s="15"/>
      <c r="CL3167" s="15"/>
      <c r="CM3167" s="15"/>
      <c r="CN3167" s="15"/>
    </row>
    <row r="3168" spans="1:92" ht="14">
      <c r="A3168" s="1"/>
      <c r="D3168" s="38"/>
      <c r="I3168" s="19"/>
      <c r="K3168" s="15"/>
      <c r="L3168" s="15"/>
      <c r="AE3168" s="37"/>
      <c r="AF3168" s="30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23"/>
      <c r="AR3168" s="23"/>
      <c r="AS3168" s="23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23"/>
      <c r="BE3168" s="23"/>
      <c r="BF3168" s="23"/>
      <c r="BG3168" s="12"/>
      <c r="BH3168" s="12"/>
      <c r="BI3168" s="12"/>
      <c r="BJ3168" s="12"/>
      <c r="BK3168" s="12"/>
      <c r="BL3168" s="12"/>
      <c r="BM3168" s="12"/>
      <c r="BN3168" s="12"/>
      <c r="BO3168" s="12"/>
      <c r="BP3168" s="12"/>
      <c r="BQ3168" s="12"/>
      <c r="BR3168" s="12"/>
      <c r="BS3168" s="12"/>
      <c r="BT3168" s="12"/>
      <c r="BU3168" s="12"/>
      <c r="BV3168" s="12"/>
      <c r="BW3168" s="12"/>
      <c r="BX3168" s="15"/>
      <c r="BY3168" s="15"/>
      <c r="BZ3168" s="15"/>
      <c r="CA3168" s="15"/>
      <c r="CB3168" s="15"/>
      <c r="CC3168" s="15"/>
      <c r="CD3168" s="15"/>
      <c r="CE3168" s="15"/>
      <c r="CF3168" s="15"/>
      <c r="CG3168" s="15"/>
      <c r="CH3168" s="15"/>
      <c r="CI3168" s="15"/>
      <c r="CJ3168" s="15"/>
      <c r="CK3168" s="15"/>
      <c r="CL3168" s="15"/>
      <c r="CM3168" s="15"/>
      <c r="CN3168" s="15"/>
    </row>
    <row r="3169" spans="1:92" ht="14">
      <c r="A3169" s="1"/>
      <c r="D3169" s="38"/>
      <c r="I3169" s="19"/>
      <c r="K3169" s="15"/>
      <c r="L3169" s="15"/>
      <c r="AE3169" s="37"/>
      <c r="AF3169" s="30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23"/>
      <c r="AR3169" s="23"/>
      <c r="AS3169" s="23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23"/>
      <c r="BE3169" s="23"/>
      <c r="BF3169" s="23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  <c r="BU3169" s="12"/>
      <c r="BV3169" s="12"/>
      <c r="BW3169" s="12"/>
      <c r="BX3169" s="15"/>
      <c r="BY3169" s="15"/>
      <c r="BZ3169" s="15"/>
      <c r="CA3169" s="15"/>
      <c r="CB3169" s="15"/>
      <c r="CC3169" s="15"/>
      <c r="CD3169" s="15"/>
      <c r="CE3169" s="15"/>
      <c r="CF3169" s="15"/>
      <c r="CG3169" s="15"/>
      <c r="CH3169" s="15"/>
      <c r="CI3169" s="15"/>
      <c r="CJ3169" s="15"/>
      <c r="CK3169" s="15"/>
      <c r="CL3169" s="15"/>
      <c r="CM3169" s="15"/>
      <c r="CN3169" s="15"/>
    </row>
    <row r="3170" spans="1:92" ht="14">
      <c r="A3170" s="1"/>
      <c r="D3170" s="38"/>
      <c r="I3170" s="19"/>
      <c r="K3170" s="15"/>
      <c r="L3170" s="15"/>
      <c r="AE3170" s="37"/>
      <c r="AF3170" s="30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23"/>
      <c r="AR3170" s="23"/>
      <c r="AS3170" s="23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23"/>
      <c r="BE3170" s="23"/>
      <c r="BF3170" s="23"/>
      <c r="BG3170" s="12"/>
      <c r="BH3170" s="12"/>
      <c r="BI3170" s="12"/>
      <c r="BJ3170" s="12"/>
      <c r="BK3170" s="12"/>
      <c r="BL3170" s="12"/>
      <c r="BM3170" s="12"/>
      <c r="BN3170" s="12"/>
      <c r="BO3170" s="12"/>
      <c r="BP3170" s="12"/>
      <c r="BQ3170" s="12"/>
      <c r="BR3170" s="12"/>
      <c r="BS3170" s="12"/>
      <c r="BT3170" s="12"/>
      <c r="BU3170" s="12"/>
      <c r="BV3170" s="12"/>
      <c r="BW3170" s="12"/>
      <c r="BX3170" s="15"/>
      <c r="BY3170" s="15"/>
      <c r="BZ3170" s="15"/>
      <c r="CA3170" s="15"/>
      <c r="CB3170" s="15"/>
      <c r="CC3170" s="15"/>
      <c r="CD3170" s="15"/>
      <c r="CE3170" s="15"/>
      <c r="CF3170" s="15"/>
      <c r="CG3170" s="15"/>
      <c r="CH3170" s="15"/>
      <c r="CI3170" s="15"/>
      <c r="CJ3170" s="15"/>
      <c r="CK3170" s="15"/>
      <c r="CL3170" s="15"/>
      <c r="CM3170" s="15"/>
      <c r="CN3170" s="15"/>
    </row>
    <row r="3171" spans="1:92" ht="14">
      <c r="A3171" s="1"/>
      <c r="D3171" s="38"/>
      <c r="I3171" s="19"/>
      <c r="K3171" s="15"/>
      <c r="L3171" s="15"/>
      <c r="AE3171" s="37"/>
      <c r="AF3171" s="30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23"/>
      <c r="AR3171" s="23"/>
      <c r="AS3171" s="23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23"/>
      <c r="BE3171" s="23"/>
      <c r="BF3171" s="23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  <c r="BU3171" s="12"/>
      <c r="BV3171" s="12"/>
      <c r="BW3171" s="12"/>
      <c r="BX3171" s="15"/>
      <c r="BY3171" s="15"/>
      <c r="BZ3171" s="15"/>
      <c r="CA3171" s="15"/>
      <c r="CB3171" s="15"/>
      <c r="CC3171" s="15"/>
      <c r="CD3171" s="15"/>
      <c r="CE3171" s="15"/>
      <c r="CF3171" s="15"/>
      <c r="CG3171" s="15"/>
      <c r="CH3171" s="15"/>
      <c r="CI3171" s="15"/>
      <c r="CJ3171" s="15"/>
      <c r="CK3171" s="15"/>
      <c r="CL3171" s="15"/>
      <c r="CM3171" s="15"/>
      <c r="CN3171" s="15"/>
    </row>
    <row r="3172" spans="1:92" ht="14">
      <c r="A3172" s="1"/>
      <c r="D3172" s="38"/>
      <c r="I3172" s="19"/>
      <c r="K3172" s="15"/>
      <c r="L3172" s="15"/>
      <c r="AE3172" s="37"/>
      <c r="AF3172" s="30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23"/>
      <c r="AR3172" s="23"/>
      <c r="AS3172" s="23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23"/>
      <c r="BE3172" s="23"/>
      <c r="BF3172" s="23"/>
      <c r="BG3172" s="12"/>
      <c r="BH3172" s="12"/>
      <c r="BI3172" s="12"/>
      <c r="BJ3172" s="12"/>
      <c r="BK3172" s="12"/>
      <c r="BL3172" s="12"/>
      <c r="BM3172" s="12"/>
      <c r="BN3172" s="12"/>
      <c r="BO3172" s="12"/>
      <c r="BP3172" s="12"/>
      <c r="BQ3172" s="12"/>
      <c r="BR3172" s="12"/>
      <c r="BS3172" s="12"/>
      <c r="BT3172" s="12"/>
      <c r="BU3172" s="12"/>
      <c r="BV3172" s="12"/>
      <c r="BW3172" s="12"/>
      <c r="BX3172" s="15"/>
      <c r="BY3172" s="15"/>
      <c r="BZ3172" s="15"/>
      <c r="CA3172" s="15"/>
      <c r="CB3172" s="15"/>
      <c r="CC3172" s="15"/>
      <c r="CD3172" s="15"/>
      <c r="CE3172" s="15"/>
      <c r="CF3172" s="15"/>
      <c r="CG3172" s="15"/>
      <c r="CH3172" s="15"/>
      <c r="CI3172" s="15"/>
      <c r="CJ3172" s="15"/>
      <c r="CK3172" s="15"/>
      <c r="CL3172" s="15"/>
      <c r="CM3172" s="15"/>
      <c r="CN3172" s="15"/>
    </row>
    <row r="3173" spans="1:92" ht="14">
      <c r="A3173" s="1"/>
      <c r="D3173" s="38"/>
      <c r="I3173" s="19"/>
      <c r="K3173" s="15"/>
      <c r="L3173" s="15"/>
      <c r="AE3173" s="37"/>
      <c r="AF3173" s="30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23"/>
      <c r="AR3173" s="23"/>
      <c r="AS3173" s="23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23"/>
      <c r="BE3173" s="23"/>
      <c r="BF3173" s="23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5"/>
      <c r="BY3173" s="15"/>
      <c r="BZ3173" s="15"/>
      <c r="CA3173" s="15"/>
      <c r="CB3173" s="15"/>
      <c r="CC3173" s="15"/>
      <c r="CD3173" s="15"/>
      <c r="CE3173" s="15"/>
      <c r="CF3173" s="15"/>
      <c r="CG3173" s="15"/>
      <c r="CH3173" s="15"/>
      <c r="CI3173" s="15"/>
      <c r="CJ3173" s="15"/>
      <c r="CK3173" s="15"/>
      <c r="CL3173" s="15"/>
      <c r="CM3173" s="15"/>
      <c r="CN3173" s="15"/>
    </row>
    <row r="3174" spans="1:92" ht="14">
      <c r="A3174" s="1"/>
      <c r="D3174" s="38"/>
      <c r="I3174" s="19"/>
      <c r="K3174" s="15"/>
      <c r="L3174" s="15"/>
      <c r="AE3174" s="37"/>
      <c r="AF3174" s="30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23"/>
      <c r="AR3174" s="23"/>
      <c r="AS3174" s="23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23"/>
      <c r="BE3174" s="23"/>
      <c r="BF3174" s="23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5"/>
      <c r="BY3174" s="15"/>
      <c r="BZ3174" s="15"/>
      <c r="CA3174" s="15"/>
      <c r="CB3174" s="15"/>
      <c r="CC3174" s="15"/>
      <c r="CD3174" s="15"/>
      <c r="CE3174" s="15"/>
      <c r="CF3174" s="15"/>
      <c r="CG3174" s="15"/>
      <c r="CH3174" s="15"/>
      <c r="CI3174" s="15"/>
      <c r="CJ3174" s="15"/>
      <c r="CK3174" s="15"/>
      <c r="CL3174" s="15"/>
      <c r="CM3174" s="15"/>
      <c r="CN3174" s="15"/>
    </row>
    <row r="3175" spans="1:92" ht="14">
      <c r="A3175" s="1"/>
      <c r="D3175" s="38"/>
      <c r="I3175" s="19"/>
      <c r="K3175" s="15"/>
      <c r="L3175" s="15"/>
      <c r="AE3175" s="37"/>
      <c r="AF3175" s="30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23"/>
      <c r="AR3175" s="23"/>
      <c r="AS3175" s="23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23"/>
      <c r="BE3175" s="23"/>
      <c r="BF3175" s="23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5"/>
      <c r="BY3175" s="15"/>
      <c r="BZ3175" s="15"/>
      <c r="CA3175" s="15"/>
      <c r="CB3175" s="15"/>
      <c r="CC3175" s="15"/>
      <c r="CD3175" s="15"/>
      <c r="CE3175" s="15"/>
      <c r="CF3175" s="15"/>
      <c r="CG3175" s="15"/>
      <c r="CH3175" s="15"/>
      <c r="CI3175" s="15"/>
      <c r="CJ3175" s="15"/>
      <c r="CK3175" s="15"/>
      <c r="CL3175" s="15"/>
      <c r="CM3175" s="15"/>
      <c r="CN3175" s="15"/>
    </row>
    <row r="3176" spans="1:92" ht="14">
      <c r="A3176" s="1"/>
      <c r="D3176" s="38"/>
      <c r="I3176" s="19"/>
      <c r="K3176" s="15"/>
      <c r="L3176" s="15"/>
      <c r="AE3176" s="37"/>
      <c r="AF3176" s="30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23"/>
      <c r="AR3176" s="23"/>
      <c r="AS3176" s="23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23"/>
      <c r="BE3176" s="23"/>
      <c r="BF3176" s="23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5"/>
      <c r="BY3176" s="15"/>
      <c r="BZ3176" s="15"/>
      <c r="CA3176" s="15"/>
      <c r="CB3176" s="15"/>
      <c r="CC3176" s="15"/>
      <c r="CD3176" s="15"/>
      <c r="CE3176" s="15"/>
      <c r="CF3176" s="15"/>
      <c r="CG3176" s="15"/>
      <c r="CH3176" s="15"/>
      <c r="CI3176" s="15"/>
      <c r="CJ3176" s="15"/>
      <c r="CK3176" s="15"/>
      <c r="CL3176" s="15"/>
      <c r="CM3176" s="15"/>
      <c r="CN3176" s="15"/>
    </row>
    <row r="3177" spans="1:92" ht="14">
      <c r="A3177" s="1"/>
      <c r="D3177" s="38"/>
      <c r="I3177" s="19"/>
      <c r="K3177" s="15"/>
      <c r="L3177" s="15"/>
      <c r="AE3177" s="37"/>
      <c r="AF3177" s="30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23"/>
      <c r="AR3177" s="23"/>
      <c r="AS3177" s="23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23"/>
      <c r="BE3177" s="23"/>
      <c r="BF3177" s="23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5"/>
      <c r="BY3177" s="15"/>
      <c r="BZ3177" s="15"/>
      <c r="CA3177" s="15"/>
      <c r="CB3177" s="15"/>
      <c r="CC3177" s="15"/>
      <c r="CD3177" s="15"/>
      <c r="CE3177" s="15"/>
      <c r="CF3177" s="15"/>
      <c r="CG3177" s="15"/>
      <c r="CH3177" s="15"/>
      <c r="CI3177" s="15"/>
      <c r="CJ3177" s="15"/>
      <c r="CK3177" s="15"/>
      <c r="CL3177" s="15"/>
      <c r="CM3177" s="15"/>
      <c r="CN3177" s="15"/>
    </row>
    <row r="3178" spans="1:92" ht="14">
      <c r="A3178" s="1"/>
      <c r="D3178" s="38"/>
      <c r="I3178" s="19"/>
      <c r="K3178" s="15"/>
      <c r="L3178" s="15"/>
      <c r="AE3178" s="37"/>
      <c r="AF3178" s="30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23"/>
      <c r="AR3178" s="23"/>
      <c r="AS3178" s="23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23"/>
      <c r="BE3178" s="23"/>
      <c r="BF3178" s="23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5"/>
      <c r="BY3178" s="15"/>
      <c r="BZ3178" s="15"/>
      <c r="CA3178" s="15"/>
      <c r="CB3178" s="15"/>
      <c r="CC3178" s="15"/>
      <c r="CD3178" s="15"/>
      <c r="CE3178" s="15"/>
      <c r="CF3178" s="15"/>
      <c r="CG3178" s="15"/>
      <c r="CH3178" s="15"/>
      <c r="CI3178" s="15"/>
      <c r="CJ3178" s="15"/>
      <c r="CK3178" s="15"/>
      <c r="CL3178" s="15"/>
      <c r="CM3178" s="15"/>
      <c r="CN3178" s="15"/>
    </row>
    <row r="3179" spans="1:92" ht="14">
      <c r="A3179" s="1"/>
      <c r="D3179" s="38"/>
      <c r="I3179" s="19"/>
      <c r="K3179" s="15"/>
      <c r="L3179" s="15"/>
      <c r="AE3179" s="37"/>
      <c r="AF3179" s="30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23"/>
      <c r="AR3179" s="23"/>
      <c r="AS3179" s="23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23"/>
      <c r="BE3179" s="23"/>
      <c r="BF3179" s="23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  <c r="BU3179" s="12"/>
      <c r="BV3179" s="12"/>
      <c r="BW3179" s="12"/>
      <c r="BX3179" s="15"/>
      <c r="BY3179" s="15"/>
      <c r="BZ3179" s="15"/>
      <c r="CA3179" s="15"/>
      <c r="CB3179" s="15"/>
      <c r="CC3179" s="15"/>
      <c r="CD3179" s="15"/>
      <c r="CE3179" s="15"/>
      <c r="CF3179" s="15"/>
      <c r="CG3179" s="15"/>
      <c r="CH3179" s="15"/>
      <c r="CI3179" s="15"/>
      <c r="CJ3179" s="15"/>
      <c r="CK3179" s="15"/>
      <c r="CL3179" s="15"/>
      <c r="CM3179" s="15"/>
      <c r="CN3179" s="15"/>
    </row>
    <row r="3180" spans="1:92" ht="14">
      <c r="A3180" s="1"/>
      <c r="D3180" s="38"/>
      <c r="I3180" s="19"/>
      <c r="K3180" s="15"/>
      <c r="L3180" s="15"/>
      <c r="AE3180" s="37"/>
      <c r="AF3180" s="30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23"/>
      <c r="AR3180" s="23"/>
      <c r="AS3180" s="23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23"/>
      <c r="BE3180" s="23"/>
      <c r="BF3180" s="23"/>
      <c r="BG3180" s="12"/>
      <c r="BH3180" s="12"/>
      <c r="BI3180" s="12"/>
      <c r="BJ3180" s="12"/>
      <c r="BK3180" s="12"/>
      <c r="BL3180" s="12"/>
      <c r="BM3180" s="12"/>
      <c r="BN3180" s="12"/>
      <c r="BO3180" s="12"/>
      <c r="BP3180" s="12"/>
      <c r="BQ3180" s="12"/>
      <c r="BR3180" s="12"/>
      <c r="BS3180" s="12"/>
      <c r="BT3180" s="12"/>
      <c r="BU3180" s="12"/>
      <c r="BV3180" s="12"/>
      <c r="BW3180" s="12"/>
      <c r="BX3180" s="15"/>
      <c r="BY3180" s="15"/>
      <c r="BZ3180" s="15"/>
      <c r="CA3180" s="15"/>
      <c r="CB3180" s="15"/>
      <c r="CC3180" s="15"/>
      <c r="CD3180" s="15"/>
      <c r="CE3180" s="15"/>
      <c r="CF3180" s="15"/>
      <c r="CG3180" s="15"/>
      <c r="CH3180" s="15"/>
      <c r="CI3180" s="15"/>
      <c r="CJ3180" s="15"/>
      <c r="CK3180" s="15"/>
      <c r="CL3180" s="15"/>
      <c r="CM3180" s="15"/>
      <c r="CN3180" s="15"/>
    </row>
    <row r="3181" spans="1:92" ht="14">
      <c r="A3181" s="1"/>
      <c r="D3181" s="38"/>
      <c r="I3181" s="19"/>
      <c r="K3181" s="15"/>
      <c r="L3181" s="15"/>
      <c r="AE3181" s="37"/>
      <c r="AF3181" s="30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23"/>
      <c r="AR3181" s="23"/>
      <c r="AS3181" s="23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23"/>
      <c r="BE3181" s="23"/>
      <c r="BF3181" s="23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  <c r="BU3181" s="12"/>
      <c r="BV3181" s="12"/>
      <c r="BW3181" s="12"/>
      <c r="BX3181" s="15"/>
      <c r="BY3181" s="15"/>
      <c r="BZ3181" s="15"/>
      <c r="CA3181" s="15"/>
      <c r="CB3181" s="15"/>
      <c r="CC3181" s="15"/>
      <c r="CD3181" s="15"/>
      <c r="CE3181" s="15"/>
      <c r="CF3181" s="15"/>
      <c r="CG3181" s="15"/>
      <c r="CH3181" s="15"/>
      <c r="CI3181" s="15"/>
      <c r="CJ3181" s="15"/>
      <c r="CK3181" s="15"/>
      <c r="CL3181" s="15"/>
      <c r="CM3181" s="15"/>
      <c r="CN3181" s="15"/>
    </row>
    <row r="3182" spans="1:92" ht="14">
      <c r="A3182" s="1"/>
      <c r="D3182" s="38"/>
      <c r="I3182" s="19"/>
      <c r="K3182" s="15"/>
      <c r="L3182" s="15"/>
      <c r="AE3182" s="37"/>
      <c r="AF3182" s="30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3"/>
      <c r="AQ3182" s="23"/>
      <c r="AR3182" s="23"/>
      <c r="AS3182" s="23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23"/>
      <c r="BE3182" s="23"/>
      <c r="BF3182" s="23"/>
      <c r="BG3182" s="12"/>
      <c r="BH3182" s="12"/>
      <c r="BI3182" s="12"/>
      <c r="BJ3182" s="12"/>
      <c r="BK3182" s="12"/>
      <c r="BL3182" s="12"/>
      <c r="BM3182" s="12"/>
      <c r="BN3182" s="12"/>
      <c r="BO3182" s="12"/>
      <c r="BP3182" s="12"/>
      <c r="BQ3182" s="12"/>
      <c r="BR3182" s="12"/>
      <c r="BS3182" s="12"/>
      <c r="BT3182" s="12"/>
      <c r="BU3182" s="12"/>
      <c r="BV3182" s="12"/>
      <c r="BW3182" s="12"/>
      <c r="BX3182" s="15"/>
      <c r="BY3182" s="15"/>
      <c r="BZ3182" s="15"/>
      <c r="CA3182" s="15"/>
      <c r="CB3182" s="15"/>
      <c r="CC3182" s="15"/>
      <c r="CD3182" s="15"/>
      <c r="CE3182" s="15"/>
      <c r="CF3182" s="15"/>
      <c r="CG3182" s="15"/>
      <c r="CH3182" s="15"/>
      <c r="CI3182" s="15"/>
      <c r="CJ3182" s="15"/>
      <c r="CK3182" s="15"/>
      <c r="CL3182" s="15"/>
      <c r="CM3182" s="15"/>
      <c r="CN3182" s="15"/>
    </row>
    <row r="3183" spans="1:92" ht="14">
      <c r="A3183" s="1"/>
      <c r="D3183" s="38"/>
      <c r="I3183" s="19"/>
      <c r="K3183" s="15"/>
      <c r="L3183" s="15"/>
      <c r="AE3183" s="37"/>
      <c r="AF3183" s="30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3"/>
      <c r="AQ3183" s="23"/>
      <c r="AR3183" s="23"/>
      <c r="AS3183" s="23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23"/>
      <c r="BE3183" s="23"/>
      <c r="BF3183" s="23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5"/>
      <c r="BY3183" s="15"/>
      <c r="BZ3183" s="15"/>
      <c r="CA3183" s="15"/>
      <c r="CB3183" s="15"/>
      <c r="CC3183" s="15"/>
      <c r="CD3183" s="15"/>
      <c r="CE3183" s="15"/>
      <c r="CF3183" s="15"/>
      <c r="CG3183" s="15"/>
      <c r="CH3183" s="15"/>
      <c r="CI3183" s="15"/>
      <c r="CJ3183" s="15"/>
      <c r="CK3183" s="15"/>
      <c r="CL3183" s="15"/>
      <c r="CM3183" s="15"/>
      <c r="CN3183" s="15"/>
    </row>
    <row r="3184" spans="1:92" ht="14">
      <c r="A3184" s="1"/>
      <c r="D3184" s="38"/>
      <c r="I3184" s="19"/>
      <c r="K3184" s="15"/>
      <c r="L3184" s="15"/>
      <c r="AE3184" s="37"/>
      <c r="AF3184" s="30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3"/>
      <c r="AQ3184" s="23"/>
      <c r="AR3184" s="23"/>
      <c r="AS3184" s="23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23"/>
      <c r="BE3184" s="23"/>
      <c r="BF3184" s="23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5"/>
      <c r="BY3184" s="15"/>
      <c r="BZ3184" s="15"/>
      <c r="CA3184" s="15"/>
      <c r="CB3184" s="15"/>
      <c r="CC3184" s="15"/>
      <c r="CD3184" s="15"/>
      <c r="CE3184" s="15"/>
      <c r="CF3184" s="15"/>
      <c r="CG3184" s="15"/>
      <c r="CH3184" s="15"/>
      <c r="CI3184" s="15"/>
      <c r="CJ3184" s="15"/>
      <c r="CK3184" s="15"/>
      <c r="CL3184" s="15"/>
      <c r="CM3184" s="15"/>
      <c r="CN3184" s="15"/>
    </row>
    <row r="3185" spans="1:92" ht="14">
      <c r="A3185" s="1"/>
      <c r="D3185" s="38"/>
      <c r="I3185" s="19"/>
      <c r="K3185" s="15"/>
      <c r="L3185" s="15"/>
      <c r="AE3185" s="37"/>
      <c r="AF3185" s="30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3"/>
      <c r="AQ3185" s="23"/>
      <c r="AR3185" s="23"/>
      <c r="AS3185" s="23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23"/>
      <c r="BE3185" s="23"/>
      <c r="BF3185" s="23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5"/>
      <c r="BY3185" s="15"/>
      <c r="BZ3185" s="15"/>
      <c r="CA3185" s="15"/>
      <c r="CB3185" s="15"/>
      <c r="CC3185" s="15"/>
      <c r="CD3185" s="15"/>
      <c r="CE3185" s="15"/>
      <c r="CF3185" s="15"/>
      <c r="CG3185" s="15"/>
      <c r="CH3185" s="15"/>
      <c r="CI3185" s="15"/>
      <c r="CJ3185" s="15"/>
      <c r="CK3185" s="15"/>
      <c r="CL3185" s="15"/>
      <c r="CM3185" s="15"/>
      <c r="CN3185" s="15"/>
    </row>
    <row r="3186" spans="1:92" ht="14">
      <c r="A3186" s="1"/>
      <c r="D3186" s="38"/>
      <c r="I3186" s="19"/>
      <c r="K3186" s="15"/>
      <c r="L3186" s="15"/>
      <c r="AE3186" s="37"/>
      <c r="AF3186" s="30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3"/>
      <c r="AQ3186" s="23"/>
      <c r="AR3186" s="23"/>
      <c r="AS3186" s="23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23"/>
      <c r="BE3186" s="23"/>
      <c r="BF3186" s="23"/>
      <c r="BG3186" s="12"/>
      <c r="BH3186" s="12"/>
      <c r="BI3186" s="12"/>
      <c r="BJ3186" s="12"/>
      <c r="BK3186" s="12"/>
      <c r="BL3186" s="12"/>
      <c r="BM3186" s="12"/>
      <c r="BN3186" s="12"/>
      <c r="BO3186" s="12"/>
      <c r="BP3186" s="12"/>
      <c r="BQ3186" s="12"/>
      <c r="BR3186" s="12"/>
      <c r="BS3186" s="12"/>
      <c r="BT3186" s="12"/>
      <c r="BU3186" s="12"/>
      <c r="BV3186" s="12"/>
      <c r="BW3186" s="12"/>
      <c r="BX3186" s="15"/>
      <c r="BY3186" s="15"/>
      <c r="BZ3186" s="15"/>
      <c r="CA3186" s="15"/>
      <c r="CB3186" s="15"/>
      <c r="CC3186" s="15"/>
      <c r="CD3186" s="15"/>
      <c r="CE3186" s="15"/>
      <c r="CF3186" s="15"/>
      <c r="CG3186" s="15"/>
      <c r="CH3186" s="15"/>
      <c r="CI3186" s="15"/>
      <c r="CJ3186" s="15"/>
      <c r="CK3186" s="15"/>
      <c r="CL3186" s="15"/>
      <c r="CM3186" s="15"/>
      <c r="CN3186" s="15"/>
    </row>
    <row r="3187" spans="1:92" ht="14">
      <c r="A3187" s="1"/>
      <c r="D3187" s="38"/>
      <c r="I3187" s="19"/>
      <c r="K3187" s="15"/>
      <c r="L3187" s="15"/>
      <c r="AE3187" s="37"/>
      <c r="AF3187" s="30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3"/>
      <c r="AQ3187" s="23"/>
      <c r="AR3187" s="23"/>
      <c r="AS3187" s="23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23"/>
      <c r="BE3187" s="23"/>
      <c r="BF3187" s="23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  <c r="BU3187" s="12"/>
      <c r="BV3187" s="12"/>
      <c r="BW3187" s="12"/>
      <c r="BX3187" s="15"/>
      <c r="BY3187" s="15"/>
      <c r="BZ3187" s="15"/>
      <c r="CA3187" s="15"/>
      <c r="CB3187" s="15"/>
      <c r="CC3187" s="15"/>
      <c r="CD3187" s="15"/>
      <c r="CE3187" s="15"/>
      <c r="CF3187" s="15"/>
      <c r="CG3187" s="15"/>
      <c r="CH3187" s="15"/>
      <c r="CI3187" s="15"/>
      <c r="CJ3187" s="15"/>
      <c r="CK3187" s="15"/>
      <c r="CL3187" s="15"/>
      <c r="CM3187" s="15"/>
      <c r="CN3187" s="15"/>
    </row>
    <row r="3188" spans="1:92" ht="14">
      <c r="A3188" s="1"/>
      <c r="D3188" s="38"/>
      <c r="I3188" s="19"/>
      <c r="K3188" s="15"/>
      <c r="L3188" s="15"/>
      <c r="AE3188" s="37"/>
      <c r="AF3188" s="30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3"/>
      <c r="AQ3188" s="23"/>
      <c r="AR3188" s="23"/>
      <c r="AS3188" s="23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23"/>
      <c r="BE3188" s="23"/>
      <c r="BF3188" s="23"/>
      <c r="BG3188" s="12"/>
      <c r="BH3188" s="12"/>
      <c r="BI3188" s="12"/>
      <c r="BJ3188" s="12"/>
      <c r="BK3188" s="12"/>
      <c r="BL3188" s="12"/>
      <c r="BM3188" s="12"/>
      <c r="BN3188" s="12"/>
      <c r="BO3188" s="12"/>
      <c r="BP3188" s="12"/>
      <c r="BQ3188" s="12"/>
      <c r="BR3188" s="12"/>
      <c r="BS3188" s="12"/>
      <c r="BT3188" s="12"/>
      <c r="BU3188" s="12"/>
      <c r="BV3188" s="12"/>
      <c r="BW3188" s="12"/>
      <c r="BX3188" s="15"/>
      <c r="BY3188" s="15"/>
      <c r="BZ3188" s="15"/>
      <c r="CA3188" s="15"/>
      <c r="CB3188" s="15"/>
      <c r="CC3188" s="15"/>
      <c r="CD3188" s="15"/>
      <c r="CE3188" s="15"/>
      <c r="CF3188" s="15"/>
      <c r="CG3188" s="15"/>
      <c r="CH3188" s="15"/>
      <c r="CI3188" s="15"/>
      <c r="CJ3188" s="15"/>
      <c r="CK3188" s="15"/>
      <c r="CL3188" s="15"/>
      <c r="CM3188" s="15"/>
      <c r="CN3188" s="15"/>
    </row>
    <row r="3189" spans="1:92" ht="14">
      <c r="A3189" s="1"/>
      <c r="D3189" s="38"/>
      <c r="I3189" s="19"/>
      <c r="K3189" s="15"/>
      <c r="L3189" s="15"/>
      <c r="AE3189" s="37"/>
      <c r="AF3189" s="30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3"/>
      <c r="AQ3189" s="23"/>
      <c r="AR3189" s="23"/>
      <c r="AS3189" s="23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23"/>
      <c r="BE3189" s="23"/>
      <c r="BF3189" s="23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5"/>
      <c r="BY3189" s="15"/>
      <c r="BZ3189" s="15"/>
      <c r="CA3189" s="15"/>
      <c r="CB3189" s="15"/>
      <c r="CC3189" s="15"/>
      <c r="CD3189" s="15"/>
      <c r="CE3189" s="15"/>
      <c r="CF3189" s="15"/>
      <c r="CG3189" s="15"/>
      <c r="CH3189" s="15"/>
      <c r="CI3189" s="15"/>
      <c r="CJ3189" s="15"/>
      <c r="CK3189" s="15"/>
      <c r="CL3189" s="15"/>
      <c r="CM3189" s="15"/>
      <c r="CN3189" s="15"/>
    </row>
    <row r="3190" spans="1:92" ht="14">
      <c r="A3190" s="1"/>
      <c r="D3190" s="38"/>
      <c r="I3190" s="19"/>
      <c r="K3190" s="15"/>
      <c r="L3190" s="15"/>
      <c r="AE3190" s="37"/>
      <c r="AF3190" s="30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3"/>
      <c r="AQ3190" s="23"/>
      <c r="AR3190" s="23"/>
      <c r="AS3190" s="23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23"/>
      <c r="BE3190" s="23"/>
      <c r="BF3190" s="23"/>
      <c r="BG3190" s="12"/>
      <c r="BH3190" s="12"/>
      <c r="BI3190" s="12"/>
      <c r="BJ3190" s="12"/>
      <c r="BK3190" s="12"/>
      <c r="BL3190" s="12"/>
      <c r="BM3190" s="12"/>
      <c r="BN3190" s="12"/>
      <c r="BO3190" s="12"/>
      <c r="BP3190" s="12"/>
      <c r="BQ3190" s="12"/>
      <c r="BR3190" s="12"/>
      <c r="BS3190" s="12"/>
      <c r="BT3190" s="12"/>
      <c r="BU3190" s="12"/>
      <c r="BV3190" s="12"/>
      <c r="BW3190" s="12"/>
      <c r="BX3190" s="15"/>
      <c r="BY3190" s="15"/>
      <c r="BZ3190" s="15"/>
      <c r="CA3190" s="15"/>
      <c r="CB3190" s="15"/>
      <c r="CC3190" s="15"/>
      <c r="CD3190" s="15"/>
      <c r="CE3190" s="15"/>
      <c r="CF3190" s="15"/>
      <c r="CG3190" s="15"/>
      <c r="CH3190" s="15"/>
      <c r="CI3190" s="15"/>
      <c r="CJ3190" s="15"/>
      <c r="CK3190" s="15"/>
      <c r="CL3190" s="15"/>
      <c r="CM3190" s="15"/>
      <c r="CN3190" s="15"/>
    </row>
    <row r="3191" spans="1:92" ht="14">
      <c r="A3191" s="1"/>
      <c r="D3191" s="38"/>
      <c r="I3191" s="19"/>
      <c r="K3191" s="15"/>
      <c r="L3191" s="15"/>
      <c r="AE3191" s="37"/>
      <c r="AF3191" s="30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23"/>
      <c r="AR3191" s="23"/>
      <c r="AS3191" s="23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23"/>
      <c r="BE3191" s="23"/>
      <c r="BF3191" s="23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  <c r="BU3191" s="12"/>
      <c r="BV3191" s="12"/>
      <c r="BW3191" s="12"/>
      <c r="BX3191" s="15"/>
      <c r="BY3191" s="15"/>
      <c r="BZ3191" s="15"/>
      <c r="CA3191" s="15"/>
      <c r="CB3191" s="15"/>
      <c r="CC3191" s="15"/>
      <c r="CD3191" s="15"/>
      <c r="CE3191" s="15"/>
      <c r="CF3191" s="15"/>
      <c r="CG3191" s="15"/>
      <c r="CH3191" s="15"/>
      <c r="CI3191" s="15"/>
      <c r="CJ3191" s="15"/>
      <c r="CK3191" s="15"/>
      <c r="CL3191" s="15"/>
      <c r="CM3191" s="15"/>
      <c r="CN3191" s="15"/>
    </row>
    <row r="3192" spans="1:92" ht="14">
      <c r="A3192" s="1"/>
      <c r="D3192" s="38"/>
      <c r="I3192" s="19"/>
      <c r="K3192" s="15"/>
      <c r="L3192" s="15"/>
      <c r="AE3192" s="37"/>
      <c r="AF3192" s="30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3"/>
      <c r="AQ3192" s="23"/>
      <c r="AR3192" s="23"/>
      <c r="AS3192" s="23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23"/>
      <c r="BE3192" s="23"/>
      <c r="BF3192" s="23"/>
      <c r="BG3192" s="12"/>
      <c r="BH3192" s="12"/>
      <c r="BI3192" s="12"/>
      <c r="BJ3192" s="12"/>
      <c r="BK3192" s="12"/>
      <c r="BL3192" s="12"/>
      <c r="BM3192" s="12"/>
      <c r="BN3192" s="12"/>
      <c r="BO3192" s="12"/>
      <c r="BP3192" s="12"/>
      <c r="BQ3192" s="12"/>
      <c r="BR3192" s="12"/>
      <c r="BS3192" s="12"/>
      <c r="BT3192" s="12"/>
      <c r="BU3192" s="12"/>
      <c r="BV3192" s="12"/>
      <c r="BW3192" s="12"/>
      <c r="BX3192" s="15"/>
      <c r="BY3192" s="15"/>
      <c r="BZ3192" s="15"/>
      <c r="CA3192" s="15"/>
      <c r="CB3192" s="15"/>
      <c r="CC3192" s="15"/>
      <c r="CD3192" s="15"/>
      <c r="CE3192" s="15"/>
      <c r="CF3192" s="15"/>
      <c r="CG3192" s="15"/>
      <c r="CH3192" s="15"/>
      <c r="CI3192" s="15"/>
      <c r="CJ3192" s="15"/>
      <c r="CK3192" s="15"/>
      <c r="CL3192" s="15"/>
      <c r="CM3192" s="15"/>
      <c r="CN3192" s="15"/>
    </row>
    <row r="3193" spans="1:92" ht="14">
      <c r="A3193" s="1"/>
      <c r="D3193" s="38"/>
      <c r="I3193" s="19"/>
      <c r="K3193" s="15"/>
      <c r="L3193" s="15"/>
      <c r="AE3193" s="37"/>
      <c r="AF3193" s="30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3"/>
      <c r="AQ3193" s="23"/>
      <c r="AR3193" s="23"/>
      <c r="AS3193" s="23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23"/>
      <c r="BE3193" s="23"/>
      <c r="BF3193" s="23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  <c r="BU3193" s="12"/>
      <c r="BV3193" s="12"/>
      <c r="BW3193" s="12"/>
      <c r="BX3193" s="15"/>
      <c r="BY3193" s="15"/>
      <c r="BZ3193" s="15"/>
      <c r="CA3193" s="15"/>
      <c r="CB3193" s="15"/>
      <c r="CC3193" s="15"/>
      <c r="CD3193" s="15"/>
      <c r="CE3193" s="15"/>
      <c r="CF3193" s="15"/>
      <c r="CG3193" s="15"/>
      <c r="CH3193" s="15"/>
      <c r="CI3193" s="15"/>
      <c r="CJ3193" s="15"/>
      <c r="CK3193" s="15"/>
      <c r="CL3193" s="15"/>
      <c r="CM3193" s="15"/>
      <c r="CN3193" s="15"/>
    </row>
    <row r="3194" spans="1:92" ht="14">
      <c r="A3194" s="1"/>
      <c r="D3194" s="38"/>
      <c r="I3194" s="19"/>
      <c r="K3194" s="15"/>
      <c r="L3194" s="15"/>
      <c r="AE3194" s="37"/>
      <c r="AF3194" s="30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3"/>
      <c r="AQ3194" s="23"/>
      <c r="AR3194" s="23"/>
      <c r="AS3194" s="23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23"/>
      <c r="BE3194" s="23"/>
      <c r="BF3194" s="23"/>
      <c r="BG3194" s="12"/>
      <c r="BH3194" s="12"/>
      <c r="BI3194" s="12"/>
      <c r="BJ3194" s="12"/>
      <c r="BK3194" s="12"/>
      <c r="BL3194" s="12"/>
      <c r="BM3194" s="12"/>
      <c r="BN3194" s="12"/>
      <c r="BO3194" s="12"/>
      <c r="BP3194" s="12"/>
      <c r="BQ3194" s="12"/>
      <c r="BR3194" s="12"/>
      <c r="BS3194" s="12"/>
      <c r="BT3194" s="12"/>
      <c r="BU3194" s="12"/>
      <c r="BV3194" s="12"/>
      <c r="BW3194" s="12"/>
      <c r="BX3194" s="15"/>
      <c r="BY3194" s="15"/>
      <c r="BZ3194" s="15"/>
      <c r="CA3194" s="15"/>
      <c r="CB3194" s="15"/>
      <c r="CC3194" s="15"/>
      <c r="CD3194" s="15"/>
      <c r="CE3194" s="15"/>
      <c r="CF3194" s="15"/>
      <c r="CG3194" s="15"/>
      <c r="CH3194" s="15"/>
      <c r="CI3194" s="15"/>
      <c r="CJ3194" s="15"/>
      <c r="CK3194" s="15"/>
      <c r="CL3194" s="15"/>
      <c r="CM3194" s="15"/>
      <c r="CN3194" s="15"/>
    </row>
    <row r="3195" spans="1:92" ht="14">
      <c r="A3195" s="1"/>
      <c r="D3195" s="38"/>
      <c r="I3195" s="19"/>
      <c r="K3195" s="15"/>
      <c r="L3195" s="15"/>
      <c r="AE3195" s="37"/>
      <c r="AF3195" s="30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3"/>
      <c r="AQ3195" s="23"/>
      <c r="AR3195" s="23"/>
      <c r="AS3195" s="23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23"/>
      <c r="BE3195" s="23"/>
      <c r="BF3195" s="23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  <c r="BU3195" s="12"/>
      <c r="BV3195" s="12"/>
      <c r="BW3195" s="12"/>
      <c r="BX3195" s="15"/>
      <c r="BY3195" s="15"/>
      <c r="BZ3195" s="15"/>
      <c r="CA3195" s="15"/>
      <c r="CB3195" s="15"/>
      <c r="CC3195" s="15"/>
      <c r="CD3195" s="15"/>
      <c r="CE3195" s="15"/>
      <c r="CF3195" s="15"/>
      <c r="CG3195" s="15"/>
      <c r="CH3195" s="15"/>
      <c r="CI3195" s="15"/>
      <c r="CJ3195" s="15"/>
      <c r="CK3195" s="15"/>
      <c r="CL3195" s="15"/>
      <c r="CM3195" s="15"/>
      <c r="CN3195" s="15"/>
    </row>
    <row r="3196" spans="1:92" ht="14">
      <c r="A3196" s="1"/>
      <c r="D3196" s="38"/>
      <c r="I3196" s="19"/>
      <c r="K3196" s="15"/>
      <c r="L3196" s="15"/>
      <c r="AE3196" s="37"/>
      <c r="AF3196" s="30"/>
      <c r="AG3196" s="23"/>
      <c r="AH3196" s="23"/>
      <c r="AI3196" s="23"/>
      <c r="AJ3196" s="23"/>
      <c r="AK3196" s="23"/>
      <c r="AL3196" s="23"/>
      <c r="AM3196" s="23"/>
      <c r="AN3196" s="23"/>
      <c r="AO3196" s="23"/>
      <c r="AP3196" s="23"/>
      <c r="AQ3196" s="23"/>
      <c r="AR3196" s="23"/>
      <c r="AS3196" s="23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23"/>
      <c r="BE3196" s="23"/>
      <c r="BF3196" s="23"/>
      <c r="BG3196" s="12"/>
      <c r="BH3196" s="12"/>
      <c r="BI3196" s="12"/>
      <c r="BJ3196" s="12"/>
      <c r="BK3196" s="12"/>
      <c r="BL3196" s="12"/>
      <c r="BM3196" s="12"/>
      <c r="BN3196" s="12"/>
      <c r="BO3196" s="12"/>
      <c r="BP3196" s="12"/>
      <c r="BQ3196" s="12"/>
      <c r="BR3196" s="12"/>
      <c r="BS3196" s="12"/>
      <c r="BT3196" s="12"/>
      <c r="BU3196" s="12"/>
      <c r="BV3196" s="12"/>
      <c r="BW3196" s="12"/>
      <c r="BX3196" s="15"/>
      <c r="BY3196" s="15"/>
      <c r="BZ3196" s="15"/>
      <c r="CA3196" s="15"/>
      <c r="CB3196" s="15"/>
      <c r="CC3196" s="15"/>
      <c r="CD3196" s="15"/>
      <c r="CE3196" s="15"/>
      <c r="CF3196" s="15"/>
      <c r="CG3196" s="15"/>
      <c r="CH3196" s="15"/>
      <c r="CI3196" s="15"/>
      <c r="CJ3196" s="15"/>
      <c r="CK3196" s="15"/>
      <c r="CL3196" s="15"/>
      <c r="CM3196" s="15"/>
      <c r="CN3196" s="15"/>
    </row>
    <row r="3197" spans="1:92" ht="14">
      <c r="A3197" s="1"/>
      <c r="D3197" s="38"/>
      <c r="I3197" s="19"/>
      <c r="K3197" s="15"/>
      <c r="L3197" s="15"/>
      <c r="AE3197" s="37"/>
      <c r="AF3197" s="30"/>
      <c r="AG3197" s="23"/>
      <c r="AH3197" s="23"/>
      <c r="AI3197" s="23"/>
      <c r="AJ3197" s="23"/>
      <c r="AK3197" s="23"/>
      <c r="AL3197" s="23"/>
      <c r="AM3197" s="23"/>
      <c r="AN3197" s="23"/>
      <c r="AO3197" s="23"/>
      <c r="AP3197" s="23"/>
      <c r="AQ3197" s="23"/>
      <c r="AR3197" s="23"/>
      <c r="AS3197" s="23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23"/>
      <c r="BE3197" s="23"/>
      <c r="BF3197" s="23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  <c r="BU3197" s="12"/>
      <c r="BV3197" s="12"/>
      <c r="BW3197" s="12"/>
      <c r="BX3197" s="15"/>
      <c r="BY3197" s="15"/>
      <c r="BZ3197" s="15"/>
      <c r="CA3197" s="15"/>
      <c r="CB3197" s="15"/>
      <c r="CC3197" s="15"/>
      <c r="CD3197" s="15"/>
      <c r="CE3197" s="15"/>
      <c r="CF3197" s="15"/>
      <c r="CG3197" s="15"/>
      <c r="CH3197" s="15"/>
      <c r="CI3197" s="15"/>
      <c r="CJ3197" s="15"/>
      <c r="CK3197" s="15"/>
      <c r="CL3197" s="15"/>
      <c r="CM3197" s="15"/>
      <c r="CN3197" s="15"/>
    </row>
    <row r="3198" spans="1:92" ht="14">
      <c r="A3198" s="1"/>
      <c r="D3198" s="38"/>
      <c r="I3198" s="19"/>
      <c r="K3198" s="15"/>
      <c r="L3198" s="15"/>
      <c r="AE3198" s="37"/>
      <c r="AF3198" s="30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3"/>
      <c r="AQ3198" s="23"/>
      <c r="AR3198" s="23"/>
      <c r="AS3198" s="23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23"/>
      <c r="BE3198" s="23"/>
      <c r="BF3198" s="23"/>
      <c r="BG3198" s="12"/>
      <c r="BH3198" s="12"/>
      <c r="BI3198" s="12"/>
      <c r="BJ3198" s="12"/>
      <c r="BK3198" s="12"/>
      <c r="BL3198" s="12"/>
      <c r="BM3198" s="12"/>
      <c r="BN3198" s="12"/>
      <c r="BO3198" s="12"/>
      <c r="BP3198" s="12"/>
      <c r="BQ3198" s="12"/>
      <c r="BR3198" s="12"/>
      <c r="BS3198" s="12"/>
      <c r="BT3198" s="12"/>
      <c r="BU3198" s="12"/>
      <c r="BV3198" s="12"/>
      <c r="BW3198" s="12"/>
      <c r="BX3198" s="15"/>
      <c r="BY3198" s="15"/>
      <c r="BZ3198" s="15"/>
      <c r="CA3198" s="15"/>
      <c r="CB3198" s="15"/>
      <c r="CC3198" s="15"/>
      <c r="CD3198" s="15"/>
      <c r="CE3198" s="15"/>
      <c r="CF3198" s="15"/>
      <c r="CG3198" s="15"/>
      <c r="CH3198" s="15"/>
      <c r="CI3198" s="15"/>
      <c r="CJ3198" s="15"/>
      <c r="CK3198" s="15"/>
      <c r="CL3198" s="15"/>
      <c r="CM3198" s="15"/>
      <c r="CN3198" s="15"/>
    </row>
    <row r="3199" spans="1:92" ht="14">
      <c r="A3199" s="1"/>
      <c r="D3199" s="38"/>
      <c r="I3199" s="19"/>
      <c r="K3199" s="15"/>
      <c r="L3199" s="15"/>
      <c r="AE3199" s="37"/>
      <c r="AF3199" s="30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3"/>
      <c r="AQ3199" s="23"/>
      <c r="AR3199" s="23"/>
      <c r="AS3199" s="23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23"/>
      <c r="BE3199" s="23"/>
      <c r="BF3199" s="23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  <c r="BU3199" s="12"/>
      <c r="BV3199" s="12"/>
      <c r="BW3199" s="12"/>
      <c r="BX3199" s="15"/>
      <c r="BY3199" s="15"/>
      <c r="BZ3199" s="15"/>
      <c r="CA3199" s="15"/>
      <c r="CB3199" s="15"/>
      <c r="CC3199" s="15"/>
      <c r="CD3199" s="15"/>
      <c r="CE3199" s="15"/>
      <c r="CF3199" s="15"/>
      <c r="CG3199" s="15"/>
      <c r="CH3199" s="15"/>
      <c r="CI3199" s="15"/>
      <c r="CJ3199" s="15"/>
      <c r="CK3199" s="15"/>
      <c r="CL3199" s="15"/>
      <c r="CM3199" s="15"/>
      <c r="CN3199" s="15"/>
    </row>
    <row r="3200" spans="1:92" ht="14">
      <c r="A3200" s="1"/>
      <c r="D3200" s="38"/>
      <c r="I3200" s="19"/>
      <c r="K3200" s="15"/>
      <c r="L3200" s="15"/>
      <c r="AE3200" s="37"/>
      <c r="AF3200" s="30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3"/>
      <c r="AQ3200" s="23"/>
      <c r="AR3200" s="23"/>
      <c r="AS3200" s="23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23"/>
      <c r="BE3200" s="23"/>
      <c r="BF3200" s="23"/>
      <c r="BG3200" s="12"/>
      <c r="BH3200" s="12"/>
      <c r="BI3200" s="12"/>
      <c r="BJ3200" s="12"/>
      <c r="BK3200" s="12"/>
      <c r="BL3200" s="12"/>
      <c r="BM3200" s="12"/>
      <c r="BN3200" s="12"/>
      <c r="BO3200" s="12"/>
      <c r="BP3200" s="12"/>
      <c r="BQ3200" s="12"/>
      <c r="BR3200" s="12"/>
      <c r="BS3200" s="12"/>
      <c r="BT3200" s="12"/>
      <c r="BU3200" s="12"/>
      <c r="BV3200" s="12"/>
      <c r="BW3200" s="12"/>
      <c r="BX3200" s="15"/>
      <c r="BY3200" s="15"/>
      <c r="BZ3200" s="15"/>
      <c r="CA3200" s="15"/>
      <c r="CB3200" s="15"/>
      <c r="CC3200" s="15"/>
      <c r="CD3200" s="15"/>
      <c r="CE3200" s="15"/>
      <c r="CF3200" s="15"/>
      <c r="CG3200" s="15"/>
      <c r="CH3200" s="15"/>
      <c r="CI3200" s="15"/>
      <c r="CJ3200" s="15"/>
      <c r="CK3200" s="15"/>
      <c r="CL3200" s="15"/>
      <c r="CM3200" s="15"/>
      <c r="CN3200" s="15"/>
    </row>
    <row r="3201" spans="1:92" ht="14">
      <c r="A3201" s="1"/>
      <c r="D3201" s="38"/>
      <c r="I3201" s="19"/>
      <c r="K3201" s="15"/>
      <c r="L3201" s="15"/>
      <c r="AE3201" s="37"/>
      <c r="AF3201" s="30"/>
      <c r="AG3201" s="23"/>
      <c r="AH3201" s="23"/>
      <c r="AI3201" s="23"/>
      <c r="AJ3201" s="23"/>
      <c r="AK3201" s="23"/>
      <c r="AL3201" s="23"/>
      <c r="AM3201" s="23"/>
      <c r="AN3201" s="23"/>
      <c r="AO3201" s="23"/>
      <c r="AP3201" s="23"/>
      <c r="AQ3201" s="23"/>
      <c r="AR3201" s="23"/>
      <c r="AS3201" s="23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23"/>
      <c r="BE3201" s="23"/>
      <c r="BF3201" s="23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  <c r="BU3201" s="12"/>
      <c r="BV3201" s="12"/>
      <c r="BW3201" s="12"/>
      <c r="BX3201" s="15"/>
      <c r="BY3201" s="15"/>
      <c r="BZ3201" s="15"/>
      <c r="CA3201" s="15"/>
      <c r="CB3201" s="15"/>
      <c r="CC3201" s="15"/>
      <c r="CD3201" s="15"/>
      <c r="CE3201" s="15"/>
      <c r="CF3201" s="15"/>
      <c r="CG3201" s="15"/>
      <c r="CH3201" s="15"/>
      <c r="CI3201" s="15"/>
      <c r="CJ3201" s="15"/>
      <c r="CK3201" s="15"/>
      <c r="CL3201" s="15"/>
      <c r="CM3201" s="15"/>
      <c r="CN3201" s="15"/>
    </row>
    <row r="3202" spans="1:92" ht="14">
      <c r="A3202" s="1"/>
      <c r="D3202" s="38"/>
      <c r="I3202" s="19"/>
      <c r="K3202" s="15"/>
      <c r="L3202" s="15"/>
      <c r="AE3202" s="37"/>
      <c r="AF3202" s="30"/>
      <c r="AG3202" s="23"/>
      <c r="AH3202" s="23"/>
      <c r="AI3202" s="23"/>
      <c r="AJ3202" s="23"/>
      <c r="AK3202" s="23"/>
      <c r="AL3202" s="23"/>
      <c r="AM3202" s="23"/>
      <c r="AN3202" s="23"/>
      <c r="AO3202" s="23"/>
      <c r="AP3202" s="23"/>
      <c r="AQ3202" s="23"/>
      <c r="AR3202" s="23"/>
      <c r="AS3202" s="23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23"/>
      <c r="BE3202" s="23"/>
      <c r="BF3202" s="23"/>
      <c r="BG3202" s="12"/>
      <c r="BH3202" s="12"/>
      <c r="BI3202" s="12"/>
      <c r="BJ3202" s="12"/>
      <c r="BK3202" s="12"/>
      <c r="BL3202" s="12"/>
      <c r="BM3202" s="12"/>
      <c r="BN3202" s="12"/>
      <c r="BO3202" s="12"/>
      <c r="BP3202" s="12"/>
      <c r="BQ3202" s="12"/>
      <c r="BR3202" s="12"/>
      <c r="BS3202" s="12"/>
      <c r="BT3202" s="12"/>
      <c r="BU3202" s="12"/>
      <c r="BV3202" s="12"/>
      <c r="BW3202" s="12"/>
      <c r="BX3202" s="15"/>
      <c r="BY3202" s="15"/>
      <c r="BZ3202" s="15"/>
      <c r="CA3202" s="15"/>
      <c r="CB3202" s="15"/>
      <c r="CC3202" s="15"/>
      <c r="CD3202" s="15"/>
      <c r="CE3202" s="15"/>
      <c r="CF3202" s="15"/>
      <c r="CG3202" s="15"/>
      <c r="CH3202" s="15"/>
      <c r="CI3202" s="15"/>
      <c r="CJ3202" s="15"/>
      <c r="CK3202" s="15"/>
      <c r="CL3202" s="15"/>
      <c r="CM3202" s="15"/>
      <c r="CN3202" s="15"/>
    </row>
    <row r="3203" spans="1:92" ht="14">
      <c r="A3203" s="1"/>
      <c r="D3203" s="38"/>
      <c r="I3203" s="19"/>
      <c r="K3203" s="15"/>
      <c r="L3203" s="15"/>
      <c r="AE3203" s="37"/>
      <c r="AF3203" s="30"/>
      <c r="AG3203" s="23"/>
      <c r="AH3203" s="23"/>
      <c r="AI3203" s="23"/>
      <c r="AJ3203" s="23"/>
      <c r="AK3203" s="23"/>
      <c r="AL3203" s="23"/>
      <c r="AM3203" s="23"/>
      <c r="AN3203" s="23"/>
      <c r="AO3203" s="23"/>
      <c r="AP3203" s="23"/>
      <c r="AQ3203" s="23"/>
      <c r="AR3203" s="23"/>
      <c r="AS3203" s="23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23"/>
      <c r="BE3203" s="23"/>
      <c r="BF3203" s="23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  <c r="BU3203" s="12"/>
      <c r="BV3203" s="12"/>
      <c r="BW3203" s="12"/>
      <c r="BX3203" s="15"/>
      <c r="BY3203" s="15"/>
      <c r="BZ3203" s="15"/>
      <c r="CA3203" s="15"/>
      <c r="CB3203" s="15"/>
      <c r="CC3203" s="15"/>
      <c r="CD3203" s="15"/>
      <c r="CE3203" s="15"/>
      <c r="CF3203" s="15"/>
      <c r="CG3203" s="15"/>
      <c r="CH3203" s="15"/>
      <c r="CI3203" s="15"/>
      <c r="CJ3203" s="15"/>
      <c r="CK3203" s="15"/>
      <c r="CL3203" s="15"/>
      <c r="CM3203" s="15"/>
      <c r="CN3203" s="15"/>
    </row>
    <row r="3204" spans="1:92" ht="14">
      <c r="A3204" s="1"/>
      <c r="D3204" s="38"/>
      <c r="I3204" s="19"/>
      <c r="K3204" s="15"/>
      <c r="L3204" s="15"/>
      <c r="AE3204" s="37"/>
      <c r="AF3204" s="30"/>
      <c r="AG3204" s="23"/>
      <c r="AH3204" s="23"/>
      <c r="AI3204" s="23"/>
      <c r="AJ3204" s="23"/>
      <c r="AK3204" s="23"/>
      <c r="AL3204" s="23"/>
      <c r="AM3204" s="23"/>
      <c r="AN3204" s="23"/>
      <c r="AO3204" s="23"/>
      <c r="AP3204" s="23"/>
      <c r="AQ3204" s="23"/>
      <c r="AR3204" s="23"/>
      <c r="AS3204" s="23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23"/>
      <c r="BE3204" s="23"/>
      <c r="BF3204" s="23"/>
      <c r="BG3204" s="12"/>
      <c r="BH3204" s="12"/>
      <c r="BI3204" s="12"/>
      <c r="BJ3204" s="12"/>
      <c r="BK3204" s="12"/>
      <c r="BL3204" s="12"/>
      <c r="BM3204" s="12"/>
      <c r="BN3204" s="12"/>
      <c r="BO3204" s="12"/>
      <c r="BP3204" s="12"/>
      <c r="BQ3204" s="12"/>
      <c r="BR3204" s="12"/>
      <c r="BS3204" s="12"/>
      <c r="BT3204" s="12"/>
      <c r="BU3204" s="12"/>
      <c r="BV3204" s="12"/>
      <c r="BW3204" s="12"/>
      <c r="BX3204" s="15"/>
      <c r="BY3204" s="15"/>
      <c r="BZ3204" s="15"/>
      <c r="CA3204" s="15"/>
      <c r="CB3204" s="15"/>
      <c r="CC3204" s="15"/>
      <c r="CD3204" s="15"/>
      <c r="CE3204" s="15"/>
      <c r="CF3204" s="15"/>
      <c r="CG3204" s="15"/>
      <c r="CH3204" s="15"/>
      <c r="CI3204" s="15"/>
      <c r="CJ3204" s="15"/>
      <c r="CK3204" s="15"/>
      <c r="CL3204" s="15"/>
      <c r="CM3204" s="15"/>
      <c r="CN3204" s="15"/>
    </row>
    <row r="3205" spans="1:92" ht="14">
      <c r="A3205" s="1"/>
      <c r="D3205" s="38"/>
      <c r="I3205" s="19"/>
      <c r="K3205" s="15"/>
      <c r="L3205" s="15"/>
      <c r="AE3205" s="37"/>
      <c r="AF3205" s="30"/>
      <c r="AG3205" s="23"/>
      <c r="AH3205" s="23"/>
      <c r="AI3205" s="23"/>
      <c r="AJ3205" s="23"/>
      <c r="AK3205" s="23"/>
      <c r="AL3205" s="23"/>
      <c r="AM3205" s="23"/>
      <c r="AN3205" s="23"/>
      <c r="AO3205" s="23"/>
      <c r="AP3205" s="23"/>
      <c r="AQ3205" s="23"/>
      <c r="AR3205" s="23"/>
      <c r="AS3205" s="23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23"/>
      <c r="BE3205" s="23"/>
      <c r="BF3205" s="23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/>
      <c r="BX3205" s="15"/>
      <c r="BY3205" s="15"/>
      <c r="BZ3205" s="15"/>
      <c r="CA3205" s="15"/>
      <c r="CB3205" s="15"/>
      <c r="CC3205" s="15"/>
      <c r="CD3205" s="15"/>
      <c r="CE3205" s="15"/>
      <c r="CF3205" s="15"/>
      <c r="CG3205" s="15"/>
      <c r="CH3205" s="15"/>
      <c r="CI3205" s="15"/>
      <c r="CJ3205" s="15"/>
      <c r="CK3205" s="15"/>
      <c r="CL3205" s="15"/>
      <c r="CM3205" s="15"/>
      <c r="CN3205" s="15"/>
    </row>
    <row r="3206" spans="1:92" ht="14">
      <c r="A3206" s="1"/>
      <c r="D3206" s="38"/>
      <c r="I3206" s="19"/>
      <c r="K3206" s="15"/>
      <c r="L3206" s="15"/>
      <c r="AE3206" s="37"/>
      <c r="AF3206" s="30"/>
      <c r="AG3206" s="23"/>
      <c r="AH3206" s="23"/>
      <c r="AI3206" s="23"/>
      <c r="AJ3206" s="23"/>
      <c r="AK3206" s="23"/>
      <c r="AL3206" s="23"/>
      <c r="AM3206" s="23"/>
      <c r="AN3206" s="23"/>
      <c r="AO3206" s="23"/>
      <c r="AP3206" s="23"/>
      <c r="AQ3206" s="23"/>
      <c r="AR3206" s="23"/>
      <c r="AS3206" s="23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23"/>
      <c r="BE3206" s="23"/>
      <c r="BF3206" s="23"/>
      <c r="BG3206" s="12"/>
      <c r="BH3206" s="12"/>
      <c r="BI3206" s="12"/>
      <c r="BJ3206" s="12"/>
      <c r="BK3206" s="12"/>
      <c r="BL3206" s="12"/>
      <c r="BM3206" s="12"/>
      <c r="BN3206" s="12"/>
      <c r="BO3206" s="12"/>
      <c r="BP3206" s="12"/>
      <c r="BQ3206" s="12"/>
      <c r="BR3206" s="12"/>
      <c r="BS3206" s="12"/>
      <c r="BT3206" s="12"/>
      <c r="BU3206" s="12"/>
      <c r="BV3206" s="12"/>
      <c r="BW3206" s="12"/>
      <c r="BX3206" s="15"/>
      <c r="BY3206" s="15"/>
      <c r="BZ3206" s="15"/>
      <c r="CA3206" s="15"/>
      <c r="CB3206" s="15"/>
      <c r="CC3206" s="15"/>
      <c r="CD3206" s="15"/>
      <c r="CE3206" s="15"/>
      <c r="CF3206" s="15"/>
      <c r="CG3206" s="15"/>
      <c r="CH3206" s="15"/>
      <c r="CI3206" s="15"/>
      <c r="CJ3206" s="15"/>
      <c r="CK3206" s="15"/>
      <c r="CL3206" s="15"/>
      <c r="CM3206" s="15"/>
      <c r="CN3206" s="15"/>
    </row>
    <row r="3207" spans="1:92" ht="14">
      <c r="A3207" s="1"/>
      <c r="D3207" s="38"/>
      <c r="I3207" s="19"/>
      <c r="K3207" s="15"/>
      <c r="L3207" s="15"/>
      <c r="AE3207" s="37"/>
      <c r="AF3207" s="30"/>
      <c r="AG3207" s="23"/>
      <c r="AH3207" s="23"/>
      <c r="AI3207" s="23"/>
      <c r="AJ3207" s="23"/>
      <c r="AK3207" s="23"/>
      <c r="AL3207" s="23"/>
      <c r="AM3207" s="23"/>
      <c r="AN3207" s="23"/>
      <c r="AO3207" s="23"/>
      <c r="AP3207" s="23"/>
      <c r="AQ3207" s="23"/>
      <c r="AR3207" s="23"/>
      <c r="AS3207" s="23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23"/>
      <c r="BE3207" s="23"/>
      <c r="BF3207" s="23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  <c r="BU3207" s="12"/>
      <c r="BV3207" s="12"/>
      <c r="BW3207" s="12"/>
      <c r="BX3207" s="15"/>
      <c r="BY3207" s="15"/>
      <c r="BZ3207" s="15"/>
      <c r="CA3207" s="15"/>
      <c r="CB3207" s="15"/>
      <c r="CC3207" s="15"/>
      <c r="CD3207" s="15"/>
      <c r="CE3207" s="15"/>
      <c r="CF3207" s="15"/>
      <c r="CG3207" s="15"/>
      <c r="CH3207" s="15"/>
      <c r="CI3207" s="15"/>
      <c r="CJ3207" s="15"/>
      <c r="CK3207" s="15"/>
      <c r="CL3207" s="15"/>
      <c r="CM3207" s="15"/>
      <c r="CN3207" s="15"/>
    </row>
    <row r="3208" spans="1:92" ht="14">
      <c r="A3208" s="1"/>
      <c r="D3208" s="38"/>
      <c r="I3208" s="19"/>
      <c r="K3208" s="15"/>
      <c r="L3208" s="15"/>
      <c r="AE3208" s="37"/>
      <c r="AF3208" s="30"/>
      <c r="AG3208" s="23"/>
      <c r="AH3208" s="23"/>
      <c r="AI3208" s="23"/>
      <c r="AJ3208" s="23"/>
      <c r="AK3208" s="23"/>
      <c r="AL3208" s="23"/>
      <c r="AM3208" s="23"/>
      <c r="AN3208" s="23"/>
      <c r="AO3208" s="23"/>
      <c r="AP3208" s="23"/>
      <c r="AQ3208" s="23"/>
      <c r="AR3208" s="23"/>
      <c r="AS3208" s="23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23"/>
      <c r="BE3208" s="23"/>
      <c r="BF3208" s="23"/>
      <c r="BG3208" s="12"/>
      <c r="BH3208" s="12"/>
      <c r="BI3208" s="12"/>
      <c r="BJ3208" s="12"/>
      <c r="BK3208" s="12"/>
      <c r="BL3208" s="12"/>
      <c r="BM3208" s="12"/>
      <c r="BN3208" s="12"/>
      <c r="BO3208" s="12"/>
      <c r="BP3208" s="12"/>
      <c r="BQ3208" s="12"/>
      <c r="BR3208" s="12"/>
      <c r="BS3208" s="12"/>
      <c r="BT3208" s="12"/>
      <c r="BU3208" s="12"/>
      <c r="BV3208" s="12"/>
      <c r="BW3208" s="12"/>
      <c r="BX3208" s="15"/>
      <c r="BY3208" s="15"/>
      <c r="BZ3208" s="15"/>
      <c r="CA3208" s="15"/>
      <c r="CB3208" s="15"/>
      <c r="CC3208" s="15"/>
      <c r="CD3208" s="15"/>
      <c r="CE3208" s="15"/>
      <c r="CF3208" s="15"/>
      <c r="CG3208" s="15"/>
      <c r="CH3208" s="15"/>
      <c r="CI3208" s="15"/>
      <c r="CJ3208" s="15"/>
      <c r="CK3208" s="15"/>
      <c r="CL3208" s="15"/>
      <c r="CM3208" s="15"/>
      <c r="CN3208" s="15"/>
    </row>
    <row r="3209" spans="1:92" ht="14">
      <c r="A3209" s="1"/>
      <c r="D3209" s="38"/>
      <c r="I3209" s="19"/>
      <c r="K3209" s="15"/>
      <c r="L3209" s="15"/>
      <c r="AE3209" s="37"/>
      <c r="AF3209" s="30"/>
      <c r="AG3209" s="23"/>
      <c r="AH3209" s="23"/>
      <c r="AI3209" s="23"/>
      <c r="AJ3209" s="23"/>
      <c r="AK3209" s="23"/>
      <c r="AL3209" s="23"/>
      <c r="AM3209" s="23"/>
      <c r="AN3209" s="23"/>
      <c r="AO3209" s="23"/>
      <c r="AP3209" s="23"/>
      <c r="AQ3209" s="23"/>
      <c r="AR3209" s="23"/>
      <c r="AS3209" s="23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23"/>
      <c r="BE3209" s="23"/>
      <c r="BF3209" s="23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  <c r="BU3209" s="12"/>
      <c r="BV3209" s="12"/>
      <c r="BW3209" s="12"/>
      <c r="BX3209" s="15"/>
      <c r="BY3209" s="15"/>
      <c r="BZ3209" s="15"/>
      <c r="CA3209" s="15"/>
      <c r="CB3209" s="15"/>
      <c r="CC3209" s="15"/>
      <c r="CD3209" s="15"/>
      <c r="CE3209" s="15"/>
      <c r="CF3209" s="15"/>
      <c r="CG3209" s="15"/>
      <c r="CH3209" s="15"/>
      <c r="CI3209" s="15"/>
      <c r="CJ3209" s="15"/>
      <c r="CK3209" s="15"/>
      <c r="CL3209" s="15"/>
      <c r="CM3209" s="15"/>
      <c r="CN3209" s="15"/>
    </row>
    <row r="3210" spans="1:92" ht="14">
      <c r="A3210" s="1"/>
      <c r="D3210" s="38"/>
      <c r="I3210" s="19"/>
      <c r="K3210" s="15"/>
      <c r="L3210" s="15"/>
      <c r="AE3210" s="37"/>
      <c r="AF3210" s="30"/>
      <c r="AG3210" s="23"/>
      <c r="AH3210" s="23"/>
      <c r="AI3210" s="23"/>
      <c r="AJ3210" s="23"/>
      <c r="AK3210" s="23"/>
      <c r="AL3210" s="23"/>
      <c r="AM3210" s="23"/>
      <c r="AN3210" s="23"/>
      <c r="AO3210" s="23"/>
      <c r="AP3210" s="23"/>
      <c r="AQ3210" s="23"/>
      <c r="AR3210" s="23"/>
      <c r="AS3210" s="23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23"/>
      <c r="BE3210" s="23"/>
      <c r="BF3210" s="23"/>
      <c r="BG3210" s="12"/>
      <c r="BH3210" s="12"/>
      <c r="BI3210" s="12"/>
      <c r="BJ3210" s="12"/>
      <c r="BK3210" s="12"/>
      <c r="BL3210" s="12"/>
      <c r="BM3210" s="12"/>
      <c r="BN3210" s="12"/>
      <c r="BO3210" s="12"/>
      <c r="BP3210" s="12"/>
      <c r="BQ3210" s="12"/>
      <c r="BR3210" s="12"/>
      <c r="BS3210" s="12"/>
      <c r="BT3210" s="12"/>
      <c r="BU3210" s="12"/>
      <c r="BV3210" s="12"/>
      <c r="BW3210" s="12"/>
      <c r="BX3210" s="15"/>
      <c r="BY3210" s="15"/>
      <c r="BZ3210" s="15"/>
      <c r="CA3210" s="15"/>
      <c r="CB3210" s="15"/>
      <c r="CC3210" s="15"/>
      <c r="CD3210" s="15"/>
      <c r="CE3210" s="15"/>
      <c r="CF3210" s="15"/>
      <c r="CG3210" s="15"/>
      <c r="CH3210" s="15"/>
      <c r="CI3210" s="15"/>
      <c r="CJ3210" s="15"/>
      <c r="CK3210" s="15"/>
      <c r="CL3210" s="15"/>
      <c r="CM3210" s="15"/>
      <c r="CN3210" s="15"/>
    </row>
    <row r="3211" spans="1:92" ht="14">
      <c r="A3211" s="1"/>
      <c r="D3211" s="38"/>
      <c r="I3211" s="19"/>
      <c r="K3211" s="15"/>
      <c r="L3211" s="15"/>
      <c r="AE3211" s="37"/>
      <c r="AF3211" s="30"/>
      <c r="AG3211" s="23"/>
      <c r="AH3211" s="23"/>
      <c r="AI3211" s="23"/>
      <c r="AJ3211" s="23"/>
      <c r="AK3211" s="23"/>
      <c r="AL3211" s="23"/>
      <c r="AM3211" s="23"/>
      <c r="AN3211" s="23"/>
      <c r="AO3211" s="23"/>
      <c r="AP3211" s="23"/>
      <c r="AQ3211" s="23"/>
      <c r="AR3211" s="23"/>
      <c r="AS3211" s="23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23"/>
      <c r="BE3211" s="23"/>
      <c r="BF3211" s="23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  <c r="BU3211" s="12"/>
      <c r="BV3211" s="12"/>
      <c r="BW3211" s="12"/>
      <c r="BX3211" s="15"/>
      <c r="BY3211" s="15"/>
      <c r="BZ3211" s="15"/>
      <c r="CA3211" s="15"/>
      <c r="CB3211" s="15"/>
      <c r="CC3211" s="15"/>
      <c r="CD3211" s="15"/>
      <c r="CE3211" s="15"/>
      <c r="CF3211" s="15"/>
      <c r="CG3211" s="15"/>
      <c r="CH3211" s="15"/>
      <c r="CI3211" s="15"/>
      <c r="CJ3211" s="15"/>
      <c r="CK3211" s="15"/>
      <c r="CL3211" s="15"/>
      <c r="CM3211" s="15"/>
      <c r="CN3211" s="15"/>
    </row>
    <row r="3212" spans="1:92" ht="14">
      <c r="A3212" s="1"/>
      <c r="D3212" s="38"/>
      <c r="I3212" s="19"/>
      <c r="K3212" s="15"/>
      <c r="L3212" s="15"/>
      <c r="AE3212" s="37"/>
      <c r="AF3212" s="30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23"/>
      <c r="BE3212" s="23"/>
      <c r="BF3212" s="23"/>
      <c r="BG3212" s="12"/>
      <c r="BH3212" s="12"/>
      <c r="BI3212" s="12"/>
      <c r="BJ3212" s="12"/>
      <c r="BK3212" s="12"/>
      <c r="BL3212" s="12"/>
      <c r="BM3212" s="12"/>
      <c r="BN3212" s="12"/>
      <c r="BO3212" s="12"/>
      <c r="BP3212" s="12"/>
      <c r="BQ3212" s="12"/>
      <c r="BR3212" s="12"/>
      <c r="BS3212" s="12"/>
      <c r="BT3212" s="12"/>
      <c r="BU3212" s="12"/>
      <c r="BV3212" s="12"/>
      <c r="BW3212" s="12"/>
      <c r="BX3212" s="15"/>
      <c r="BY3212" s="15"/>
      <c r="BZ3212" s="15"/>
      <c r="CA3212" s="15"/>
      <c r="CB3212" s="15"/>
      <c r="CC3212" s="15"/>
      <c r="CD3212" s="15"/>
      <c r="CE3212" s="15"/>
      <c r="CF3212" s="15"/>
      <c r="CG3212" s="15"/>
      <c r="CH3212" s="15"/>
      <c r="CI3212" s="15"/>
      <c r="CJ3212" s="15"/>
      <c r="CK3212" s="15"/>
      <c r="CL3212" s="15"/>
      <c r="CM3212" s="15"/>
      <c r="CN3212" s="15"/>
    </row>
    <row r="3213" spans="1:92" ht="14">
      <c r="A3213" s="1"/>
      <c r="D3213" s="38"/>
      <c r="I3213" s="19"/>
      <c r="K3213" s="15"/>
      <c r="L3213" s="15"/>
      <c r="AE3213" s="37"/>
      <c r="AF3213" s="30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23"/>
      <c r="BE3213" s="23"/>
      <c r="BF3213" s="23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  <c r="BU3213" s="12"/>
      <c r="BV3213" s="12"/>
      <c r="BW3213" s="12"/>
      <c r="BX3213" s="15"/>
      <c r="BY3213" s="15"/>
      <c r="BZ3213" s="15"/>
      <c r="CA3213" s="15"/>
      <c r="CB3213" s="15"/>
      <c r="CC3213" s="15"/>
      <c r="CD3213" s="15"/>
      <c r="CE3213" s="15"/>
      <c r="CF3213" s="15"/>
      <c r="CG3213" s="15"/>
      <c r="CH3213" s="15"/>
      <c r="CI3213" s="15"/>
      <c r="CJ3213" s="15"/>
      <c r="CK3213" s="15"/>
      <c r="CL3213" s="15"/>
      <c r="CM3213" s="15"/>
      <c r="CN3213" s="15"/>
    </row>
    <row r="3214" spans="1:92" ht="14">
      <c r="A3214" s="1"/>
      <c r="D3214" s="38"/>
      <c r="I3214" s="19"/>
      <c r="K3214" s="15"/>
      <c r="L3214" s="15"/>
      <c r="AE3214" s="37"/>
      <c r="AF3214" s="30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23"/>
      <c r="BE3214" s="23"/>
      <c r="BF3214" s="23"/>
      <c r="BG3214" s="12"/>
      <c r="BH3214" s="12"/>
      <c r="BI3214" s="12"/>
      <c r="BJ3214" s="12"/>
      <c r="BK3214" s="12"/>
      <c r="BL3214" s="12"/>
      <c r="BM3214" s="12"/>
      <c r="BN3214" s="12"/>
      <c r="BO3214" s="12"/>
      <c r="BP3214" s="12"/>
      <c r="BQ3214" s="12"/>
      <c r="BR3214" s="12"/>
      <c r="BS3214" s="12"/>
      <c r="BT3214" s="12"/>
      <c r="BU3214" s="12"/>
      <c r="BV3214" s="12"/>
      <c r="BW3214" s="12"/>
      <c r="BX3214" s="15"/>
      <c r="BY3214" s="15"/>
      <c r="BZ3214" s="15"/>
      <c r="CA3214" s="15"/>
      <c r="CB3214" s="15"/>
      <c r="CC3214" s="15"/>
      <c r="CD3214" s="15"/>
      <c r="CE3214" s="15"/>
      <c r="CF3214" s="15"/>
      <c r="CG3214" s="15"/>
      <c r="CH3214" s="15"/>
      <c r="CI3214" s="15"/>
      <c r="CJ3214" s="15"/>
      <c r="CK3214" s="15"/>
      <c r="CL3214" s="15"/>
      <c r="CM3214" s="15"/>
      <c r="CN3214" s="15"/>
    </row>
    <row r="3215" spans="1:92" ht="14">
      <c r="A3215" s="1"/>
      <c r="D3215" s="38"/>
      <c r="I3215" s="19"/>
      <c r="K3215" s="15"/>
      <c r="L3215" s="15"/>
      <c r="AE3215" s="37"/>
      <c r="AF3215" s="30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23"/>
      <c r="BE3215" s="23"/>
      <c r="BF3215" s="23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  <c r="BU3215" s="12"/>
      <c r="BV3215" s="12"/>
      <c r="BW3215" s="12"/>
      <c r="BX3215" s="15"/>
      <c r="BY3215" s="15"/>
      <c r="BZ3215" s="15"/>
      <c r="CA3215" s="15"/>
      <c r="CB3215" s="15"/>
      <c r="CC3215" s="15"/>
      <c r="CD3215" s="15"/>
      <c r="CE3215" s="15"/>
      <c r="CF3215" s="15"/>
      <c r="CG3215" s="15"/>
      <c r="CH3215" s="15"/>
      <c r="CI3215" s="15"/>
      <c r="CJ3215" s="15"/>
      <c r="CK3215" s="15"/>
      <c r="CL3215" s="15"/>
      <c r="CM3215" s="15"/>
      <c r="CN3215" s="15"/>
    </row>
    <row r="3216" spans="1:92" ht="14">
      <c r="A3216" s="1"/>
      <c r="D3216" s="38"/>
      <c r="I3216" s="19"/>
      <c r="K3216" s="15"/>
      <c r="L3216" s="15"/>
      <c r="AE3216" s="37"/>
      <c r="AF3216" s="30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23"/>
      <c r="BE3216" s="23"/>
      <c r="BF3216" s="23"/>
      <c r="BG3216" s="12"/>
      <c r="BH3216" s="12"/>
      <c r="BI3216" s="12"/>
      <c r="BJ3216" s="12"/>
      <c r="BK3216" s="12"/>
      <c r="BL3216" s="12"/>
      <c r="BM3216" s="12"/>
      <c r="BN3216" s="12"/>
      <c r="BO3216" s="12"/>
      <c r="BP3216" s="12"/>
      <c r="BQ3216" s="12"/>
      <c r="BR3216" s="12"/>
      <c r="BS3216" s="12"/>
      <c r="BT3216" s="12"/>
      <c r="BU3216" s="12"/>
      <c r="BV3216" s="12"/>
      <c r="BW3216" s="12"/>
      <c r="BX3216" s="15"/>
      <c r="BY3216" s="15"/>
      <c r="BZ3216" s="15"/>
      <c r="CA3216" s="15"/>
      <c r="CB3216" s="15"/>
      <c r="CC3216" s="15"/>
      <c r="CD3216" s="15"/>
      <c r="CE3216" s="15"/>
      <c r="CF3216" s="15"/>
      <c r="CG3216" s="15"/>
      <c r="CH3216" s="15"/>
      <c r="CI3216" s="15"/>
      <c r="CJ3216" s="15"/>
      <c r="CK3216" s="15"/>
      <c r="CL3216" s="15"/>
      <c r="CM3216" s="15"/>
      <c r="CN3216" s="15"/>
    </row>
    <row r="3217" spans="1:92" ht="14">
      <c r="A3217" s="1"/>
      <c r="D3217" s="38"/>
      <c r="I3217" s="19"/>
      <c r="K3217" s="15"/>
      <c r="L3217" s="15"/>
      <c r="AE3217" s="37"/>
      <c r="AF3217" s="30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23"/>
      <c r="BE3217" s="23"/>
      <c r="BF3217" s="23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  <c r="BU3217" s="12"/>
      <c r="BV3217" s="12"/>
      <c r="BW3217" s="12"/>
      <c r="BX3217" s="15"/>
      <c r="BY3217" s="15"/>
      <c r="BZ3217" s="15"/>
      <c r="CA3217" s="15"/>
      <c r="CB3217" s="15"/>
      <c r="CC3217" s="15"/>
      <c r="CD3217" s="15"/>
      <c r="CE3217" s="15"/>
      <c r="CF3217" s="15"/>
      <c r="CG3217" s="15"/>
      <c r="CH3217" s="15"/>
      <c r="CI3217" s="15"/>
      <c r="CJ3217" s="15"/>
      <c r="CK3217" s="15"/>
      <c r="CL3217" s="15"/>
      <c r="CM3217" s="15"/>
      <c r="CN3217" s="15"/>
    </row>
    <row r="3218" spans="1:92" ht="14">
      <c r="A3218" s="1"/>
      <c r="D3218" s="38"/>
      <c r="I3218" s="19"/>
      <c r="K3218" s="15"/>
      <c r="L3218" s="15"/>
      <c r="AE3218" s="37"/>
      <c r="AF3218" s="30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23"/>
      <c r="BE3218" s="23"/>
      <c r="BF3218" s="23"/>
      <c r="BG3218" s="12"/>
      <c r="BH3218" s="12"/>
      <c r="BI3218" s="12"/>
      <c r="BJ3218" s="12"/>
      <c r="BK3218" s="12"/>
      <c r="BL3218" s="12"/>
      <c r="BM3218" s="12"/>
      <c r="BN3218" s="12"/>
      <c r="BO3218" s="12"/>
      <c r="BP3218" s="12"/>
      <c r="BQ3218" s="12"/>
      <c r="BR3218" s="12"/>
      <c r="BS3218" s="12"/>
      <c r="BT3218" s="12"/>
      <c r="BU3218" s="12"/>
      <c r="BV3218" s="12"/>
      <c r="BW3218" s="12"/>
      <c r="BX3218" s="15"/>
      <c r="BY3218" s="15"/>
      <c r="BZ3218" s="15"/>
      <c r="CA3218" s="15"/>
      <c r="CB3218" s="15"/>
      <c r="CC3218" s="15"/>
      <c r="CD3218" s="15"/>
      <c r="CE3218" s="15"/>
      <c r="CF3218" s="15"/>
      <c r="CG3218" s="15"/>
      <c r="CH3218" s="15"/>
      <c r="CI3218" s="15"/>
      <c r="CJ3218" s="15"/>
      <c r="CK3218" s="15"/>
      <c r="CL3218" s="15"/>
      <c r="CM3218" s="15"/>
      <c r="CN3218" s="15"/>
    </row>
    <row r="3219" spans="1:92" ht="14">
      <c r="A3219" s="1"/>
      <c r="D3219" s="38"/>
      <c r="I3219" s="19"/>
      <c r="K3219" s="15"/>
      <c r="L3219" s="15"/>
      <c r="AE3219" s="37"/>
      <c r="AF3219" s="30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23"/>
      <c r="BE3219" s="23"/>
      <c r="BF3219" s="23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  <c r="BU3219" s="12"/>
      <c r="BV3219" s="12"/>
      <c r="BW3219" s="12"/>
      <c r="BX3219" s="15"/>
      <c r="BY3219" s="15"/>
      <c r="BZ3219" s="15"/>
      <c r="CA3219" s="15"/>
      <c r="CB3219" s="15"/>
      <c r="CC3219" s="15"/>
      <c r="CD3219" s="15"/>
      <c r="CE3219" s="15"/>
      <c r="CF3219" s="15"/>
      <c r="CG3219" s="15"/>
      <c r="CH3219" s="15"/>
      <c r="CI3219" s="15"/>
      <c r="CJ3219" s="15"/>
      <c r="CK3219" s="15"/>
      <c r="CL3219" s="15"/>
      <c r="CM3219" s="15"/>
      <c r="CN3219" s="15"/>
    </row>
    <row r="3220" spans="1:92" ht="14">
      <c r="A3220" s="1"/>
      <c r="D3220" s="38"/>
      <c r="I3220" s="19"/>
      <c r="K3220" s="15"/>
      <c r="L3220" s="15"/>
      <c r="AE3220" s="37"/>
      <c r="AF3220" s="30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23"/>
      <c r="BE3220" s="23"/>
      <c r="BF3220" s="23"/>
      <c r="BG3220" s="12"/>
      <c r="BH3220" s="12"/>
      <c r="BI3220" s="12"/>
      <c r="BJ3220" s="12"/>
      <c r="BK3220" s="12"/>
      <c r="BL3220" s="12"/>
      <c r="BM3220" s="12"/>
      <c r="BN3220" s="12"/>
      <c r="BO3220" s="12"/>
      <c r="BP3220" s="12"/>
      <c r="BQ3220" s="12"/>
      <c r="BR3220" s="12"/>
      <c r="BS3220" s="12"/>
      <c r="BT3220" s="12"/>
      <c r="BU3220" s="12"/>
      <c r="BV3220" s="12"/>
      <c r="BW3220" s="12"/>
      <c r="BX3220" s="15"/>
      <c r="BY3220" s="15"/>
      <c r="BZ3220" s="15"/>
      <c r="CA3220" s="15"/>
      <c r="CB3220" s="15"/>
      <c r="CC3220" s="15"/>
      <c r="CD3220" s="15"/>
      <c r="CE3220" s="15"/>
      <c r="CF3220" s="15"/>
      <c r="CG3220" s="15"/>
      <c r="CH3220" s="15"/>
      <c r="CI3220" s="15"/>
      <c r="CJ3220" s="15"/>
      <c r="CK3220" s="15"/>
      <c r="CL3220" s="15"/>
      <c r="CM3220" s="15"/>
      <c r="CN3220" s="15"/>
    </row>
    <row r="3221" spans="1:92" ht="14">
      <c r="A3221" s="1"/>
      <c r="D3221" s="38"/>
      <c r="I3221" s="19"/>
      <c r="K3221" s="15"/>
      <c r="L3221" s="15"/>
      <c r="AE3221" s="37"/>
      <c r="AF3221" s="30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23"/>
      <c r="BE3221" s="23"/>
      <c r="BF3221" s="23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  <c r="BU3221" s="12"/>
      <c r="BV3221" s="12"/>
      <c r="BW3221" s="12"/>
      <c r="BX3221" s="15"/>
      <c r="BY3221" s="15"/>
      <c r="BZ3221" s="15"/>
      <c r="CA3221" s="15"/>
      <c r="CB3221" s="15"/>
      <c r="CC3221" s="15"/>
      <c r="CD3221" s="15"/>
      <c r="CE3221" s="15"/>
      <c r="CF3221" s="15"/>
      <c r="CG3221" s="15"/>
      <c r="CH3221" s="15"/>
      <c r="CI3221" s="15"/>
      <c r="CJ3221" s="15"/>
      <c r="CK3221" s="15"/>
      <c r="CL3221" s="15"/>
      <c r="CM3221" s="15"/>
      <c r="CN3221" s="15"/>
    </row>
    <row r="3222" spans="1:92" ht="14">
      <c r="A3222" s="1"/>
      <c r="D3222" s="38"/>
      <c r="I3222" s="19"/>
      <c r="K3222" s="15"/>
      <c r="L3222" s="15"/>
      <c r="AE3222" s="37"/>
      <c r="AF3222" s="30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23"/>
      <c r="BE3222" s="23"/>
      <c r="BF3222" s="23"/>
      <c r="BG3222" s="12"/>
      <c r="BH3222" s="12"/>
      <c r="BI3222" s="12"/>
      <c r="BJ3222" s="12"/>
      <c r="BK3222" s="12"/>
      <c r="BL3222" s="12"/>
      <c r="BM3222" s="12"/>
      <c r="BN3222" s="12"/>
      <c r="BO3222" s="12"/>
      <c r="BP3222" s="12"/>
      <c r="BQ3222" s="12"/>
      <c r="BR3222" s="12"/>
      <c r="BS3222" s="12"/>
      <c r="BT3222" s="12"/>
      <c r="BU3222" s="12"/>
      <c r="BV3222" s="12"/>
      <c r="BW3222" s="12"/>
      <c r="BX3222" s="15"/>
      <c r="BY3222" s="15"/>
      <c r="BZ3222" s="15"/>
      <c r="CA3222" s="15"/>
      <c r="CB3222" s="15"/>
      <c r="CC3222" s="15"/>
      <c r="CD3222" s="15"/>
      <c r="CE3222" s="15"/>
      <c r="CF3222" s="15"/>
      <c r="CG3222" s="15"/>
      <c r="CH3222" s="15"/>
      <c r="CI3222" s="15"/>
      <c r="CJ3222" s="15"/>
      <c r="CK3222" s="15"/>
      <c r="CL3222" s="15"/>
      <c r="CM3222" s="15"/>
      <c r="CN3222" s="15"/>
    </row>
    <row r="3223" spans="1:92" ht="14">
      <c r="A3223" s="1"/>
      <c r="D3223" s="38"/>
      <c r="I3223" s="19"/>
      <c r="K3223" s="15"/>
      <c r="L3223" s="15"/>
      <c r="AE3223" s="37"/>
      <c r="AF3223" s="30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23"/>
      <c r="BE3223" s="23"/>
      <c r="BF3223" s="23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  <c r="BU3223" s="12"/>
      <c r="BV3223" s="12"/>
      <c r="BW3223" s="12"/>
      <c r="BX3223" s="15"/>
      <c r="BY3223" s="15"/>
      <c r="BZ3223" s="15"/>
      <c r="CA3223" s="15"/>
      <c r="CB3223" s="15"/>
      <c r="CC3223" s="15"/>
      <c r="CD3223" s="15"/>
      <c r="CE3223" s="15"/>
      <c r="CF3223" s="15"/>
      <c r="CG3223" s="15"/>
      <c r="CH3223" s="15"/>
      <c r="CI3223" s="15"/>
      <c r="CJ3223" s="15"/>
      <c r="CK3223" s="15"/>
      <c r="CL3223" s="15"/>
      <c r="CM3223" s="15"/>
      <c r="CN3223" s="15"/>
    </row>
    <row r="3224" spans="1:92" ht="14">
      <c r="A3224" s="1"/>
      <c r="D3224" s="38"/>
      <c r="I3224" s="19"/>
      <c r="K3224" s="15"/>
      <c r="L3224" s="15"/>
      <c r="AE3224" s="37"/>
      <c r="AF3224" s="30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23"/>
      <c r="BE3224" s="23"/>
      <c r="BF3224" s="23"/>
      <c r="BG3224" s="12"/>
      <c r="BH3224" s="12"/>
      <c r="BI3224" s="12"/>
      <c r="BJ3224" s="12"/>
      <c r="BK3224" s="12"/>
      <c r="BL3224" s="12"/>
      <c r="BM3224" s="12"/>
      <c r="BN3224" s="12"/>
      <c r="BO3224" s="12"/>
      <c r="BP3224" s="12"/>
      <c r="BQ3224" s="12"/>
      <c r="BR3224" s="12"/>
      <c r="BS3224" s="12"/>
      <c r="BT3224" s="12"/>
      <c r="BU3224" s="12"/>
      <c r="BV3224" s="12"/>
      <c r="BW3224" s="12"/>
      <c r="BX3224" s="15"/>
      <c r="BY3224" s="15"/>
      <c r="BZ3224" s="15"/>
      <c r="CA3224" s="15"/>
      <c r="CB3224" s="15"/>
      <c r="CC3224" s="15"/>
      <c r="CD3224" s="15"/>
      <c r="CE3224" s="15"/>
      <c r="CF3224" s="15"/>
      <c r="CG3224" s="15"/>
      <c r="CH3224" s="15"/>
      <c r="CI3224" s="15"/>
      <c r="CJ3224" s="15"/>
      <c r="CK3224" s="15"/>
      <c r="CL3224" s="15"/>
      <c r="CM3224" s="15"/>
      <c r="CN3224" s="15"/>
    </row>
    <row r="3225" spans="1:92" ht="14">
      <c r="A3225" s="1"/>
      <c r="D3225" s="38"/>
      <c r="I3225" s="19"/>
      <c r="K3225" s="15"/>
      <c r="L3225" s="15"/>
      <c r="AE3225" s="37"/>
      <c r="AF3225" s="30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23"/>
      <c r="BE3225" s="23"/>
      <c r="BF3225" s="23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  <c r="BU3225" s="12"/>
      <c r="BV3225" s="12"/>
      <c r="BW3225" s="12"/>
      <c r="BX3225" s="15"/>
      <c r="BY3225" s="15"/>
      <c r="BZ3225" s="15"/>
      <c r="CA3225" s="15"/>
      <c r="CB3225" s="15"/>
      <c r="CC3225" s="15"/>
      <c r="CD3225" s="15"/>
      <c r="CE3225" s="15"/>
      <c r="CF3225" s="15"/>
      <c r="CG3225" s="15"/>
      <c r="CH3225" s="15"/>
      <c r="CI3225" s="15"/>
      <c r="CJ3225" s="15"/>
      <c r="CK3225" s="15"/>
      <c r="CL3225" s="15"/>
      <c r="CM3225" s="15"/>
      <c r="CN3225" s="15"/>
    </row>
    <row r="3226" spans="1:92" ht="14">
      <c r="A3226" s="1"/>
      <c r="D3226" s="38"/>
      <c r="I3226" s="19"/>
      <c r="K3226" s="15"/>
      <c r="L3226" s="15"/>
      <c r="AE3226" s="37"/>
      <c r="AF3226" s="30"/>
      <c r="AG3226" s="23"/>
      <c r="AH3226" s="23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23"/>
      <c r="BE3226" s="23"/>
      <c r="BF3226" s="23"/>
      <c r="BG3226" s="12"/>
      <c r="BH3226" s="12"/>
      <c r="BI3226" s="12"/>
      <c r="BJ3226" s="12"/>
      <c r="BK3226" s="12"/>
      <c r="BL3226" s="12"/>
      <c r="BM3226" s="12"/>
      <c r="BN3226" s="12"/>
      <c r="BO3226" s="12"/>
      <c r="BP3226" s="12"/>
      <c r="BQ3226" s="12"/>
      <c r="BR3226" s="12"/>
      <c r="BS3226" s="12"/>
      <c r="BT3226" s="12"/>
      <c r="BU3226" s="12"/>
      <c r="BV3226" s="12"/>
      <c r="BW3226" s="12"/>
      <c r="BX3226" s="15"/>
      <c r="BY3226" s="15"/>
      <c r="BZ3226" s="15"/>
      <c r="CA3226" s="15"/>
      <c r="CB3226" s="15"/>
      <c r="CC3226" s="15"/>
      <c r="CD3226" s="15"/>
      <c r="CE3226" s="15"/>
      <c r="CF3226" s="15"/>
      <c r="CG3226" s="15"/>
      <c r="CH3226" s="15"/>
      <c r="CI3226" s="15"/>
      <c r="CJ3226" s="15"/>
      <c r="CK3226" s="15"/>
      <c r="CL3226" s="15"/>
      <c r="CM3226" s="15"/>
      <c r="CN3226" s="15"/>
    </row>
    <row r="3227" spans="1:92" ht="14">
      <c r="A3227" s="1"/>
      <c r="D3227" s="38"/>
      <c r="I3227" s="19"/>
      <c r="K3227" s="15"/>
      <c r="L3227" s="15"/>
      <c r="AE3227" s="37"/>
      <c r="AF3227" s="30"/>
      <c r="AG3227" s="23"/>
      <c r="AH3227" s="23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23"/>
      <c r="BE3227" s="23"/>
      <c r="BF3227" s="23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  <c r="BU3227" s="12"/>
      <c r="BV3227" s="12"/>
      <c r="BW3227" s="12"/>
      <c r="BX3227" s="15"/>
      <c r="BY3227" s="15"/>
      <c r="BZ3227" s="15"/>
      <c r="CA3227" s="15"/>
      <c r="CB3227" s="15"/>
      <c r="CC3227" s="15"/>
      <c r="CD3227" s="15"/>
      <c r="CE3227" s="15"/>
      <c r="CF3227" s="15"/>
      <c r="CG3227" s="15"/>
      <c r="CH3227" s="15"/>
      <c r="CI3227" s="15"/>
      <c r="CJ3227" s="15"/>
      <c r="CK3227" s="15"/>
      <c r="CL3227" s="15"/>
      <c r="CM3227" s="15"/>
      <c r="CN3227" s="15"/>
    </row>
    <row r="3228" spans="1:92" ht="14">
      <c r="A3228" s="1"/>
      <c r="D3228" s="38"/>
      <c r="I3228" s="19"/>
      <c r="K3228" s="15"/>
      <c r="L3228" s="15"/>
      <c r="AE3228" s="37"/>
      <c r="AF3228" s="30"/>
      <c r="AG3228" s="23"/>
      <c r="AH3228" s="23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23"/>
      <c r="BE3228" s="23"/>
      <c r="BF3228" s="23"/>
      <c r="BG3228" s="12"/>
      <c r="BH3228" s="12"/>
      <c r="BI3228" s="12"/>
      <c r="BJ3228" s="12"/>
      <c r="BK3228" s="12"/>
      <c r="BL3228" s="12"/>
      <c r="BM3228" s="12"/>
      <c r="BN3228" s="12"/>
      <c r="BO3228" s="12"/>
      <c r="BP3228" s="12"/>
      <c r="BQ3228" s="12"/>
      <c r="BR3228" s="12"/>
      <c r="BS3228" s="12"/>
      <c r="BT3228" s="12"/>
      <c r="BU3228" s="12"/>
      <c r="BV3228" s="12"/>
      <c r="BW3228" s="12"/>
      <c r="BX3228" s="15"/>
      <c r="BY3228" s="15"/>
      <c r="BZ3228" s="15"/>
      <c r="CA3228" s="15"/>
      <c r="CB3228" s="15"/>
      <c r="CC3228" s="15"/>
      <c r="CD3228" s="15"/>
      <c r="CE3228" s="15"/>
      <c r="CF3228" s="15"/>
      <c r="CG3228" s="15"/>
      <c r="CH3228" s="15"/>
      <c r="CI3228" s="15"/>
      <c r="CJ3228" s="15"/>
      <c r="CK3228" s="15"/>
      <c r="CL3228" s="15"/>
      <c r="CM3228" s="15"/>
      <c r="CN3228" s="15"/>
    </row>
    <row r="3229" spans="1:92" ht="14">
      <c r="A3229" s="1"/>
      <c r="D3229" s="38"/>
      <c r="I3229" s="19"/>
      <c r="K3229" s="15"/>
      <c r="L3229" s="15"/>
      <c r="AE3229" s="37"/>
      <c r="AF3229" s="30"/>
      <c r="AG3229" s="23"/>
      <c r="AH3229" s="23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23"/>
      <c r="BE3229" s="23"/>
      <c r="BF3229" s="23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  <c r="BU3229" s="12"/>
      <c r="BV3229" s="12"/>
      <c r="BW3229" s="12"/>
      <c r="BX3229" s="15"/>
      <c r="BY3229" s="15"/>
      <c r="BZ3229" s="15"/>
      <c r="CA3229" s="15"/>
      <c r="CB3229" s="15"/>
      <c r="CC3229" s="15"/>
      <c r="CD3229" s="15"/>
      <c r="CE3229" s="15"/>
      <c r="CF3229" s="15"/>
      <c r="CG3229" s="15"/>
      <c r="CH3229" s="15"/>
      <c r="CI3229" s="15"/>
      <c r="CJ3229" s="15"/>
      <c r="CK3229" s="15"/>
      <c r="CL3229" s="15"/>
      <c r="CM3229" s="15"/>
      <c r="CN3229" s="15"/>
    </row>
    <row r="3230" spans="1:92" ht="14">
      <c r="A3230" s="1"/>
      <c r="D3230" s="38"/>
      <c r="I3230" s="19"/>
      <c r="K3230" s="15"/>
      <c r="L3230" s="15"/>
      <c r="AE3230" s="37"/>
      <c r="AF3230" s="30"/>
      <c r="AG3230" s="23"/>
      <c r="AH3230" s="23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23"/>
      <c r="BE3230" s="23"/>
      <c r="BF3230" s="23"/>
      <c r="BG3230" s="12"/>
      <c r="BH3230" s="12"/>
      <c r="BI3230" s="12"/>
      <c r="BJ3230" s="12"/>
      <c r="BK3230" s="12"/>
      <c r="BL3230" s="12"/>
      <c r="BM3230" s="12"/>
      <c r="BN3230" s="12"/>
      <c r="BO3230" s="12"/>
      <c r="BP3230" s="12"/>
      <c r="BQ3230" s="12"/>
      <c r="BR3230" s="12"/>
      <c r="BS3230" s="12"/>
      <c r="BT3230" s="12"/>
      <c r="BU3230" s="12"/>
      <c r="BV3230" s="12"/>
      <c r="BW3230" s="12"/>
      <c r="BX3230" s="15"/>
      <c r="BY3230" s="15"/>
      <c r="BZ3230" s="15"/>
      <c r="CA3230" s="15"/>
      <c r="CB3230" s="15"/>
      <c r="CC3230" s="15"/>
      <c r="CD3230" s="15"/>
      <c r="CE3230" s="15"/>
      <c r="CF3230" s="15"/>
      <c r="CG3230" s="15"/>
      <c r="CH3230" s="15"/>
      <c r="CI3230" s="15"/>
      <c r="CJ3230" s="15"/>
      <c r="CK3230" s="15"/>
      <c r="CL3230" s="15"/>
      <c r="CM3230" s="15"/>
      <c r="CN3230" s="15"/>
    </row>
    <row r="3231" spans="1:92" ht="14">
      <c r="A3231" s="1"/>
      <c r="D3231" s="38"/>
      <c r="I3231" s="19"/>
      <c r="K3231" s="15"/>
      <c r="L3231" s="15"/>
      <c r="AE3231" s="37"/>
      <c r="AF3231" s="30"/>
      <c r="AG3231" s="23"/>
      <c r="AH3231" s="23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23"/>
      <c r="BE3231" s="23"/>
      <c r="BF3231" s="23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  <c r="BU3231" s="12"/>
      <c r="BV3231" s="12"/>
      <c r="BW3231" s="12"/>
      <c r="BX3231" s="15"/>
      <c r="BY3231" s="15"/>
      <c r="BZ3231" s="15"/>
      <c r="CA3231" s="15"/>
      <c r="CB3231" s="15"/>
      <c r="CC3231" s="15"/>
      <c r="CD3231" s="15"/>
      <c r="CE3231" s="15"/>
      <c r="CF3231" s="15"/>
      <c r="CG3231" s="15"/>
      <c r="CH3231" s="15"/>
      <c r="CI3231" s="15"/>
      <c r="CJ3231" s="15"/>
      <c r="CK3231" s="15"/>
      <c r="CL3231" s="15"/>
      <c r="CM3231" s="15"/>
      <c r="CN3231" s="15"/>
    </row>
    <row r="3232" spans="1:92" ht="14">
      <c r="A3232" s="1"/>
      <c r="D3232" s="38"/>
      <c r="I3232" s="19"/>
      <c r="K3232" s="15"/>
      <c r="L3232" s="15"/>
      <c r="AE3232" s="37"/>
      <c r="AF3232" s="30"/>
      <c r="AG3232" s="23"/>
      <c r="AH3232" s="23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23"/>
      <c r="BE3232" s="23"/>
      <c r="BF3232" s="23"/>
      <c r="BG3232" s="12"/>
      <c r="BH3232" s="12"/>
      <c r="BI3232" s="12"/>
      <c r="BJ3232" s="12"/>
      <c r="BK3232" s="12"/>
      <c r="BL3232" s="12"/>
      <c r="BM3232" s="12"/>
      <c r="BN3232" s="12"/>
      <c r="BO3232" s="12"/>
      <c r="BP3232" s="12"/>
      <c r="BQ3232" s="12"/>
      <c r="BR3232" s="12"/>
      <c r="BS3232" s="12"/>
      <c r="BT3232" s="12"/>
      <c r="BU3232" s="12"/>
      <c r="BV3232" s="12"/>
      <c r="BW3232" s="12"/>
      <c r="BX3232" s="15"/>
      <c r="BY3232" s="15"/>
      <c r="BZ3232" s="15"/>
      <c r="CA3232" s="15"/>
      <c r="CB3232" s="15"/>
      <c r="CC3232" s="15"/>
      <c r="CD3232" s="15"/>
      <c r="CE3232" s="15"/>
      <c r="CF3232" s="15"/>
      <c r="CG3232" s="15"/>
      <c r="CH3232" s="15"/>
      <c r="CI3232" s="15"/>
      <c r="CJ3232" s="15"/>
      <c r="CK3232" s="15"/>
      <c r="CL3232" s="15"/>
      <c r="CM3232" s="15"/>
      <c r="CN3232" s="15"/>
    </row>
    <row r="3233" spans="1:92" ht="14">
      <c r="A3233" s="1"/>
      <c r="D3233" s="38"/>
      <c r="I3233" s="19"/>
      <c r="K3233" s="15"/>
      <c r="L3233" s="15"/>
      <c r="AE3233" s="37"/>
      <c r="AF3233" s="30"/>
      <c r="AG3233" s="23"/>
      <c r="AH3233" s="23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23"/>
      <c r="BE3233" s="23"/>
      <c r="BF3233" s="23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  <c r="BU3233" s="12"/>
      <c r="BV3233" s="12"/>
      <c r="BW3233" s="12"/>
      <c r="BX3233" s="15"/>
      <c r="BY3233" s="15"/>
      <c r="BZ3233" s="15"/>
      <c r="CA3233" s="15"/>
      <c r="CB3233" s="15"/>
      <c r="CC3233" s="15"/>
      <c r="CD3233" s="15"/>
      <c r="CE3233" s="15"/>
      <c r="CF3233" s="15"/>
      <c r="CG3233" s="15"/>
      <c r="CH3233" s="15"/>
      <c r="CI3233" s="15"/>
      <c r="CJ3233" s="15"/>
      <c r="CK3233" s="15"/>
      <c r="CL3233" s="15"/>
      <c r="CM3233" s="15"/>
      <c r="CN3233" s="15"/>
    </row>
    <row r="3234" spans="1:92" ht="14">
      <c r="A3234" s="1"/>
      <c r="D3234" s="38"/>
      <c r="I3234" s="19"/>
      <c r="K3234" s="15"/>
      <c r="L3234" s="15"/>
      <c r="AE3234" s="37"/>
      <c r="AF3234" s="30"/>
      <c r="AG3234" s="23"/>
      <c r="AH3234" s="23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23"/>
      <c r="BE3234" s="23"/>
      <c r="BF3234" s="23"/>
      <c r="BG3234" s="12"/>
      <c r="BH3234" s="12"/>
      <c r="BI3234" s="12"/>
      <c r="BJ3234" s="12"/>
      <c r="BK3234" s="12"/>
      <c r="BL3234" s="12"/>
      <c r="BM3234" s="12"/>
      <c r="BN3234" s="12"/>
      <c r="BO3234" s="12"/>
      <c r="BP3234" s="12"/>
      <c r="BQ3234" s="12"/>
      <c r="BR3234" s="12"/>
      <c r="BS3234" s="12"/>
      <c r="BT3234" s="12"/>
      <c r="BU3234" s="12"/>
      <c r="BV3234" s="12"/>
      <c r="BW3234" s="12"/>
      <c r="BX3234" s="15"/>
      <c r="BY3234" s="15"/>
      <c r="BZ3234" s="15"/>
      <c r="CA3234" s="15"/>
      <c r="CB3234" s="15"/>
      <c r="CC3234" s="15"/>
      <c r="CD3234" s="15"/>
      <c r="CE3234" s="15"/>
      <c r="CF3234" s="15"/>
      <c r="CG3234" s="15"/>
      <c r="CH3234" s="15"/>
      <c r="CI3234" s="15"/>
      <c r="CJ3234" s="15"/>
      <c r="CK3234" s="15"/>
      <c r="CL3234" s="15"/>
      <c r="CM3234" s="15"/>
      <c r="CN3234" s="15"/>
    </row>
    <row r="3235" spans="1:92" ht="14">
      <c r="A3235" s="1"/>
      <c r="D3235" s="38"/>
      <c r="I3235" s="19"/>
      <c r="K3235" s="15"/>
      <c r="L3235" s="15"/>
      <c r="AE3235" s="37"/>
      <c r="AF3235" s="30"/>
      <c r="AG3235" s="23"/>
      <c r="AH3235" s="23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23"/>
      <c r="BE3235" s="23"/>
      <c r="BF3235" s="23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  <c r="BU3235" s="12"/>
      <c r="BV3235" s="12"/>
      <c r="BW3235" s="12"/>
      <c r="BX3235" s="15"/>
      <c r="BY3235" s="15"/>
      <c r="BZ3235" s="15"/>
      <c r="CA3235" s="15"/>
      <c r="CB3235" s="15"/>
      <c r="CC3235" s="15"/>
      <c r="CD3235" s="15"/>
      <c r="CE3235" s="15"/>
      <c r="CF3235" s="15"/>
      <c r="CG3235" s="15"/>
      <c r="CH3235" s="15"/>
      <c r="CI3235" s="15"/>
      <c r="CJ3235" s="15"/>
      <c r="CK3235" s="15"/>
      <c r="CL3235" s="15"/>
      <c r="CM3235" s="15"/>
      <c r="CN3235" s="15"/>
    </row>
    <row r="3236" spans="1:92" ht="14">
      <c r="A3236" s="1"/>
      <c r="D3236" s="38"/>
      <c r="I3236" s="19"/>
      <c r="K3236" s="15"/>
      <c r="L3236" s="15"/>
      <c r="AE3236" s="37"/>
      <c r="AF3236" s="30"/>
      <c r="AG3236" s="23"/>
      <c r="AH3236" s="23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23"/>
      <c r="BE3236" s="23"/>
      <c r="BF3236" s="23"/>
      <c r="BG3236" s="12"/>
      <c r="BH3236" s="12"/>
      <c r="BI3236" s="12"/>
      <c r="BJ3236" s="12"/>
      <c r="BK3236" s="12"/>
      <c r="BL3236" s="12"/>
      <c r="BM3236" s="12"/>
      <c r="BN3236" s="12"/>
      <c r="BO3236" s="12"/>
      <c r="BP3236" s="12"/>
      <c r="BQ3236" s="12"/>
      <c r="BR3236" s="12"/>
      <c r="BS3236" s="12"/>
      <c r="BT3236" s="12"/>
      <c r="BU3236" s="12"/>
      <c r="BV3236" s="12"/>
      <c r="BW3236" s="12"/>
      <c r="BX3236" s="15"/>
      <c r="BY3236" s="15"/>
      <c r="BZ3236" s="15"/>
      <c r="CA3236" s="15"/>
      <c r="CB3236" s="15"/>
      <c r="CC3236" s="15"/>
      <c r="CD3236" s="15"/>
      <c r="CE3236" s="15"/>
      <c r="CF3236" s="15"/>
      <c r="CG3236" s="15"/>
      <c r="CH3236" s="15"/>
      <c r="CI3236" s="15"/>
      <c r="CJ3236" s="15"/>
      <c r="CK3236" s="15"/>
      <c r="CL3236" s="15"/>
      <c r="CM3236" s="15"/>
      <c r="CN3236" s="15"/>
    </row>
    <row r="3237" spans="1:92" ht="14">
      <c r="A3237" s="1"/>
      <c r="D3237" s="38"/>
      <c r="I3237" s="19"/>
      <c r="K3237" s="15"/>
      <c r="L3237" s="15"/>
      <c r="AE3237" s="37"/>
      <c r="AF3237" s="30"/>
      <c r="AG3237" s="23"/>
      <c r="AH3237" s="23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23"/>
      <c r="BE3237" s="23"/>
      <c r="BF3237" s="23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  <c r="BU3237" s="12"/>
      <c r="BV3237" s="12"/>
      <c r="BW3237" s="12"/>
      <c r="BX3237" s="15"/>
      <c r="BY3237" s="15"/>
      <c r="BZ3237" s="15"/>
      <c r="CA3237" s="15"/>
      <c r="CB3237" s="15"/>
      <c r="CC3237" s="15"/>
      <c r="CD3237" s="15"/>
      <c r="CE3237" s="15"/>
      <c r="CF3237" s="15"/>
      <c r="CG3237" s="15"/>
      <c r="CH3237" s="15"/>
      <c r="CI3237" s="15"/>
      <c r="CJ3237" s="15"/>
      <c r="CK3237" s="15"/>
      <c r="CL3237" s="15"/>
      <c r="CM3237" s="15"/>
      <c r="CN3237" s="15"/>
    </row>
    <row r="3238" spans="1:92" ht="14">
      <c r="A3238" s="1"/>
      <c r="D3238" s="38"/>
      <c r="I3238" s="19"/>
      <c r="K3238" s="15"/>
      <c r="L3238" s="15"/>
      <c r="AE3238" s="37"/>
      <c r="AF3238" s="30"/>
      <c r="AG3238" s="23"/>
      <c r="AH3238" s="23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23"/>
      <c r="BE3238" s="23"/>
      <c r="BF3238" s="23"/>
      <c r="BG3238" s="12"/>
      <c r="BH3238" s="12"/>
      <c r="BI3238" s="12"/>
      <c r="BJ3238" s="12"/>
      <c r="BK3238" s="12"/>
      <c r="BL3238" s="12"/>
      <c r="BM3238" s="12"/>
      <c r="BN3238" s="12"/>
      <c r="BO3238" s="12"/>
      <c r="BP3238" s="12"/>
      <c r="BQ3238" s="12"/>
      <c r="BR3238" s="12"/>
      <c r="BS3238" s="12"/>
      <c r="BT3238" s="12"/>
      <c r="BU3238" s="12"/>
      <c r="BV3238" s="12"/>
      <c r="BW3238" s="12"/>
      <c r="BX3238" s="15"/>
      <c r="BY3238" s="15"/>
      <c r="BZ3238" s="15"/>
      <c r="CA3238" s="15"/>
      <c r="CB3238" s="15"/>
      <c r="CC3238" s="15"/>
      <c r="CD3238" s="15"/>
      <c r="CE3238" s="15"/>
      <c r="CF3238" s="15"/>
      <c r="CG3238" s="15"/>
      <c r="CH3238" s="15"/>
      <c r="CI3238" s="15"/>
      <c r="CJ3238" s="15"/>
      <c r="CK3238" s="15"/>
      <c r="CL3238" s="15"/>
      <c r="CM3238" s="15"/>
      <c r="CN3238" s="15"/>
    </row>
    <row r="3239" spans="1:92" ht="14">
      <c r="A3239" s="1"/>
      <c r="D3239" s="38"/>
      <c r="I3239" s="19"/>
      <c r="K3239" s="15"/>
      <c r="L3239" s="15"/>
      <c r="AE3239" s="37"/>
      <c r="AF3239" s="30"/>
      <c r="AG3239" s="23"/>
      <c r="AH3239" s="23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23"/>
      <c r="BE3239" s="23"/>
      <c r="BF3239" s="23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  <c r="BU3239" s="12"/>
      <c r="BV3239" s="12"/>
      <c r="BW3239" s="12"/>
      <c r="BX3239" s="15"/>
      <c r="BY3239" s="15"/>
      <c r="BZ3239" s="15"/>
      <c r="CA3239" s="15"/>
      <c r="CB3239" s="15"/>
      <c r="CC3239" s="15"/>
      <c r="CD3239" s="15"/>
      <c r="CE3239" s="15"/>
      <c r="CF3239" s="15"/>
      <c r="CG3239" s="15"/>
      <c r="CH3239" s="15"/>
      <c r="CI3239" s="15"/>
      <c r="CJ3239" s="15"/>
      <c r="CK3239" s="15"/>
      <c r="CL3239" s="15"/>
      <c r="CM3239" s="15"/>
      <c r="CN3239" s="15"/>
    </row>
    <row r="3240" spans="1:92" ht="14">
      <c r="A3240" s="1"/>
      <c r="D3240" s="38"/>
      <c r="I3240" s="19"/>
      <c r="K3240" s="15"/>
      <c r="L3240" s="15"/>
      <c r="AE3240" s="37"/>
      <c r="AF3240" s="30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23"/>
      <c r="BE3240" s="23"/>
      <c r="BF3240" s="23"/>
      <c r="BG3240" s="12"/>
      <c r="BH3240" s="12"/>
      <c r="BI3240" s="12"/>
      <c r="BJ3240" s="12"/>
      <c r="BK3240" s="12"/>
      <c r="BL3240" s="12"/>
      <c r="BM3240" s="12"/>
      <c r="BN3240" s="12"/>
      <c r="BO3240" s="12"/>
      <c r="BP3240" s="12"/>
      <c r="BQ3240" s="12"/>
      <c r="BR3240" s="12"/>
      <c r="BS3240" s="12"/>
      <c r="BT3240" s="12"/>
      <c r="BU3240" s="12"/>
      <c r="BV3240" s="12"/>
      <c r="BW3240" s="12"/>
      <c r="BX3240" s="15"/>
      <c r="BY3240" s="15"/>
      <c r="BZ3240" s="15"/>
      <c r="CA3240" s="15"/>
      <c r="CB3240" s="15"/>
      <c r="CC3240" s="15"/>
      <c r="CD3240" s="15"/>
      <c r="CE3240" s="15"/>
      <c r="CF3240" s="15"/>
      <c r="CG3240" s="15"/>
      <c r="CH3240" s="15"/>
      <c r="CI3240" s="15"/>
      <c r="CJ3240" s="15"/>
      <c r="CK3240" s="15"/>
      <c r="CL3240" s="15"/>
      <c r="CM3240" s="15"/>
      <c r="CN3240" s="15"/>
    </row>
    <row r="3241" spans="1:92" ht="14">
      <c r="A3241" s="1"/>
      <c r="D3241" s="38"/>
      <c r="I3241" s="19"/>
      <c r="K3241" s="15"/>
      <c r="L3241" s="15"/>
      <c r="AE3241" s="37"/>
      <c r="AF3241" s="30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23"/>
      <c r="BE3241" s="23"/>
      <c r="BF3241" s="23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  <c r="BU3241" s="12"/>
      <c r="BV3241" s="12"/>
      <c r="BW3241" s="12"/>
      <c r="BX3241" s="15"/>
      <c r="BY3241" s="15"/>
      <c r="BZ3241" s="15"/>
      <c r="CA3241" s="15"/>
      <c r="CB3241" s="15"/>
      <c r="CC3241" s="15"/>
      <c r="CD3241" s="15"/>
      <c r="CE3241" s="15"/>
      <c r="CF3241" s="15"/>
      <c r="CG3241" s="15"/>
      <c r="CH3241" s="15"/>
      <c r="CI3241" s="15"/>
      <c r="CJ3241" s="15"/>
      <c r="CK3241" s="15"/>
      <c r="CL3241" s="15"/>
      <c r="CM3241" s="15"/>
      <c r="CN3241" s="15"/>
    </row>
    <row r="3242" spans="1:92" ht="14">
      <c r="A3242" s="1"/>
      <c r="D3242" s="38"/>
      <c r="I3242" s="19"/>
      <c r="K3242" s="15"/>
      <c r="L3242" s="15"/>
      <c r="AE3242" s="37"/>
      <c r="AF3242" s="30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23"/>
      <c r="BE3242" s="23"/>
      <c r="BF3242" s="23"/>
      <c r="BG3242" s="12"/>
      <c r="BH3242" s="12"/>
      <c r="BI3242" s="12"/>
      <c r="BJ3242" s="12"/>
      <c r="BK3242" s="12"/>
      <c r="BL3242" s="12"/>
      <c r="BM3242" s="12"/>
      <c r="BN3242" s="12"/>
      <c r="BO3242" s="12"/>
      <c r="BP3242" s="12"/>
      <c r="BQ3242" s="12"/>
      <c r="BR3242" s="12"/>
      <c r="BS3242" s="12"/>
      <c r="BT3242" s="12"/>
      <c r="BU3242" s="12"/>
      <c r="BV3242" s="12"/>
      <c r="BW3242" s="12"/>
      <c r="BX3242" s="15"/>
      <c r="BY3242" s="15"/>
      <c r="BZ3242" s="15"/>
      <c r="CA3242" s="15"/>
      <c r="CB3242" s="15"/>
      <c r="CC3242" s="15"/>
      <c r="CD3242" s="15"/>
      <c r="CE3242" s="15"/>
      <c r="CF3242" s="15"/>
      <c r="CG3242" s="15"/>
      <c r="CH3242" s="15"/>
      <c r="CI3242" s="15"/>
      <c r="CJ3242" s="15"/>
      <c r="CK3242" s="15"/>
      <c r="CL3242" s="15"/>
      <c r="CM3242" s="15"/>
      <c r="CN3242" s="15"/>
    </row>
    <row r="3243" spans="1:92" ht="14">
      <c r="A3243" s="1"/>
      <c r="D3243" s="38"/>
      <c r="I3243" s="19"/>
      <c r="K3243" s="15"/>
      <c r="L3243" s="15"/>
      <c r="AE3243" s="37"/>
      <c r="AF3243" s="30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23"/>
      <c r="BE3243" s="23"/>
      <c r="BF3243" s="23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  <c r="BU3243" s="12"/>
      <c r="BV3243" s="12"/>
      <c r="BW3243" s="12"/>
      <c r="BX3243" s="15"/>
      <c r="BY3243" s="15"/>
      <c r="BZ3243" s="15"/>
      <c r="CA3243" s="15"/>
      <c r="CB3243" s="15"/>
      <c r="CC3243" s="15"/>
      <c r="CD3243" s="15"/>
      <c r="CE3243" s="15"/>
      <c r="CF3243" s="15"/>
      <c r="CG3243" s="15"/>
      <c r="CH3243" s="15"/>
      <c r="CI3243" s="15"/>
      <c r="CJ3243" s="15"/>
      <c r="CK3243" s="15"/>
      <c r="CL3243" s="15"/>
      <c r="CM3243" s="15"/>
      <c r="CN3243" s="15"/>
    </row>
    <row r="3244" spans="1:92" ht="14">
      <c r="A3244" s="1"/>
      <c r="D3244" s="38"/>
      <c r="I3244" s="19"/>
      <c r="K3244" s="15"/>
      <c r="L3244" s="15"/>
      <c r="AE3244" s="37"/>
      <c r="AF3244" s="30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23"/>
      <c r="BE3244" s="23"/>
      <c r="BF3244" s="23"/>
      <c r="BG3244" s="12"/>
      <c r="BH3244" s="12"/>
      <c r="BI3244" s="12"/>
      <c r="BJ3244" s="12"/>
      <c r="BK3244" s="12"/>
      <c r="BL3244" s="12"/>
      <c r="BM3244" s="12"/>
      <c r="BN3244" s="12"/>
      <c r="BO3244" s="12"/>
      <c r="BP3244" s="12"/>
      <c r="BQ3244" s="12"/>
      <c r="BR3244" s="12"/>
      <c r="BS3244" s="12"/>
      <c r="BT3244" s="12"/>
      <c r="BU3244" s="12"/>
      <c r="BV3244" s="12"/>
      <c r="BW3244" s="12"/>
      <c r="BX3244" s="15"/>
      <c r="BY3244" s="15"/>
      <c r="BZ3244" s="15"/>
      <c r="CA3244" s="15"/>
      <c r="CB3244" s="15"/>
      <c r="CC3244" s="15"/>
      <c r="CD3244" s="15"/>
      <c r="CE3244" s="15"/>
      <c r="CF3244" s="15"/>
      <c r="CG3244" s="15"/>
      <c r="CH3244" s="15"/>
      <c r="CI3244" s="15"/>
      <c r="CJ3244" s="15"/>
      <c r="CK3244" s="15"/>
      <c r="CL3244" s="15"/>
      <c r="CM3244" s="15"/>
      <c r="CN3244" s="15"/>
    </row>
    <row r="3245" spans="1:92" ht="14">
      <c r="A3245" s="1"/>
      <c r="D3245" s="38"/>
      <c r="I3245" s="19"/>
      <c r="K3245" s="15"/>
      <c r="L3245" s="15"/>
      <c r="AE3245" s="37"/>
      <c r="AF3245" s="30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23"/>
      <c r="BE3245" s="23"/>
      <c r="BF3245" s="23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  <c r="BU3245" s="12"/>
      <c r="BV3245" s="12"/>
      <c r="BW3245" s="12"/>
      <c r="BX3245" s="15"/>
      <c r="BY3245" s="15"/>
      <c r="BZ3245" s="15"/>
      <c r="CA3245" s="15"/>
      <c r="CB3245" s="15"/>
      <c r="CC3245" s="15"/>
      <c r="CD3245" s="15"/>
      <c r="CE3245" s="15"/>
      <c r="CF3245" s="15"/>
      <c r="CG3245" s="15"/>
      <c r="CH3245" s="15"/>
      <c r="CI3245" s="15"/>
      <c r="CJ3245" s="15"/>
      <c r="CK3245" s="15"/>
      <c r="CL3245" s="15"/>
      <c r="CM3245" s="15"/>
      <c r="CN3245" s="15"/>
    </row>
    <row r="3246" spans="1:92" ht="14">
      <c r="A3246" s="1"/>
      <c r="D3246" s="38"/>
      <c r="I3246" s="19"/>
      <c r="K3246" s="15"/>
      <c r="L3246" s="15"/>
      <c r="AE3246" s="37"/>
      <c r="AF3246" s="30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23"/>
      <c r="BE3246" s="23"/>
      <c r="BF3246" s="23"/>
      <c r="BG3246" s="12"/>
      <c r="BH3246" s="12"/>
      <c r="BI3246" s="12"/>
      <c r="BJ3246" s="12"/>
      <c r="BK3246" s="12"/>
      <c r="BL3246" s="12"/>
      <c r="BM3246" s="12"/>
      <c r="BN3246" s="12"/>
      <c r="BO3246" s="12"/>
      <c r="BP3246" s="12"/>
      <c r="BQ3246" s="12"/>
      <c r="BR3246" s="12"/>
      <c r="BS3246" s="12"/>
      <c r="BT3246" s="12"/>
      <c r="BU3246" s="12"/>
      <c r="BV3246" s="12"/>
      <c r="BW3246" s="12"/>
      <c r="BX3246" s="15"/>
      <c r="BY3246" s="15"/>
      <c r="BZ3246" s="15"/>
      <c r="CA3246" s="15"/>
      <c r="CB3246" s="15"/>
      <c r="CC3246" s="15"/>
      <c r="CD3246" s="15"/>
      <c r="CE3246" s="15"/>
      <c r="CF3246" s="15"/>
      <c r="CG3246" s="15"/>
      <c r="CH3246" s="15"/>
      <c r="CI3246" s="15"/>
      <c r="CJ3246" s="15"/>
      <c r="CK3246" s="15"/>
      <c r="CL3246" s="15"/>
      <c r="CM3246" s="15"/>
      <c r="CN3246" s="15"/>
    </row>
    <row r="3247" spans="1:92" ht="14">
      <c r="A3247" s="1"/>
      <c r="D3247" s="38"/>
      <c r="I3247" s="19"/>
      <c r="K3247" s="15"/>
      <c r="L3247" s="15"/>
      <c r="AE3247" s="37"/>
      <c r="AF3247" s="30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23"/>
      <c r="BE3247" s="23"/>
      <c r="BF3247" s="23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  <c r="BU3247" s="12"/>
      <c r="BV3247" s="12"/>
      <c r="BW3247" s="12"/>
      <c r="BX3247" s="15"/>
      <c r="BY3247" s="15"/>
      <c r="BZ3247" s="15"/>
      <c r="CA3247" s="15"/>
      <c r="CB3247" s="15"/>
      <c r="CC3247" s="15"/>
      <c r="CD3247" s="15"/>
      <c r="CE3247" s="15"/>
      <c r="CF3247" s="15"/>
      <c r="CG3247" s="15"/>
      <c r="CH3247" s="15"/>
      <c r="CI3247" s="15"/>
      <c r="CJ3247" s="15"/>
      <c r="CK3247" s="15"/>
      <c r="CL3247" s="15"/>
      <c r="CM3247" s="15"/>
      <c r="CN3247" s="15"/>
    </row>
    <row r="3248" spans="1:92" ht="14">
      <c r="A3248" s="1"/>
      <c r="D3248" s="38"/>
      <c r="I3248" s="19"/>
      <c r="K3248" s="15"/>
      <c r="L3248" s="15"/>
      <c r="AE3248" s="37"/>
      <c r="AF3248" s="30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23"/>
      <c r="BE3248" s="23"/>
      <c r="BF3248" s="23"/>
      <c r="BG3248" s="12"/>
      <c r="BH3248" s="12"/>
      <c r="BI3248" s="12"/>
      <c r="BJ3248" s="12"/>
      <c r="BK3248" s="12"/>
      <c r="BL3248" s="12"/>
      <c r="BM3248" s="12"/>
      <c r="BN3248" s="12"/>
      <c r="BO3248" s="12"/>
      <c r="BP3248" s="12"/>
      <c r="BQ3248" s="12"/>
      <c r="BR3248" s="12"/>
      <c r="BS3248" s="12"/>
      <c r="BT3248" s="12"/>
      <c r="BU3248" s="12"/>
      <c r="BV3248" s="12"/>
      <c r="BW3248" s="12"/>
      <c r="BX3248" s="15"/>
      <c r="BY3248" s="15"/>
      <c r="BZ3248" s="15"/>
      <c r="CA3248" s="15"/>
      <c r="CB3248" s="15"/>
      <c r="CC3248" s="15"/>
      <c r="CD3248" s="15"/>
      <c r="CE3248" s="15"/>
      <c r="CF3248" s="15"/>
      <c r="CG3248" s="15"/>
      <c r="CH3248" s="15"/>
      <c r="CI3248" s="15"/>
      <c r="CJ3248" s="15"/>
      <c r="CK3248" s="15"/>
      <c r="CL3248" s="15"/>
      <c r="CM3248" s="15"/>
      <c r="CN3248" s="15"/>
    </row>
    <row r="3249" spans="1:92" ht="14">
      <c r="A3249" s="1"/>
      <c r="D3249" s="38"/>
      <c r="I3249" s="19"/>
      <c r="K3249" s="15"/>
      <c r="L3249" s="15"/>
      <c r="AE3249" s="37"/>
      <c r="AF3249" s="30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23"/>
      <c r="BE3249" s="23"/>
      <c r="BF3249" s="23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  <c r="BU3249" s="12"/>
      <c r="BV3249" s="12"/>
      <c r="BW3249" s="12"/>
      <c r="BX3249" s="15"/>
      <c r="BY3249" s="15"/>
      <c r="BZ3249" s="15"/>
      <c r="CA3249" s="15"/>
      <c r="CB3249" s="15"/>
      <c r="CC3249" s="15"/>
      <c r="CD3249" s="15"/>
      <c r="CE3249" s="15"/>
      <c r="CF3249" s="15"/>
      <c r="CG3249" s="15"/>
      <c r="CH3249" s="15"/>
      <c r="CI3249" s="15"/>
      <c r="CJ3249" s="15"/>
      <c r="CK3249" s="15"/>
      <c r="CL3249" s="15"/>
      <c r="CM3249" s="15"/>
      <c r="CN3249" s="15"/>
    </row>
    <row r="3250" spans="1:92" ht="14">
      <c r="A3250" s="1"/>
      <c r="D3250" s="38"/>
      <c r="I3250" s="19"/>
      <c r="K3250" s="15"/>
      <c r="L3250" s="15"/>
      <c r="AE3250" s="37"/>
      <c r="AF3250" s="30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23"/>
      <c r="BE3250" s="23"/>
      <c r="BF3250" s="23"/>
      <c r="BG3250" s="12"/>
      <c r="BH3250" s="12"/>
      <c r="BI3250" s="12"/>
      <c r="BJ3250" s="12"/>
      <c r="BK3250" s="12"/>
      <c r="BL3250" s="12"/>
      <c r="BM3250" s="12"/>
      <c r="BN3250" s="12"/>
      <c r="BO3250" s="12"/>
      <c r="BP3250" s="12"/>
      <c r="BQ3250" s="12"/>
      <c r="BR3250" s="12"/>
      <c r="BS3250" s="12"/>
      <c r="BT3250" s="12"/>
      <c r="BU3250" s="12"/>
      <c r="BV3250" s="12"/>
      <c r="BW3250" s="12"/>
      <c r="BX3250" s="15"/>
      <c r="BY3250" s="15"/>
      <c r="BZ3250" s="15"/>
      <c r="CA3250" s="15"/>
      <c r="CB3250" s="15"/>
      <c r="CC3250" s="15"/>
      <c r="CD3250" s="15"/>
      <c r="CE3250" s="15"/>
      <c r="CF3250" s="15"/>
      <c r="CG3250" s="15"/>
      <c r="CH3250" s="15"/>
      <c r="CI3250" s="15"/>
      <c r="CJ3250" s="15"/>
      <c r="CK3250" s="15"/>
      <c r="CL3250" s="15"/>
      <c r="CM3250" s="15"/>
      <c r="CN3250" s="15"/>
    </row>
    <row r="3251" spans="1:92" ht="14">
      <c r="A3251" s="1"/>
      <c r="D3251" s="38"/>
      <c r="I3251" s="19"/>
      <c r="K3251" s="15"/>
      <c r="L3251" s="15"/>
      <c r="AE3251" s="37"/>
      <c r="AF3251" s="30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23"/>
      <c r="BE3251" s="23"/>
      <c r="BF3251" s="23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  <c r="BU3251" s="12"/>
      <c r="BV3251" s="12"/>
      <c r="BW3251" s="12"/>
      <c r="BX3251" s="15"/>
      <c r="BY3251" s="15"/>
      <c r="BZ3251" s="15"/>
      <c r="CA3251" s="15"/>
      <c r="CB3251" s="15"/>
      <c r="CC3251" s="15"/>
      <c r="CD3251" s="15"/>
      <c r="CE3251" s="15"/>
      <c r="CF3251" s="15"/>
      <c r="CG3251" s="15"/>
      <c r="CH3251" s="15"/>
      <c r="CI3251" s="15"/>
      <c r="CJ3251" s="15"/>
      <c r="CK3251" s="15"/>
      <c r="CL3251" s="15"/>
      <c r="CM3251" s="15"/>
      <c r="CN3251" s="15"/>
    </row>
    <row r="3252" spans="1:92" ht="14">
      <c r="A3252" s="1"/>
      <c r="D3252" s="38"/>
      <c r="I3252" s="19"/>
      <c r="K3252" s="15"/>
      <c r="L3252" s="15"/>
      <c r="AE3252" s="37"/>
      <c r="AF3252" s="30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23"/>
      <c r="BE3252" s="23"/>
      <c r="BF3252" s="23"/>
      <c r="BG3252" s="12"/>
      <c r="BH3252" s="12"/>
      <c r="BI3252" s="12"/>
      <c r="BJ3252" s="12"/>
      <c r="BK3252" s="12"/>
      <c r="BL3252" s="12"/>
      <c r="BM3252" s="12"/>
      <c r="BN3252" s="12"/>
      <c r="BO3252" s="12"/>
      <c r="BP3252" s="12"/>
      <c r="BQ3252" s="12"/>
      <c r="BR3252" s="12"/>
      <c r="BS3252" s="12"/>
      <c r="BT3252" s="12"/>
      <c r="BU3252" s="12"/>
      <c r="BV3252" s="12"/>
      <c r="BW3252" s="12"/>
      <c r="BX3252" s="15"/>
      <c r="BY3252" s="15"/>
      <c r="BZ3252" s="15"/>
      <c r="CA3252" s="15"/>
      <c r="CB3252" s="15"/>
      <c r="CC3252" s="15"/>
      <c r="CD3252" s="15"/>
      <c r="CE3252" s="15"/>
      <c r="CF3252" s="15"/>
      <c r="CG3252" s="15"/>
      <c r="CH3252" s="15"/>
      <c r="CI3252" s="15"/>
      <c r="CJ3252" s="15"/>
      <c r="CK3252" s="15"/>
      <c r="CL3252" s="15"/>
      <c r="CM3252" s="15"/>
      <c r="CN3252" s="15"/>
    </row>
    <row r="3253" spans="1:92" ht="14">
      <c r="A3253" s="1"/>
      <c r="D3253" s="38"/>
      <c r="I3253" s="19"/>
      <c r="K3253" s="15"/>
      <c r="L3253" s="15"/>
      <c r="AE3253" s="37"/>
      <c r="AF3253" s="30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23"/>
      <c r="BE3253" s="23"/>
      <c r="BF3253" s="23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  <c r="BU3253" s="12"/>
      <c r="BV3253" s="12"/>
      <c r="BW3253" s="12"/>
      <c r="BX3253" s="15"/>
      <c r="BY3253" s="15"/>
      <c r="BZ3253" s="15"/>
      <c r="CA3253" s="15"/>
      <c r="CB3253" s="15"/>
      <c r="CC3253" s="15"/>
      <c r="CD3253" s="15"/>
      <c r="CE3253" s="15"/>
      <c r="CF3253" s="15"/>
      <c r="CG3253" s="15"/>
      <c r="CH3253" s="15"/>
      <c r="CI3253" s="15"/>
      <c r="CJ3253" s="15"/>
      <c r="CK3253" s="15"/>
      <c r="CL3253" s="15"/>
      <c r="CM3253" s="15"/>
      <c r="CN3253" s="15"/>
    </row>
    <row r="3254" spans="1:92" ht="14">
      <c r="A3254" s="1"/>
      <c r="D3254" s="38"/>
      <c r="I3254" s="19"/>
      <c r="K3254" s="15"/>
      <c r="L3254" s="15"/>
      <c r="AE3254" s="37"/>
      <c r="AF3254" s="30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23"/>
      <c r="BE3254" s="23"/>
      <c r="BF3254" s="23"/>
      <c r="BG3254" s="12"/>
      <c r="BH3254" s="12"/>
      <c r="BI3254" s="12"/>
      <c r="BJ3254" s="12"/>
      <c r="BK3254" s="12"/>
      <c r="BL3254" s="12"/>
      <c r="BM3254" s="12"/>
      <c r="BN3254" s="12"/>
      <c r="BO3254" s="12"/>
      <c r="BP3254" s="12"/>
      <c r="BQ3254" s="12"/>
      <c r="BR3254" s="12"/>
      <c r="BS3254" s="12"/>
      <c r="BT3254" s="12"/>
      <c r="BU3254" s="12"/>
      <c r="BV3254" s="12"/>
      <c r="BW3254" s="12"/>
      <c r="BX3254" s="15"/>
      <c r="BY3254" s="15"/>
      <c r="BZ3254" s="15"/>
      <c r="CA3254" s="15"/>
      <c r="CB3254" s="15"/>
      <c r="CC3254" s="15"/>
      <c r="CD3254" s="15"/>
      <c r="CE3254" s="15"/>
      <c r="CF3254" s="15"/>
      <c r="CG3254" s="15"/>
      <c r="CH3254" s="15"/>
      <c r="CI3254" s="15"/>
      <c r="CJ3254" s="15"/>
      <c r="CK3254" s="15"/>
      <c r="CL3254" s="15"/>
      <c r="CM3254" s="15"/>
      <c r="CN3254" s="15"/>
    </row>
    <row r="3255" spans="1:92" ht="14">
      <c r="A3255" s="1"/>
      <c r="D3255" s="38"/>
      <c r="I3255" s="19"/>
      <c r="K3255" s="15"/>
      <c r="L3255" s="15"/>
      <c r="AE3255" s="37"/>
      <c r="AF3255" s="30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23"/>
      <c r="BE3255" s="23"/>
      <c r="BF3255" s="23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  <c r="BU3255" s="12"/>
      <c r="BV3255" s="12"/>
      <c r="BW3255" s="12"/>
      <c r="BX3255" s="15"/>
      <c r="BY3255" s="15"/>
      <c r="BZ3255" s="15"/>
      <c r="CA3255" s="15"/>
      <c r="CB3255" s="15"/>
      <c r="CC3255" s="15"/>
      <c r="CD3255" s="15"/>
      <c r="CE3255" s="15"/>
      <c r="CF3255" s="15"/>
      <c r="CG3255" s="15"/>
      <c r="CH3255" s="15"/>
      <c r="CI3255" s="15"/>
      <c r="CJ3255" s="15"/>
      <c r="CK3255" s="15"/>
      <c r="CL3255" s="15"/>
      <c r="CM3255" s="15"/>
      <c r="CN3255" s="15"/>
    </row>
    <row r="3256" spans="1:92" ht="14">
      <c r="A3256" s="1"/>
      <c r="D3256" s="38"/>
      <c r="I3256" s="19"/>
      <c r="K3256" s="15"/>
      <c r="L3256" s="15"/>
      <c r="AE3256" s="37"/>
      <c r="AF3256" s="30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23"/>
      <c r="BE3256" s="23"/>
      <c r="BF3256" s="23"/>
      <c r="BG3256" s="12"/>
      <c r="BH3256" s="12"/>
      <c r="BI3256" s="12"/>
      <c r="BJ3256" s="12"/>
      <c r="BK3256" s="12"/>
      <c r="BL3256" s="12"/>
      <c r="BM3256" s="12"/>
      <c r="BN3256" s="12"/>
      <c r="BO3256" s="12"/>
      <c r="BP3256" s="12"/>
      <c r="BQ3256" s="12"/>
      <c r="BR3256" s="12"/>
      <c r="BS3256" s="12"/>
      <c r="BT3256" s="12"/>
      <c r="BU3256" s="12"/>
      <c r="BV3256" s="12"/>
      <c r="BW3256" s="12"/>
      <c r="BX3256" s="15"/>
      <c r="BY3256" s="15"/>
      <c r="BZ3256" s="15"/>
      <c r="CA3256" s="15"/>
      <c r="CB3256" s="15"/>
      <c r="CC3256" s="15"/>
      <c r="CD3256" s="15"/>
      <c r="CE3256" s="15"/>
      <c r="CF3256" s="15"/>
      <c r="CG3256" s="15"/>
      <c r="CH3256" s="15"/>
      <c r="CI3256" s="15"/>
      <c r="CJ3256" s="15"/>
      <c r="CK3256" s="15"/>
      <c r="CL3256" s="15"/>
      <c r="CM3256" s="15"/>
      <c r="CN3256" s="15"/>
    </row>
    <row r="3257" spans="1:92" ht="14">
      <c r="A3257" s="1"/>
      <c r="D3257" s="38"/>
      <c r="I3257" s="19"/>
      <c r="K3257" s="15"/>
      <c r="L3257" s="15"/>
      <c r="AE3257" s="37"/>
      <c r="AF3257" s="30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23"/>
      <c r="BE3257" s="23"/>
      <c r="BF3257" s="23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  <c r="BU3257" s="12"/>
      <c r="BV3257" s="12"/>
      <c r="BW3257" s="12"/>
      <c r="BX3257" s="15"/>
      <c r="BY3257" s="15"/>
      <c r="BZ3257" s="15"/>
      <c r="CA3257" s="15"/>
      <c r="CB3257" s="15"/>
      <c r="CC3257" s="15"/>
      <c r="CD3257" s="15"/>
      <c r="CE3257" s="15"/>
      <c r="CF3257" s="15"/>
      <c r="CG3257" s="15"/>
      <c r="CH3257" s="15"/>
      <c r="CI3257" s="15"/>
      <c r="CJ3257" s="15"/>
      <c r="CK3257" s="15"/>
      <c r="CL3257" s="15"/>
      <c r="CM3257" s="15"/>
      <c r="CN3257" s="15"/>
    </row>
    <row r="3258" spans="1:92" ht="14">
      <c r="A3258" s="1"/>
      <c r="D3258" s="38"/>
      <c r="I3258" s="19"/>
      <c r="K3258" s="15"/>
      <c r="L3258" s="15"/>
      <c r="AE3258" s="37"/>
      <c r="AF3258" s="30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23"/>
      <c r="BE3258" s="23"/>
      <c r="BF3258" s="23"/>
      <c r="BG3258" s="12"/>
      <c r="BH3258" s="12"/>
      <c r="BI3258" s="12"/>
      <c r="BJ3258" s="12"/>
      <c r="BK3258" s="12"/>
      <c r="BL3258" s="12"/>
      <c r="BM3258" s="12"/>
      <c r="BN3258" s="12"/>
      <c r="BO3258" s="12"/>
      <c r="BP3258" s="12"/>
      <c r="BQ3258" s="12"/>
      <c r="BR3258" s="12"/>
      <c r="BS3258" s="12"/>
      <c r="BT3258" s="12"/>
      <c r="BU3258" s="12"/>
      <c r="BV3258" s="12"/>
      <c r="BW3258" s="12"/>
      <c r="BX3258" s="15"/>
      <c r="BY3258" s="15"/>
      <c r="BZ3258" s="15"/>
      <c r="CA3258" s="15"/>
      <c r="CB3258" s="15"/>
      <c r="CC3258" s="15"/>
      <c r="CD3258" s="15"/>
      <c r="CE3258" s="15"/>
      <c r="CF3258" s="15"/>
      <c r="CG3258" s="15"/>
      <c r="CH3258" s="15"/>
      <c r="CI3258" s="15"/>
      <c r="CJ3258" s="15"/>
      <c r="CK3258" s="15"/>
      <c r="CL3258" s="15"/>
      <c r="CM3258" s="15"/>
      <c r="CN3258" s="15"/>
    </row>
    <row r="3259" spans="1:92" ht="14">
      <c r="A3259" s="1"/>
      <c r="D3259" s="38"/>
      <c r="I3259" s="19"/>
      <c r="K3259" s="15"/>
      <c r="L3259" s="15"/>
      <c r="AE3259" s="37"/>
      <c r="AF3259" s="30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23"/>
      <c r="BE3259" s="23"/>
      <c r="BF3259" s="23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  <c r="BU3259" s="12"/>
      <c r="BV3259" s="12"/>
      <c r="BW3259" s="12"/>
      <c r="BX3259" s="15"/>
      <c r="BY3259" s="15"/>
      <c r="BZ3259" s="15"/>
      <c r="CA3259" s="15"/>
      <c r="CB3259" s="15"/>
      <c r="CC3259" s="15"/>
      <c r="CD3259" s="15"/>
      <c r="CE3259" s="15"/>
      <c r="CF3259" s="15"/>
      <c r="CG3259" s="15"/>
      <c r="CH3259" s="15"/>
      <c r="CI3259" s="15"/>
      <c r="CJ3259" s="15"/>
      <c r="CK3259" s="15"/>
      <c r="CL3259" s="15"/>
      <c r="CM3259" s="15"/>
      <c r="CN3259" s="15"/>
    </row>
    <row r="3260" spans="1:92" ht="14">
      <c r="A3260" s="1"/>
      <c r="D3260" s="38"/>
      <c r="I3260" s="19"/>
      <c r="K3260" s="15"/>
      <c r="L3260" s="15"/>
      <c r="AE3260" s="37"/>
      <c r="AF3260" s="30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23"/>
      <c r="BE3260" s="23"/>
      <c r="BF3260" s="23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/>
      <c r="BX3260" s="15"/>
      <c r="BY3260" s="15"/>
      <c r="BZ3260" s="15"/>
      <c r="CA3260" s="15"/>
      <c r="CB3260" s="15"/>
      <c r="CC3260" s="15"/>
      <c r="CD3260" s="15"/>
      <c r="CE3260" s="15"/>
      <c r="CF3260" s="15"/>
      <c r="CG3260" s="15"/>
      <c r="CH3260" s="15"/>
      <c r="CI3260" s="15"/>
      <c r="CJ3260" s="15"/>
      <c r="CK3260" s="15"/>
      <c r="CL3260" s="15"/>
      <c r="CM3260" s="15"/>
      <c r="CN3260" s="15"/>
    </row>
    <row r="3261" spans="1:92" ht="14">
      <c r="A3261" s="1"/>
      <c r="D3261" s="38"/>
      <c r="I3261" s="19"/>
      <c r="K3261" s="15"/>
      <c r="L3261" s="15"/>
      <c r="AE3261" s="37"/>
      <c r="AF3261" s="30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23"/>
      <c r="BE3261" s="23"/>
      <c r="BF3261" s="23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  <c r="BU3261" s="12"/>
      <c r="BV3261" s="12"/>
      <c r="BW3261" s="12"/>
      <c r="BX3261" s="15"/>
      <c r="BY3261" s="15"/>
      <c r="BZ3261" s="15"/>
      <c r="CA3261" s="15"/>
      <c r="CB3261" s="15"/>
      <c r="CC3261" s="15"/>
      <c r="CD3261" s="15"/>
      <c r="CE3261" s="15"/>
      <c r="CF3261" s="15"/>
      <c r="CG3261" s="15"/>
      <c r="CH3261" s="15"/>
      <c r="CI3261" s="15"/>
      <c r="CJ3261" s="15"/>
      <c r="CK3261" s="15"/>
      <c r="CL3261" s="15"/>
      <c r="CM3261" s="15"/>
      <c r="CN3261" s="15"/>
    </row>
    <row r="3262" spans="1:92" ht="14">
      <c r="A3262" s="1"/>
      <c r="D3262" s="38"/>
      <c r="I3262" s="19"/>
      <c r="K3262" s="15"/>
      <c r="L3262" s="15"/>
      <c r="AE3262" s="37"/>
      <c r="AF3262" s="30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23"/>
      <c r="BE3262" s="23"/>
      <c r="BF3262" s="23"/>
      <c r="BG3262" s="12"/>
      <c r="BH3262" s="12"/>
      <c r="BI3262" s="12"/>
      <c r="BJ3262" s="12"/>
      <c r="BK3262" s="12"/>
      <c r="BL3262" s="12"/>
      <c r="BM3262" s="12"/>
      <c r="BN3262" s="12"/>
      <c r="BO3262" s="12"/>
      <c r="BP3262" s="12"/>
      <c r="BQ3262" s="12"/>
      <c r="BR3262" s="12"/>
      <c r="BS3262" s="12"/>
      <c r="BT3262" s="12"/>
      <c r="BU3262" s="12"/>
      <c r="BV3262" s="12"/>
      <c r="BW3262" s="12"/>
      <c r="BX3262" s="15"/>
      <c r="BY3262" s="15"/>
      <c r="BZ3262" s="15"/>
      <c r="CA3262" s="15"/>
      <c r="CB3262" s="15"/>
      <c r="CC3262" s="15"/>
      <c r="CD3262" s="15"/>
      <c r="CE3262" s="15"/>
      <c r="CF3262" s="15"/>
      <c r="CG3262" s="15"/>
      <c r="CH3262" s="15"/>
      <c r="CI3262" s="15"/>
      <c r="CJ3262" s="15"/>
      <c r="CK3262" s="15"/>
      <c r="CL3262" s="15"/>
      <c r="CM3262" s="15"/>
      <c r="CN3262" s="15"/>
    </row>
    <row r="3263" spans="1:92" ht="14">
      <c r="A3263" s="1"/>
      <c r="D3263" s="38"/>
      <c r="I3263" s="19"/>
      <c r="K3263" s="15"/>
      <c r="L3263" s="15"/>
      <c r="AE3263" s="37"/>
      <c r="AF3263" s="30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23"/>
      <c r="BE3263" s="23"/>
      <c r="BF3263" s="23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  <c r="BU3263" s="12"/>
      <c r="BV3263" s="12"/>
      <c r="BW3263" s="12"/>
      <c r="BX3263" s="15"/>
      <c r="BY3263" s="15"/>
      <c r="BZ3263" s="15"/>
      <c r="CA3263" s="15"/>
      <c r="CB3263" s="15"/>
      <c r="CC3263" s="15"/>
      <c r="CD3263" s="15"/>
      <c r="CE3263" s="15"/>
      <c r="CF3263" s="15"/>
      <c r="CG3263" s="15"/>
      <c r="CH3263" s="15"/>
      <c r="CI3263" s="15"/>
      <c r="CJ3263" s="15"/>
      <c r="CK3263" s="15"/>
      <c r="CL3263" s="15"/>
      <c r="CM3263" s="15"/>
      <c r="CN3263" s="15"/>
    </row>
    <row r="3264" spans="1:92" ht="14">
      <c r="A3264" s="1"/>
      <c r="D3264" s="38"/>
      <c r="I3264" s="19"/>
      <c r="K3264" s="15"/>
      <c r="L3264" s="15"/>
      <c r="AE3264" s="37"/>
      <c r="AF3264" s="30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23"/>
      <c r="BE3264" s="23"/>
      <c r="BF3264" s="23"/>
      <c r="BG3264" s="12"/>
      <c r="BH3264" s="12"/>
      <c r="BI3264" s="12"/>
      <c r="BJ3264" s="12"/>
      <c r="BK3264" s="12"/>
      <c r="BL3264" s="12"/>
      <c r="BM3264" s="12"/>
      <c r="BN3264" s="12"/>
      <c r="BO3264" s="12"/>
      <c r="BP3264" s="12"/>
      <c r="BQ3264" s="12"/>
      <c r="BR3264" s="12"/>
      <c r="BS3264" s="12"/>
      <c r="BT3264" s="12"/>
      <c r="BU3264" s="12"/>
      <c r="BV3264" s="12"/>
      <c r="BW3264" s="12"/>
      <c r="BX3264" s="15"/>
      <c r="BY3264" s="15"/>
      <c r="BZ3264" s="15"/>
      <c r="CA3264" s="15"/>
      <c r="CB3264" s="15"/>
      <c r="CC3264" s="15"/>
      <c r="CD3264" s="15"/>
      <c r="CE3264" s="15"/>
      <c r="CF3264" s="15"/>
      <c r="CG3264" s="15"/>
      <c r="CH3264" s="15"/>
      <c r="CI3264" s="15"/>
      <c r="CJ3264" s="15"/>
      <c r="CK3264" s="15"/>
      <c r="CL3264" s="15"/>
      <c r="CM3264" s="15"/>
      <c r="CN3264" s="15"/>
    </row>
    <row r="3265" spans="1:92" ht="14">
      <c r="A3265" s="1"/>
      <c r="D3265" s="38"/>
      <c r="I3265" s="19"/>
      <c r="K3265" s="15"/>
      <c r="L3265" s="15"/>
      <c r="AE3265" s="37"/>
      <c r="AF3265" s="30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23"/>
      <c r="BE3265" s="23"/>
      <c r="BF3265" s="23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  <c r="BU3265" s="12"/>
      <c r="BV3265" s="12"/>
      <c r="BW3265" s="12"/>
      <c r="BX3265" s="15"/>
      <c r="BY3265" s="15"/>
      <c r="BZ3265" s="15"/>
      <c r="CA3265" s="15"/>
      <c r="CB3265" s="15"/>
      <c r="CC3265" s="15"/>
      <c r="CD3265" s="15"/>
      <c r="CE3265" s="15"/>
      <c r="CF3265" s="15"/>
      <c r="CG3265" s="15"/>
      <c r="CH3265" s="15"/>
      <c r="CI3265" s="15"/>
      <c r="CJ3265" s="15"/>
      <c r="CK3265" s="15"/>
      <c r="CL3265" s="15"/>
      <c r="CM3265" s="15"/>
      <c r="CN3265" s="15"/>
    </row>
    <row r="3266" spans="1:92" ht="14">
      <c r="A3266" s="1"/>
      <c r="D3266" s="38"/>
      <c r="I3266" s="19"/>
      <c r="K3266" s="15"/>
      <c r="L3266" s="15"/>
      <c r="AE3266" s="37"/>
      <c r="AF3266" s="30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23"/>
      <c r="BE3266" s="23"/>
      <c r="BF3266" s="23"/>
      <c r="BG3266" s="12"/>
      <c r="BH3266" s="12"/>
      <c r="BI3266" s="12"/>
      <c r="BJ3266" s="12"/>
      <c r="BK3266" s="12"/>
      <c r="BL3266" s="12"/>
      <c r="BM3266" s="12"/>
      <c r="BN3266" s="12"/>
      <c r="BO3266" s="12"/>
      <c r="BP3266" s="12"/>
      <c r="BQ3266" s="12"/>
      <c r="BR3266" s="12"/>
      <c r="BS3266" s="12"/>
      <c r="BT3266" s="12"/>
      <c r="BU3266" s="12"/>
      <c r="BV3266" s="12"/>
      <c r="BW3266" s="12"/>
      <c r="BX3266" s="15"/>
      <c r="BY3266" s="15"/>
      <c r="BZ3266" s="15"/>
      <c r="CA3266" s="15"/>
      <c r="CB3266" s="15"/>
      <c r="CC3266" s="15"/>
      <c r="CD3266" s="15"/>
      <c r="CE3266" s="15"/>
      <c r="CF3266" s="15"/>
      <c r="CG3266" s="15"/>
      <c r="CH3266" s="15"/>
      <c r="CI3266" s="15"/>
      <c r="CJ3266" s="15"/>
      <c r="CK3266" s="15"/>
      <c r="CL3266" s="15"/>
      <c r="CM3266" s="15"/>
      <c r="CN3266" s="15"/>
    </row>
    <row r="3267" spans="1:92" ht="14">
      <c r="A3267" s="1"/>
      <c r="D3267" s="38"/>
      <c r="I3267" s="19"/>
      <c r="K3267" s="15"/>
      <c r="L3267" s="15"/>
      <c r="AE3267" s="37"/>
      <c r="AF3267" s="30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23"/>
      <c r="BE3267" s="23"/>
      <c r="BF3267" s="23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  <c r="BU3267" s="12"/>
      <c r="BV3267" s="12"/>
      <c r="BW3267" s="12"/>
      <c r="BX3267" s="15"/>
      <c r="BY3267" s="15"/>
      <c r="BZ3267" s="15"/>
      <c r="CA3267" s="15"/>
      <c r="CB3267" s="15"/>
      <c r="CC3267" s="15"/>
      <c r="CD3267" s="15"/>
      <c r="CE3267" s="15"/>
      <c r="CF3267" s="15"/>
      <c r="CG3267" s="15"/>
      <c r="CH3267" s="15"/>
      <c r="CI3267" s="15"/>
      <c r="CJ3267" s="15"/>
      <c r="CK3267" s="15"/>
      <c r="CL3267" s="15"/>
      <c r="CM3267" s="15"/>
      <c r="CN3267" s="15"/>
    </row>
    <row r="3268" spans="1:92" ht="14">
      <c r="A3268" s="1"/>
      <c r="D3268" s="38"/>
      <c r="I3268" s="19"/>
      <c r="K3268" s="15"/>
      <c r="L3268" s="15"/>
      <c r="AE3268" s="37"/>
      <c r="AF3268" s="30"/>
      <c r="AG3268" s="23"/>
      <c r="AH3268" s="23"/>
      <c r="AI3268" s="23"/>
      <c r="AJ3268" s="23"/>
      <c r="AK3268" s="23"/>
      <c r="AL3268" s="23"/>
      <c r="AM3268" s="23"/>
      <c r="AN3268" s="23"/>
      <c r="AO3268" s="23"/>
      <c r="AP3268" s="23"/>
      <c r="AQ3268" s="23"/>
      <c r="AR3268" s="23"/>
      <c r="AS3268" s="23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23"/>
      <c r="BE3268" s="23"/>
      <c r="BF3268" s="23"/>
      <c r="BG3268" s="12"/>
      <c r="BH3268" s="12"/>
      <c r="BI3268" s="12"/>
      <c r="BJ3268" s="12"/>
      <c r="BK3268" s="12"/>
      <c r="BL3268" s="12"/>
      <c r="BM3268" s="12"/>
      <c r="BN3268" s="12"/>
      <c r="BO3268" s="12"/>
      <c r="BP3268" s="12"/>
      <c r="BQ3268" s="12"/>
      <c r="BR3268" s="12"/>
      <c r="BS3268" s="12"/>
      <c r="BT3268" s="12"/>
      <c r="BU3268" s="12"/>
      <c r="BV3268" s="12"/>
      <c r="BW3268" s="12"/>
      <c r="BX3268" s="15"/>
      <c r="BY3268" s="15"/>
      <c r="BZ3268" s="15"/>
      <c r="CA3268" s="15"/>
      <c r="CB3268" s="15"/>
      <c r="CC3268" s="15"/>
      <c r="CD3268" s="15"/>
      <c r="CE3268" s="15"/>
      <c r="CF3268" s="15"/>
      <c r="CG3268" s="15"/>
      <c r="CH3268" s="15"/>
      <c r="CI3268" s="15"/>
      <c r="CJ3268" s="15"/>
      <c r="CK3268" s="15"/>
      <c r="CL3268" s="15"/>
      <c r="CM3268" s="15"/>
      <c r="CN3268" s="15"/>
    </row>
    <row r="3269" spans="1:92" ht="14">
      <c r="A3269" s="1"/>
      <c r="D3269" s="38"/>
      <c r="I3269" s="19"/>
      <c r="K3269" s="15"/>
      <c r="L3269" s="15"/>
      <c r="AE3269" s="37"/>
      <c r="AF3269" s="30"/>
      <c r="AG3269" s="23"/>
      <c r="AH3269" s="23"/>
      <c r="AI3269" s="23"/>
      <c r="AJ3269" s="23"/>
      <c r="AK3269" s="23"/>
      <c r="AL3269" s="23"/>
      <c r="AM3269" s="23"/>
      <c r="AN3269" s="23"/>
      <c r="AO3269" s="23"/>
      <c r="AP3269" s="23"/>
      <c r="AQ3269" s="23"/>
      <c r="AR3269" s="23"/>
      <c r="AS3269" s="23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23"/>
      <c r="BE3269" s="23"/>
      <c r="BF3269" s="23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  <c r="BU3269" s="12"/>
      <c r="BV3269" s="12"/>
      <c r="BW3269" s="12"/>
      <c r="BX3269" s="15"/>
      <c r="BY3269" s="15"/>
      <c r="BZ3269" s="15"/>
      <c r="CA3269" s="15"/>
      <c r="CB3269" s="15"/>
      <c r="CC3269" s="15"/>
      <c r="CD3269" s="15"/>
      <c r="CE3269" s="15"/>
      <c r="CF3269" s="15"/>
      <c r="CG3269" s="15"/>
      <c r="CH3269" s="15"/>
      <c r="CI3269" s="15"/>
      <c r="CJ3269" s="15"/>
      <c r="CK3269" s="15"/>
      <c r="CL3269" s="15"/>
      <c r="CM3269" s="15"/>
      <c r="CN3269" s="15"/>
    </row>
    <row r="3270" spans="1:92" ht="14">
      <c r="A3270" s="1"/>
      <c r="D3270" s="38"/>
      <c r="I3270" s="19"/>
      <c r="K3270" s="15"/>
      <c r="L3270" s="15"/>
      <c r="AE3270" s="37"/>
      <c r="AF3270" s="30"/>
      <c r="AG3270" s="23"/>
      <c r="AH3270" s="23"/>
      <c r="AI3270" s="23"/>
      <c r="AJ3270" s="23"/>
      <c r="AK3270" s="23"/>
      <c r="AL3270" s="23"/>
      <c r="AM3270" s="23"/>
      <c r="AN3270" s="23"/>
      <c r="AO3270" s="23"/>
      <c r="AP3270" s="23"/>
      <c r="AQ3270" s="23"/>
      <c r="AR3270" s="23"/>
      <c r="AS3270" s="23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23"/>
      <c r="BE3270" s="23"/>
      <c r="BF3270" s="23"/>
      <c r="BG3270" s="12"/>
      <c r="BH3270" s="12"/>
      <c r="BI3270" s="12"/>
      <c r="BJ3270" s="12"/>
      <c r="BK3270" s="12"/>
      <c r="BL3270" s="12"/>
      <c r="BM3270" s="12"/>
      <c r="BN3270" s="12"/>
      <c r="BO3270" s="12"/>
      <c r="BP3270" s="12"/>
      <c r="BQ3270" s="12"/>
      <c r="BR3270" s="12"/>
      <c r="BS3270" s="12"/>
      <c r="BT3270" s="12"/>
      <c r="BU3270" s="12"/>
      <c r="BV3270" s="12"/>
      <c r="BW3270" s="12"/>
      <c r="BX3270" s="15"/>
      <c r="BY3270" s="15"/>
      <c r="BZ3270" s="15"/>
      <c r="CA3270" s="15"/>
      <c r="CB3270" s="15"/>
      <c r="CC3270" s="15"/>
      <c r="CD3270" s="15"/>
      <c r="CE3270" s="15"/>
      <c r="CF3270" s="15"/>
      <c r="CG3270" s="15"/>
      <c r="CH3270" s="15"/>
      <c r="CI3270" s="15"/>
      <c r="CJ3270" s="15"/>
      <c r="CK3270" s="15"/>
      <c r="CL3270" s="15"/>
      <c r="CM3270" s="15"/>
      <c r="CN3270" s="15"/>
    </row>
    <row r="3271" spans="1:92" ht="14">
      <c r="A3271" s="1"/>
      <c r="D3271" s="38"/>
      <c r="I3271" s="19"/>
      <c r="K3271" s="15"/>
      <c r="L3271" s="15"/>
      <c r="AE3271" s="37"/>
      <c r="AF3271" s="30"/>
      <c r="AG3271" s="23"/>
      <c r="AH3271" s="23"/>
      <c r="AI3271" s="23"/>
      <c r="AJ3271" s="23"/>
      <c r="AK3271" s="23"/>
      <c r="AL3271" s="23"/>
      <c r="AM3271" s="23"/>
      <c r="AN3271" s="23"/>
      <c r="AO3271" s="23"/>
      <c r="AP3271" s="23"/>
      <c r="AQ3271" s="23"/>
      <c r="AR3271" s="23"/>
      <c r="AS3271" s="23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23"/>
      <c r="BE3271" s="23"/>
      <c r="BF3271" s="23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  <c r="BU3271" s="12"/>
      <c r="BV3271" s="12"/>
      <c r="BW3271" s="12"/>
      <c r="BX3271" s="15"/>
      <c r="BY3271" s="15"/>
      <c r="BZ3271" s="15"/>
      <c r="CA3271" s="15"/>
      <c r="CB3271" s="15"/>
      <c r="CC3271" s="15"/>
      <c r="CD3271" s="15"/>
      <c r="CE3271" s="15"/>
      <c r="CF3271" s="15"/>
      <c r="CG3271" s="15"/>
      <c r="CH3271" s="15"/>
      <c r="CI3271" s="15"/>
      <c r="CJ3271" s="15"/>
      <c r="CK3271" s="15"/>
      <c r="CL3271" s="15"/>
      <c r="CM3271" s="15"/>
      <c r="CN3271" s="15"/>
    </row>
    <row r="3272" spans="1:92" ht="14">
      <c r="A3272" s="1"/>
      <c r="D3272" s="38"/>
      <c r="I3272" s="19"/>
      <c r="K3272" s="15"/>
      <c r="L3272" s="15"/>
      <c r="AE3272" s="37"/>
      <c r="AF3272" s="30"/>
      <c r="AG3272" s="23"/>
      <c r="AH3272" s="23"/>
      <c r="AI3272" s="23"/>
      <c r="AJ3272" s="23"/>
      <c r="AK3272" s="23"/>
      <c r="AL3272" s="23"/>
      <c r="AM3272" s="23"/>
      <c r="AN3272" s="23"/>
      <c r="AO3272" s="23"/>
      <c r="AP3272" s="23"/>
      <c r="AQ3272" s="23"/>
      <c r="AR3272" s="23"/>
      <c r="AS3272" s="23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23"/>
      <c r="BE3272" s="23"/>
      <c r="BF3272" s="23"/>
      <c r="BG3272" s="12"/>
      <c r="BH3272" s="12"/>
      <c r="BI3272" s="12"/>
      <c r="BJ3272" s="12"/>
      <c r="BK3272" s="12"/>
      <c r="BL3272" s="12"/>
      <c r="BM3272" s="12"/>
      <c r="BN3272" s="12"/>
      <c r="BO3272" s="12"/>
      <c r="BP3272" s="12"/>
      <c r="BQ3272" s="12"/>
      <c r="BR3272" s="12"/>
      <c r="BS3272" s="12"/>
      <c r="BT3272" s="12"/>
      <c r="BU3272" s="12"/>
      <c r="BV3272" s="12"/>
      <c r="BW3272" s="12"/>
      <c r="BX3272" s="15"/>
      <c r="BY3272" s="15"/>
      <c r="BZ3272" s="15"/>
      <c r="CA3272" s="15"/>
      <c r="CB3272" s="15"/>
      <c r="CC3272" s="15"/>
      <c r="CD3272" s="15"/>
      <c r="CE3272" s="15"/>
      <c r="CF3272" s="15"/>
      <c r="CG3272" s="15"/>
      <c r="CH3272" s="15"/>
      <c r="CI3272" s="15"/>
      <c r="CJ3272" s="15"/>
      <c r="CK3272" s="15"/>
      <c r="CL3272" s="15"/>
      <c r="CM3272" s="15"/>
      <c r="CN3272" s="15"/>
    </row>
    <row r="3273" spans="1:92" ht="14">
      <c r="A3273" s="1"/>
      <c r="D3273" s="38"/>
      <c r="I3273" s="19"/>
      <c r="K3273" s="15"/>
      <c r="L3273" s="15"/>
      <c r="AE3273" s="37"/>
      <c r="AF3273" s="30"/>
      <c r="AG3273" s="23"/>
      <c r="AH3273" s="23"/>
      <c r="AI3273" s="23"/>
      <c r="AJ3273" s="23"/>
      <c r="AK3273" s="23"/>
      <c r="AL3273" s="23"/>
      <c r="AM3273" s="23"/>
      <c r="AN3273" s="23"/>
      <c r="AO3273" s="23"/>
      <c r="AP3273" s="23"/>
      <c r="AQ3273" s="23"/>
      <c r="AR3273" s="23"/>
      <c r="AS3273" s="23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23"/>
      <c r="BE3273" s="23"/>
      <c r="BF3273" s="23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  <c r="BU3273" s="12"/>
      <c r="BV3273" s="12"/>
      <c r="BW3273" s="12"/>
      <c r="BX3273" s="15"/>
      <c r="BY3273" s="15"/>
      <c r="BZ3273" s="15"/>
      <c r="CA3273" s="15"/>
      <c r="CB3273" s="15"/>
      <c r="CC3273" s="15"/>
      <c r="CD3273" s="15"/>
      <c r="CE3273" s="15"/>
      <c r="CF3273" s="15"/>
      <c r="CG3273" s="15"/>
      <c r="CH3273" s="15"/>
      <c r="CI3273" s="15"/>
      <c r="CJ3273" s="15"/>
      <c r="CK3273" s="15"/>
      <c r="CL3273" s="15"/>
      <c r="CM3273" s="15"/>
      <c r="CN3273" s="15"/>
    </row>
    <row r="3274" spans="1:92" ht="14">
      <c r="A3274" s="1"/>
      <c r="D3274" s="38"/>
      <c r="I3274" s="19"/>
      <c r="K3274" s="15"/>
      <c r="L3274" s="15"/>
      <c r="AE3274" s="37"/>
      <c r="AF3274" s="30"/>
      <c r="AG3274" s="23"/>
      <c r="AH3274" s="23"/>
      <c r="AI3274" s="23"/>
      <c r="AJ3274" s="23"/>
      <c r="AK3274" s="23"/>
      <c r="AL3274" s="23"/>
      <c r="AM3274" s="23"/>
      <c r="AN3274" s="23"/>
      <c r="AO3274" s="23"/>
      <c r="AP3274" s="23"/>
      <c r="AQ3274" s="23"/>
      <c r="AR3274" s="23"/>
      <c r="AS3274" s="23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23"/>
      <c r="BE3274" s="23"/>
      <c r="BF3274" s="23"/>
      <c r="BG3274" s="12"/>
      <c r="BH3274" s="12"/>
      <c r="BI3274" s="12"/>
      <c r="BJ3274" s="12"/>
      <c r="BK3274" s="12"/>
      <c r="BL3274" s="12"/>
      <c r="BM3274" s="12"/>
      <c r="BN3274" s="12"/>
      <c r="BO3274" s="12"/>
      <c r="BP3274" s="12"/>
      <c r="BQ3274" s="12"/>
      <c r="BR3274" s="12"/>
      <c r="BS3274" s="12"/>
      <c r="BT3274" s="12"/>
      <c r="BU3274" s="12"/>
      <c r="BV3274" s="12"/>
      <c r="BW3274" s="12"/>
      <c r="BX3274" s="15"/>
      <c r="BY3274" s="15"/>
      <c r="BZ3274" s="15"/>
      <c r="CA3274" s="15"/>
      <c r="CB3274" s="15"/>
      <c r="CC3274" s="15"/>
      <c r="CD3274" s="15"/>
      <c r="CE3274" s="15"/>
      <c r="CF3274" s="15"/>
      <c r="CG3274" s="15"/>
      <c r="CH3274" s="15"/>
      <c r="CI3274" s="15"/>
      <c r="CJ3274" s="15"/>
      <c r="CK3274" s="15"/>
      <c r="CL3274" s="15"/>
      <c r="CM3274" s="15"/>
      <c r="CN3274" s="15"/>
    </row>
    <row r="3275" spans="1:92" ht="14">
      <c r="A3275" s="1"/>
      <c r="D3275" s="38"/>
      <c r="I3275" s="19"/>
      <c r="K3275" s="15"/>
      <c r="L3275" s="15"/>
      <c r="AE3275" s="37"/>
      <c r="AF3275" s="30"/>
      <c r="AG3275" s="23"/>
      <c r="AH3275" s="23"/>
      <c r="AI3275" s="23"/>
      <c r="AJ3275" s="23"/>
      <c r="AK3275" s="23"/>
      <c r="AL3275" s="23"/>
      <c r="AM3275" s="23"/>
      <c r="AN3275" s="23"/>
      <c r="AO3275" s="23"/>
      <c r="AP3275" s="23"/>
      <c r="AQ3275" s="23"/>
      <c r="AR3275" s="23"/>
      <c r="AS3275" s="23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23"/>
      <c r="BE3275" s="23"/>
      <c r="BF3275" s="23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  <c r="BU3275" s="12"/>
      <c r="BV3275" s="12"/>
      <c r="BW3275" s="12"/>
      <c r="BX3275" s="15"/>
      <c r="BY3275" s="15"/>
      <c r="BZ3275" s="15"/>
      <c r="CA3275" s="15"/>
      <c r="CB3275" s="15"/>
      <c r="CC3275" s="15"/>
      <c r="CD3275" s="15"/>
      <c r="CE3275" s="15"/>
      <c r="CF3275" s="15"/>
      <c r="CG3275" s="15"/>
      <c r="CH3275" s="15"/>
      <c r="CI3275" s="15"/>
      <c r="CJ3275" s="15"/>
      <c r="CK3275" s="15"/>
      <c r="CL3275" s="15"/>
      <c r="CM3275" s="15"/>
      <c r="CN3275" s="15"/>
    </row>
    <row r="3276" spans="1:92" ht="14">
      <c r="A3276" s="1"/>
      <c r="D3276" s="38"/>
      <c r="I3276" s="19"/>
      <c r="K3276" s="15"/>
      <c r="L3276" s="15"/>
      <c r="AE3276" s="37"/>
      <c r="AF3276" s="30"/>
      <c r="AG3276" s="23"/>
      <c r="AH3276" s="23"/>
      <c r="AI3276" s="23"/>
      <c r="AJ3276" s="23"/>
      <c r="AK3276" s="23"/>
      <c r="AL3276" s="23"/>
      <c r="AM3276" s="23"/>
      <c r="AN3276" s="23"/>
      <c r="AO3276" s="23"/>
      <c r="AP3276" s="23"/>
      <c r="AQ3276" s="23"/>
      <c r="AR3276" s="23"/>
      <c r="AS3276" s="23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23"/>
      <c r="BE3276" s="23"/>
      <c r="BF3276" s="23"/>
      <c r="BG3276" s="12"/>
      <c r="BH3276" s="12"/>
      <c r="BI3276" s="12"/>
      <c r="BJ3276" s="12"/>
      <c r="BK3276" s="12"/>
      <c r="BL3276" s="12"/>
      <c r="BM3276" s="12"/>
      <c r="BN3276" s="12"/>
      <c r="BO3276" s="12"/>
      <c r="BP3276" s="12"/>
      <c r="BQ3276" s="12"/>
      <c r="BR3276" s="12"/>
      <c r="BS3276" s="12"/>
      <c r="BT3276" s="12"/>
      <c r="BU3276" s="12"/>
      <c r="BV3276" s="12"/>
      <c r="BW3276" s="12"/>
      <c r="BX3276" s="15"/>
      <c r="BY3276" s="15"/>
      <c r="BZ3276" s="15"/>
      <c r="CA3276" s="15"/>
      <c r="CB3276" s="15"/>
      <c r="CC3276" s="15"/>
      <c r="CD3276" s="15"/>
      <c r="CE3276" s="15"/>
      <c r="CF3276" s="15"/>
      <c r="CG3276" s="15"/>
      <c r="CH3276" s="15"/>
      <c r="CI3276" s="15"/>
      <c r="CJ3276" s="15"/>
      <c r="CK3276" s="15"/>
      <c r="CL3276" s="15"/>
      <c r="CM3276" s="15"/>
      <c r="CN3276" s="15"/>
    </row>
    <row r="3277" spans="1:92" ht="14">
      <c r="A3277" s="1"/>
      <c r="D3277" s="38"/>
      <c r="I3277" s="19"/>
      <c r="K3277" s="15"/>
      <c r="L3277" s="15"/>
      <c r="AE3277" s="37"/>
      <c r="AF3277" s="30"/>
      <c r="AG3277" s="23"/>
      <c r="AH3277" s="23"/>
      <c r="AI3277" s="23"/>
      <c r="AJ3277" s="23"/>
      <c r="AK3277" s="23"/>
      <c r="AL3277" s="23"/>
      <c r="AM3277" s="23"/>
      <c r="AN3277" s="23"/>
      <c r="AO3277" s="23"/>
      <c r="AP3277" s="23"/>
      <c r="AQ3277" s="23"/>
      <c r="AR3277" s="23"/>
      <c r="AS3277" s="23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23"/>
      <c r="BE3277" s="23"/>
      <c r="BF3277" s="23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  <c r="BU3277" s="12"/>
      <c r="BV3277" s="12"/>
      <c r="BW3277" s="12"/>
      <c r="BX3277" s="15"/>
      <c r="BY3277" s="15"/>
      <c r="BZ3277" s="15"/>
      <c r="CA3277" s="15"/>
      <c r="CB3277" s="15"/>
      <c r="CC3277" s="15"/>
      <c r="CD3277" s="15"/>
      <c r="CE3277" s="15"/>
      <c r="CF3277" s="15"/>
      <c r="CG3277" s="15"/>
      <c r="CH3277" s="15"/>
      <c r="CI3277" s="15"/>
      <c r="CJ3277" s="15"/>
      <c r="CK3277" s="15"/>
      <c r="CL3277" s="15"/>
      <c r="CM3277" s="15"/>
      <c r="CN3277" s="15"/>
    </row>
    <row r="3278" spans="1:92" ht="14">
      <c r="A3278" s="1"/>
      <c r="D3278" s="38"/>
      <c r="I3278" s="19"/>
      <c r="K3278" s="15"/>
      <c r="L3278" s="15"/>
      <c r="AE3278" s="37"/>
      <c r="AF3278" s="30"/>
      <c r="AG3278" s="23"/>
      <c r="AH3278" s="23"/>
      <c r="AI3278" s="23"/>
      <c r="AJ3278" s="23"/>
      <c r="AK3278" s="23"/>
      <c r="AL3278" s="23"/>
      <c r="AM3278" s="23"/>
      <c r="AN3278" s="23"/>
      <c r="AO3278" s="23"/>
      <c r="AP3278" s="23"/>
      <c r="AQ3278" s="23"/>
      <c r="AR3278" s="23"/>
      <c r="AS3278" s="23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23"/>
      <c r="BE3278" s="23"/>
      <c r="BF3278" s="23"/>
      <c r="BG3278" s="12"/>
      <c r="BH3278" s="12"/>
      <c r="BI3278" s="12"/>
      <c r="BJ3278" s="12"/>
      <c r="BK3278" s="12"/>
      <c r="BL3278" s="12"/>
      <c r="BM3278" s="12"/>
      <c r="BN3278" s="12"/>
      <c r="BO3278" s="12"/>
      <c r="BP3278" s="12"/>
      <c r="BQ3278" s="12"/>
      <c r="BR3278" s="12"/>
      <c r="BS3278" s="12"/>
      <c r="BT3278" s="12"/>
      <c r="BU3278" s="12"/>
      <c r="BV3278" s="12"/>
      <c r="BW3278" s="12"/>
      <c r="BX3278" s="15"/>
      <c r="BY3278" s="15"/>
      <c r="BZ3278" s="15"/>
      <c r="CA3278" s="15"/>
      <c r="CB3278" s="15"/>
      <c r="CC3278" s="15"/>
      <c r="CD3278" s="15"/>
      <c r="CE3278" s="15"/>
      <c r="CF3278" s="15"/>
      <c r="CG3278" s="15"/>
      <c r="CH3278" s="15"/>
      <c r="CI3278" s="15"/>
      <c r="CJ3278" s="15"/>
      <c r="CK3278" s="15"/>
      <c r="CL3278" s="15"/>
      <c r="CM3278" s="15"/>
      <c r="CN3278" s="15"/>
    </row>
    <row r="3279" spans="1:92" ht="14">
      <c r="A3279" s="1"/>
      <c r="D3279" s="38"/>
      <c r="I3279" s="19"/>
      <c r="K3279" s="15"/>
      <c r="L3279" s="15"/>
      <c r="AE3279" s="37"/>
      <c r="AF3279" s="30"/>
      <c r="AG3279" s="23"/>
      <c r="AH3279" s="23"/>
      <c r="AI3279" s="23"/>
      <c r="AJ3279" s="23"/>
      <c r="AK3279" s="23"/>
      <c r="AL3279" s="23"/>
      <c r="AM3279" s="23"/>
      <c r="AN3279" s="23"/>
      <c r="AO3279" s="23"/>
      <c r="AP3279" s="23"/>
      <c r="AQ3279" s="23"/>
      <c r="AR3279" s="23"/>
      <c r="AS3279" s="23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23"/>
      <c r="BE3279" s="23"/>
      <c r="BF3279" s="23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  <c r="BU3279" s="12"/>
      <c r="BV3279" s="12"/>
      <c r="BW3279" s="12"/>
      <c r="BX3279" s="15"/>
      <c r="BY3279" s="15"/>
      <c r="BZ3279" s="15"/>
      <c r="CA3279" s="15"/>
      <c r="CB3279" s="15"/>
      <c r="CC3279" s="15"/>
      <c r="CD3279" s="15"/>
      <c r="CE3279" s="15"/>
      <c r="CF3279" s="15"/>
      <c r="CG3279" s="15"/>
      <c r="CH3279" s="15"/>
      <c r="CI3279" s="15"/>
      <c r="CJ3279" s="15"/>
      <c r="CK3279" s="15"/>
      <c r="CL3279" s="15"/>
      <c r="CM3279" s="15"/>
      <c r="CN3279" s="15"/>
    </row>
    <row r="3280" spans="1:92" ht="14">
      <c r="A3280" s="1"/>
      <c r="D3280" s="38"/>
      <c r="I3280" s="19"/>
      <c r="K3280" s="15"/>
      <c r="L3280" s="15"/>
      <c r="AE3280" s="37"/>
      <c r="AF3280" s="30"/>
      <c r="AG3280" s="23"/>
      <c r="AH3280" s="23"/>
      <c r="AI3280" s="23"/>
      <c r="AJ3280" s="23"/>
      <c r="AK3280" s="23"/>
      <c r="AL3280" s="23"/>
      <c r="AM3280" s="23"/>
      <c r="AN3280" s="23"/>
      <c r="AO3280" s="23"/>
      <c r="AP3280" s="23"/>
      <c r="AQ3280" s="23"/>
      <c r="AR3280" s="23"/>
      <c r="AS3280" s="23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23"/>
      <c r="BE3280" s="23"/>
      <c r="BF3280" s="23"/>
      <c r="BG3280" s="12"/>
      <c r="BH3280" s="12"/>
      <c r="BI3280" s="12"/>
      <c r="BJ3280" s="12"/>
      <c r="BK3280" s="12"/>
      <c r="BL3280" s="12"/>
      <c r="BM3280" s="12"/>
      <c r="BN3280" s="12"/>
      <c r="BO3280" s="12"/>
      <c r="BP3280" s="12"/>
      <c r="BQ3280" s="12"/>
      <c r="BR3280" s="12"/>
      <c r="BS3280" s="12"/>
      <c r="BT3280" s="12"/>
      <c r="BU3280" s="12"/>
      <c r="BV3280" s="12"/>
      <c r="BW3280" s="12"/>
      <c r="BX3280" s="15"/>
      <c r="BY3280" s="15"/>
      <c r="BZ3280" s="15"/>
      <c r="CA3280" s="15"/>
      <c r="CB3280" s="15"/>
      <c r="CC3280" s="15"/>
      <c r="CD3280" s="15"/>
      <c r="CE3280" s="15"/>
      <c r="CF3280" s="15"/>
      <c r="CG3280" s="15"/>
      <c r="CH3280" s="15"/>
      <c r="CI3280" s="15"/>
      <c r="CJ3280" s="15"/>
      <c r="CK3280" s="15"/>
      <c r="CL3280" s="15"/>
      <c r="CM3280" s="15"/>
      <c r="CN3280" s="15"/>
    </row>
    <row r="3281" spans="1:92" ht="14">
      <c r="A3281" s="1"/>
      <c r="D3281" s="38"/>
      <c r="I3281" s="19"/>
      <c r="K3281" s="15"/>
      <c r="L3281" s="15"/>
      <c r="AE3281" s="37"/>
      <c r="AF3281" s="30"/>
      <c r="AG3281" s="23"/>
      <c r="AH3281" s="23"/>
      <c r="AI3281" s="23"/>
      <c r="AJ3281" s="23"/>
      <c r="AK3281" s="23"/>
      <c r="AL3281" s="23"/>
      <c r="AM3281" s="23"/>
      <c r="AN3281" s="23"/>
      <c r="AO3281" s="23"/>
      <c r="AP3281" s="23"/>
      <c r="AQ3281" s="23"/>
      <c r="AR3281" s="23"/>
      <c r="AS3281" s="23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23"/>
      <c r="BE3281" s="23"/>
      <c r="BF3281" s="23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  <c r="BU3281" s="12"/>
      <c r="BV3281" s="12"/>
      <c r="BW3281" s="12"/>
      <c r="BX3281" s="15"/>
      <c r="BY3281" s="15"/>
      <c r="BZ3281" s="15"/>
      <c r="CA3281" s="15"/>
      <c r="CB3281" s="15"/>
      <c r="CC3281" s="15"/>
      <c r="CD3281" s="15"/>
      <c r="CE3281" s="15"/>
      <c r="CF3281" s="15"/>
      <c r="CG3281" s="15"/>
      <c r="CH3281" s="15"/>
      <c r="CI3281" s="15"/>
      <c r="CJ3281" s="15"/>
      <c r="CK3281" s="15"/>
      <c r="CL3281" s="15"/>
      <c r="CM3281" s="15"/>
      <c r="CN3281" s="15"/>
    </row>
    <row r="3282" spans="1:92" ht="14">
      <c r="A3282" s="1"/>
      <c r="D3282" s="38"/>
      <c r="I3282" s="19"/>
      <c r="K3282" s="15"/>
      <c r="L3282" s="15"/>
      <c r="AE3282" s="37"/>
      <c r="AF3282" s="30"/>
      <c r="AG3282" s="23"/>
      <c r="AH3282" s="23"/>
      <c r="AI3282" s="23"/>
      <c r="AJ3282" s="23"/>
      <c r="AK3282" s="23"/>
      <c r="AL3282" s="23"/>
      <c r="AM3282" s="23"/>
      <c r="AN3282" s="23"/>
      <c r="AO3282" s="23"/>
      <c r="AP3282" s="23"/>
      <c r="AQ3282" s="23"/>
      <c r="AR3282" s="23"/>
      <c r="AS3282" s="23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23"/>
      <c r="BE3282" s="23"/>
      <c r="BF3282" s="23"/>
      <c r="BG3282" s="12"/>
      <c r="BH3282" s="12"/>
      <c r="BI3282" s="12"/>
      <c r="BJ3282" s="12"/>
      <c r="BK3282" s="12"/>
      <c r="BL3282" s="12"/>
      <c r="BM3282" s="12"/>
      <c r="BN3282" s="12"/>
      <c r="BO3282" s="12"/>
      <c r="BP3282" s="12"/>
      <c r="BQ3282" s="12"/>
      <c r="BR3282" s="12"/>
      <c r="BS3282" s="12"/>
      <c r="BT3282" s="12"/>
      <c r="BU3282" s="12"/>
      <c r="BV3282" s="12"/>
      <c r="BW3282" s="12"/>
      <c r="BX3282" s="15"/>
      <c r="BY3282" s="15"/>
      <c r="BZ3282" s="15"/>
      <c r="CA3282" s="15"/>
      <c r="CB3282" s="15"/>
      <c r="CC3282" s="15"/>
      <c r="CD3282" s="15"/>
      <c r="CE3282" s="15"/>
      <c r="CF3282" s="15"/>
      <c r="CG3282" s="15"/>
      <c r="CH3282" s="15"/>
      <c r="CI3282" s="15"/>
      <c r="CJ3282" s="15"/>
      <c r="CK3282" s="15"/>
      <c r="CL3282" s="15"/>
      <c r="CM3282" s="15"/>
      <c r="CN3282" s="15"/>
    </row>
    <row r="3283" spans="1:92" ht="14">
      <c r="A3283" s="1"/>
      <c r="D3283" s="38"/>
      <c r="I3283" s="19"/>
      <c r="K3283" s="15"/>
      <c r="L3283" s="15"/>
      <c r="AE3283" s="37"/>
      <c r="AF3283" s="30"/>
      <c r="AG3283" s="23"/>
      <c r="AH3283" s="23"/>
      <c r="AI3283" s="23"/>
      <c r="AJ3283" s="23"/>
      <c r="AK3283" s="23"/>
      <c r="AL3283" s="23"/>
      <c r="AM3283" s="23"/>
      <c r="AN3283" s="23"/>
      <c r="AO3283" s="23"/>
      <c r="AP3283" s="23"/>
      <c r="AQ3283" s="23"/>
      <c r="AR3283" s="23"/>
      <c r="AS3283" s="23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23"/>
      <c r="BE3283" s="23"/>
      <c r="BF3283" s="23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  <c r="BU3283" s="12"/>
      <c r="BV3283" s="12"/>
      <c r="BW3283" s="12"/>
      <c r="BX3283" s="15"/>
      <c r="BY3283" s="15"/>
      <c r="BZ3283" s="15"/>
      <c r="CA3283" s="15"/>
      <c r="CB3283" s="15"/>
      <c r="CC3283" s="15"/>
      <c r="CD3283" s="15"/>
      <c r="CE3283" s="15"/>
      <c r="CF3283" s="15"/>
      <c r="CG3283" s="15"/>
      <c r="CH3283" s="15"/>
      <c r="CI3283" s="15"/>
      <c r="CJ3283" s="15"/>
      <c r="CK3283" s="15"/>
      <c r="CL3283" s="15"/>
      <c r="CM3283" s="15"/>
      <c r="CN3283" s="15"/>
    </row>
    <row r="3284" spans="1:92" ht="14">
      <c r="A3284" s="1"/>
      <c r="D3284" s="38"/>
      <c r="I3284" s="19"/>
      <c r="K3284" s="15"/>
      <c r="L3284" s="15"/>
      <c r="AE3284" s="37"/>
      <c r="AF3284" s="30"/>
      <c r="AG3284" s="23"/>
      <c r="AH3284" s="23"/>
      <c r="AI3284" s="23"/>
      <c r="AJ3284" s="23"/>
      <c r="AK3284" s="23"/>
      <c r="AL3284" s="23"/>
      <c r="AM3284" s="23"/>
      <c r="AN3284" s="23"/>
      <c r="AO3284" s="23"/>
      <c r="AP3284" s="23"/>
      <c r="AQ3284" s="23"/>
      <c r="AR3284" s="23"/>
      <c r="AS3284" s="23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23"/>
      <c r="BE3284" s="23"/>
      <c r="BF3284" s="23"/>
      <c r="BG3284" s="12"/>
      <c r="BH3284" s="12"/>
      <c r="BI3284" s="12"/>
      <c r="BJ3284" s="12"/>
      <c r="BK3284" s="12"/>
      <c r="BL3284" s="12"/>
      <c r="BM3284" s="12"/>
      <c r="BN3284" s="12"/>
      <c r="BO3284" s="12"/>
      <c r="BP3284" s="12"/>
      <c r="BQ3284" s="12"/>
      <c r="BR3284" s="12"/>
      <c r="BS3284" s="12"/>
      <c r="BT3284" s="12"/>
      <c r="BU3284" s="12"/>
      <c r="BV3284" s="12"/>
      <c r="BW3284" s="12"/>
      <c r="BX3284" s="15"/>
      <c r="BY3284" s="15"/>
      <c r="BZ3284" s="15"/>
      <c r="CA3284" s="15"/>
      <c r="CB3284" s="15"/>
      <c r="CC3284" s="15"/>
      <c r="CD3284" s="15"/>
      <c r="CE3284" s="15"/>
      <c r="CF3284" s="15"/>
      <c r="CG3284" s="15"/>
      <c r="CH3284" s="15"/>
      <c r="CI3284" s="15"/>
      <c r="CJ3284" s="15"/>
      <c r="CK3284" s="15"/>
      <c r="CL3284" s="15"/>
      <c r="CM3284" s="15"/>
      <c r="CN3284" s="15"/>
    </row>
    <row r="3285" spans="1:92" ht="14">
      <c r="A3285" s="1"/>
      <c r="D3285" s="38"/>
      <c r="I3285" s="19"/>
      <c r="K3285" s="15"/>
      <c r="L3285" s="15"/>
      <c r="AE3285" s="37"/>
      <c r="AF3285" s="30"/>
      <c r="AG3285" s="23"/>
      <c r="AH3285" s="23"/>
      <c r="AI3285" s="23"/>
      <c r="AJ3285" s="23"/>
      <c r="AK3285" s="23"/>
      <c r="AL3285" s="23"/>
      <c r="AM3285" s="23"/>
      <c r="AN3285" s="23"/>
      <c r="AO3285" s="23"/>
      <c r="AP3285" s="23"/>
      <c r="AQ3285" s="23"/>
      <c r="AR3285" s="23"/>
      <c r="AS3285" s="23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23"/>
      <c r="BE3285" s="23"/>
      <c r="BF3285" s="23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  <c r="BU3285" s="12"/>
      <c r="BV3285" s="12"/>
      <c r="BW3285" s="12"/>
      <c r="BX3285" s="15"/>
      <c r="BY3285" s="15"/>
      <c r="BZ3285" s="15"/>
      <c r="CA3285" s="15"/>
      <c r="CB3285" s="15"/>
      <c r="CC3285" s="15"/>
      <c r="CD3285" s="15"/>
      <c r="CE3285" s="15"/>
      <c r="CF3285" s="15"/>
      <c r="CG3285" s="15"/>
      <c r="CH3285" s="15"/>
      <c r="CI3285" s="15"/>
      <c r="CJ3285" s="15"/>
      <c r="CK3285" s="15"/>
      <c r="CL3285" s="15"/>
      <c r="CM3285" s="15"/>
      <c r="CN3285" s="15"/>
    </row>
    <row r="3286" spans="1:92" ht="14">
      <c r="A3286" s="1"/>
      <c r="D3286" s="38"/>
      <c r="I3286" s="19"/>
      <c r="K3286" s="15"/>
      <c r="L3286" s="15"/>
      <c r="AE3286" s="37"/>
      <c r="AF3286" s="30"/>
      <c r="AG3286" s="23"/>
      <c r="AH3286" s="23"/>
      <c r="AI3286" s="23"/>
      <c r="AJ3286" s="23"/>
      <c r="AK3286" s="23"/>
      <c r="AL3286" s="23"/>
      <c r="AM3286" s="23"/>
      <c r="AN3286" s="23"/>
      <c r="AO3286" s="23"/>
      <c r="AP3286" s="23"/>
      <c r="AQ3286" s="23"/>
      <c r="AR3286" s="23"/>
      <c r="AS3286" s="23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23"/>
      <c r="BE3286" s="23"/>
      <c r="BF3286" s="23"/>
      <c r="BG3286" s="12"/>
      <c r="BH3286" s="12"/>
      <c r="BI3286" s="12"/>
      <c r="BJ3286" s="12"/>
      <c r="BK3286" s="12"/>
      <c r="BL3286" s="12"/>
      <c r="BM3286" s="12"/>
      <c r="BN3286" s="12"/>
      <c r="BO3286" s="12"/>
      <c r="BP3286" s="12"/>
      <c r="BQ3286" s="12"/>
      <c r="BR3286" s="12"/>
      <c r="BS3286" s="12"/>
      <c r="BT3286" s="12"/>
      <c r="BU3286" s="12"/>
      <c r="BV3286" s="12"/>
      <c r="BW3286" s="12"/>
      <c r="BX3286" s="15"/>
      <c r="BY3286" s="15"/>
      <c r="BZ3286" s="15"/>
      <c r="CA3286" s="15"/>
      <c r="CB3286" s="15"/>
      <c r="CC3286" s="15"/>
      <c r="CD3286" s="15"/>
      <c r="CE3286" s="15"/>
      <c r="CF3286" s="15"/>
      <c r="CG3286" s="15"/>
      <c r="CH3286" s="15"/>
      <c r="CI3286" s="15"/>
      <c r="CJ3286" s="15"/>
      <c r="CK3286" s="15"/>
      <c r="CL3286" s="15"/>
      <c r="CM3286" s="15"/>
      <c r="CN3286" s="15"/>
    </row>
    <row r="3287" spans="1:92" ht="14">
      <c r="A3287" s="1"/>
      <c r="D3287" s="38"/>
      <c r="I3287" s="19"/>
      <c r="K3287" s="15"/>
      <c r="L3287" s="15"/>
      <c r="AE3287" s="37"/>
      <c r="AF3287" s="30"/>
      <c r="AG3287" s="23"/>
      <c r="AH3287" s="23"/>
      <c r="AI3287" s="23"/>
      <c r="AJ3287" s="23"/>
      <c r="AK3287" s="23"/>
      <c r="AL3287" s="23"/>
      <c r="AM3287" s="23"/>
      <c r="AN3287" s="23"/>
      <c r="AO3287" s="23"/>
      <c r="AP3287" s="23"/>
      <c r="AQ3287" s="23"/>
      <c r="AR3287" s="23"/>
      <c r="AS3287" s="23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23"/>
      <c r="BE3287" s="23"/>
      <c r="BF3287" s="23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  <c r="BU3287" s="12"/>
      <c r="BV3287" s="12"/>
      <c r="BW3287" s="12"/>
      <c r="BX3287" s="15"/>
      <c r="BY3287" s="15"/>
      <c r="BZ3287" s="15"/>
      <c r="CA3287" s="15"/>
      <c r="CB3287" s="15"/>
      <c r="CC3287" s="15"/>
      <c r="CD3287" s="15"/>
      <c r="CE3287" s="15"/>
      <c r="CF3287" s="15"/>
      <c r="CG3287" s="15"/>
      <c r="CH3287" s="15"/>
      <c r="CI3287" s="15"/>
      <c r="CJ3287" s="15"/>
      <c r="CK3287" s="15"/>
      <c r="CL3287" s="15"/>
      <c r="CM3287" s="15"/>
      <c r="CN3287" s="15"/>
    </row>
    <row r="3288" spans="1:92" ht="14">
      <c r="A3288" s="1"/>
      <c r="D3288" s="38"/>
      <c r="I3288" s="19"/>
      <c r="K3288" s="15"/>
      <c r="L3288" s="15"/>
      <c r="AE3288" s="37"/>
      <c r="AF3288" s="30"/>
      <c r="AG3288" s="23"/>
      <c r="AH3288" s="23"/>
      <c r="AI3288" s="23"/>
      <c r="AJ3288" s="23"/>
      <c r="AK3288" s="23"/>
      <c r="AL3288" s="23"/>
      <c r="AM3288" s="23"/>
      <c r="AN3288" s="23"/>
      <c r="AO3288" s="23"/>
      <c r="AP3288" s="23"/>
      <c r="AQ3288" s="23"/>
      <c r="AR3288" s="23"/>
      <c r="AS3288" s="23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23"/>
      <c r="BE3288" s="23"/>
      <c r="BF3288" s="23"/>
      <c r="BG3288" s="12"/>
      <c r="BH3288" s="12"/>
      <c r="BI3288" s="12"/>
      <c r="BJ3288" s="12"/>
      <c r="BK3288" s="12"/>
      <c r="BL3288" s="12"/>
      <c r="BM3288" s="12"/>
      <c r="BN3288" s="12"/>
      <c r="BO3288" s="12"/>
      <c r="BP3288" s="12"/>
      <c r="BQ3288" s="12"/>
      <c r="BR3288" s="12"/>
      <c r="BS3288" s="12"/>
      <c r="BT3288" s="12"/>
      <c r="BU3288" s="12"/>
      <c r="BV3288" s="12"/>
      <c r="BW3288" s="12"/>
      <c r="BX3288" s="15"/>
      <c r="BY3288" s="15"/>
      <c r="BZ3288" s="15"/>
      <c r="CA3288" s="15"/>
      <c r="CB3288" s="15"/>
      <c r="CC3288" s="15"/>
      <c r="CD3288" s="15"/>
      <c r="CE3288" s="15"/>
      <c r="CF3288" s="15"/>
      <c r="CG3288" s="15"/>
      <c r="CH3288" s="15"/>
      <c r="CI3288" s="15"/>
      <c r="CJ3288" s="15"/>
      <c r="CK3288" s="15"/>
      <c r="CL3288" s="15"/>
      <c r="CM3288" s="15"/>
      <c r="CN3288" s="15"/>
    </row>
    <row r="3289" spans="1:92" ht="14">
      <c r="A3289" s="1"/>
      <c r="D3289" s="38"/>
      <c r="I3289" s="19"/>
      <c r="K3289" s="15"/>
      <c r="L3289" s="15"/>
      <c r="AE3289" s="37"/>
      <c r="AF3289" s="30"/>
      <c r="AG3289" s="23"/>
      <c r="AH3289" s="23"/>
      <c r="AI3289" s="23"/>
      <c r="AJ3289" s="23"/>
      <c r="AK3289" s="23"/>
      <c r="AL3289" s="23"/>
      <c r="AM3289" s="23"/>
      <c r="AN3289" s="23"/>
      <c r="AO3289" s="23"/>
      <c r="AP3289" s="23"/>
      <c r="AQ3289" s="23"/>
      <c r="AR3289" s="23"/>
      <c r="AS3289" s="23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23"/>
      <c r="BE3289" s="23"/>
      <c r="BF3289" s="23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  <c r="BU3289" s="12"/>
      <c r="BV3289" s="12"/>
      <c r="BW3289" s="12"/>
      <c r="BX3289" s="15"/>
      <c r="BY3289" s="15"/>
      <c r="BZ3289" s="15"/>
      <c r="CA3289" s="15"/>
      <c r="CB3289" s="15"/>
      <c r="CC3289" s="15"/>
      <c r="CD3289" s="15"/>
      <c r="CE3289" s="15"/>
      <c r="CF3289" s="15"/>
      <c r="CG3289" s="15"/>
      <c r="CH3289" s="15"/>
      <c r="CI3289" s="15"/>
      <c r="CJ3289" s="15"/>
      <c r="CK3289" s="15"/>
      <c r="CL3289" s="15"/>
      <c r="CM3289" s="15"/>
      <c r="CN3289" s="15"/>
    </row>
    <row r="3290" spans="1:92" ht="14">
      <c r="A3290" s="1"/>
      <c r="D3290" s="38"/>
      <c r="I3290" s="19"/>
      <c r="K3290" s="15"/>
      <c r="L3290" s="15"/>
      <c r="AE3290" s="37"/>
      <c r="AF3290" s="30"/>
      <c r="AG3290" s="23"/>
      <c r="AH3290" s="23"/>
      <c r="AI3290" s="23"/>
      <c r="AJ3290" s="23"/>
      <c r="AK3290" s="23"/>
      <c r="AL3290" s="23"/>
      <c r="AM3290" s="23"/>
      <c r="AN3290" s="23"/>
      <c r="AO3290" s="23"/>
      <c r="AP3290" s="23"/>
      <c r="AQ3290" s="23"/>
      <c r="AR3290" s="23"/>
      <c r="AS3290" s="23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23"/>
      <c r="BE3290" s="23"/>
      <c r="BF3290" s="23"/>
      <c r="BG3290" s="12"/>
      <c r="BH3290" s="12"/>
      <c r="BI3290" s="12"/>
      <c r="BJ3290" s="12"/>
      <c r="BK3290" s="12"/>
      <c r="BL3290" s="12"/>
      <c r="BM3290" s="12"/>
      <c r="BN3290" s="12"/>
      <c r="BO3290" s="12"/>
      <c r="BP3290" s="12"/>
      <c r="BQ3290" s="12"/>
      <c r="BR3290" s="12"/>
      <c r="BS3290" s="12"/>
      <c r="BT3290" s="12"/>
      <c r="BU3290" s="12"/>
      <c r="BV3290" s="12"/>
      <c r="BW3290" s="12"/>
      <c r="BX3290" s="15"/>
      <c r="BY3290" s="15"/>
      <c r="BZ3290" s="15"/>
      <c r="CA3290" s="15"/>
      <c r="CB3290" s="15"/>
      <c r="CC3290" s="15"/>
      <c r="CD3290" s="15"/>
      <c r="CE3290" s="15"/>
      <c r="CF3290" s="15"/>
      <c r="CG3290" s="15"/>
      <c r="CH3290" s="15"/>
      <c r="CI3290" s="15"/>
      <c r="CJ3290" s="15"/>
      <c r="CK3290" s="15"/>
      <c r="CL3290" s="15"/>
      <c r="CM3290" s="15"/>
      <c r="CN3290" s="15"/>
    </row>
    <row r="3291" spans="1:92" ht="14">
      <c r="A3291" s="1"/>
      <c r="D3291" s="38"/>
      <c r="I3291" s="19"/>
      <c r="K3291" s="15"/>
      <c r="L3291" s="15"/>
      <c r="AE3291" s="37"/>
      <c r="AF3291" s="30"/>
      <c r="AG3291" s="23"/>
      <c r="AH3291" s="23"/>
      <c r="AI3291" s="23"/>
      <c r="AJ3291" s="23"/>
      <c r="AK3291" s="23"/>
      <c r="AL3291" s="23"/>
      <c r="AM3291" s="23"/>
      <c r="AN3291" s="23"/>
      <c r="AO3291" s="23"/>
      <c r="AP3291" s="23"/>
      <c r="AQ3291" s="23"/>
      <c r="AR3291" s="23"/>
      <c r="AS3291" s="23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23"/>
      <c r="BE3291" s="23"/>
      <c r="BF3291" s="23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  <c r="BU3291" s="12"/>
      <c r="BV3291" s="12"/>
      <c r="BW3291" s="12"/>
      <c r="BX3291" s="15"/>
      <c r="BY3291" s="15"/>
      <c r="BZ3291" s="15"/>
      <c r="CA3291" s="15"/>
      <c r="CB3291" s="15"/>
      <c r="CC3291" s="15"/>
      <c r="CD3291" s="15"/>
      <c r="CE3291" s="15"/>
      <c r="CF3291" s="15"/>
      <c r="CG3291" s="15"/>
      <c r="CH3291" s="15"/>
      <c r="CI3291" s="15"/>
      <c r="CJ3291" s="15"/>
      <c r="CK3291" s="15"/>
      <c r="CL3291" s="15"/>
      <c r="CM3291" s="15"/>
      <c r="CN3291" s="15"/>
    </row>
    <row r="3292" spans="1:92" ht="14">
      <c r="A3292" s="1"/>
      <c r="D3292" s="38"/>
      <c r="I3292" s="19"/>
      <c r="K3292" s="15"/>
      <c r="L3292" s="15"/>
      <c r="AE3292" s="37"/>
      <c r="AF3292" s="30"/>
      <c r="AG3292" s="23"/>
      <c r="AH3292" s="23"/>
      <c r="AI3292" s="23"/>
      <c r="AJ3292" s="23"/>
      <c r="AK3292" s="23"/>
      <c r="AL3292" s="23"/>
      <c r="AM3292" s="23"/>
      <c r="AN3292" s="23"/>
      <c r="AO3292" s="23"/>
      <c r="AP3292" s="23"/>
      <c r="AQ3292" s="23"/>
      <c r="AR3292" s="23"/>
      <c r="AS3292" s="23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23"/>
      <c r="BE3292" s="23"/>
      <c r="BF3292" s="23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5"/>
      <c r="BY3292" s="15"/>
      <c r="BZ3292" s="15"/>
      <c r="CA3292" s="15"/>
      <c r="CB3292" s="15"/>
      <c r="CC3292" s="15"/>
      <c r="CD3292" s="15"/>
      <c r="CE3292" s="15"/>
      <c r="CF3292" s="15"/>
      <c r="CG3292" s="15"/>
      <c r="CH3292" s="15"/>
      <c r="CI3292" s="15"/>
      <c r="CJ3292" s="15"/>
      <c r="CK3292" s="15"/>
      <c r="CL3292" s="15"/>
      <c r="CM3292" s="15"/>
      <c r="CN3292" s="15"/>
    </row>
    <row r="3293" spans="1:92" ht="14">
      <c r="A3293" s="1"/>
      <c r="D3293" s="38"/>
      <c r="I3293" s="19"/>
      <c r="K3293" s="15"/>
      <c r="L3293" s="15"/>
      <c r="AE3293" s="37"/>
      <c r="AF3293" s="30"/>
      <c r="AG3293" s="23"/>
      <c r="AH3293" s="23"/>
      <c r="AI3293" s="23"/>
      <c r="AJ3293" s="23"/>
      <c r="AK3293" s="23"/>
      <c r="AL3293" s="23"/>
      <c r="AM3293" s="23"/>
      <c r="AN3293" s="23"/>
      <c r="AO3293" s="23"/>
      <c r="AP3293" s="23"/>
      <c r="AQ3293" s="23"/>
      <c r="AR3293" s="23"/>
      <c r="AS3293" s="23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23"/>
      <c r="BE3293" s="23"/>
      <c r="BF3293" s="23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/>
      <c r="BX3293" s="15"/>
      <c r="BY3293" s="15"/>
      <c r="BZ3293" s="15"/>
      <c r="CA3293" s="15"/>
      <c r="CB3293" s="15"/>
      <c r="CC3293" s="15"/>
      <c r="CD3293" s="15"/>
      <c r="CE3293" s="15"/>
      <c r="CF3293" s="15"/>
      <c r="CG3293" s="15"/>
      <c r="CH3293" s="15"/>
      <c r="CI3293" s="15"/>
      <c r="CJ3293" s="15"/>
      <c r="CK3293" s="15"/>
      <c r="CL3293" s="15"/>
      <c r="CM3293" s="15"/>
      <c r="CN3293" s="15"/>
    </row>
    <row r="3294" spans="1:92" ht="14">
      <c r="A3294" s="1"/>
      <c r="D3294" s="38"/>
      <c r="I3294" s="19"/>
      <c r="K3294" s="15"/>
      <c r="L3294" s="15"/>
      <c r="AE3294" s="37"/>
      <c r="AF3294" s="30"/>
      <c r="AG3294" s="23"/>
      <c r="AH3294" s="23"/>
      <c r="AI3294" s="23"/>
      <c r="AJ3294" s="23"/>
      <c r="AK3294" s="23"/>
      <c r="AL3294" s="23"/>
      <c r="AM3294" s="23"/>
      <c r="AN3294" s="23"/>
      <c r="AO3294" s="23"/>
      <c r="AP3294" s="23"/>
      <c r="AQ3294" s="23"/>
      <c r="AR3294" s="23"/>
      <c r="AS3294" s="23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23"/>
      <c r="BE3294" s="23"/>
      <c r="BF3294" s="23"/>
      <c r="BG3294" s="12"/>
      <c r="BH3294" s="12"/>
      <c r="BI3294" s="12"/>
      <c r="BJ3294" s="12"/>
      <c r="BK3294" s="12"/>
      <c r="BL3294" s="12"/>
      <c r="BM3294" s="12"/>
      <c r="BN3294" s="12"/>
      <c r="BO3294" s="12"/>
      <c r="BP3294" s="12"/>
      <c r="BQ3294" s="12"/>
      <c r="BR3294" s="12"/>
      <c r="BS3294" s="12"/>
      <c r="BT3294" s="12"/>
      <c r="BU3294" s="12"/>
      <c r="BV3294" s="12"/>
      <c r="BW3294" s="12"/>
      <c r="BX3294" s="15"/>
      <c r="BY3294" s="15"/>
      <c r="BZ3294" s="15"/>
      <c r="CA3294" s="15"/>
      <c r="CB3294" s="15"/>
      <c r="CC3294" s="15"/>
      <c r="CD3294" s="15"/>
      <c r="CE3294" s="15"/>
      <c r="CF3294" s="15"/>
      <c r="CG3294" s="15"/>
      <c r="CH3294" s="15"/>
      <c r="CI3294" s="15"/>
      <c r="CJ3294" s="15"/>
      <c r="CK3294" s="15"/>
      <c r="CL3294" s="15"/>
      <c r="CM3294" s="15"/>
      <c r="CN3294" s="15"/>
    </row>
    <row r="3295" spans="1:92" ht="14">
      <c r="A3295" s="1"/>
      <c r="D3295" s="38"/>
      <c r="I3295" s="19"/>
      <c r="K3295" s="15"/>
      <c r="L3295" s="15"/>
      <c r="AE3295" s="37"/>
      <c r="AF3295" s="30"/>
      <c r="AG3295" s="23"/>
      <c r="AH3295" s="23"/>
      <c r="AI3295" s="23"/>
      <c r="AJ3295" s="23"/>
      <c r="AK3295" s="23"/>
      <c r="AL3295" s="23"/>
      <c r="AM3295" s="23"/>
      <c r="AN3295" s="23"/>
      <c r="AO3295" s="23"/>
      <c r="AP3295" s="23"/>
      <c r="AQ3295" s="23"/>
      <c r="AR3295" s="23"/>
      <c r="AS3295" s="23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23"/>
      <c r="BE3295" s="23"/>
      <c r="BF3295" s="23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/>
      <c r="BX3295" s="15"/>
      <c r="BY3295" s="15"/>
      <c r="BZ3295" s="15"/>
      <c r="CA3295" s="15"/>
      <c r="CB3295" s="15"/>
      <c r="CC3295" s="15"/>
      <c r="CD3295" s="15"/>
      <c r="CE3295" s="15"/>
      <c r="CF3295" s="15"/>
      <c r="CG3295" s="15"/>
      <c r="CH3295" s="15"/>
      <c r="CI3295" s="15"/>
      <c r="CJ3295" s="15"/>
      <c r="CK3295" s="15"/>
      <c r="CL3295" s="15"/>
      <c r="CM3295" s="15"/>
      <c r="CN3295" s="15"/>
    </row>
    <row r="3296" spans="1:92" ht="14">
      <c r="A3296" s="1"/>
      <c r="D3296" s="38"/>
      <c r="I3296" s="19"/>
      <c r="K3296" s="15"/>
      <c r="L3296" s="15"/>
      <c r="AE3296" s="37"/>
      <c r="AF3296" s="30"/>
      <c r="AG3296" s="23"/>
      <c r="AH3296" s="23"/>
      <c r="AI3296" s="23"/>
      <c r="AJ3296" s="23"/>
      <c r="AK3296" s="23"/>
      <c r="AL3296" s="23"/>
      <c r="AM3296" s="23"/>
      <c r="AN3296" s="23"/>
      <c r="AO3296" s="23"/>
      <c r="AP3296" s="23"/>
      <c r="AQ3296" s="23"/>
      <c r="AR3296" s="23"/>
      <c r="AS3296" s="23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23"/>
      <c r="BE3296" s="23"/>
      <c r="BF3296" s="23"/>
      <c r="BG3296" s="12"/>
      <c r="BH3296" s="12"/>
      <c r="BI3296" s="12"/>
      <c r="BJ3296" s="12"/>
      <c r="BK3296" s="12"/>
      <c r="BL3296" s="12"/>
      <c r="BM3296" s="12"/>
      <c r="BN3296" s="12"/>
      <c r="BO3296" s="12"/>
      <c r="BP3296" s="12"/>
      <c r="BQ3296" s="12"/>
      <c r="BR3296" s="12"/>
      <c r="BS3296" s="12"/>
      <c r="BT3296" s="12"/>
      <c r="BU3296" s="12"/>
      <c r="BV3296" s="12"/>
      <c r="BW3296" s="12"/>
      <c r="BX3296" s="15"/>
      <c r="BY3296" s="15"/>
      <c r="BZ3296" s="15"/>
      <c r="CA3296" s="15"/>
      <c r="CB3296" s="15"/>
      <c r="CC3296" s="15"/>
      <c r="CD3296" s="15"/>
      <c r="CE3296" s="15"/>
      <c r="CF3296" s="15"/>
      <c r="CG3296" s="15"/>
      <c r="CH3296" s="15"/>
      <c r="CI3296" s="15"/>
      <c r="CJ3296" s="15"/>
      <c r="CK3296" s="15"/>
      <c r="CL3296" s="15"/>
      <c r="CM3296" s="15"/>
      <c r="CN3296" s="15"/>
    </row>
    <row r="3297" spans="1:92" ht="14">
      <c r="A3297" s="1"/>
      <c r="D3297" s="38"/>
      <c r="I3297" s="19"/>
      <c r="K3297" s="15"/>
      <c r="L3297" s="15"/>
      <c r="AE3297" s="37"/>
      <c r="AF3297" s="30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23"/>
      <c r="BE3297" s="23"/>
      <c r="BF3297" s="23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  <c r="BU3297" s="12"/>
      <c r="BV3297" s="12"/>
      <c r="BW3297" s="12"/>
      <c r="BX3297" s="15"/>
      <c r="BY3297" s="15"/>
      <c r="BZ3297" s="15"/>
      <c r="CA3297" s="15"/>
      <c r="CB3297" s="15"/>
      <c r="CC3297" s="15"/>
      <c r="CD3297" s="15"/>
      <c r="CE3297" s="15"/>
      <c r="CF3297" s="15"/>
      <c r="CG3297" s="15"/>
      <c r="CH3297" s="15"/>
      <c r="CI3297" s="15"/>
      <c r="CJ3297" s="15"/>
      <c r="CK3297" s="15"/>
      <c r="CL3297" s="15"/>
      <c r="CM3297" s="15"/>
      <c r="CN3297" s="15"/>
    </row>
    <row r="3298" spans="1:92" ht="14">
      <c r="A3298" s="1"/>
      <c r="D3298" s="38"/>
      <c r="I3298" s="19"/>
      <c r="K3298" s="15"/>
      <c r="L3298" s="15"/>
      <c r="AE3298" s="37"/>
      <c r="AF3298" s="30"/>
      <c r="AG3298" s="23"/>
      <c r="AH3298" s="23"/>
      <c r="AI3298" s="23"/>
      <c r="AJ3298" s="23"/>
      <c r="AK3298" s="23"/>
      <c r="AL3298" s="23"/>
      <c r="AM3298" s="23"/>
      <c r="AN3298" s="23"/>
      <c r="AO3298" s="23"/>
      <c r="AP3298" s="23"/>
      <c r="AQ3298" s="23"/>
      <c r="AR3298" s="23"/>
      <c r="AS3298" s="23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23"/>
      <c r="BE3298" s="23"/>
      <c r="BF3298" s="23"/>
      <c r="BG3298" s="12"/>
      <c r="BH3298" s="12"/>
      <c r="BI3298" s="12"/>
      <c r="BJ3298" s="12"/>
      <c r="BK3298" s="12"/>
      <c r="BL3298" s="12"/>
      <c r="BM3298" s="12"/>
      <c r="BN3298" s="12"/>
      <c r="BO3298" s="12"/>
      <c r="BP3298" s="12"/>
      <c r="BQ3298" s="12"/>
      <c r="BR3298" s="12"/>
      <c r="BS3298" s="12"/>
      <c r="BT3298" s="12"/>
      <c r="BU3298" s="12"/>
      <c r="BV3298" s="12"/>
      <c r="BW3298" s="12"/>
      <c r="BX3298" s="15"/>
      <c r="BY3298" s="15"/>
      <c r="BZ3298" s="15"/>
      <c r="CA3298" s="15"/>
      <c r="CB3298" s="15"/>
      <c r="CC3298" s="15"/>
      <c r="CD3298" s="15"/>
      <c r="CE3298" s="15"/>
      <c r="CF3298" s="15"/>
      <c r="CG3298" s="15"/>
      <c r="CH3298" s="15"/>
      <c r="CI3298" s="15"/>
      <c r="CJ3298" s="15"/>
      <c r="CK3298" s="15"/>
      <c r="CL3298" s="15"/>
      <c r="CM3298" s="15"/>
      <c r="CN3298" s="15"/>
    </row>
    <row r="3299" spans="1:92" ht="14">
      <c r="A3299" s="1"/>
      <c r="D3299" s="38"/>
      <c r="I3299" s="19"/>
      <c r="K3299" s="15"/>
      <c r="L3299" s="15"/>
      <c r="AE3299" s="37"/>
      <c r="AF3299" s="30"/>
      <c r="AG3299" s="23"/>
      <c r="AH3299" s="23"/>
      <c r="AI3299" s="23"/>
      <c r="AJ3299" s="23"/>
      <c r="AK3299" s="23"/>
      <c r="AL3299" s="23"/>
      <c r="AM3299" s="23"/>
      <c r="AN3299" s="23"/>
      <c r="AO3299" s="23"/>
      <c r="AP3299" s="23"/>
      <c r="AQ3299" s="23"/>
      <c r="AR3299" s="23"/>
      <c r="AS3299" s="23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23"/>
      <c r="BE3299" s="23"/>
      <c r="BF3299" s="23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  <c r="BU3299" s="12"/>
      <c r="BV3299" s="12"/>
      <c r="BW3299" s="12"/>
      <c r="BX3299" s="15"/>
      <c r="BY3299" s="15"/>
      <c r="BZ3299" s="15"/>
      <c r="CA3299" s="15"/>
      <c r="CB3299" s="15"/>
      <c r="CC3299" s="15"/>
      <c r="CD3299" s="15"/>
      <c r="CE3299" s="15"/>
      <c r="CF3299" s="15"/>
      <c r="CG3299" s="15"/>
      <c r="CH3299" s="15"/>
      <c r="CI3299" s="15"/>
      <c r="CJ3299" s="15"/>
      <c r="CK3299" s="15"/>
      <c r="CL3299" s="15"/>
      <c r="CM3299" s="15"/>
      <c r="CN3299" s="15"/>
    </row>
    <row r="3300" spans="1:92" ht="14">
      <c r="A3300" s="1"/>
      <c r="D3300" s="38"/>
      <c r="I3300" s="19"/>
      <c r="K3300" s="15"/>
      <c r="L3300" s="15"/>
      <c r="AE3300" s="37"/>
      <c r="AF3300" s="30"/>
      <c r="AG3300" s="23"/>
      <c r="AH3300" s="23"/>
      <c r="AI3300" s="23"/>
      <c r="AJ3300" s="23"/>
      <c r="AK3300" s="23"/>
      <c r="AL3300" s="23"/>
      <c r="AM3300" s="23"/>
      <c r="AN3300" s="23"/>
      <c r="AO3300" s="23"/>
      <c r="AP3300" s="23"/>
      <c r="AQ3300" s="23"/>
      <c r="AR3300" s="23"/>
      <c r="AS3300" s="23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23"/>
      <c r="BE3300" s="23"/>
      <c r="BF3300" s="23"/>
      <c r="BG3300" s="12"/>
      <c r="BH3300" s="12"/>
      <c r="BI3300" s="12"/>
      <c r="BJ3300" s="12"/>
      <c r="BK3300" s="12"/>
      <c r="BL3300" s="12"/>
      <c r="BM3300" s="12"/>
      <c r="BN3300" s="12"/>
      <c r="BO3300" s="12"/>
      <c r="BP3300" s="12"/>
      <c r="BQ3300" s="12"/>
      <c r="BR3300" s="12"/>
      <c r="BS3300" s="12"/>
      <c r="BT3300" s="12"/>
      <c r="BU3300" s="12"/>
      <c r="BV3300" s="12"/>
      <c r="BW3300" s="12"/>
      <c r="BX3300" s="15"/>
      <c r="BY3300" s="15"/>
      <c r="BZ3300" s="15"/>
      <c r="CA3300" s="15"/>
      <c r="CB3300" s="15"/>
      <c r="CC3300" s="15"/>
      <c r="CD3300" s="15"/>
      <c r="CE3300" s="15"/>
      <c r="CF3300" s="15"/>
      <c r="CG3300" s="15"/>
      <c r="CH3300" s="15"/>
      <c r="CI3300" s="15"/>
      <c r="CJ3300" s="15"/>
      <c r="CK3300" s="15"/>
      <c r="CL3300" s="15"/>
      <c r="CM3300" s="15"/>
      <c r="CN3300" s="15"/>
    </row>
    <row r="3301" spans="1:92" ht="14">
      <c r="A3301" s="1"/>
      <c r="D3301" s="38"/>
      <c r="I3301" s="19"/>
      <c r="K3301" s="15"/>
      <c r="L3301" s="15"/>
      <c r="AE3301" s="37"/>
      <c r="AF3301" s="30"/>
      <c r="AG3301" s="23"/>
      <c r="AH3301" s="23"/>
      <c r="AI3301" s="23"/>
      <c r="AJ3301" s="23"/>
      <c r="AK3301" s="23"/>
      <c r="AL3301" s="23"/>
      <c r="AM3301" s="23"/>
      <c r="AN3301" s="23"/>
      <c r="AO3301" s="23"/>
      <c r="AP3301" s="23"/>
      <c r="AQ3301" s="23"/>
      <c r="AR3301" s="23"/>
      <c r="AS3301" s="23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23"/>
      <c r="BE3301" s="23"/>
      <c r="BF3301" s="23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  <c r="BU3301" s="12"/>
      <c r="BV3301" s="12"/>
      <c r="BW3301" s="12"/>
      <c r="BX3301" s="15"/>
      <c r="BY3301" s="15"/>
      <c r="BZ3301" s="15"/>
      <c r="CA3301" s="15"/>
      <c r="CB3301" s="15"/>
      <c r="CC3301" s="15"/>
      <c r="CD3301" s="15"/>
      <c r="CE3301" s="15"/>
      <c r="CF3301" s="15"/>
      <c r="CG3301" s="15"/>
      <c r="CH3301" s="15"/>
      <c r="CI3301" s="15"/>
      <c r="CJ3301" s="15"/>
      <c r="CK3301" s="15"/>
      <c r="CL3301" s="15"/>
      <c r="CM3301" s="15"/>
      <c r="CN3301" s="15"/>
    </row>
    <row r="3302" spans="1:92" ht="14">
      <c r="A3302" s="1"/>
      <c r="D3302" s="38"/>
      <c r="I3302" s="19"/>
      <c r="K3302" s="15"/>
      <c r="L3302" s="15"/>
      <c r="AE3302" s="37"/>
      <c r="AF3302" s="30"/>
      <c r="AG3302" s="23"/>
      <c r="AH3302" s="23"/>
      <c r="AI3302" s="23"/>
      <c r="AJ3302" s="23"/>
      <c r="AK3302" s="23"/>
      <c r="AL3302" s="23"/>
      <c r="AM3302" s="23"/>
      <c r="AN3302" s="23"/>
      <c r="AO3302" s="23"/>
      <c r="AP3302" s="23"/>
      <c r="AQ3302" s="23"/>
      <c r="AR3302" s="23"/>
      <c r="AS3302" s="23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23"/>
      <c r="BE3302" s="23"/>
      <c r="BF3302" s="23"/>
      <c r="BG3302" s="12"/>
      <c r="BH3302" s="12"/>
      <c r="BI3302" s="12"/>
      <c r="BJ3302" s="12"/>
      <c r="BK3302" s="12"/>
      <c r="BL3302" s="12"/>
      <c r="BM3302" s="12"/>
      <c r="BN3302" s="12"/>
      <c r="BO3302" s="12"/>
      <c r="BP3302" s="12"/>
      <c r="BQ3302" s="12"/>
      <c r="BR3302" s="12"/>
      <c r="BS3302" s="12"/>
      <c r="BT3302" s="12"/>
      <c r="BU3302" s="12"/>
      <c r="BV3302" s="12"/>
      <c r="BW3302" s="12"/>
      <c r="BX3302" s="15"/>
      <c r="BY3302" s="15"/>
      <c r="BZ3302" s="15"/>
      <c r="CA3302" s="15"/>
      <c r="CB3302" s="15"/>
      <c r="CC3302" s="15"/>
      <c r="CD3302" s="15"/>
      <c r="CE3302" s="15"/>
      <c r="CF3302" s="15"/>
      <c r="CG3302" s="15"/>
      <c r="CH3302" s="15"/>
      <c r="CI3302" s="15"/>
      <c r="CJ3302" s="15"/>
      <c r="CK3302" s="15"/>
      <c r="CL3302" s="15"/>
      <c r="CM3302" s="15"/>
      <c r="CN3302" s="15"/>
    </row>
    <row r="3303" spans="1:92" ht="14">
      <c r="A3303" s="1"/>
      <c r="D3303" s="38"/>
      <c r="I3303" s="19"/>
      <c r="K3303" s="15"/>
      <c r="L3303" s="15"/>
      <c r="AE3303" s="37"/>
      <c r="AF3303" s="30"/>
      <c r="AG3303" s="23"/>
      <c r="AH3303" s="23"/>
      <c r="AI3303" s="23"/>
      <c r="AJ3303" s="23"/>
      <c r="AK3303" s="23"/>
      <c r="AL3303" s="23"/>
      <c r="AM3303" s="23"/>
      <c r="AN3303" s="23"/>
      <c r="AO3303" s="23"/>
      <c r="AP3303" s="23"/>
      <c r="AQ3303" s="23"/>
      <c r="AR3303" s="23"/>
      <c r="AS3303" s="23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23"/>
      <c r="BE3303" s="23"/>
      <c r="BF3303" s="23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  <c r="BU3303" s="12"/>
      <c r="BV3303" s="12"/>
      <c r="BW3303" s="12"/>
      <c r="BX3303" s="15"/>
      <c r="BY3303" s="15"/>
      <c r="BZ3303" s="15"/>
      <c r="CA3303" s="15"/>
      <c r="CB3303" s="15"/>
      <c r="CC3303" s="15"/>
      <c r="CD3303" s="15"/>
      <c r="CE3303" s="15"/>
      <c r="CF3303" s="15"/>
      <c r="CG3303" s="15"/>
      <c r="CH3303" s="15"/>
      <c r="CI3303" s="15"/>
      <c r="CJ3303" s="15"/>
      <c r="CK3303" s="15"/>
      <c r="CL3303" s="15"/>
      <c r="CM3303" s="15"/>
      <c r="CN3303" s="15"/>
    </row>
    <row r="3304" spans="1:92" ht="14">
      <c r="A3304" s="1"/>
      <c r="D3304" s="38"/>
      <c r="I3304" s="19"/>
      <c r="K3304" s="15"/>
      <c r="L3304" s="15"/>
      <c r="AE3304" s="37"/>
      <c r="AF3304" s="30"/>
      <c r="AG3304" s="23"/>
      <c r="AH3304" s="23"/>
      <c r="AI3304" s="23"/>
      <c r="AJ3304" s="23"/>
      <c r="AK3304" s="23"/>
      <c r="AL3304" s="23"/>
      <c r="AM3304" s="23"/>
      <c r="AN3304" s="23"/>
      <c r="AO3304" s="23"/>
      <c r="AP3304" s="23"/>
      <c r="AQ3304" s="23"/>
      <c r="AR3304" s="23"/>
      <c r="AS3304" s="23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23"/>
      <c r="BE3304" s="23"/>
      <c r="BF3304" s="23"/>
      <c r="BG3304" s="12"/>
      <c r="BH3304" s="12"/>
      <c r="BI3304" s="12"/>
      <c r="BJ3304" s="12"/>
      <c r="BK3304" s="12"/>
      <c r="BL3304" s="12"/>
      <c r="BM3304" s="12"/>
      <c r="BN3304" s="12"/>
      <c r="BO3304" s="12"/>
      <c r="BP3304" s="12"/>
      <c r="BQ3304" s="12"/>
      <c r="BR3304" s="12"/>
      <c r="BS3304" s="12"/>
      <c r="BT3304" s="12"/>
      <c r="BU3304" s="12"/>
      <c r="BV3304" s="12"/>
      <c r="BW3304" s="12"/>
      <c r="BX3304" s="15"/>
      <c r="BY3304" s="15"/>
      <c r="BZ3304" s="15"/>
      <c r="CA3304" s="15"/>
      <c r="CB3304" s="15"/>
      <c r="CC3304" s="15"/>
      <c r="CD3304" s="15"/>
      <c r="CE3304" s="15"/>
      <c r="CF3304" s="15"/>
      <c r="CG3304" s="15"/>
      <c r="CH3304" s="15"/>
      <c r="CI3304" s="15"/>
      <c r="CJ3304" s="15"/>
      <c r="CK3304" s="15"/>
      <c r="CL3304" s="15"/>
      <c r="CM3304" s="15"/>
      <c r="CN3304" s="15"/>
    </row>
    <row r="3305" spans="1:92" ht="14">
      <c r="A3305" s="1"/>
      <c r="D3305" s="38"/>
      <c r="I3305" s="19"/>
      <c r="K3305" s="15"/>
      <c r="L3305" s="15"/>
      <c r="AE3305" s="37"/>
      <c r="AF3305" s="30"/>
      <c r="AG3305" s="23"/>
      <c r="AH3305" s="23"/>
      <c r="AI3305" s="23"/>
      <c r="AJ3305" s="23"/>
      <c r="AK3305" s="23"/>
      <c r="AL3305" s="23"/>
      <c r="AM3305" s="23"/>
      <c r="AN3305" s="23"/>
      <c r="AO3305" s="23"/>
      <c r="AP3305" s="23"/>
      <c r="AQ3305" s="23"/>
      <c r="AR3305" s="23"/>
      <c r="AS3305" s="23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23"/>
      <c r="BE3305" s="23"/>
      <c r="BF3305" s="23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  <c r="BU3305" s="12"/>
      <c r="BV3305" s="12"/>
      <c r="BW3305" s="12"/>
      <c r="BX3305" s="15"/>
      <c r="BY3305" s="15"/>
      <c r="BZ3305" s="15"/>
      <c r="CA3305" s="15"/>
      <c r="CB3305" s="15"/>
      <c r="CC3305" s="15"/>
      <c r="CD3305" s="15"/>
      <c r="CE3305" s="15"/>
      <c r="CF3305" s="15"/>
      <c r="CG3305" s="15"/>
      <c r="CH3305" s="15"/>
      <c r="CI3305" s="15"/>
      <c r="CJ3305" s="15"/>
      <c r="CK3305" s="15"/>
      <c r="CL3305" s="15"/>
      <c r="CM3305" s="15"/>
      <c r="CN3305" s="15"/>
    </row>
    <row r="3306" spans="1:92" ht="14">
      <c r="A3306" s="1"/>
      <c r="D3306" s="38"/>
      <c r="I3306" s="19"/>
      <c r="K3306" s="15"/>
      <c r="L3306" s="15"/>
      <c r="AE3306" s="37"/>
      <c r="AF3306" s="30"/>
      <c r="AG3306" s="23"/>
      <c r="AH3306" s="23"/>
      <c r="AI3306" s="23"/>
      <c r="AJ3306" s="23"/>
      <c r="AK3306" s="23"/>
      <c r="AL3306" s="23"/>
      <c r="AM3306" s="23"/>
      <c r="AN3306" s="23"/>
      <c r="AO3306" s="23"/>
      <c r="AP3306" s="23"/>
      <c r="AQ3306" s="23"/>
      <c r="AR3306" s="23"/>
      <c r="AS3306" s="23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23"/>
      <c r="BE3306" s="23"/>
      <c r="BF3306" s="23"/>
      <c r="BG3306" s="12"/>
      <c r="BH3306" s="12"/>
      <c r="BI3306" s="12"/>
      <c r="BJ3306" s="12"/>
      <c r="BK3306" s="12"/>
      <c r="BL3306" s="12"/>
      <c r="BM3306" s="12"/>
      <c r="BN3306" s="12"/>
      <c r="BO3306" s="12"/>
      <c r="BP3306" s="12"/>
      <c r="BQ3306" s="12"/>
      <c r="BR3306" s="12"/>
      <c r="BS3306" s="12"/>
      <c r="BT3306" s="12"/>
      <c r="BU3306" s="12"/>
      <c r="BV3306" s="12"/>
      <c r="BW3306" s="12"/>
      <c r="BX3306" s="15"/>
      <c r="BY3306" s="15"/>
      <c r="BZ3306" s="15"/>
      <c r="CA3306" s="15"/>
      <c r="CB3306" s="15"/>
      <c r="CC3306" s="15"/>
      <c r="CD3306" s="15"/>
      <c r="CE3306" s="15"/>
      <c r="CF3306" s="15"/>
      <c r="CG3306" s="15"/>
      <c r="CH3306" s="15"/>
      <c r="CI3306" s="15"/>
      <c r="CJ3306" s="15"/>
      <c r="CK3306" s="15"/>
      <c r="CL3306" s="15"/>
      <c r="CM3306" s="15"/>
      <c r="CN3306" s="15"/>
    </row>
    <row r="3307" spans="1:92" ht="14">
      <c r="A3307" s="1"/>
      <c r="D3307" s="38"/>
      <c r="I3307" s="19"/>
      <c r="K3307" s="15"/>
      <c r="L3307" s="15"/>
      <c r="AE3307" s="37"/>
      <c r="AF3307" s="30"/>
      <c r="AG3307" s="23"/>
      <c r="AH3307" s="23"/>
      <c r="AI3307" s="23"/>
      <c r="AJ3307" s="23"/>
      <c r="AK3307" s="23"/>
      <c r="AL3307" s="23"/>
      <c r="AM3307" s="23"/>
      <c r="AN3307" s="23"/>
      <c r="AO3307" s="23"/>
      <c r="AP3307" s="23"/>
      <c r="AQ3307" s="23"/>
      <c r="AR3307" s="23"/>
      <c r="AS3307" s="23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23"/>
      <c r="BE3307" s="23"/>
      <c r="BF3307" s="23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  <c r="BU3307" s="12"/>
      <c r="BV3307" s="12"/>
      <c r="BW3307" s="12"/>
      <c r="BX3307" s="15"/>
      <c r="BY3307" s="15"/>
      <c r="BZ3307" s="15"/>
      <c r="CA3307" s="15"/>
      <c r="CB3307" s="15"/>
      <c r="CC3307" s="15"/>
      <c r="CD3307" s="15"/>
      <c r="CE3307" s="15"/>
      <c r="CF3307" s="15"/>
      <c r="CG3307" s="15"/>
      <c r="CH3307" s="15"/>
      <c r="CI3307" s="15"/>
      <c r="CJ3307" s="15"/>
      <c r="CK3307" s="15"/>
      <c r="CL3307" s="15"/>
      <c r="CM3307" s="15"/>
      <c r="CN3307" s="15"/>
    </row>
    <row r="3308" spans="1:92" ht="14">
      <c r="A3308" s="1"/>
      <c r="D3308" s="38"/>
      <c r="I3308" s="19"/>
      <c r="K3308" s="15"/>
      <c r="L3308" s="15"/>
      <c r="AE3308" s="37"/>
      <c r="AF3308" s="30"/>
      <c r="AG3308" s="23"/>
      <c r="AH3308" s="23"/>
      <c r="AI3308" s="23"/>
      <c r="AJ3308" s="23"/>
      <c r="AK3308" s="23"/>
      <c r="AL3308" s="23"/>
      <c r="AM3308" s="23"/>
      <c r="AN3308" s="23"/>
      <c r="AO3308" s="23"/>
      <c r="AP3308" s="23"/>
      <c r="AQ3308" s="23"/>
      <c r="AR3308" s="23"/>
      <c r="AS3308" s="23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23"/>
      <c r="BE3308" s="23"/>
      <c r="BF3308" s="23"/>
      <c r="BG3308" s="12"/>
      <c r="BH3308" s="12"/>
      <c r="BI3308" s="12"/>
      <c r="BJ3308" s="12"/>
      <c r="BK3308" s="12"/>
      <c r="BL3308" s="12"/>
      <c r="BM3308" s="12"/>
      <c r="BN3308" s="12"/>
      <c r="BO3308" s="12"/>
      <c r="BP3308" s="12"/>
      <c r="BQ3308" s="12"/>
      <c r="BR3308" s="12"/>
      <c r="BS3308" s="12"/>
      <c r="BT3308" s="12"/>
      <c r="BU3308" s="12"/>
      <c r="BV3308" s="12"/>
      <c r="BW3308" s="12"/>
      <c r="BX3308" s="15"/>
      <c r="BY3308" s="15"/>
      <c r="BZ3308" s="15"/>
      <c r="CA3308" s="15"/>
      <c r="CB3308" s="15"/>
      <c r="CC3308" s="15"/>
      <c r="CD3308" s="15"/>
      <c r="CE3308" s="15"/>
      <c r="CF3308" s="15"/>
      <c r="CG3308" s="15"/>
      <c r="CH3308" s="15"/>
      <c r="CI3308" s="15"/>
      <c r="CJ3308" s="15"/>
      <c r="CK3308" s="15"/>
      <c r="CL3308" s="15"/>
      <c r="CM3308" s="15"/>
      <c r="CN3308" s="15"/>
    </row>
    <row r="3309" spans="1:92" ht="14">
      <c r="A3309" s="1"/>
      <c r="D3309" s="38"/>
      <c r="I3309" s="19"/>
      <c r="K3309" s="15"/>
      <c r="L3309" s="15"/>
      <c r="AE3309" s="37"/>
      <c r="AF3309" s="30"/>
      <c r="AG3309" s="23"/>
      <c r="AH3309" s="23"/>
      <c r="AI3309" s="23"/>
      <c r="AJ3309" s="23"/>
      <c r="AK3309" s="23"/>
      <c r="AL3309" s="23"/>
      <c r="AM3309" s="23"/>
      <c r="AN3309" s="23"/>
      <c r="AO3309" s="23"/>
      <c r="AP3309" s="23"/>
      <c r="AQ3309" s="23"/>
      <c r="AR3309" s="23"/>
      <c r="AS3309" s="23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23"/>
      <c r="BE3309" s="23"/>
      <c r="BF3309" s="23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  <c r="BU3309" s="12"/>
      <c r="BV3309" s="12"/>
      <c r="BW3309" s="12"/>
      <c r="BX3309" s="15"/>
      <c r="BY3309" s="15"/>
      <c r="BZ3309" s="15"/>
      <c r="CA3309" s="15"/>
      <c r="CB3309" s="15"/>
      <c r="CC3309" s="15"/>
      <c r="CD3309" s="15"/>
      <c r="CE3309" s="15"/>
      <c r="CF3309" s="15"/>
      <c r="CG3309" s="15"/>
      <c r="CH3309" s="15"/>
      <c r="CI3309" s="15"/>
      <c r="CJ3309" s="15"/>
      <c r="CK3309" s="15"/>
      <c r="CL3309" s="15"/>
      <c r="CM3309" s="15"/>
      <c r="CN3309" s="15"/>
    </row>
    <row r="3310" spans="1:92" ht="14">
      <c r="A3310" s="1"/>
      <c r="D3310" s="38"/>
      <c r="I3310" s="19"/>
      <c r="K3310" s="15"/>
      <c r="L3310" s="15"/>
      <c r="AE3310" s="37"/>
      <c r="AF3310" s="30"/>
      <c r="AG3310" s="23"/>
      <c r="AH3310" s="23"/>
      <c r="AI3310" s="23"/>
      <c r="AJ3310" s="23"/>
      <c r="AK3310" s="23"/>
      <c r="AL3310" s="23"/>
      <c r="AM3310" s="23"/>
      <c r="AN3310" s="23"/>
      <c r="AO3310" s="23"/>
      <c r="AP3310" s="23"/>
      <c r="AQ3310" s="23"/>
      <c r="AR3310" s="23"/>
      <c r="AS3310" s="23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23"/>
      <c r="BE3310" s="23"/>
      <c r="BF3310" s="23"/>
      <c r="BG3310" s="12"/>
      <c r="BH3310" s="12"/>
      <c r="BI3310" s="12"/>
      <c r="BJ3310" s="12"/>
      <c r="BK3310" s="12"/>
      <c r="BL3310" s="12"/>
      <c r="BM3310" s="12"/>
      <c r="BN3310" s="12"/>
      <c r="BO3310" s="12"/>
      <c r="BP3310" s="12"/>
      <c r="BQ3310" s="12"/>
      <c r="BR3310" s="12"/>
      <c r="BS3310" s="12"/>
      <c r="BT3310" s="12"/>
      <c r="BU3310" s="12"/>
      <c r="BV3310" s="12"/>
      <c r="BW3310" s="12"/>
      <c r="BX3310" s="15"/>
      <c r="BY3310" s="15"/>
      <c r="BZ3310" s="15"/>
      <c r="CA3310" s="15"/>
      <c r="CB3310" s="15"/>
      <c r="CC3310" s="15"/>
      <c r="CD3310" s="15"/>
      <c r="CE3310" s="15"/>
      <c r="CF3310" s="15"/>
      <c r="CG3310" s="15"/>
      <c r="CH3310" s="15"/>
      <c r="CI3310" s="15"/>
      <c r="CJ3310" s="15"/>
      <c r="CK3310" s="15"/>
      <c r="CL3310" s="15"/>
      <c r="CM3310" s="15"/>
      <c r="CN3310" s="15"/>
    </row>
    <row r="3311" spans="1:92" ht="14">
      <c r="A3311" s="1"/>
      <c r="D3311" s="38"/>
      <c r="I3311" s="19"/>
      <c r="K3311" s="15"/>
      <c r="L3311" s="15"/>
      <c r="AE3311" s="37"/>
      <c r="AF3311" s="30"/>
      <c r="AG3311" s="23"/>
      <c r="AH3311" s="23"/>
      <c r="AI3311" s="23"/>
      <c r="AJ3311" s="23"/>
      <c r="AK3311" s="23"/>
      <c r="AL3311" s="23"/>
      <c r="AM3311" s="23"/>
      <c r="AN3311" s="23"/>
      <c r="AO3311" s="23"/>
      <c r="AP3311" s="23"/>
      <c r="AQ3311" s="23"/>
      <c r="AR3311" s="23"/>
      <c r="AS3311" s="23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23"/>
      <c r="BE3311" s="23"/>
      <c r="BF3311" s="23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  <c r="BU3311" s="12"/>
      <c r="BV3311" s="12"/>
      <c r="BW3311" s="12"/>
      <c r="BX3311" s="15"/>
      <c r="BY3311" s="15"/>
      <c r="BZ3311" s="15"/>
      <c r="CA3311" s="15"/>
      <c r="CB3311" s="15"/>
      <c r="CC3311" s="15"/>
      <c r="CD3311" s="15"/>
      <c r="CE3311" s="15"/>
      <c r="CF3311" s="15"/>
      <c r="CG3311" s="15"/>
      <c r="CH3311" s="15"/>
      <c r="CI3311" s="15"/>
      <c r="CJ3311" s="15"/>
      <c r="CK3311" s="15"/>
      <c r="CL3311" s="15"/>
      <c r="CM3311" s="15"/>
      <c r="CN3311" s="15"/>
    </row>
    <row r="3312" spans="1:92" ht="14">
      <c r="A3312" s="1"/>
      <c r="D3312" s="38"/>
      <c r="I3312" s="19"/>
      <c r="K3312" s="15"/>
      <c r="L3312" s="15"/>
      <c r="AE3312" s="37"/>
      <c r="AF3312" s="30"/>
      <c r="AG3312" s="23"/>
      <c r="AH3312" s="23"/>
      <c r="AI3312" s="23"/>
      <c r="AJ3312" s="23"/>
      <c r="AK3312" s="23"/>
      <c r="AL3312" s="23"/>
      <c r="AM3312" s="23"/>
      <c r="AN3312" s="23"/>
      <c r="AO3312" s="23"/>
      <c r="AP3312" s="23"/>
      <c r="AQ3312" s="23"/>
      <c r="AR3312" s="23"/>
      <c r="AS3312" s="23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23"/>
      <c r="BE3312" s="23"/>
      <c r="BF3312" s="23"/>
      <c r="BG3312" s="12"/>
      <c r="BH3312" s="12"/>
      <c r="BI3312" s="12"/>
      <c r="BJ3312" s="12"/>
      <c r="BK3312" s="12"/>
      <c r="BL3312" s="12"/>
      <c r="BM3312" s="12"/>
      <c r="BN3312" s="12"/>
      <c r="BO3312" s="12"/>
      <c r="BP3312" s="12"/>
      <c r="BQ3312" s="12"/>
      <c r="BR3312" s="12"/>
      <c r="BS3312" s="12"/>
      <c r="BT3312" s="12"/>
      <c r="BU3312" s="12"/>
      <c r="BV3312" s="12"/>
      <c r="BW3312" s="12"/>
      <c r="BX3312" s="15"/>
      <c r="BY3312" s="15"/>
      <c r="BZ3312" s="15"/>
      <c r="CA3312" s="15"/>
      <c r="CB3312" s="15"/>
      <c r="CC3312" s="15"/>
      <c r="CD3312" s="15"/>
      <c r="CE3312" s="15"/>
      <c r="CF3312" s="15"/>
      <c r="CG3312" s="15"/>
      <c r="CH3312" s="15"/>
      <c r="CI3312" s="15"/>
      <c r="CJ3312" s="15"/>
      <c r="CK3312" s="15"/>
      <c r="CL3312" s="15"/>
      <c r="CM3312" s="15"/>
      <c r="CN3312" s="15"/>
    </row>
    <row r="3313" spans="1:92" ht="14">
      <c r="A3313" s="1"/>
      <c r="D3313" s="38"/>
      <c r="I3313" s="19"/>
      <c r="K3313" s="15"/>
      <c r="L3313" s="15"/>
      <c r="AE3313" s="37"/>
      <c r="AF3313" s="30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/>
      <c r="AR3313" s="23"/>
      <c r="AS3313" s="23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23"/>
      <c r="BE3313" s="23"/>
      <c r="BF3313" s="23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  <c r="BU3313" s="12"/>
      <c r="BV3313" s="12"/>
      <c r="BW3313" s="12"/>
      <c r="BX3313" s="15"/>
      <c r="BY3313" s="15"/>
      <c r="BZ3313" s="15"/>
      <c r="CA3313" s="15"/>
      <c r="CB3313" s="15"/>
      <c r="CC3313" s="15"/>
      <c r="CD3313" s="15"/>
      <c r="CE3313" s="15"/>
      <c r="CF3313" s="15"/>
      <c r="CG3313" s="15"/>
      <c r="CH3313" s="15"/>
      <c r="CI3313" s="15"/>
      <c r="CJ3313" s="15"/>
      <c r="CK3313" s="15"/>
      <c r="CL3313" s="15"/>
      <c r="CM3313" s="15"/>
      <c r="CN3313" s="15"/>
    </row>
    <row r="3314" spans="1:92" ht="14">
      <c r="A3314" s="1"/>
      <c r="D3314" s="38"/>
      <c r="I3314" s="19"/>
      <c r="K3314" s="15"/>
      <c r="L3314" s="15"/>
      <c r="AE3314" s="37"/>
      <c r="AF3314" s="30"/>
      <c r="AG3314" s="23"/>
      <c r="AH3314" s="23"/>
      <c r="AI3314" s="23"/>
      <c r="AJ3314" s="23"/>
      <c r="AK3314" s="23"/>
      <c r="AL3314" s="23"/>
      <c r="AM3314" s="23"/>
      <c r="AN3314" s="23"/>
      <c r="AO3314" s="23"/>
      <c r="AP3314" s="23"/>
      <c r="AQ3314" s="23"/>
      <c r="AR3314" s="23"/>
      <c r="AS3314" s="23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23"/>
      <c r="BE3314" s="23"/>
      <c r="BF3314" s="23"/>
      <c r="BG3314" s="12"/>
      <c r="BH3314" s="12"/>
      <c r="BI3314" s="12"/>
      <c r="BJ3314" s="12"/>
      <c r="BK3314" s="12"/>
      <c r="BL3314" s="12"/>
      <c r="BM3314" s="12"/>
      <c r="BN3314" s="12"/>
      <c r="BO3314" s="12"/>
      <c r="BP3314" s="12"/>
      <c r="BQ3314" s="12"/>
      <c r="BR3314" s="12"/>
      <c r="BS3314" s="12"/>
      <c r="BT3314" s="12"/>
      <c r="BU3314" s="12"/>
      <c r="BV3314" s="12"/>
      <c r="BW3314" s="12"/>
      <c r="BX3314" s="15"/>
      <c r="BY3314" s="15"/>
      <c r="BZ3314" s="15"/>
      <c r="CA3314" s="15"/>
      <c r="CB3314" s="15"/>
      <c r="CC3314" s="15"/>
      <c r="CD3314" s="15"/>
      <c r="CE3314" s="15"/>
      <c r="CF3314" s="15"/>
      <c r="CG3314" s="15"/>
      <c r="CH3314" s="15"/>
      <c r="CI3314" s="15"/>
      <c r="CJ3314" s="15"/>
      <c r="CK3314" s="15"/>
      <c r="CL3314" s="15"/>
      <c r="CM3314" s="15"/>
      <c r="CN3314" s="15"/>
    </row>
    <row r="3315" spans="1:92" ht="14">
      <c r="A3315" s="1"/>
      <c r="D3315" s="38"/>
      <c r="I3315" s="19"/>
      <c r="K3315" s="15"/>
      <c r="L3315" s="15"/>
      <c r="AE3315" s="37"/>
      <c r="AF3315" s="30"/>
      <c r="AG3315" s="23"/>
      <c r="AH3315" s="23"/>
      <c r="AI3315" s="23"/>
      <c r="AJ3315" s="23"/>
      <c r="AK3315" s="23"/>
      <c r="AL3315" s="23"/>
      <c r="AM3315" s="23"/>
      <c r="AN3315" s="23"/>
      <c r="AO3315" s="23"/>
      <c r="AP3315" s="23"/>
      <c r="AQ3315" s="23"/>
      <c r="AR3315" s="23"/>
      <c r="AS3315" s="23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23"/>
      <c r="BE3315" s="23"/>
      <c r="BF3315" s="23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  <c r="BU3315" s="12"/>
      <c r="BV3315" s="12"/>
      <c r="BW3315" s="12"/>
      <c r="BX3315" s="15"/>
      <c r="BY3315" s="15"/>
      <c r="BZ3315" s="15"/>
      <c r="CA3315" s="15"/>
      <c r="CB3315" s="15"/>
      <c r="CC3315" s="15"/>
      <c r="CD3315" s="15"/>
      <c r="CE3315" s="15"/>
      <c r="CF3315" s="15"/>
      <c r="CG3315" s="15"/>
      <c r="CH3315" s="15"/>
      <c r="CI3315" s="15"/>
      <c r="CJ3315" s="15"/>
      <c r="CK3315" s="15"/>
      <c r="CL3315" s="15"/>
      <c r="CM3315" s="15"/>
      <c r="CN3315" s="15"/>
    </row>
    <row r="3316" spans="1:92" ht="14">
      <c r="A3316" s="1"/>
      <c r="D3316" s="38"/>
      <c r="I3316" s="19"/>
      <c r="K3316" s="15"/>
      <c r="L3316" s="15"/>
      <c r="AE3316" s="37"/>
      <c r="AF3316" s="30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/>
      <c r="AQ3316" s="23"/>
      <c r="AR3316" s="23"/>
      <c r="AS3316" s="23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23"/>
      <c r="BE3316" s="23"/>
      <c r="BF3316" s="23"/>
      <c r="BG3316" s="12"/>
      <c r="BH3316" s="12"/>
      <c r="BI3316" s="12"/>
      <c r="BJ3316" s="12"/>
      <c r="BK3316" s="12"/>
      <c r="BL3316" s="12"/>
      <c r="BM3316" s="12"/>
      <c r="BN3316" s="12"/>
      <c r="BO3316" s="12"/>
      <c r="BP3316" s="12"/>
      <c r="BQ3316" s="12"/>
      <c r="BR3316" s="12"/>
      <c r="BS3316" s="12"/>
      <c r="BT3316" s="12"/>
      <c r="BU3316" s="12"/>
      <c r="BV3316" s="12"/>
      <c r="BW3316" s="12"/>
      <c r="BX3316" s="15"/>
      <c r="BY3316" s="15"/>
      <c r="BZ3316" s="15"/>
      <c r="CA3316" s="15"/>
      <c r="CB3316" s="15"/>
      <c r="CC3316" s="15"/>
      <c r="CD3316" s="15"/>
      <c r="CE3316" s="15"/>
      <c r="CF3316" s="15"/>
      <c r="CG3316" s="15"/>
      <c r="CH3316" s="15"/>
      <c r="CI3316" s="15"/>
      <c r="CJ3316" s="15"/>
      <c r="CK3316" s="15"/>
      <c r="CL3316" s="15"/>
      <c r="CM3316" s="15"/>
      <c r="CN3316" s="15"/>
    </row>
    <row r="3317" spans="1:92" ht="14">
      <c r="A3317" s="1"/>
      <c r="D3317" s="38"/>
      <c r="I3317" s="19"/>
      <c r="K3317" s="15"/>
      <c r="L3317" s="15"/>
      <c r="AE3317" s="37"/>
      <c r="AF3317" s="30"/>
      <c r="AG3317" s="23"/>
      <c r="AH3317" s="23"/>
      <c r="AI3317" s="23"/>
      <c r="AJ3317" s="23"/>
      <c r="AK3317" s="23"/>
      <c r="AL3317" s="23"/>
      <c r="AM3317" s="23"/>
      <c r="AN3317" s="23"/>
      <c r="AO3317" s="23"/>
      <c r="AP3317" s="23"/>
      <c r="AQ3317" s="23"/>
      <c r="AR3317" s="23"/>
      <c r="AS3317" s="23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23"/>
      <c r="BE3317" s="23"/>
      <c r="BF3317" s="23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  <c r="BU3317" s="12"/>
      <c r="BV3317" s="12"/>
      <c r="BW3317" s="12"/>
      <c r="BX3317" s="15"/>
      <c r="BY3317" s="15"/>
      <c r="BZ3317" s="15"/>
      <c r="CA3317" s="15"/>
      <c r="CB3317" s="15"/>
      <c r="CC3317" s="15"/>
      <c r="CD3317" s="15"/>
      <c r="CE3317" s="15"/>
      <c r="CF3317" s="15"/>
      <c r="CG3317" s="15"/>
      <c r="CH3317" s="15"/>
      <c r="CI3317" s="15"/>
      <c r="CJ3317" s="15"/>
      <c r="CK3317" s="15"/>
      <c r="CL3317" s="15"/>
      <c r="CM3317" s="15"/>
      <c r="CN3317" s="15"/>
    </row>
    <row r="3318" spans="1:92" ht="14">
      <c r="A3318" s="1"/>
      <c r="D3318" s="38"/>
      <c r="I3318" s="19"/>
      <c r="K3318" s="15"/>
      <c r="L3318" s="15"/>
      <c r="AE3318" s="37"/>
      <c r="AF3318" s="30"/>
      <c r="AG3318" s="23"/>
      <c r="AH3318" s="23"/>
      <c r="AI3318" s="23"/>
      <c r="AJ3318" s="23"/>
      <c r="AK3318" s="23"/>
      <c r="AL3318" s="23"/>
      <c r="AM3318" s="23"/>
      <c r="AN3318" s="23"/>
      <c r="AO3318" s="23"/>
      <c r="AP3318" s="23"/>
      <c r="AQ3318" s="23"/>
      <c r="AR3318" s="23"/>
      <c r="AS3318" s="23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23"/>
      <c r="BE3318" s="23"/>
      <c r="BF3318" s="23"/>
      <c r="BG3318" s="12"/>
      <c r="BH3318" s="12"/>
      <c r="BI3318" s="12"/>
      <c r="BJ3318" s="12"/>
      <c r="BK3318" s="12"/>
      <c r="BL3318" s="12"/>
      <c r="BM3318" s="12"/>
      <c r="BN3318" s="12"/>
      <c r="BO3318" s="12"/>
      <c r="BP3318" s="12"/>
      <c r="BQ3318" s="12"/>
      <c r="BR3318" s="12"/>
      <c r="BS3318" s="12"/>
      <c r="BT3318" s="12"/>
      <c r="BU3318" s="12"/>
      <c r="BV3318" s="12"/>
      <c r="BW3318" s="12"/>
      <c r="BX3318" s="15"/>
      <c r="BY3318" s="15"/>
      <c r="BZ3318" s="15"/>
      <c r="CA3318" s="15"/>
      <c r="CB3318" s="15"/>
      <c r="CC3318" s="15"/>
      <c r="CD3318" s="15"/>
      <c r="CE3318" s="15"/>
      <c r="CF3318" s="15"/>
      <c r="CG3318" s="15"/>
      <c r="CH3318" s="15"/>
      <c r="CI3318" s="15"/>
      <c r="CJ3318" s="15"/>
      <c r="CK3318" s="15"/>
      <c r="CL3318" s="15"/>
      <c r="CM3318" s="15"/>
      <c r="CN3318" s="15"/>
    </row>
    <row r="3319" spans="1:92" ht="14">
      <c r="A3319" s="1"/>
      <c r="D3319" s="38"/>
      <c r="I3319" s="19"/>
      <c r="K3319" s="15"/>
      <c r="L3319" s="15"/>
      <c r="AE3319" s="37"/>
      <c r="AF3319" s="30"/>
      <c r="AG3319" s="23"/>
      <c r="AH3319" s="23"/>
      <c r="AI3319" s="23"/>
      <c r="AJ3319" s="23"/>
      <c r="AK3319" s="23"/>
      <c r="AL3319" s="23"/>
      <c r="AM3319" s="23"/>
      <c r="AN3319" s="23"/>
      <c r="AO3319" s="23"/>
      <c r="AP3319" s="23"/>
      <c r="AQ3319" s="23"/>
      <c r="AR3319" s="23"/>
      <c r="AS3319" s="23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23"/>
      <c r="BE3319" s="23"/>
      <c r="BF3319" s="23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  <c r="BU3319" s="12"/>
      <c r="BV3319" s="12"/>
      <c r="BW3319" s="12"/>
      <c r="BX3319" s="15"/>
      <c r="BY3319" s="15"/>
      <c r="BZ3319" s="15"/>
      <c r="CA3319" s="15"/>
      <c r="CB3319" s="15"/>
      <c r="CC3319" s="15"/>
      <c r="CD3319" s="15"/>
      <c r="CE3319" s="15"/>
      <c r="CF3319" s="15"/>
      <c r="CG3319" s="15"/>
      <c r="CH3319" s="15"/>
      <c r="CI3319" s="15"/>
      <c r="CJ3319" s="15"/>
      <c r="CK3319" s="15"/>
      <c r="CL3319" s="15"/>
      <c r="CM3319" s="15"/>
      <c r="CN3319" s="15"/>
    </row>
    <row r="3320" spans="1:92" ht="14">
      <c r="A3320" s="1"/>
      <c r="D3320" s="38"/>
      <c r="I3320" s="19"/>
      <c r="K3320" s="15"/>
      <c r="L3320" s="15"/>
      <c r="AE3320" s="37"/>
      <c r="AF3320" s="30"/>
      <c r="AG3320" s="23"/>
      <c r="AH3320" s="23"/>
      <c r="AI3320" s="23"/>
      <c r="AJ3320" s="23"/>
      <c r="AK3320" s="23"/>
      <c r="AL3320" s="23"/>
      <c r="AM3320" s="23"/>
      <c r="AN3320" s="23"/>
      <c r="AO3320" s="23"/>
      <c r="AP3320" s="23"/>
      <c r="AQ3320" s="23"/>
      <c r="AR3320" s="23"/>
      <c r="AS3320" s="23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23"/>
      <c r="BE3320" s="23"/>
      <c r="BF3320" s="23"/>
      <c r="BG3320" s="12"/>
      <c r="BH3320" s="12"/>
      <c r="BI3320" s="12"/>
      <c r="BJ3320" s="12"/>
      <c r="BK3320" s="12"/>
      <c r="BL3320" s="12"/>
      <c r="BM3320" s="12"/>
      <c r="BN3320" s="12"/>
      <c r="BO3320" s="12"/>
      <c r="BP3320" s="12"/>
      <c r="BQ3320" s="12"/>
      <c r="BR3320" s="12"/>
      <c r="BS3320" s="12"/>
      <c r="BT3320" s="12"/>
      <c r="BU3320" s="12"/>
      <c r="BV3320" s="12"/>
      <c r="BW3320" s="12"/>
      <c r="BX3320" s="15"/>
      <c r="BY3320" s="15"/>
      <c r="BZ3320" s="15"/>
      <c r="CA3320" s="15"/>
      <c r="CB3320" s="15"/>
      <c r="CC3320" s="15"/>
      <c r="CD3320" s="15"/>
      <c r="CE3320" s="15"/>
      <c r="CF3320" s="15"/>
      <c r="CG3320" s="15"/>
      <c r="CH3320" s="15"/>
      <c r="CI3320" s="15"/>
      <c r="CJ3320" s="15"/>
      <c r="CK3320" s="15"/>
      <c r="CL3320" s="15"/>
      <c r="CM3320" s="15"/>
      <c r="CN3320" s="15"/>
    </row>
    <row r="3321" spans="1:92" ht="14">
      <c r="A3321" s="1"/>
      <c r="D3321" s="38"/>
      <c r="I3321" s="19"/>
      <c r="K3321" s="15"/>
      <c r="L3321" s="15"/>
      <c r="AE3321" s="37"/>
      <c r="AF3321" s="30"/>
      <c r="AG3321" s="23"/>
      <c r="AH3321" s="23"/>
      <c r="AI3321" s="23"/>
      <c r="AJ3321" s="23"/>
      <c r="AK3321" s="23"/>
      <c r="AL3321" s="23"/>
      <c r="AM3321" s="23"/>
      <c r="AN3321" s="23"/>
      <c r="AO3321" s="23"/>
      <c r="AP3321" s="23"/>
      <c r="AQ3321" s="23"/>
      <c r="AR3321" s="23"/>
      <c r="AS3321" s="23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23"/>
      <c r="BE3321" s="23"/>
      <c r="BF3321" s="23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  <c r="BU3321" s="12"/>
      <c r="BV3321" s="12"/>
      <c r="BW3321" s="12"/>
      <c r="BX3321" s="15"/>
      <c r="BY3321" s="15"/>
      <c r="BZ3321" s="15"/>
      <c r="CA3321" s="15"/>
      <c r="CB3321" s="15"/>
      <c r="CC3321" s="15"/>
      <c r="CD3321" s="15"/>
      <c r="CE3321" s="15"/>
      <c r="CF3321" s="15"/>
      <c r="CG3321" s="15"/>
      <c r="CH3321" s="15"/>
      <c r="CI3321" s="15"/>
      <c r="CJ3321" s="15"/>
      <c r="CK3321" s="15"/>
      <c r="CL3321" s="15"/>
      <c r="CM3321" s="15"/>
      <c r="CN3321" s="15"/>
    </row>
    <row r="3322" spans="1:92" ht="14">
      <c r="A3322" s="1"/>
      <c r="D3322" s="38"/>
      <c r="I3322" s="19"/>
      <c r="K3322" s="15"/>
      <c r="L3322" s="15"/>
      <c r="AE3322" s="37"/>
      <c r="AF3322" s="30"/>
      <c r="AG3322" s="23"/>
      <c r="AH3322" s="23"/>
      <c r="AI3322" s="23"/>
      <c r="AJ3322" s="23"/>
      <c r="AK3322" s="23"/>
      <c r="AL3322" s="23"/>
      <c r="AM3322" s="23"/>
      <c r="AN3322" s="23"/>
      <c r="AO3322" s="23"/>
      <c r="AP3322" s="23"/>
      <c r="AQ3322" s="23"/>
      <c r="AR3322" s="23"/>
      <c r="AS3322" s="23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23"/>
      <c r="BE3322" s="23"/>
      <c r="BF3322" s="23"/>
      <c r="BG3322" s="12"/>
      <c r="BH3322" s="12"/>
      <c r="BI3322" s="12"/>
      <c r="BJ3322" s="12"/>
      <c r="BK3322" s="12"/>
      <c r="BL3322" s="12"/>
      <c r="BM3322" s="12"/>
      <c r="BN3322" s="12"/>
      <c r="BO3322" s="12"/>
      <c r="BP3322" s="12"/>
      <c r="BQ3322" s="12"/>
      <c r="BR3322" s="12"/>
      <c r="BS3322" s="12"/>
      <c r="BT3322" s="12"/>
      <c r="BU3322" s="12"/>
      <c r="BV3322" s="12"/>
      <c r="BW3322" s="12"/>
      <c r="BX3322" s="15"/>
      <c r="BY3322" s="15"/>
      <c r="BZ3322" s="15"/>
      <c r="CA3322" s="15"/>
      <c r="CB3322" s="15"/>
      <c r="CC3322" s="15"/>
      <c r="CD3322" s="15"/>
      <c r="CE3322" s="15"/>
      <c r="CF3322" s="15"/>
      <c r="CG3322" s="15"/>
      <c r="CH3322" s="15"/>
      <c r="CI3322" s="15"/>
      <c r="CJ3322" s="15"/>
      <c r="CK3322" s="15"/>
      <c r="CL3322" s="15"/>
      <c r="CM3322" s="15"/>
      <c r="CN3322" s="15"/>
    </row>
    <row r="3323" spans="1:92" ht="14">
      <c r="A3323" s="1"/>
      <c r="D3323" s="38"/>
      <c r="I3323" s="19"/>
      <c r="K3323" s="15"/>
      <c r="L3323" s="15"/>
      <c r="AE3323" s="37"/>
      <c r="AF3323" s="30"/>
      <c r="AG3323" s="23"/>
      <c r="AH3323" s="23"/>
      <c r="AI3323" s="23"/>
      <c r="AJ3323" s="23"/>
      <c r="AK3323" s="23"/>
      <c r="AL3323" s="23"/>
      <c r="AM3323" s="23"/>
      <c r="AN3323" s="23"/>
      <c r="AO3323" s="23"/>
      <c r="AP3323" s="23"/>
      <c r="AQ3323" s="23"/>
      <c r="AR3323" s="23"/>
      <c r="AS3323" s="23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23"/>
      <c r="BE3323" s="23"/>
      <c r="BF3323" s="23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  <c r="BU3323" s="12"/>
      <c r="BV3323" s="12"/>
      <c r="BW3323" s="12"/>
      <c r="BX3323" s="15"/>
      <c r="BY3323" s="15"/>
      <c r="BZ3323" s="15"/>
      <c r="CA3323" s="15"/>
      <c r="CB3323" s="15"/>
      <c r="CC3323" s="15"/>
      <c r="CD3323" s="15"/>
      <c r="CE3323" s="15"/>
      <c r="CF3323" s="15"/>
      <c r="CG3323" s="15"/>
      <c r="CH3323" s="15"/>
      <c r="CI3323" s="15"/>
      <c r="CJ3323" s="15"/>
      <c r="CK3323" s="15"/>
      <c r="CL3323" s="15"/>
      <c r="CM3323" s="15"/>
      <c r="CN3323" s="15"/>
    </row>
    <row r="3324" spans="1:92" ht="14">
      <c r="A3324" s="1"/>
      <c r="D3324" s="38"/>
      <c r="I3324" s="19"/>
      <c r="K3324" s="15"/>
      <c r="L3324" s="15"/>
      <c r="AE3324" s="37"/>
      <c r="AF3324" s="30"/>
      <c r="AG3324" s="23"/>
      <c r="AH3324" s="23"/>
      <c r="AI3324" s="23"/>
      <c r="AJ3324" s="23"/>
      <c r="AK3324" s="23"/>
      <c r="AL3324" s="23"/>
      <c r="AM3324" s="23"/>
      <c r="AN3324" s="23"/>
      <c r="AO3324" s="23"/>
      <c r="AP3324" s="23"/>
      <c r="AQ3324" s="23"/>
      <c r="AR3324" s="23"/>
      <c r="AS3324" s="23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23"/>
      <c r="BE3324" s="23"/>
      <c r="BF3324" s="23"/>
      <c r="BG3324" s="12"/>
      <c r="BH3324" s="12"/>
      <c r="BI3324" s="12"/>
      <c r="BJ3324" s="12"/>
      <c r="BK3324" s="12"/>
      <c r="BL3324" s="12"/>
      <c r="BM3324" s="12"/>
      <c r="BN3324" s="12"/>
      <c r="BO3324" s="12"/>
      <c r="BP3324" s="12"/>
      <c r="BQ3324" s="12"/>
      <c r="BR3324" s="12"/>
      <c r="BS3324" s="12"/>
      <c r="BT3324" s="12"/>
      <c r="BU3324" s="12"/>
      <c r="BV3324" s="12"/>
      <c r="BW3324" s="12"/>
      <c r="BX3324" s="15"/>
      <c r="BY3324" s="15"/>
      <c r="BZ3324" s="15"/>
      <c r="CA3324" s="15"/>
      <c r="CB3324" s="15"/>
      <c r="CC3324" s="15"/>
      <c r="CD3324" s="15"/>
      <c r="CE3324" s="15"/>
      <c r="CF3324" s="15"/>
      <c r="CG3324" s="15"/>
      <c r="CH3324" s="15"/>
      <c r="CI3324" s="15"/>
      <c r="CJ3324" s="15"/>
      <c r="CK3324" s="15"/>
      <c r="CL3324" s="15"/>
      <c r="CM3324" s="15"/>
      <c r="CN3324" s="15"/>
    </row>
    <row r="3325" spans="1:92" ht="14">
      <c r="A3325" s="1"/>
      <c r="D3325" s="38"/>
      <c r="I3325" s="19"/>
      <c r="K3325" s="15"/>
      <c r="L3325" s="15"/>
      <c r="AE3325" s="37"/>
      <c r="AF3325" s="30"/>
      <c r="AG3325" s="23"/>
      <c r="AH3325" s="23"/>
      <c r="AI3325" s="23"/>
      <c r="AJ3325" s="23"/>
      <c r="AK3325" s="23"/>
      <c r="AL3325" s="23"/>
      <c r="AM3325" s="23"/>
      <c r="AN3325" s="23"/>
      <c r="AO3325" s="23"/>
      <c r="AP3325" s="23"/>
      <c r="AQ3325" s="23"/>
      <c r="AR3325" s="23"/>
      <c r="AS3325" s="23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23"/>
      <c r="BE3325" s="23"/>
      <c r="BF3325" s="23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  <c r="BU3325" s="12"/>
      <c r="BV3325" s="12"/>
      <c r="BW3325" s="12"/>
      <c r="BX3325" s="15"/>
      <c r="BY3325" s="15"/>
      <c r="BZ3325" s="15"/>
      <c r="CA3325" s="15"/>
      <c r="CB3325" s="15"/>
      <c r="CC3325" s="15"/>
      <c r="CD3325" s="15"/>
      <c r="CE3325" s="15"/>
      <c r="CF3325" s="15"/>
      <c r="CG3325" s="15"/>
      <c r="CH3325" s="15"/>
      <c r="CI3325" s="15"/>
      <c r="CJ3325" s="15"/>
      <c r="CK3325" s="15"/>
      <c r="CL3325" s="15"/>
      <c r="CM3325" s="15"/>
      <c r="CN3325" s="15"/>
    </row>
    <row r="3326" spans="1:92" ht="14">
      <c r="A3326" s="1"/>
      <c r="D3326" s="38"/>
      <c r="I3326" s="19"/>
      <c r="K3326" s="15"/>
      <c r="L3326" s="15"/>
      <c r="AE3326" s="37"/>
      <c r="AF3326" s="30"/>
      <c r="AG3326" s="23"/>
      <c r="AH3326" s="23"/>
      <c r="AI3326" s="23"/>
      <c r="AJ3326" s="23"/>
      <c r="AK3326" s="23"/>
      <c r="AL3326" s="23"/>
      <c r="AM3326" s="23"/>
      <c r="AN3326" s="23"/>
      <c r="AO3326" s="23"/>
      <c r="AP3326" s="23"/>
      <c r="AQ3326" s="23"/>
      <c r="AR3326" s="23"/>
      <c r="AS3326" s="23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23"/>
      <c r="BE3326" s="23"/>
      <c r="BF3326" s="23"/>
      <c r="BG3326" s="12"/>
      <c r="BH3326" s="12"/>
      <c r="BI3326" s="12"/>
      <c r="BJ3326" s="12"/>
      <c r="BK3326" s="12"/>
      <c r="BL3326" s="12"/>
      <c r="BM3326" s="12"/>
      <c r="BN3326" s="12"/>
      <c r="BO3326" s="12"/>
      <c r="BP3326" s="12"/>
      <c r="BQ3326" s="12"/>
      <c r="BR3326" s="12"/>
      <c r="BS3326" s="12"/>
      <c r="BT3326" s="12"/>
      <c r="BU3326" s="12"/>
      <c r="BV3326" s="12"/>
      <c r="BW3326" s="12"/>
      <c r="BX3326" s="15"/>
      <c r="BY3326" s="15"/>
      <c r="BZ3326" s="15"/>
      <c r="CA3326" s="15"/>
      <c r="CB3326" s="15"/>
      <c r="CC3326" s="15"/>
      <c r="CD3326" s="15"/>
      <c r="CE3326" s="15"/>
      <c r="CF3326" s="15"/>
      <c r="CG3326" s="15"/>
      <c r="CH3326" s="15"/>
      <c r="CI3326" s="15"/>
      <c r="CJ3326" s="15"/>
      <c r="CK3326" s="15"/>
      <c r="CL3326" s="15"/>
      <c r="CM3326" s="15"/>
      <c r="CN3326" s="15"/>
    </row>
    <row r="3327" spans="1:92" ht="14">
      <c r="A3327" s="1"/>
      <c r="D3327" s="38"/>
      <c r="I3327" s="19"/>
      <c r="K3327" s="15"/>
      <c r="L3327" s="15"/>
      <c r="AE3327" s="37"/>
      <c r="AF3327" s="30"/>
      <c r="AG3327" s="23"/>
      <c r="AH3327" s="23"/>
      <c r="AI3327" s="23"/>
      <c r="AJ3327" s="23"/>
      <c r="AK3327" s="23"/>
      <c r="AL3327" s="23"/>
      <c r="AM3327" s="23"/>
      <c r="AN3327" s="23"/>
      <c r="AO3327" s="23"/>
      <c r="AP3327" s="23"/>
      <c r="AQ3327" s="23"/>
      <c r="AR3327" s="23"/>
      <c r="AS3327" s="23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23"/>
      <c r="BE3327" s="23"/>
      <c r="BF3327" s="23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  <c r="BU3327" s="12"/>
      <c r="BV3327" s="12"/>
      <c r="BW3327" s="12"/>
      <c r="BX3327" s="15"/>
      <c r="BY3327" s="15"/>
      <c r="BZ3327" s="15"/>
      <c r="CA3327" s="15"/>
      <c r="CB3327" s="15"/>
      <c r="CC3327" s="15"/>
      <c r="CD3327" s="15"/>
      <c r="CE3327" s="15"/>
      <c r="CF3327" s="15"/>
      <c r="CG3327" s="15"/>
      <c r="CH3327" s="15"/>
      <c r="CI3327" s="15"/>
      <c r="CJ3327" s="15"/>
      <c r="CK3327" s="15"/>
      <c r="CL3327" s="15"/>
      <c r="CM3327" s="15"/>
      <c r="CN3327" s="15"/>
    </row>
    <row r="3328" spans="1:92" ht="14">
      <c r="A3328" s="1"/>
      <c r="D3328" s="38"/>
      <c r="I3328" s="19"/>
      <c r="K3328" s="15"/>
      <c r="L3328" s="15"/>
      <c r="AE3328" s="37"/>
      <c r="AF3328" s="30"/>
      <c r="AG3328" s="23"/>
      <c r="AH3328" s="23"/>
      <c r="AI3328" s="23"/>
      <c r="AJ3328" s="23"/>
      <c r="AK3328" s="23"/>
      <c r="AL3328" s="23"/>
      <c r="AM3328" s="23"/>
      <c r="AN3328" s="23"/>
      <c r="AO3328" s="23"/>
      <c r="AP3328" s="23"/>
      <c r="AQ3328" s="23"/>
      <c r="AR3328" s="23"/>
      <c r="AS3328" s="23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23"/>
      <c r="BE3328" s="23"/>
      <c r="BF3328" s="23"/>
      <c r="BG3328" s="12"/>
      <c r="BH3328" s="12"/>
      <c r="BI3328" s="12"/>
      <c r="BJ3328" s="12"/>
      <c r="BK3328" s="12"/>
      <c r="BL3328" s="12"/>
      <c r="BM3328" s="12"/>
      <c r="BN3328" s="12"/>
      <c r="BO3328" s="12"/>
      <c r="BP3328" s="12"/>
      <c r="BQ3328" s="12"/>
      <c r="BR3328" s="12"/>
      <c r="BS3328" s="12"/>
      <c r="BT3328" s="12"/>
      <c r="BU3328" s="12"/>
      <c r="BV3328" s="12"/>
      <c r="BW3328" s="12"/>
      <c r="BX3328" s="15"/>
      <c r="BY3328" s="15"/>
      <c r="BZ3328" s="15"/>
      <c r="CA3328" s="15"/>
      <c r="CB3328" s="15"/>
      <c r="CC3328" s="15"/>
      <c r="CD3328" s="15"/>
      <c r="CE3328" s="15"/>
      <c r="CF3328" s="15"/>
      <c r="CG3328" s="15"/>
      <c r="CH3328" s="15"/>
      <c r="CI3328" s="15"/>
      <c r="CJ3328" s="15"/>
      <c r="CK3328" s="15"/>
      <c r="CL3328" s="15"/>
      <c r="CM3328" s="15"/>
      <c r="CN3328" s="15"/>
    </row>
    <row r="3329" spans="1:92" ht="14">
      <c r="A3329" s="1"/>
      <c r="D3329" s="38"/>
      <c r="I3329" s="19"/>
      <c r="K3329" s="15"/>
      <c r="L3329" s="15"/>
      <c r="AE3329" s="37"/>
      <c r="AF3329" s="30"/>
      <c r="AG3329" s="23"/>
      <c r="AH3329" s="23"/>
      <c r="AI3329" s="23"/>
      <c r="AJ3329" s="23"/>
      <c r="AK3329" s="23"/>
      <c r="AL3329" s="23"/>
      <c r="AM3329" s="23"/>
      <c r="AN3329" s="23"/>
      <c r="AO3329" s="23"/>
      <c r="AP3329" s="23"/>
      <c r="AQ3329" s="23"/>
      <c r="AR3329" s="23"/>
      <c r="AS3329" s="23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23"/>
      <c r="BE3329" s="23"/>
      <c r="BF3329" s="23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  <c r="BU3329" s="12"/>
      <c r="BV3329" s="12"/>
      <c r="BW3329" s="12"/>
      <c r="BX3329" s="15"/>
      <c r="BY3329" s="15"/>
      <c r="BZ3329" s="15"/>
      <c r="CA3329" s="15"/>
      <c r="CB3329" s="15"/>
      <c r="CC3329" s="15"/>
      <c r="CD3329" s="15"/>
      <c r="CE3329" s="15"/>
      <c r="CF3329" s="15"/>
      <c r="CG3329" s="15"/>
      <c r="CH3329" s="15"/>
      <c r="CI3329" s="15"/>
      <c r="CJ3329" s="15"/>
      <c r="CK3329" s="15"/>
      <c r="CL3329" s="15"/>
      <c r="CM3329" s="15"/>
      <c r="CN3329" s="15"/>
    </row>
    <row r="3330" spans="1:92" ht="14">
      <c r="A3330" s="1"/>
      <c r="D3330" s="38"/>
      <c r="I3330" s="19"/>
      <c r="K3330" s="15"/>
      <c r="L3330" s="15"/>
      <c r="AE3330" s="37"/>
      <c r="AF3330" s="30"/>
      <c r="AG3330" s="23"/>
      <c r="AH3330" s="23"/>
      <c r="AI3330" s="23"/>
      <c r="AJ3330" s="23"/>
      <c r="AK3330" s="23"/>
      <c r="AL3330" s="23"/>
      <c r="AM3330" s="23"/>
      <c r="AN3330" s="23"/>
      <c r="AO3330" s="23"/>
      <c r="AP3330" s="23"/>
      <c r="AQ3330" s="23"/>
      <c r="AR3330" s="23"/>
      <c r="AS3330" s="23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23"/>
      <c r="BE3330" s="23"/>
      <c r="BF3330" s="23"/>
      <c r="BG3330" s="12"/>
      <c r="BH3330" s="12"/>
      <c r="BI3330" s="12"/>
      <c r="BJ3330" s="12"/>
      <c r="BK3330" s="12"/>
      <c r="BL3330" s="12"/>
      <c r="BM3330" s="12"/>
      <c r="BN3330" s="12"/>
      <c r="BO3330" s="12"/>
      <c r="BP3330" s="12"/>
      <c r="BQ3330" s="12"/>
      <c r="BR3330" s="12"/>
      <c r="BS3330" s="12"/>
      <c r="BT3330" s="12"/>
      <c r="BU3330" s="12"/>
      <c r="BV3330" s="12"/>
      <c r="BW3330" s="12"/>
      <c r="BX3330" s="15"/>
      <c r="BY3330" s="15"/>
      <c r="BZ3330" s="15"/>
      <c r="CA3330" s="15"/>
      <c r="CB3330" s="15"/>
      <c r="CC3330" s="15"/>
      <c r="CD3330" s="15"/>
      <c r="CE3330" s="15"/>
      <c r="CF3330" s="15"/>
      <c r="CG3330" s="15"/>
      <c r="CH3330" s="15"/>
      <c r="CI3330" s="15"/>
      <c r="CJ3330" s="15"/>
      <c r="CK3330" s="15"/>
      <c r="CL3330" s="15"/>
      <c r="CM3330" s="15"/>
      <c r="CN3330" s="15"/>
    </row>
    <row r="3331" spans="1:92" ht="14">
      <c r="A3331" s="1"/>
      <c r="D3331" s="38"/>
      <c r="I3331" s="19"/>
      <c r="K3331" s="15"/>
      <c r="L3331" s="15"/>
      <c r="AE3331" s="37"/>
      <c r="AF3331" s="30"/>
      <c r="AG3331" s="23"/>
      <c r="AH3331" s="23"/>
      <c r="AI3331" s="23"/>
      <c r="AJ3331" s="23"/>
      <c r="AK3331" s="23"/>
      <c r="AL3331" s="23"/>
      <c r="AM3331" s="23"/>
      <c r="AN3331" s="23"/>
      <c r="AO3331" s="23"/>
      <c r="AP3331" s="23"/>
      <c r="AQ3331" s="23"/>
      <c r="AR3331" s="23"/>
      <c r="AS3331" s="23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23"/>
      <c r="BE3331" s="23"/>
      <c r="BF3331" s="23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  <c r="BU3331" s="12"/>
      <c r="BV3331" s="12"/>
      <c r="BW3331" s="12"/>
      <c r="BX3331" s="15"/>
      <c r="BY3331" s="15"/>
      <c r="BZ3331" s="15"/>
      <c r="CA3331" s="15"/>
      <c r="CB3331" s="15"/>
      <c r="CC3331" s="15"/>
      <c r="CD3331" s="15"/>
      <c r="CE3331" s="15"/>
      <c r="CF3331" s="15"/>
      <c r="CG3331" s="15"/>
      <c r="CH3331" s="15"/>
      <c r="CI3331" s="15"/>
      <c r="CJ3331" s="15"/>
      <c r="CK3331" s="15"/>
      <c r="CL3331" s="15"/>
      <c r="CM3331" s="15"/>
      <c r="CN3331" s="15"/>
    </row>
    <row r="3332" spans="1:92" ht="14">
      <c r="A3332" s="1"/>
      <c r="D3332" s="38"/>
      <c r="I3332" s="19"/>
      <c r="K3332" s="15"/>
      <c r="L3332" s="15"/>
      <c r="AE3332" s="37"/>
      <c r="AF3332" s="30"/>
      <c r="AG3332" s="23"/>
      <c r="AH3332" s="23"/>
      <c r="AI3332" s="23"/>
      <c r="AJ3332" s="23"/>
      <c r="AK3332" s="23"/>
      <c r="AL3332" s="23"/>
      <c r="AM3332" s="23"/>
      <c r="AN3332" s="23"/>
      <c r="AO3332" s="23"/>
      <c r="AP3332" s="23"/>
      <c r="AQ3332" s="23"/>
      <c r="AR3332" s="23"/>
      <c r="AS3332" s="23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23"/>
      <c r="BE3332" s="23"/>
      <c r="BF3332" s="23"/>
      <c r="BG3332" s="12"/>
      <c r="BH3332" s="12"/>
      <c r="BI3332" s="12"/>
      <c r="BJ3332" s="12"/>
      <c r="BK3332" s="12"/>
      <c r="BL3332" s="12"/>
      <c r="BM3332" s="12"/>
      <c r="BN3332" s="12"/>
      <c r="BO3332" s="12"/>
      <c r="BP3332" s="12"/>
      <c r="BQ3332" s="12"/>
      <c r="BR3332" s="12"/>
      <c r="BS3332" s="12"/>
      <c r="BT3332" s="12"/>
      <c r="BU3332" s="12"/>
      <c r="BV3332" s="12"/>
      <c r="BW3332" s="12"/>
      <c r="BX3332" s="15"/>
      <c r="BY3332" s="15"/>
      <c r="BZ3332" s="15"/>
      <c r="CA3332" s="15"/>
      <c r="CB3332" s="15"/>
      <c r="CC3332" s="15"/>
      <c r="CD3332" s="15"/>
      <c r="CE3332" s="15"/>
      <c r="CF3332" s="15"/>
      <c r="CG3332" s="15"/>
      <c r="CH3332" s="15"/>
      <c r="CI3332" s="15"/>
      <c r="CJ3332" s="15"/>
      <c r="CK3332" s="15"/>
      <c r="CL3332" s="15"/>
      <c r="CM3332" s="15"/>
      <c r="CN3332" s="15"/>
    </row>
    <row r="3333" spans="1:92" ht="14">
      <c r="A3333" s="1"/>
      <c r="D3333" s="38"/>
      <c r="I3333" s="19"/>
      <c r="K3333" s="15"/>
      <c r="L3333" s="15"/>
      <c r="AE3333" s="37"/>
      <c r="AF3333" s="30"/>
      <c r="AG3333" s="23"/>
      <c r="AH3333" s="23"/>
      <c r="AI3333" s="23"/>
      <c r="AJ3333" s="23"/>
      <c r="AK3333" s="23"/>
      <c r="AL3333" s="23"/>
      <c r="AM3333" s="23"/>
      <c r="AN3333" s="23"/>
      <c r="AO3333" s="23"/>
      <c r="AP3333" s="23"/>
      <c r="AQ3333" s="23"/>
      <c r="AR3333" s="23"/>
      <c r="AS3333" s="23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23"/>
      <c r="BE3333" s="23"/>
      <c r="BF3333" s="23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  <c r="BU3333" s="12"/>
      <c r="BV3333" s="12"/>
      <c r="BW3333" s="12"/>
      <c r="BX3333" s="15"/>
      <c r="BY3333" s="15"/>
      <c r="BZ3333" s="15"/>
      <c r="CA3333" s="15"/>
      <c r="CB3333" s="15"/>
      <c r="CC3333" s="15"/>
      <c r="CD3333" s="15"/>
      <c r="CE3333" s="15"/>
      <c r="CF3333" s="15"/>
      <c r="CG3333" s="15"/>
      <c r="CH3333" s="15"/>
      <c r="CI3333" s="15"/>
      <c r="CJ3333" s="15"/>
      <c r="CK3333" s="15"/>
      <c r="CL3333" s="15"/>
      <c r="CM3333" s="15"/>
      <c r="CN3333" s="15"/>
    </row>
    <row r="3334" spans="1:92" ht="14">
      <c r="A3334" s="1"/>
      <c r="D3334" s="38"/>
      <c r="I3334" s="19"/>
      <c r="K3334" s="15"/>
      <c r="L3334" s="15"/>
      <c r="AE3334" s="37"/>
      <c r="AF3334" s="30"/>
      <c r="AG3334" s="23"/>
      <c r="AH3334" s="23"/>
      <c r="AI3334" s="23"/>
      <c r="AJ3334" s="23"/>
      <c r="AK3334" s="23"/>
      <c r="AL3334" s="23"/>
      <c r="AM3334" s="23"/>
      <c r="AN3334" s="23"/>
      <c r="AO3334" s="23"/>
      <c r="AP3334" s="23"/>
      <c r="AQ3334" s="23"/>
      <c r="AR3334" s="23"/>
      <c r="AS3334" s="23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23"/>
      <c r="BE3334" s="23"/>
      <c r="BF3334" s="23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5"/>
      <c r="BY3334" s="15"/>
      <c r="BZ3334" s="15"/>
      <c r="CA3334" s="15"/>
      <c r="CB3334" s="15"/>
      <c r="CC3334" s="15"/>
      <c r="CD3334" s="15"/>
      <c r="CE3334" s="15"/>
      <c r="CF3334" s="15"/>
      <c r="CG3334" s="15"/>
      <c r="CH3334" s="15"/>
      <c r="CI3334" s="15"/>
      <c r="CJ3334" s="15"/>
      <c r="CK3334" s="15"/>
      <c r="CL3334" s="15"/>
      <c r="CM3334" s="15"/>
      <c r="CN3334" s="15"/>
    </row>
    <row r="3335" spans="1:92" ht="14">
      <c r="A3335" s="1"/>
      <c r="D3335" s="38"/>
      <c r="I3335" s="19"/>
      <c r="K3335" s="15"/>
      <c r="L3335" s="15"/>
      <c r="AE3335" s="37"/>
      <c r="AF3335" s="30"/>
      <c r="AG3335" s="23"/>
      <c r="AH3335" s="23"/>
      <c r="AI3335" s="23"/>
      <c r="AJ3335" s="23"/>
      <c r="AK3335" s="23"/>
      <c r="AL3335" s="23"/>
      <c r="AM3335" s="23"/>
      <c r="AN3335" s="23"/>
      <c r="AO3335" s="23"/>
      <c r="AP3335" s="23"/>
      <c r="AQ3335" s="23"/>
      <c r="AR3335" s="23"/>
      <c r="AS3335" s="23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23"/>
      <c r="BE3335" s="23"/>
      <c r="BF3335" s="23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  <c r="BU3335" s="12"/>
      <c r="BV3335" s="12"/>
      <c r="BW3335" s="12"/>
      <c r="BX3335" s="15"/>
      <c r="BY3335" s="15"/>
      <c r="BZ3335" s="15"/>
      <c r="CA3335" s="15"/>
      <c r="CB3335" s="15"/>
      <c r="CC3335" s="15"/>
      <c r="CD3335" s="15"/>
      <c r="CE3335" s="15"/>
      <c r="CF3335" s="15"/>
      <c r="CG3335" s="15"/>
      <c r="CH3335" s="15"/>
      <c r="CI3335" s="15"/>
      <c r="CJ3335" s="15"/>
      <c r="CK3335" s="15"/>
      <c r="CL3335" s="15"/>
      <c r="CM3335" s="15"/>
      <c r="CN3335" s="15"/>
    </row>
    <row r="3336" spans="1:92" ht="14">
      <c r="A3336" s="1"/>
      <c r="D3336" s="38"/>
      <c r="I3336" s="19"/>
      <c r="K3336" s="15"/>
      <c r="L3336" s="15"/>
      <c r="AE3336" s="37"/>
      <c r="AF3336" s="30"/>
      <c r="AG3336" s="23"/>
      <c r="AH3336" s="23"/>
      <c r="AI3336" s="23"/>
      <c r="AJ3336" s="23"/>
      <c r="AK3336" s="23"/>
      <c r="AL3336" s="23"/>
      <c r="AM3336" s="23"/>
      <c r="AN3336" s="23"/>
      <c r="AO3336" s="23"/>
      <c r="AP3336" s="23"/>
      <c r="AQ3336" s="23"/>
      <c r="AR3336" s="23"/>
      <c r="AS3336" s="23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23"/>
      <c r="BE3336" s="23"/>
      <c r="BF3336" s="23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5"/>
      <c r="BY3336" s="15"/>
      <c r="BZ3336" s="15"/>
      <c r="CA3336" s="15"/>
      <c r="CB3336" s="15"/>
      <c r="CC3336" s="15"/>
      <c r="CD3336" s="15"/>
      <c r="CE3336" s="15"/>
      <c r="CF3336" s="15"/>
      <c r="CG3336" s="15"/>
      <c r="CH3336" s="15"/>
      <c r="CI3336" s="15"/>
      <c r="CJ3336" s="15"/>
      <c r="CK3336" s="15"/>
      <c r="CL3336" s="15"/>
      <c r="CM3336" s="15"/>
      <c r="CN3336" s="15"/>
    </row>
    <row r="3337" spans="1:92" ht="14">
      <c r="A3337" s="1"/>
      <c r="D3337" s="38"/>
      <c r="I3337" s="19"/>
      <c r="K3337" s="15"/>
      <c r="L3337" s="15"/>
      <c r="AE3337" s="37"/>
      <c r="AF3337" s="30"/>
      <c r="AG3337" s="23"/>
      <c r="AH3337" s="23"/>
      <c r="AI3337" s="23"/>
      <c r="AJ3337" s="23"/>
      <c r="AK3337" s="23"/>
      <c r="AL3337" s="23"/>
      <c r="AM3337" s="23"/>
      <c r="AN3337" s="23"/>
      <c r="AO3337" s="23"/>
      <c r="AP3337" s="23"/>
      <c r="AQ3337" s="23"/>
      <c r="AR3337" s="23"/>
      <c r="AS3337" s="23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23"/>
      <c r="BE3337" s="23"/>
      <c r="BF3337" s="23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  <c r="BU3337" s="12"/>
      <c r="BV3337" s="12"/>
      <c r="BW3337" s="12"/>
      <c r="BX3337" s="15"/>
      <c r="BY3337" s="15"/>
      <c r="BZ3337" s="15"/>
      <c r="CA3337" s="15"/>
      <c r="CB3337" s="15"/>
      <c r="CC3337" s="15"/>
      <c r="CD3337" s="15"/>
      <c r="CE3337" s="15"/>
      <c r="CF3337" s="15"/>
      <c r="CG3337" s="15"/>
      <c r="CH3337" s="15"/>
      <c r="CI3337" s="15"/>
      <c r="CJ3337" s="15"/>
      <c r="CK3337" s="15"/>
      <c r="CL3337" s="15"/>
      <c r="CM3337" s="15"/>
      <c r="CN3337" s="15"/>
    </row>
    <row r="3338" spans="1:92" ht="14">
      <c r="A3338" s="1"/>
      <c r="D3338" s="38"/>
      <c r="I3338" s="19"/>
      <c r="K3338" s="15"/>
      <c r="L3338" s="15"/>
      <c r="AE3338" s="37"/>
      <c r="AF3338" s="30"/>
      <c r="AG3338" s="23"/>
      <c r="AH3338" s="23"/>
      <c r="AI3338" s="23"/>
      <c r="AJ3338" s="23"/>
      <c r="AK3338" s="23"/>
      <c r="AL3338" s="23"/>
      <c r="AM3338" s="23"/>
      <c r="AN3338" s="23"/>
      <c r="AO3338" s="23"/>
      <c r="AP3338" s="23"/>
      <c r="AQ3338" s="23"/>
      <c r="AR3338" s="23"/>
      <c r="AS3338" s="23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23"/>
      <c r="BE3338" s="23"/>
      <c r="BF3338" s="23"/>
      <c r="BG3338" s="12"/>
      <c r="BH3338" s="12"/>
      <c r="BI3338" s="12"/>
      <c r="BJ3338" s="12"/>
      <c r="BK3338" s="12"/>
      <c r="BL3338" s="12"/>
      <c r="BM3338" s="12"/>
      <c r="BN3338" s="12"/>
      <c r="BO3338" s="12"/>
      <c r="BP3338" s="12"/>
      <c r="BQ3338" s="12"/>
      <c r="BR3338" s="12"/>
      <c r="BS3338" s="12"/>
      <c r="BT3338" s="12"/>
      <c r="BU3338" s="12"/>
      <c r="BV3338" s="12"/>
      <c r="BW3338" s="12"/>
      <c r="BX3338" s="15"/>
      <c r="BY3338" s="15"/>
      <c r="BZ3338" s="15"/>
      <c r="CA3338" s="15"/>
      <c r="CB3338" s="15"/>
      <c r="CC3338" s="15"/>
      <c r="CD3338" s="15"/>
      <c r="CE3338" s="15"/>
      <c r="CF3338" s="15"/>
      <c r="CG3338" s="15"/>
      <c r="CH3338" s="15"/>
      <c r="CI3338" s="15"/>
      <c r="CJ3338" s="15"/>
      <c r="CK3338" s="15"/>
      <c r="CL3338" s="15"/>
      <c r="CM3338" s="15"/>
      <c r="CN3338" s="15"/>
    </row>
    <row r="3339" spans="1:92" ht="14">
      <c r="A3339" s="1"/>
      <c r="D3339" s="38"/>
      <c r="I3339" s="19"/>
      <c r="K3339" s="15"/>
      <c r="L3339" s="15"/>
      <c r="AE3339" s="37"/>
      <c r="AF3339" s="30"/>
      <c r="AG3339" s="23"/>
      <c r="AH3339" s="23"/>
      <c r="AI3339" s="23"/>
      <c r="AJ3339" s="23"/>
      <c r="AK3339" s="23"/>
      <c r="AL3339" s="23"/>
      <c r="AM3339" s="23"/>
      <c r="AN3339" s="23"/>
      <c r="AO3339" s="23"/>
      <c r="AP3339" s="23"/>
      <c r="AQ3339" s="23"/>
      <c r="AR3339" s="23"/>
      <c r="AS3339" s="23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23"/>
      <c r="BE3339" s="23"/>
      <c r="BF3339" s="23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5"/>
      <c r="BY3339" s="15"/>
      <c r="BZ3339" s="15"/>
      <c r="CA3339" s="15"/>
      <c r="CB3339" s="15"/>
      <c r="CC3339" s="15"/>
      <c r="CD3339" s="15"/>
      <c r="CE3339" s="15"/>
      <c r="CF3339" s="15"/>
      <c r="CG3339" s="15"/>
      <c r="CH3339" s="15"/>
      <c r="CI3339" s="15"/>
      <c r="CJ3339" s="15"/>
      <c r="CK3339" s="15"/>
      <c r="CL3339" s="15"/>
      <c r="CM3339" s="15"/>
      <c r="CN3339" s="15"/>
    </row>
    <row r="3340" spans="1:92" ht="14">
      <c r="A3340" s="1"/>
      <c r="D3340" s="38"/>
      <c r="I3340" s="19"/>
      <c r="K3340" s="15"/>
      <c r="L3340" s="15"/>
      <c r="AE3340" s="37"/>
      <c r="AF3340" s="30"/>
      <c r="AG3340" s="23"/>
      <c r="AH3340" s="23"/>
      <c r="AI3340" s="23"/>
      <c r="AJ3340" s="23"/>
      <c r="AK3340" s="23"/>
      <c r="AL3340" s="23"/>
      <c r="AM3340" s="23"/>
      <c r="AN3340" s="23"/>
      <c r="AO3340" s="23"/>
      <c r="AP3340" s="23"/>
      <c r="AQ3340" s="23"/>
      <c r="AR3340" s="23"/>
      <c r="AS3340" s="23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23"/>
      <c r="BE3340" s="23"/>
      <c r="BF3340" s="23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5"/>
      <c r="BY3340" s="15"/>
      <c r="BZ3340" s="15"/>
      <c r="CA3340" s="15"/>
      <c r="CB3340" s="15"/>
      <c r="CC3340" s="15"/>
      <c r="CD3340" s="15"/>
      <c r="CE3340" s="15"/>
      <c r="CF3340" s="15"/>
      <c r="CG3340" s="15"/>
      <c r="CH3340" s="15"/>
      <c r="CI3340" s="15"/>
      <c r="CJ3340" s="15"/>
      <c r="CK3340" s="15"/>
      <c r="CL3340" s="15"/>
      <c r="CM3340" s="15"/>
      <c r="CN3340" s="15"/>
    </row>
    <row r="3341" spans="1:92" ht="14">
      <c r="A3341" s="1"/>
      <c r="D3341" s="38"/>
      <c r="I3341" s="19"/>
      <c r="K3341" s="15"/>
      <c r="L3341" s="15"/>
      <c r="AE3341" s="37"/>
      <c r="AF3341" s="30"/>
      <c r="AG3341" s="23"/>
      <c r="AH3341" s="23"/>
      <c r="AI3341" s="23"/>
      <c r="AJ3341" s="23"/>
      <c r="AK3341" s="23"/>
      <c r="AL3341" s="23"/>
      <c r="AM3341" s="23"/>
      <c r="AN3341" s="23"/>
      <c r="AO3341" s="23"/>
      <c r="AP3341" s="23"/>
      <c r="AQ3341" s="23"/>
      <c r="AR3341" s="23"/>
      <c r="AS3341" s="23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23"/>
      <c r="BE3341" s="23"/>
      <c r="BF3341" s="23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  <c r="BU3341" s="12"/>
      <c r="BV3341" s="12"/>
      <c r="BW3341" s="12"/>
      <c r="BX3341" s="15"/>
      <c r="BY3341" s="15"/>
      <c r="BZ3341" s="15"/>
      <c r="CA3341" s="15"/>
      <c r="CB3341" s="15"/>
      <c r="CC3341" s="15"/>
      <c r="CD3341" s="15"/>
      <c r="CE3341" s="15"/>
      <c r="CF3341" s="15"/>
      <c r="CG3341" s="15"/>
      <c r="CH3341" s="15"/>
      <c r="CI3341" s="15"/>
      <c r="CJ3341" s="15"/>
      <c r="CK3341" s="15"/>
      <c r="CL3341" s="15"/>
      <c r="CM3341" s="15"/>
      <c r="CN3341" s="15"/>
    </row>
    <row r="3342" spans="1:92" ht="14">
      <c r="A3342" s="1"/>
      <c r="D3342" s="38"/>
      <c r="I3342" s="19"/>
      <c r="K3342" s="15"/>
      <c r="L3342" s="15"/>
      <c r="AE3342" s="37"/>
      <c r="AF3342" s="30"/>
      <c r="AG3342" s="23"/>
      <c r="AH3342" s="23"/>
      <c r="AI3342" s="23"/>
      <c r="AJ3342" s="23"/>
      <c r="AK3342" s="23"/>
      <c r="AL3342" s="23"/>
      <c r="AM3342" s="23"/>
      <c r="AN3342" s="23"/>
      <c r="AO3342" s="23"/>
      <c r="AP3342" s="23"/>
      <c r="AQ3342" s="23"/>
      <c r="AR3342" s="23"/>
      <c r="AS3342" s="23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23"/>
      <c r="BE3342" s="23"/>
      <c r="BF3342" s="23"/>
      <c r="BG3342" s="12"/>
      <c r="BH3342" s="12"/>
      <c r="BI3342" s="12"/>
      <c r="BJ3342" s="12"/>
      <c r="BK3342" s="12"/>
      <c r="BL3342" s="12"/>
      <c r="BM3342" s="12"/>
      <c r="BN3342" s="12"/>
      <c r="BO3342" s="12"/>
      <c r="BP3342" s="12"/>
      <c r="BQ3342" s="12"/>
      <c r="BR3342" s="12"/>
      <c r="BS3342" s="12"/>
      <c r="BT3342" s="12"/>
      <c r="BU3342" s="12"/>
      <c r="BV3342" s="12"/>
      <c r="BW3342" s="12"/>
      <c r="BX3342" s="15"/>
      <c r="BY3342" s="15"/>
      <c r="BZ3342" s="15"/>
      <c r="CA3342" s="15"/>
      <c r="CB3342" s="15"/>
      <c r="CC3342" s="15"/>
      <c r="CD3342" s="15"/>
      <c r="CE3342" s="15"/>
      <c r="CF3342" s="15"/>
      <c r="CG3342" s="15"/>
      <c r="CH3342" s="15"/>
      <c r="CI3342" s="15"/>
      <c r="CJ3342" s="15"/>
      <c r="CK3342" s="15"/>
      <c r="CL3342" s="15"/>
      <c r="CM3342" s="15"/>
      <c r="CN3342" s="15"/>
    </row>
    <row r="3343" spans="1:92" ht="14">
      <c r="A3343" s="1"/>
      <c r="D3343" s="38"/>
      <c r="I3343" s="19"/>
      <c r="K3343" s="15"/>
      <c r="L3343" s="15"/>
      <c r="AE3343" s="37"/>
      <c r="AF3343" s="30"/>
      <c r="AG3343" s="23"/>
      <c r="AH3343" s="23"/>
      <c r="AI3343" s="23"/>
      <c r="AJ3343" s="23"/>
      <c r="AK3343" s="23"/>
      <c r="AL3343" s="23"/>
      <c r="AM3343" s="23"/>
      <c r="AN3343" s="23"/>
      <c r="AO3343" s="23"/>
      <c r="AP3343" s="23"/>
      <c r="AQ3343" s="23"/>
      <c r="AR3343" s="23"/>
      <c r="AS3343" s="23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23"/>
      <c r="BE3343" s="23"/>
      <c r="BF3343" s="23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  <c r="BU3343" s="12"/>
      <c r="BV3343" s="12"/>
      <c r="BW3343" s="12"/>
      <c r="BX3343" s="15"/>
      <c r="BY3343" s="15"/>
      <c r="BZ3343" s="15"/>
      <c r="CA3343" s="15"/>
      <c r="CB3343" s="15"/>
      <c r="CC3343" s="15"/>
      <c r="CD3343" s="15"/>
      <c r="CE3343" s="15"/>
      <c r="CF3343" s="15"/>
      <c r="CG3343" s="15"/>
      <c r="CH3343" s="15"/>
      <c r="CI3343" s="15"/>
      <c r="CJ3343" s="15"/>
      <c r="CK3343" s="15"/>
      <c r="CL3343" s="15"/>
      <c r="CM3343" s="15"/>
      <c r="CN3343" s="15"/>
    </row>
    <row r="3344" spans="1:92" ht="14">
      <c r="A3344" s="1"/>
      <c r="D3344" s="38"/>
      <c r="I3344" s="19"/>
      <c r="K3344" s="15"/>
      <c r="L3344" s="15"/>
      <c r="AE3344" s="37"/>
      <c r="AF3344" s="30"/>
      <c r="AG3344" s="23"/>
      <c r="AH3344" s="23"/>
      <c r="AI3344" s="23"/>
      <c r="AJ3344" s="23"/>
      <c r="AK3344" s="23"/>
      <c r="AL3344" s="23"/>
      <c r="AM3344" s="23"/>
      <c r="AN3344" s="23"/>
      <c r="AO3344" s="23"/>
      <c r="AP3344" s="23"/>
      <c r="AQ3344" s="23"/>
      <c r="AR3344" s="23"/>
      <c r="AS3344" s="23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23"/>
      <c r="BE3344" s="23"/>
      <c r="BF3344" s="23"/>
      <c r="BG3344" s="12"/>
      <c r="BH3344" s="12"/>
      <c r="BI3344" s="12"/>
      <c r="BJ3344" s="12"/>
      <c r="BK3344" s="12"/>
      <c r="BL3344" s="12"/>
      <c r="BM3344" s="12"/>
      <c r="BN3344" s="12"/>
      <c r="BO3344" s="12"/>
      <c r="BP3344" s="12"/>
      <c r="BQ3344" s="12"/>
      <c r="BR3344" s="12"/>
      <c r="BS3344" s="12"/>
      <c r="BT3344" s="12"/>
      <c r="BU3344" s="12"/>
      <c r="BV3344" s="12"/>
      <c r="BW3344" s="12"/>
      <c r="BX3344" s="15"/>
      <c r="BY3344" s="15"/>
      <c r="BZ3344" s="15"/>
      <c r="CA3344" s="15"/>
      <c r="CB3344" s="15"/>
      <c r="CC3344" s="15"/>
      <c r="CD3344" s="15"/>
      <c r="CE3344" s="15"/>
      <c r="CF3344" s="15"/>
      <c r="CG3344" s="15"/>
      <c r="CH3344" s="15"/>
      <c r="CI3344" s="15"/>
      <c r="CJ3344" s="15"/>
      <c r="CK3344" s="15"/>
      <c r="CL3344" s="15"/>
      <c r="CM3344" s="15"/>
      <c r="CN3344" s="15"/>
    </row>
    <row r="3345" spans="1:92" ht="14">
      <c r="A3345" s="1"/>
      <c r="D3345" s="38"/>
      <c r="I3345" s="19"/>
      <c r="K3345" s="15"/>
      <c r="L3345" s="15"/>
      <c r="AE3345" s="37"/>
      <c r="AF3345" s="30"/>
      <c r="AG3345" s="23"/>
      <c r="AH3345" s="23"/>
      <c r="AI3345" s="23"/>
      <c r="AJ3345" s="23"/>
      <c r="AK3345" s="23"/>
      <c r="AL3345" s="23"/>
      <c r="AM3345" s="23"/>
      <c r="AN3345" s="23"/>
      <c r="AO3345" s="23"/>
      <c r="AP3345" s="23"/>
      <c r="AQ3345" s="23"/>
      <c r="AR3345" s="23"/>
      <c r="AS3345" s="23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23"/>
      <c r="BE3345" s="23"/>
      <c r="BF3345" s="23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  <c r="BU3345" s="12"/>
      <c r="BV3345" s="12"/>
      <c r="BW3345" s="12"/>
      <c r="BX3345" s="15"/>
      <c r="BY3345" s="15"/>
      <c r="BZ3345" s="15"/>
      <c r="CA3345" s="15"/>
      <c r="CB3345" s="15"/>
      <c r="CC3345" s="15"/>
      <c r="CD3345" s="15"/>
      <c r="CE3345" s="15"/>
      <c r="CF3345" s="15"/>
      <c r="CG3345" s="15"/>
      <c r="CH3345" s="15"/>
      <c r="CI3345" s="15"/>
      <c r="CJ3345" s="15"/>
      <c r="CK3345" s="15"/>
      <c r="CL3345" s="15"/>
      <c r="CM3345" s="15"/>
      <c r="CN3345" s="15"/>
    </row>
    <row r="3346" spans="1:92" ht="14">
      <c r="A3346" s="1"/>
      <c r="D3346" s="38"/>
      <c r="I3346" s="19"/>
      <c r="K3346" s="15"/>
      <c r="L3346" s="15"/>
      <c r="AE3346" s="37"/>
      <c r="AF3346" s="30"/>
      <c r="AG3346" s="23"/>
      <c r="AH3346" s="23"/>
      <c r="AI3346" s="23"/>
      <c r="AJ3346" s="23"/>
      <c r="AK3346" s="23"/>
      <c r="AL3346" s="23"/>
      <c r="AM3346" s="23"/>
      <c r="AN3346" s="23"/>
      <c r="AO3346" s="23"/>
      <c r="AP3346" s="23"/>
      <c r="AQ3346" s="23"/>
      <c r="AR3346" s="23"/>
      <c r="AS3346" s="23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23"/>
      <c r="BE3346" s="23"/>
      <c r="BF3346" s="23"/>
      <c r="BG3346" s="12"/>
      <c r="BH3346" s="12"/>
      <c r="BI3346" s="12"/>
      <c r="BJ3346" s="12"/>
      <c r="BK3346" s="12"/>
      <c r="BL3346" s="12"/>
      <c r="BM3346" s="12"/>
      <c r="BN3346" s="12"/>
      <c r="BO3346" s="12"/>
      <c r="BP3346" s="12"/>
      <c r="BQ3346" s="12"/>
      <c r="BR3346" s="12"/>
      <c r="BS3346" s="12"/>
      <c r="BT3346" s="12"/>
      <c r="BU3346" s="12"/>
      <c r="BV3346" s="12"/>
      <c r="BW3346" s="12"/>
      <c r="BX3346" s="15"/>
      <c r="BY3346" s="15"/>
      <c r="BZ3346" s="15"/>
      <c r="CA3346" s="15"/>
      <c r="CB3346" s="15"/>
      <c r="CC3346" s="15"/>
      <c r="CD3346" s="15"/>
      <c r="CE3346" s="15"/>
      <c r="CF3346" s="15"/>
      <c r="CG3346" s="15"/>
      <c r="CH3346" s="15"/>
      <c r="CI3346" s="15"/>
      <c r="CJ3346" s="15"/>
      <c r="CK3346" s="15"/>
      <c r="CL3346" s="15"/>
      <c r="CM3346" s="15"/>
      <c r="CN3346" s="15"/>
    </row>
    <row r="3347" spans="1:92" ht="14">
      <c r="A3347" s="1"/>
      <c r="D3347" s="38"/>
      <c r="I3347" s="19"/>
      <c r="K3347" s="15"/>
      <c r="L3347" s="15"/>
      <c r="AE3347" s="37"/>
      <c r="AF3347" s="30"/>
      <c r="AG3347" s="23"/>
      <c r="AH3347" s="23"/>
      <c r="AI3347" s="23"/>
      <c r="AJ3347" s="23"/>
      <c r="AK3347" s="23"/>
      <c r="AL3347" s="23"/>
      <c r="AM3347" s="23"/>
      <c r="AN3347" s="23"/>
      <c r="AO3347" s="23"/>
      <c r="AP3347" s="23"/>
      <c r="AQ3347" s="23"/>
      <c r="AR3347" s="23"/>
      <c r="AS3347" s="23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23"/>
      <c r="BE3347" s="23"/>
      <c r="BF3347" s="23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  <c r="BU3347" s="12"/>
      <c r="BV3347" s="12"/>
      <c r="BW3347" s="12"/>
      <c r="BX3347" s="15"/>
      <c r="BY3347" s="15"/>
      <c r="BZ3347" s="15"/>
      <c r="CA3347" s="15"/>
      <c r="CB3347" s="15"/>
      <c r="CC3347" s="15"/>
      <c r="CD3347" s="15"/>
      <c r="CE3347" s="15"/>
      <c r="CF3347" s="15"/>
      <c r="CG3347" s="15"/>
      <c r="CH3347" s="15"/>
      <c r="CI3347" s="15"/>
      <c r="CJ3347" s="15"/>
      <c r="CK3347" s="15"/>
      <c r="CL3347" s="15"/>
      <c r="CM3347" s="15"/>
      <c r="CN3347" s="15"/>
    </row>
    <row r="3348" spans="1:92" ht="14">
      <c r="A3348" s="1"/>
      <c r="D3348" s="38"/>
      <c r="I3348" s="19"/>
      <c r="K3348" s="15"/>
      <c r="L3348" s="15"/>
      <c r="AE3348" s="37"/>
      <c r="AF3348" s="30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/>
      <c r="AS3348" s="23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23"/>
      <c r="BE3348" s="23"/>
      <c r="BF3348" s="23"/>
      <c r="BG3348" s="12"/>
      <c r="BH3348" s="12"/>
      <c r="BI3348" s="12"/>
      <c r="BJ3348" s="12"/>
      <c r="BK3348" s="12"/>
      <c r="BL3348" s="12"/>
      <c r="BM3348" s="12"/>
      <c r="BN3348" s="12"/>
      <c r="BO3348" s="12"/>
      <c r="BP3348" s="12"/>
      <c r="BQ3348" s="12"/>
      <c r="BR3348" s="12"/>
      <c r="BS3348" s="12"/>
      <c r="BT3348" s="12"/>
      <c r="BU3348" s="12"/>
      <c r="BV3348" s="12"/>
      <c r="BW3348" s="12"/>
      <c r="BX3348" s="15"/>
      <c r="BY3348" s="15"/>
      <c r="BZ3348" s="15"/>
      <c r="CA3348" s="15"/>
      <c r="CB3348" s="15"/>
      <c r="CC3348" s="15"/>
      <c r="CD3348" s="15"/>
      <c r="CE3348" s="15"/>
      <c r="CF3348" s="15"/>
      <c r="CG3348" s="15"/>
      <c r="CH3348" s="15"/>
      <c r="CI3348" s="15"/>
      <c r="CJ3348" s="15"/>
      <c r="CK3348" s="15"/>
      <c r="CL3348" s="15"/>
      <c r="CM3348" s="15"/>
      <c r="CN3348" s="15"/>
    </row>
    <row r="3349" spans="1:92" ht="14">
      <c r="A3349" s="1"/>
      <c r="D3349" s="38"/>
      <c r="I3349" s="19"/>
      <c r="K3349" s="15"/>
      <c r="L3349" s="15"/>
      <c r="AE3349" s="37"/>
      <c r="AF3349" s="30"/>
      <c r="AG3349" s="23"/>
      <c r="AH3349" s="23"/>
      <c r="AI3349" s="23"/>
      <c r="AJ3349" s="23"/>
      <c r="AK3349" s="23"/>
      <c r="AL3349" s="23"/>
      <c r="AM3349" s="23"/>
      <c r="AN3349" s="23"/>
      <c r="AO3349" s="23"/>
      <c r="AP3349" s="23"/>
      <c r="AQ3349" s="23"/>
      <c r="AR3349" s="23"/>
      <c r="AS3349" s="23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23"/>
      <c r="BE3349" s="23"/>
      <c r="BF3349" s="23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  <c r="BU3349" s="12"/>
      <c r="BV3349" s="12"/>
      <c r="BW3349" s="12"/>
      <c r="BX3349" s="15"/>
      <c r="BY3349" s="15"/>
      <c r="BZ3349" s="15"/>
      <c r="CA3349" s="15"/>
      <c r="CB3349" s="15"/>
      <c r="CC3349" s="15"/>
      <c r="CD3349" s="15"/>
      <c r="CE3349" s="15"/>
      <c r="CF3349" s="15"/>
      <c r="CG3349" s="15"/>
      <c r="CH3349" s="15"/>
      <c r="CI3349" s="15"/>
      <c r="CJ3349" s="15"/>
      <c r="CK3349" s="15"/>
      <c r="CL3349" s="15"/>
      <c r="CM3349" s="15"/>
      <c r="CN3349" s="15"/>
    </row>
    <row r="3350" spans="1:92" ht="14">
      <c r="A3350" s="1"/>
      <c r="D3350" s="38"/>
      <c r="I3350" s="19"/>
      <c r="K3350" s="15"/>
      <c r="L3350" s="15"/>
      <c r="AE3350" s="37"/>
      <c r="AF3350" s="30"/>
      <c r="AG3350" s="23"/>
      <c r="AH3350" s="23"/>
      <c r="AI3350" s="23"/>
      <c r="AJ3350" s="23"/>
      <c r="AK3350" s="23"/>
      <c r="AL3350" s="23"/>
      <c r="AM3350" s="23"/>
      <c r="AN3350" s="23"/>
      <c r="AO3350" s="23"/>
      <c r="AP3350" s="23"/>
      <c r="AQ3350" s="23"/>
      <c r="AR3350" s="23"/>
      <c r="AS3350" s="23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23"/>
      <c r="BE3350" s="23"/>
      <c r="BF3350" s="23"/>
      <c r="BG3350" s="12"/>
      <c r="BH3350" s="12"/>
      <c r="BI3350" s="12"/>
      <c r="BJ3350" s="12"/>
      <c r="BK3350" s="12"/>
      <c r="BL3350" s="12"/>
      <c r="BM3350" s="12"/>
      <c r="BN3350" s="12"/>
      <c r="BO3350" s="12"/>
      <c r="BP3350" s="12"/>
      <c r="BQ3350" s="12"/>
      <c r="BR3350" s="12"/>
      <c r="BS3350" s="12"/>
      <c r="BT3350" s="12"/>
      <c r="BU3350" s="12"/>
      <c r="BV3350" s="12"/>
      <c r="BW3350" s="12"/>
      <c r="BX3350" s="15"/>
      <c r="BY3350" s="15"/>
      <c r="BZ3350" s="15"/>
      <c r="CA3350" s="15"/>
      <c r="CB3350" s="15"/>
      <c r="CC3350" s="15"/>
      <c r="CD3350" s="15"/>
      <c r="CE3350" s="15"/>
      <c r="CF3350" s="15"/>
      <c r="CG3350" s="15"/>
      <c r="CH3350" s="15"/>
      <c r="CI3350" s="15"/>
      <c r="CJ3350" s="15"/>
      <c r="CK3350" s="15"/>
      <c r="CL3350" s="15"/>
      <c r="CM3350" s="15"/>
      <c r="CN3350" s="15"/>
    </row>
    <row r="3351" spans="1:92" ht="14">
      <c r="A3351" s="1"/>
      <c r="D3351" s="38"/>
      <c r="I3351" s="19"/>
      <c r="K3351" s="15"/>
      <c r="L3351" s="15"/>
      <c r="AE3351" s="37"/>
      <c r="AF3351" s="30"/>
      <c r="AG3351" s="23"/>
      <c r="AH3351" s="23"/>
      <c r="AI3351" s="23"/>
      <c r="AJ3351" s="23"/>
      <c r="AK3351" s="23"/>
      <c r="AL3351" s="23"/>
      <c r="AM3351" s="23"/>
      <c r="AN3351" s="23"/>
      <c r="AO3351" s="23"/>
      <c r="AP3351" s="23"/>
      <c r="AQ3351" s="23"/>
      <c r="AR3351" s="23"/>
      <c r="AS3351" s="23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23"/>
      <c r="BE3351" s="23"/>
      <c r="BF3351" s="23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  <c r="BU3351" s="12"/>
      <c r="BV3351" s="12"/>
      <c r="BW3351" s="12"/>
      <c r="BX3351" s="15"/>
      <c r="BY3351" s="15"/>
      <c r="BZ3351" s="15"/>
      <c r="CA3351" s="15"/>
      <c r="CB3351" s="15"/>
      <c r="CC3351" s="15"/>
      <c r="CD3351" s="15"/>
      <c r="CE3351" s="15"/>
      <c r="CF3351" s="15"/>
      <c r="CG3351" s="15"/>
      <c r="CH3351" s="15"/>
      <c r="CI3351" s="15"/>
      <c r="CJ3351" s="15"/>
      <c r="CK3351" s="15"/>
      <c r="CL3351" s="15"/>
      <c r="CM3351" s="15"/>
      <c r="CN3351" s="15"/>
    </row>
    <row r="3352" spans="1:92" ht="14">
      <c r="A3352" s="1"/>
      <c r="D3352" s="38"/>
      <c r="I3352" s="19"/>
      <c r="K3352" s="15"/>
      <c r="L3352" s="15"/>
      <c r="AE3352" s="37"/>
      <c r="AF3352" s="30"/>
      <c r="AG3352" s="23"/>
      <c r="AH3352" s="23"/>
      <c r="AI3352" s="23"/>
      <c r="AJ3352" s="23"/>
      <c r="AK3352" s="23"/>
      <c r="AL3352" s="23"/>
      <c r="AM3352" s="23"/>
      <c r="AN3352" s="23"/>
      <c r="AO3352" s="23"/>
      <c r="AP3352" s="23"/>
      <c r="AQ3352" s="23"/>
      <c r="AR3352" s="23"/>
      <c r="AS3352" s="23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23"/>
      <c r="BE3352" s="23"/>
      <c r="BF3352" s="23"/>
      <c r="BG3352" s="12"/>
      <c r="BH3352" s="12"/>
      <c r="BI3352" s="12"/>
      <c r="BJ3352" s="12"/>
      <c r="BK3352" s="12"/>
      <c r="BL3352" s="12"/>
      <c r="BM3352" s="12"/>
      <c r="BN3352" s="12"/>
      <c r="BO3352" s="12"/>
      <c r="BP3352" s="12"/>
      <c r="BQ3352" s="12"/>
      <c r="BR3352" s="12"/>
      <c r="BS3352" s="12"/>
      <c r="BT3352" s="12"/>
      <c r="BU3352" s="12"/>
      <c r="BV3352" s="12"/>
      <c r="BW3352" s="12"/>
      <c r="BX3352" s="15"/>
      <c r="BY3352" s="15"/>
      <c r="BZ3352" s="15"/>
      <c r="CA3352" s="15"/>
      <c r="CB3352" s="15"/>
      <c r="CC3352" s="15"/>
      <c r="CD3352" s="15"/>
      <c r="CE3352" s="15"/>
      <c r="CF3352" s="15"/>
      <c r="CG3352" s="15"/>
      <c r="CH3352" s="15"/>
      <c r="CI3352" s="15"/>
      <c r="CJ3352" s="15"/>
      <c r="CK3352" s="15"/>
      <c r="CL3352" s="15"/>
      <c r="CM3352" s="15"/>
      <c r="CN3352" s="15"/>
    </row>
    <row r="3353" spans="1:92" ht="14">
      <c r="A3353" s="1"/>
      <c r="D3353" s="38"/>
      <c r="I3353" s="19"/>
      <c r="K3353" s="15"/>
      <c r="L3353" s="15"/>
      <c r="AE3353" s="37"/>
      <c r="AF3353" s="30"/>
      <c r="AG3353" s="23"/>
      <c r="AH3353" s="23"/>
      <c r="AI3353" s="23"/>
      <c r="AJ3353" s="23"/>
      <c r="AK3353" s="23"/>
      <c r="AL3353" s="23"/>
      <c r="AM3353" s="23"/>
      <c r="AN3353" s="23"/>
      <c r="AO3353" s="23"/>
      <c r="AP3353" s="23"/>
      <c r="AQ3353" s="23"/>
      <c r="AR3353" s="23"/>
      <c r="AS3353" s="23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23"/>
      <c r="BE3353" s="23"/>
      <c r="BF3353" s="23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  <c r="BU3353" s="12"/>
      <c r="BV3353" s="12"/>
      <c r="BW3353" s="12"/>
      <c r="BX3353" s="15"/>
      <c r="BY3353" s="15"/>
      <c r="BZ3353" s="15"/>
      <c r="CA3353" s="15"/>
      <c r="CB3353" s="15"/>
      <c r="CC3353" s="15"/>
      <c r="CD3353" s="15"/>
      <c r="CE3353" s="15"/>
      <c r="CF3353" s="15"/>
      <c r="CG3353" s="15"/>
      <c r="CH3353" s="15"/>
      <c r="CI3353" s="15"/>
      <c r="CJ3353" s="15"/>
      <c r="CK3353" s="15"/>
      <c r="CL3353" s="15"/>
      <c r="CM3353" s="15"/>
      <c r="CN3353" s="15"/>
    </row>
    <row r="3354" spans="1:92" ht="14">
      <c r="A3354" s="1"/>
      <c r="D3354" s="38"/>
      <c r="I3354" s="19"/>
      <c r="K3354" s="15"/>
      <c r="L3354" s="15"/>
      <c r="AE3354" s="37"/>
      <c r="AF3354" s="30"/>
      <c r="AG3354" s="23"/>
      <c r="AH3354" s="23"/>
      <c r="AI3354" s="23"/>
      <c r="AJ3354" s="23"/>
      <c r="AK3354" s="23"/>
      <c r="AL3354" s="23"/>
      <c r="AM3354" s="23"/>
      <c r="AN3354" s="23"/>
      <c r="AO3354" s="23"/>
      <c r="AP3354" s="23"/>
      <c r="AQ3354" s="23"/>
      <c r="AR3354" s="23"/>
      <c r="AS3354" s="23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23"/>
      <c r="BE3354" s="23"/>
      <c r="BF3354" s="23"/>
      <c r="BG3354" s="12"/>
      <c r="BH3354" s="12"/>
      <c r="BI3354" s="12"/>
      <c r="BJ3354" s="12"/>
      <c r="BK3354" s="12"/>
      <c r="BL3354" s="12"/>
      <c r="BM3354" s="12"/>
      <c r="BN3354" s="12"/>
      <c r="BO3354" s="12"/>
      <c r="BP3354" s="12"/>
      <c r="BQ3354" s="12"/>
      <c r="BR3354" s="12"/>
      <c r="BS3354" s="12"/>
      <c r="BT3354" s="12"/>
      <c r="BU3354" s="12"/>
      <c r="BV3354" s="12"/>
      <c r="BW3354" s="12"/>
      <c r="BX3354" s="15"/>
      <c r="BY3354" s="15"/>
      <c r="BZ3354" s="15"/>
      <c r="CA3354" s="15"/>
      <c r="CB3354" s="15"/>
      <c r="CC3354" s="15"/>
      <c r="CD3354" s="15"/>
      <c r="CE3354" s="15"/>
      <c r="CF3354" s="15"/>
      <c r="CG3354" s="15"/>
      <c r="CH3354" s="15"/>
      <c r="CI3354" s="15"/>
      <c r="CJ3354" s="15"/>
      <c r="CK3354" s="15"/>
      <c r="CL3354" s="15"/>
      <c r="CM3354" s="15"/>
      <c r="CN3354" s="15"/>
    </row>
    <row r="3355" spans="1:92" ht="14">
      <c r="A3355" s="1"/>
      <c r="D3355" s="38"/>
      <c r="I3355" s="19"/>
      <c r="K3355" s="15"/>
      <c r="L3355" s="15"/>
      <c r="AE3355" s="37"/>
      <c r="AF3355" s="30"/>
      <c r="AG3355" s="23"/>
      <c r="AH3355" s="23"/>
      <c r="AI3355" s="23"/>
      <c r="AJ3355" s="23"/>
      <c r="AK3355" s="23"/>
      <c r="AL3355" s="23"/>
      <c r="AM3355" s="23"/>
      <c r="AN3355" s="23"/>
      <c r="AO3355" s="23"/>
      <c r="AP3355" s="23"/>
      <c r="AQ3355" s="23"/>
      <c r="AR3355" s="23"/>
      <c r="AS3355" s="23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23"/>
      <c r="BE3355" s="23"/>
      <c r="BF3355" s="23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  <c r="BU3355" s="12"/>
      <c r="BV3355" s="12"/>
      <c r="BW3355" s="12"/>
      <c r="BX3355" s="15"/>
      <c r="BY3355" s="15"/>
      <c r="BZ3355" s="15"/>
      <c r="CA3355" s="15"/>
      <c r="CB3355" s="15"/>
      <c r="CC3355" s="15"/>
      <c r="CD3355" s="15"/>
      <c r="CE3355" s="15"/>
      <c r="CF3355" s="15"/>
      <c r="CG3355" s="15"/>
      <c r="CH3355" s="15"/>
      <c r="CI3355" s="15"/>
      <c r="CJ3355" s="15"/>
      <c r="CK3355" s="15"/>
      <c r="CL3355" s="15"/>
      <c r="CM3355" s="15"/>
      <c r="CN3355" s="15"/>
    </row>
    <row r="3356" spans="1:92" ht="14">
      <c r="A3356" s="1"/>
      <c r="D3356" s="38"/>
      <c r="I3356" s="19"/>
      <c r="K3356" s="15"/>
      <c r="L3356" s="15"/>
      <c r="AE3356" s="37"/>
      <c r="AF3356" s="30"/>
      <c r="AG3356" s="23"/>
      <c r="AH3356" s="23"/>
      <c r="AI3356" s="23"/>
      <c r="AJ3356" s="23"/>
      <c r="AK3356" s="23"/>
      <c r="AL3356" s="23"/>
      <c r="AM3356" s="23"/>
      <c r="AN3356" s="23"/>
      <c r="AO3356" s="23"/>
      <c r="AP3356" s="23"/>
      <c r="AQ3356" s="23"/>
      <c r="AR3356" s="23"/>
      <c r="AS3356" s="23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23"/>
      <c r="BE3356" s="23"/>
      <c r="BF3356" s="23"/>
      <c r="BG3356" s="12"/>
      <c r="BH3356" s="12"/>
      <c r="BI3356" s="12"/>
      <c r="BJ3356" s="12"/>
      <c r="BK3356" s="12"/>
      <c r="BL3356" s="12"/>
      <c r="BM3356" s="12"/>
      <c r="BN3356" s="12"/>
      <c r="BO3356" s="12"/>
      <c r="BP3356" s="12"/>
      <c r="BQ3356" s="12"/>
      <c r="BR3356" s="12"/>
      <c r="BS3356" s="12"/>
      <c r="BT3356" s="12"/>
      <c r="BU3356" s="12"/>
      <c r="BV3356" s="12"/>
      <c r="BW3356" s="12"/>
      <c r="BX3356" s="15"/>
      <c r="BY3356" s="15"/>
      <c r="BZ3356" s="15"/>
      <c r="CA3356" s="15"/>
      <c r="CB3356" s="15"/>
      <c r="CC3356" s="15"/>
      <c r="CD3356" s="15"/>
      <c r="CE3356" s="15"/>
      <c r="CF3356" s="15"/>
      <c r="CG3356" s="15"/>
      <c r="CH3356" s="15"/>
      <c r="CI3356" s="15"/>
      <c r="CJ3356" s="15"/>
      <c r="CK3356" s="15"/>
      <c r="CL3356" s="15"/>
      <c r="CM3356" s="15"/>
      <c r="CN3356" s="15"/>
    </row>
    <row r="3357" spans="1:92" ht="14">
      <c r="A3357" s="1"/>
      <c r="D3357" s="38"/>
      <c r="I3357" s="19"/>
      <c r="K3357" s="15"/>
      <c r="L3357" s="15"/>
      <c r="AE3357" s="37"/>
      <c r="AF3357" s="30"/>
      <c r="AG3357" s="23"/>
      <c r="AH3357" s="23"/>
      <c r="AI3357" s="23"/>
      <c r="AJ3357" s="23"/>
      <c r="AK3357" s="23"/>
      <c r="AL3357" s="23"/>
      <c r="AM3357" s="23"/>
      <c r="AN3357" s="23"/>
      <c r="AO3357" s="23"/>
      <c r="AP3357" s="23"/>
      <c r="AQ3357" s="23"/>
      <c r="AR3357" s="23"/>
      <c r="AS3357" s="23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23"/>
      <c r="BE3357" s="23"/>
      <c r="BF3357" s="23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  <c r="BU3357" s="12"/>
      <c r="BV3357" s="12"/>
      <c r="BW3357" s="12"/>
      <c r="BX3357" s="15"/>
      <c r="BY3357" s="15"/>
      <c r="BZ3357" s="15"/>
      <c r="CA3357" s="15"/>
      <c r="CB3357" s="15"/>
      <c r="CC3357" s="15"/>
      <c r="CD3357" s="15"/>
      <c r="CE3357" s="15"/>
      <c r="CF3357" s="15"/>
      <c r="CG3357" s="15"/>
      <c r="CH3357" s="15"/>
      <c r="CI3357" s="15"/>
      <c r="CJ3357" s="15"/>
      <c r="CK3357" s="15"/>
      <c r="CL3357" s="15"/>
      <c r="CM3357" s="15"/>
      <c r="CN3357" s="15"/>
    </row>
    <row r="3358" spans="1:92" ht="14">
      <c r="A3358" s="1"/>
      <c r="D3358" s="38"/>
      <c r="I3358" s="19"/>
      <c r="K3358" s="15"/>
      <c r="L3358" s="15"/>
      <c r="AE3358" s="37"/>
      <c r="AF3358" s="30"/>
      <c r="AG3358" s="23"/>
      <c r="AH3358" s="23"/>
      <c r="AI3358" s="23"/>
      <c r="AJ3358" s="23"/>
      <c r="AK3358" s="23"/>
      <c r="AL3358" s="23"/>
      <c r="AM3358" s="23"/>
      <c r="AN3358" s="23"/>
      <c r="AO3358" s="23"/>
      <c r="AP3358" s="23"/>
      <c r="AQ3358" s="23"/>
      <c r="AR3358" s="23"/>
      <c r="AS3358" s="23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23"/>
      <c r="BE3358" s="23"/>
      <c r="BF3358" s="23"/>
      <c r="BG3358" s="12"/>
      <c r="BH3358" s="12"/>
      <c r="BI3358" s="12"/>
      <c r="BJ3358" s="12"/>
      <c r="BK3358" s="12"/>
      <c r="BL3358" s="12"/>
      <c r="BM3358" s="12"/>
      <c r="BN3358" s="12"/>
      <c r="BO3358" s="12"/>
      <c r="BP3358" s="12"/>
      <c r="BQ3358" s="12"/>
      <c r="BR3358" s="12"/>
      <c r="BS3358" s="12"/>
      <c r="BT3358" s="12"/>
      <c r="BU3358" s="12"/>
      <c r="BV3358" s="12"/>
      <c r="BW3358" s="12"/>
      <c r="BX3358" s="15"/>
      <c r="BY3358" s="15"/>
      <c r="BZ3358" s="15"/>
      <c r="CA3358" s="15"/>
      <c r="CB3358" s="15"/>
      <c r="CC3358" s="15"/>
      <c r="CD3358" s="15"/>
      <c r="CE3358" s="15"/>
      <c r="CF3358" s="15"/>
      <c r="CG3358" s="15"/>
      <c r="CH3358" s="15"/>
      <c r="CI3358" s="15"/>
      <c r="CJ3358" s="15"/>
      <c r="CK3358" s="15"/>
      <c r="CL3358" s="15"/>
      <c r="CM3358" s="15"/>
      <c r="CN3358" s="15"/>
    </row>
    <row r="3359" spans="1:92" ht="14">
      <c r="A3359" s="1"/>
      <c r="D3359" s="38"/>
      <c r="I3359" s="19"/>
      <c r="K3359" s="15"/>
      <c r="L3359" s="15"/>
      <c r="AE3359" s="37"/>
      <c r="AF3359" s="30"/>
      <c r="AG3359" s="23"/>
      <c r="AH3359" s="23"/>
      <c r="AI3359" s="23"/>
      <c r="AJ3359" s="23"/>
      <c r="AK3359" s="23"/>
      <c r="AL3359" s="23"/>
      <c r="AM3359" s="23"/>
      <c r="AN3359" s="23"/>
      <c r="AO3359" s="23"/>
      <c r="AP3359" s="23"/>
      <c r="AQ3359" s="23"/>
      <c r="AR3359" s="23"/>
      <c r="AS3359" s="23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23"/>
      <c r="BE3359" s="23"/>
      <c r="BF3359" s="23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  <c r="BU3359" s="12"/>
      <c r="BV3359" s="12"/>
      <c r="BW3359" s="12"/>
      <c r="BX3359" s="15"/>
      <c r="BY3359" s="15"/>
      <c r="BZ3359" s="15"/>
      <c r="CA3359" s="15"/>
      <c r="CB3359" s="15"/>
      <c r="CC3359" s="15"/>
      <c r="CD3359" s="15"/>
      <c r="CE3359" s="15"/>
      <c r="CF3359" s="15"/>
      <c r="CG3359" s="15"/>
      <c r="CH3359" s="15"/>
      <c r="CI3359" s="15"/>
      <c r="CJ3359" s="15"/>
      <c r="CK3359" s="15"/>
      <c r="CL3359" s="15"/>
      <c r="CM3359" s="15"/>
      <c r="CN3359" s="15"/>
    </row>
    <row r="3360" spans="1:92" ht="14">
      <c r="A3360" s="1"/>
      <c r="D3360" s="38"/>
      <c r="I3360" s="19"/>
      <c r="K3360" s="15"/>
      <c r="L3360" s="15"/>
      <c r="AE3360" s="37"/>
      <c r="AF3360" s="30"/>
      <c r="AG3360" s="23"/>
      <c r="AH3360" s="23"/>
      <c r="AI3360" s="23"/>
      <c r="AJ3360" s="23"/>
      <c r="AK3360" s="23"/>
      <c r="AL3360" s="23"/>
      <c r="AM3360" s="23"/>
      <c r="AN3360" s="23"/>
      <c r="AO3360" s="23"/>
      <c r="AP3360" s="23"/>
      <c r="AQ3360" s="23"/>
      <c r="AR3360" s="23"/>
      <c r="AS3360" s="23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23"/>
      <c r="BE3360" s="23"/>
      <c r="BF3360" s="23"/>
      <c r="BG3360" s="12"/>
      <c r="BH3360" s="12"/>
      <c r="BI3360" s="12"/>
      <c r="BJ3360" s="12"/>
      <c r="BK3360" s="12"/>
      <c r="BL3360" s="12"/>
      <c r="BM3360" s="12"/>
      <c r="BN3360" s="12"/>
      <c r="BO3360" s="12"/>
      <c r="BP3360" s="12"/>
      <c r="BQ3360" s="12"/>
      <c r="BR3360" s="12"/>
      <c r="BS3360" s="12"/>
      <c r="BT3360" s="12"/>
      <c r="BU3360" s="12"/>
      <c r="BV3360" s="12"/>
      <c r="BW3360" s="12"/>
      <c r="BX3360" s="15"/>
      <c r="BY3360" s="15"/>
      <c r="BZ3360" s="15"/>
      <c r="CA3360" s="15"/>
      <c r="CB3360" s="15"/>
      <c r="CC3360" s="15"/>
      <c r="CD3360" s="15"/>
      <c r="CE3360" s="15"/>
      <c r="CF3360" s="15"/>
      <c r="CG3360" s="15"/>
      <c r="CH3360" s="15"/>
      <c r="CI3360" s="15"/>
      <c r="CJ3360" s="15"/>
      <c r="CK3360" s="15"/>
      <c r="CL3360" s="15"/>
      <c r="CM3360" s="15"/>
      <c r="CN3360" s="15"/>
    </row>
    <row r="3361" spans="1:92" ht="14">
      <c r="A3361" s="1"/>
      <c r="D3361" s="38"/>
      <c r="I3361" s="19"/>
      <c r="K3361" s="15"/>
      <c r="L3361" s="15"/>
      <c r="AE3361" s="37"/>
      <c r="AF3361" s="30"/>
      <c r="AG3361" s="23"/>
      <c r="AH3361" s="23"/>
      <c r="AI3361" s="23"/>
      <c r="AJ3361" s="23"/>
      <c r="AK3361" s="23"/>
      <c r="AL3361" s="23"/>
      <c r="AM3361" s="23"/>
      <c r="AN3361" s="23"/>
      <c r="AO3361" s="23"/>
      <c r="AP3361" s="23"/>
      <c r="AQ3361" s="23"/>
      <c r="AR3361" s="23"/>
      <c r="AS3361" s="23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23"/>
      <c r="BE3361" s="23"/>
      <c r="BF3361" s="23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  <c r="BU3361" s="12"/>
      <c r="BV3361" s="12"/>
      <c r="BW3361" s="12"/>
      <c r="BX3361" s="15"/>
      <c r="BY3361" s="15"/>
      <c r="BZ3361" s="15"/>
      <c r="CA3361" s="15"/>
      <c r="CB3361" s="15"/>
      <c r="CC3361" s="15"/>
      <c r="CD3361" s="15"/>
      <c r="CE3361" s="15"/>
      <c r="CF3361" s="15"/>
      <c r="CG3361" s="15"/>
      <c r="CH3361" s="15"/>
      <c r="CI3361" s="15"/>
      <c r="CJ3361" s="15"/>
      <c r="CK3361" s="15"/>
      <c r="CL3361" s="15"/>
      <c r="CM3361" s="15"/>
      <c r="CN3361" s="15"/>
    </row>
    <row r="3362" spans="1:92" ht="14">
      <c r="A3362" s="1"/>
      <c r="D3362" s="38"/>
      <c r="I3362" s="19"/>
      <c r="K3362" s="15"/>
      <c r="L3362" s="15"/>
      <c r="AE3362" s="37"/>
      <c r="AF3362" s="30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/>
      <c r="AR3362" s="23"/>
      <c r="AS3362" s="23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23"/>
      <c r="BE3362" s="23"/>
      <c r="BF3362" s="23"/>
      <c r="BG3362" s="12"/>
      <c r="BH3362" s="12"/>
      <c r="BI3362" s="12"/>
      <c r="BJ3362" s="12"/>
      <c r="BK3362" s="12"/>
      <c r="BL3362" s="12"/>
      <c r="BM3362" s="12"/>
      <c r="BN3362" s="12"/>
      <c r="BO3362" s="12"/>
      <c r="BP3362" s="12"/>
      <c r="BQ3362" s="12"/>
      <c r="BR3362" s="12"/>
      <c r="BS3362" s="12"/>
      <c r="BT3362" s="12"/>
      <c r="BU3362" s="12"/>
      <c r="BV3362" s="12"/>
      <c r="BW3362" s="12"/>
      <c r="BX3362" s="15"/>
      <c r="BY3362" s="15"/>
      <c r="BZ3362" s="15"/>
      <c r="CA3362" s="15"/>
      <c r="CB3362" s="15"/>
      <c r="CC3362" s="15"/>
      <c r="CD3362" s="15"/>
      <c r="CE3362" s="15"/>
      <c r="CF3362" s="15"/>
      <c r="CG3362" s="15"/>
      <c r="CH3362" s="15"/>
      <c r="CI3362" s="15"/>
      <c r="CJ3362" s="15"/>
      <c r="CK3362" s="15"/>
      <c r="CL3362" s="15"/>
      <c r="CM3362" s="15"/>
      <c r="CN3362" s="15"/>
    </row>
    <row r="3363" spans="1:92" ht="14">
      <c r="A3363" s="1"/>
      <c r="D3363" s="38"/>
      <c r="I3363" s="19"/>
      <c r="K3363" s="15"/>
      <c r="L3363" s="15"/>
      <c r="AE3363" s="37"/>
      <c r="AF3363" s="30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/>
      <c r="AR3363" s="23"/>
      <c r="AS3363" s="23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23"/>
      <c r="BE3363" s="23"/>
      <c r="BF3363" s="23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  <c r="BU3363" s="12"/>
      <c r="BV3363" s="12"/>
      <c r="BW3363" s="12"/>
      <c r="BX3363" s="15"/>
      <c r="BY3363" s="15"/>
      <c r="BZ3363" s="15"/>
      <c r="CA3363" s="15"/>
      <c r="CB3363" s="15"/>
      <c r="CC3363" s="15"/>
      <c r="CD3363" s="15"/>
      <c r="CE3363" s="15"/>
      <c r="CF3363" s="15"/>
      <c r="CG3363" s="15"/>
      <c r="CH3363" s="15"/>
      <c r="CI3363" s="15"/>
      <c r="CJ3363" s="15"/>
      <c r="CK3363" s="15"/>
      <c r="CL3363" s="15"/>
      <c r="CM3363" s="15"/>
      <c r="CN3363" s="15"/>
    </row>
    <row r="3364" spans="1:92" ht="14">
      <c r="A3364" s="1"/>
      <c r="D3364" s="38"/>
      <c r="I3364" s="19"/>
      <c r="K3364" s="15"/>
      <c r="L3364" s="15"/>
      <c r="AE3364" s="37"/>
      <c r="AF3364" s="30"/>
      <c r="AG3364" s="23"/>
      <c r="AH3364" s="23"/>
      <c r="AI3364" s="23"/>
      <c r="AJ3364" s="23"/>
      <c r="AK3364" s="23"/>
      <c r="AL3364" s="23"/>
      <c r="AM3364" s="23"/>
      <c r="AN3364" s="23"/>
      <c r="AO3364" s="23"/>
      <c r="AP3364" s="23"/>
      <c r="AQ3364" s="23"/>
      <c r="AR3364" s="23"/>
      <c r="AS3364" s="23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23"/>
      <c r="BE3364" s="23"/>
      <c r="BF3364" s="23"/>
      <c r="BG3364" s="12"/>
      <c r="BH3364" s="12"/>
      <c r="BI3364" s="12"/>
      <c r="BJ3364" s="12"/>
      <c r="BK3364" s="12"/>
      <c r="BL3364" s="12"/>
      <c r="BM3364" s="12"/>
      <c r="BN3364" s="12"/>
      <c r="BO3364" s="12"/>
      <c r="BP3364" s="12"/>
      <c r="BQ3364" s="12"/>
      <c r="BR3364" s="12"/>
      <c r="BS3364" s="12"/>
      <c r="BT3364" s="12"/>
      <c r="BU3364" s="12"/>
      <c r="BV3364" s="12"/>
      <c r="BW3364" s="12"/>
      <c r="BX3364" s="15"/>
      <c r="BY3364" s="15"/>
      <c r="BZ3364" s="15"/>
      <c r="CA3364" s="15"/>
      <c r="CB3364" s="15"/>
      <c r="CC3364" s="15"/>
      <c r="CD3364" s="15"/>
      <c r="CE3364" s="15"/>
      <c r="CF3364" s="15"/>
      <c r="CG3364" s="15"/>
      <c r="CH3364" s="15"/>
      <c r="CI3364" s="15"/>
      <c r="CJ3364" s="15"/>
      <c r="CK3364" s="15"/>
      <c r="CL3364" s="15"/>
      <c r="CM3364" s="15"/>
      <c r="CN3364" s="15"/>
    </row>
    <row r="3365" spans="1:92" ht="14">
      <c r="A3365" s="1"/>
      <c r="D3365" s="38"/>
      <c r="I3365" s="19"/>
      <c r="K3365" s="15"/>
      <c r="L3365" s="15"/>
      <c r="AE3365" s="37"/>
      <c r="AF3365" s="30"/>
      <c r="AG3365" s="23"/>
      <c r="AH3365" s="23"/>
      <c r="AI3365" s="23"/>
      <c r="AJ3365" s="23"/>
      <c r="AK3365" s="23"/>
      <c r="AL3365" s="23"/>
      <c r="AM3365" s="23"/>
      <c r="AN3365" s="23"/>
      <c r="AO3365" s="23"/>
      <c r="AP3365" s="23"/>
      <c r="AQ3365" s="23"/>
      <c r="AR3365" s="23"/>
      <c r="AS3365" s="23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23"/>
      <c r="BE3365" s="23"/>
      <c r="BF3365" s="23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  <c r="BU3365" s="12"/>
      <c r="BV3365" s="12"/>
      <c r="BW3365" s="12"/>
      <c r="BX3365" s="15"/>
      <c r="BY3365" s="15"/>
      <c r="BZ3365" s="15"/>
      <c r="CA3365" s="15"/>
      <c r="CB3365" s="15"/>
      <c r="CC3365" s="15"/>
      <c r="CD3365" s="15"/>
      <c r="CE3365" s="15"/>
      <c r="CF3365" s="15"/>
      <c r="CG3365" s="15"/>
      <c r="CH3365" s="15"/>
      <c r="CI3365" s="15"/>
      <c r="CJ3365" s="15"/>
      <c r="CK3365" s="15"/>
      <c r="CL3365" s="15"/>
      <c r="CM3365" s="15"/>
      <c r="CN3365" s="15"/>
    </row>
    <row r="3366" spans="1:92" ht="14">
      <c r="A3366" s="1"/>
      <c r="D3366" s="38"/>
      <c r="I3366" s="19"/>
      <c r="K3366" s="15"/>
      <c r="L3366" s="15"/>
      <c r="AE3366" s="37"/>
      <c r="AF3366" s="30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/>
      <c r="AR3366" s="23"/>
      <c r="AS3366" s="23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23"/>
      <c r="BE3366" s="23"/>
      <c r="BF3366" s="23"/>
      <c r="BG3366" s="12"/>
      <c r="BH3366" s="12"/>
      <c r="BI3366" s="12"/>
      <c r="BJ3366" s="12"/>
      <c r="BK3366" s="12"/>
      <c r="BL3366" s="12"/>
      <c r="BM3366" s="12"/>
      <c r="BN3366" s="12"/>
      <c r="BO3366" s="12"/>
      <c r="BP3366" s="12"/>
      <c r="BQ3366" s="12"/>
      <c r="BR3366" s="12"/>
      <c r="BS3366" s="12"/>
      <c r="BT3366" s="12"/>
      <c r="BU3366" s="12"/>
      <c r="BV3366" s="12"/>
      <c r="BW3366" s="12"/>
      <c r="BX3366" s="15"/>
      <c r="BY3366" s="15"/>
      <c r="BZ3366" s="15"/>
      <c r="CA3366" s="15"/>
      <c r="CB3366" s="15"/>
      <c r="CC3366" s="15"/>
      <c r="CD3366" s="15"/>
      <c r="CE3366" s="15"/>
      <c r="CF3366" s="15"/>
      <c r="CG3366" s="15"/>
      <c r="CH3366" s="15"/>
      <c r="CI3366" s="15"/>
      <c r="CJ3366" s="15"/>
      <c r="CK3366" s="15"/>
      <c r="CL3366" s="15"/>
      <c r="CM3366" s="15"/>
      <c r="CN3366" s="15"/>
    </row>
    <row r="3367" spans="1:92" ht="14">
      <c r="A3367" s="1"/>
      <c r="D3367" s="38"/>
      <c r="I3367" s="19"/>
      <c r="K3367" s="15"/>
      <c r="L3367" s="15"/>
      <c r="AE3367" s="37"/>
      <c r="AF3367" s="30"/>
      <c r="AG3367" s="23"/>
      <c r="AH3367" s="23"/>
      <c r="AI3367" s="23"/>
      <c r="AJ3367" s="23"/>
      <c r="AK3367" s="23"/>
      <c r="AL3367" s="23"/>
      <c r="AM3367" s="23"/>
      <c r="AN3367" s="23"/>
      <c r="AO3367" s="23"/>
      <c r="AP3367" s="23"/>
      <c r="AQ3367" s="23"/>
      <c r="AR3367" s="23"/>
      <c r="AS3367" s="23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23"/>
      <c r="BE3367" s="23"/>
      <c r="BF3367" s="23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  <c r="BU3367" s="12"/>
      <c r="BV3367" s="12"/>
      <c r="BW3367" s="12"/>
      <c r="BX3367" s="15"/>
      <c r="BY3367" s="15"/>
      <c r="BZ3367" s="15"/>
      <c r="CA3367" s="15"/>
      <c r="CB3367" s="15"/>
      <c r="CC3367" s="15"/>
      <c r="CD3367" s="15"/>
      <c r="CE3367" s="15"/>
      <c r="CF3367" s="15"/>
      <c r="CG3367" s="15"/>
      <c r="CH3367" s="15"/>
      <c r="CI3367" s="15"/>
      <c r="CJ3367" s="15"/>
      <c r="CK3367" s="15"/>
      <c r="CL3367" s="15"/>
      <c r="CM3367" s="15"/>
      <c r="CN3367" s="15"/>
    </row>
    <row r="3368" spans="1:92" ht="14">
      <c r="A3368" s="1"/>
      <c r="D3368" s="38"/>
      <c r="I3368" s="19"/>
      <c r="K3368" s="15"/>
      <c r="L3368" s="15"/>
      <c r="AE3368" s="37"/>
      <c r="AF3368" s="30"/>
      <c r="AG3368" s="23"/>
      <c r="AH3368" s="23"/>
      <c r="AI3368" s="23"/>
      <c r="AJ3368" s="23"/>
      <c r="AK3368" s="23"/>
      <c r="AL3368" s="23"/>
      <c r="AM3368" s="23"/>
      <c r="AN3368" s="23"/>
      <c r="AO3368" s="23"/>
      <c r="AP3368" s="23"/>
      <c r="AQ3368" s="23"/>
      <c r="AR3368" s="23"/>
      <c r="AS3368" s="23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23"/>
      <c r="BE3368" s="23"/>
      <c r="BF3368" s="23"/>
      <c r="BG3368" s="12"/>
      <c r="BH3368" s="12"/>
      <c r="BI3368" s="12"/>
      <c r="BJ3368" s="12"/>
      <c r="BK3368" s="12"/>
      <c r="BL3368" s="12"/>
      <c r="BM3368" s="12"/>
      <c r="BN3368" s="12"/>
      <c r="BO3368" s="12"/>
      <c r="BP3368" s="12"/>
      <c r="BQ3368" s="12"/>
      <c r="BR3368" s="12"/>
      <c r="BS3368" s="12"/>
      <c r="BT3368" s="12"/>
      <c r="BU3368" s="12"/>
      <c r="BV3368" s="12"/>
      <c r="BW3368" s="12"/>
      <c r="BX3368" s="15"/>
      <c r="BY3368" s="15"/>
      <c r="BZ3368" s="15"/>
      <c r="CA3368" s="15"/>
      <c r="CB3368" s="15"/>
      <c r="CC3368" s="15"/>
      <c r="CD3368" s="15"/>
      <c r="CE3368" s="15"/>
      <c r="CF3368" s="15"/>
      <c r="CG3368" s="15"/>
      <c r="CH3368" s="15"/>
      <c r="CI3368" s="15"/>
      <c r="CJ3368" s="15"/>
      <c r="CK3368" s="15"/>
      <c r="CL3368" s="15"/>
      <c r="CM3368" s="15"/>
      <c r="CN3368" s="15"/>
    </row>
    <row r="3369" spans="1:92" ht="14">
      <c r="A3369" s="1"/>
      <c r="D3369" s="38"/>
      <c r="I3369" s="19"/>
      <c r="K3369" s="15"/>
      <c r="L3369" s="15"/>
      <c r="AE3369" s="37"/>
      <c r="AF3369" s="30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/>
      <c r="AQ3369" s="23"/>
      <c r="AR3369" s="23"/>
      <c r="AS3369" s="23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23"/>
      <c r="BE3369" s="23"/>
      <c r="BF3369" s="23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  <c r="BU3369" s="12"/>
      <c r="BV3369" s="12"/>
      <c r="BW3369" s="12"/>
      <c r="BX3369" s="15"/>
      <c r="BY3369" s="15"/>
      <c r="BZ3369" s="15"/>
      <c r="CA3369" s="15"/>
      <c r="CB3369" s="15"/>
      <c r="CC3369" s="15"/>
      <c r="CD3369" s="15"/>
      <c r="CE3369" s="15"/>
      <c r="CF3369" s="15"/>
      <c r="CG3369" s="15"/>
      <c r="CH3369" s="15"/>
      <c r="CI3369" s="15"/>
      <c r="CJ3369" s="15"/>
      <c r="CK3369" s="15"/>
      <c r="CL3369" s="15"/>
      <c r="CM3369" s="15"/>
      <c r="CN3369" s="15"/>
    </row>
    <row r="3370" spans="1:92" ht="14">
      <c r="A3370" s="1"/>
      <c r="D3370" s="38"/>
      <c r="I3370" s="19"/>
      <c r="K3370" s="15"/>
      <c r="L3370" s="15"/>
      <c r="AE3370" s="37"/>
      <c r="AF3370" s="30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/>
      <c r="AQ3370" s="23"/>
      <c r="AR3370" s="23"/>
      <c r="AS3370" s="23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23"/>
      <c r="BE3370" s="23"/>
      <c r="BF3370" s="23"/>
      <c r="BG3370" s="12"/>
      <c r="BH3370" s="12"/>
      <c r="BI3370" s="12"/>
      <c r="BJ3370" s="12"/>
      <c r="BK3370" s="12"/>
      <c r="BL3370" s="12"/>
      <c r="BM3370" s="12"/>
      <c r="BN3370" s="12"/>
      <c r="BO3370" s="12"/>
      <c r="BP3370" s="12"/>
      <c r="BQ3370" s="12"/>
      <c r="BR3370" s="12"/>
      <c r="BS3370" s="12"/>
      <c r="BT3370" s="12"/>
      <c r="BU3370" s="12"/>
      <c r="BV3370" s="12"/>
      <c r="BW3370" s="12"/>
      <c r="BX3370" s="15"/>
      <c r="BY3370" s="15"/>
      <c r="BZ3370" s="15"/>
      <c r="CA3370" s="15"/>
      <c r="CB3370" s="15"/>
      <c r="CC3370" s="15"/>
      <c r="CD3370" s="15"/>
      <c r="CE3370" s="15"/>
      <c r="CF3370" s="15"/>
      <c r="CG3370" s="15"/>
      <c r="CH3370" s="15"/>
      <c r="CI3370" s="15"/>
      <c r="CJ3370" s="15"/>
      <c r="CK3370" s="15"/>
      <c r="CL3370" s="15"/>
      <c r="CM3370" s="15"/>
      <c r="CN3370" s="15"/>
    </row>
    <row r="3371" spans="1:92" ht="14">
      <c r="A3371" s="1"/>
      <c r="D3371" s="38"/>
      <c r="I3371" s="19"/>
      <c r="K3371" s="15"/>
      <c r="L3371" s="15"/>
      <c r="AE3371" s="37"/>
      <c r="AF3371" s="30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/>
      <c r="AQ3371" s="23"/>
      <c r="AR3371" s="23"/>
      <c r="AS3371" s="23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23"/>
      <c r="BE3371" s="23"/>
      <c r="BF3371" s="23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  <c r="BU3371" s="12"/>
      <c r="BV3371" s="12"/>
      <c r="BW3371" s="12"/>
      <c r="BX3371" s="15"/>
      <c r="BY3371" s="15"/>
      <c r="BZ3371" s="15"/>
      <c r="CA3371" s="15"/>
      <c r="CB3371" s="15"/>
      <c r="CC3371" s="15"/>
      <c r="CD3371" s="15"/>
      <c r="CE3371" s="15"/>
      <c r="CF3371" s="15"/>
      <c r="CG3371" s="15"/>
      <c r="CH3371" s="15"/>
      <c r="CI3371" s="15"/>
      <c r="CJ3371" s="15"/>
      <c r="CK3371" s="15"/>
      <c r="CL3371" s="15"/>
      <c r="CM3371" s="15"/>
      <c r="CN3371" s="15"/>
    </row>
    <row r="3372" spans="1:92" ht="14">
      <c r="A3372" s="1"/>
      <c r="D3372" s="38"/>
      <c r="I3372" s="19"/>
      <c r="K3372" s="15"/>
      <c r="L3372" s="15"/>
      <c r="AE3372" s="37"/>
      <c r="AF3372" s="30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/>
      <c r="AR3372" s="23"/>
      <c r="AS3372" s="23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23"/>
      <c r="BE3372" s="23"/>
      <c r="BF3372" s="23"/>
      <c r="BG3372" s="12"/>
      <c r="BH3372" s="12"/>
      <c r="BI3372" s="12"/>
      <c r="BJ3372" s="12"/>
      <c r="BK3372" s="12"/>
      <c r="BL3372" s="12"/>
      <c r="BM3372" s="12"/>
      <c r="BN3372" s="12"/>
      <c r="BO3372" s="12"/>
      <c r="BP3372" s="12"/>
      <c r="BQ3372" s="12"/>
      <c r="BR3372" s="12"/>
      <c r="BS3372" s="12"/>
      <c r="BT3372" s="12"/>
      <c r="BU3372" s="12"/>
      <c r="BV3372" s="12"/>
      <c r="BW3372" s="12"/>
      <c r="BX3372" s="15"/>
      <c r="BY3372" s="15"/>
      <c r="BZ3372" s="15"/>
      <c r="CA3372" s="15"/>
      <c r="CB3372" s="15"/>
      <c r="CC3372" s="15"/>
      <c r="CD3372" s="15"/>
      <c r="CE3372" s="15"/>
      <c r="CF3372" s="15"/>
      <c r="CG3372" s="15"/>
      <c r="CH3372" s="15"/>
      <c r="CI3372" s="15"/>
      <c r="CJ3372" s="15"/>
      <c r="CK3372" s="15"/>
      <c r="CL3372" s="15"/>
      <c r="CM3372" s="15"/>
      <c r="CN3372" s="15"/>
    </row>
    <row r="3373" spans="1:92" ht="14">
      <c r="A3373" s="1"/>
      <c r="D3373" s="38"/>
      <c r="I3373" s="19"/>
      <c r="K3373" s="15"/>
      <c r="L3373" s="15"/>
      <c r="AE3373" s="37"/>
      <c r="AF3373" s="30"/>
      <c r="AG3373" s="23"/>
      <c r="AH3373" s="23"/>
      <c r="AI3373" s="23"/>
      <c r="AJ3373" s="23"/>
      <c r="AK3373" s="23"/>
      <c r="AL3373" s="23"/>
      <c r="AM3373" s="23"/>
      <c r="AN3373" s="23"/>
      <c r="AO3373" s="23"/>
      <c r="AP3373" s="23"/>
      <c r="AQ3373" s="23"/>
      <c r="AR3373" s="23"/>
      <c r="AS3373" s="23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23"/>
      <c r="BE3373" s="23"/>
      <c r="BF3373" s="23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  <c r="BU3373" s="12"/>
      <c r="BV3373" s="12"/>
      <c r="BW3373" s="12"/>
      <c r="BX3373" s="15"/>
      <c r="BY3373" s="15"/>
      <c r="BZ3373" s="15"/>
      <c r="CA3373" s="15"/>
      <c r="CB3373" s="15"/>
      <c r="CC3373" s="15"/>
      <c r="CD3373" s="15"/>
      <c r="CE3373" s="15"/>
      <c r="CF3373" s="15"/>
      <c r="CG3373" s="15"/>
      <c r="CH3373" s="15"/>
      <c r="CI3373" s="15"/>
      <c r="CJ3373" s="15"/>
      <c r="CK3373" s="15"/>
      <c r="CL3373" s="15"/>
      <c r="CM3373" s="15"/>
      <c r="CN3373" s="15"/>
    </row>
    <row r="3374" spans="1:92" ht="14">
      <c r="A3374" s="1"/>
      <c r="D3374" s="38"/>
      <c r="I3374" s="19"/>
      <c r="K3374" s="15"/>
      <c r="L3374" s="15"/>
      <c r="AE3374" s="37"/>
      <c r="AF3374" s="30"/>
      <c r="AG3374" s="23"/>
      <c r="AH3374" s="23"/>
      <c r="AI3374" s="23"/>
      <c r="AJ3374" s="23"/>
      <c r="AK3374" s="23"/>
      <c r="AL3374" s="23"/>
      <c r="AM3374" s="23"/>
      <c r="AN3374" s="23"/>
      <c r="AO3374" s="23"/>
      <c r="AP3374" s="23"/>
      <c r="AQ3374" s="23"/>
      <c r="AR3374" s="23"/>
      <c r="AS3374" s="23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23"/>
      <c r="BE3374" s="23"/>
      <c r="BF3374" s="23"/>
      <c r="BG3374" s="12"/>
      <c r="BH3374" s="12"/>
      <c r="BI3374" s="12"/>
      <c r="BJ3374" s="12"/>
      <c r="BK3374" s="12"/>
      <c r="BL3374" s="12"/>
      <c r="BM3374" s="12"/>
      <c r="BN3374" s="12"/>
      <c r="BO3374" s="12"/>
      <c r="BP3374" s="12"/>
      <c r="BQ3374" s="12"/>
      <c r="BR3374" s="12"/>
      <c r="BS3374" s="12"/>
      <c r="BT3374" s="12"/>
      <c r="BU3374" s="12"/>
      <c r="BV3374" s="12"/>
      <c r="BW3374" s="12"/>
      <c r="BX3374" s="15"/>
      <c r="BY3374" s="15"/>
      <c r="BZ3374" s="15"/>
      <c r="CA3374" s="15"/>
      <c r="CB3374" s="15"/>
      <c r="CC3374" s="15"/>
      <c r="CD3374" s="15"/>
      <c r="CE3374" s="15"/>
      <c r="CF3374" s="15"/>
      <c r="CG3374" s="15"/>
      <c r="CH3374" s="15"/>
      <c r="CI3374" s="15"/>
      <c r="CJ3374" s="15"/>
      <c r="CK3374" s="15"/>
      <c r="CL3374" s="15"/>
      <c r="CM3374" s="15"/>
      <c r="CN3374" s="15"/>
    </row>
    <row r="3375" spans="1:92" ht="14">
      <c r="A3375" s="1"/>
      <c r="D3375" s="38"/>
      <c r="I3375" s="19"/>
      <c r="K3375" s="15"/>
      <c r="L3375" s="15"/>
      <c r="AE3375" s="37"/>
      <c r="AF3375" s="30"/>
      <c r="AG3375" s="23"/>
      <c r="AH3375" s="23"/>
      <c r="AI3375" s="23"/>
      <c r="AJ3375" s="23"/>
      <c r="AK3375" s="23"/>
      <c r="AL3375" s="23"/>
      <c r="AM3375" s="23"/>
      <c r="AN3375" s="23"/>
      <c r="AO3375" s="23"/>
      <c r="AP3375" s="23"/>
      <c r="AQ3375" s="23"/>
      <c r="AR3375" s="23"/>
      <c r="AS3375" s="23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23"/>
      <c r="BE3375" s="23"/>
      <c r="BF3375" s="23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5"/>
      <c r="BY3375" s="15"/>
      <c r="BZ3375" s="15"/>
      <c r="CA3375" s="15"/>
      <c r="CB3375" s="15"/>
      <c r="CC3375" s="15"/>
      <c r="CD3375" s="15"/>
      <c r="CE3375" s="15"/>
      <c r="CF3375" s="15"/>
      <c r="CG3375" s="15"/>
      <c r="CH3375" s="15"/>
      <c r="CI3375" s="15"/>
      <c r="CJ3375" s="15"/>
      <c r="CK3375" s="15"/>
      <c r="CL3375" s="15"/>
      <c r="CM3375" s="15"/>
      <c r="CN3375" s="15"/>
    </row>
    <row r="3376" spans="1:92" ht="14">
      <c r="A3376" s="1"/>
      <c r="D3376" s="38"/>
      <c r="I3376" s="19"/>
      <c r="K3376" s="15"/>
      <c r="L3376" s="15"/>
      <c r="AE3376" s="37"/>
      <c r="AF3376" s="30"/>
      <c r="AG3376" s="23"/>
      <c r="AH3376" s="23"/>
      <c r="AI3376" s="23"/>
      <c r="AJ3376" s="23"/>
      <c r="AK3376" s="23"/>
      <c r="AL3376" s="23"/>
      <c r="AM3376" s="23"/>
      <c r="AN3376" s="23"/>
      <c r="AO3376" s="23"/>
      <c r="AP3376" s="23"/>
      <c r="AQ3376" s="23"/>
      <c r="AR3376" s="23"/>
      <c r="AS3376" s="23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23"/>
      <c r="BE3376" s="23"/>
      <c r="BF3376" s="23"/>
      <c r="BG3376" s="12"/>
      <c r="BH3376" s="12"/>
      <c r="BI3376" s="12"/>
      <c r="BJ3376" s="12"/>
      <c r="BK3376" s="12"/>
      <c r="BL3376" s="12"/>
      <c r="BM3376" s="12"/>
      <c r="BN3376" s="12"/>
      <c r="BO3376" s="12"/>
      <c r="BP3376" s="12"/>
      <c r="BQ3376" s="12"/>
      <c r="BR3376" s="12"/>
      <c r="BS3376" s="12"/>
      <c r="BT3376" s="12"/>
      <c r="BU3376" s="12"/>
      <c r="BV3376" s="12"/>
      <c r="BW3376" s="12"/>
      <c r="BX3376" s="15"/>
      <c r="BY3376" s="15"/>
      <c r="BZ3376" s="15"/>
      <c r="CA3376" s="15"/>
      <c r="CB3376" s="15"/>
      <c r="CC3376" s="15"/>
      <c r="CD3376" s="15"/>
      <c r="CE3376" s="15"/>
      <c r="CF3376" s="15"/>
      <c r="CG3376" s="15"/>
      <c r="CH3376" s="15"/>
      <c r="CI3376" s="15"/>
      <c r="CJ3376" s="15"/>
      <c r="CK3376" s="15"/>
      <c r="CL3376" s="15"/>
      <c r="CM3376" s="15"/>
      <c r="CN3376" s="15"/>
    </row>
    <row r="3377" spans="1:92" ht="14">
      <c r="A3377" s="1"/>
      <c r="D3377" s="38"/>
      <c r="I3377" s="19"/>
      <c r="K3377" s="15"/>
      <c r="L3377" s="15"/>
      <c r="AE3377" s="37"/>
      <c r="AF3377" s="30"/>
      <c r="AG3377" s="23"/>
      <c r="AH3377" s="23"/>
      <c r="AI3377" s="23"/>
      <c r="AJ3377" s="23"/>
      <c r="AK3377" s="23"/>
      <c r="AL3377" s="23"/>
      <c r="AM3377" s="23"/>
      <c r="AN3377" s="23"/>
      <c r="AO3377" s="23"/>
      <c r="AP3377" s="23"/>
      <c r="AQ3377" s="23"/>
      <c r="AR3377" s="23"/>
      <c r="AS3377" s="23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23"/>
      <c r="BE3377" s="23"/>
      <c r="BF3377" s="23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  <c r="BU3377" s="12"/>
      <c r="BV3377" s="12"/>
      <c r="BW3377" s="12"/>
      <c r="BX3377" s="15"/>
      <c r="BY3377" s="15"/>
      <c r="BZ3377" s="15"/>
      <c r="CA3377" s="15"/>
      <c r="CB3377" s="15"/>
      <c r="CC3377" s="15"/>
      <c r="CD3377" s="15"/>
      <c r="CE3377" s="15"/>
      <c r="CF3377" s="15"/>
      <c r="CG3377" s="15"/>
      <c r="CH3377" s="15"/>
      <c r="CI3377" s="15"/>
      <c r="CJ3377" s="15"/>
      <c r="CK3377" s="15"/>
      <c r="CL3377" s="15"/>
      <c r="CM3377" s="15"/>
      <c r="CN3377" s="15"/>
    </row>
    <row r="3378" spans="1:92" ht="14">
      <c r="A3378" s="1"/>
      <c r="D3378" s="38"/>
      <c r="I3378" s="19"/>
      <c r="K3378" s="15"/>
      <c r="L3378" s="15"/>
      <c r="AE3378" s="37"/>
      <c r="AF3378" s="30"/>
      <c r="AG3378" s="23"/>
      <c r="AH3378" s="23"/>
      <c r="AI3378" s="23"/>
      <c r="AJ3378" s="23"/>
      <c r="AK3378" s="23"/>
      <c r="AL3378" s="23"/>
      <c r="AM3378" s="23"/>
      <c r="AN3378" s="23"/>
      <c r="AO3378" s="23"/>
      <c r="AP3378" s="23"/>
      <c r="AQ3378" s="23"/>
      <c r="AR3378" s="23"/>
      <c r="AS3378" s="23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23"/>
      <c r="BE3378" s="23"/>
      <c r="BF3378" s="23"/>
      <c r="BG3378" s="12"/>
      <c r="BH3378" s="12"/>
      <c r="BI3378" s="12"/>
      <c r="BJ3378" s="12"/>
      <c r="BK3378" s="12"/>
      <c r="BL3378" s="12"/>
      <c r="BM3378" s="12"/>
      <c r="BN3378" s="12"/>
      <c r="BO3378" s="12"/>
      <c r="BP3378" s="12"/>
      <c r="BQ3378" s="12"/>
      <c r="BR3378" s="12"/>
      <c r="BS3378" s="12"/>
      <c r="BT3378" s="12"/>
      <c r="BU3378" s="12"/>
      <c r="BV3378" s="12"/>
      <c r="BW3378" s="12"/>
      <c r="BX3378" s="15"/>
      <c r="BY3378" s="15"/>
      <c r="BZ3378" s="15"/>
      <c r="CA3378" s="15"/>
      <c r="CB3378" s="15"/>
      <c r="CC3378" s="15"/>
      <c r="CD3378" s="15"/>
      <c r="CE3378" s="15"/>
      <c r="CF3378" s="15"/>
      <c r="CG3378" s="15"/>
      <c r="CH3378" s="15"/>
      <c r="CI3378" s="15"/>
      <c r="CJ3378" s="15"/>
      <c r="CK3378" s="15"/>
      <c r="CL3378" s="15"/>
      <c r="CM3378" s="15"/>
      <c r="CN3378" s="15"/>
    </row>
    <row r="3379" spans="1:92" ht="14">
      <c r="A3379" s="1"/>
      <c r="D3379" s="38"/>
      <c r="I3379" s="19"/>
      <c r="K3379" s="15"/>
      <c r="L3379" s="15"/>
      <c r="AE3379" s="37"/>
      <c r="AF3379" s="30"/>
      <c r="AG3379" s="23"/>
      <c r="AH3379" s="23"/>
      <c r="AI3379" s="23"/>
      <c r="AJ3379" s="23"/>
      <c r="AK3379" s="23"/>
      <c r="AL3379" s="23"/>
      <c r="AM3379" s="23"/>
      <c r="AN3379" s="23"/>
      <c r="AO3379" s="23"/>
      <c r="AP3379" s="23"/>
      <c r="AQ3379" s="23"/>
      <c r="AR3379" s="23"/>
      <c r="AS3379" s="23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23"/>
      <c r="BE3379" s="23"/>
      <c r="BF3379" s="23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  <c r="BU3379" s="12"/>
      <c r="BV3379" s="12"/>
      <c r="BW3379" s="12"/>
      <c r="BX3379" s="15"/>
      <c r="BY3379" s="15"/>
      <c r="BZ3379" s="15"/>
      <c r="CA3379" s="15"/>
      <c r="CB3379" s="15"/>
      <c r="CC3379" s="15"/>
      <c r="CD3379" s="15"/>
      <c r="CE3379" s="15"/>
      <c r="CF3379" s="15"/>
      <c r="CG3379" s="15"/>
      <c r="CH3379" s="15"/>
      <c r="CI3379" s="15"/>
      <c r="CJ3379" s="15"/>
      <c r="CK3379" s="15"/>
      <c r="CL3379" s="15"/>
      <c r="CM3379" s="15"/>
      <c r="CN3379" s="15"/>
    </row>
    <row r="3380" spans="1:92" ht="14">
      <c r="A3380" s="1"/>
      <c r="D3380" s="38"/>
      <c r="I3380" s="19"/>
      <c r="K3380" s="15"/>
      <c r="L3380" s="15"/>
      <c r="AE3380" s="37"/>
      <c r="AF3380" s="30"/>
      <c r="AG3380" s="23"/>
      <c r="AH3380" s="23"/>
      <c r="AI3380" s="23"/>
      <c r="AJ3380" s="23"/>
      <c r="AK3380" s="23"/>
      <c r="AL3380" s="23"/>
      <c r="AM3380" s="23"/>
      <c r="AN3380" s="23"/>
      <c r="AO3380" s="23"/>
      <c r="AP3380" s="23"/>
      <c r="AQ3380" s="23"/>
      <c r="AR3380" s="23"/>
      <c r="AS3380" s="23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23"/>
      <c r="BE3380" s="23"/>
      <c r="BF3380" s="23"/>
      <c r="BG3380" s="12"/>
      <c r="BH3380" s="12"/>
      <c r="BI3380" s="12"/>
      <c r="BJ3380" s="12"/>
      <c r="BK3380" s="12"/>
      <c r="BL3380" s="12"/>
      <c r="BM3380" s="12"/>
      <c r="BN3380" s="12"/>
      <c r="BO3380" s="12"/>
      <c r="BP3380" s="12"/>
      <c r="BQ3380" s="12"/>
      <c r="BR3380" s="12"/>
      <c r="BS3380" s="12"/>
      <c r="BT3380" s="12"/>
      <c r="BU3380" s="12"/>
      <c r="BV3380" s="12"/>
      <c r="BW3380" s="12"/>
      <c r="BX3380" s="15"/>
      <c r="BY3380" s="15"/>
      <c r="BZ3380" s="15"/>
      <c r="CA3380" s="15"/>
      <c r="CB3380" s="15"/>
      <c r="CC3380" s="15"/>
      <c r="CD3380" s="15"/>
      <c r="CE3380" s="15"/>
      <c r="CF3380" s="15"/>
      <c r="CG3380" s="15"/>
      <c r="CH3380" s="15"/>
      <c r="CI3380" s="15"/>
      <c r="CJ3380" s="15"/>
      <c r="CK3380" s="15"/>
      <c r="CL3380" s="15"/>
      <c r="CM3380" s="15"/>
      <c r="CN3380" s="15"/>
    </row>
    <row r="3381" spans="1:92" ht="14">
      <c r="A3381" s="1"/>
      <c r="D3381" s="38"/>
      <c r="I3381" s="19"/>
      <c r="K3381" s="15"/>
      <c r="L3381" s="15"/>
      <c r="AE3381" s="37"/>
      <c r="AF3381" s="30"/>
      <c r="AG3381" s="23"/>
      <c r="AH3381" s="23"/>
      <c r="AI3381" s="23"/>
      <c r="AJ3381" s="23"/>
      <c r="AK3381" s="23"/>
      <c r="AL3381" s="23"/>
      <c r="AM3381" s="23"/>
      <c r="AN3381" s="23"/>
      <c r="AO3381" s="23"/>
      <c r="AP3381" s="23"/>
      <c r="AQ3381" s="23"/>
      <c r="AR3381" s="23"/>
      <c r="AS3381" s="23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23"/>
      <c r="BE3381" s="23"/>
      <c r="BF3381" s="23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  <c r="BU3381" s="12"/>
      <c r="BV3381" s="12"/>
      <c r="BW3381" s="12"/>
      <c r="BX3381" s="15"/>
      <c r="BY3381" s="15"/>
      <c r="BZ3381" s="15"/>
      <c r="CA3381" s="15"/>
      <c r="CB3381" s="15"/>
      <c r="CC3381" s="15"/>
      <c r="CD3381" s="15"/>
      <c r="CE3381" s="15"/>
      <c r="CF3381" s="15"/>
      <c r="CG3381" s="15"/>
      <c r="CH3381" s="15"/>
      <c r="CI3381" s="15"/>
      <c r="CJ3381" s="15"/>
      <c r="CK3381" s="15"/>
      <c r="CL3381" s="15"/>
      <c r="CM3381" s="15"/>
      <c r="CN3381" s="15"/>
    </row>
    <row r="3382" spans="1:92" ht="14">
      <c r="A3382" s="1"/>
      <c r="D3382" s="38"/>
      <c r="I3382" s="19"/>
      <c r="K3382" s="15"/>
      <c r="L3382" s="15"/>
      <c r="AE3382" s="37"/>
      <c r="AF3382" s="30"/>
      <c r="AG3382" s="23"/>
      <c r="AH3382" s="23"/>
      <c r="AI3382" s="23"/>
      <c r="AJ3382" s="23"/>
      <c r="AK3382" s="23"/>
      <c r="AL3382" s="23"/>
      <c r="AM3382" s="23"/>
      <c r="AN3382" s="23"/>
      <c r="AO3382" s="23"/>
      <c r="AP3382" s="23"/>
      <c r="AQ3382" s="23"/>
      <c r="AR3382" s="23"/>
      <c r="AS3382" s="23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23"/>
      <c r="BE3382" s="23"/>
      <c r="BF3382" s="23"/>
      <c r="BG3382" s="12"/>
      <c r="BH3382" s="12"/>
      <c r="BI3382" s="12"/>
      <c r="BJ3382" s="12"/>
      <c r="BK3382" s="12"/>
      <c r="BL3382" s="12"/>
      <c r="BM3382" s="12"/>
      <c r="BN3382" s="12"/>
      <c r="BO3382" s="12"/>
      <c r="BP3382" s="12"/>
      <c r="BQ3382" s="12"/>
      <c r="BR3382" s="12"/>
      <c r="BS3382" s="12"/>
      <c r="BT3382" s="12"/>
      <c r="BU3382" s="12"/>
      <c r="BV3382" s="12"/>
      <c r="BW3382" s="12"/>
      <c r="BX3382" s="15"/>
      <c r="BY3382" s="15"/>
      <c r="BZ3382" s="15"/>
      <c r="CA3382" s="15"/>
      <c r="CB3382" s="15"/>
      <c r="CC3382" s="15"/>
      <c r="CD3382" s="15"/>
      <c r="CE3382" s="15"/>
      <c r="CF3382" s="15"/>
      <c r="CG3382" s="15"/>
      <c r="CH3382" s="15"/>
      <c r="CI3382" s="15"/>
      <c r="CJ3382" s="15"/>
      <c r="CK3382" s="15"/>
      <c r="CL3382" s="15"/>
      <c r="CM3382" s="15"/>
      <c r="CN3382" s="15"/>
    </row>
    <row r="3383" spans="1:92" ht="14">
      <c r="A3383" s="1"/>
      <c r="D3383" s="38"/>
      <c r="I3383" s="19"/>
      <c r="K3383" s="15"/>
      <c r="L3383" s="15"/>
      <c r="AE3383" s="37"/>
      <c r="AF3383" s="30"/>
      <c r="AG3383" s="23"/>
      <c r="AH3383" s="23"/>
      <c r="AI3383" s="23"/>
      <c r="AJ3383" s="23"/>
      <c r="AK3383" s="23"/>
      <c r="AL3383" s="23"/>
      <c r="AM3383" s="23"/>
      <c r="AN3383" s="23"/>
      <c r="AO3383" s="23"/>
      <c r="AP3383" s="23"/>
      <c r="AQ3383" s="23"/>
      <c r="AR3383" s="23"/>
      <c r="AS3383" s="23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23"/>
      <c r="BE3383" s="23"/>
      <c r="BF3383" s="23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  <c r="BU3383" s="12"/>
      <c r="BV3383" s="12"/>
      <c r="BW3383" s="12"/>
      <c r="BX3383" s="15"/>
      <c r="BY3383" s="15"/>
      <c r="BZ3383" s="15"/>
      <c r="CA3383" s="15"/>
      <c r="CB3383" s="15"/>
      <c r="CC3383" s="15"/>
      <c r="CD3383" s="15"/>
      <c r="CE3383" s="15"/>
      <c r="CF3383" s="15"/>
      <c r="CG3383" s="15"/>
      <c r="CH3383" s="15"/>
      <c r="CI3383" s="15"/>
      <c r="CJ3383" s="15"/>
      <c r="CK3383" s="15"/>
      <c r="CL3383" s="15"/>
      <c r="CM3383" s="15"/>
      <c r="CN3383" s="15"/>
    </row>
    <row r="3384" spans="1:92" ht="14">
      <c r="A3384" s="1"/>
      <c r="D3384" s="38"/>
      <c r="I3384" s="19"/>
      <c r="K3384" s="15"/>
      <c r="L3384" s="15"/>
      <c r="AE3384" s="37"/>
      <c r="AF3384" s="30"/>
      <c r="AG3384" s="23"/>
      <c r="AH3384" s="23"/>
      <c r="AI3384" s="23"/>
      <c r="AJ3384" s="23"/>
      <c r="AK3384" s="23"/>
      <c r="AL3384" s="23"/>
      <c r="AM3384" s="23"/>
      <c r="AN3384" s="23"/>
      <c r="AO3384" s="23"/>
      <c r="AP3384" s="23"/>
      <c r="AQ3384" s="23"/>
      <c r="AR3384" s="23"/>
      <c r="AS3384" s="23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23"/>
      <c r="BE3384" s="23"/>
      <c r="BF3384" s="23"/>
      <c r="BG3384" s="12"/>
      <c r="BH3384" s="12"/>
      <c r="BI3384" s="12"/>
      <c r="BJ3384" s="12"/>
      <c r="BK3384" s="12"/>
      <c r="BL3384" s="12"/>
      <c r="BM3384" s="12"/>
      <c r="BN3384" s="12"/>
      <c r="BO3384" s="12"/>
      <c r="BP3384" s="12"/>
      <c r="BQ3384" s="12"/>
      <c r="BR3384" s="12"/>
      <c r="BS3384" s="12"/>
      <c r="BT3384" s="12"/>
      <c r="BU3384" s="12"/>
      <c r="BV3384" s="12"/>
      <c r="BW3384" s="12"/>
      <c r="BX3384" s="15"/>
      <c r="BY3384" s="15"/>
      <c r="BZ3384" s="15"/>
      <c r="CA3384" s="15"/>
      <c r="CB3384" s="15"/>
      <c r="CC3384" s="15"/>
      <c r="CD3384" s="15"/>
      <c r="CE3384" s="15"/>
      <c r="CF3384" s="15"/>
      <c r="CG3384" s="15"/>
      <c r="CH3384" s="15"/>
      <c r="CI3384" s="15"/>
      <c r="CJ3384" s="15"/>
      <c r="CK3384" s="15"/>
      <c r="CL3384" s="15"/>
      <c r="CM3384" s="15"/>
      <c r="CN3384" s="15"/>
    </row>
    <row r="3385" spans="1:92" ht="14">
      <c r="A3385" s="1"/>
      <c r="D3385" s="38"/>
      <c r="I3385" s="19"/>
      <c r="K3385" s="15"/>
      <c r="L3385" s="15"/>
      <c r="AE3385" s="37"/>
      <c r="AF3385" s="30"/>
      <c r="AG3385" s="23"/>
      <c r="AH3385" s="23"/>
      <c r="AI3385" s="23"/>
      <c r="AJ3385" s="23"/>
      <c r="AK3385" s="23"/>
      <c r="AL3385" s="23"/>
      <c r="AM3385" s="23"/>
      <c r="AN3385" s="23"/>
      <c r="AO3385" s="23"/>
      <c r="AP3385" s="23"/>
      <c r="AQ3385" s="23"/>
      <c r="AR3385" s="23"/>
      <c r="AS3385" s="23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23"/>
      <c r="BE3385" s="23"/>
      <c r="BF3385" s="23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  <c r="BU3385" s="12"/>
      <c r="BV3385" s="12"/>
      <c r="BW3385" s="12"/>
      <c r="BX3385" s="15"/>
      <c r="BY3385" s="15"/>
      <c r="BZ3385" s="15"/>
      <c r="CA3385" s="15"/>
      <c r="CB3385" s="15"/>
      <c r="CC3385" s="15"/>
      <c r="CD3385" s="15"/>
      <c r="CE3385" s="15"/>
      <c r="CF3385" s="15"/>
      <c r="CG3385" s="15"/>
      <c r="CH3385" s="15"/>
      <c r="CI3385" s="15"/>
      <c r="CJ3385" s="15"/>
      <c r="CK3385" s="15"/>
      <c r="CL3385" s="15"/>
      <c r="CM3385" s="15"/>
      <c r="CN3385" s="15"/>
    </row>
    <row r="3386" spans="1:92" ht="14">
      <c r="A3386" s="1"/>
      <c r="D3386" s="38"/>
      <c r="I3386" s="19"/>
      <c r="K3386" s="15"/>
      <c r="L3386" s="15"/>
      <c r="AE3386" s="37"/>
      <c r="AF3386" s="30"/>
      <c r="AG3386" s="23"/>
      <c r="AH3386" s="23"/>
      <c r="AI3386" s="23"/>
      <c r="AJ3386" s="23"/>
      <c r="AK3386" s="23"/>
      <c r="AL3386" s="23"/>
      <c r="AM3386" s="23"/>
      <c r="AN3386" s="23"/>
      <c r="AO3386" s="23"/>
      <c r="AP3386" s="23"/>
      <c r="AQ3386" s="23"/>
      <c r="AR3386" s="23"/>
      <c r="AS3386" s="23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23"/>
      <c r="BE3386" s="23"/>
      <c r="BF3386" s="23"/>
      <c r="BG3386" s="12"/>
      <c r="BH3386" s="12"/>
      <c r="BI3386" s="12"/>
      <c r="BJ3386" s="12"/>
      <c r="BK3386" s="12"/>
      <c r="BL3386" s="12"/>
      <c r="BM3386" s="12"/>
      <c r="BN3386" s="12"/>
      <c r="BO3386" s="12"/>
      <c r="BP3386" s="12"/>
      <c r="BQ3386" s="12"/>
      <c r="BR3386" s="12"/>
      <c r="BS3386" s="12"/>
      <c r="BT3386" s="12"/>
      <c r="BU3386" s="12"/>
      <c r="BV3386" s="12"/>
      <c r="BW3386" s="12"/>
      <c r="BX3386" s="15"/>
      <c r="BY3386" s="15"/>
      <c r="BZ3386" s="15"/>
      <c r="CA3386" s="15"/>
      <c r="CB3386" s="15"/>
      <c r="CC3386" s="15"/>
      <c r="CD3386" s="15"/>
      <c r="CE3386" s="15"/>
      <c r="CF3386" s="15"/>
      <c r="CG3386" s="15"/>
      <c r="CH3386" s="15"/>
      <c r="CI3386" s="15"/>
      <c r="CJ3386" s="15"/>
      <c r="CK3386" s="15"/>
      <c r="CL3386" s="15"/>
      <c r="CM3386" s="15"/>
      <c r="CN3386" s="15"/>
    </row>
    <row r="3387" spans="1:92" ht="14">
      <c r="A3387" s="1"/>
      <c r="D3387" s="38"/>
      <c r="I3387" s="19"/>
      <c r="K3387" s="15"/>
      <c r="L3387" s="15"/>
      <c r="AE3387" s="37"/>
      <c r="AF3387" s="30"/>
      <c r="AG3387" s="23"/>
      <c r="AH3387" s="23"/>
      <c r="AI3387" s="23"/>
      <c r="AJ3387" s="23"/>
      <c r="AK3387" s="23"/>
      <c r="AL3387" s="23"/>
      <c r="AM3387" s="23"/>
      <c r="AN3387" s="23"/>
      <c r="AO3387" s="23"/>
      <c r="AP3387" s="23"/>
      <c r="AQ3387" s="23"/>
      <c r="AR3387" s="23"/>
      <c r="AS3387" s="23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23"/>
      <c r="BE3387" s="23"/>
      <c r="BF3387" s="23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  <c r="BU3387" s="12"/>
      <c r="BV3387" s="12"/>
      <c r="BW3387" s="12"/>
      <c r="BX3387" s="15"/>
      <c r="BY3387" s="15"/>
      <c r="BZ3387" s="15"/>
      <c r="CA3387" s="15"/>
      <c r="CB3387" s="15"/>
      <c r="CC3387" s="15"/>
      <c r="CD3387" s="15"/>
      <c r="CE3387" s="15"/>
      <c r="CF3387" s="15"/>
      <c r="CG3387" s="15"/>
      <c r="CH3387" s="15"/>
      <c r="CI3387" s="15"/>
      <c r="CJ3387" s="15"/>
      <c r="CK3387" s="15"/>
      <c r="CL3387" s="15"/>
      <c r="CM3387" s="15"/>
      <c r="CN3387" s="15"/>
    </row>
    <row r="3388" spans="1:92" ht="14">
      <c r="A3388" s="1"/>
      <c r="D3388" s="38"/>
      <c r="I3388" s="19"/>
      <c r="K3388" s="15"/>
      <c r="L3388" s="15"/>
      <c r="AE3388" s="37"/>
      <c r="AF3388" s="30"/>
      <c r="AG3388" s="23"/>
      <c r="AH3388" s="23"/>
      <c r="AI3388" s="23"/>
      <c r="AJ3388" s="23"/>
      <c r="AK3388" s="23"/>
      <c r="AL3388" s="23"/>
      <c r="AM3388" s="23"/>
      <c r="AN3388" s="23"/>
      <c r="AO3388" s="23"/>
      <c r="AP3388" s="23"/>
      <c r="AQ3388" s="23"/>
      <c r="AR3388" s="23"/>
      <c r="AS3388" s="23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23"/>
      <c r="BE3388" s="23"/>
      <c r="BF3388" s="23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/>
      <c r="BX3388" s="15"/>
      <c r="BY3388" s="15"/>
      <c r="BZ3388" s="15"/>
      <c r="CA3388" s="15"/>
      <c r="CB3388" s="15"/>
      <c r="CC3388" s="15"/>
      <c r="CD3388" s="15"/>
      <c r="CE3388" s="15"/>
      <c r="CF3388" s="15"/>
      <c r="CG3388" s="15"/>
      <c r="CH3388" s="15"/>
      <c r="CI3388" s="15"/>
      <c r="CJ3388" s="15"/>
      <c r="CK3388" s="15"/>
      <c r="CL3388" s="15"/>
      <c r="CM3388" s="15"/>
      <c r="CN3388" s="15"/>
    </row>
    <row r="3389" spans="1:92" ht="14">
      <c r="A3389" s="1"/>
      <c r="D3389" s="38"/>
      <c r="I3389" s="19"/>
      <c r="K3389" s="15"/>
      <c r="L3389" s="15"/>
      <c r="AE3389" s="37"/>
      <c r="AF3389" s="30"/>
      <c r="AG3389" s="23"/>
      <c r="AH3389" s="23"/>
      <c r="AI3389" s="23"/>
      <c r="AJ3389" s="23"/>
      <c r="AK3389" s="23"/>
      <c r="AL3389" s="23"/>
      <c r="AM3389" s="23"/>
      <c r="AN3389" s="23"/>
      <c r="AO3389" s="23"/>
      <c r="AP3389" s="23"/>
      <c r="AQ3389" s="23"/>
      <c r="AR3389" s="23"/>
      <c r="AS3389" s="23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23"/>
      <c r="BE3389" s="23"/>
      <c r="BF3389" s="23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  <c r="BU3389" s="12"/>
      <c r="BV3389" s="12"/>
      <c r="BW3389" s="12"/>
      <c r="BX3389" s="15"/>
      <c r="BY3389" s="15"/>
      <c r="BZ3389" s="15"/>
      <c r="CA3389" s="15"/>
      <c r="CB3389" s="15"/>
      <c r="CC3389" s="15"/>
      <c r="CD3389" s="15"/>
      <c r="CE3389" s="15"/>
      <c r="CF3389" s="15"/>
      <c r="CG3389" s="15"/>
      <c r="CH3389" s="15"/>
      <c r="CI3389" s="15"/>
      <c r="CJ3389" s="15"/>
      <c r="CK3389" s="15"/>
      <c r="CL3389" s="15"/>
      <c r="CM3389" s="15"/>
      <c r="CN3389" s="15"/>
    </row>
    <row r="3390" spans="1:92" ht="14">
      <c r="A3390" s="1"/>
      <c r="D3390" s="38"/>
      <c r="I3390" s="19"/>
      <c r="K3390" s="15"/>
      <c r="L3390" s="15"/>
      <c r="AE3390" s="37"/>
      <c r="AF3390" s="30"/>
      <c r="AG3390" s="23"/>
      <c r="AH3390" s="23"/>
      <c r="AI3390" s="23"/>
      <c r="AJ3390" s="23"/>
      <c r="AK3390" s="23"/>
      <c r="AL3390" s="23"/>
      <c r="AM3390" s="23"/>
      <c r="AN3390" s="23"/>
      <c r="AO3390" s="23"/>
      <c r="AP3390" s="23"/>
      <c r="AQ3390" s="23"/>
      <c r="AR3390" s="23"/>
      <c r="AS3390" s="23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23"/>
      <c r="BE3390" s="23"/>
      <c r="BF3390" s="23"/>
      <c r="BG3390" s="12"/>
      <c r="BH3390" s="12"/>
      <c r="BI3390" s="12"/>
      <c r="BJ3390" s="12"/>
      <c r="BK3390" s="12"/>
      <c r="BL3390" s="12"/>
      <c r="BM3390" s="12"/>
      <c r="BN3390" s="12"/>
      <c r="BO3390" s="12"/>
      <c r="BP3390" s="12"/>
      <c r="BQ3390" s="12"/>
      <c r="BR3390" s="12"/>
      <c r="BS3390" s="12"/>
      <c r="BT3390" s="12"/>
      <c r="BU3390" s="12"/>
      <c r="BV3390" s="12"/>
      <c r="BW3390" s="12"/>
      <c r="BX3390" s="15"/>
      <c r="BY3390" s="15"/>
      <c r="BZ3390" s="15"/>
      <c r="CA3390" s="15"/>
      <c r="CB3390" s="15"/>
      <c r="CC3390" s="15"/>
      <c r="CD3390" s="15"/>
      <c r="CE3390" s="15"/>
      <c r="CF3390" s="15"/>
      <c r="CG3390" s="15"/>
      <c r="CH3390" s="15"/>
      <c r="CI3390" s="15"/>
      <c r="CJ3390" s="15"/>
      <c r="CK3390" s="15"/>
      <c r="CL3390" s="15"/>
      <c r="CM3390" s="15"/>
      <c r="CN3390" s="15"/>
    </row>
    <row r="3391" spans="1:92" ht="14">
      <c r="A3391" s="1"/>
      <c r="D3391" s="38"/>
      <c r="I3391" s="19"/>
      <c r="K3391" s="15"/>
      <c r="L3391" s="15"/>
      <c r="AE3391" s="37"/>
      <c r="AF3391" s="30"/>
      <c r="AG3391" s="23"/>
      <c r="AH3391" s="23"/>
      <c r="AI3391" s="23"/>
      <c r="AJ3391" s="23"/>
      <c r="AK3391" s="23"/>
      <c r="AL3391" s="23"/>
      <c r="AM3391" s="23"/>
      <c r="AN3391" s="23"/>
      <c r="AO3391" s="23"/>
      <c r="AP3391" s="23"/>
      <c r="AQ3391" s="23"/>
      <c r="AR3391" s="23"/>
      <c r="AS3391" s="23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23"/>
      <c r="BE3391" s="23"/>
      <c r="BF3391" s="23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  <c r="BU3391" s="12"/>
      <c r="BV3391" s="12"/>
      <c r="BW3391" s="12"/>
      <c r="BX3391" s="15"/>
      <c r="BY3391" s="15"/>
      <c r="BZ3391" s="15"/>
      <c r="CA3391" s="15"/>
      <c r="CB3391" s="15"/>
      <c r="CC3391" s="15"/>
      <c r="CD3391" s="15"/>
      <c r="CE3391" s="15"/>
      <c r="CF3391" s="15"/>
      <c r="CG3391" s="15"/>
      <c r="CH3391" s="15"/>
      <c r="CI3391" s="15"/>
      <c r="CJ3391" s="15"/>
      <c r="CK3391" s="15"/>
      <c r="CL3391" s="15"/>
      <c r="CM3391" s="15"/>
      <c r="CN3391" s="15"/>
    </row>
    <row r="3392" spans="1:92" ht="14">
      <c r="A3392" s="1"/>
      <c r="D3392" s="38"/>
      <c r="I3392" s="19"/>
      <c r="K3392" s="15"/>
      <c r="L3392" s="15"/>
      <c r="AE3392" s="37"/>
      <c r="AF3392" s="30"/>
      <c r="AG3392" s="23"/>
      <c r="AH3392" s="23"/>
      <c r="AI3392" s="23"/>
      <c r="AJ3392" s="23"/>
      <c r="AK3392" s="23"/>
      <c r="AL3392" s="23"/>
      <c r="AM3392" s="23"/>
      <c r="AN3392" s="23"/>
      <c r="AO3392" s="23"/>
      <c r="AP3392" s="23"/>
      <c r="AQ3392" s="23"/>
      <c r="AR3392" s="23"/>
      <c r="AS3392" s="23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23"/>
      <c r="BE3392" s="23"/>
      <c r="BF3392" s="23"/>
      <c r="BG3392" s="12"/>
      <c r="BH3392" s="12"/>
      <c r="BI3392" s="12"/>
      <c r="BJ3392" s="12"/>
      <c r="BK3392" s="12"/>
      <c r="BL3392" s="12"/>
      <c r="BM3392" s="12"/>
      <c r="BN3392" s="12"/>
      <c r="BO3392" s="12"/>
      <c r="BP3392" s="12"/>
      <c r="BQ3392" s="12"/>
      <c r="BR3392" s="12"/>
      <c r="BS3392" s="12"/>
      <c r="BT3392" s="12"/>
      <c r="BU3392" s="12"/>
      <c r="BV3392" s="12"/>
      <c r="BW3392" s="12"/>
      <c r="BX3392" s="15"/>
      <c r="BY3392" s="15"/>
      <c r="BZ3392" s="15"/>
      <c r="CA3392" s="15"/>
      <c r="CB3392" s="15"/>
      <c r="CC3392" s="15"/>
      <c r="CD3392" s="15"/>
      <c r="CE3392" s="15"/>
      <c r="CF3392" s="15"/>
      <c r="CG3392" s="15"/>
      <c r="CH3392" s="15"/>
      <c r="CI3392" s="15"/>
      <c r="CJ3392" s="15"/>
      <c r="CK3392" s="15"/>
      <c r="CL3392" s="15"/>
      <c r="CM3392" s="15"/>
      <c r="CN3392" s="15"/>
    </row>
    <row r="3393" spans="1:92" ht="14">
      <c r="A3393" s="1"/>
      <c r="D3393" s="38"/>
      <c r="I3393" s="19"/>
      <c r="K3393" s="15"/>
      <c r="L3393" s="15"/>
      <c r="AE3393" s="37"/>
      <c r="AF3393" s="30"/>
      <c r="AG3393" s="23"/>
      <c r="AH3393" s="23"/>
      <c r="AI3393" s="23"/>
      <c r="AJ3393" s="23"/>
      <c r="AK3393" s="23"/>
      <c r="AL3393" s="23"/>
      <c r="AM3393" s="23"/>
      <c r="AN3393" s="23"/>
      <c r="AO3393" s="23"/>
      <c r="AP3393" s="23"/>
      <c r="AQ3393" s="23"/>
      <c r="AR3393" s="23"/>
      <c r="AS3393" s="23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23"/>
      <c r="BE3393" s="23"/>
      <c r="BF3393" s="23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  <c r="BU3393" s="12"/>
      <c r="BV3393" s="12"/>
      <c r="BW3393" s="12"/>
      <c r="BX3393" s="15"/>
      <c r="BY3393" s="15"/>
      <c r="BZ3393" s="15"/>
      <c r="CA3393" s="15"/>
      <c r="CB3393" s="15"/>
      <c r="CC3393" s="15"/>
      <c r="CD3393" s="15"/>
      <c r="CE3393" s="15"/>
      <c r="CF3393" s="15"/>
      <c r="CG3393" s="15"/>
      <c r="CH3393" s="15"/>
      <c r="CI3393" s="15"/>
      <c r="CJ3393" s="15"/>
      <c r="CK3393" s="15"/>
      <c r="CL3393" s="15"/>
      <c r="CM3393" s="15"/>
      <c r="CN3393" s="15"/>
    </row>
    <row r="3394" spans="1:92" ht="14">
      <c r="A3394" s="1"/>
      <c r="D3394" s="38"/>
      <c r="I3394" s="19"/>
      <c r="K3394" s="15"/>
      <c r="L3394" s="15"/>
      <c r="AE3394" s="37"/>
      <c r="AF3394" s="30"/>
      <c r="AG3394" s="23"/>
      <c r="AH3394" s="23"/>
      <c r="AI3394" s="23"/>
      <c r="AJ3394" s="23"/>
      <c r="AK3394" s="23"/>
      <c r="AL3394" s="23"/>
      <c r="AM3394" s="23"/>
      <c r="AN3394" s="23"/>
      <c r="AO3394" s="23"/>
      <c r="AP3394" s="23"/>
      <c r="AQ3394" s="23"/>
      <c r="AR3394" s="23"/>
      <c r="AS3394" s="23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23"/>
      <c r="BE3394" s="23"/>
      <c r="BF3394" s="23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/>
      <c r="BX3394" s="15"/>
      <c r="BY3394" s="15"/>
      <c r="BZ3394" s="15"/>
      <c r="CA3394" s="15"/>
      <c r="CB3394" s="15"/>
      <c r="CC3394" s="15"/>
      <c r="CD3394" s="15"/>
      <c r="CE3394" s="15"/>
      <c r="CF3394" s="15"/>
      <c r="CG3394" s="15"/>
      <c r="CH3394" s="15"/>
      <c r="CI3394" s="15"/>
      <c r="CJ3394" s="15"/>
      <c r="CK3394" s="15"/>
      <c r="CL3394" s="15"/>
      <c r="CM3394" s="15"/>
      <c r="CN3394" s="15"/>
    </row>
    <row r="3395" spans="1:92" ht="14">
      <c r="A3395" s="1"/>
      <c r="D3395" s="38"/>
      <c r="I3395" s="19"/>
      <c r="K3395" s="15"/>
      <c r="L3395" s="15"/>
      <c r="AE3395" s="37"/>
      <c r="AF3395" s="30"/>
      <c r="AG3395" s="23"/>
      <c r="AH3395" s="23"/>
      <c r="AI3395" s="23"/>
      <c r="AJ3395" s="23"/>
      <c r="AK3395" s="23"/>
      <c r="AL3395" s="23"/>
      <c r="AM3395" s="23"/>
      <c r="AN3395" s="23"/>
      <c r="AO3395" s="23"/>
      <c r="AP3395" s="23"/>
      <c r="AQ3395" s="23"/>
      <c r="AR3395" s="23"/>
      <c r="AS3395" s="23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23"/>
      <c r="BE3395" s="23"/>
      <c r="BF3395" s="23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  <c r="BU3395" s="12"/>
      <c r="BV3395" s="12"/>
      <c r="BW3395" s="12"/>
      <c r="BX3395" s="15"/>
      <c r="BY3395" s="15"/>
      <c r="BZ3395" s="15"/>
      <c r="CA3395" s="15"/>
      <c r="CB3395" s="15"/>
      <c r="CC3395" s="15"/>
      <c r="CD3395" s="15"/>
      <c r="CE3395" s="15"/>
      <c r="CF3395" s="15"/>
      <c r="CG3395" s="15"/>
      <c r="CH3395" s="15"/>
      <c r="CI3395" s="15"/>
      <c r="CJ3395" s="15"/>
      <c r="CK3395" s="15"/>
      <c r="CL3395" s="15"/>
      <c r="CM3395" s="15"/>
      <c r="CN3395" s="15"/>
    </row>
    <row r="3396" spans="1:92" ht="14">
      <c r="A3396" s="1"/>
      <c r="D3396" s="38"/>
      <c r="I3396" s="19"/>
      <c r="K3396" s="15"/>
      <c r="L3396" s="15"/>
      <c r="AE3396" s="37"/>
      <c r="AF3396" s="30"/>
      <c r="AG3396" s="23"/>
      <c r="AH3396" s="23"/>
      <c r="AI3396" s="23"/>
      <c r="AJ3396" s="23"/>
      <c r="AK3396" s="23"/>
      <c r="AL3396" s="23"/>
      <c r="AM3396" s="23"/>
      <c r="AN3396" s="23"/>
      <c r="AO3396" s="23"/>
      <c r="AP3396" s="23"/>
      <c r="AQ3396" s="23"/>
      <c r="AR3396" s="23"/>
      <c r="AS3396" s="23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23"/>
      <c r="BE3396" s="23"/>
      <c r="BF3396" s="23"/>
      <c r="BG3396" s="12"/>
      <c r="BH3396" s="12"/>
      <c r="BI3396" s="12"/>
      <c r="BJ3396" s="12"/>
      <c r="BK3396" s="12"/>
      <c r="BL3396" s="12"/>
      <c r="BM3396" s="12"/>
      <c r="BN3396" s="12"/>
      <c r="BO3396" s="12"/>
      <c r="BP3396" s="12"/>
      <c r="BQ3396" s="12"/>
      <c r="BR3396" s="12"/>
      <c r="BS3396" s="12"/>
      <c r="BT3396" s="12"/>
      <c r="BU3396" s="12"/>
      <c r="BV3396" s="12"/>
      <c r="BW3396" s="12"/>
      <c r="BX3396" s="15"/>
      <c r="BY3396" s="15"/>
      <c r="BZ3396" s="15"/>
      <c r="CA3396" s="15"/>
      <c r="CB3396" s="15"/>
      <c r="CC3396" s="15"/>
      <c r="CD3396" s="15"/>
      <c r="CE3396" s="15"/>
      <c r="CF3396" s="15"/>
      <c r="CG3396" s="15"/>
      <c r="CH3396" s="15"/>
      <c r="CI3396" s="15"/>
      <c r="CJ3396" s="15"/>
      <c r="CK3396" s="15"/>
      <c r="CL3396" s="15"/>
      <c r="CM3396" s="15"/>
      <c r="CN3396" s="15"/>
    </row>
    <row r="3397" spans="1:92" ht="14">
      <c r="A3397" s="1"/>
      <c r="D3397" s="38"/>
      <c r="I3397" s="19"/>
      <c r="K3397" s="15"/>
      <c r="L3397" s="15"/>
      <c r="AE3397" s="37"/>
      <c r="AF3397" s="30"/>
      <c r="AG3397" s="23"/>
      <c r="AH3397" s="23"/>
      <c r="AI3397" s="23"/>
      <c r="AJ3397" s="23"/>
      <c r="AK3397" s="23"/>
      <c r="AL3397" s="23"/>
      <c r="AM3397" s="23"/>
      <c r="AN3397" s="23"/>
      <c r="AO3397" s="23"/>
      <c r="AP3397" s="23"/>
      <c r="AQ3397" s="23"/>
      <c r="AR3397" s="23"/>
      <c r="AS3397" s="23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23"/>
      <c r="BE3397" s="23"/>
      <c r="BF3397" s="23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  <c r="BU3397" s="12"/>
      <c r="BV3397" s="12"/>
      <c r="BW3397" s="12"/>
      <c r="BX3397" s="15"/>
      <c r="BY3397" s="15"/>
      <c r="BZ3397" s="15"/>
      <c r="CA3397" s="15"/>
      <c r="CB3397" s="15"/>
      <c r="CC3397" s="15"/>
      <c r="CD3397" s="15"/>
      <c r="CE3397" s="15"/>
      <c r="CF3397" s="15"/>
      <c r="CG3397" s="15"/>
      <c r="CH3397" s="15"/>
      <c r="CI3397" s="15"/>
      <c r="CJ3397" s="15"/>
      <c r="CK3397" s="15"/>
      <c r="CL3397" s="15"/>
      <c r="CM3397" s="15"/>
      <c r="CN3397" s="15"/>
    </row>
    <row r="3398" spans="1:92" ht="14">
      <c r="A3398" s="1"/>
      <c r="D3398" s="38"/>
      <c r="I3398" s="19"/>
      <c r="K3398" s="15"/>
      <c r="L3398" s="15"/>
      <c r="AE3398" s="37"/>
      <c r="AF3398" s="30"/>
      <c r="AG3398" s="23"/>
      <c r="AH3398" s="23"/>
      <c r="AI3398" s="23"/>
      <c r="AJ3398" s="23"/>
      <c r="AK3398" s="23"/>
      <c r="AL3398" s="23"/>
      <c r="AM3398" s="23"/>
      <c r="AN3398" s="23"/>
      <c r="AO3398" s="23"/>
      <c r="AP3398" s="23"/>
      <c r="AQ3398" s="23"/>
      <c r="AR3398" s="23"/>
      <c r="AS3398" s="23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23"/>
      <c r="BE3398" s="23"/>
      <c r="BF3398" s="23"/>
      <c r="BG3398" s="12"/>
      <c r="BH3398" s="12"/>
      <c r="BI3398" s="12"/>
      <c r="BJ3398" s="12"/>
      <c r="BK3398" s="12"/>
      <c r="BL3398" s="12"/>
      <c r="BM3398" s="12"/>
      <c r="BN3398" s="12"/>
      <c r="BO3398" s="12"/>
      <c r="BP3398" s="12"/>
      <c r="BQ3398" s="12"/>
      <c r="BR3398" s="12"/>
      <c r="BS3398" s="12"/>
      <c r="BT3398" s="12"/>
      <c r="BU3398" s="12"/>
      <c r="BV3398" s="12"/>
      <c r="BW3398" s="12"/>
      <c r="BX3398" s="15"/>
      <c r="BY3398" s="15"/>
      <c r="BZ3398" s="15"/>
      <c r="CA3398" s="15"/>
      <c r="CB3398" s="15"/>
      <c r="CC3398" s="15"/>
      <c r="CD3398" s="15"/>
      <c r="CE3398" s="15"/>
      <c r="CF3398" s="15"/>
      <c r="CG3398" s="15"/>
      <c r="CH3398" s="15"/>
      <c r="CI3398" s="15"/>
      <c r="CJ3398" s="15"/>
      <c r="CK3398" s="15"/>
      <c r="CL3398" s="15"/>
      <c r="CM3398" s="15"/>
      <c r="CN3398" s="15"/>
    </row>
    <row r="3399" spans="1:92" ht="14">
      <c r="A3399" s="1"/>
      <c r="D3399" s="38"/>
      <c r="I3399" s="19"/>
      <c r="K3399" s="15"/>
      <c r="L3399" s="15"/>
      <c r="AE3399" s="37"/>
      <c r="AF3399" s="30"/>
      <c r="AG3399" s="23"/>
      <c r="AH3399" s="23"/>
      <c r="AI3399" s="23"/>
      <c r="AJ3399" s="23"/>
      <c r="AK3399" s="23"/>
      <c r="AL3399" s="23"/>
      <c r="AM3399" s="23"/>
      <c r="AN3399" s="23"/>
      <c r="AO3399" s="23"/>
      <c r="AP3399" s="23"/>
      <c r="AQ3399" s="23"/>
      <c r="AR3399" s="23"/>
      <c r="AS3399" s="23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23"/>
      <c r="BE3399" s="23"/>
      <c r="BF3399" s="23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  <c r="BU3399" s="12"/>
      <c r="BV3399" s="12"/>
      <c r="BW3399" s="12"/>
      <c r="BX3399" s="15"/>
      <c r="BY3399" s="15"/>
      <c r="BZ3399" s="15"/>
      <c r="CA3399" s="15"/>
      <c r="CB3399" s="15"/>
      <c r="CC3399" s="15"/>
      <c r="CD3399" s="15"/>
      <c r="CE3399" s="15"/>
      <c r="CF3399" s="15"/>
      <c r="CG3399" s="15"/>
      <c r="CH3399" s="15"/>
      <c r="CI3399" s="15"/>
      <c r="CJ3399" s="15"/>
      <c r="CK3399" s="15"/>
      <c r="CL3399" s="15"/>
      <c r="CM3399" s="15"/>
      <c r="CN3399" s="15"/>
    </row>
    <row r="3400" spans="1:92" ht="14">
      <c r="A3400" s="1"/>
      <c r="D3400" s="38"/>
      <c r="I3400" s="19"/>
      <c r="K3400" s="15"/>
      <c r="L3400" s="15"/>
      <c r="AE3400" s="37"/>
      <c r="AF3400" s="30"/>
      <c r="AG3400" s="23"/>
      <c r="AH3400" s="23"/>
      <c r="AI3400" s="23"/>
      <c r="AJ3400" s="23"/>
      <c r="AK3400" s="23"/>
      <c r="AL3400" s="23"/>
      <c r="AM3400" s="23"/>
      <c r="AN3400" s="23"/>
      <c r="AO3400" s="23"/>
      <c r="AP3400" s="23"/>
      <c r="AQ3400" s="23"/>
      <c r="AR3400" s="23"/>
      <c r="AS3400" s="23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23"/>
      <c r="BE3400" s="23"/>
      <c r="BF3400" s="23"/>
      <c r="BG3400" s="12"/>
      <c r="BH3400" s="12"/>
      <c r="BI3400" s="12"/>
      <c r="BJ3400" s="12"/>
      <c r="BK3400" s="12"/>
      <c r="BL3400" s="12"/>
      <c r="BM3400" s="12"/>
      <c r="BN3400" s="12"/>
      <c r="BO3400" s="12"/>
      <c r="BP3400" s="12"/>
      <c r="BQ3400" s="12"/>
      <c r="BR3400" s="12"/>
      <c r="BS3400" s="12"/>
      <c r="BT3400" s="12"/>
      <c r="BU3400" s="12"/>
      <c r="BV3400" s="12"/>
      <c r="BW3400" s="12"/>
      <c r="BX3400" s="15"/>
      <c r="BY3400" s="15"/>
      <c r="BZ3400" s="15"/>
      <c r="CA3400" s="15"/>
      <c r="CB3400" s="15"/>
      <c r="CC3400" s="15"/>
      <c r="CD3400" s="15"/>
      <c r="CE3400" s="15"/>
      <c r="CF3400" s="15"/>
      <c r="CG3400" s="15"/>
      <c r="CH3400" s="15"/>
      <c r="CI3400" s="15"/>
      <c r="CJ3400" s="15"/>
      <c r="CK3400" s="15"/>
      <c r="CL3400" s="15"/>
      <c r="CM3400" s="15"/>
      <c r="CN3400" s="15"/>
    </row>
    <row r="3401" spans="1:92" ht="14">
      <c r="A3401" s="1"/>
      <c r="D3401" s="38"/>
      <c r="I3401" s="19"/>
      <c r="K3401" s="15"/>
      <c r="L3401" s="15"/>
      <c r="AE3401" s="37"/>
      <c r="AF3401" s="30"/>
      <c r="AG3401" s="23"/>
      <c r="AH3401" s="23"/>
      <c r="AI3401" s="23"/>
      <c r="AJ3401" s="23"/>
      <c r="AK3401" s="23"/>
      <c r="AL3401" s="23"/>
      <c r="AM3401" s="23"/>
      <c r="AN3401" s="23"/>
      <c r="AO3401" s="23"/>
      <c r="AP3401" s="23"/>
      <c r="AQ3401" s="23"/>
      <c r="AR3401" s="23"/>
      <c r="AS3401" s="23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23"/>
      <c r="BE3401" s="23"/>
      <c r="BF3401" s="23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  <c r="BU3401" s="12"/>
      <c r="BV3401" s="12"/>
      <c r="BW3401" s="12"/>
      <c r="BX3401" s="15"/>
      <c r="BY3401" s="15"/>
      <c r="BZ3401" s="15"/>
      <c r="CA3401" s="15"/>
      <c r="CB3401" s="15"/>
      <c r="CC3401" s="15"/>
      <c r="CD3401" s="15"/>
      <c r="CE3401" s="15"/>
      <c r="CF3401" s="15"/>
      <c r="CG3401" s="15"/>
      <c r="CH3401" s="15"/>
      <c r="CI3401" s="15"/>
      <c r="CJ3401" s="15"/>
      <c r="CK3401" s="15"/>
      <c r="CL3401" s="15"/>
      <c r="CM3401" s="15"/>
      <c r="CN3401" s="15"/>
    </row>
    <row r="3402" spans="1:92" ht="14">
      <c r="A3402" s="1"/>
      <c r="D3402" s="38"/>
      <c r="I3402" s="19"/>
      <c r="K3402" s="15"/>
      <c r="L3402" s="15"/>
      <c r="AE3402" s="37"/>
      <c r="AF3402" s="30"/>
      <c r="AG3402" s="23"/>
      <c r="AH3402" s="23"/>
      <c r="AI3402" s="23"/>
      <c r="AJ3402" s="23"/>
      <c r="AK3402" s="23"/>
      <c r="AL3402" s="23"/>
      <c r="AM3402" s="23"/>
      <c r="AN3402" s="23"/>
      <c r="AO3402" s="23"/>
      <c r="AP3402" s="23"/>
      <c r="AQ3402" s="23"/>
      <c r="AR3402" s="23"/>
      <c r="AS3402" s="23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23"/>
      <c r="BE3402" s="23"/>
      <c r="BF3402" s="23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/>
      <c r="BX3402" s="15"/>
      <c r="BY3402" s="15"/>
      <c r="BZ3402" s="15"/>
      <c r="CA3402" s="15"/>
      <c r="CB3402" s="15"/>
      <c r="CC3402" s="15"/>
      <c r="CD3402" s="15"/>
      <c r="CE3402" s="15"/>
      <c r="CF3402" s="15"/>
      <c r="CG3402" s="15"/>
      <c r="CH3402" s="15"/>
      <c r="CI3402" s="15"/>
      <c r="CJ3402" s="15"/>
      <c r="CK3402" s="15"/>
      <c r="CL3402" s="15"/>
      <c r="CM3402" s="15"/>
      <c r="CN3402" s="15"/>
    </row>
    <row r="3403" spans="1:92" ht="14">
      <c r="A3403" s="1"/>
      <c r="D3403" s="38"/>
      <c r="I3403" s="19"/>
      <c r="K3403" s="15"/>
      <c r="L3403" s="15"/>
      <c r="AE3403" s="37"/>
      <c r="AF3403" s="30"/>
      <c r="AG3403" s="23"/>
      <c r="AH3403" s="23"/>
      <c r="AI3403" s="23"/>
      <c r="AJ3403" s="23"/>
      <c r="AK3403" s="23"/>
      <c r="AL3403" s="23"/>
      <c r="AM3403" s="23"/>
      <c r="AN3403" s="23"/>
      <c r="AO3403" s="23"/>
      <c r="AP3403" s="23"/>
      <c r="AQ3403" s="23"/>
      <c r="AR3403" s="23"/>
      <c r="AS3403" s="23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23"/>
      <c r="BE3403" s="23"/>
      <c r="BF3403" s="23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  <c r="BU3403" s="12"/>
      <c r="BV3403" s="12"/>
      <c r="BW3403" s="12"/>
      <c r="BX3403" s="15"/>
      <c r="BY3403" s="15"/>
      <c r="BZ3403" s="15"/>
      <c r="CA3403" s="15"/>
      <c r="CB3403" s="15"/>
      <c r="CC3403" s="15"/>
      <c r="CD3403" s="15"/>
      <c r="CE3403" s="15"/>
      <c r="CF3403" s="15"/>
      <c r="CG3403" s="15"/>
      <c r="CH3403" s="15"/>
      <c r="CI3403" s="15"/>
      <c r="CJ3403" s="15"/>
      <c r="CK3403" s="15"/>
      <c r="CL3403" s="15"/>
      <c r="CM3403" s="15"/>
      <c r="CN3403" s="15"/>
    </row>
    <row r="3404" spans="1:92" ht="14">
      <c r="A3404" s="1"/>
      <c r="D3404" s="38"/>
      <c r="I3404" s="19"/>
      <c r="K3404" s="15"/>
      <c r="L3404" s="15"/>
      <c r="AE3404" s="37"/>
      <c r="AF3404" s="30"/>
      <c r="AG3404" s="23"/>
      <c r="AH3404" s="23"/>
      <c r="AI3404" s="23"/>
      <c r="AJ3404" s="23"/>
      <c r="AK3404" s="23"/>
      <c r="AL3404" s="23"/>
      <c r="AM3404" s="23"/>
      <c r="AN3404" s="23"/>
      <c r="AO3404" s="23"/>
      <c r="AP3404" s="23"/>
      <c r="AQ3404" s="23"/>
      <c r="AR3404" s="23"/>
      <c r="AS3404" s="23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23"/>
      <c r="BE3404" s="23"/>
      <c r="BF3404" s="23"/>
      <c r="BG3404" s="12"/>
      <c r="BH3404" s="12"/>
      <c r="BI3404" s="12"/>
      <c r="BJ3404" s="12"/>
      <c r="BK3404" s="12"/>
      <c r="BL3404" s="12"/>
      <c r="BM3404" s="12"/>
      <c r="BN3404" s="12"/>
      <c r="BO3404" s="12"/>
      <c r="BP3404" s="12"/>
      <c r="BQ3404" s="12"/>
      <c r="BR3404" s="12"/>
      <c r="BS3404" s="12"/>
      <c r="BT3404" s="12"/>
      <c r="BU3404" s="12"/>
      <c r="BV3404" s="12"/>
      <c r="BW3404" s="12"/>
      <c r="BX3404" s="15"/>
      <c r="BY3404" s="15"/>
      <c r="BZ3404" s="15"/>
      <c r="CA3404" s="15"/>
      <c r="CB3404" s="15"/>
      <c r="CC3404" s="15"/>
      <c r="CD3404" s="15"/>
      <c r="CE3404" s="15"/>
      <c r="CF3404" s="15"/>
      <c r="CG3404" s="15"/>
      <c r="CH3404" s="15"/>
      <c r="CI3404" s="15"/>
      <c r="CJ3404" s="15"/>
      <c r="CK3404" s="15"/>
      <c r="CL3404" s="15"/>
      <c r="CM3404" s="15"/>
      <c r="CN3404" s="15"/>
    </row>
    <row r="3405" spans="1:92" ht="14">
      <c r="A3405" s="1"/>
      <c r="D3405" s="38"/>
      <c r="I3405" s="19"/>
      <c r="K3405" s="15"/>
      <c r="L3405" s="15"/>
      <c r="AE3405" s="37"/>
      <c r="AF3405" s="30"/>
      <c r="AG3405" s="23"/>
      <c r="AH3405" s="23"/>
      <c r="AI3405" s="23"/>
      <c r="AJ3405" s="23"/>
      <c r="AK3405" s="23"/>
      <c r="AL3405" s="23"/>
      <c r="AM3405" s="23"/>
      <c r="AN3405" s="23"/>
      <c r="AO3405" s="23"/>
      <c r="AP3405" s="23"/>
      <c r="AQ3405" s="23"/>
      <c r="AR3405" s="23"/>
      <c r="AS3405" s="23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23"/>
      <c r="BE3405" s="23"/>
      <c r="BF3405" s="23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  <c r="BU3405" s="12"/>
      <c r="BV3405" s="12"/>
      <c r="BW3405" s="12"/>
      <c r="BX3405" s="15"/>
      <c r="BY3405" s="15"/>
      <c r="BZ3405" s="15"/>
      <c r="CA3405" s="15"/>
      <c r="CB3405" s="15"/>
      <c r="CC3405" s="15"/>
      <c r="CD3405" s="15"/>
      <c r="CE3405" s="15"/>
      <c r="CF3405" s="15"/>
      <c r="CG3405" s="15"/>
      <c r="CH3405" s="15"/>
      <c r="CI3405" s="15"/>
      <c r="CJ3405" s="15"/>
      <c r="CK3405" s="15"/>
      <c r="CL3405" s="15"/>
      <c r="CM3405" s="15"/>
      <c r="CN3405" s="15"/>
    </row>
    <row r="3406" spans="1:92" ht="14">
      <c r="A3406" s="1"/>
      <c r="D3406" s="38"/>
      <c r="I3406" s="19"/>
      <c r="K3406" s="15"/>
      <c r="L3406" s="15"/>
      <c r="AE3406" s="37"/>
      <c r="AF3406" s="30"/>
      <c r="AG3406" s="23"/>
      <c r="AH3406" s="23"/>
      <c r="AI3406" s="23"/>
      <c r="AJ3406" s="23"/>
      <c r="AK3406" s="23"/>
      <c r="AL3406" s="23"/>
      <c r="AM3406" s="23"/>
      <c r="AN3406" s="23"/>
      <c r="AO3406" s="23"/>
      <c r="AP3406" s="23"/>
      <c r="AQ3406" s="23"/>
      <c r="AR3406" s="23"/>
      <c r="AS3406" s="23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23"/>
      <c r="BE3406" s="23"/>
      <c r="BF3406" s="23"/>
      <c r="BG3406" s="12"/>
      <c r="BH3406" s="12"/>
      <c r="BI3406" s="12"/>
      <c r="BJ3406" s="12"/>
      <c r="BK3406" s="12"/>
      <c r="BL3406" s="12"/>
      <c r="BM3406" s="12"/>
      <c r="BN3406" s="12"/>
      <c r="BO3406" s="12"/>
      <c r="BP3406" s="12"/>
      <c r="BQ3406" s="12"/>
      <c r="BR3406" s="12"/>
      <c r="BS3406" s="12"/>
      <c r="BT3406" s="12"/>
      <c r="BU3406" s="12"/>
      <c r="BV3406" s="12"/>
      <c r="BW3406" s="12"/>
      <c r="BX3406" s="15"/>
      <c r="BY3406" s="15"/>
      <c r="BZ3406" s="15"/>
      <c r="CA3406" s="15"/>
      <c r="CB3406" s="15"/>
      <c r="CC3406" s="15"/>
      <c r="CD3406" s="15"/>
      <c r="CE3406" s="15"/>
      <c r="CF3406" s="15"/>
      <c r="CG3406" s="15"/>
      <c r="CH3406" s="15"/>
      <c r="CI3406" s="15"/>
      <c r="CJ3406" s="15"/>
      <c r="CK3406" s="15"/>
      <c r="CL3406" s="15"/>
      <c r="CM3406" s="15"/>
      <c r="CN3406" s="15"/>
    </row>
    <row r="3407" spans="1:92" ht="14">
      <c r="A3407" s="1"/>
      <c r="D3407" s="38"/>
      <c r="I3407" s="19"/>
      <c r="K3407" s="15"/>
      <c r="L3407" s="15"/>
      <c r="AE3407" s="37"/>
      <c r="AF3407" s="30"/>
      <c r="AG3407" s="23"/>
      <c r="AH3407" s="23"/>
      <c r="AI3407" s="23"/>
      <c r="AJ3407" s="23"/>
      <c r="AK3407" s="23"/>
      <c r="AL3407" s="23"/>
      <c r="AM3407" s="23"/>
      <c r="AN3407" s="23"/>
      <c r="AO3407" s="23"/>
      <c r="AP3407" s="23"/>
      <c r="AQ3407" s="23"/>
      <c r="AR3407" s="23"/>
      <c r="AS3407" s="23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23"/>
      <c r="BE3407" s="23"/>
      <c r="BF3407" s="23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  <c r="BU3407" s="12"/>
      <c r="BV3407" s="12"/>
      <c r="BW3407" s="12"/>
      <c r="BX3407" s="15"/>
      <c r="BY3407" s="15"/>
      <c r="BZ3407" s="15"/>
      <c r="CA3407" s="15"/>
      <c r="CB3407" s="15"/>
      <c r="CC3407" s="15"/>
      <c r="CD3407" s="15"/>
      <c r="CE3407" s="15"/>
      <c r="CF3407" s="15"/>
      <c r="CG3407" s="15"/>
      <c r="CH3407" s="15"/>
      <c r="CI3407" s="15"/>
      <c r="CJ3407" s="15"/>
      <c r="CK3407" s="15"/>
      <c r="CL3407" s="15"/>
      <c r="CM3407" s="15"/>
      <c r="CN3407" s="15"/>
    </row>
    <row r="3408" spans="1:92" ht="14">
      <c r="A3408" s="1"/>
      <c r="D3408" s="38"/>
      <c r="I3408" s="19"/>
      <c r="K3408" s="15"/>
      <c r="L3408" s="15"/>
      <c r="AE3408" s="37"/>
      <c r="AF3408" s="30"/>
      <c r="AG3408" s="23"/>
      <c r="AH3408" s="23"/>
      <c r="AI3408" s="23"/>
      <c r="AJ3408" s="23"/>
      <c r="AK3408" s="23"/>
      <c r="AL3408" s="23"/>
      <c r="AM3408" s="23"/>
      <c r="AN3408" s="23"/>
      <c r="AO3408" s="23"/>
      <c r="AP3408" s="23"/>
      <c r="AQ3408" s="23"/>
      <c r="AR3408" s="23"/>
      <c r="AS3408" s="23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23"/>
      <c r="BE3408" s="23"/>
      <c r="BF3408" s="23"/>
      <c r="BG3408" s="12"/>
      <c r="BH3408" s="12"/>
      <c r="BI3408" s="12"/>
      <c r="BJ3408" s="12"/>
      <c r="BK3408" s="12"/>
      <c r="BL3408" s="12"/>
      <c r="BM3408" s="12"/>
      <c r="BN3408" s="12"/>
      <c r="BO3408" s="12"/>
      <c r="BP3408" s="12"/>
      <c r="BQ3408" s="12"/>
      <c r="BR3408" s="12"/>
      <c r="BS3408" s="12"/>
      <c r="BT3408" s="12"/>
      <c r="BU3408" s="12"/>
      <c r="BV3408" s="12"/>
      <c r="BW3408" s="12"/>
      <c r="BX3408" s="15"/>
      <c r="BY3408" s="15"/>
      <c r="BZ3408" s="15"/>
      <c r="CA3408" s="15"/>
      <c r="CB3408" s="15"/>
      <c r="CC3408" s="15"/>
      <c r="CD3408" s="15"/>
      <c r="CE3408" s="15"/>
      <c r="CF3408" s="15"/>
      <c r="CG3408" s="15"/>
      <c r="CH3408" s="15"/>
      <c r="CI3408" s="15"/>
      <c r="CJ3408" s="15"/>
      <c r="CK3408" s="15"/>
      <c r="CL3408" s="15"/>
      <c r="CM3408" s="15"/>
      <c r="CN3408" s="15"/>
    </row>
    <row r="3409" spans="1:92" ht="14">
      <c r="A3409" s="1"/>
      <c r="D3409" s="38"/>
      <c r="I3409" s="19"/>
      <c r="K3409" s="15"/>
      <c r="L3409" s="15"/>
      <c r="AE3409" s="37"/>
      <c r="AF3409" s="30"/>
      <c r="AG3409" s="23"/>
      <c r="AH3409" s="23"/>
      <c r="AI3409" s="23"/>
      <c r="AJ3409" s="23"/>
      <c r="AK3409" s="23"/>
      <c r="AL3409" s="23"/>
      <c r="AM3409" s="23"/>
      <c r="AN3409" s="23"/>
      <c r="AO3409" s="23"/>
      <c r="AP3409" s="23"/>
      <c r="AQ3409" s="23"/>
      <c r="AR3409" s="23"/>
      <c r="AS3409" s="23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23"/>
      <c r="BE3409" s="23"/>
      <c r="BF3409" s="23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  <c r="BU3409" s="12"/>
      <c r="BV3409" s="12"/>
      <c r="BW3409" s="12"/>
      <c r="BX3409" s="15"/>
      <c r="BY3409" s="15"/>
      <c r="BZ3409" s="15"/>
      <c r="CA3409" s="15"/>
      <c r="CB3409" s="15"/>
      <c r="CC3409" s="15"/>
      <c r="CD3409" s="15"/>
      <c r="CE3409" s="15"/>
      <c r="CF3409" s="15"/>
      <c r="CG3409" s="15"/>
      <c r="CH3409" s="15"/>
      <c r="CI3409" s="15"/>
      <c r="CJ3409" s="15"/>
      <c r="CK3409" s="15"/>
      <c r="CL3409" s="15"/>
      <c r="CM3409" s="15"/>
      <c r="CN3409" s="15"/>
    </row>
    <row r="3410" spans="1:92" ht="14">
      <c r="A3410" s="1"/>
      <c r="D3410" s="38"/>
      <c r="I3410" s="19"/>
      <c r="K3410" s="15"/>
      <c r="L3410" s="15"/>
      <c r="AE3410" s="37"/>
      <c r="AF3410" s="30"/>
      <c r="AG3410" s="23"/>
      <c r="AH3410" s="23"/>
      <c r="AI3410" s="23"/>
      <c r="AJ3410" s="23"/>
      <c r="AK3410" s="23"/>
      <c r="AL3410" s="23"/>
      <c r="AM3410" s="23"/>
      <c r="AN3410" s="23"/>
      <c r="AO3410" s="23"/>
      <c r="AP3410" s="23"/>
      <c r="AQ3410" s="23"/>
      <c r="AR3410" s="23"/>
      <c r="AS3410" s="23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23"/>
      <c r="BE3410" s="23"/>
      <c r="BF3410" s="23"/>
      <c r="BG3410" s="12"/>
      <c r="BH3410" s="12"/>
      <c r="BI3410" s="12"/>
      <c r="BJ3410" s="12"/>
      <c r="BK3410" s="12"/>
      <c r="BL3410" s="12"/>
      <c r="BM3410" s="12"/>
      <c r="BN3410" s="12"/>
      <c r="BO3410" s="12"/>
      <c r="BP3410" s="12"/>
      <c r="BQ3410" s="12"/>
      <c r="BR3410" s="12"/>
      <c r="BS3410" s="12"/>
      <c r="BT3410" s="12"/>
      <c r="BU3410" s="12"/>
      <c r="BV3410" s="12"/>
      <c r="BW3410" s="12"/>
      <c r="BX3410" s="15"/>
      <c r="BY3410" s="15"/>
      <c r="BZ3410" s="15"/>
      <c r="CA3410" s="15"/>
      <c r="CB3410" s="15"/>
      <c r="CC3410" s="15"/>
      <c r="CD3410" s="15"/>
      <c r="CE3410" s="15"/>
      <c r="CF3410" s="15"/>
      <c r="CG3410" s="15"/>
      <c r="CH3410" s="15"/>
      <c r="CI3410" s="15"/>
      <c r="CJ3410" s="15"/>
      <c r="CK3410" s="15"/>
      <c r="CL3410" s="15"/>
      <c r="CM3410" s="15"/>
      <c r="CN3410" s="15"/>
    </row>
    <row r="3411" spans="1:92" ht="14">
      <c r="A3411" s="1"/>
      <c r="D3411" s="38"/>
      <c r="I3411" s="19"/>
      <c r="K3411" s="15"/>
      <c r="L3411" s="15"/>
      <c r="AE3411" s="37"/>
      <c r="AF3411" s="30"/>
      <c r="AG3411" s="23"/>
      <c r="AH3411" s="23"/>
      <c r="AI3411" s="23"/>
      <c r="AJ3411" s="23"/>
      <c r="AK3411" s="23"/>
      <c r="AL3411" s="23"/>
      <c r="AM3411" s="23"/>
      <c r="AN3411" s="23"/>
      <c r="AO3411" s="23"/>
      <c r="AP3411" s="23"/>
      <c r="AQ3411" s="23"/>
      <c r="AR3411" s="23"/>
      <c r="AS3411" s="23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23"/>
      <c r="BE3411" s="23"/>
      <c r="BF3411" s="23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  <c r="BU3411" s="12"/>
      <c r="BV3411" s="12"/>
      <c r="BW3411" s="12"/>
      <c r="BX3411" s="15"/>
      <c r="BY3411" s="15"/>
      <c r="BZ3411" s="15"/>
      <c r="CA3411" s="15"/>
      <c r="CB3411" s="15"/>
      <c r="CC3411" s="15"/>
      <c r="CD3411" s="15"/>
      <c r="CE3411" s="15"/>
      <c r="CF3411" s="15"/>
      <c r="CG3411" s="15"/>
      <c r="CH3411" s="15"/>
      <c r="CI3411" s="15"/>
      <c r="CJ3411" s="15"/>
      <c r="CK3411" s="15"/>
      <c r="CL3411" s="15"/>
      <c r="CM3411" s="15"/>
      <c r="CN3411" s="15"/>
    </row>
    <row r="3412" spans="1:92" ht="14">
      <c r="A3412" s="1"/>
      <c r="D3412" s="38"/>
      <c r="I3412" s="19"/>
      <c r="K3412" s="15"/>
      <c r="L3412" s="15"/>
      <c r="AE3412" s="37"/>
      <c r="AF3412" s="30"/>
      <c r="AG3412" s="23"/>
      <c r="AH3412" s="23"/>
      <c r="AI3412" s="23"/>
      <c r="AJ3412" s="23"/>
      <c r="AK3412" s="23"/>
      <c r="AL3412" s="23"/>
      <c r="AM3412" s="23"/>
      <c r="AN3412" s="23"/>
      <c r="AO3412" s="23"/>
      <c r="AP3412" s="23"/>
      <c r="AQ3412" s="23"/>
      <c r="AR3412" s="23"/>
      <c r="AS3412" s="23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23"/>
      <c r="BE3412" s="23"/>
      <c r="BF3412" s="23"/>
      <c r="BG3412" s="12"/>
      <c r="BH3412" s="12"/>
      <c r="BI3412" s="12"/>
      <c r="BJ3412" s="12"/>
      <c r="BK3412" s="12"/>
      <c r="BL3412" s="12"/>
      <c r="BM3412" s="12"/>
      <c r="BN3412" s="12"/>
      <c r="BO3412" s="12"/>
      <c r="BP3412" s="12"/>
      <c r="BQ3412" s="12"/>
      <c r="BR3412" s="12"/>
      <c r="BS3412" s="12"/>
      <c r="BT3412" s="12"/>
      <c r="BU3412" s="12"/>
      <c r="BV3412" s="12"/>
      <c r="BW3412" s="12"/>
      <c r="BX3412" s="15"/>
      <c r="BY3412" s="15"/>
      <c r="BZ3412" s="15"/>
      <c r="CA3412" s="15"/>
      <c r="CB3412" s="15"/>
      <c r="CC3412" s="15"/>
      <c r="CD3412" s="15"/>
      <c r="CE3412" s="15"/>
      <c r="CF3412" s="15"/>
      <c r="CG3412" s="15"/>
      <c r="CH3412" s="15"/>
      <c r="CI3412" s="15"/>
      <c r="CJ3412" s="15"/>
      <c r="CK3412" s="15"/>
      <c r="CL3412" s="15"/>
      <c r="CM3412" s="15"/>
      <c r="CN3412" s="15"/>
    </row>
    <row r="3413" spans="1:92" ht="14">
      <c r="A3413" s="1"/>
      <c r="D3413" s="38"/>
      <c r="I3413" s="19"/>
      <c r="K3413" s="15"/>
      <c r="L3413" s="15"/>
      <c r="AE3413" s="37"/>
      <c r="AF3413" s="30"/>
      <c r="AG3413" s="23"/>
      <c r="AH3413" s="23"/>
      <c r="AI3413" s="23"/>
      <c r="AJ3413" s="23"/>
      <c r="AK3413" s="23"/>
      <c r="AL3413" s="23"/>
      <c r="AM3413" s="23"/>
      <c r="AN3413" s="23"/>
      <c r="AO3413" s="23"/>
      <c r="AP3413" s="23"/>
      <c r="AQ3413" s="23"/>
      <c r="AR3413" s="23"/>
      <c r="AS3413" s="23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23"/>
      <c r="BE3413" s="23"/>
      <c r="BF3413" s="23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  <c r="BU3413" s="12"/>
      <c r="BV3413" s="12"/>
      <c r="BW3413" s="12"/>
      <c r="BX3413" s="15"/>
      <c r="BY3413" s="15"/>
      <c r="BZ3413" s="15"/>
      <c r="CA3413" s="15"/>
      <c r="CB3413" s="15"/>
      <c r="CC3413" s="15"/>
      <c r="CD3413" s="15"/>
      <c r="CE3413" s="15"/>
      <c r="CF3413" s="15"/>
      <c r="CG3413" s="15"/>
      <c r="CH3413" s="15"/>
      <c r="CI3413" s="15"/>
      <c r="CJ3413" s="15"/>
      <c r="CK3413" s="15"/>
      <c r="CL3413" s="15"/>
      <c r="CM3413" s="15"/>
      <c r="CN3413" s="15"/>
    </row>
    <row r="3414" spans="1:92" ht="14">
      <c r="A3414" s="1"/>
      <c r="D3414" s="38"/>
      <c r="I3414" s="19"/>
      <c r="K3414" s="15"/>
      <c r="L3414" s="15"/>
      <c r="AE3414" s="37"/>
      <c r="AF3414" s="30"/>
      <c r="AG3414" s="23"/>
      <c r="AH3414" s="23"/>
      <c r="AI3414" s="23"/>
      <c r="AJ3414" s="23"/>
      <c r="AK3414" s="23"/>
      <c r="AL3414" s="23"/>
      <c r="AM3414" s="23"/>
      <c r="AN3414" s="23"/>
      <c r="AO3414" s="23"/>
      <c r="AP3414" s="23"/>
      <c r="AQ3414" s="23"/>
      <c r="AR3414" s="23"/>
      <c r="AS3414" s="23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23"/>
      <c r="BE3414" s="23"/>
      <c r="BF3414" s="23"/>
      <c r="BG3414" s="12"/>
      <c r="BH3414" s="12"/>
      <c r="BI3414" s="12"/>
      <c r="BJ3414" s="12"/>
      <c r="BK3414" s="12"/>
      <c r="BL3414" s="12"/>
      <c r="BM3414" s="12"/>
      <c r="BN3414" s="12"/>
      <c r="BO3414" s="12"/>
      <c r="BP3414" s="12"/>
      <c r="BQ3414" s="12"/>
      <c r="BR3414" s="12"/>
      <c r="BS3414" s="12"/>
      <c r="BT3414" s="12"/>
      <c r="BU3414" s="12"/>
      <c r="BV3414" s="12"/>
      <c r="BW3414" s="12"/>
      <c r="BX3414" s="15"/>
      <c r="BY3414" s="15"/>
      <c r="BZ3414" s="15"/>
      <c r="CA3414" s="15"/>
      <c r="CB3414" s="15"/>
      <c r="CC3414" s="15"/>
      <c r="CD3414" s="15"/>
      <c r="CE3414" s="15"/>
      <c r="CF3414" s="15"/>
      <c r="CG3414" s="15"/>
      <c r="CH3414" s="15"/>
      <c r="CI3414" s="15"/>
      <c r="CJ3414" s="15"/>
      <c r="CK3414" s="15"/>
      <c r="CL3414" s="15"/>
      <c r="CM3414" s="15"/>
      <c r="CN3414" s="15"/>
    </row>
    <row r="3415" spans="1:92" ht="14">
      <c r="A3415" s="1"/>
      <c r="D3415" s="38"/>
      <c r="I3415" s="19"/>
      <c r="K3415" s="15"/>
      <c r="L3415" s="15"/>
      <c r="AE3415" s="37"/>
      <c r="AF3415" s="30"/>
      <c r="AG3415" s="23"/>
      <c r="AH3415" s="23"/>
      <c r="AI3415" s="23"/>
      <c r="AJ3415" s="23"/>
      <c r="AK3415" s="23"/>
      <c r="AL3415" s="23"/>
      <c r="AM3415" s="23"/>
      <c r="AN3415" s="23"/>
      <c r="AO3415" s="23"/>
      <c r="AP3415" s="23"/>
      <c r="AQ3415" s="23"/>
      <c r="AR3415" s="23"/>
      <c r="AS3415" s="23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23"/>
      <c r="BE3415" s="23"/>
      <c r="BF3415" s="23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  <c r="BU3415" s="12"/>
      <c r="BV3415" s="12"/>
      <c r="BW3415" s="12"/>
      <c r="BX3415" s="15"/>
      <c r="BY3415" s="15"/>
      <c r="BZ3415" s="15"/>
      <c r="CA3415" s="15"/>
      <c r="CB3415" s="15"/>
      <c r="CC3415" s="15"/>
      <c r="CD3415" s="15"/>
      <c r="CE3415" s="15"/>
      <c r="CF3415" s="15"/>
      <c r="CG3415" s="15"/>
      <c r="CH3415" s="15"/>
      <c r="CI3415" s="15"/>
      <c r="CJ3415" s="15"/>
      <c r="CK3415" s="15"/>
      <c r="CL3415" s="15"/>
      <c r="CM3415" s="15"/>
      <c r="CN3415" s="15"/>
    </row>
    <row r="3416" spans="1:92" ht="14">
      <c r="A3416" s="1"/>
      <c r="D3416" s="38"/>
      <c r="I3416" s="19"/>
      <c r="K3416" s="15"/>
      <c r="L3416" s="15"/>
      <c r="AE3416" s="37"/>
      <c r="AF3416" s="30"/>
      <c r="AG3416" s="23"/>
      <c r="AH3416" s="23"/>
      <c r="AI3416" s="23"/>
      <c r="AJ3416" s="23"/>
      <c r="AK3416" s="23"/>
      <c r="AL3416" s="23"/>
      <c r="AM3416" s="23"/>
      <c r="AN3416" s="23"/>
      <c r="AO3416" s="23"/>
      <c r="AP3416" s="23"/>
      <c r="AQ3416" s="23"/>
      <c r="AR3416" s="23"/>
      <c r="AS3416" s="23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23"/>
      <c r="BE3416" s="23"/>
      <c r="BF3416" s="23"/>
      <c r="BG3416" s="12"/>
      <c r="BH3416" s="12"/>
      <c r="BI3416" s="12"/>
      <c r="BJ3416" s="12"/>
      <c r="BK3416" s="12"/>
      <c r="BL3416" s="12"/>
      <c r="BM3416" s="12"/>
      <c r="BN3416" s="12"/>
      <c r="BO3416" s="12"/>
      <c r="BP3416" s="12"/>
      <c r="BQ3416" s="12"/>
      <c r="BR3416" s="12"/>
      <c r="BS3416" s="12"/>
      <c r="BT3416" s="12"/>
      <c r="BU3416" s="12"/>
      <c r="BV3416" s="12"/>
      <c r="BW3416" s="12"/>
      <c r="BX3416" s="15"/>
      <c r="BY3416" s="15"/>
      <c r="BZ3416" s="15"/>
      <c r="CA3416" s="15"/>
      <c r="CB3416" s="15"/>
      <c r="CC3416" s="15"/>
      <c r="CD3416" s="15"/>
      <c r="CE3416" s="15"/>
      <c r="CF3416" s="15"/>
      <c r="CG3416" s="15"/>
      <c r="CH3416" s="15"/>
      <c r="CI3416" s="15"/>
      <c r="CJ3416" s="15"/>
      <c r="CK3416" s="15"/>
      <c r="CL3416" s="15"/>
      <c r="CM3416" s="15"/>
      <c r="CN3416" s="15"/>
    </row>
    <row r="3417" spans="1:92" ht="14">
      <c r="A3417" s="1"/>
      <c r="D3417" s="38"/>
      <c r="I3417" s="19"/>
      <c r="K3417" s="15"/>
      <c r="L3417" s="15"/>
      <c r="AE3417" s="37"/>
      <c r="AF3417" s="30"/>
      <c r="AG3417" s="23"/>
      <c r="AH3417" s="23"/>
      <c r="AI3417" s="23"/>
      <c r="AJ3417" s="23"/>
      <c r="AK3417" s="23"/>
      <c r="AL3417" s="23"/>
      <c r="AM3417" s="23"/>
      <c r="AN3417" s="23"/>
      <c r="AO3417" s="23"/>
      <c r="AP3417" s="23"/>
      <c r="AQ3417" s="23"/>
      <c r="AR3417" s="23"/>
      <c r="AS3417" s="23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23"/>
      <c r="BE3417" s="23"/>
      <c r="BF3417" s="23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  <c r="BU3417" s="12"/>
      <c r="BV3417" s="12"/>
      <c r="BW3417" s="12"/>
      <c r="BX3417" s="15"/>
      <c r="BY3417" s="15"/>
      <c r="BZ3417" s="15"/>
      <c r="CA3417" s="15"/>
      <c r="CB3417" s="15"/>
      <c r="CC3417" s="15"/>
      <c r="CD3417" s="15"/>
      <c r="CE3417" s="15"/>
      <c r="CF3417" s="15"/>
      <c r="CG3417" s="15"/>
      <c r="CH3417" s="15"/>
      <c r="CI3417" s="15"/>
      <c r="CJ3417" s="15"/>
      <c r="CK3417" s="15"/>
      <c r="CL3417" s="15"/>
      <c r="CM3417" s="15"/>
      <c r="CN3417" s="15"/>
    </row>
    <row r="3418" spans="1:92" ht="14">
      <c r="A3418" s="1"/>
      <c r="D3418" s="38"/>
      <c r="I3418" s="19"/>
      <c r="K3418" s="15"/>
      <c r="L3418" s="15"/>
      <c r="AE3418" s="37"/>
      <c r="AF3418" s="30"/>
      <c r="AG3418" s="23"/>
      <c r="AH3418" s="23"/>
      <c r="AI3418" s="23"/>
      <c r="AJ3418" s="23"/>
      <c r="AK3418" s="23"/>
      <c r="AL3418" s="23"/>
      <c r="AM3418" s="23"/>
      <c r="AN3418" s="23"/>
      <c r="AO3418" s="23"/>
      <c r="AP3418" s="23"/>
      <c r="AQ3418" s="23"/>
      <c r="AR3418" s="23"/>
      <c r="AS3418" s="23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23"/>
      <c r="BE3418" s="23"/>
      <c r="BF3418" s="23"/>
      <c r="BG3418" s="12"/>
      <c r="BH3418" s="12"/>
      <c r="BI3418" s="12"/>
      <c r="BJ3418" s="12"/>
      <c r="BK3418" s="12"/>
      <c r="BL3418" s="12"/>
      <c r="BM3418" s="12"/>
      <c r="BN3418" s="12"/>
      <c r="BO3418" s="12"/>
      <c r="BP3418" s="12"/>
      <c r="BQ3418" s="12"/>
      <c r="BR3418" s="12"/>
      <c r="BS3418" s="12"/>
      <c r="BT3418" s="12"/>
      <c r="BU3418" s="12"/>
      <c r="BV3418" s="12"/>
      <c r="BW3418" s="12"/>
      <c r="BX3418" s="15"/>
      <c r="BY3418" s="15"/>
      <c r="BZ3418" s="15"/>
      <c r="CA3418" s="15"/>
      <c r="CB3418" s="15"/>
      <c r="CC3418" s="15"/>
      <c r="CD3418" s="15"/>
      <c r="CE3418" s="15"/>
      <c r="CF3418" s="15"/>
      <c r="CG3418" s="15"/>
      <c r="CH3418" s="15"/>
      <c r="CI3418" s="15"/>
      <c r="CJ3418" s="15"/>
      <c r="CK3418" s="15"/>
      <c r="CL3418" s="15"/>
      <c r="CM3418" s="15"/>
      <c r="CN3418" s="15"/>
    </row>
    <row r="3419" spans="1:92" ht="14">
      <c r="A3419" s="1"/>
      <c r="D3419" s="38"/>
      <c r="I3419" s="19"/>
      <c r="K3419" s="15"/>
      <c r="L3419" s="15"/>
      <c r="AE3419" s="37"/>
      <c r="AF3419" s="30"/>
      <c r="AG3419" s="23"/>
      <c r="AH3419" s="23"/>
      <c r="AI3419" s="23"/>
      <c r="AJ3419" s="23"/>
      <c r="AK3419" s="23"/>
      <c r="AL3419" s="23"/>
      <c r="AM3419" s="23"/>
      <c r="AN3419" s="23"/>
      <c r="AO3419" s="23"/>
      <c r="AP3419" s="23"/>
      <c r="AQ3419" s="23"/>
      <c r="AR3419" s="23"/>
      <c r="AS3419" s="23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23"/>
      <c r="BE3419" s="23"/>
      <c r="BF3419" s="23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5"/>
      <c r="BY3419" s="15"/>
      <c r="BZ3419" s="15"/>
      <c r="CA3419" s="15"/>
      <c r="CB3419" s="15"/>
      <c r="CC3419" s="15"/>
      <c r="CD3419" s="15"/>
      <c r="CE3419" s="15"/>
      <c r="CF3419" s="15"/>
      <c r="CG3419" s="15"/>
      <c r="CH3419" s="15"/>
      <c r="CI3419" s="15"/>
      <c r="CJ3419" s="15"/>
      <c r="CK3419" s="15"/>
      <c r="CL3419" s="15"/>
      <c r="CM3419" s="15"/>
      <c r="CN3419" s="15"/>
    </row>
    <row r="3420" spans="1:92" ht="14">
      <c r="A3420" s="1"/>
      <c r="D3420" s="38"/>
      <c r="I3420" s="19"/>
      <c r="K3420" s="15"/>
      <c r="L3420" s="15"/>
      <c r="AE3420" s="37"/>
      <c r="AF3420" s="30"/>
      <c r="AG3420" s="23"/>
      <c r="AH3420" s="23"/>
      <c r="AI3420" s="23"/>
      <c r="AJ3420" s="23"/>
      <c r="AK3420" s="23"/>
      <c r="AL3420" s="23"/>
      <c r="AM3420" s="23"/>
      <c r="AN3420" s="23"/>
      <c r="AO3420" s="23"/>
      <c r="AP3420" s="23"/>
      <c r="AQ3420" s="23"/>
      <c r="AR3420" s="23"/>
      <c r="AS3420" s="23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23"/>
      <c r="BE3420" s="23"/>
      <c r="BF3420" s="23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5"/>
      <c r="BY3420" s="15"/>
      <c r="BZ3420" s="15"/>
      <c r="CA3420" s="15"/>
      <c r="CB3420" s="15"/>
      <c r="CC3420" s="15"/>
      <c r="CD3420" s="15"/>
      <c r="CE3420" s="15"/>
      <c r="CF3420" s="15"/>
      <c r="CG3420" s="15"/>
      <c r="CH3420" s="15"/>
      <c r="CI3420" s="15"/>
      <c r="CJ3420" s="15"/>
      <c r="CK3420" s="15"/>
      <c r="CL3420" s="15"/>
      <c r="CM3420" s="15"/>
      <c r="CN3420" s="15"/>
    </row>
    <row r="3421" spans="1:92" ht="14">
      <c r="A3421" s="1"/>
      <c r="D3421" s="38"/>
      <c r="I3421" s="19"/>
      <c r="K3421" s="15"/>
      <c r="L3421" s="15"/>
      <c r="AE3421" s="37"/>
      <c r="AF3421" s="30"/>
      <c r="AG3421" s="23"/>
      <c r="AH3421" s="23"/>
      <c r="AI3421" s="23"/>
      <c r="AJ3421" s="23"/>
      <c r="AK3421" s="23"/>
      <c r="AL3421" s="23"/>
      <c r="AM3421" s="23"/>
      <c r="AN3421" s="23"/>
      <c r="AO3421" s="23"/>
      <c r="AP3421" s="23"/>
      <c r="AQ3421" s="23"/>
      <c r="AR3421" s="23"/>
      <c r="AS3421" s="23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23"/>
      <c r="BE3421" s="23"/>
      <c r="BF3421" s="23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5"/>
      <c r="BY3421" s="15"/>
      <c r="BZ3421" s="15"/>
      <c r="CA3421" s="15"/>
      <c r="CB3421" s="15"/>
      <c r="CC3421" s="15"/>
      <c r="CD3421" s="15"/>
      <c r="CE3421" s="15"/>
      <c r="CF3421" s="15"/>
      <c r="CG3421" s="15"/>
      <c r="CH3421" s="15"/>
      <c r="CI3421" s="15"/>
      <c r="CJ3421" s="15"/>
      <c r="CK3421" s="15"/>
      <c r="CL3421" s="15"/>
      <c r="CM3421" s="15"/>
      <c r="CN3421" s="15"/>
    </row>
    <row r="3422" spans="1:92" ht="14">
      <c r="A3422" s="1"/>
      <c r="D3422" s="38"/>
      <c r="I3422" s="19"/>
      <c r="K3422" s="15"/>
      <c r="L3422" s="15"/>
      <c r="AE3422" s="37"/>
      <c r="AF3422" s="30"/>
      <c r="AG3422" s="23"/>
      <c r="AH3422" s="23"/>
      <c r="AI3422" s="23"/>
      <c r="AJ3422" s="23"/>
      <c r="AK3422" s="23"/>
      <c r="AL3422" s="23"/>
      <c r="AM3422" s="23"/>
      <c r="AN3422" s="23"/>
      <c r="AO3422" s="23"/>
      <c r="AP3422" s="23"/>
      <c r="AQ3422" s="23"/>
      <c r="AR3422" s="23"/>
      <c r="AS3422" s="23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23"/>
      <c r="BE3422" s="23"/>
      <c r="BF3422" s="23"/>
      <c r="BG3422" s="12"/>
      <c r="BH3422" s="12"/>
      <c r="BI3422" s="12"/>
      <c r="BJ3422" s="12"/>
      <c r="BK3422" s="12"/>
      <c r="BL3422" s="12"/>
      <c r="BM3422" s="12"/>
      <c r="BN3422" s="12"/>
      <c r="BO3422" s="12"/>
      <c r="BP3422" s="12"/>
      <c r="BQ3422" s="12"/>
      <c r="BR3422" s="12"/>
      <c r="BS3422" s="12"/>
      <c r="BT3422" s="12"/>
      <c r="BU3422" s="12"/>
      <c r="BV3422" s="12"/>
      <c r="BW3422" s="12"/>
      <c r="BX3422" s="15"/>
      <c r="BY3422" s="15"/>
      <c r="BZ3422" s="15"/>
      <c r="CA3422" s="15"/>
      <c r="CB3422" s="15"/>
      <c r="CC3422" s="15"/>
      <c r="CD3422" s="15"/>
      <c r="CE3422" s="15"/>
      <c r="CF3422" s="15"/>
      <c r="CG3422" s="15"/>
      <c r="CH3422" s="15"/>
      <c r="CI3422" s="15"/>
      <c r="CJ3422" s="15"/>
      <c r="CK3422" s="15"/>
      <c r="CL3422" s="15"/>
      <c r="CM3422" s="15"/>
      <c r="CN3422" s="15"/>
    </row>
    <row r="3423" spans="1:92" ht="14">
      <c r="A3423" s="1"/>
      <c r="D3423" s="38"/>
      <c r="I3423" s="19"/>
      <c r="K3423" s="15"/>
      <c r="L3423" s="15"/>
      <c r="AE3423" s="37"/>
      <c r="AF3423" s="30"/>
      <c r="AG3423" s="23"/>
      <c r="AH3423" s="23"/>
      <c r="AI3423" s="23"/>
      <c r="AJ3423" s="23"/>
      <c r="AK3423" s="23"/>
      <c r="AL3423" s="23"/>
      <c r="AM3423" s="23"/>
      <c r="AN3423" s="23"/>
      <c r="AO3423" s="23"/>
      <c r="AP3423" s="23"/>
      <c r="AQ3423" s="23"/>
      <c r="AR3423" s="23"/>
      <c r="AS3423" s="23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23"/>
      <c r="BE3423" s="23"/>
      <c r="BF3423" s="23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5"/>
      <c r="BY3423" s="15"/>
      <c r="BZ3423" s="15"/>
      <c r="CA3423" s="15"/>
      <c r="CB3423" s="15"/>
      <c r="CC3423" s="15"/>
      <c r="CD3423" s="15"/>
      <c r="CE3423" s="15"/>
      <c r="CF3423" s="15"/>
      <c r="CG3423" s="15"/>
      <c r="CH3423" s="15"/>
      <c r="CI3423" s="15"/>
      <c r="CJ3423" s="15"/>
      <c r="CK3423" s="15"/>
      <c r="CL3423" s="15"/>
      <c r="CM3423" s="15"/>
      <c r="CN3423" s="15"/>
    </row>
    <row r="3424" spans="1:92" ht="14">
      <c r="A3424" s="1"/>
      <c r="D3424" s="38"/>
      <c r="I3424" s="19"/>
      <c r="K3424" s="15"/>
      <c r="L3424" s="15"/>
      <c r="AE3424" s="37"/>
      <c r="AF3424" s="30"/>
      <c r="AG3424" s="23"/>
      <c r="AH3424" s="23"/>
      <c r="AI3424" s="23"/>
      <c r="AJ3424" s="23"/>
      <c r="AK3424" s="23"/>
      <c r="AL3424" s="23"/>
      <c r="AM3424" s="23"/>
      <c r="AN3424" s="23"/>
      <c r="AO3424" s="23"/>
      <c r="AP3424" s="23"/>
      <c r="AQ3424" s="23"/>
      <c r="AR3424" s="23"/>
      <c r="AS3424" s="23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23"/>
      <c r="BE3424" s="23"/>
      <c r="BF3424" s="23"/>
      <c r="BG3424" s="12"/>
      <c r="BH3424" s="12"/>
      <c r="BI3424" s="12"/>
      <c r="BJ3424" s="12"/>
      <c r="BK3424" s="12"/>
      <c r="BL3424" s="12"/>
      <c r="BM3424" s="12"/>
      <c r="BN3424" s="12"/>
      <c r="BO3424" s="12"/>
      <c r="BP3424" s="12"/>
      <c r="BQ3424" s="12"/>
      <c r="BR3424" s="12"/>
      <c r="BS3424" s="12"/>
      <c r="BT3424" s="12"/>
      <c r="BU3424" s="12"/>
      <c r="BV3424" s="12"/>
      <c r="BW3424" s="12"/>
      <c r="BX3424" s="15"/>
      <c r="BY3424" s="15"/>
      <c r="BZ3424" s="15"/>
      <c r="CA3424" s="15"/>
      <c r="CB3424" s="15"/>
      <c r="CC3424" s="15"/>
      <c r="CD3424" s="15"/>
      <c r="CE3424" s="15"/>
      <c r="CF3424" s="15"/>
      <c r="CG3424" s="15"/>
      <c r="CH3424" s="15"/>
      <c r="CI3424" s="15"/>
      <c r="CJ3424" s="15"/>
      <c r="CK3424" s="15"/>
      <c r="CL3424" s="15"/>
      <c r="CM3424" s="15"/>
      <c r="CN3424" s="15"/>
    </row>
    <row r="3425" spans="1:92" ht="14">
      <c r="A3425" s="1"/>
      <c r="D3425" s="38"/>
      <c r="I3425" s="19"/>
      <c r="K3425" s="15"/>
      <c r="L3425" s="15"/>
      <c r="AE3425" s="37"/>
      <c r="AF3425" s="30"/>
      <c r="AG3425" s="23"/>
      <c r="AH3425" s="23"/>
      <c r="AI3425" s="23"/>
      <c r="AJ3425" s="23"/>
      <c r="AK3425" s="23"/>
      <c r="AL3425" s="23"/>
      <c r="AM3425" s="23"/>
      <c r="AN3425" s="23"/>
      <c r="AO3425" s="23"/>
      <c r="AP3425" s="23"/>
      <c r="AQ3425" s="23"/>
      <c r="AR3425" s="23"/>
      <c r="AS3425" s="23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23"/>
      <c r="BE3425" s="23"/>
      <c r="BF3425" s="23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  <c r="BU3425" s="12"/>
      <c r="BV3425" s="12"/>
      <c r="BW3425" s="12"/>
      <c r="BX3425" s="15"/>
      <c r="BY3425" s="15"/>
      <c r="BZ3425" s="15"/>
      <c r="CA3425" s="15"/>
      <c r="CB3425" s="15"/>
      <c r="CC3425" s="15"/>
      <c r="CD3425" s="15"/>
      <c r="CE3425" s="15"/>
      <c r="CF3425" s="15"/>
      <c r="CG3425" s="15"/>
      <c r="CH3425" s="15"/>
      <c r="CI3425" s="15"/>
      <c r="CJ3425" s="15"/>
      <c r="CK3425" s="15"/>
      <c r="CL3425" s="15"/>
      <c r="CM3425" s="15"/>
      <c r="CN3425" s="15"/>
    </row>
    <row r="3426" spans="1:92" ht="14">
      <c r="A3426" s="1"/>
      <c r="D3426" s="38"/>
      <c r="I3426" s="19"/>
      <c r="K3426" s="15"/>
      <c r="L3426" s="15"/>
      <c r="AE3426" s="37"/>
      <c r="AF3426" s="30"/>
      <c r="AG3426" s="23"/>
      <c r="AH3426" s="23"/>
      <c r="AI3426" s="23"/>
      <c r="AJ3426" s="23"/>
      <c r="AK3426" s="23"/>
      <c r="AL3426" s="23"/>
      <c r="AM3426" s="23"/>
      <c r="AN3426" s="23"/>
      <c r="AO3426" s="23"/>
      <c r="AP3426" s="23"/>
      <c r="AQ3426" s="23"/>
      <c r="AR3426" s="23"/>
      <c r="AS3426" s="23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23"/>
      <c r="BE3426" s="23"/>
      <c r="BF3426" s="23"/>
      <c r="BG3426" s="12"/>
      <c r="BH3426" s="12"/>
      <c r="BI3426" s="12"/>
      <c r="BJ3426" s="12"/>
      <c r="BK3426" s="12"/>
      <c r="BL3426" s="12"/>
      <c r="BM3426" s="12"/>
      <c r="BN3426" s="12"/>
      <c r="BO3426" s="12"/>
      <c r="BP3426" s="12"/>
      <c r="BQ3426" s="12"/>
      <c r="BR3426" s="12"/>
      <c r="BS3426" s="12"/>
      <c r="BT3426" s="12"/>
      <c r="BU3426" s="12"/>
      <c r="BV3426" s="12"/>
      <c r="BW3426" s="12"/>
      <c r="BX3426" s="15"/>
      <c r="BY3426" s="15"/>
      <c r="BZ3426" s="15"/>
      <c r="CA3426" s="15"/>
      <c r="CB3426" s="15"/>
      <c r="CC3426" s="15"/>
      <c r="CD3426" s="15"/>
      <c r="CE3426" s="15"/>
      <c r="CF3426" s="15"/>
      <c r="CG3426" s="15"/>
      <c r="CH3426" s="15"/>
      <c r="CI3426" s="15"/>
      <c r="CJ3426" s="15"/>
      <c r="CK3426" s="15"/>
      <c r="CL3426" s="15"/>
      <c r="CM3426" s="15"/>
      <c r="CN3426" s="15"/>
    </row>
    <row r="3427" spans="1:92" ht="14">
      <c r="A3427" s="1"/>
      <c r="D3427" s="38"/>
      <c r="I3427" s="19"/>
      <c r="K3427" s="15"/>
      <c r="L3427" s="15"/>
      <c r="AE3427" s="37"/>
      <c r="AF3427" s="30"/>
      <c r="AG3427" s="23"/>
      <c r="AH3427" s="23"/>
      <c r="AI3427" s="23"/>
      <c r="AJ3427" s="23"/>
      <c r="AK3427" s="23"/>
      <c r="AL3427" s="23"/>
      <c r="AM3427" s="23"/>
      <c r="AN3427" s="23"/>
      <c r="AO3427" s="23"/>
      <c r="AP3427" s="23"/>
      <c r="AQ3427" s="23"/>
      <c r="AR3427" s="23"/>
      <c r="AS3427" s="23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23"/>
      <c r="BE3427" s="23"/>
      <c r="BF3427" s="23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  <c r="BU3427" s="12"/>
      <c r="BV3427" s="12"/>
      <c r="BW3427" s="12"/>
      <c r="BX3427" s="15"/>
      <c r="BY3427" s="15"/>
      <c r="BZ3427" s="15"/>
      <c r="CA3427" s="15"/>
      <c r="CB3427" s="15"/>
      <c r="CC3427" s="15"/>
      <c r="CD3427" s="15"/>
      <c r="CE3427" s="15"/>
      <c r="CF3427" s="15"/>
      <c r="CG3427" s="15"/>
      <c r="CH3427" s="15"/>
      <c r="CI3427" s="15"/>
      <c r="CJ3427" s="15"/>
      <c r="CK3427" s="15"/>
      <c r="CL3427" s="15"/>
      <c r="CM3427" s="15"/>
      <c r="CN3427" s="15"/>
    </row>
    <row r="3428" spans="1:92" ht="14">
      <c r="A3428" s="1"/>
      <c r="D3428" s="38"/>
      <c r="I3428" s="19"/>
      <c r="K3428" s="15"/>
      <c r="L3428" s="15"/>
      <c r="AE3428" s="37"/>
      <c r="AF3428" s="30"/>
      <c r="AG3428" s="23"/>
      <c r="AH3428" s="23"/>
      <c r="AI3428" s="23"/>
      <c r="AJ3428" s="23"/>
      <c r="AK3428" s="23"/>
      <c r="AL3428" s="23"/>
      <c r="AM3428" s="23"/>
      <c r="AN3428" s="23"/>
      <c r="AO3428" s="23"/>
      <c r="AP3428" s="23"/>
      <c r="AQ3428" s="23"/>
      <c r="AR3428" s="23"/>
      <c r="AS3428" s="23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23"/>
      <c r="BE3428" s="23"/>
      <c r="BF3428" s="23"/>
      <c r="BG3428" s="12"/>
      <c r="BH3428" s="12"/>
      <c r="BI3428" s="12"/>
      <c r="BJ3428" s="12"/>
      <c r="BK3428" s="12"/>
      <c r="BL3428" s="12"/>
      <c r="BM3428" s="12"/>
      <c r="BN3428" s="12"/>
      <c r="BO3428" s="12"/>
      <c r="BP3428" s="12"/>
      <c r="BQ3428" s="12"/>
      <c r="BR3428" s="12"/>
      <c r="BS3428" s="12"/>
      <c r="BT3428" s="12"/>
      <c r="BU3428" s="12"/>
      <c r="BV3428" s="12"/>
      <c r="BW3428" s="12"/>
      <c r="BX3428" s="15"/>
      <c r="BY3428" s="15"/>
      <c r="BZ3428" s="15"/>
      <c r="CA3428" s="15"/>
      <c r="CB3428" s="15"/>
      <c r="CC3428" s="15"/>
      <c r="CD3428" s="15"/>
      <c r="CE3428" s="15"/>
      <c r="CF3428" s="15"/>
      <c r="CG3428" s="15"/>
      <c r="CH3428" s="15"/>
      <c r="CI3428" s="15"/>
      <c r="CJ3428" s="15"/>
      <c r="CK3428" s="15"/>
      <c r="CL3428" s="15"/>
      <c r="CM3428" s="15"/>
      <c r="CN3428" s="15"/>
    </row>
    <row r="3429" spans="1:92" ht="14">
      <c r="A3429" s="1"/>
      <c r="D3429" s="38"/>
      <c r="I3429" s="19"/>
      <c r="K3429" s="15"/>
      <c r="L3429" s="15"/>
      <c r="AE3429" s="37"/>
      <c r="AF3429" s="30"/>
      <c r="AG3429" s="23"/>
      <c r="AH3429" s="23"/>
      <c r="AI3429" s="23"/>
      <c r="AJ3429" s="23"/>
      <c r="AK3429" s="23"/>
      <c r="AL3429" s="23"/>
      <c r="AM3429" s="23"/>
      <c r="AN3429" s="23"/>
      <c r="AO3429" s="23"/>
      <c r="AP3429" s="23"/>
      <c r="AQ3429" s="23"/>
      <c r="AR3429" s="23"/>
      <c r="AS3429" s="23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23"/>
      <c r="BE3429" s="23"/>
      <c r="BF3429" s="23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  <c r="BU3429" s="12"/>
      <c r="BV3429" s="12"/>
      <c r="BW3429" s="12"/>
      <c r="BX3429" s="15"/>
      <c r="BY3429" s="15"/>
      <c r="BZ3429" s="15"/>
      <c r="CA3429" s="15"/>
      <c r="CB3429" s="15"/>
      <c r="CC3429" s="15"/>
      <c r="CD3429" s="15"/>
      <c r="CE3429" s="15"/>
      <c r="CF3429" s="15"/>
      <c r="CG3429" s="15"/>
      <c r="CH3429" s="15"/>
      <c r="CI3429" s="15"/>
      <c r="CJ3429" s="15"/>
      <c r="CK3429" s="15"/>
      <c r="CL3429" s="15"/>
      <c r="CM3429" s="15"/>
      <c r="CN3429" s="15"/>
    </row>
    <row r="3430" spans="1:92" ht="14">
      <c r="A3430" s="1"/>
      <c r="D3430" s="38"/>
      <c r="I3430" s="19"/>
      <c r="K3430" s="15"/>
      <c r="L3430" s="15"/>
      <c r="AE3430" s="37"/>
      <c r="AF3430" s="30"/>
      <c r="AG3430" s="23"/>
      <c r="AH3430" s="23"/>
      <c r="AI3430" s="23"/>
      <c r="AJ3430" s="23"/>
      <c r="AK3430" s="23"/>
      <c r="AL3430" s="23"/>
      <c r="AM3430" s="23"/>
      <c r="AN3430" s="23"/>
      <c r="AO3430" s="23"/>
      <c r="AP3430" s="23"/>
      <c r="AQ3430" s="23"/>
      <c r="AR3430" s="23"/>
      <c r="AS3430" s="23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23"/>
      <c r="BE3430" s="23"/>
      <c r="BF3430" s="23"/>
      <c r="BG3430" s="12"/>
      <c r="BH3430" s="12"/>
      <c r="BI3430" s="12"/>
      <c r="BJ3430" s="12"/>
      <c r="BK3430" s="12"/>
      <c r="BL3430" s="12"/>
      <c r="BM3430" s="12"/>
      <c r="BN3430" s="12"/>
      <c r="BO3430" s="12"/>
      <c r="BP3430" s="12"/>
      <c r="BQ3430" s="12"/>
      <c r="BR3430" s="12"/>
      <c r="BS3430" s="12"/>
      <c r="BT3430" s="12"/>
      <c r="BU3430" s="12"/>
      <c r="BV3430" s="12"/>
      <c r="BW3430" s="12"/>
      <c r="BX3430" s="15"/>
      <c r="BY3430" s="15"/>
      <c r="BZ3430" s="15"/>
      <c r="CA3430" s="15"/>
      <c r="CB3430" s="15"/>
      <c r="CC3430" s="15"/>
      <c r="CD3430" s="15"/>
      <c r="CE3430" s="15"/>
      <c r="CF3430" s="15"/>
      <c r="CG3430" s="15"/>
      <c r="CH3430" s="15"/>
      <c r="CI3430" s="15"/>
      <c r="CJ3430" s="15"/>
      <c r="CK3430" s="15"/>
      <c r="CL3430" s="15"/>
      <c r="CM3430" s="15"/>
      <c r="CN3430" s="15"/>
    </row>
    <row r="3431" spans="1:92" ht="14">
      <c r="A3431" s="1"/>
      <c r="D3431" s="38"/>
      <c r="I3431" s="19"/>
      <c r="K3431" s="15"/>
      <c r="L3431" s="15"/>
      <c r="AE3431" s="37"/>
      <c r="AF3431" s="30"/>
      <c r="AG3431" s="23"/>
      <c r="AH3431" s="23"/>
      <c r="AI3431" s="23"/>
      <c r="AJ3431" s="23"/>
      <c r="AK3431" s="23"/>
      <c r="AL3431" s="23"/>
      <c r="AM3431" s="23"/>
      <c r="AN3431" s="23"/>
      <c r="AO3431" s="23"/>
      <c r="AP3431" s="23"/>
      <c r="AQ3431" s="23"/>
      <c r="AR3431" s="23"/>
      <c r="AS3431" s="23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23"/>
      <c r="BE3431" s="23"/>
      <c r="BF3431" s="23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  <c r="BU3431" s="12"/>
      <c r="BV3431" s="12"/>
      <c r="BW3431" s="12"/>
      <c r="BX3431" s="15"/>
      <c r="BY3431" s="15"/>
      <c r="BZ3431" s="15"/>
      <c r="CA3431" s="15"/>
      <c r="CB3431" s="15"/>
      <c r="CC3431" s="15"/>
      <c r="CD3431" s="15"/>
      <c r="CE3431" s="15"/>
      <c r="CF3431" s="15"/>
      <c r="CG3431" s="15"/>
      <c r="CH3431" s="15"/>
      <c r="CI3431" s="15"/>
      <c r="CJ3431" s="15"/>
      <c r="CK3431" s="15"/>
      <c r="CL3431" s="15"/>
      <c r="CM3431" s="15"/>
      <c r="CN3431" s="15"/>
    </row>
    <row r="3432" spans="1:92" ht="14">
      <c r="A3432" s="1"/>
      <c r="D3432" s="38"/>
      <c r="I3432" s="19"/>
      <c r="K3432" s="15"/>
      <c r="L3432" s="15"/>
      <c r="AE3432" s="37"/>
      <c r="AF3432" s="30"/>
      <c r="AG3432" s="23"/>
      <c r="AH3432" s="23"/>
      <c r="AI3432" s="23"/>
      <c r="AJ3432" s="23"/>
      <c r="AK3432" s="23"/>
      <c r="AL3432" s="23"/>
      <c r="AM3432" s="23"/>
      <c r="AN3432" s="23"/>
      <c r="AO3432" s="23"/>
      <c r="AP3432" s="23"/>
      <c r="AQ3432" s="23"/>
      <c r="AR3432" s="23"/>
      <c r="AS3432" s="23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23"/>
      <c r="BE3432" s="23"/>
      <c r="BF3432" s="23"/>
      <c r="BG3432" s="12"/>
      <c r="BH3432" s="12"/>
      <c r="BI3432" s="12"/>
      <c r="BJ3432" s="12"/>
      <c r="BK3432" s="12"/>
      <c r="BL3432" s="12"/>
      <c r="BM3432" s="12"/>
      <c r="BN3432" s="12"/>
      <c r="BO3432" s="12"/>
      <c r="BP3432" s="12"/>
      <c r="BQ3432" s="12"/>
      <c r="BR3432" s="12"/>
      <c r="BS3432" s="12"/>
      <c r="BT3432" s="12"/>
      <c r="BU3432" s="12"/>
      <c r="BV3432" s="12"/>
      <c r="BW3432" s="12"/>
      <c r="BX3432" s="15"/>
      <c r="BY3432" s="15"/>
      <c r="BZ3432" s="15"/>
      <c r="CA3432" s="15"/>
      <c r="CB3432" s="15"/>
      <c r="CC3432" s="15"/>
      <c r="CD3432" s="15"/>
      <c r="CE3432" s="15"/>
      <c r="CF3432" s="15"/>
      <c r="CG3432" s="15"/>
      <c r="CH3432" s="15"/>
      <c r="CI3432" s="15"/>
      <c r="CJ3432" s="15"/>
      <c r="CK3432" s="15"/>
      <c r="CL3432" s="15"/>
      <c r="CM3432" s="15"/>
      <c r="CN3432" s="15"/>
    </row>
    <row r="3433" spans="1:92" ht="14">
      <c r="A3433" s="1"/>
      <c r="D3433" s="38"/>
      <c r="I3433" s="19"/>
      <c r="K3433" s="15"/>
      <c r="L3433" s="15"/>
      <c r="AE3433" s="37"/>
      <c r="AF3433" s="30"/>
      <c r="AG3433" s="23"/>
      <c r="AH3433" s="23"/>
      <c r="AI3433" s="23"/>
      <c r="AJ3433" s="23"/>
      <c r="AK3433" s="23"/>
      <c r="AL3433" s="23"/>
      <c r="AM3433" s="23"/>
      <c r="AN3433" s="23"/>
      <c r="AO3433" s="23"/>
      <c r="AP3433" s="23"/>
      <c r="AQ3433" s="23"/>
      <c r="AR3433" s="23"/>
      <c r="AS3433" s="23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23"/>
      <c r="BE3433" s="23"/>
      <c r="BF3433" s="23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  <c r="BU3433" s="12"/>
      <c r="BV3433" s="12"/>
      <c r="BW3433" s="12"/>
      <c r="BX3433" s="15"/>
      <c r="BY3433" s="15"/>
      <c r="BZ3433" s="15"/>
      <c r="CA3433" s="15"/>
      <c r="CB3433" s="15"/>
      <c r="CC3433" s="15"/>
      <c r="CD3433" s="15"/>
      <c r="CE3433" s="15"/>
      <c r="CF3433" s="15"/>
      <c r="CG3433" s="15"/>
      <c r="CH3433" s="15"/>
      <c r="CI3433" s="15"/>
      <c r="CJ3433" s="15"/>
      <c r="CK3433" s="15"/>
      <c r="CL3433" s="15"/>
      <c r="CM3433" s="15"/>
      <c r="CN3433" s="15"/>
    </row>
    <row r="3434" spans="1:92" ht="14">
      <c r="A3434" s="1"/>
      <c r="D3434" s="38"/>
      <c r="I3434" s="19"/>
      <c r="K3434" s="15"/>
      <c r="L3434" s="15"/>
      <c r="AE3434" s="37"/>
      <c r="AF3434" s="30"/>
      <c r="AG3434" s="23"/>
      <c r="AH3434" s="23"/>
      <c r="AI3434" s="23"/>
      <c r="AJ3434" s="23"/>
      <c r="AK3434" s="23"/>
      <c r="AL3434" s="23"/>
      <c r="AM3434" s="23"/>
      <c r="AN3434" s="23"/>
      <c r="AO3434" s="23"/>
      <c r="AP3434" s="23"/>
      <c r="AQ3434" s="23"/>
      <c r="AR3434" s="23"/>
      <c r="AS3434" s="23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23"/>
      <c r="BE3434" s="23"/>
      <c r="BF3434" s="23"/>
      <c r="BG3434" s="12"/>
      <c r="BH3434" s="12"/>
      <c r="BI3434" s="12"/>
      <c r="BJ3434" s="12"/>
      <c r="BK3434" s="12"/>
      <c r="BL3434" s="12"/>
      <c r="BM3434" s="12"/>
      <c r="BN3434" s="12"/>
      <c r="BO3434" s="12"/>
      <c r="BP3434" s="12"/>
      <c r="BQ3434" s="12"/>
      <c r="BR3434" s="12"/>
      <c r="BS3434" s="12"/>
      <c r="BT3434" s="12"/>
      <c r="BU3434" s="12"/>
      <c r="BV3434" s="12"/>
      <c r="BW3434" s="12"/>
      <c r="BX3434" s="15"/>
      <c r="BY3434" s="15"/>
      <c r="BZ3434" s="15"/>
      <c r="CA3434" s="15"/>
      <c r="CB3434" s="15"/>
      <c r="CC3434" s="15"/>
      <c r="CD3434" s="15"/>
      <c r="CE3434" s="15"/>
      <c r="CF3434" s="15"/>
      <c r="CG3434" s="15"/>
      <c r="CH3434" s="15"/>
      <c r="CI3434" s="15"/>
      <c r="CJ3434" s="15"/>
      <c r="CK3434" s="15"/>
      <c r="CL3434" s="15"/>
      <c r="CM3434" s="15"/>
      <c r="CN3434" s="15"/>
    </row>
    <row r="3435" spans="1:92" ht="14">
      <c r="A3435" s="1"/>
      <c r="D3435" s="38"/>
      <c r="I3435" s="19"/>
      <c r="K3435" s="15"/>
      <c r="L3435" s="15"/>
      <c r="AE3435" s="37"/>
      <c r="AF3435" s="30"/>
      <c r="AG3435" s="23"/>
      <c r="AH3435" s="23"/>
      <c r="AI3435" s="23"/>
      <c r="AJ3435" s="23"/>
      <c r="AK3435" s="23"/>
      <c r="AL3435" s="23"/>
      <c r="AM3435" s="23"/>
      <c r="AN3435" s="23"/>
      <c r="AO3435" s="23"/>
      <c r="AP3435" s="23"/>
      <c r="AQ3435" s="23"/>
      <c r="AR3435" s="23"/>
      <c r="AS3435" s="23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23"/>
      <c r="BE3435" s="23"/>
      <c r="BF3435" s="23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  <c r="BU3435" s="12"/>
      <c r="BV3435" s="12"/>
      <c r="BW3435" s="12"/>
      <c r="BX3435" s="15"/>
      <c r="BY3435" s="15"/>
      <c r="BZ3435" s="15"/>
      <c r="CA3435" s="15"/>
      <c r="CB3435" s="15"/>
      <c r="CC3435" s="15"/>
      <c r="CD3435" s="15"/>
      <c r="CE3435" s="15"/>
      <c r="CF3435" s="15"/>
      <c r="CG3435" s="15"/>
      <c r="CH3435" s="15"/>
      <c r="CI3435" s="15"/>
      <c r="CJ3435" s="15"/>
      <c r="CK3435" s="15"/>
      <c r="CL3435" s="15"/>
      <c r="CM3435" s="15"/>
      <c r="CN3435" s="15"/>
    </row>
    <row r="3436" spans="1:92" ht="14">
      <c r="A3436" s="1"/>
      <c r="D3436" s="38"/>
      <c r="I3436" s="19"/>
      <c r="K3436" s="15"/>
      <c r="L3436" s="15"/>
      <c r="AE3436" s="37"/>
      <c r="AF3436" s="30"/>
      <c r="AG3436" s="23"/>
      <c r="AH3436" s="23"/>
      <c r="AI3436" s="23"/>
      <c r="AJ3436" s="23"/>
      <c r="AK3436" s="23"/>
      <c r="AL3436" s="23"/>
      <c r="AM3436" s="23"/>
      <c r="AN3436" s="23"/>
      <c r="AO3436" s="23"/>
      <c r="AP3436" s="23"/>
      <c r="AQ3436" s="23"/>
      <c r="AR3436" s="23"/>
      <c r="AS3436" s="23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23"/>
      <c r="BE3436" s="23"/>
      <c r="BF3436" s="23"/>
      <c r="BG3436" s="12"/>
      <c r="BH3436" s="12"/>
      <c r="BI3436" s="12"/>
      <c r="BJ3436" s="12"/>
      <c r="BK3436" s="12"/>
      <c r="BL3436" s="12"/>
      <c r="BM3436" s="12"/>
      <c r="BN3436" s="12"/>
      <c r="BO3436" s="12"/>
      <c r="BP3436" s="12"/>
      <c r="BQ3436" s="12"/>
      <c r="BR3436" s="12"/>
      <c r="BS3436" s="12"/>
      <c r="BT3436" s="12"/>
      <c r="BU3436" s="12"/>
      <c r="BV3436" s="12"/>
      <c r="BW3436" s="12"/>
      <c r="BX3436" s="15"/>
      <c r="BY3436" s="15"/>
      <c r="BZ3436" s="15"/>
      <c r="CA3436" s="15"/>
      <c r="CB3436" s="15"/>
      <c r="CC3436" s="15"/>
      <c r="CD3436" s="15"/>
      <c r="CE3436" s="15"/>
      <c r="CF3436" s="15"/>
      <c r="CG3436" s="15"/>
      <c r="CH3436" s="15"/>
      <c r="CI3436" s="15"/>
      <c r="CJ3436" s="15"/>
      <c r="CK3436" s="15"/>
      <c r="CL3436" s="15"/>
      <c r="CM3436" s="15"/>
      <c r="CN3436" s="15"/>
    </row>
    <row r="3437" spans="1:92" ht="14">
      <c r="A3437" s="1"/>
      <c r="D3437" s="38"/>
      <c r="I3437" s="19"/>
      <c r="K3437" s="15"/>
      <c r="L3437" s="15"/>
      <c r="AE3437" s="37"/>
      <c r="AF3437" s="30"/>
      <c r="AG3437" s="23"/>
      <c r="AH3437" s="23"/>
      <c r="AI3437" s="23"/>
      <c r="AJ3437" s="23"/>
      <c r="AK3437" s="23"/>
      <c r="AL3437" s="23"/>
      <c r="AM3437" s="23"/>
      <c r="AN3437" s="23"/>
      <c r="AO3437" s="23"/>
      <c r="AP3437" s="23"/>
      <c r="AQ3437" s="23"/>
      <c r="AR3437" s="23"/>
      <c r="AS3437" s="23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23"/>
      <c r="BE3437" s="23"/>
      <c r="BF3437" s="23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  <c r="BU3437" s="12"/>
      <c r="BV3437" s="12"/>
      <c r="BW3437" s="12"/>
      <c r="BX3437" s="15"/>
      <c r="BY3437" s="15"/>
      <c r="BZ3437" s="15"/>
      <c r="CA3437" s="15"/>
      <c r="CB3437" s="15"/>
      <c r="CC3437" s="15"/>
      <c r="CD3437" s="15"/>
      <c r="CE3437" s="15"/>
      <c r="CF3437" s="15"/>
      <c r="CG3437" s="15"/>
      <c r="CH3437" s="15"/>
      <c r="CI3437" s="15"/>
      <c r="CJ3437" s="15"/>
      <c r="CK3437" s="15"/>
      <c r="CL3437" s="15"/>
      <c r="CM3437" s="15"/>
      <c r="CN3437" s="15"/>
    </row>
    <row r="3438" spans="1:92" ht="14">
      <c r="A3438" s="1"/>
      <c r="D3438" s="38"/>
      <c r="I3438" s="19"/>
      <c r="K3438" s="15"/>
      <c r="L3438" s="15"/>
      <c r="AE3438" s="37"/>
      <c r="AF3438" s="30"/>
      <c r="AG3438" s="23"/>
      <c r="AH3438" s="23"/>
      <c r="AI3438" s="23"/>
      <c r="AJ3438" s="23"/>
      <c r="AK3438" s="23"/>
      <c r="AL3438" s="23"/>
      <c r="AM3438" s="23"/>
      <c r="AN3438" s="23"/>
      <c r="AO3438" s="23"/>
      <c r="AP3438" s="23"/>
      <c r="AQ3438" s="23"/>
      <c r="AR3438" s="23"/>
      <c r="AS3438" s="23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23"/>
      <c r="BE3438" s="23"/>
      <c r="BF3438" s="23"/>
      <c r="BG3438" s="12"/>
      <c r="BH3438" s="12"/>
      <c r="BI3438" s="12"/>
      <c r="BJ3438" s="12"/>
      <c r="BK3438" s="12"/>
      <c r="BL3438" s="12"/>
      <c r="BM3438" s="12"/>
      <c r="BN3438" s="12"/>
      <c r="BO3438" s="12"/>
      <c r="BP3438" s="12"/>
      <c r="BQ3438" s="12"/>
      <c r="BR3438" s="12"/>
      <c r="BS3438" s="12"/>
      <c r="BT3438" s="12"/>
      <c r="BU3438" s="12"/>
      <c r="BV3438" s="12"/>
      <c r="BW3438" s="12"/>
      <c r="BX3438" s="15"/>
      <c r="BY3438" s="15"/>
      <c r="BZ3438" s="15"/>
      <c r="CA3438" s="15"/>
      <c r="CB3438" s="15"/>
      <c r="CC3438" s="15"/>
      <c r="CD3438" s="15"/>
      <c r="CE3438" s="15"/>
      <c r="CF3438" s="15"/>
      <c r="CG3438" s="15"/>
      <c r="CH3438" s="15"/>
      <c r="CI3438" s="15"/>
      <c r="CJ3438" s="15"/>
      <c r="CK3438" s="15"/>
      <c r="CL3438" s="15"/>
      <c r="CM3438" s="15"/>
      <c r="CN3438" s="15"/>
    </row>
    <row r="3439" spans="1:92" ht="14">
      <c r="A3439" s="1"/>
      <c r="D3439" s="38"/>
      <c r="I3439" s="19"/>
      <c r="K3439" s="15"/>
      <c r="L3439" s="15"/>
      <c r="AE3439" s="37"/>
      <c r="AF3439" s="30"/>
      <c r="AG3439" s="23"/>
      <c r="AH3439" s="23"/>
      <c r="AI3439" s="23"/>
      <c r="AJ3439" s="23"/>
      <c r="AK3439" s="23"/>
      <c r="AL3439" s="23"/>
      <c r="AM3439" s="23"/>
      <c r="AN3439" s="23"/>
      <c r="AO3439" s="23"/>
      <c r="AP3439" s="23"/>
      <c r="AQ3439" s="23"/>
      <c r="AR3439" s="23"/>
      <c r="AS3439" s="23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23"/>
      <c r="BE3439" s="23"/>
      <c r="BF3439" s="23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  <c r="BU3439" s="12"/>
      <c r="BV3439" s="12"/>
      <c r="BW3439" s="12"/>
      <c r="BX3439" s="15"/>
      <c r="BY3439" s="15"/>
      <c r="BZ3439" s="15"/>
      <c r="CA3439" s="15"/>
      <c r="CB3439" s="15"/>
      <c r="CC3439" s="15"/>
      <c r="CD3439" s="15"/>
      <c r="CE3439" s="15"/>
      <c r="CF3439" s="15"/>
      <c r="CG3439" s="15"/>
      <c r="CH3439" s="15"/>
      <c r="CI3439" s="15"/>
      <c r="CJ3439" s="15"/>
      <c r="CK3439" s="15"/>
      <c r="CL3439" s="15"/>
      <c r="CM3439" s="15"/>
      <c r="CN3439" s="15"/>
    </row>
    <row r="3440" spans="1:92" ht="14">
      <c r="A3440" s="1"/>
      <c r="D3440" s="38"/>
      <c r="I3440" s="19"/>
      <c r="K3440" s="15"/>
      <c r="L3440" s="15"/>
      <c r="AE3440" s="37"/>
      <c r="AF3440" s="30"/>
      <c r="AG3440" s="23"/>
      <c r="AH3440" s="23"/>
      <c r="AI3440" s="23"/>
      <c r="AJ3440" s="23"/>
      <c r="AK3440" s="23"/>
      <c r="AL3440" s="23"/>
      <c r="AM3440" s="23"/>
      <c r="AN3440" s="23"/>
      <c r="AO3440" s="23"/>
      <c r="AP3440" s="23"/>
      <c r="AQ3440" s="23"/>
      <c r="AR3440" s="23"/>
      <c r="AS3440" s="23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23"/>
      <c r="BE3440" s="23"/>
      <c r="BF3440" s="23"/>
      <c r="BG3440" s="12"/>
      <c r="BH3440" s="12"/>
      <c r="BI3440" s="12"/>
      <c r="BJ3440" s="12"/>
      <c r="BK3440" s="12"/>
      <c r="BL3440" s="12"/>
      <c r="BM3440" s="12"/>
      <c r="BN3440" s="12"/>
      <c r="BO3440" s="12"/>
      <c r="BP3440" s="12"/>
      <c r="BQ3440" s="12"/>
      <c r="BR3440" s="12"/>
      <c r="BS3440" s="12"/>
      <c r="BT3440" s="12"/>
      <c r="BU3440" s="12"/>
      <c r="BV3440" s="12"/>
      <c r="BW3440" s="12"/>
      <c r="BX3440" s="15"/>
      <c r="BY3440" s="15"/>
      <c r="BZ3440" s="15"/>
      <c r="CA3440" s="15"/>
      <c r="CB3440" s="15"/>
      <c r="CC3440" s="15"/>
      <c r="CD3440" s="15"/>
      <c r="CE3440" s="15"/>
      <c r="CF3440" s="15"/>
      <c r="CG3440" s="15"/>
      <c r="CH3440" s="15"/>
      <c r="CI3440" s="15"/>
      <c r="CJ3440" s="15"/>
      <c r="CK3440" s="15"/>
      <c r="CL3440" s="15"/>
      <c r="CM3440" s="15"/>
      <c r="CN3440" s="15"/>
    </row>
    <row r="3441" spans="1:92" ht="14">
      <c r="A3441" s="1"/>
      <c r="D3441" s="38"/>
      <c r="I3441" s="19"/>
      <c r="K3441" s="15"/>
      <c r="L3441" s="15"/>
      <c r="AE3441" s="37"/>
      <c r="AF3441" s="30"/>
      <c r="AG3441" s="23"/>
      <c r="AH3441" s="23"/>
      <c r="AI3441" s="23"/>
      <c r="AJ3441" s="23"/>
      <c r="AK3441" s="23"/>
      <c r="AL3441" s="23"/>
      <c r="AM3441" s="23"/>
      <c r="AN3441" s="23"/>
      <c r="AO3441" s="23"/>
      <c r="AP3441" s="23"/>
      <c r="AQ3441" s="23"/>
      <c r="AR3441" s="23"/>
      <c r="AS3441" s="23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23"/>
      <c r="BE3441" s="23"/>
      <c r="BF3441" s="23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  <c r="BU3441" s="12"/>
      <c r="BV3441" s="12"/>
      <c r="BW3441" s="12"/>
      <c r="BX3441" s="15"/>
      <c r="BY3441" s="15"/>
      <c r="BZ3441" s="15"/>
      <c r="CA3441" s="15"/>
      <c r="CB3441" s="15"/>
      <c r="CC3441" s="15"/>
      <c r="CD3441" s="15"/>
      <c r="CE3441" s="15"/>
      <c r="CF3441" s="15"/>
      <c r="CG3441" s="15"/>
      <c r="CH3441" s="15"/>
      <c r="CI3441" s="15"/>
      <c r="CJ3441" s="15"/>
      <c r="CK3441" s="15"/>
      <c r="CL3441" s="15"/>
      <c r="CM3441" s="15"/>
      <c r="CN3441" s="15"/>
    </row>
    <row r="3442" spans="1:92" ht="14">
      <c r="A3442" s="1"/>
      <c r="D3442" s="38"/>
      <c r="I3442" s="19"/>
      <c r="K3442" s="15"/>
      <c r="L3442" s="15"/>
      <c r="AE3442" s="37"/>
      <c r="AF3442" s="30"/>
      <c r="AG3442" s="23"/>
      <c r="AH3442" s="23"/>
      <c r="AI3442" s="23"/>
      <c r="AJ3442" s="23"/>
      <c r="AK3442" s="23"/>
      <c r="AL3442" s="23"/>
      <c r="AM3442" s="23"/>
      <c r="AN3442" s="23"/>
      <c r="AO3442" s="23"/>
      <c r="AP3442" s="23"/>
      <c r="AQ3442" s="23"/>
      <c r="AR3442" s="23"/>
      <c r="AS3442" s="23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23"/>
      <c r="BE3442" s="23"/>
      <c r="BF3442" s="23"/>
      <c r="BG3442" s="12"/>
      <c r="BH3442" s="12"/>
      <c r="BI3442" s="12"/>
      <c r="BJ3442" s="12"/>
      <c r="BK3442" s="12"/>
      <c r="BL3442" s="12"/>
      <c r="BM3442" s="12"/>
      <c r="BN3442" s="12"/>
      <c r="BO3442" s="12"/>
      <c r="BP3442" s="12"/>
      <c r="BQ3442" s="12"/>
      <c r="BR3442" s="12"/>
      <c r="BS3442" s="12"/>
      <c r="BT3442" s="12"/>
      <c r="BU3442" s="12"/>
      <c r="BV3442" s="12"/>
      <c r="BW3442" s="12"/>
      <c r="BX3442" s="15"/>
      <c r="BY3442" s="15"/>
      <c r="BZ3442" s="15"/>
      <c r="CA3442" s="15"/>
      <c r="CB3442" s="15"/>
      <c r="CC3442" s="15"/>
      <c r="CD3442" s="15"/>
      <c r="CE3442" s="15"/>
      <c r="CF3442" s="15"/>
      <c r="CG3442" s="15"/>
      <c r="CH3442" s="15"/>
      <c r="CI3442" s="15"/>
      <c r="CJ3442" s="15"/>
      <c r="CK3442" s="15"/>
      <c r="CL3442" s="15"/>
      <c r="CM3442" s="15"/>
      <c r="CN3442" s="15"/>
    </row>
    <row r="3443" spans="1:92" ht="14">
      <c r="A3443" s="1"/>
      <c r="D3443" s="38"/>
      <c r="I3443" s="19"/>
      <c r="K3443" s="15"/>
      <c r="L3443" s="15"/>
      <c r="AE3443" s="37"/>
      <c r="AF3443" s="30"/>
      <c r="AG3443" s="23"/>
      <c r="AH3443" s="23"/>
      <c r="AI3443" s="23"/>
      <c r="AJ3443" s="23"/>
      <c r="AK3443" s="23"/>
      <c r="AL3443" s="23"/>
      <c r="AM3443" s="23"/>
      <c r="AN3443" s="23"/>
      <c r="AO3443" s="23"/>
      <c r="AP3443" s="23"/>
      <c r="AQ3443" s="23"/>
      <c r="AR3443" s="23"/>
      <c r="AS3443" s="23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23"/>
      <c r="BE3443" s="23"/>
      <c r="BF3443" s="23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  <c r="BU3443" s="12"/>
      <c r="BV3443" s="12"/>
      <c r="BW3443" s="12"/>
      <c r="BX3443" s="15"/>
      <c r="BY3443" s="15"/>
      <c r="BZ3443" s="15"/>
      <c r="CA3443" s="15"/>
      <c r="CB3443" s="15"/>
      <c r="CC3443" s="15"/>
      <c r="CD3443" s="15"/>
      <c r="CE3443" s="15"/>
      <c r="CF3443" s="15"/>
      <c r="CG3443" s="15"/>
      <c r="CH3443" s="15"/>
      <c r="CI3443" s="15"/>
      <c r="CJ3443" s="15"/>
      <c r="CK3443" s="15"/>
      <c r="CL3443" s="15"/>
      <c r="CM3443" s="15"/>
      <c r="CN3443" s="15"/>
    </row>
    <row r="3444" spans="1:92" ht="14">
      <c r="A3444" s="1"/>
      <c r="D3444" s="38"/>
      <c r="I3444" s="19"/>
      <c r="K3444" s="15"/>
      <c r="L3444" s="15"/>
      <c r="AE3444" s="37"/>
      <c r="AF3444" s="30"/>
      <c r="AG3444" s="23"/>
      <c r="AH3444" s="23"/>
      <c r="AI3444" s="23"/>
      <c r="AJ3444" s="23"/>
      <c r="AK3444" s="23"/>
      <c r="AL3444" s="23"/>
      <c r="AM3444" s="23"/>
      <c r="AN3444" s="23"/>
      <c r="AO3444" s="23"/>
      <c r="AP3444" s="23"/>
      <c r="AQ3444" s="23"/>
      <c r="AR3444" s="23"/>
      <c r="AS3444" s="23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23"/>
      <c r="BE3444" s="23"/>
      <c r="BF3444" s="23"/>
      <c r="BG3444" s="12"/>
      <c r="BH3444" s="12"/>
      <c r="BI3444" s="12"/>
      <c r="BJ3444" s="12"/>
      <c r="BK3444" s="12"/>
      <c r="BL3444" s="12"/>
      <c r="BM3444" s="12"/>
      <c r="BN3444" s="12"/>
      <c r="BO3444" s="12"/>
      <c r="BP3444" s="12"/>
      <c r="BQ3444" s="12"/>
      <c r="BR3444" s="12"/>
      <c r="BS3444" s="12"/>
      <c r="BT3444" s="12"/>
      <c r="BU3444" s="12"/>
      <c r="BV3444" s="12"/>
      <c r="BW3444" s="12"/>
      <c r="BX3444" s="15"/>
      <c r="BY3444" s="15"/>
      <c r="BZ3444" s="15"/>
      <c r="CA3444" s="15"/>
      <c r="CB3444" s="15"/>
      <c r="CC3444" s="15"/>
      <c r="CD3444" s="15"/>
      <c r="CE3444" s="15"/>
      <c r="CF3444" s="15"/>
      <c r="CG3444" s="15"/>
      <c r="CH3444" s="15"/>
      <c r="CI3444" s="15"/>
      <c r="CJ3444" s="15"/>
      <c r="CK3444" s="15"/>
      <c r="CL3444" s="15"/>
      <c r="CM3444" s="15"/>
      <c r="CN3444" s="15"/>
    </row>
    <row r="3445" spans="1:92" ht="14">
      <c r="A3445" s="1"/>
      <c r="D3445" s="38"/>
      <c r="I3445" s="19"/>
      <c r="K3445" s="15"/>
      <c r="L3445" s="15"/>
      <c r="AE3445" s="37"/>
      <c r="AF3445" s="30"/>
      <c r="AG3445" s="23"/>
      <c r="AH3445" s="23"/>
      <c r="AI3445" s="23"/>
      <c r="AJ3445" s="23"/>
      <c r="AK3445" s="23"/>
      <c r="AL3445" s="23"/>
      <c r="AM3445" s="23"/>
      <c r="AN3445" s="23"/>
      <c r="AO3445" s="23"/>
      <c r="AP3445" s="23"/>
      <c r="AQ3445" s="23"/>
      <c r="AR3445" s="23"/>
      <c r="AS3445" s="23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23"/>
      <c r="BE3445" s="23"/>
      <c r="BF3445" s="23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  <c r="BU3445" s="12"/>
      <c r="BV3445" s="12"/>
      <c r="BW3445" s="12"/>
      <c r="BX3445" s="15"/>
      <c r="BY3445" s="15"/>
      <c r="BZ3445" s="15"/>
      <c r="CA3445" s="15"/>
      <c r="CB3445" s="15"/>
      <c r="CC3445" s="15"/>
      <c r="CD3445" s="15"/>
      <c r="CE3445" s="15"/>
      <c r="CF3445" s="15"/>
      <c r="CG3445" s="15"/>
      <c r="CH3445" s="15"/>
      <c r="CI3445" s="15"/>
      <c r="CJ3445" s="15"/>
      <c r="CK3445" s="15"/>
      <c r="CL3445" s="15"/>
      <c r="CM3445" s="15"/>
      <c r="CN3445" s="15"/>
    </row>
    <row r="3446" spans="1:92" ht="14">
      <c r="A3446" s="1"/>
      <c r="D3446" s="38"/>
      <c r="I3446" s="19"/>
      <c r="K3446" s="15"/>
      <c r="L3446" s="15"/>
      <c r="AE3446" s="37"/>
      <c r="AF3446" s="30"/>
      <c r="AG3446" s="23"/>
      <c r="AH3446" s="23"/>
      <c r="AI3446" s="23"/>
      <c r="AJ3446" s="23"/>
      <c r="AK3446" s="23"/>
      <c r="AL3446" s="23"/>
      <c r="AM3446" s="23"/>
      <c r="AN3446" s="23"/>
      <c r="AO3446" s="23"/>
      <c r="AP3446" s="23"/>
      <c r="AQ3446" s="23"/>
      <c r="AR3446" s="23"/>
      <c r="AS3446" s="23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23"/>
      <c r="BE3446" s="23"/>
      <c r="BF3446" s="23"/>
      <c r="BG3446" s="12"/>
      <c r="BH3446" s="12"/>
      <c r="BI3446" s="12"/>
      <c r="BJ3446" s="12"/>
      <c r="BK3446" s="12"/>
      <c r="BL3446" s="12"/>
      <c r="BM3446" s="12"/>
      <c r="BN3446" s="12"/>
      <c r="BO3446" s="12"/>
      <c r="BP3446" s="12"/>
      <c r="BQ3446" s="12"/>
      <c r="BR3446" s="12"/>
      <c r="BS3446" s="12"/>
      <c r="BT3446" s="12"/>
      <c r="BU3446" s="12"/>
      <c r="BV3446" s="12"/>
      <c r="BW3446" s="12"/>
      <c r="BX3446" s="15"/>
      <c r="BY3446" s="15"/>
      <c r="BZ3446" s="15"/>
      <c r="CA3446" s="15"/>
      <c r="CB3446" s="15"/>
      <c r="CC3446" s="15"/>
      <c r="CD3446" s="15"/>
      <c r="CE3446" s="15"/>
      <c r="CF3446" s="15"/>
      <c r="CG3446" s="15"/>
      <c r="CH3446" s="15"/>
      <c r="CI3446" s="15"/>
      <c r="CJ3446" s="15"/>
      <c r="CK3446" s="15"/>
      <c r="CL3446" s="15"/>
      <c r="CM3446" s="15"/>
      <c r="CN3446" s="15"/>
    </row>
    <row r="3447" spans="1:92" ht="14">
      <c r="A3447" s="1"/>
      <c r="D3447" s="38"/>
      <c r="I3447" s="19"/>
      <c r="K3447" s="15"/>
      <c r="L3447" s="15"/>
      <c r="AE3447" s="37"/>
      <c r="AF3447" s="30"/>
      <c r="AG3447" s="23"/>
      <c r="AH3447" s="23"/>
      <c r="AI3447" s="23"/>
      <c r="AJ3447" s="23"/>
      <c r="AK3447" s="23"/>
      <c r="AL3447" s="23"/>
      <c r="AM3447" s="23"/>
      <c r="AN3447" s="23"/>
      <c r="AO3447" s="23"/>
      <c r="AP3447" s="23"/>
      <c r="AQ3447" s="23"/>
      <c r="AR3447" s="23"/>
      <c r="AS3447" s="23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23"/>
      <c r="BE3447" s="23"/>
      <c r="BF3447" s="23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5"/>
      <c r="BY3447" s="15"/>
      <c r="BZ3447" s="15"/>
      <c r="CA3447" s="15"/>
      <c r="CB3447" s="15"/>
      <c r="CC3447" s="15"/>
      <c r="CD3447" s="15"/>
      <c r="CE3447" s="15"/>
      <c r="CF3447" s="15"/>
      <c r="CG3447" s="15"/>
      <c r="CH3447" s="15"/>
      <c r="CI3447" s="15"/>
      <c r="CJ3447" s="15"/>
      <c r="CK3447" s="15"/>
      <c r="CL3447" s="15"/>
      <c r="CM3447" s="15"/>
      <c r="CN3447" s="15"/>
    </row>
    <row r="3448" spans="1:92" ht="14">
      <c r="A3448" s="1"/>
      <c r="D3448" s="38"/>
      <c r="I3448" s="19"/>
      <c r="K3448" s="15"/>
      <c r="L3448" s="15"/>
      <c r="AE3448" s="37"/>
      <c r="AF3448" s="30"/>
      <c r="AG3448" s="23"/>
      <c r="AH3448" s="23"/>
      <c r="AI3448" s="23"/>
      <c r="AJ3448" s="23"/>
      <c r="AK3448" s="23"/>
      <c r="AL3448" s="23"/>
      <c r="AM3448" s="23"/>
      <c r="AN3448" s="23"/>
      <c r="AO3448" s="23"/>
      <c r="AP3448" s="23"/>
      <c r="AQ3448" s="23"/>
      <c r="AR3448" s="23"/>
      <c r="AS3448" s="23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23"/>
      <c r="BE3448" s="23"/>
      <c r="BF3448" s="23"/>
      <c r="BG3448" s="12"/>
      <c r="BH3448" s="12"/>
      <c r="BI3448" s="12"/>
      <c r="BJ3448" s="12"/>
      <c r="BK3448" s="12"/>
      <c r="BL3448" s="12"/>
      <c r="BM3448" s="12"/>
      <c r="BN3448" s="12"/>
      <c r="BO3448" s="12"/>
      <c r="BP3448" s="12"/>
      <c r="BQ3448" s="12"/>
      <c r="BR3448" s="12"/>
      <c r="BS3448" s="12"/>
      <c r="BT3448" s="12"/>
      <c r="BU3448" s="12"/>
      <c r="BV3448" s="12"/>
      <c r="BW3448" s="12"/>
      <c r="BX3448" s="15"/>
      <c r="BY3448" s="15"/>
      <c r="BZ3448" s="15"/>
      <c r="CA3448" s="15"/>
      <c r="CB3448" s="15"/>
      <c r="CC3448" s="15"/>
      <c r="CD3448" s="15"/>
      <c r="CE3448" s="15"/>
      <c r="CF3448" s="15"/>
      <c r="CG3448" s="15"/>
      <c r="CH3448" s="15"/>
      <c r="CI3448" s="15"/>
      <c r="CJ3448" s="15"/>
      <c r="CK3448" s="15"/>
      <c r="CL3448" s="15"/>
      <c r="CM3448" s="15"/>
      <c r="CN3448" s="15"/>
    </row>
    <row r="3449" spans="1:92" ht="14">
      <c r="A3449" s="1"/>
      <c r="D3449" s="38"/>
      <c r="I3449" s="19"/>
      <c r="K3449" s="15"/>
      <c r="L3449" s="15"/>
      <c r="AE3449" s="37"/>
      <c r="AF3449" s="30"/>
      <c r="AG3449" s="23"/>
      <c r="AH3449" s="23"/>
      <c r="AI3449" s="23"/>
      <c r="AJ3449" s="23"/>
      <c r="AK3449" s="23"/>
      <c r="AL3449" s="23"/>
      <c r="AM3449" s="23"/>
      <c r="AN3449" s="23"/>
      <c r="AO3449" s="23"/>
      <c r="AP3449" s="23"/>
      <c r="AQ3449" s="23"/>
      <c r="AR3449" s="23"/>
      <c r="AS3449" s="23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23"/>
      <c r="BE3449" s="23"/>
      <c r="BF3449" s="23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  <c r="BU3449" s="12"/>
      <c r="BV3449" s="12"/>
      <c r="BW3449" s="12"/>
      <c r="BX3449" s="15"/>
      <c r="BY3449" s="15"/>
      <c r="BZ3449" s="15"/>
      <c r="CA3449" s="15"/>
      <c r="CB3449" s="15"/>
      <c r="CC3449" s="15"/>
      <c r="CD3449" s="15"/>
      <c r="CE3449" s="15"/>
      <c r="CF3449" s="15"/>
      <c r="CG3449" s="15"/>
      <c r="CH3449" s="15"/>
      <c r="CI3449" s="15"/>
      <c r="CJ3449" s="15"/>
      <c r="CK3449" s="15"/>
      <c r="CL3449" s="15"/>
      <c r="CM3449" s="15"/>
      <c r="CN3449" s="15"/>
    </row>
    <row r="3450" spans="1:92" ht="14">
      <c r="A3450" s="1"/>
      <c r="D3450" s="38"/>
      <c r="I3450" s="19"/>
      <c r="K3450" s="15"/>
      <c r="L3450" s="15"/>
      <c r="AE3450" s="37"/>
      <c r="AF3450" s="30"/>
      <c r="AG3450" s="23"/>
      <c r="AH3450" s="23"/>
      <c r="AI3450" s="23"/>
      <c r="AJ3450" s="23"/>
      <c r="AK3450" s="23"/>
      <c r="AL3450" s="23"/>
      <c r="AM3450" s="23"/>
      <c r="AN3450" s="23"/>
      <c r="AO3450" s="23"/>
      <c r="AP3450" s="23"/>
      <c r="AQ3450" s="23"/>
      <c r="AR3450" s="23"/>
      <c r="AS3450" s="23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23"/>
      <c r="BE3450" s="23"/>
      <c r="BF3450" s="23"/>
      <c r="BG3450" s="12"/>
      <c r="BH3450" s="12"/>
      <c r="BI3450" s="12"/>
      <c r="BJ3450" s="12"/>
      <c r="BK3450" s="12"/>
      <c r="BL3450" s="12"/>
      <c r="BM3450" s="12"/>
      <c r="BN3450" s="12"/>
      <c r="BO3450" s="12"/>
      <c r="BP3450" s="12"/>
      <c r="BQ3450" s="12"/>
      <c r="BR3450" s="12"/>
      <c r="BS3450" s="12"/>
      <c r="BT3450" s="12"/>
      <c r="BU3450" s="12"/>
      <c r="BV3450" s="12"/>
      <c r="BW3450" s="12"/>
      <c r="BX3450" s="15"/>
      <c r="BY3450" s="15"/>
      <c r="BZ3450" s="15"/>
      <c r="CA3450" s="15"/>
      <c r="CB3450" s="15"/>
      <c r="CC3450" s="15"/>
      <c r="CD3450" s="15"/>
      <c r="CE3450" s="15"/>
      <c r="CF3450" s="15"/>
      <c r="CG3450" s="15"/>
      <c r="CH3450" s="15"/>
      <c r="CI3450" s="15"/>
      <c r="CJ3450" s="15"/>
      <c r="CK3450" s="15"/>
      <c r="CL3450" s="15"/>
      <c r="CM3450" s="15"/>
      <c r="CN3450" s="15"/>
    </row>
    <row r="3451" spans="1:92" ht="14">
      <c r="A3451" s="1"/>
      <c r="D3451" s="38"/>
      <c r="I3451" s="19"/>
      <c r="K3451" s="15"/>
      <c r="L3451" s="15"/>
      <c r="AE3451" s="37"/>
      <c r="AF3451" s="30"/>
      <c r="AG3451" s="23"/>
      <c r="AH3451" s="23"/>
      <c r="AI3451" s="23"/>
      <c r="AJ3451" s="23"/>
      <c r="AK3451" s="23"/>
      <c r="AL3451" s="23"/>
      <c r="AM3451" s="23"/>
      <c r="AN3451" s="23"/>
      <c r="AO3451" s="23"/>
      <c r="AP3451" s="23"/>
      <c r="AQ3451" s="23"/>
      <c r="AR3451" s="23"/>
      <c r="AS3451" s="23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23"/>
      <c r="BE3451" s="23"/>
      <c r="BF3451" s="23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  <c r="BU3451" s="12"/>
      <c r="BV3451" s="12"/>
      <c r="BW3451" s="12"/>
      <c r="BX3451" s="15"/>
      <c r="BY3451" s="15"/>
      <c r="BZ3451" s="15"/>
      <c r="CA3451" s="15"/>
      <c r="CB3451" s="15"/>
      <c r="CC3451" s="15"/>
      <c r="CD3451" s="15"/>
      <c r="CE3451" s="15"/>
      <c r="CF3451" s="15"/>
      <c r="CG3451" s="15"/>
      <c r="CH3451" s="15"/>
      <c r="CI3451" s="15"/>
      <c r="CJ3451" s="15"/>
      <c r="CK3451" s="15"/>
      <c r="CL3451" s="15"/>
      <c r="CM3451" s="15"/>
      <c r="CN3451" s="15"/>
    </row>
    <row r="3452" spans="1:92" ht="14">
      <c r="A3452" s="1"/>
      <c r="D3452" s="38"/>
      <c r="I3452" s="19"/>
      <c r="K3452" s="15"/>
      <c r="L3452" s="15"/>
      <c r="AE3452" s="37"/>
      <c r="AF3452" s="30"/>
      <c r="AG3452" s="23"/>
      <c r="AH3452" s="23"/>
      <c r="AI3452" s="23"/>
      <c r="AJ3452" s="23"/>
      <c r="AK3452" s="23"/>
      <c r="AL3452" s="23"/>
      <c r="AM3452" s="23"/>
      <c r="AN3452" s="23"/>
      <c r="AO3452" s="23"/>
      <c r="AP3452" s="23"/>
      <c r="AQ3452" s="23"/>
      <c r="AR3452" s="23"/>
      <c r="AS3452" s="23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23"/>
      <c r="BE3452" s="23"/>
      <c r="BF3452" s="23"/>
      <c r="BG3452" s="12"/>
      <c r="BH3452" s="12"/>
      <c r="BI3452" s="12"/>
      <c r="BJ3452" s="12"/>
      <c r="BK3452" s="12"/>
      <c r="BL3452" s="12"/>
      <c r="BM3452" s="12"/>
      <c r="BN3452" s="12"/>
      <c r="BO3452" s="12"/>
      <c r="BP3452" s="12"/>
      <c r="BQ3452" s="12"/>
      <c r="BR3452" s="12"/>
      <c r="BS3452" s="12"/>
      <c r="BT3452" s="12"/>
      <c r="BU3452" s="12"/>
      <c r="BV3452" s="12"/>
      <c r="BW3452" s="12"/>
      <c r="BX3452" s="15"/>
      <c r="BY3452" s="15"/>
      <c r="BZ3452" s="15"/>
      <c r="CA3452" s="15"/>
      <c r="CB3452" s="15"/>
      <c r="CC3452" s="15"/>
      <c r="CD3452" s="15"/>
      <c r="CE3452" s="15"/>
      <c r="CF3452" s="15"/>
      <c r="CG3452" s="15"/>
      <c r="CH3452" s="15"/>
      <c r="CI3452" s="15"/>
      <c r="CJ3452" s="15"/>
      <c r="CK3452" s="15"/>
      <c r="CL3452" s="15"/>
      <c r="CM3452" s="15"/>
      <c r="CN3452" s="15"/>
    </row>
    <row r="3453" spans="1:92" ht="14">
      <c r="A3453" s="1"/>
      <c r="D3453" s="38"/>
      <c r="I3453" s="19"/>
      <c r="K3453" s="15"/>
      <c r="L3453" s="15"/>
      <c r="AE3453" s="37"/>
      <c r="AF3453" s="30"/>
      <c r="AG3453" s="23"/>
      <c r="AH3453" s="23"/>
      <c r="AI3453" s="23"/>
      <c r="AJ3453" s="23"/>
      <c r="AK3453" s="23"/>
      <c r="AL3453" s="23"/>
      <c r="AM3453" s="23"/>
      <c r="AN3453" s="23"/>
      <c r="AO3453" s="23"/>
      <c r="AP3453" s="23"/>
      <c r="AQ3453" s="23"/>
      <c r="AR3453" s="23"/>
      <c r="AS3453" s="23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23"/>
      <c r="BE3453" s="23"/>
      <c r="BF3453" s="23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5"/>
      <c r="BY3453" s="15"/>
      <c r="BZ3453" s="15"/>
      <c r="CA3453" s="15"/>
      <c r="CB3453" s="15"/>
      <c r="CC3453" s="15"/>
      <c r="CD3453" s="15"/>
      <c r="CE3453" s="15"/>
      <c r="CF3453" s="15"/>
      <c r="CG3453" s="15"/>
      <c r="CH3453" s="15"/>
      <c r="CI3453" s="15"/>
      <c r="CJ3453" s="15"/>
      <c r="CK3453" s="15"/>
      <c r="CL3453" s="15"/>
      <c r="CM3453" s="15"/>
      <c r="CN3453" s="15"/>
    </row>
    <row r="3454" spans="1:92" ht="14">
      <c r="A3454" s="1"/>
      <c r="D3454" s="38"/>
      <c r="I3454" s="19"/>
      <c r="K3454" s="15"/>
      <c r="L3454" s="15"/>
      <c r="AE3454" s="37"/>
      <c r="AF3454" s="30"/>
      <c r="AG3454" s="23"/>
      <c r="AH3454" s="23"/>
      <c r="AI3454" s="23"/>
      <c r="AJ3454" s="23"/>
      <c r="AK3454" s="23"/>
      <c r="AL3454" s="23"/>
      <c r="AM3454" s="23"/>
      <c r="AN3454" s="23"/>
      <c r="AO3454" s="23"/>
      <c r="AP3454" s="23"/>
      <c r="AQ3454" s="23"/>
      <c r="AR3454" s="23"/>
      <c r="AS3454" s="23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23"/>
      <c r="BE3454" s="23"/>
      <c r="BF3454" s="23"/>
      <c r="BG3454" s="12"/>
      <c r="BH3454" s="12"/>
      <c r="BI3454" s="12"/>
      <c r="BJ3454" s="12"/>
      <c r="BK3454" s="12"/>
      <c r="BL3454" s="12"/>
      <c r="BM3454" s="12"/>
      <c r="BN3454" s="12"/>
      <c r="BO3454" s="12"/>
      <c r="BP3454" s="12"/>
      <c r="BQ3454" s="12"/>
      <c r="BR3454" s="12"/>
      <c r="BS3454" s="12"/>
      <c r="BT3454" s="12"/>
      <c r="BU3454" s="12"/>
      <c r="BV3454" s="12"/>
      <c r="BW3454" s="12"/>
      <c r="BX3454" s="15"/>
      <c r="BY3454" s="15"/>
      <c r="BZ3454" s="15"/>
      <c r="CA3454" s="15"/>
      <c r="CB3454" s="15"/>
      <c r="CC3454" s="15"/>
      <c r="CD3454" s="15"/>
      <c r="CE3454" s="15"/>
      <c r="CF3454" s="15"/>
      <c r="CG3454" s="15"/>
      <c r="CH3454" s="15"/>
      <c r="CI3454" s="15"/>
      <c r="CJ3454" s="15"/>
      <c r="CK3454" s="15"/>
      <c r="CL3454" s="15"/>
      <c r="CM3454" s="15"/>
      <c r="CN3454" s="15"/>
    </row>
    <row r="3455" spans="1:92" ht="14">
      <c r="A3455" s="1"/>
      <c r="D3455" s="38"/>
      <c r="I3455" s="19"/>
      <c r="K3455" s="15"/>
      <c r="L3455" s="15"/>
      <c r="AE3455" s="37"/>
      <c r="AF3455" s="30"/>
      <c r="AG3455" s="23"/>
      <c r="AH3455" s="23"/>
      <c r="AI3455" s="23"/>
      <c r="AJ3455" s="23"/>
      <c r="AK3455" s="23"/>
      <c r="AL3455" s="23"/>
      <c r="AM3455" s="23"/>
      <c r="AN3455" s="23"/>
      <c r="AO3455" s="23"/>
      <c r="AP3455" s="23"/>
      <c r="AQ3455" s="23"/>
      <c r="AR3455" s="23"/>
      <c r="AS3455" s="23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23"/>
      <c r="BE3455" s="23"/>
      <c r="BF3455" s="23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  <c r="BU3455" s="12"/>
      <c r="BV3455" s="12"/>
      <c r="BW3455" s="12"/>
      <c r="BX3455" s="15"/>
      <c r="BY3455" s="15"/>
      <c r="BZ3455" s="15"/>
      <c r="CA3455" s="15"/>
      <c r="CB3455" s="15"/>
      <c r="CC3455" s="15"/>
      <c r="CD3455" s="15"/>
      <c r="CE3455" s="15"/>
      <c r="CF3455" s="15"/>
      <c r="CG3455" s="15"/>
      <c r="CH3455" s="15"/>
      <c r="CI3455" s="15"/>
      <c r="CJ3455" s="15"/>
      <c r="CK3455" s="15"/>
      <c r="CL3455" s="15"/>
      <c r="CM3455" s="15"/>
      <c r="CN3455" s="15"/>
    </row>
    <row r="3456" spans="1:92" ht="14">
      <c r="A3456" s="1"/>
      <c r="D3456" s="38"/>
      <c r="I3456" s="19"/>
      <c r="K3456" s="15"/>
      <c r="L3456" s="15"/>
      <c r="AE3456" s="37"/>
      <c r="AF3456" s="30"/>
      <c r="AG3456" s="23"/>
      <c r="AH3456" s="23"/>
      <c r="AI3456" s="23"/>
      <c r="AJ3456" s="23"/>
      <c r="AK3456" s="23"/>
      <c r="AL3456" s="23"/>
      <c r="AM3456" s="23"/>
      <c r="AN3456" s="23"/>
      <c r="AO3456" s="23"/>
      <c r="AP3456" s="23"/>
      <c r="AQ3456" s="23"/>
      <c r="AR3456" s="23"/>
      <c r="AS3456" s="23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23"/>
      <c r="BE3456" s="23"/>
      <c r="BF3456" s="23"/>
      <c r="BG3456" s="12"/>
      <c r="BH3456" s="12"/>
      <c r="BI3456" s="12"/>
      <c r="BJ3456" s="12"/>
      <c r="BK3456" s="12"/>
      <c r="BL3456" s="12"/>
      <c r="BM3456" s="12"/>
      <c r="BN3456" s="12"/>
      <c r="BO3456" s="12"/>
      <c r="BP3456" s="12"/>
      <c r="BQ3456" s="12"/>
      <c r="BR3456" s="12"/>
      <c r="BS3456" s="12"/>
      <c r="BT3456" s="12"/>
      <c r="BU3456" s="12"/>
      <c r="BV3456" s="12"/>
      <c r="BW3456" s="12"/>
      <c r="BX3456" s="15"/>
      <c r="BY3456" s="15"/>
      <c r="BZ3456" s="15"/>
      <c r="CA3456" s="15"/>
      <c r="CB3456" s="15"/>
      <c r="CC3456" s="15"/>
      <c r="CD3456" s="15"/>
      <c r="CE3456" s="15"/>
      <c r="CF3456" s="15"/>
      <c r="CG3456" s="15"/>
      <c r="CH3456" s="15"/>
      <c r="CI3456" s="15"/>
      <c r="CJ3456" s="15"/>
      <c r="CK3456" s="15"/>
      <c r="CL3456" s="15"/>
      <c r="CM3456" s="15"/>
      <c r="CN3456" s="15"/>
    </row>
    <row r="3457" spans="1:92" ht="14">
      <c r="A3457" s="1"/>
      <c r="D3457" s="38"/>
      <c r="I3457" s="19"/>
      <c r="K3457" s="15"/>
      <c r="L3457" s="15"/>
      <c r="AE3457" s="37"/>
      <c r="AF3457" s="30"/>
      <c r="AG3457" s="23"/>
      <c r="AH3457" s="23"/>
      <c r="AI3457" s="23"/>
      <c r="AJ3457" s="23"/>
      <c r="AK3457" s="23"/>
      <c r="AL3457" s="23"/>
      <c r="AM3457" s="23"/>
      <c r="AN3457" s="23"/>
      <c r="AO3457" s="23"/>
      <c r="AP3457" s="23"/>
      <c r="AQ3457" s="23"/>
      <c r="AR3457" s="23"/>
      <c r="AS3457" s="23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23"/>
      <c r="BE3457" s="23"/>
      <c r="BF3457" s="23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  <c r="BU3457" s="12"/>
      <c r="BV3457" s="12"/>
      <c r="BW3457" s="12"/>
      <c r="BX3457" s="15"/>
      <c r="BY3457" s="15"/>
      <c r="BZ3457" s="15"/>
      <c r="CA3457" s="15"/>
      <c r="CB3457" s="15"/>
      <c r="CC3457" s="15"/>
      <c r="CD3457" s="15"/>
      <c r="CE3457" s="15"/>
      <c r="CF3457" s="15"/>
      <c r="CG3457" s="15"/>
      <c r="CH3457" s="15"/>
      <c r="CI3457" s="15"/>
      <c r="CJ3457" s="15"/>
      <c r="CK3457" s="15"/>
      <c r="CL3457" s="15"/>
      <c r="CM3457" s="15"/>
      <c r="CN3457" s="15"/>
    </row>
    <row r="3458" spans="1:92" ht="14">
      <c r="A3458" s="1"/>
      <c r="D3458" s="38"/>
      <c r="I3458" s="19"/>
      <c r="K3458" s="15"/>
      <c r="L3458" s="15"/>
      <c r="AE3458" s="37"/>
      <c r="AF3458" s="30"/>
      <c r="AG3458" s="23"/>
      <c r="AH3458" s="23"/>
      <c r="AI3458" s="23"/>
      <c r="AJ3458" s="23"/>
      <c r="AK3458" s="23"/>
      <c r="AL3458" s="23"/>
      <c r="AM3458" s="23"/>
      <c r="AN3458" s="23"/>
      <c r="AO3458" s="23"/>
      <c r="AP3458" s="23"/>
      <c r="AQ3458" s="23"/>
      <c r="AR3458" s="23"/>
      <c r="AS3458" s="23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23"/>
      <c r="BE3458" s="23"/>
      <c r="BF3458" s="23"/>
      <c r="BG3458" s="12"/>
      <c r="BH3458" s="12"/>
      <c r="BI3458" s="12"/>
      <c r="BJ3458" s="12"/>
      <c r="BK3458" s="12"/>
      <c r="BL3458" s="12"/>
      <c r="BM3458" s="12"/>
      <c r="BN3458" s="12"/>
      <c r="BO3458" s="12"/>
      <c r="BP3458" s="12"/>
      <c r="BQ3458" s="12"/>
      <c r="BR3458" s="12"/>
      <c r="BS3458" s="12"/>
      <c r="BT3458" s="12"/>
      <c r="BU3458" s="12"/>
      <c r="BV3458" s="12"/>
      <c r="BW3458" s="12"/>
      <c r="BX3458" s="15"/>
      <c r="BY3458" s="15"/>
      <c r="BZ3458" s="15"/>
      <c r="CA3458" s="15"/>
      <c r="CB3458" s="15"/>
      <c r="CC3458" s="15"/>
      <c r="CD3458" s="15"/>
      <c r="CE3458" s="15"/>
      <c r="CF3458" s="15"/>
      <c r="CG3458" s="15"/>
      <c r="CH3458" s="15"/>
      <c r="CI3458" s="15"/>
      <c r="CJ3458" s="15"/>
      <c r="CK3458" s="15"/>
      <c r="CL3458" s="15"/>
      <c r="CM3458" s="15"/>
      <c r="CN3458" s="15"/>
    </row>
    <row r="3459" spans="1:92" ht="14">
      <c r="A3459" s="1"/>
      <c r="D3459" s="38"/>
      <c r="I3459" s="19"/>
      <c r="K3459" s="15"/>
      <c r="L3459" s="15"/>
      <c r="AE3459" s="37"/>
      <c r="AF3459" s="30"/>
      <c r="AG3459" s="23"/>
      <c r="AH3459" s="23"/>
      <c r="AI3459" s="23"/>
      <c r="AJ3459" s="23"/>
      <c r="AK3459" s="23"/>
      <c r="AL3459" s="23"/>
      <c r="AM3459" s="23"/>
      <c r="AN3459" s="23"/>
      <c r="AO3459" s="23"/>
      <c r="AP3459" s="23"/>
      <c r="AQ3459" s="23"/>
      <c r="AR3459" s="23"/>
      <c r="AS3459" s="23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23"/>
      <c r="BE3459" s="23"/>
      <c r="BF3459" s="23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  <c r="BU3459" s="12"/>
      <c r="BV3459" s="12"/>
      <c r="BW3459" s="12"/>
      <c r="BX3459" s="15"/>
      <c r="BY3459" s="15"/>
      <c r="BZ3459" s="15"/>
      <c r="CA3459" s="15"/>
      <c r="CB3459" s="15"/>
      <c r="CC3459" s="15"/>
      <c r="CD3459" s="15"/>
      <c r="CE3459" s="15"/>
      <c r="CF3459" s="15"/>
      <c r="CG3459" s="15"/>
      <c r="CH3459" s="15"/>
      <c r="CI3459" s="15"/>
      <c r="CJ3459" s="15"/>
      <c r="CK3459" s="15"/>
      <c r="CL3459" s="15"/>
      <c r="CM3459" s="15"/>
      <c r="CN3459" s="15"/>
    </row>
    <row r="3460" spans="1:92" ht="14">
      <c r="A3460" s="1"/>
      <c r="D3460" s="38"/>
      <c r="I3460" s="19"/>
      <c r="K3460" s="15"/>
      <c r="L3460" s="15"/>
      <c r="AE3460" s="37"/>
      <c r="AF3460" s="30"/>
      <c r="AG3460" s="23"/>
      <c r="AH3460" s="23"/>
      <c r="AI3460" s="23"/>
      <c r="AJ3460" s="23"/>
      <c r="AK3460" s="23"/>
      <c r="AL3460" s="23"/>
      <c r="AM3460" s="23"/>
      <c r="AN3460" s="23"/>
      <c r="AO3460" s="23"/>
      <c r="AP3460" s="23"/>
      <c r="AQ3460" s="23"/>
      <c r="AR3460" s="23"/>
      <c r="AS3460" s="23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23"/>
      <c r="BE3460" s="23"/>
      <c r="BF3460" s="23"/>
      <c r="BG3460" s="12"/>
      <c r="BH3460" s="12"/>
      <c r="BI3460" s="12"/>
      <c r="BJ3460" s="12"/>
      <c r="BK3460" s="12"/>
      <c r="BL3460" s="12"/>
      <c r="BM3460" s="12"/>
      <c r="BN3460" s="12"/>
      <c r="BO3460" s="12"/>
      <c r="BP3460" s="12"/>
      <c r="BQ3460" s="12"/>
      <c r="BR3460" s="12"/>
      <c r="BS3460" s="12"/>
      <c r="BT3460" s="12"/>
      <c r="BU3460" s="12"/>
      <c r="BV3460" s="12"/>
      <c r="BW3460" s="12"/>
      <c r="BX3460" s="15"/>
      <c r="BY3460" s="15"/>
      <c r="BZ3460" s="15"/>
      <c r="CA3460" s="15"/>
      <c r="CB3460" s="15"/>
      <c r="CC3460" s="15"/>
      <c r="CD3460" s="15"/>
      <c r="CE3460" s="15"/>
      <c r="CF3460" s="15"/>
      <c r="CG3460" s="15"/>
      <c r="CH3460" s="15"/>
      <c r="CI3460" s="15"/>
      <c r="CJ3460" s="15"/>
      <c r="CK3460" s="15"/>
      <c r="CL3460" s="15"/>
      <c r="CM3460" s="15"/>
      <c r="CN3460" s="15"/>
    </row>
    <row r="3461" spans="1:92" ht="14">
      <c r="A3461" s="1"/>
      <c r="D3461" s="38"/>
      <c r="I3461" s="19"/>
      <c r="K3461" s="15"/>
      <c r="L3461" s="15"/>
      <c r="AE3461" s="37"/>
      <c r="AF3461" s="30"/>
      <c r="AG3461" s="23"/>
      <c r="AH3461" s="23"/>
      <c r="AI3461" s="23"/>
      <c r="AJ3461" s="23"/>
      <c r="AK3461" s="23"/>
      <c r="AL3461" s="23"/>
      <c r="AM3461" s="23"/>
      <c r="AN3461" s="23"/>
      <c r="AO3461" s="23"/>
      <c r="AP3461" s="23"/>
      <c r="AQ3461" s="23"/>
      <c r="AR3461" s="23"/>
      <c r="AS3461" s="23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23"/>
      <c r="BE3461" s="23"/>
      <c r="BF3461" s="23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  <c r="BU3461" s="12"/>
      <c r="BV3461" s="12"/>
      <c r="BW3461" s="12"/>
      <c r="BX3461" s="15"/>
      <c r="BY3461" s="15"/>
      <c r="BZ3461" s="15"/>
      <c r="CA3461" s="15"/>
      <c r="CB3461" s="15"/>
      <c r="CC3461" s="15"/>
      <c r="CD3461" s="15"/>
      <c r="CE3461" s="15"/>
      <c r="CF3461" s="15"/>
      <c r="CG3461" s="15"/>
      <c r="CH3461" s="15"/>
      <c r="CI3461" s="15"/>
      <c r="CJ3461" s="15"/>
      <c r="CK3461" s="15"/>
      <c r="CL3461" s="15"/>
      <c r="CM3461" s="15"/>
      <c r="CN3461" s="15"/>
    </row>
    <row r="3462" spans="1:92" ht="14">
      <c r="A3462" s="1"/>
      <c r="D3462" s="38"/>
      <c r="I3462" s="19"/>
      <c r="K3462" s="15"/>
      <c r="L3462" s="15"/>
      <c r="AE3462" s="37"/>
      <c r="AF3462" s="30"/>
      <c r="AG3462" s="23"/>
      <c r="AH3462" s="23"/>
      <c r="AI3462" s="23"/>
      <c r="AJ3462" s="23"/>
      <c r="AK3462" s="23"/>
      <c r="AL3462" s="23"/>
      <c r="AM3462" s="23"/>
      <c r="AN3462" s="23"/>
      <c r="AO3462" s="23"/>
      <c r="AP3462" s="23"/>
      <c r="AQ3462" s="23"/>
      <c r="AR3462" s="23"/>
      <c r="AS3462" s="23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23"/>
      <c r="BE3462" s="23"/>
      <c r="BF3462" s="23"/>
      <c r="BG3462" s="12"/>
      <c r="BH3462" s="12"/>
      <c r="BI3462" s="12"/>
      <c r="BJ3462" s="12"/>
      <c r="BK3462" s="12"/>
      <c r="BL3462" s="12"/>
      <c r="BM3462" s="12"/>
      <c r="BN3462" s="12"/>
      <c r="BO3462" s="12"/>
      <c r="BP3462" s="12"/>
      <c r="BQ3462" s="12"/>
      <c r="BR3462" s="12"/>
      <c r="BS3462" s="12"/>
      <c r="BT3462" s="12"/>
      <c r="BU3462" s="12"/>
      <c r="BV3462" s="12"/>
      <c r="BW3462" s="12"/>
      <c r="BX3462" s="15"/>
      <c r="BY3462" s="15"/>
      <c r="BZ3462" s="15"/>
      <c r="CA3462" s="15"/>
      <c r="CB3462" s="15"/>
      <c r="CC3462" s="15"/>
      <c r="CD3462" s="15"/>
      <c r="CE3462" s="15"/>
      <c r="CF3462" s="15"/>
      <c r="CG3462" s="15"/>
      <c r="CH3462" s="15"/>
      <c r="CI3462" s="15"/>
      <c r="CJ3462" s="15"/>
      <c r="CK3462" s="15"/>
      <c r="CL3462" s="15"/>
      <c r="CM3462" s="15"/>
      <c r="CN3462" s="15"/>
    </row>
    <row r="3463" spans="1:92" ht="14">
      <c r="A3463" s="1"/>
      <c r="D3463" s="38"/>
      <c r="I3463" s="19"/>
      <c r="K3463" s="15"/>
      <c r="L3463" s="15"/>
      <c r="AE3463" s="37"/>
      <c r="AF3463" s="30"/>
      <c r="AG3463" s="23"/>
      <c r="AH3463" s="23"/>
      <c r="AI3463" s="23"/>
      <c r="AJ3463" s="23"/>
      <c r="AK3463" s="23"/>
      <c r="AL3463" s="23"/>
      <c r="AM3463" s="23"/>
      <c r="AN3463" s="23"/>
      <c r="AO3463" s="23"/>
      <c r="AP3463" s="23"/>
      <c r="AQ3463" s="23"/>
      <c r="AR3463" s="23"/>
      <c r="AS3463" s="23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23"/>
      <c r="BE3463" s="23"/>
      <c r="BF3463" s="23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  <c r="BU3463" s="12"/>
      <c r="BV3463" s="12"/>
      <c r="BW3463" s="12"/>
      <c r="BX3463" s="15"/>
      <c r="BY3463" s="15"/>
      <c r="BZ3463" s="15"/>
      <c r="CA3463" s="15"/>
      <c r="CB3463" s="15"/>
      <c r="CC3463" s="15"/>
      <c r="CD3463" s="15"/>
      <c r="CE3463" s="15"/>
      <c r="CF3463" s="15"/>
      <c r="CG3463" s="15"/>
      <c r="CH3463" s="15"/>
      <c r="CI3463" s="15"/>
      <c r="CJ3463" s="15"/>
      <c r="CK3463" s="15"/>
      <c r="CL3463" s="15"/>
      <c r="CM3463" s="15"/>
      <c r="CN3463" s="15"/>
    </row>
    <row r="3464" spans="1:92" ht="14">
      <c r="A3464" s="1"/>
      <c r="D3464" s="38"/>
      <c r="I3464" s="19"/>
      <c r="K3464" s="15"/>
      <c r="L3464" s="15"/>
      <c r="AE3464" s="37"/>
      <c r="AF3464" s="30"/>
      <c r="AG3464" s="23"/>
      <c r="AH3464" s="23"/>
      <c r="AI3464" s="23"/>
      <c r="AJ3464" s="23"/>
      <c r="AK3464" s="23"/>
      <c r="AL3464" s="23"/>
      <c r="AM3464" s="23"/>
      <c r="AN3464" s="23"/>
      <c r="AO3464" s="23"/>
      <c r="AP3464" s="23"/>
      <c r="AQ3464" s="23"/>
      <c r="AR3464" s="23"/>
      <c r="AS3464" s="23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23"/>
      <c r="BE3464" s="23"/>
      <c r="BF3464" s="23"/>
      <c r="BG3464" s="12"/>
      <c r="BH3464" s="12"/>
      <c r="BI3464" s="12"/>
      <c r="BJ3464" s="12"/>
      <c r="BK3464" s="12"/>
      <c r="BL3464" s="12"/>
      <c r="BM3464" s="12"/>
      <c r="BN3464" s="12"/>
      <c r="BO3464" s="12"/>
      <c r="BP3464" s="12"/>
      <c r="BQ3464" s="12"/>
      <c r="BR3464" s="12"/>
      <c r="BS3464" s="12"/>
      <c r="BT3464" s="12"/>
      <c r="BU3464" s="12"/>
      <c r="BV3464" s="12"/>
      <c r="BW3464" s="12"/>
      <c r="BX3464" s="15"/>
      <c r="BY3464" s="15"/>
      <c r="BZ3464" s="15"/>
      <c r="CA3464" s="15"/>
      <c r="CB3464" s="15"/>
      <c r="CC3464" s="15"/>
      <c r="CD3464" s="15"/>
      <c r="CE3464" s="15"/>
      <c r="CF3464" s="15"/>
      <c r="CG3464" s="15"/>
      <c r="CH3464" s="15"/>
      <c r="CI3464" s="15"/>
      <c r="CJ3464" s="15"/>
      <c r="CK3464" s="15"/>
      <c r="CL3464" s="15"/>
      <c r="CM3464" s="15"/>
      <c r="CN3464" s="15"/>
    </row>
    <row r="3465" spans="1:92" ht="14">
      <c r="A3465" s="1"/>
      <c r="D3465" s="38"/>
      <c r="I3465" s="19"/>
      <c r="K3465" s="15"/>
      <c r="L3465" s="15"/>
      <c r="AE3465" s="37"/>
      <c r="AF3465" s="30"/>
      <c r="AG3465" s="23"/>
      <c r="AH3465" s="23"/>
      <c r="AI3465" s="23"/>
      <c r="AJ3465" s="23"/>
      <c r="AK3465" s="23"/>
      <c r="AL3465" s="23"/>
      <c r="AM3465" s="23"/>
      <c r="AN3465" s="23"/>
      <c r="AO3465" s="23"/>
      <c r="AP3465" s="23"/>
      <c r="AQ3465" s="23"/>
      <c r="AR3465" s="23"/>
      <c r="AS3465" s="23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23"/>
      <c r="BE3465" s="23"/>
      <c r="BF3465" s="23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  <c r="BU3465" s="12"/>
      <c r="BV3465" s="12"/>
      <c r="BW3465" s="12"/>
      <c r="BX3465" s="15"/>
      <c r="BY3465" s="15"/>
      <c r="BZ3465" s="15"/>
      <c r="CA3465" s="15"/>
      <c r="CB3465" s="15"/>
      <c r="CC3465" s="15"/>
      <c r="CD3465" s="15"/>
      <c r="CE3465" s="15"/>
      <c r="CF3465" s="15"/>
      <c r="CG3465" s="15"/>
      <c r="CH3465" s="15"/>
      <c r="CI3465" s="15"/>
      <c r="CJ3465" s="15"/>
      <c r="CK3465" s="15"/>
      <c r="CL3465" s="15"/>
      <c r="CM3465" s="15"/>
      <c r="CN3465" s="15"/>
    </row>
    <row r="3466" spans="1:92" ht="14">
      <c r="A3466" s="1"/>
      <c r="D3466" s="38"/>
      <c r="I3466" s="19"/>
      <c r="K3466" s="15"/>
      <c r="L3466" s="15"/>
      <c r="AE3466" s="37"/>
      <c r="AF3466" s="30"/>
      <c r="AG3466" s="23"/>
      <c r="AH3466" s="23"/>
      <c r="AI3466" s="23"/>
      <c r="AJ3466" s="23"/>
      <c r="AK3466" s="23"/>
      <c r="AL3466" s="23"/>
      <c r="AM3466" s="23"/>
      <c r="AN3466" s="23"/>
      <c r="AO3466" s="23"/>
      <c r="AP3466" s="23"/>
      <c r="AQ3466" s="23"/>
      <c r="AR3466" s="23"/>
      <c r="AS3466" s="23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23"/>
      <c r="BE3466" s="23"/>
      <c r="BF3466" s="23"/>
      <c r="BG3466" s="12"/>
      <c r="BH3466" s="12"/>
      <c r="BI3466" s="12"/>
      <c r="BJ3466" s="12"/>
      <c r="BK3466" s="12"/>
      <c r="BL3466" s="12"/>
      <c r="BM3466" s="12"/>
      <c r="BN3466" s="12"/>
      <c r="BO3466" s="12"/>
      <c r="BP3466" s="12"/>
      <c r="BQ3466" s="12"/>
      <c r="BR3466" s="12"/>
      <c r="BS3466" s="12"/>
      <c r="BT3466" s="12"/>
      <c r="BU3466" s="12"/>
      <c r="BV3466" s="12"/>
      <c r="BW3466" s="12"/>
      <c r="BX3466" s="15"/>
      <c r="BY3466" s="15"/>
      <c r="BZ3466" s="15"/>
      <c r="CA3466" s="15"/>
      <c r="CB3466" s="15"/>
      <c r="CC3466" s="15"/>
      <c r="CD3466" s="15"/>
      <c r="CE3466" s="15"/>
      <c r="CF3466" s="15"/>
      <c r="CG3466" s="15"/>
      <c r="CH3466" s="15"/>
      <c r="CI3466" s="15"/>
      <c r="CJ3466" s="15"/>
      <c r="CK3466" s="15"/>
      <c r="CL3466" s="15"/>
      <c r="CM3466" s="15"/>
      <c r="CN3466" s="15"/>
    </row>
    <row r="3467" spans="1:92" ht="14">
      <c r="A3467" s="1"/>
      <c r="D3467" s="38"/>
      <c r="I3467" s="19"/>
      <c r="K3467" s="15"/>
      <c r="L3467" s="15"/>
      <c r="AE3467" s="37"/>
      <c r="AF3467" s="30"/>
      <c r="AG3467" s="23"/>
      <c r="AH3467" s="23"/>
      <c r="AI3467" s="23"/>
      <c r="AJ3467" s="23"/>
      <c r="AK3467" s="23"/>
      <c r="AL3467" s="23"/>
      <c r="AM3467" s="23"/>
      <c r="AN3467" s="23"/>
      <c r="AO3467" s="23"/>
      <c r="AP3467" s="23"/>
      <c r="AQ3467" s="23"/>
      <c r="AR3467" s="23"/>
      <c r="AS3467" s="23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23"/>
      <c r="BE3467" s="23"/>
      <c r="BF3467" s="23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  <c r="BU3467" s="12"/>
      <c r="BV3467" s="12"/>
      <c r="BW3467" s="12"/>
      <c r="BX3467" s="15"/>
      <c r="BY3467" s="15"/>
      <c r="BZ3467" s="15"/>
      <c r="CA3467" s="15"/>
      <c r="CB3467" s="15"/>
      <c r="CC3467" s="15"/>
      <c r="CD3467" s="15"/>
      <c r="CE3467" s="15"/>
      <c r="CF3467" s="15"/>
      <c r="CG3467" s="15"/>
      <c r="CH3467" s="15"/>
      <c r="CI3467" s="15"/>
      <c r="CJ3467" s="15"/>
      <c r="CK3467" s="15"/>
      <c r="CL3467" s="15"/>
      <c r="CM3467" s="15"/>
      <c r="CN3467" s="15"/>
    </row>
    <row r="3468" spans="1:92" ht="14">
      <c r="A3468" s="1"/>
      <c r="D3468" s="38"/>
      <c r="I3468" s="19"/>
      <c r="K3468" s="15"/>
      <c r="L3468" s="15"/>
      <c r="AE3468" s="37"/>
      <c r="AF3468" s="30"/>
      <c r="AG3468" s="23"/>
      <c r="AH3468" s="23"/>
      <c r="AI3468" s="23"/>
      <c r="AJ3468" s="23"/>
      <c r="AK3468" s="23"/>
      <c r="AL3468" s="23"/>
      <c r="AM3468" s="23"/>
      <c r="AN3468" s="23"/>
      <c r="AO3468" s="23"/>
      <c r="AP3468" s="23"/>
      <c r="AQ3468" s="23"/>
      <c r="AR3468" s="23"/>
      <c r="AS3468" s="23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23"/>
      <c r="BE3468" s="23"/>
      <c r="BF3468" s="23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5"/>
      <c r="BY3468" s="15"/>
      <c r="BZ3468" s="15"/>
      <c r="CA3468" s="15"/>
      <c r="CB3468" s="15"/>
      <c r="CC3468" s="15"/>
      <c r="CD3468" s="15"/>
      <c r="CE3468" s="15"/>
      <c r="CF3468" s="15"/>
      <c r="CG3468" s="15"/>
      <c r="CH3468" s="15"/>
      <c r="CI3468" s="15"/>
      <c r="CJ3468" s="15"/>
      <c r="CK3468" s="15"/>
      <c r="CL3468" s="15"/>
      <c r="CM3468" s="15"/>
      <c r="CN3468" s="15"/>
    </row>
    <row r="3469" spans="1:92" ht="14">
      <c r="A3469" s="1"/>
      <c r="D3469" s="38"/>
      <c r="I3469" s="19"/>
      <c r="K3469" s="15"/>
      <c r="L3469" s="15"/>
      <c r="AE3469" s="37"/>
      <c r="AF3469" s="30"/>
      <c r="AG3469" s="23"/>
      <c r="AH3469" s="23"/>
      <c r="AI3469" s="23"/>
      <c r="AJ3469" s="23"/>
      <c r="AK3469" s="23"/>
      <c r="AL3469" s="23"/>
      <c r="AM3469" s="23"/>
      <c r="AN3469" s="23"/>
      <c r="AO3469" s="23"/>
      <c r="AP3469" s="23"/>
      <c r="AQ3469" s="23"/>
      <c r="AR3469" s="23"/>
      <c r="AS3469" s="23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23"/>
      <c r="BE3469" s="23"/>
      <c r="BF3469" s="23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  <c r="BU3469" s="12"/>
      <c r="BV3469" s="12"/>
      <c r="BW3469" s="12"/>
      <c r="BX3469" s="15"/>
      <c r="BY3469" s="15"/>
      <c r="BZ3469" s="15"/>
      <c r="CA3469" s="15"/>
      <c r="CB3469" s="15"/>
      <c r="CC3469" s="15"/>
      <c r="CD3469" s="15"/>
      <c r="CE3469" s="15"/>
      <c r="CF3469" s="15"/>
      <c r="CG3469" s="15"/>
      <c r="CH3469" s="15"/>
      <c r="CI3469" s="15"/>
      <c r="CJ3469" s="15"/>
      <c r="CK3469" s="15"/>
      <c r="CL3469" s="15"/>
      <c r="CM3469" s="15"/>
      <c r="CN3469" s="15"/>
    </row>
    <row r="3470" spans="1:92" ht="14">
      <c r="A3470" s="1"/>
      <c r="D3470" s="38"/>
      <c r="I3470" s="19"/>
      <c r="K3470" s="15"/>
      <c r="L3470" s="15"/>
      <c r="AE3470" s="37"/>
      <c r="AF3470" s="30"/>
      <c r="AG3470" s="23"/>
      <c r="AH3470" s="23"/>
      <c r="AI3470" s="23"/>
      <c r="AJ3470" s="23"/>
      <c r="AK3470" s="23"/>
      <c r="AL3470" s="23"/>
      <c r="AM3470" s="23"/>
      <c r="AN3470" s="23"/>
      <c r="AO3470" s="23"/>
      <c r="AP3470" s="23"/>
      <c r="AQ3470" s="23"/>
      <c r="AR3470" s="23"/>
      <c r="AS3470" s="23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23"/>
      <c r="BE3470" s="23"/>
      <c r="BF3470" s="23"/>
      <c r="BG3470" s="12"/>
      <c r="BH3470" s="12"/>
      <c r="BI3470" s="12"/>
      <c r="BJ3470" s="12"/>
      <c r="BK3470" s="12"/>
      <c r="BL3470" s="12"/>
      <c r="BM3470" s="12"/>
      <c r="BN3470" s="12"/>
      <c r="BO3470" s="12"/>
      <c r="BP3470" s="12"/>
      <c r="BQ3470" s="12"/>
      <c r="BR3470" s="12"/>
      <c r="BS3470" s="12"/>
      <c r="BT3470" s="12"/>
      <c r="BU3470" s="12"/>
      <c r="BV3470" s="12"/>
      <c r="BW3470" s="12"/>
      <c r="BX3470" s="15"/>
      <c r="BY3470" s="15"/>
      <c r="BZ3470" s="15"/>
      <c r="CA3470" s="15"/>
      <c r="CB3470" s="15"/>
      <c r="CC3470" s="15"/>
      <c r="CD3470" s="15"/>
      <c r="CE3470" s="15"/>
      <c r="CF3470" s="15"/>
      <c r="CG3470" s="15"/>
      <c r="CH3470" s="15"/>
      <c r="CI3470" s="15"/>
      <c r="CJ3470" s="15"/>
      <c r="CK3470" s="15"/>
      <c r="CL3470" s="15"/>
      <c r="CM3470" s="15"/>
      <c r="CN3470" s="15"/>
    </row>
    <row r="3471" spans="1:92" ht="14">
      <c r="A3471" s="1"/>
      <c r="D3471" s="38"/>
      <c r="I3471" s="19"/>
      <c r="K3471" s="15"/>
      <c r="L3471" s="15"/>
      <c r="AE3471" s="37"/>
      <c r="AF3471" s="30"/>
      <c r="AG3471" s="23"/>
      <c r="AH3471" s="23"/>
      <c r="AI3471" s="23"/>
      <c r="AJ3471" s="23"/>
      <c r="AK3471" s="23"/>
      <c r="AL3471" s="23"/>
      <c r="AM3471" s="23"/>
      <c r="AN3471" s="23"/>
      <c r="AO3471" s="23"/>
      <c r="AP3471" s="23"/>
      <c r="AQ3471" s="23"/>
      <c r="AR3471" s="23"/>
      <c r="AS3471" s="23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23"/>
      <c r="BE3471" s="23"/>
      <c r="BF3471" s="23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  <c r="BU3471" s="12"/>
      <c r="BV3471" s="12"/>
      <c r="BW3471" s="12"/>
      <c r="BX3471" s="15"/>
      <c r="BY3471" s="15"/>
      <c r="BZ3471" s="15"/>
      <c r="CA3471" s="15"/>
      <c r="CB3471" s="15"/>
      <c r="CC3471" s="15"/>
      <c r="CD3471" s="15"/>
      <c r="CE3471" s="15"/>
      <c r="CF3471" s="15"/>
      <c r="CG3471" s="15"/>
      <c r="CH3471" s="15"/>
      <c r="CI3471" s="15"/>
      <c r="CJ3471" s="15"/>
      <c r="CK3471" s="15"/>
      <c r="CL3471" s="15"/>
      <c r="CM3471" s="15"/>
      <c r="CN3471" s="15"/>
    </row>
    <row r="3472" spans="1:92" ht="14">
      <c r="A3472" s="1"/>
      <c r="D3472" s="38"/>
      <c r="I3472" s="19"/>
      <c r="K3472" s="15"/>
      <c r="L3472" s="15"/>
      <c r="AE3472" s="37"/>
      <c r="AF3472" s="30"/>
      <c r="AG3472" s="23"/>
      <c r="AH3472" s="23"/>
      <c r="AI3472" s="23"/>
      <c r="AJ3472" s="23"/>
      <c r="AK3472" s="23"/>
      <c r="AL3472" s="23"/>
      <c r="AM3472" s="23"/>
      <c r="AN3472" s="23"/>
      <c r="AO3472" s="23"/>
      <c r="AP3472" s="23"/>
      <c r="AQ3472" s="23"/>
      <c r="AR3472" s="23"/>
      <c r="AS3472" s="23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23"/>
      <c r="BE3472" s="23"/>
      <c r="BF3472" s="23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5"/>
      <c r="BY3472" s="15"/>
      <c r="BZ3472" s="15"/>
      <c r="CA3472" s="15"/>
      <c r="CB3472" s="15"/>
      <c r="CC3472" s="15"/>
      <c r="CD3472" s="15"/>
      <c r="CE3472" s="15"/>
      <c r="CF3472" s="15"/>
      <c r="CG3472" s="15"/>
      <c r="CH3472" s="15"/>
      <c r="CI3472" s="15"/>
      <c r="CJ3472" s="15"/>
      <c r="CK3472" s="15"/>
      <c r="CL3472" s="15"/>
      <c r="CM3472" s="15"/>
      <c r="CN3472" s="15"/>
    </row>
    <row r="3473" spans="1:92" ht="14">
      <c r="A3473" s="1"/>
      <c r="D3473" s="38"/>
      <c r="I3473" s="19"/>
      <c r="K3473" s="15"/>
      <c r="L3473" s="15"/>
      <c r="AE3473" s="37"/>
      <c r="AF3473" s="30"/>
      <c r="AG3473" s="23"/>
      <c r="AH3473" s="23"/>
      <c r="AI3473" s="23"/>
      <c r="AJ3473" s="23"/>
      <c r="AK3473" s="23"/>
      <c r="AL3473" s="23"/>
      <c r="AM3473" s="23"/>
      <c r="AN3473" s="23"/>
      <c r="AO3473" s="23"/>
      <c r="AP3473" s="23"/>
      <c r="AQ3473" s="23"/>
      <c r="AR3473" s="23"/>
      <c r="AS3473" s="23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23"/>
      <c r="BE3473" s="23"/>
      <c r="BF3473" s="23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  <c r="BU3473" s="12"/>
      <c r="BV3473" s="12"/>
      <c r="BW3473" s="12"/>
      <c r="BX3473" s="15"/>
      <c r="BY3473" s="15"/>
      <c r="BZ3473" s="15"/>
      <c r="CA3473" s="15"/>
      <c r="CB3473" s="15"/>
      <c r="CC3473" s="15"/>
      <c r="CD3473" s="15"/>
      <c r="CE3473" s="15"/>
      <c r="CF3473" s="15"/>
      <c r="CG3473" s="15"/>
      <c r="CH3473" s="15"/>
      <c r="CI3473" s="15"/>
      <c r="CJ3473" s="15"/>
      <c r="CK3473" s="15"/>
      <c r="CL3473" s="15"/>
      <c r="CM3473" s="15"/>
      <c r="CN3473" s="15"/>
    </row>
    <row r="3474" spans="1:92" ht="14">
      <c r="A3474" s="1"/>
      <c r="D3474" s="38"/>
      <c r="I3474" s="19"/>
      <c r="K3474" s="15"/>
      <c r="L3474" s="15"/>
      <c r="AE3474" s="37"/>
      <c r="AF3474" s="30"/>
      <c r="AG3474" s="23"/>
      <c r="AH3474" s="23"/>
      <c r="AI3474" s="23"/>
      <c r="AJ3474" s="23"/>
      <c r="AK3474" s="23"/>
      <c r="AL3474" s="23"/>
      <c r="AM3474" s="23"/>
      <c r="AN3474" s="23"/>
      <c r="AO3474" s="23"/>
      <c r="AP3474" s="23"/>
      <c r="AQ3474" s="23"/>
      <c r="AR3474" s="23"/>
      <c r="AS3474" s="23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23"/>
      <c r="BE3474" s="23"/>
      <c r="BF3474" s="23"/>
      <c r="BG3474" s="12"/>
      <c r="BH3474" s="12"/>
      <c r="BI3474" s="12"/>
      <c r="BJ3474" s="12"/>
      <c r="BK3474" s="12"/>
      <c r="BL3474" s="12"/>
      <c r="BM3474" s="12"/>
      <c r="BN3474" s="12"/>
      <c r="BO3474" s="12"/>
      <c r="BP3474" s="12"/>
      <c r="BQ3474" s="12"/>
      <c r="BR3474" s="12"/>
      <c r="BS3474" s="12"/>
      <c r="BT3474" s="12"/>
      <c r="BU3474" s="12"/>
      <c r="BV3474" s="12"/>
      <c r="BW3474" s="12"/>
      <c r="BX3474" s="15"/>
      <c r="BY3474" s="15"/>
      <c r="BZ3474" s="15"/>
      <c r="CA3474" s="15"/>
      <c r="CB3474" s="15"/>
      <c r="CC3474" s="15"/>
      <c r="CD3474" s="15"/>
      <c r="CE3474" s="15"/>
      <c r="CF3474" s="15"/>
      <c r="CG3474" s="15"/>
      <c r="CH3474" s="15"/>
      <c r="CI3474" s="15"/>
      <c r="CJ3474" s="15"/>
      <c r="CK3474" s="15"/>
      <c r="CL3474" s="15"/>
      <c r="CM3474" s="15"/>
      <c r="CN3474" s="15"/>
    </row>
    <row r="3475" spans="1:92" ht="14">
      <c r="A3475" s="1"/>
      <c r="D3475" s="38"/>
      <c r="I3475" s="19"/>
      <c r="K3475" s="15"/>
      <c r="L3475" s="15"/>
      <c r="AE3475" s="37"/>
      <c r="AF3475" s="30"/>
      <c r="AG3475" s="23"/>
      <c r="AH3475" s="23"/>
      <c r="AI3475" s="23"/>
      <c r="AJ3475" s="23"/>
      <c r="AK3475" s="23"/>
      <c r="AL3475" s="23"/>
      <c r="AM3475" s="23"/>
      <c r="AN3475" s="23"/>
      <c r="AO3475" s="23"/>
      <c r="AP3475" s="23"/>
      <c r="AQ3475" s="23"/>
      <c r="AR3475" s="23"/>
      <c r="AS3475" s="23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23"/>
      <c r="BE3475" s="23"/>
      <c r="BF3475" s="23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  <c r="BU3475" s="12"/>
      <c r="BV3475" s="12"/>
      <c r="BW3475" s="12"/>
      <c r="BX3475" s="15"/>
      <c r="BY3475" s="15"/>
      <c r="BZ3475" s="15"/>
      <c r="CA3475" s="15"/>
      <c r="CB3475" s="15"/>
      <c r="CC3475" s="15"/>
      <c r="CD3475" s="15"/>
      <c r="CE3475" s="15"/>
      <c r="CF3475" s="15"/>
      <c r="CG3475" s="15"/>
      <c r="CH3475" s="15"/>
      <c r="CI3475" s="15"/>
      <c r="CJ3475" s="15"/>
      <c r="CK3475" s="15"/>
      <c r="CL3475" s="15"/>
      <c r="CM3475" s="15"/>
      <c r="CN3475" s="15"/>
    </row>
    <row r="3476" spans="1:92" ht="14">
      <c r="A3476" s="1"/>
      <c r="D3476" s="38"/>
      <c r="I3476" s="19"/>
      <c r="K3476" s="15"/>
      <c r="L3476" s="15"/>
      <c r="AE3476" s="37"/>
      <c r="AF3476" s="30"/>
      <c r="AG3476" s="23"/>
      <c r="AH3476" s="23"/>
      <c r="AI3476" s="23"/>
      <c r="AJ3476" s="23"/>
      <c r="AK3476" s="23"/>
      <c r="AL3476" s="23"/>
      <c r="AM3476" s="23"/>
      <c r="AN3476" s="23"/>
      <c r="AO3476" s="23"/>
      <c r="AP3476" s="23"/>
      <c r="AQ3476" s="23"/>
      <c r="AR3476" s="23"/>
      <c r="AS3476" s="23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23"/>
      <c r="BE3476" s="23"/>
      <c r="BF3476" s="23"/>
      <c r="BG3476" s="12"/>
      <c r="BH3476" s="12"/>
      <c r="BI3476" s="12"/>
      <c r="BJ3476" s="12"/>
      <c r="BK3476" s="12"/>
      <c r="BL3476" s="12"/>
      <c r="BM3476" s="12"/>
      <c r="BN3476" s="12"/>
      <c r="BO3476" s="12"/>
      <c r="BP3476" s="12"/>
      <c r="BQ3476" s="12"/>
      <c r="BR3476" s="12"/>
      <c r="BS3476" s="12"/>
      <c r="BT3476" s="12"/>
      <c r="BU3476" s="12"/>
      <c r="BV3476" s="12"/>
      <c r="BW3476" s="12"/>
      <c r="BX3476" s="15"/>
      <c r="BY3476" s="15"/>
      <c r="BZ3476" s="15"/>
      <c r="CA3476" s="15"/>
      <c r="CB3476" s="15"/>
      <c r="CC3476" s="15"/>
      <c r="CD3476" s="15"/>
      <c r="CE3476" s="15"/>
      <c r="CF3476" s="15"/>
      <c r="CG3476" s="15"/>
      <c r="CH3476" s="15"/>
      <c r="CI3476" s="15"/>
      <c r="CJ3476" s="15"/>
      <c r="CK3476" s="15"/>
      <c r="CL3476" s="15"/>
      <c r="CM3476" s="15"/>
      <c r="CN3476" s="15"/>
    </row>
    <row r="3477" spans="1:92" ht="14">
      <c r="A3477" s="1"/>
      <c r="D3477" s="38"/>
      <c r="I3477" s="19"/>
      <c r="K3477" s="15"/>
      <c r="L3477" s="15"/>
      <c r="AE3477" s="37"/>
      <c r="AF3477" s="30"/>
      <c r="AG3477" s="23"/>
      <c r="AH3477" s="23"/>
      <c r="AI3477" s="23"/>
      <c r="AJ3477" s="23"/>
      <c r="AK3477" s="23"/>
      <c r="AL3477" s="23"/>
      <c r="AM3477" s="23"/>
      <c r="AN3477" s="23"/>
      <c r="AO3477" s="23"/>
      <c r="AP3477" s="23"/>
      <c r="AQ3477" s="23"/>
      <c r="AR3477" s="23"/>
      <c r="AS3477" s="23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23"/>
      <c r="BE3477" s="23"/>
      <c r="BF3477" s="23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  <c r="BU3477" s="12"/>
      <c r="BV3477" s="12"/>
      <c r="BW3477" s="12"/>
      <c r="BX3477" s="15"/>
      <c r="BY3477" s="15"/>
      <c r="BZ3477" s="15"/>
      <c r="CA3477" s="15"/>
      <c r="CB3477" s="15"/>
      <c r="CC3477" s="15"/>
      <c r="CD3477" s="15"/>
      <c r="CE3477" s="15"/>
      <c r="CF3477" s="15"/>
      <c r="CG3477" s="15"/>
      <c r="CH3477" s="15"/>
      <c r="CI3477" s="15"/>
      <c r="CJ3477" s="15"/>
      <c r="CK3477" s="15"/>
      <c r="CL3477" s="15"/>
      <c r="CM3477" s="15"/>
      <c r="CN3477" s="15"/>
    </row>
    <row r="3478" spans="1:92" ht="14">
      <c r="A3478" s="1"/>
      <c r="D3478" s="38"/>
      <c r="I3478" s="19"/>
      <c r="K3478" s="15"/>
      <c r="L3478" s="15"/>
      <c r="AE3478" s="37"/>
      <c r="AF3478" s="30"/>
      <c r="AG3478" s="23"/>
      <c r="AH3478" s="23"/>
      <c r="AI3478" s="23"/>
      <c r="AJ3478" s="23"/>
      <c r="AK3478" s="23"/>
      <c r="AL3478" s="23"/>
      <c r="AM3478" s="23"/>
      <c r="AN3478" s="23"/>
      <c r="AO3478" s="23"/>
      <c r="AP3478" s="23"/>
      <c r="AQ3478" s="23"/>
      <c r="AR3478" s="23"/>
      <c r="AS3478" s="23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23"/>
      <c r="BE3478" s="23"/>
      <c r="BF3478" s="23"/>
      <c r="BG3478" s="12"/>
      <c r="BH3478" s="12"/>
      <c r="BI3478" s="12"/>
      <c r="BJ3478" s="12"/>
      <c r="BK3478" s="12"/>
      <c r="BL3478" s="12"/>
      <c r="BM3478" s="12"/>
      <c r="BN3478" s="12"/>
      <c r="BO3478" s="12"/>
      <c r="BP3478" s="12"/>
      <c r="BQ3478" s="12"/>
      <c r="BR3478" s="12"/>
      <c r="BS3478" s="12"/>
      <c r="BT3478" s="12"/>
      <c r="BU3478" s="12"/>
      <c r="BV3478" s="12"/>
      <c r="BW3478" s="12"/>
      <c r="BX3478" s="15"/>
      <c r="BY3478" s="15"/>
      <c r="BZ3478" s="15"/>
      <c r="CA3478" s="15"/>
      <c r="CB3478" s="15"/>
      <c r="CC3478" s="15"/>
      <c r="CD3478" s="15"/>
      <c r="CE3478" s="15"/>
      <c r="CF3478" s="15"/>
      <c r="CG3478" s="15"/>
      <c r="CH3478" s="15"/>
      <c r="CI3478" s="15"/>
      <c r="CJ3478" s="15"/>
      <c r="CK3478" s="15"/>
      <c r="CL3478" s="15"/>
      <c r="CM3478" s="15"/>
      <c r="CN3478" s="15"/>
    </row>
    <row r="3479" spans="1:92" ht="14">
      <c r="A3479" s="1"/>
      <c r="D3479" s="38"/>
      <c r="I3479" s="19"/>
      <c r="K3479" s="15"/>
      <c r="L3479" s="15"/>
      <c r="AE3479" s="37"/>
      <c r="AF3479" s="30"/>
      <c r="AG3479" s="23"/>
      <c r="AH3479" s="23"/>
      <c r="AI3479" s="23"/>
      <c r="AJ3479" s="23"/>
      <c r="AK3479" s="23"/>
      <c r="AL3479" s="23"/>
      <c r="AM3479" s="23"/>
      <c r="AN3479" s="23"/>
      <c r="AO3479" s="23"/>
      <c r="AP3479" s="23"/>
      <c r="AQ3479" s="23"/>
      <c r="AR3479" s="23"/>
      <c r="AS3479" s="23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23"/>
      <c r="BE3479" s="23"/>
      <c r="BF3479" s="23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  <c r="BU3479" s="12"/>
      <c r="BV3479" s="12"/>
      <c r="BW3479" s="12"/>
      <c r="BX3479" s="15"/>
      <c r="BY3479" s="15"/>
      <c r="BZ3479" s="15"/>
      <c r="CA3479" s="15"/>
      <c r="CB3479" s="15"/>
      <c r="CC3479" s="15"/>
      <c r="CD3479" s="15"/>
      <c r="CE3479" s="15"/>
      <c r="CF3479" s="15"/>
      <c r="CG3479" s="15"/>
      <c r="CH3479" s="15"/>
      <c r="CI3479" s="15"/>
      <c r="CJ3479" s="15"/>
      <c r="CK3479" s="15"/>
      <c r="CL3479" s="15"/>
      <c r="CM3479" s="15"/>
      <c r="CN3479" s="15"/>
    </row>
    <row r="3480" spans="1:92" ht="14">
      <c r="A3480" s="1"/>
      <c r="D3480" s="38"/>
      <c r="I3480" s="19"/>
      <c r="K3480" s="15"/>
      <c r="L3480" s="15"/>
      <c r="AE3480" s="37"/>
      <c r="AF3480" s="30"/>
      <c r="AG3480" s="23"/>
      <c r="AH3480" s="23"/>
      <c r="AI3480" s="23"/>
      <c r="AJ3480" s="23"/>
      <c r="AK3480" s="23"/>
      <c r="AL3480" s="23"/>
      <c r="AM3480" s="23"/>
      <c r="AN3480" s="23"/>
      <c r="AO3480" s="23"/>
      <c r="AP3480" s="23"/>
      <c r="AQ3480" s="23"/>
      <c r="AR3480" s="23"/>
      <c r="AS3480" s="23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23"/>
      <c r="BE3480" s="23"/>
      <c r="BF3480" s="23"/>
      <c r="BG3480" s="12"/>
      <c r="BH3480" s="12"/>
      <c r="BI3480" s="12"/>
      <c r="BJ3480" s="12"/>
      <c r="BK3480" s="12"/>
      <c r="BL3480" s="12"/>
      <c r="BM3480" s="12"/>
      <c r="BN3480" s="12"/>
      <c r="BO3480" s="12"/>
      <c r="BP3480" s="12"/>
      <c r="BQ3480" s="12"/>
      <c r="BR3480" s="12"/>
      <c r="BS3480" s="12"/>
      <c r="BT3480" s="12"/>
      <c r="BU3480" s="12"/>
      <c r="BV3480" s="12"/>
      <c r="BW3480" s="12"/>
      <c r="BX3480" s="15"/>
      <c r="BY3480" s="15"/>
      <c r="BZ3480" s="15"/>
      <c r="CA3480" s="15"/>
      <c r="CB3480" s="15"/>
      <c r="CC3480" s="15"/>
      <c r="CD3480" s="15"/>
      <c r="CE3480" s="15"/>
      <c r="CF3480" s="15"/>
      <c r="CG3480" s="15"/>
      <c r="CH3480" s="15"/>
      <c r="CI3480" s="15"/>
      <c r="CJ3480" s="15"/>
      <c r="CK3480" s="15"/>
      <c r="CL3480" s="15"/>
      <c r="CM3480" s="15"/>
      <c r="CN3480" s="15"/>
    </row>
    <row r="3481" spans="1:92" ht="14">
      <c r="A3481" s="1"/>
      <c r="D3481" s="38"/>
      <c r="I3481" s="19"/>
      <c r="K3481" s="15"/>
      <c r="L3481" s="15"/>
      <c r="AE3481" s="37"/>
      <c r="AF3481" s="30"/>
      <c r="AG3481" s="23"/>
      <c r="AH3481" s="23"/>
      <c r="AI3481" s="23"/>
      <c r="AJ3481" s="23"/>
      <c r="AK3481" s="23"/>
      <c r="AL3481" s="23"/>
      <c r="AM3481" s="23"/>
      <c r="AN3481" s="23"/>
      <c r="AO3481" s="23"/>
      <c r="AP3481" s="23"/>
      <c r="AQ3481" s="23"/>
      <c r="AR3481" s="23"/>
      <c r="AS3481" s="23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23"/>
      <c r="BE3481" s="23"/>
      <c r="BF3481" s="23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  <c r="BU3481" s="12"/>
      <c r="BV3481" s="12"/>
      <c r="BW3481" s="12"/>
      <c r="BX3481" s="15"/>
      <c r="BY3481" s="15"/>
      <c r="BZ3481" s="15"/>
      <c r="CA3481" s="15"/>
      <c r="CB3481" s="15"/>
      <c r="CC3481" s="15"/>
      <c r="CD3481" s="15"/>
      <c r="CE3481" s="15"/>
      <c r="CF3481" s="15"/>
      <c r="CG3481" s="15"/>
      <c r="CH3481" s="15"/>
      <c r="CI3481" s="15"/>
      <c r="CJ3481" s="15"/>
      <c r="CK3481" s="15"/>
      <c r="CL3481" s="15"/>
      <c r="CM3481" s="15"/>
      <c r="CN3481" s="15"/>
    </row>
    <row r="3482" spans="1:92" ht="14">
      <c r="A3482" s="1"/>
      <c r="D3482" s="38"/>
      <c r="I3482" s="19"/>
      <c r="K3482" s="15"/>
      <c r="L3482" s="15"/>
      <c r="AE3482" s="37"/>
      <c r="AF3482" s="30"/>
      <c r="AG3482" s="23"/>
      <c r="AH3482" s="23"/>
      <c r="AI3482" s="23"/>
      <c r="AJ3482" s="23"/>
      <c r="AK3482" s="23"/>
      <c r="AL3482" s="23"/>
      <c r="AM3482" s="23"/>
      <c r="AN3482" s="23"/>
      <c r="AO3482" s="23"/>
      <c r="AP3482" s="23"/>
      <c r="AQ3482" s="23"/>
      <c r="AR3482" s="23"/>
      <c r="AS3482" s="23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23"/>
      <c r="BE3482" s="23"/>
      <c r="BF3482" s="23"/>
      <c r="BG3482" s="12"/>
      <c r="BH3482" s="12"/>
      <c r="BI3482" s="12"/>
      <c r="BJ3482" s="12"/>
      <c r="BK3482" s="12"/>
      <c r="BL3482" s="12"/>
      <c r="BM3482" s="12"/>
      <c r="BN3482" s="12"/>
      <c r="BO3482" s="12"/>
      <c r="BP3482" s="12"/>
      <c r="BQ3482" s="12"/>
      <c r="BR3482" s="12"/>
      <c r="BS3482" s="12"/>
      <c r="BT3482" s="12"/>
      <c r="BU3482" s="12"/>
      <c r="BV3482" s="12"/>
      <c r="BW3482" s="12"/>
      <c r="BX3482" s="15"/>
      <c r="BY3482" s="15"/>
      <c r="BZ3482" s="15"/>
      <c r="CA3482" s="15"/>
      <c r="CB3482" s="15"/>
      <c r="CC3482" s="15"/>
      <c r="CD3482" s="15"/>
      <c r="CE3482" s="15"/>
      <c r="CF3482" s="15"/>
      <c r="CG3482" s="15"/>
      <c r="CH3482" s="15"/>
      <c r="CI3482" s="15"/>
      <c r="CJ3482" s="15"/>
      <c r="CK3482" s="15"/>
      <c r="CL3482" s="15"/>
      <c r="CM3482" s="15"/>
      <c r="CN3482" s="15"/>
    </row>
    <row r="3483" spans="1:92" ht="14">
      <c r="A3483" s="1"/>
      <c r="D3483" s="38"/>
      <c r="I3483" s="19"/>
      <c r="K3483" s="15"/>
      <c r="L3483" s="15"/>
      <c r="AE3483" s="37"/>
      <c r="AF3483" s="30"/>
      <c r="AG3483" s="23"/>
      <c r="AH3483" s="23"/>
      <c r="AI3483" s="23"/>
      <c r="AJ3483" s="23"/>
      <c r="AK3483" s="23"/>
      <c r="AL3483" s="23"/>
      <c r="AM3483" s="23"/>
      <c r="AN3483" s="23"/>
      <c r="AO3483" s="23"/>
      <c r="AP3483" s="23"/>
      <c r="AQ3483" s="23"/>
      <c r="AR3483" s="23"/>
      <c r="AS3483" s="23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23"/>
      <c r="BE3483" s="23"/>
      <c r="BF3483" s="23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  <c r="BU3483" s="12"/>
      <c r="BV3483" s="12"/>
      <c r="BW3483" s="12"/>
      <c r="BX3483" s="15"/>
      <c r="BY3483" s="15"/>
      <c r="BZ3483" s="15"/>
      <c r="CA3483" s="15"/>
      <c r="CB3483" s="15"/>
      <c r="CC3483" s="15"/>
      <c r="CD3483" s="15"/>
      <c r="CE3483" s="15"/>
      <c r="CF3483" s="15"/>
      <c r="CG3483" s="15"/>
      <c r="CH3483" s="15"/>
      <c r="CI3483" s="15"/>
      <c r="CJ3483" s="15"/>
      <c r="CK3483" s="15"/>
      <c r="CL3483" s="15"/>
      <c r="CM3483" s="15"/>
      <c r="CN3483" s="15"/>
    </row>
    <row r="3484" spans="1:92" ht="14">
      <c r="A3484" s="1"/>
      <c r="D3484" s="38"/>
      <c r="I3484" s="19"/>
      <c r="K3484" s="15"/>
      <c r="L3484" s="15"/>
      <c r="AE3484" s="37"/>
      <c r="AF3484" s="30"/>
      <c r="AG3484" s="23"/>
      <c r="AH3484" s="23"/>
      <c r="AI3484" s="23"/>
      <c r="AJ3484" s="23"/>
      <c r="AK3484" s="23"/>
      <c r="AL3484" s="23"/>
      <c r="AM3484" s="23"/>
      <c r="AN3484" s="23"/>
      <c r="AO3484" s="23"/>
      <c r="AP3484" s="23"/>
      <c r="AQ3484" s="23"/>
      <c r="AR3484" s="23"/>
      <c r="AS3484" s="23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23"/>
      <c r="BE3484" s="23"/>
      <c r="BF3484" s="23"/>
      <c r="BG3484" s="12"/>
      <c r="BH3484" s="12"/>
      <c r="BI3484" s="12"/>
      <c r="BJ3484" s="12"/>
      <c r="BK3484" s="12"/>
      <c r="BL3484" s="12"/>
      <c r="BM3484" s="12"/>
      <c r="BN3484" s="12"/>
      <c r="BO3484" s="12"/>
      <c r="BP3484" s="12"/>
      <c r="BQ3484" s="12"/>
      <c r="BR3484" s="12"/>
      <c r="BS3484" s="12"/>
      <c r="BT3484" s="12"/>
      <c r="BU3484" s="12"/>
      <c r="BV3484" s="12"/>
      <c r="BW3484" s="12"/>
      <c r="BX3484" s="15"/>
      <c r="BY3484" s="15"/>
      <c r="BZ3484" s="15"/>
      <c r="CA3484" s="15"/>
      <c r="CB3484" s="15"/>
      <c r="CC3484" s="15"/>
      <c r="CD3484" s="15"/>
      <c r="CE3484" s="15"/>
      <c r="CF3484" s="15"/>
      <c r="CG3484" s="15"/>
      <c r="CH3484" s="15"/>
      <c r="CI3484" s="15"/>
      <c r="CJ3484" s="15"/>
      <c r="CK3484" s="15"/>
      <c r="CL3484" s="15"/>
      <c r="CM3484" s="15"/>
      <c r="CN3484" s="15"/>
    </row>
    <row r="3485" spans="1:92" ht="14">
      <c r="A3485" s="1"/>
      <c r="D3485" s="38"/>
      <c r="I3485" s="19"/>
      <c r="K3485" s="15"/>
      <c r="L3485" s="15"/>
      <c r="AE3485" s="37"/>
      <c r="AF3485" s="30"/>
      <c r="AG3485" s="23"/>
      <c r="AH3485" s="23"/>
      <c r="AI3485" s="23"/>
      <c r="AJ3485" s="23"/>
      <c r="AK3485" s="23"/>
      <c r="AL3485" s="23"/>
      <c r="AM3485" s="23"/>
      <c r="AN3485" s="23"/>
      <c r="AO3485" s="23"/>
      <c r="AP3485" s="23"/>
      <c r="AQ3485" s="23"/>
      <c r="AR3485" s="23"/>
      <c r="AS3485" s="23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23"/>
      <c r="BE3485" s="23"/>
      <c r="BF3485" s="23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  <c r="BU3485" s="12"/>
      <c r="BV3485" s="12"/>
      <c r="BW3485" s="12"/>
      <c r="BX3485" s="15"/>
      <c r="BY3485" s="15"/>
      <c r="BZ3485" s="15"/>
      <c r="CA3485" s="15"/>
      <c r="CB3485" s="15"/>
      <c r="CC3485" s="15"/>
      <c r="CD3485" s="15"/>
      <c r="CE3485" s="15"/>
      <c r="CF3485" s="15"/>
      <c r="CG3485" s="15"/>
      <c r="CH3485" s="15"/>
      <c r="CI3485" s="15"/>
      <c r="CJ3485" s="15"/>
      <c r="CK3485" s="15"/>
      <c r="CL3485" s="15"/>
      <c r="CM3485" s="15"/>
      <c r="CN3485" s="15"/>
    </row>
    <row r="3486" spans="1:92" ht="14">
      <c r="A3486" s="1"/>
      <c r="D3486" s="38"/>
      <c r="I3486" s="19"/>
      <c r="K3486" s="15"/>
      <c r="L3486" s="15"/>
      <c r="AE3486" s="37"/>
      <c r="AF3486" s="30"/>
      <c r="AG3486" s="23"/>
      <c r="AH3486" s="23"/>
      <c r="AI3486" s="23"/>
      <c r="AJ3486" s="23"/>
      <c r="AK3486" s="23"/>
      <c r="AL3486" s="23"/>
      <c r="AM3486" s="23"/>
      <c r="AN3486" s="23"/>
      <c r="AO3486" s="23"/>
      <c r="AP3486" s="23"/>
      <c r="AQ3486" s="23"/>
      <c r="AR3486" s="23"/>
      <c r="AS3486" s="23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23"/>
      <c r="BE3486" s="23"/>
      <c r="BF3486" s="23"/>
      <c r="BG3486" s="12"/>
      <c r="BH3486" s="12"/>
      <c r="BI3486" s="12"/>
      <c r="BJ3486" s="12"/>
      <c r="BK3486" s="12"/>
      <c r="BL3486" s="12"/>
      <c r="BM3486" s="12"/>
      <c r="BN3486" s="12"/>
      <c r="BO3486" s="12"/>
      <c r="BP3486" s="12"/>
      <c r="BQ3486" s="12"/>
      <c r="BR3486" s="12"/>
      <c r="BS3486" s="12"/>
      <c r="BT3486" s="12"/>
      <c r="BU3486" s="12"/>
      <c r="BV3486" s="12"/>
      <c r="BW3486" s="12"/>
      <c r="BX3486" s="15"/>
      <c r="BY3486" s="15"/>
      <c r="BZ3486" s="15"/>
      <c r="CA3486" s="15"/>
      <c r="CB3486" s="15"/>
      <c r="CC3486" s="15"/>
      <c r="CD3486" s="15"/>
      <c r="CE3486" s="15"/>
      <c r="CF3486" s="15"/>
      <c r="CG3486" s="15"/>
      <c r="CH3486" s="15"/>
      <c r="CI3486" s="15"/>
      <c r="CJ3486" s="15"/>
      <c r="CK3486" s="15"/>
      <c r="CL3486" s="15"/>
      <c r="CM3486" s="15"/>
      <c r="CN3486" s="15"/>
    </row>
    <row r="3487" spans="1:92" ht="14">
      <c r="A3487" s="1"/>
      <c r="D3487" s="38"/>
      <c r="I3487" s="19"/>
      <c r="K3487" s="15"/>
      <c r="L3487" s="15"/>
      <c r="AE3487" s="37"/>
      <c r="AF3487" s="30"/>
      <c r="AG3487" s="23"/>
      <c r="AH3487" s="23"/>
      <c r="AI3487" s="23"/>
      <c r="AJ3487" s="23"/>
      <c r="AK3487" s="23"/>
      <c r="AL3487" s="23"/>
      <c r="AM3487" s="23"/>
      <c r="AN3487" s="23"/>
      <c r="AO3487" s="23"/>
      <c r="AP3487" s="23"/>
      <c r="AQ3487" s="23"/>
      <c r="AR3487" s="23"/>
      <c r="AS3487" s="23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23"/>
      <c r="BE3487" s="23"/>
      <c r="BF3487" s="23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  <c r="BU3487" s="12"/>
      <c r="BV3487" s="12"/>
      <c r="BW3487" s="12"/>
      <c r="BX3487" s="15"/>
      <c r="BY3487" s="15"/>
      <c r="BZ3487" s="15"/>
      <c r="CA3487" s="15"/>
      <c r="CB3487" s="15"/>
      <c r="CC3487" s="15"/>
      <c r="CD3487" s="15"/>
      <c r="CE3487" s="15"/>
      <c r="CF3487" s="15"/>
      <c r="CG3487" s="15"/>
      <c r="CH3487" s="15"/>
      <c r="CI3487" s="15"/>
      <c r="CJ3487" s="15"/>
      <c r="CK3487" s="15"/>
      <c r="CL3487" s="15"/>
      <c r="CM3487" s="15"/>
      <c r="CN3487" s="15"/>
    </row>
    <row r="3488" spans="1:92" ht="14">
      <c r="A3488" s="1"/>
      <c r="D3488" s="38"/>
      <c r="I3488" s="19"/>
      <c r="K3488" s="15"/>
      <c r="L3488" s="15"/>
      <c r="AE3488" s="37"/>
      <c r="AF3488" s="30"/>
      <c r="AG3488" s="23"/>
      <c r="AH3488" s="23"/>
      <c r="AI3488" s="23"/>
      <c r="AJ3488" s="23"/>
      <c r="AK3488" s="23"/>
      <c r="AL3488" s="23"/>
      <c r="AM3488" s="23"/>
      <c r="AN3488" s="23"/>
      <c r="AO3488" s="23"/>
      <c r="AP3488" s="23"/>
      <c r="AQ3488" s="23"/>
      <c r="AR3488" s="23"/>
      <c r="AS3488" s="23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23"/>
      <c r="BE3488" s="23"/>
      <c r="BF3488" s="23"/>
      <c r="BG3488" s="12"/>
      <c r="BH3488" s="12"/>
      <c r="BI3488" s="12"/>
      <c r="BJ3488" s="12"/>
      <c r="BK3488" s="12"/>
      <c r="BL3488" s="12"/>
      <c r="BM3488" s="12"/>
      <c r="BN3488" s="12"/>
      <c r="BO3488" s="12"/>
      <c r="BP3488" s="12"/>
      <c r="BQ3488" s="12"/>
      <c r="BR3488" s="12"/>
      <c r="BS3488" s="12"/>
      <c r="BT3488" s="12"/>
      <c r="BU3488" s="12"/>
      <c r="BV3488" s="12"/>
      <c r="BW3488" s="12"/>
      <c r="BX3488" s="15"/>
      <c r="BY3488" s="15"/>
      <c r="BZ3488" s="15"/>
      <c r="CA3488" s="15"/>
      <c r="CB3488" s="15"/>
      <c r="CC3488" s="15"/>
      <c r="CD3488" s="15"/>
      <c r="CE3488" s="15"/>
      <c r="CF3488" s="15"/>
      <c r="CG3488" s="15"/>
      <c r="CH3488" s="15"/>
      <c r="CI3488" s="15"/>
      <c r="CJ3488" s="15"/>
      <c r="CK3488" s="15"/>
      <c r="CL3488" s="15"/>
      <c r="CM3488" s="15"/>
      <c r="CN3488" s="15"/>
    </row>
    <row r="3489" spans="1:92" ht="14">
      <c r="A3489" s="1"/>
      <c r="D3489" s="38"/>
      <c r="I3489" s="19"/>
      <c r="K3489" s="15"/>
      <c r="L3489" s="15"/>
      <c r="AE3489" s="37"/>
      <c r="AF3489" s="30"/>
      <c r="AG3489" s="23"/>
      <c r="AH3489" s="23"/>
      <c r="AI3489" s="23"/>
      <c r="AJ3489" s="23"/>
      <c r="AK3489" s="23"/>
      <c r="AL3489" s="23"/>
      <c r="AM3489" s="23"/>
      <c r="AN3489" s="23"/>
      <c r="AO3489" s="23"/>
      <c r="AP3489" s="23"/>
      <c r="AQ3489" s="23"/>
      <c r="AR3489" s="23"/>
      <c r="AS3489" s="23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23"/>
      <c r="BE3489" s="23"/>
      <c r="BF3489" s="23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  <c r="BU3489" s="12"/>
      <c r="BV3489" s="12"/>
      <c r="BW3489" s="12"/>
      <c r="BX3489" s="15"/>
      <c r="BY3489" s="15"/>
      <c r="BZ3489" s="15"/>
      <c r="CA3489" s="15"/>
      <c r="CB3489" s="15"/>
      <c r="CC3489" s="15"/>
      <c r="CD3489" s="15"/>
      <c r="CE3489" s="15"/>
      <c r="CF3489" s="15"/>
      <c r="CG3489" s="15"/>
      <c r="CH3489" s="15"/>
      <c r="CI3489" s="15"/>
      <c r="CJ3489" s="15"/>
      <c r="CK3489" s="15"/>
      <c r="CL3489" s="15"/>
      <c r="CM3489" s="15"/>
      <c r="CN3489" s="15"/>
    </row>
    <row r="3490" spans="1:92" ht="14">
      <c r="A3490" s="1"/>
      <c r="D3490" s="38"/>
      <c r="I3490" s="19"/>
      <c r="K3490" s="15"/>
      <c r="L3490" s="15"/>
      <c r="AE3490" s="37"/>
      <c r="AF3490" s="30"/>
      <c r="AG3490" s="23"/>
      <c r="AH3490" s="23"/>
      <c r="AI3490" s="23"/>
      <c r="AJ3490" s="23"/>
      <c r="AK3490" s="23"/>
      <c r="AL3490" s="23"/>
      <c r="AM3490" s="23"/>
      <c r="AN3490" s="23"/>
      <c r="AO3490" s="23"/>
      <c r="AP3490" s="23"/>
      <c r="AQ3490" s="23"/>
      <c r="AR3490" s="23"/>
      <c r="AS3490" s="23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23"/>
      <c r="BE3490" s="23"/>
      <c r="BF3490" s="23"/>
      <c r="BG3490" s="12"/>
      <c r="BH3490" s="12"/>
      <c r="BI3490" s="12"/>
      <c r="BJ3490" s="12"/>
      <c r="BK3490" s="12"/>
      <c r="BL3490" s="12"/>
      <c r="BM3490" s="12"/>
      <c r="BN3490" s="12"/>
      <c r="BO3490" s="12"/>
      <c r="BP3490" s="12"/>
      <c r="BQ3490" s="12"/>
      <c r="BR3490" s="12"/>
      <c r="BS3490" s="12"/>
      <c r="BT3490" s="12"/>
      <c r="BU3490" s="12"/>
      <c r="BV3490" s="12"/>
      <c r="BW3490" s="12"/>
      <c r="BX3490" s="15"/>
      <c r="BY3490" s="15"/>
      <c r="BZ3490" s="15"/>
      <c r="CA3490" s="15"/>
      <c r="CB3490" s="15"/>
      <c r="CC3490" s="15"/>
      <c r="CD3490" s="15"/>
      <c r="CE3490" s="15"/>
      <c r="CF3490" s="15"/>
      <c r="CG3490" s="15"/>
      <c r="CH3490" s="15"/>
      <c r="CI3490" s="15"/>
      <c r="CJ3490" s="15"/>
      <c r="CK3490" s="15"/>
      <c r="CL3490" s="15"/>
      <c r="CM3490" s="15"/>
      <c r="CN3490" s="15"/>
    </row>
    <row r="3491" spans="1:92" ht="14">
      <c r="A3491" s="1"/>
      <c r="D3491" s="38"/>
      <c r="I3491" s="19"/>
      <c r="K3491" s="15"/>
      <c r="L3491" s="15"/>
      <c r="AE3491" s="37"/>
      <c r="AF3491" s="30"/>
      <c r="AG3491" s="23"/>
      <c r="AH3491" s="23"/>
      <c r="AI3491" s="23"/>
      <c r="AJ3491" s="23"/>
      <c r="AK3491" s="23"/>
      <c r="AL3491" s="23"/>
      <c r="AM3491" s="23"/>
      <c r="AN3491" s="23"/>
      <c r="AO3491" s="23"/>
      <c r="AP3491" s="23"/>
      <c r="AQ3491" s="23"/>
      <c r="AR3491" s="23"/>
      <c r="AS3491" s="23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23"/>
      <c r="BE3491" s="23"/>
      <c r="BF3491" s="23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  <c r="BU3491" s="12"/>
      <c r="BV3491" s="12"/>
      <c r="BW3491" s="12"/>
      <c r="BX3491" s="15"/>
      <c r="BY3491" s="15"/>
      <c r="BZ3491" s="15"/>
      <c r="CA3491" s="15"/>
      <c r="CB3491" s="15"/>
      <c r="CC3491" s="15"/>
      <c r="CD3491" s="15"/>
      <c r="CE3491" s="15"/>
      <c r="CF3491" s="15"/>
      <c r="CG3491" s="15"/>
      <c r="CH3491" s="15"/>
      <c r="CI3491" s="15"/>
      <c r="CJ3491" s="15"/>
      <c r="CK3491" s="15"/>
      <c r="CL3491" s="15"/>
      <c r="CM3491" s="15"/>
      <c r="CN3491" s="15"/>
    </row>
    <row r="3492" spans="1:92" ht="14">
      <c r="A3492" s="1"/>
      <c r="D3492" s="38"/>
      <c r="I3492" s="19"/>
      <c r="K3492" s="15"/>
      <c r="L3492" s="15"/>
      <c r="AE3492" s="37"/>
      <c r="AF3492" s="30"/>
      <c r="AG3492" s="23"/>
      <c r="AH3492" s="23"/>
      <c r="AI3492" s="23"/>
      <c r="AJ3492" s="23"/>
      <c r="AK3492" s="23"/>
      <c r="AL3492" s="23"/>
      <c r="AM3492" s="23"/>
      <c r="AN3492" s="23"/>
      <c r="AO3492" s="23"/>
      <c r="AP3492" s="23"/>
      <c r="AQ3492" s="23"/>
      <c r="AR3492" s="23"/>
      <c r="AS3492" s="23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23"/>
      <c r="BE3492" s="23"/>
      <c r="BF3492" s="23"/>
      <c r="BG3492" s="12"/>
      <c r="BH3492" s="12"/>
      <c r="BI3492" s="12"/>
      <c r="BJ3492" s="12"/>
      <c r="BK3492" s="12"/>
      <c r="BL3492" s="12"/>
      <c r="BM3492" s="12"/>
      <c r="BN3492" s="12"/>
      <c r="BO3492" s="12"/>
      <c r="BP3492" s="12"/>
      <c r="BQ3492" s="12"/>
      <c r="BR3492" s="12"/>
      <c r="BS3492" s="12"/>
      <c r="BT3492" s="12"/>
      <c r="BU3492" s="12"/>
      <c r="BV3492" s="12"/>
      <c r="BW3492" s="12"/>
      <c r="BX3492" s="15"/>
      <c r="BY3492" s="15"/>
      <c r="BZ3492" s="15"/>
      <c r="CA3492" s="15"/>
      <c r="CB3492" s="15"/>
      <c r="CC3492" s="15"/>
      <c r="CD3492" s="15"/>
      <c r="CE3492" s="15"/>
      <c r="CF3492" s="15"/>
      <c r="CG3492" s="15"/>
      <c r="CH3492" s="15"/>
      <c r="CI3492" s="15"/>
      <c r="CJ3492" s="15"/>
      <c r="CK3492" s="15"/>
      <c r="CL3492" s="15"/>
      <c r="CM3492" s="15"/>
      <c r="CN3492" s="15"/>
    </row>
    <row r="3493" spans="1:92" ht="14">
      <c r="A3493" s="1"/>
      <c r="D3493" s="38"/>
      <c r="I3493" s="19"/>
      <c r="K3493" s="15"/>
      <c r="L3493" s="15"/>
      <c r="AE3493" s="37"/>
      <c r="AF3493" s="30"/>
      <c r="AG3493" s="23"/>
      <c r="AH3493" s="23"/>
      <c r="AI3493" s="23"/>
      <c r="AJ3493" s="23"/>
      <c r="AK3493" s="23"/>
      <c r="AL3493" s="23"/>
      <c r="AM3493" s="23"/>
      <c r="AN3493" s="23"/>
      <c r="AO3493" s="23"/>
      <c r="AP3493" s="23"/>
      <c r="AQ3493" s="23"/>
      <c r="AR3493" s="23"/>
      <c r="AS3493" s="23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23"/>
      <c r="BE3493" s="23"/>
      <c r="BF3493" s="23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  <c r="BU3493" s="12"/>
      <c r="BV3493" s="12"/>
      <c r="BW3493" s="12"/>
      <c r="BX3493" s="15"/>
      <c r="BY3493" s="15"/>
      <c r="BZ3493" s="15"/>
      <c r="CA3493" s="15"/>
      <c r="CB3493" s="15"/>
      <c r="CC3493" s="15"/>
      <c r="CD3493" s="15"/>
      <c r="CE3493" s="15"/>
      <c r="CF3493" s="15"/>
      <c r="CG3493" s="15"/>
      <c r="CH3493" s="15"/>
      <c r="CI3493" s="15"/>
      <c r="CJ3493" s="15"/>
      <c r="CK3493" s="15"/>
      <c r="CL3493" s="15"/>
      <c r="CM3493" s="15"/>
      <c r="CN3493" s="15"/>
    </row>
    <row r="3494" spans="1:92" ht="14">
      <c r="A3494" s="1"/>
      <c r="D3494" s="38"/>
      <c r="I3494" s="19"/>
      <c r="K3494" s="15"/>
      <c r="L3494" s="15"/>
      <c r="AE3494" s="37"/>
      <c r="AF3494" s="30"/>
      <c r="AG3494" s="23"/>
      <c r="AH3494" s="23"/>
      <c r="AI3494" s="23"/>
      <c r="AJ3494" s="23"/>
      <c r="AK3494" s="23"/>
      <c r="AL3494" s="23"/>
      <c r="AM3494" s="23"/>
      <c r="AN3494" s="23"/>
      <c r="AO3494" s="23"/>
      <c r="AP3494" s="23"/>
      <c r="AQ3494" s="23"/>
      <c r="AR3494" s="23"/>
      <c r="AS3494" s="23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23"/>
      <c r="BE3494" s="23"/>
      <c r="BF3494" s="23"/>
      <c r="BG3494" s="12"/>
      <c r="BH3494" s="12"/>
      <c r="BI3494" s="12"/>
      <c r="BJ3494" s="12"/>
      <c r="BK3494" s="12"/>
      <c r="BL3494" s="12"/>
      <c r="BM3494" s="12"/>
      <c r="BN3494" s="12"/>
      <c r="BO3494" s="12"/>
      <c r="BP3494" s="12"/>
      <c r="BQ3494" s="12"/>
      <c r="BR3494" s="12"/>
      <c r="BS3494" s="12"/>
      <c r="BT3494" s="12"/>
      <c r="BU3494" s="12"/>
      <c r="BV3494" s="12"/>
      <c r="BW3494" s="12"/>
      <c r="BX3494" s="15"/>
      <c r="BY3494" s="15"/>
      <c r="BZ3494" s="15"/>
      <c r="CA3494" s="15"/>
      <c r="CB3494" s="15"/>
      <c r="CC3494" s="15"/>
      <c r="CD3494" s="15"/>
      <c r="CE3494" s="15"/>
      <c r="CF3494" s="15"/>
      <c r="CG3494" s="15"/>
      <c r="CH3494" s="15"/>
      <c r="CI3494" s="15"/>
      <c r="CJ3494" s="15"/>
      <c r="CK3494" s="15"/>
      <c r="CL3494" s="15"/>
      <c r="CM3494" s="15"/>
      <c r="CN3494" s="15"/>
    </row>
    <row r="3495" spans="1:92" ht="14">
      <c r="A3495" s="1"/>
      <c r="D3495" s="38"/>
      <c r="I3495" s="19"/>
      <c r="K3495" s="15"/>
      <c r="L3495" s="15"/>
      <c r="AE3495" s="37"/>
      <c r="AF3495" s="30"/>
      <c r="AG3495" s="23"/>
      <c r="AH3495" s="23"/>
      <c r="AI3495" s="23"/>
      <c r="AJ3495" s="23"/>
      <c r="AK3495" s="23"/>
      <c r="AL3495" s="23"/>
      <c r="AM3495" s="23"/>
      <c r="AN3495" s="23"/>
      <c r="AO3495" s="23"/>
      <c r="AP3495" s="23"/>
      <c r="AQ3495" s="23"/>
      <c r="AR3495" s="23"/>
      <c r="AS3495" s="23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23"/>
      <c r="BE3495" s="23"/>
      <c r="BF3495" s="23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  <c r="BU3495" s="12"/>
      <c r="BV3495" s="12"/>
      <c r="BW3495" s="12"/>
      <c r="BX3495" s="15"/>
      <c r="BY3495" s="15"/>
      <c r="BZ3495" s="15"/>
      <c r="CA3495" s="15"/>
      <c r="CB3495" s="15"/>
      <c r="CC3495" s="15"/>
      <c r="CD3495" s="15"/>
      <c r="CE3495" s="15"/>
      <c r="CF3495" s="15"/>
      <c r="CG3495" s="15"/>
      <c r="CH3495" s="15"/>
      <c r="CI3495" s="15"/>
      <c r="CJ3495" s="15"/>
      <c r="CK3495" s="15"/>
      <c r="CL3495" s="15"/>
      <c r="CM3495" s="15"/>
      <c r="CN3495" s="15"/>
    </row>
    <row r="3496" spans="1:92" ht="14">
      <c r="A3496" s="1"/>
      <c r="D3496" s="38"/>
      <c r="I3496" s="19"/>
      <c r="K3496" s="15"/>
      <c r="L3496" s="15"/>
      <c r="AE3496" s="37"/>
      <c r="AF3496" s="30"/>
      <c r="AG3496" s="23"/>
      <c r="AH3496" s="23"/>
      <c r="AI3496" s="23"/>
      <c r="AJ3496" s="23"/>
      <c r="AK3496" s="23"/>
      <c r="AL3496" s="23"/>
      <c r="AM3496" s="23"/>
      <c r="AN3496" s="23"/>
      <c r="AO3496" s="23"/>
      <c r="AP3496" s="23"/>
      <c r="AQ3496" s="23"/>
      <c r="AR3496" s="23"/>
      <c r="AS3496" s="23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23"/>
      <c r="BE3496" s="23"/>
      <c r="BF3496" s="23"/>
      <c r="BG3496" s="12"/>
      <c r="BH3496" s="12"/>
      <c r="BI3496" s="12"/>
      <c r="BJ3496" s="12"/>
      <c r="BK3496" s="12"/>
      <c r="BL3496" s="12"/>
      <c r="BM3496" s="12"/>
      <c r="BN3496" s="12"/>
      <c r="BO3496" s="12"/>
      <c r="BP3496" s="12"/>
      <c r="BQ3496" s="12"/>
      <c r="BR3496" s="12"/>
      <c r="BS3496" s="12"/>
      <c r="BT3496" s="12"/>
      <c r="BU3496" s="12"/>
      <c r="BV3496" s="12"/>
      <c r="BW3496" s="12"/>
      <c r="BX3496" s="15"/>
      <c r="BY3496" s="15"/>
      <c r="BZ3496" s="15"/>
      <c r="CA3496" s="15"/>
      <c r="CB3496" s="15"/>
      <c r="CC3496" s="15"/>
      <c r="CD3496" s="15"/>
      <c r="CE3496" s="15"/>
      <c r="CF3496" s="15"/>
      <c r="CG3496" s="15"/>
      <c r="CH3496" s="15"/>
      <c r="CI3496" s="15"/>
      <c r="CJ3496" s="15"/>
      <c r="CK3496" s="15"/>
      <c r="CL3496" s="15"/>
      <c r="CM3496" s="15"/>
      <c r="CN3496" s="15"/>
    </row>
    <row r="3497" spans="1:92" ht="14">
      <c r="A3497" s="1"/>
      <c r="D3497" s="38"/>
      <c r="I3497" s="19"/>
      <c r="K3497" s="15"/>
      <c r="L3497" s="15"/>
      <c r="AE3497" s="37"/>
      <c r="AF3497" s="30"/>
      <c r="AG3497" s="23"/>
      <c r="AH3497" s="23"/>
      <c r="AI3497" s="23"/>
      <c r="AJ3497" s="23"/>
      <c r="AK3497" s="23"/>
      <c r="AL3497" s="23"/>
      <c r="AM3497" s="23"/>
      <c r="AN3497" s="23"/>
      <c r="AO3497" s="23"/>
      <c r="AP3497" s="23"/>
      <c r="AQ3497" s="23"/>
      <c r="AR3497" s="23"/>
      <c r="AS3497" s="23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23"/>
      <c r="BE3497" s="23"/>
      <c r="BF3497" s="23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  <c r="BU3497" s="12"/>
      <c r="BV3497" s="12"/>
      <c r="BW3497" s="12"/>
      <c r="BX3497" s="15"/>
      <c r="BY3497" s="15"/>
      <c r="BZ3497" s="15"/>
      <c r="CA3497" s="15"/>
      <c r="CB3497" s="15"/>
      <c r="CC3497" s="15"/>
      <c r="CD3497" s="15"/>
      <c r="CE3497" s="15"/>
      <c r="CF3497" s="15"/>
      <c r="CG3497" s="15"/>
      <c r="CH3497" s="15"/>
      <c r="CI3497" s="15"/>
      <c r="CJ3497" s="15"/>
      <c r="CK3497" s="15"/>
      <c r="CL3497" s="15"/>
      <c r="CM3497" s="15"/>
      <c r="CN3497" s="15"/>
    </row>
    <row r="3498" spans="1:92" ht="14">
      <c r="A3498" s="1"/>
      <c r="D3498" s="38"/>
      <c r="I3498" s="19"/>
      <c r="K3498" s="15"/>
      <c r="L3498" s="15"/>
      <c r="AE3498" s="37"/>
      <c r="AF3498" s="30"/>
      <c r="AG3498" s="23"/>
      <c r="AH3498" s="23"/>
      <c r="AI3498" s="23"/>
      <c r="AJ3498" s="23"/>
      <c r="AK3498" s="23"/>
      <c r="AL3498" s="23"/>
      <c r="AM3498" s="23"/>
      <c r="AN3498" s="23"/>
      <c r="AO3498" s="23"/>
      <c r="AP3498" s="23"/>
      <c r="AQ3498" s="23"/>
      <c r="AR3498" s="23"/>
      <c r="AS3498" s="23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23"/>
      <c r="BE3498" s="23"/>
      <c r="BF3498" s="23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5"/>
      <c r="BY3498" s="15"/>
      <c r="BZ3498" s="15"/>
      <c r="CA3498" s="15"/>
      <c r="CB3498" s="15"/>
      <c r="CC3498" s="15"/>
      <c r="CD3498" s="15"/>
      <c r="CE3498" s="15"/>
      <c r="CF3498" s="15"/>
      <c r="CG3498" s="15"/>
      <c r="CH3498" s="15"/>
      <c r="CI3498" s="15"/>
      <c r="CJ3498" s="15"/>
      <c r="CK3498" s="15"/>
      <c r="CL3498" s="15"/>
      <c r="CM3498" s="15"/>
      <c r="CN3498" s="15"/>
    </row>
    <row r="3499" spans="1:92" ht="14">
      <c r="A3499" s="1"/>
      <c r="D3499" s="38"/>
      <c r="I3499" s="19"/>
      <c r="K3499" s="15"/>
      <c r="L3499" s="15"/>
      <c r="AE3499" s="37"/>
      <c r="AF3499" s="30"/>
      <c r="AG3499" s="23"/>
      <c r="AH3499" s="23"/>
      <c r="AI3499" s="23"/>
      <c r="AJ3499" s="23"/>
      <c r="AK3499" s="23"/>
      <c r="AL3499" s="23"/>
      <c r="AM3499" s="23"/>
      <c r="AN3499" s="23"/>
      <c r="AO3499" s="23"/>
      <c r="AP3499" s="23"/>
      <c r="AQ3499" s="23"/>
      <c r="AR3499" s="23"/>
      <c r="AS3499" s="23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23"/>
      <c r="BE3499" s="23"/>
      <c r="BF3499" s="23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  <c r="BU3499" s="12"/>
      <c r="BV3499" s="12"/>
      <c r="BW3499" s="12"/>
      <c r="BX3499" s="15"/>
      <c r="BY3499" s="15"/>
      <c r="BZ3499" s="15"/>
      <c r="CA3499" s="15"/>
      <c r="CB3499" s="15"/>
      <c r="CC3499" s="15"/>
      <c r="CD3499" s="15"/>
      <c r="CE3499" s="15"/>
      <c r="CF3499" s="15"/>
      <c r="CG3499" s="15"/>
      <c r="CH3499" s="15"/>
      <c r="CI3499" s="15"/>
      <c r="CJ3499" s="15"/>
      <c r="CK3499" s="15"/>
      <c r="CL3499" s="15"/>
      <c r="CM3499" s="15"/>
      <c r="CN3499" s="15"/>
    </row>
    <row r="3500" spans="1:92" ht="14">
      <c r="A3500" s="1"/>
      <c r="D3500" s="38"/>
      <c r="I3500" s="19"/>
      <c r="K3500" s="15"/>
      <c r="L3500" s="15"/>
      <c r="AE3500" s="37"/>
      <c r="AF3500" s="30"/>
      <c r="AG3500" s="23"/>
      <c r="AH3500" s="23"/>
      <c r="AI3500" s="23"/>
      <c r="AJ3500" s="23"/>
      <c r="AK3500" s="23"/>
      <c r="AL3500" s="23"/>
      <c r="AM3500" s="23"/>
      <c r="AN3500" s="23"/>
      <c r="AO3500" s="23"/>
      <c r="AP3500" s="23"/>
      <c r="AQ3500" s="23"/>
      <c r="AR3500" s="23"/>
      <c r="AS3500" s="23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23"/>
      <c r="BE3500" s="23"/>
      <c r="BF3500" s="23"/>
      <c r="BG3500" s="12"/>
      <c r="BH3500" s="12"/>
      <c r="BI3500" s="12"/>
      <c r="BJ3500" s="12"/>
      <c r="BK3500" s="12"/>
      <c r="BL3500" s="12"/>
      <c r="BM3500" s="12"/>
      <c r="BN3500" s="12"/>
      <c r="BO3500" s="12"/>
      <c r="BP3500" s="12"/>
      <c r="BQ3500" s="12"/>
      <c r="BR3500" s="12"/>
      <c r="BS3500" s="12"/>
      <c r="BT3500" s="12"/>
      <c r="BU3500" s="12"/>
      <c r="BV3500" s="12"/>
      <c r="BW3500" s="12"/>
      <c r="BX3500" s="15"/>
      <c r="BY3500" s="15"/>
      <c r="BZ3500" s="15"/>
      <c r="CA3500" s="15"/>
      <c r="CB3500" s="15"/>
      <c r="CC3500" s="15"/>
      <c r="CD3500" s="15"/>
      <c r="CE3500" s="15"/>
      <c r="CF3500" s="15"/>
      <c r="CG3500" s="15"/>
      <c r="CH3500" s="15"/>
      <c r="CI3500" s="15"/>
      <c r="CJ3500" s="15"/>
      <c r="CK3500" s="15"/>
      <c r="CL3500" s="15"/>
      <c r="CM3500" s="15"/>
      <c r="CN3500" s="15"/>
    </row>
    <row r="3501" spans="1:92" ht="14">
      <c r="A3501" s="1"/>
      <c r="D3501" s="38"/>
      <c r="I3501" s="19"/>
      <c r="K3501" s="15"/>
      <c r="L3501" s="15"/>
      <c r="AE3501" s="37"/>
      <c r="AF3501" s="30"/>
      <c r="AG3501" s="23"/>
      <c r="AH3501" s="23"/>
      <c r="AI3501" s="23"/>
      <c r="AJ3501" s="23"/>
      <c r="AK3501" s="23"/>
      <c r="AL3501" s="23"/>
      <c r="AM3501" s="23"/>
      <c r="AN3501" s="23"/>
      <c r="AO3501" s="23"/>
      <c r="AP3501" s="23"/>
      <c r="AQ3501" s="23"/>
      <c r="AR3501" s="23"/>
      <c r="AS3501" s="23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23"/>
      <c r="BE3501" s="23"/>
      <c r="BF3501" s="23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  <c r="BU3501" s="12"/>
      <c r="BV3501" s="12"/>
      <c r="BW3501" s="12"/>
      <c r="BX3501" s="15"/>
      <c r="BY3501" s="15"/>
      <c r="BZ3501" s="15"/>
      <c r="CA3501" s="15"/>
      <c r="CB3501" s="15"/>
      <c r="CC3501" s="15"/>
      <c r="CD3501" s="15"/>
      <c r="CE3501" s="15"/>
      <c r="CF3501" s="15"/>
      <c r="CG3501" s="15"/>
      <c r="CH3501" s="15"/>
      <c r="CI3501" s="15"/>
      <c r="CJ3501" s="15"/>
      <c r="CK3501" s="15"/>
      <c r="CL3501" s="15"/>
      <c r="CM3501" s="15"/>
      <c r="CN3501" s="15"/>
    </row>
    <row r="3502" spans="1:92" ht="14">
      <c r="A3502" s="1"/>
      <c r="D3502" s="38"/>
      <c r="I3502" s="19"/>
      <c r="K3502" s="15"/>
      <c r="L3502" s="15"/>
      <c r="AE3502" s="37"/>
      <c r="AF3502" s="30"/>
      <c r="AG3502" s="23"/>
      <c r="AH3502" s="23"/>
      <c r="AI3502" s="23"/>
      <c r="AJ3502" s="23"/>
      <c r="AK3502" s="23"/>
      <c r="AL3502" s="23"/>
      <c r="AM3502" s="23"/>
      <c r="AN3502" s="23"/>
      <c r="AO3502" s="23"/>
      <c r="AP3502" s="23"/>
      <c r="AQ3502" s="23"/>
      <c r="AR3502" s="23"/>
      <c r="AS3502" s="23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23"/>
      <c r="BE3502" s="23"/>
      <c r="BF3502" s="23"/>
      <c r="BG3502" s="12"/>
      <c r="BH3502" s="12"/>
      <c r="BI3502" s="12"/>
      <c r="BJ3502" s="12"/>
      <c r="BK3502" s="12"/>
      <c r="BL3502" s="12"/>
      <c r="BM3502" s="12"/>
      <c r="BN3502" s="12"/>
      <c r="BO3502" s="12"/>
      <c r="BP3502" s="12"/>
      <c r="BQ3502" s="12"/>
      <c r="BR3502" s="12"/>
      <c r="BS3502" s="12"/>
      <c r="BT3502" s="12"/>
      <c r="BU3502" s="12"/>
      <c r="BV3502" s="12"/>
      <c r="BW3502" s="12"/>
      <c r="BX3502" s="15"/>
      <c r="BY3502" s="15"/>
      <c r="BZ3502" s="15"/>
      <c r="CA3502" s="15"/>
      <c r="CB3502" s="15"/>
      <c r="CC3502" s="15"/>
      <c r="CD3502" s="15"/>
      <c r="CE3502" s="15"/>
      <c r="CF3502" s="15"/>
      <c r="CG3502" s="15"/>
      <c r="CH3502" s="15"/>
      <c r="CI3502" s="15"/>
      <c r="CJ3502" s="15"/>
      <c r="CK3502" s="15"/>
      <c r="CL3502" s="15"/>
      <c r="CM3502" s="15"/>
      <c r="CN3502" s="15"/>
    </row>
    <row r="3503" spans="1:92" ht="14">
      <c r="A3503" s="1"/>
      <c r="D3503" s="38"/>
      <c r="I3503" s="19"/>
      <c r="K3503" s="15"/>
      <c r="L3503" s="15"/>
      <c r="AE3503" s="37"/>
      <c r="AF3503" s="30"/>
      <c r="AG3503" s="23"/>
      <c r="AH3503" s="23"/>
      <c r="AI3503" s="23"/>
      <c r="AJ3503" s="23"/>
      <c r="AK3503" s="23"/>
      <c r="AL3503" s="23"/>
      <c r="AM3503" s="23"/>
      <c r="AN3503" s="23"/>
      <c r="AO3503" s="23"/>
      <c r="AP3503" s="23"/>
      <c r="AQ3503" s="23"/>
      <c r="AR3503" s="23"/>
      <c r="AS3503" s="23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23"/>
      <c r="BE3503" s="23"/>
      <c r="BF3503" s="23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  <c r="BU3503" s="12"/>
      <c r="BV3503" s="12"/>
      <c r="BW3503" s="12"/>
      <c r="BX3503" s="15"/>
      <c r="BY3503" s="15"/>
      <c r="BZ3503" s="15"/>
      <c r="CA3503" s="15"/>
      <c r="CB3503" s="15"/>
      <c r="CC3503" s="15"/>
      <c r="CD3503" s="15"/>
      <c r="CE3503" s="15"/>
      <c r="CF3503" s="15"/>
      <c r="CG3503" s="15"/>
      <c r="CH3503" s="15"/>
      <c r="CI3503" s="15"/>
      <c r="CJ3503" s="15"/>
      <c r="CK3503" s="15"/>
      <c r="CL3503" s="15"/>
      <c r="CM3503" s="15"/>
      <c r="CN3503" s="15"/>
    </row>
    <row r="3504" spans="1:92" ht="14">
      <c r="A3504" s="1"/>
      <c r="D3504" s="38"/>
      <c r="I3504" s="19"/>
      <c r="K3504" s="15"/>
      <c r="L3504" s="15"/>
      <c r="AE3504" s="37"/>
      <c r="AF3504" s="30"/>
      <c r="AG3504" s="23"/>
      <c r="AH3504" s="23"/>
      <c r="AI3504" s="23"/>
      <c r="AJ3504" s="23"/>
      <c r="AK3504" s="23"/>
      <c r="AL3504" s="23"/>
      <c r="AM3504" s="23"/>
      <c r="AN3504" s="23"/>
      <c r="AO3504" s="23"/>
      <c r="AP3504" s="23"/>
      <c r="AQ3504" s="23"/>
      <c r="AR3504" s="23"/>
      <c r="AS3504" s="23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23"/>
      <c r="BE3504" s="23"/>
      <c r="BF3504" s="23"/>
      <c r="BG3504" s="12"/>
      <c r="BH3504" s="12"/>
      <c r="BI3504" s="12"/>
      <c r="BJ3504" s="12"/>
      <c r="BK3504" s="12"/>
      <c r="BL3504" s="12"/>
      <c r="BM3504" s="12"/>
      <c r="BN3504" s="12"/>
      <c r="BO3504" s="12"/>
      <c r="BP3504" s="12"/>
      <c r="BQ3504" s="12"/>
      <c r="BR3504" s="12"/>
      <c r="BS3504" s="12"/>
      <c r="BT3504" s="12"/>
      <c r="BU3504" s="12"/>
      <c r="BV3504" s="12"/>
      <c r="BW3504" s="12"/>
      <c r="BX3504" s="15"/>
      <c r="BY3504" s="15"/>
      <c r="BZ3504" s="15"/>
      <c r="CA3504" s="15"/>
      <c r="CB3504" s="15"/>
      <c r="CC3504" s="15"/>
      <c r="CD3504" s="15"/>
      <c r="CE3504" s="15"/>
      <c r="CF3504" s="15"/>
      <c r="CG3504" s="15"/>
      <c r="CH3504" s="15"/>
      <c r="CI3504" s="15"/>
      <c r="CJ3504" s="15"/>
      <c r="CK3504" s="15"/>
      <c r="CL3504" s="15"/>
      <c r="CM3504" s="15"/>
      <c r="CN3504" s="15"/>
    </row>
    <row r="3505" spans="1:92" ht="14">
      <c r="A3505" s="1"/>
      <c r="D3505" s="38"/>
      <c r="I3505" s="19"/>
      <c r="K3505" s="15"/>
      <c r="L3505" s="15"/>
      <c r="AE3505" s="37"/>
      <c r="AF3505" s="30"/>
      <c r="AG3505" s="23"/>
      <c r="AH3505" s="23"/>
      <c r="AI3505" s="23"/>
      <c r="AJ3505" s="23"/>
      <c r="AK3505" s="23"/>
      <c r="AL3505" s="23"/>
      <c r="AM3505" s="23"/>
      <c r="AN3505" s="23"/>
      <c r="AO3505" s="23"/>
      <c r="AP3505" s="23"/>
      <c r="AQ3505" s="23"/>
      <c r="AR3505" s="23"/>
      <c r="AS3505" s="23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23"/>
      <c r="BE3505" s="23"/>
      <c r="BF3505" s="23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  <c r="BU3505" s="12"/>
      <c r="BV3505" s="12"/>
      <c r="BW3505" s="12"/>
      <c r="BX3505" s="15"/>
      <c r="BY3505" s="15"/>
      <c r="BZ3505" s="15"/>
      <c r="CA3505" s="15"/>
      <c r="CB3505" s="15"/>
      <c r="CC3505" s="15"/>
      <c r="CD3505" s="15"/>
      <c r="CE3505" s="15"/>
      <c r="CF3505" s="15"/>
      <c r="CG3505" s="15"/>
      <c r="CH3505" s="15"/>
      <c r="CI3505" s="15"/>
      <c r="CJ3505" s="15"/>
      <c r="CK3505" s="15"/>
      <c r="CL3505" s="15"/>
      <c r="CM3505" s="15"/>
      <c r="CN3505" s="15"/>
    </row>
    <row r="3506" spans="1:92" ht="14">
      <c r="A3506" s="1"/>
      <c r="D3506" s="38"/>
      <c r="I3506" s="19"/>
      <c r="K3506" s="15"/>
      <c r="L3506" s="15"/>
      <c r="AE3506" s="37"/>
      <c r="AF3506" s="30"/>
      <c r="AG3506" s="23"/>
      <c r="AH3506" s="23"/>
      <c r="AI3506" s="23"/>
      <c r="AJ3506" s="23"/>
      <c r="AK3506" s="23"/>
      <c r="AL3506" s="23"/>
      <c r="AM3506" s="23"/>
      <c r="AN3506" s="23"/>
      <c r="AO3506" s="23"/>
      <c r="AP3506" s="23"/>
      <c r="AQ3506" s="23"/>
      <c r="AR3506" s="23"/>
      <c r="AS3506" s="23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23"/>
      <c r="BE3506" s="23"/>
      <c r="BF3506" s="23"/>
      <c r="BG3506" s="12"/>
      <c r="BH3506" s="12"/>
      <c r="BI3506" s="12"/>
      <c r="BJ3506" s="12"/>
      <c r="BK3506" s="12"/>
      <c r="BL3506" s="12"/>
      <c r="BM3506" s="12"/>
      <c r="BN3506" s="12"/>
      <c r="BO3506" s="12"/>
      <c r="BP3506" s="12"/>
      <c r="BQ3506" s="12"/>
      <c r="BR3506" s="12"/>
      <c r="BS3506" s="12"/>
      <c r="BT3506" s="12"/>
      <c r="BU3506" s="12"/>
      <c r="BV3506" s="12"/>
      <c r="BW3506" s="12"/>
      <c r="BX3506" s="15"/>
      <c r="BY3506" s="15"/>
      <c r="BZ3506" s="15"/>
      <c r="CA3506" s="15"/>
      <c r="CB3506" s="15"/>
      <c r="CC3506" s="15"/>
      <c r="CD3506" s="15"/>
      <c r="CE3506" s="15"/>
      <c r="CF3506" s="15"/>
      <c r="CG3506" s="15"/>
      <c r="CH3506" s="15"/>
      <c r="CI3506" s="15"/>
      <c r="CJ3506" s="15"/>
      <c r="CK3506" s="15"/>
      <c r="CL3506" s="15"/>
      <c r="CM3506" s="15"/>
      <c r="CN3506" s="15"/>
    </row>
    <row r="3507" spans="1:92" ht="14">
      <c r="A3507" s="1"/>
      <c r="D3507" s="38"/>
      <c r="I3507" s="19"/>
      <c r="K3507" s="15"/>
      <c r="L3507" s="15"/>
      <c r="AE3507" s="37"/>
      <c r="AF3507" s="30"/>
      <c r="AG3507" s="23"/>
      <c r="AH3507" s="23"/>
      <c r="AI3507" s="23"/>
      <c r="AJ3507" s="23"/>
      <c r="AK3507" s="23"/>
      <c r="AL3507" s="23"/>
      <c r="AM3507" s="23"/>
      <c r="AN3507" s="23"/>
      <c r="AO3507" s="23"/>
      <c r="AP3507" s="23"/>
      <c r="AQ3507" s="23"/>
      <c r="AR3507" s="23"/>
      <c r="AS3507" s="23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23"/>
      <c r="BE3507" s="23"/>
      <c r="BF3507" s="23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  <c r="BU3507" s="12"/>
      <c r="BV3507" s="12"/>
      <c r="BW3507" s="12"/>
      <c r="BX3507" s="15"/>
      <c r="BY3507" s="15"/>
      <c r="BZ3507" s="15"/>
      <c r="CA3507" s="15"/>
      <c r="CB3507" s="15"/>
      <c r="CC3507" s="15"/>
      <c r="CD3507" s="15"/>
      <c r="CE3507" s="15"/>
      <c r="CF3507" s="15"/>
      <c r="CG3507" s="15"/>
      <c r="CH3507" s="15"/>
      <c r="CI3507" s="15"/>
      <c r="CJ3507" s="15"/>
      <c r="CK3507" s="15"/>
      <c r="CL3507" s="15"/>
      <c r="CM3507" s="15"/>
      <c r="CN3507" s="15"/>
    </row>
    <row r="3508" spans="1:92" ht="14">
      <c r="A3508" s="1"/>
      <c r="D3508" s="38"/>
      <c r="I3508" s="19"/>
      <c r="K3508" s="15"/>
      <c r="L3508" s="15"/>
      <c r="AE3508" s="37"/>
      <c r="AF3508" s="30"/>
      <c r="AG3508" s="23"/>
      <c r="AH3508" s="23"/>
      <c r="AI3508" s="23"/>
      <c r="AJ3508" s="23"/>
      <c r="AK3508" s="23"/>
      <c r="AL3508" s="23"/>
      <c r="AM3508" s="23"/>
      <c r="AN3508" s="23"/>
      <c r="AO3508" s="23"/>
      <c r="AP3508" s="23"/>
      <c r="AQ3508" s="23"/>
      <c r="AR3508" s="23"/>
      <c r="AS3508" s="23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23"/>
      <c r="BE3508" s="23"/>
      <c r="BF3508" s="23"/>
      <c r="BG3508" s="12"/>
      <c r="BH3508" s="12"/>
      <c r="BI3508" s="12"/>
      <c r="BJ3508" s="12"/>
      <c r="BK3508" s="12"/>
      <c r="BL3508" s="12"/>
      <c r="BM3508" s="12"/>
      <c r="BN3508" s="12"/>
      <c r="BO3508" s="12"/>
      <c r="BP3508" s="12"/>
      <c r="BQ3508" s="12"/>
      <c r="BR3508" s="12"/>
      <c r="BS3508" s="12"/>
      <c r="BT3508" s="12"/>
      <c r="BU3508" s="12"/>
      <c r="BV3508" s="12"/>
      <c r="BW3508" s="12"/>
      <c r="BX3508" s="15"/>
      <c r="BY3508" s="15"/>
      <c r="BZ3508" s="15"/>
      <c r="CA3508" s="15"/>
      <c r="CB3508" s="15"/>
      <c r="CC3508" s="15"/>
      <c r="CD3508" s="15"/>
      <c r="CE3508" s="15"/>
      <c r="CF3508" s="15"/>
      <c r="CG3508" s="15"/>
      <c r="CH3508" s="15"/>
      <c r="CI3508" s="15"/>
      <c r="CJ3508" s="15"/>
      <c r="CK3508" s="15"/>
      <c r="CL3508" s="15"/>
      <c r="CM3508" s="15"/>
      <c r="CN3508" s="15"/>
    </row>
    <row r="3509" spans="1:92" ht="14">
      <c r="A3509" s="1"/>
      <c r="D3509" s="38"/>
      <c r="I3509" s="19"/>
      <c r="K3509" s="15"/>
      <c r="L3509" s="15"/>
      <c r="AE3509" s="37"/>
      <c r="AF3509" s="30"/>
      <c r="AG3509" s="23"/>
      <c r="AH3509" s="23"/>
      <c r="AI3509" s="23"/>
      <c r="AJ3509" s="23"/>
      <c r="AK3509" s="23"/>
      <c r="AL3509" s="23"/>
      <c r="AM3509" s="23"/>
      <c r="AN3509" s="23"/>
      <c r="AO3509" s="23"/>
      <c r="AP3509" s="23"/>
      <c r="AQ3509" s="23"/>
      <c r="AR3509" s="23"/>
      <c r="AS3509" s="23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23"/>
      <c r="BE3509" s="23"/>
      <c r="BF3509" s="23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  <c r="BU3509" s="12"/>
      <c r="BV3509" s="12"/>
      <c r="BW3509" s="12"/>
      <c r="BX3509" s="15"/>
      <c r="BY3509" s="15"/>
      <c r="BZ3509" s="15"/>
      <c r="CA3509" s="15"/>
      <c r="CB3509" s="15"/>
      <c r="CC3509" s="15"/>
      <c r="CD3509" s="15"/>
      <c r="CE3509" s="15"/>
      <c r="CF3509" s="15"/>
      <c r="CG3509" s="15"/>
      <c r="CH3509" s="15"/>
      <c r="CI3509" s="15"/>
      <c r="CJ3509" s="15"/>
      <c r="CK3509" s="15"/>
      <c r="CL3509" s="15"/>
      <c r="CM3509" s="15"/>
      <c r="CN3509" s="15"/>
    </row>
    <row r="3510" spans="1:92" ht="14">
      <c r="A3510" s="1"/>
      <c r="D3510" s="38"/>
      <c r="I3510" s="19"/>
      <c r="K3510" s="15"/>
      <c r="L3510" s="15"/>
      <c r="AE3510" s="37"/>
      <c r="AF3510" s="30"/>
      <c r="AG3510" s="23"/>
      <c r="AH3510" s="23"/>
      <c r="AI3510" s="23"/>
      <c r="AJ3510" s="23"/>
      <c r="AK3510" s="23"/>
      <c r="AL3510" s="23"/>
      <c r="AM3510" s="23"/>
      <c r="AN3510" s="23"/>
      <c r="AO3510" s="23"/>
      <c r="AP3510" s="23"/>
      <c r="AQ3510" s="23"/>
      <c r="AR3510" s="23"/>
      <c r="AS3510" s="23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23"/>
      <c r="BE3510" s="23"/>
      <c r="BF3510" s="23"/>
      <c r="BG3510" s="12"/>
      <c r="BH3510" s="12"/>
      <c r="BI3510" s="12"/>
      <c r="BJ3510" s="12"/>
      <c r="BK3510" s="12"/>
      <c r="BL3510" s="12"/>
      <c r="BM3510" s="12"/>
      <c r="BN3510" s="12"/>
      <c r="BO3510" s="12"/>
      <c r="BP3510" s="12"/>
      <c r="BQ3510" s="12"/>
      <c r="BR3510" s="12"/>
      <c r="BS3510" s="12"/>
      <c r="BT3510" s="12"/>
      <c r="BU3510" s="12"/>
      <c r="BV3510" s="12"/>
      <c r="BW3510" s="12"/>
      <c r="BX3510" s="15"/>
      <c r="BY3510" s="15"/>
      <c r="BZ3510" s="15"/>
      <c r="CA3510" s="15"/>
      <c r="CB3510" s="15"/>
      <c r="CC3510" s="15"/>
      <c r="CD3510" s="15"/>
      <c r="CE3510" s="15"/>
      <c r="CF3510" s="15"/>
      <c r="CG3510" s="15"/>
      <c r="CH3510" s="15"/>
      <c r="CI3510" s="15"/>
      <c r="CJ3510" s="15"/>
      <c r="CK3510" s="15"/>
      <c r="CL3510" s="15"/>
      <c r="CM3510" s="15"/>
      <c r="CN3510" s="15"/>
    </row>
    <row r="3511" spans="1:92" ht="14">
      <c r="A3511" s="1"/>
      <c r="D3511" s="38"/>
      <c r="I3511" s="19"/>
      <c r="K3511" s="15"/>
      <c r="L3511" s="15"/>
      <c r="AE3511" s="37"/>
      <c r="AF3511" s="30"/>
      <c r="AG3511" s="23"/>
      <c r="AH3511" s="23"/>
      <c r="AI3511" s="23"/>
      <c r="AJ3511" s="23"/>
      <c r="AK3511" s="23"/>
      <c r="AL3511" s="23"/>
      <c r="AM3511" s="23"/>
      <c r="AN3511" s="23"/>
      <c r="AO3511" s="23"/>
      <c r="AP3511" s="23"/>
      <c r="AQ3511" s="23"/>
      <c r="AR3511" s="23"/>
      <c r="AS3511" s="23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23"/>
      <c r="BE3511" s="23"/>
      <c r="BF3511" s="23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  <c r="BU3511" s="12"/>
      <c r="BV3511" s="12"/>
      <c r="BW3511" s="12"/>
      <c r="BX3511" s="15"/>
      <c r="BY3511" s="15"/>
      <c r="BZ3511" s="15"/>
      <c r="CA3511" s="15"/>
      <c r="CB3511" s="15"/>
      <c r="CC3511" s="15"/>
      <c r="CD3511" s="15"/>
      <c r="CE3511" s="15"/>
      <c r="CF3511" s="15"/>
      <c r="CG3511" s="15"/>
      <c r="CH3511" s="15"/>
      <c r="CI3511" s="15"/>
      <c r="CJ3511" s="15"/>
      <c r="CK3511" s="15"/>
      <c r="CL3511" s="15"/>
      <c r="CM3511" s="15"/>
      <c r="CN3511" s="15"/>
    </row>
    <row r="3512" spans="1:92" ht="14">
      <c r="A3512" s="1"/>
      <c r="D3512" s="38"/>
      <c r="I3512" s="19"/>
      <c r="K3512" s="15"/>
      <c r="L3512" s="15"/>
      <c r="AE3512" s="37"/>
      <c r="AF3512" s="30"/>
      <c r="AG3512" s="23"/>
      <c r="AH3512" s="23"/>
      <c r="AI3512" s="23"/>
      <c r="AJ3512" s="23"/>
      <c r="AK3512" s="23"/>
      <c r="AL3512" s="23"/>
      <c r="AM3512" s="23"/>
      <c r="AN3512" s="23"/>
      <c r="AO3512" s="23"/>
      <c r="AP3512" s="23"/>
      <c r="AQ3512" s="23"/>
      <c r="AR3512" s="23"/>
      <c r="AS3512" s="23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23"/>
      <c r="BE3512" s="23"/>
      <c r="BF3512" s="23"/>
      <c r="BG3512" s="12"/>
      <c r="BH3512" s="12"/>
      <c r="BI3512" s="12"/>
      <c r="BJ3512" s="12"/>
      <c r="BK3512" s="12"/>
      <c r="BL3512" s="12"/>
      <c r="BM3512" s="12"/>
      <c r="BN3512" s="12"/>
      <c r="BO3512" s="12"/>
      <c r="BP3512" s="12"/>
      <c r="BQ3512" s="12"/>
      <c r="BR3512" s="12"/>
      <c r="BS3512" s="12"/>
      <c r="BT3512" s="12"/>
      <c r="BU3512" s="12"/>
      <c r="BV3512" s="12"/>
      <c r="BW3512" s="12"/>
      <c r="BX3512" s="15"/>
      <c r="BY3512" s="15"/>
      <c r="BZ3512" s="15"/>
      <c r="CA3512" s="15"/>
      <c r="CB3512" s="15"/>
      <c r="CC3512" s="15"/>
      <c r="CD3512" s="15"/>
      <c r="CE3512" s="15"/>
      <c r="CF3512" s="15"/>
      <c r="CG3512" s="15"/>
      <c r="CH3512" s="15"/>
      <c r="CI3512" s="15"/>
      <c r="CJ3512" s="15"/>
      <c r="CK3512" s="15"/>
      <c r="CL3512" s="15"/>
      <c r="CM3512" s="15"/>
      <c r="CN3512" s="15"/>
    </row>
    <row r="3513" spans="1:92" ht="14">
      <c r="A3513" s="1"/>
      <c r="D3513" s="38"/>
      <c r="I3513" s="19"/>
      <c r="K3513" s="15"/>
      <c r="L3513" s="15"/>
      <c r="AE3513" s="37"/>
      <c r="AF3513" s="30"/>
      <c r="AG3513" s="23"/>
      <c r="AH3513" s="23"/>
      <c r="AI3513" s="23"/>
      <c r="AJ3513" s="23"/>
      <c r="AK3513" s="23"/>
      <c r="AL3513" s="23"/>
      <c r="AM3513" s="23"/>
      <c r="AN3513" s="23"/>
      <c r="AO3513" s="23"/>
      <c r="AP3513" s="23"/>
      <c r="AQ3513" s="23"/>
      <c r="AR3513" s="23"/>
      <c r="AS3513" s="23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23"/>
      <c r="BE3513" s="23"/>
      <c r="BF3513" s="23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  <c r="BU3513" s="12"/>
      <c r="BV3513" s="12"/>
      <c r="BW3513" s="12"/>
      <c r="BX3513" s="15"/>
      <c r="BY3513" s="15"/>
      <c r="BZ3513" s="15"/>
      <c r="CA3513" s="15"/>
      <c r="CB3513" s="15"/>
      <c r="CC3513" s="15"/>
      <c r="CD3513" s="15"/>
      <c r="CE3513" s="15"/>
      <c r="CF3513" s="15"/>
      <c r="CG3513" s="15"/>
      <c r="CH3513" s="15"/>
      <c r="CI3513" s="15"/>
      <c r="CJ3513" s="15"/>
      <c r="CK3513" s="15"/>
      <c r="CL3513" s="15"/>
      <c r="CM3513" s="15"/>
      <c r="CN3513" s="15"/>
    </row>
    <row r="3514" spans="1:92" ht="14">
      <c r="A3514" s="1"/>
      <c r="D3514" s="38"/>
      <c r="I3514" s="19"/>
      <c r="K3514" s="15"/>
      <c r="L3514" s="15"/>
      <c r="AE3514" s="37"/>
      <c r="AF3514" s="30"/>
      <c r="AG3514" s="23"/>
      <c r="AH3514" s="23"/>
      <c r="AI3514" s="23"/>
      <c r="AJ3514" s="23"/>
      <c r="AK3514" s="23"/>
      <c r="AL3514" s="23"/>
      <c r="AM3514" s="23"/>
      <c r="AN3514" s="23"/>
      <c r="AO3514" s="23"/>
      <c r="AP3514" s="23"/>
      <c r="AQ3514" s="23"/>
      <c r="AR3514" s="23"/>
      <c r="AS3514" s="23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23"/>
      <c r="BE3514" s="23"/>
      <c r="BF3514" s="23"/>
      <c r="BG3514" s="12"/>
      <c r="BH3514" s="12"/>
      <c r="BI3514" s="12"/>
      <c r="BJ3514" s="12"/>
      <c r="BK3514" s="12"/>
      <c r="BL3514" s="12"/>
      <c r="BM3514" s="12"/>
      <c r="BN3514" s="12"/>
      <c r="BO3514" s="12"/>
      <c r="BP3514" s="12"/>
      <c r="BQ3514" s="12"/>
      <c r="BR3514" s="12"/>
      <c r="BS3514" s="12"/>
      <c r="BT3514" s="12"/>
      <c r="BU3514" s="12"/>
      <c r="BV3514" s="12"/>
      <c r="BW3514" s="12"/>
      <c r="BX3514" s="15"/>
      <c r="BY3514" s="15"/>
      <c r="BZ3514" s="15"/>
      <c r="CA3514" s="15"/>
      <c r="CB3514" s="15"/>
      <c r="CC3514" s="15"/>
      <c r="CD3514" s="15"/>
      <c r="CE3514" s="15"/>
      <c r="CF3514" s="15"/>
      <c r="CG3514" s="15"/>
      <c r="CH3514" s="15"/>
      <c r="CI3514" s="15"/>
      <c r="CJ3514" s="15"/>
      <c r="CK3514" s="15"/>
      <c r="CL3514" s="15"/>
      <c r="CM3514" s="15"/>
      <c r="CN3514" s="15"/>
    </row>
    <row r="3515" spans="1:92" ht="14">
      <c r="A3515" s="1"/>
      <c r="D3515" s="38"/>
      <c r="I3515" s="19"/>
      <c r="K3515" s="15"/>
      <c r="L3515" s="15"/>
      <c r="AE3515" s="37"/>
      <c r="AF3515" s="30"/>
      <c r="AG3515" s="23"/>
      <c r="AH3515" s="23"/>
      <c r="AI3515" s="23"/>
      <c r="AJ3515" s="23"/>
      <c r="AK3515" s="23"/>
      <c r="AL3515" s="23"/>
      <c r="AM3515" s="23"/>
      <c r="AN3515" s="23"/>
      <c r="AO3515" s="23"/>
      <c r="AP3515" s="23"/>
      <c r="AQ3515" s="23"/>
      <c r="AR3515" s="23"/>
      <c r="AS3515" s="23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23"/>
      <c r="BE3515" s="23"/>
      <c r="BF3515" s="23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  <c r="BU3515" s="12"/>
      <c r="BV3515" s="12"/>
      <c r="BW3515" s="12"/>
      <c r="BX3515" s="15"/>
      <c r="BY3515" s="15"/>
      <c r="BZ3515" s="15"/>
      <c r="CA3515" s="15"/>
      <c r="CB3515" s="15"/>
      <c r="CC3515" s="15"/>
      <c r="CD3515" s="15"/>
      <c r="CE3515" s="15"/>
      <c r="CF3515" s="15"/>
      <c r="CG3515" s="15"/>
      <c r="CH3515" s="15"/>
      <c r="CI3515" s="15"/>
      <c r="CJ3515" s="15"/>
      <c r="CK3515" s="15"/>
      <c r="CL3515" s="15"/>
      <c r="CM3515" s="15"/>
      <c r="CN3515" s="15"/>
    </row>
    <row r="3516" spans="1:92" ht="14">
      <c r="A3516" s="1"/>
      <c r="D3516" s="38"/>
      <c r="I3516" s="19"/>
      <c r="K3516" s="15"/>
      <c r="L3516" s="15"/>
      <c r="AE3516" s="37"/>
      <c r="AF3516" s="30"/>
      <c r="AG3516" s="23"/>
      <c r="AH3516" s="23"/>
      <c r="AI3516" s="23"/>
      <c r="AJ3516" s="23"/>
      <c r="AK3516" s="23"/>
      <c r="AL3516" s="23"/>
      <c r="AM3516" s="23"/>
      <c r="AN3516" s="23"/>
      <c r="AO3516" s="23"/>
      <c r="AP3516" s="23"/>
      <c r="AQ3516" s="23"/>
      <c r="AR3516" s="23"/>
      <c r="AS3516" s="23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23"/>
      <c r="BE3516" s="23"/>
      <c r="BF3516" s="23"/>
      <c r="BG3516" s="12"/>
      <c r="BH3516" s="12"/>
      <c r="BI3516" s="12"/>
      <c r="BJ3516" s="12"/>
      <c r="BK3516" s="12"/>
      <c r="BL3516" s="12"/>
      <c r="BM3516" s="12"/>
      <c r="BN3516" s="12"/>
      <c r="BO3516" s="12"/>
      <c r="BP3516" s="12"/>
      <c r="BQ3516" s="12"/>
      <c r="BR3516" s="12"/>
      <c r="BS3516" s="12"/>
      <c r="BT3516" s="12"/>
      <c r="BU3516" s="12"/>
      <c r="BV3516" s="12"/>
      <c r="BW3516" s="12"/>
      <c r="BX3516" s="15"/>
      <c r="BY3516" s="15"/>
      <c r="BZ3516" s="15"/>
      <c r="CA3516" s="15"/>
      <c r="CB3516" s="15"/>
      <c r="CC3516" s="15"/>
      <c r="CD3516" s="15"/>
      <c r="CE3516" s="15"/>
      <c r="CF3516" s="15"/>
      <c r="CG3516" s="15"/>
      <c r="CH3516" s="15"/>
      <c r="CI3516" s="15"/>
      <c r="CJ3516" s="15"/>
      <c r="CK3516" s="15"/>
      <c r="CL3516" s="15"/>
      <c r="CM3516" s="15"/>
      <c r="CN3516" s="15"/>
    </row>
    <row r="3517" spans="1:92" ht="14">
      <c r="A3517" s="1"/>
      <c r="D3517" s="38"/>
      <c r="I3517" s="19"/>
      <c r="K3517" s="15"/>
      <c r="L3517" s="15"/>
      <c r="AE3517" s="37"/>
      <c r="AF3517" s="30"/>
      <c r="AG3517" s="23"/>
      <c r="AH3517" s="23"/>
      <c r="AI3517" s="23"/>
      <c r="AJ3517" s="23"/>
      <c r="AK3517" s="23"/>
      <c r="AL3517" s="23"/>
      <c r="AM3517" s="23"/>
      <c r="AN3517" s="23"/>
      <c r="AO3517" s="23"/>
      <c r="AP3517" s="23"/>
      <c r="AQ3517" s="23"/>
      <c r="AR3517" s="23"/>
      <c r="AS3517" s="23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23"/>
      <c r="BE3517" s="23"/>
      <c r="BF3517" s="23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  <c r="BU3517" s="12"/>
      <c r="BV3517" s="12"/>
      <c r="BW3517" s="12"/>
      <c r="BX3517" s="15"/>
      <c r="BY3517" s="15"/>
      <c r="BZ3517" s="15"/>
      <c r="CA3517" s="15"/>
      <c r="CB3517" s="15"/>
      <c r="CC3517" s="15"/>
      <c r="CD3517" s="15"/>
      <c r="CE3517" s="15"/>
      <c r="CF3517" s="15"/>
      <c r="CG3517" s="15"/>
      <c r="CH3517" s="15"/>
      <c r="CI3517" s="15"/>
      <c r="CJ3517" s="15"/>
      <c r="CK3517" s="15"/>
      <c r="CL3517" s="15"/>
      <c r="CM3517" s="15"/>
      <c r="CN3517" s="15"/>
    </row>
    <row r="3518" spans="1:92" ht="14">
      <c r="A3518" s="1"/>
      <c r="D3518" s="38"/>
      <c r="I3518" s="19"/>
      <c r="K3518" s="15"/>
      <c r="L3518" s="15"/>
      <c r="AE3518" s="37"/>
      <c r="AF3518" s="30"/>
      <c r="AG3518" s="23"/>
      <c r="AH3518" s="23"/>
      <c r="AI3518" s="23"/>
      <c r="AJ3518" s="23"/>
      <c r="AK3518" s="23"/>
      <c r="AL3518" s="23"/>
      <c r="AM3518" s="23"/>
      <c r="AN3518" s="23"/>
      <c r="AO3518" s="23"/>
      <c r="AP3518" s="23"/>
      <c r="AQ3518" s="23"/>
      <c r="AR3518" s="23"/>
      <c r="AS3518" s="23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23"/>
      <c r="BE3518" s="23"/>
      <c r="BF3518" s="23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5"/>
      <c r="BY3518" s="15"/>
      <c r="BZ3518" s="15"/>
      <c r="CA3518" s="15"/>
      <c r="CB3518" s="15"/>
      <c r="CC3518" s="15"/>
      <c r="CD3518" s="15"/>
      <c r="CE3518" s="15"/>
      <c r="CF3518" s="15"/>
      <c r="CG3518" s="15"/>
      <c r="CH3518" s="15"/>
      <c r="CI3518" s="15"/>
      <c r="CJ3518" s="15"/>
      <c r="CK3518" s="15"/>
      <c r="CL3518" s="15"/>
      <c r="CM3518" s="15"/>
      <c r="CN3518" s="15"/>
    </row>
    <row r="3519" spans="1:92" ht="14">
      <c r="A3519" s="1"/>
      <c r="D3519" s="38"/>
      <c r="I3519" s="19"/>
      <c r="K3519" s="15"/>
      <c r="L3519" s="15"/>
      <c r="AE3519" s="37"/>
      <c r="AF3519" s="30"/>
      <c r="AG3519" s="23"/>
      <c r="AH3519" s="23"/>
      <c r="AI3519" s="23"/>
      <c r="AJ3519" s="23"/>
      <c r="AK3519" s="23"/>
      <c r="AL3519" s="23"/>
      <c r="AM3519" s="23"/>
      <c r="AN3519" s="23"/>
      <c r="AO3519" s="23"/>
      <c r="AP3519" s="23"/>
      <c r="AQ3519" s="23"/>
      <c r="AR3519" s="23"/>
      <c r="AS3519" s="23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23"/>
      <c r="BE3519" s="23"/>
      <c r="BF3519" s="23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  <c r="BU3519" s="12"/>
      <c r="BV3519" s="12"/>
      <c r="BW3519" s="12"/>
      <c r="BX3519" s="15"/>
      <c r="BY3519" s="15"/>
      <c r="BZ3519" s="15"/>
      <c r="CA3519" s="15"/>
      <c r="CB3519" s="15"/>
      <c r="CC3519" s="15"/>
      <c r="CD3519" s="15"/>
      <c r="CE3519" s="15"/>
      <c r="CF3519" s="15"/>
      <c r="CG3519" s="15"/>
      <c r="CH3519" s="15"/>
      <c r="CI3519" s="15"/>
      <c r="CJ3519" s="15"/>
      <c r="CK3519" s="15"/>
      <c r="CL3519" s="15"/>
      <c r="CM3519" s="15"/>
      <c r="CN3519" s="15"/>
    </row>
    <row r="3520" spans="1:92" ht="14">
      <c r="A3520" s="1"/>
      <c r="D3520" s="38"/>
      <c r="I3520" s="19"/>
      <c r="K3520" s="15"/>
      <c r="L3520" s="15"/>
      <c r="AE3520" s="37"/>
      <c r="AF3520" s="30"/>
      <c r="AG3520" s="23"/>
      <c r="AH3520" s="23"/>
      <c r="AI3520" s="23"/>
      <c r="AJ3520" s="23"/>
      <c r="AK3520" s="23"/>
      <c r="AL3520" s="23"/>
      <c r="AM3520" s="23"/>
      <c r="AN3520" s="23"/>
      <c r="AO3520" s="23"/>
      <c r="AP3520" s="23"/>
      <c r="AQ3520" s="23"/>
      <c r="AR3520" s="23"/>
      <c r="AS3520" s="23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23"/>
      <c r="BE3520" s="23"/>
      <c r="BF3520" s="23"/>
      <c r="BG3520" s="12"/>
      <c r="BH3520" s="12"/>
      <c r="BI3520" s="12"/>
      <c r="BJ3520" s="12"/>
      <c r="BK3520" s="12"/>
      <c r="BL3520" s="12"/>
      <c r="BM3520" s="12"/>
      <c r="BN3520" s="12"/>
      <c r="BO3520" s="12"/>
      <c r="BP3520" s="12"/>
      <c r="BQ3520" s="12"/>
      <c r="BR3520" s="12"/>
      <c r="BS3520" s="12"/>
      <c r="BT3520" s="12"/>
      <c r="BU3520" s="12"/>
      <c r="BV3520" s="12"/>
      <c r="BW3520" s="12"/>
      <c r="BX3520" s="15"/>
      <c r="BY3520" s="15"/>
      <c r="BZ3520" s="15"/>
      <c r="CA3520" s="15"/>
      <c r="CB3520" s="15"/>
      <c r="CC3520" s="15"/>
      <c r="CD3520" s="15"/>
      <c r="CE3520" s="15"/>
      <c r="CF3520" s="15"/>
      <c r="CG3520" s="15"/>
      <c r="CH3520" s="15"/>
      <c r="CI3520" s="15"/>
      <c r="CJ3520" s="15"/>
      <c r="CK3520" s="15"/>
      <c r="CL3520" s="15"/>
      <c r="CM3520" s="15"/>
      <c r="CN3520" s="15"/>
    </row>
    <row r="3521" spans="1:92" ht="14">
      <c r="A3521" s="1"/>
      <c r="D3521" s="38"/>
      <c r="I3521" s="19"/>
      <c r="K3521" s="15"/>
      <c r="L3521" s="15"/>
      <c r="AE3521" s="37"/>
      <c r="AF3521" s="30"/>
      <c r="AG3521" s="23"/>
      <c r="AH3521" s="23"/>
      <c r="AI3521" s="23"/>
      <c r="AJ3521" s="23"/>
      <c r="AK3521" s="23"/>
      <c r="AL3521" s="23"/>
      <c r="AM3521" s="23"/>
      <c r="AN3521" s="23"/>
      <c r="AO3521" s="23"/>
      <c r="AP3521" s="23"/>
      <c r="AQ3521" s="23"/>
      <c r="AR3521" s="23"/>
      <c r="AS3521" s="23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23"/>
      <c r="BE3521" s="23"/>
      <c r="BF3521" s="23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  <c r="BU3521" s="12"/>
      <c r="BV3521" s="12"/>
      <c r="BW3521" s="12"/>
      <c r="BX3521" s="15"/>
      <c r="BY3521" s="15"/>
      <c r="BZ3521" s="15"/>
      <c r="CA3521" s="15"/>
      <c r="CB3521" s="15"/>
      <c r="CC3521" s="15"/>
      <c r="CD3521" s="15"/>
      <c r="CE3521" s="15"/>
      <c r="CF3521" s="15"/>
      <c r="CG3521" s="15"/>
      <c r="CH3521" s="15"/>
      <c r="CI3521" s="15"/>
      <c r="CJ3521" s="15"/>
      <c r="CK3521" s="15"/>
      <c r="CL3521" s="15"/>
      <c r="CM3521" s="15"/>
      <c r="CN3521" s="15"/>
    </row>
    <row r="3522" spans="1:92" ht="14">
      <c r="A3522" s="1"/>
      <c r="D3522" s="38"/>
      <c r="I3522" s="19"/>
      <c r="K3522" s="15"/>
      <c r="L3522" s="15"/>
      <c r="AE3522" s="37"/>
      <c r="AF3522" s="30"/>
      <c r="AG3522" s="23"/>
      <c r="AH3522" s="23"/>
      <c r="AI3522" s="23"/>
      <c r="AJ3522" s="23"/>
      <c r="AK3522" s="23"/>
      <c r="AL3522" s="23"/>
      <c r="AM3522" s="23"/>
      <c r="AN3522" s="23"/>
      <c r="AO3522" s="23"/>
      <c r="AP3522" s="23"/>
      <c r="AQ3522" s="23"/>
      <c r="AR3522" s="23"/>
      <c r="AS3522" s="23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23"/>
      <c r="BE3522" s="23"/>
      <c r="BF3522" s="23"/>
      <c r="BG3522" s="12"/>
      <c r="BH3522" s="12"/>
      <c r="BI3522" s="12"/>
      <c r="BJ3522" s="12"/>
      <c r="BK3522" s="12"/>
      <c r="BL3522" s="12"/>
      <c r="BM3522" s="12"/>
      <c r="BN3522" s="12"/>
      <c r="BO3522" s="12"/>
      <c r="BP3522" s="12"/>
      <c r="BQ3522" s="12"/>
      <c r="BR3522" s="12"/>
      <c r="BS3522" s="12"/>
      <c r="BT3522" s="12"/>
      <c r="BU3522" s="12"/>
      <c r="BV3522" s="12"/>
      <c r="BW3522" s="12"/>
      <c r="BX3522" s="15"/>
      <c r="BY3522" s="15"/>
      <c r="BZ3522" s="15"/>
      <c r="CA3522" s="15"/>
      <c r="CB3522" s="15"/>
      <c r="CC3522" s="15"/>
      <c r="CD3522" s="15"/>
      <c r="CE3522" s="15"/>
      <c r="CF3522" s="15"/>
      <c r="CG3522" s="15"/>
      <c r="CH3522" s="15"/>
      <c r="CI3522" s="15"/>
      <c r="CJ3522" s="15"/>
      <c r="CK3522" s="15"/>
      <c r="CL3522" s="15"/>
      <c r="CM3522" s="15"/>
      <c r="CN3522" s="15"/>
    </row>
    <row r="3523" spans="1:92" ht="14">
      <c r="A3523" s="1"/>
      <c r="D3523" s="38"/>
      <c r="I3523" s="19"/>
      <c r="K3523" s="15"/>
      <c r="L3523" s="15"/>
      <c r="AE3523" s="37"/>
      <c r="AF3523" s="30"/>
      <c r="AG3523" s="23"/>
      <c r="AH3523" s="23"/>
      <c r="AI3523" s="23"/>
      <c r="AJ3523" s="23"/>
      <c r="AK3523" s="23"/>
      <c r="AL3523" s="23"/>
      <c r="AM3523" s="23"/>
      <c r="AN3523" s="23"/>
      <c r="AO3523" s="23"/>
      <c r="AP3523" s="23"/>
      <c r="AQ3523" s="23"/>
      <c r="AR3523" s="23"/>
      <c r="AS3523" s="23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23"/>
      <c r="BE3523" s="23"/>
      <c r="BF3523" s="23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  <c r="BU3523" s="12"/>
      <c r="BV3523" s="12"/>
      <c r="BW3523" s="12"/>
      <c r="BX3523" s="15"/>
      <c r="BY3523" s="15"/>
      <c r="BZ3523" s="15"/>
      <c r="CA3523" s="15"/>
      <c r="CB3523" s="15"/>
      <c r="CC3523" s="15"/>
      <c r="CD3523" s="15"/>
      <c r="CE3523" s="15"/>
      <c r="CF3523" s="15"/>
      <c r="CG3523" s="15"/>
      <c r="CH3523" s="15"/>
      <c r="CI3523" s="15"/>
      <c r="CJ3523" s="15"/>
      <c r="CK3523" s="15"/>
      <c r="CL3523" s="15"/>
      <c r="CM3523" s="15"/>
      <c r="CN3523" s="15"/>
    </row>
    <row r="3524" spans="1:92" ht="14">
      <c r="A3524" s="1"/>
      <c r="D3524" s="38"/>
      <c r="I3524" s="19"/>
      <c r="K3524" s="15"/>
      <c r="L3524" s="15"/>
      <c r="AE3524" s="37"/>
      <c r="AF3524" s="30"/>
      <c r="AG3524" s="23"/>
      <c r="AH3524" s="23"/>
      <c r="AI3524" s="23"/>
      <c r="AJ3524" s="23"/>
      <c r="AK3524" s="23"/>
      <c r="AL3524" s="23"/>
      <c r="AM3524" s="23"/>
      <c r="AN3524" s="23"/>
      <c r="AO3524" s="23"/>
      <c r="AP3524" s="23"/>
      <c r="AQ3524" s="23"/>
      <c r="AR3524" s="23"/>
      <c r="AS3524" s="23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23"/>
      <c r="BE3524" s="23"/>
      <c r="BF3524" s="23"/>
      <c r="BG3524" s="12"/>
      <c r="BH3524" s="12"/>
      <c r="BI3524" s="12"/>
      <c r="BJ3524" s="12"/>
      <c r="BK3524" s="12"/>
      <c r="BL3524" s="12"/>
      <c r="BM3524" s="12"/>
      <c r="BN3524" s="12"/>
      <c r="BO3524" s="12"/>
      <c r="BP3524" s="12"/>
      <c r="BQ3524" s="12"/>
      <c r="BR3524" s="12"/>
      <c r="BS3524" s="12"/>
      <c r="BT3524" s="12"/>
      <c r="BU3524" s="12"/>
      <c r="BV3524" s="12"/>
      <c r="BW3524" s="12"/>
      <c r="BX3524" s="15"/>
      <c r="BY3524" s="15"/>
      <c r="BZ3524" s="15"/>
      <c r="CA3524" s="15"/>
      <c r="CB3524" s="15"/>
      <c r="CC3524" s="15"/>
      <c r="CD3524" s="15"/>
      <c r="CE3524" s="15"/>
      <c r="CF3524" s="15"/>
      <c r="CG3524" s="15"/>
      <c r="CH3524" s="15"/>
      <c r="CI3524" s="15"/>
      <c r="CJ3524" s="15"/>
      <c r="CK3524" s="15"/>
      <c r="CL3524" s="15"/>
      <c r="CM3524" s="15"/>
      <c r="CN3524" s="15"/>
    </row>
    <row r="3525" spans="1:92" ht="14">
      <c r="A3525" s="1"/>
      <c r="D3525" s="38"/>
      <c r="I3525" s="19"/>
      <c r="K3525" s="15"/>
      <c r="L3525" s="15"/>
      <c r="AE3525" s="37"/>
      <c r="AF3525" s="30"/>
      <c r="AG3525" s="23"/>
      <c r="AH3525" s="23"/>
      <c r="AI3525" s="23"/>
      <c r="AJ3525" s="23"/>
      <c r="AK3525" s="23"/>
      <c r="AL3525" s="23"/>
      <c r="AM3525" s="23"/>
      <c r="AN3525" s="23"/>
      <c r="AO3525" s="23"/>
      <c r="AP3525" s="23"/>
      <c r="AQ3525" s="23"/>
      <c r="AR3525" s="23"/>
      <c r="AS3525" s="23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23"/>
      <c r="BE3525" s="23"/>
      <c r="BF3525" s="23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  <c r="BU3525" s="12"/>
      <c r="BV3525" s="12"/>
      <c r="BW3525" s="12"/>
      <c r="BX3525" s="15"/>
      <c r="BY3525" s="15"/>
      <c r="BZ3525" s="15"/>
      <c r="CA3525" s="15"/>
      <c r="CB3525" s="15"/>
      <c r="CC3525" s="15"/>
      <c r="CD3525" s="15"/>
      <c r="CE3525" s="15"/>
      <c r="CF3525" s="15"/>
      <c r="CG3525" s="15"/>
      <c r="CH3525" s="15"/>
      <c r="CI3525" s="15"/>
      <c r="CJ3525" s="15"/>
      <c r="CK3525" s="15"/>
      <c r="CL3525" s="15"/>
      <c r="CM3525" s="15"/>
      <c r="CN3525" s="15"/>
    </row>
    <row r="3526" spans="1:92" ht="14">
      <c r="A3526" s="1"/>
      <c r="D3526" s="38"/>
      <c r="I3526" s="19"/>
      <c r="K3526" s="15"/>
      <c r="L3526" s="15"/>
      <c r="AE3526" s="37"/>
      <c r="AF3526" s="30"/>
      <c r="AG3526" s="23"/>
      <c r="AH3526" s="23"/>
      <c r="AI3526" s="23"/>
      <c r="AJ3526" s="23"/>
      <c r="AK3526" s="23"/>
      <c r="AL3526" s="23"/>
      <c r="AM3526" s="23"/>
      <c r="AN3526" s="23"/>
      <c r="AO3526" s="23"/>
      <c r="AP3526" s="23"/>
      <c r="AQ3526" s="23"/>
      <c r="AR3526" s="23"/>
      <c r="AS3526" s="23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23"/>
      <c r="BE3526" s="23"/>
      <c r="BF3526" s="23"/>
      <c r="BG3526" s="12"/>
      <c r="BH3526" s="12"/>
      <c r="BI3526" s="12"/>
      <c r="BJ3526" s="12"/>
      <c r="BK3526" s="12"/>
      <c r="BL3526" s="12"/>
      <c r="BM3526" s="12"/>
      <c r="BN3526" s="12"/>
      <c r="BO3526" s="12"/>
      <c r="BP3526" s="12"/>
      <c r="BQ3526" s="12"/>
      <c r="BR3526" s="12"/>
      <c r="BS3526" s="12"/>
      <c r="BT3526" s="12"/>
      <c r="BU3526" s="12"/>
      <c r="BV3526" s="12"/>
      <c r="BW3526" s="12"/>
      <c r="BX3526" s="15"/>
      <c r="BY3526" s="15"/>
      <c r="BZ3526" s="15"/>
      <c r="CA3526" s="15"/>
      <c r="CB3526" s="15"/>
      <c r="CC3526" s="15"/>
      <c r="CD3526" s="15"/>
      <c r="CE3526" s="15"/>
      <c r="CF3526" s="15"/>
      <c r="CG3526" s="15"/>
      <c r="CH3526" s="15"/>
      <c r="CI3526" s="15"/>
      <c r="CJ3526" s="15"/>
      <c r="CK3526" s="15"/>
      <c r="CL3526" s="15"/>
      <c r="CM3526" s="15"/>
      <c r="CN3526" s="15"/>
    </row>
    <row r="3527" spans="1:92" ht="14">
      <c r="A3527" s="1"/>
      <c r="D3527" s="38"/>
      <c r="I3527" s="19"/>
      <c r="K3527" s="15"/>
      <c r="L3527" s="15"/>
      <c r="AE3527" s="37"/>
      <c r="AF3527" s="30"/>
      <c r="AG3527" s="23"/>
      <c r="AH3527" s="23"/>
      <c r="AI3527" s="23"/>
      <c r="AJ3527" s="23"/>
      <c r="AK3527" s="23"/>
      <c r="AL3527" s="23"/>
      <c r="AM3527" s="23"/>
      <c r="AN3527" s="23"/>
      <c r="AO3527" s="23"/>
      <c r="AP3527" s="23"/>
      <c r="AQ3527" s="23"/>
      <c r="AR3527" s="23"/>
      <c r="AS3527" s="23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23"/>
      <c r="BE3527" s="23"/>
      <c r="BF3527" s="23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  <c r="BU3527" s="12"/>
      <c r="BV3527" s="12"/>
      <c r="BW3527" s="12"/>
      <c r="BX3527" s="15"/>
      <c r="BY3527" s="15"/>
      <c r="BZ3527" s="15"/>
      <c r="CA3527" s="15"/>
      <c r="CB3527" s="15"/>
      <c r="CC3527" s="15"/>
      <c r="CD3527" s="15"/>
      <c r="CE3527" s="15"/>
      <c r="CF3527" s="15"/>
      <c r="CG3527" s="15"/>
      <c r="CH3527" s="15"/>
      <c r="CI3527" s="15"/>
      <c r="CJ3527" s="15"/>
      <c r="CK3527" s="15"/>
      <c r="CL3527" s="15"/>
      <c r="CM3527" s="15"/>
      <c r="CN3527" s="15"/>
    </row>
    <row r="3528" spans="1:92" ht="14">
      <c r="A3528" s="1"/>
      <c r="D3528" s="38"/>
      <c r="I3528" s="19"/>
      <c r="K3528" s="15"/>
      <c r="L3528" s="15"/>
      <c r="AE3528" s="37"/>
      <c r="AF3528" s="30"/>
      <c r="AG3528" s="23"/>
      <c r="AH3528" s="23"/>
      <c r="AI3528" s="23"/>
      <c r="AJ3528" s="23"/>
      <c r="AK3528" s="23"/>
      <c r="AL3528" s="23"/>
      <c r="AM3528" s="23"/>
      <c r="AN3528" s="23"/>
      <c r="AO3528" s="23"/>
      <c r="AP3528" s="23"/>
      <c r="AQ3528" s="23"/>
      <c r="AR3528" s="23"/>
      <c r="AS3528" s="23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23"/>
      <c r="BE3528" s="23"/>
      <c r="BF3528" s="23"/>
      <c r="BG3528" s="12"/>
      <c r="BH3528" s="12"/>
      <c r="BI3528" s="12"/>
      <c r="BJ3528" s="12"/>
      <c r="BK3528" s="12"/>
      <c r="BL3528" s="12"/>
      <c r="BM3528" s="12"/>
      <c r="BN3528" s="12"/>
      <c r="BO3528" s="12"/>
      <c r="BP3528" s="12"/>
      <c r="BQ3528" s="12"/>
      <c r="BR3528" s="12"/>
      <c r="BS3528" s="12"/>
      <c r="BT3528" s="12"/>
      <c r="BU3528" s="12"/>
      <c r="BV3528" s="12"/>
      <c r="BW3528" s="12"/>
      <c r="BX3528" s="15"/>
      <c r="BY3528" s="15"/>
      <c r="BZ3528" s="15"/>
      <c r="CA3528" s="15"/>
      <c r="CB3528" s="15"/>
      <c r="CC3528" s="15"/>
      <c r="CD3528" s="15"/>
      <c r="CE3528" s="15"/>
      <c r="CF3528" s="15"/>
      <c r="CG3528" s="15"/>
      <c r="CH3528" s="15"/>
      <c r="CI3528" s="15"/>
      <c r="CJ3528" s="15"/>
      <c r="CK3528" s="15"/>
      <c r="CL3528" s="15"/>
      <c r="CM3528" s="15"/>
      <c r="CN3528" s="15"/>
    </row>
    <row r="3529" spans="1:92" ht="14">
      <c r="A3529" s="1"/>
      <c r="D3529" s="38"/>
      <c r="I3529" s="19"/>
      <c r="K3529" s="15"/>
      <c r="L3529" s="15"/>
      <c r="AE3529" s="37"/>
      <c r="AF3529" s="30"/>
      <c r="AG3529" s="23"/>
      <c r="AH3529" s="23"/>
      <c r="AI3529" s="23"/>
      <c r="AJ3529" s="23"/>
      <c r="AK3529" s="23"/>
      <c r="AL3529" s="23"/>
      <c r="AM3529" s="23"/>
      <c r="AN3529" s="23"/>
      <c r="AO3529" s="23"/>
      <c r="AP3529" s="23"/>
      <c r="AQ3529" s="23"/>
      <c r="AR3529" s="23"/>
      <c r="AS3529" s="23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23"/>
      <c r="BE3529" s="23"/>
      <c r="BF3529" s="23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  <c r="BU3529" s="12"/>
      <c r="BV3529" s="12"/>
      <c r="BW3529" s="12"/>
      <c r="BX3529" s="15"/>
      <c r="BY3529" s="15"/>
      <c r="BZ3529" s="15"/>
      <c r="CA3529" s="15"/>
      <c r="CB3529" s="15"/>
      <c r="CC3529" s="15"/>
      <c r="CD3529" s="15"/>
      <c r="CE3529" s="15"/>
      <c r="CF3529" s="15"/>
      <c r="CG3529" s="15"/>
      <c r="CH3529" s="15"/>
      <c r="CI3529" s="15"/>
      <c r="CJ3529" s="15"/>
      <c r="CK3529" s="15"/>
      <c r="CL3529" s="15"/>
      <c r="CM3529" s="15"/>
      <c r="CN3529" s="15"/>
    </row>
    <row r="3530" spans="1:92" ht="14">
      <c r="A3530" s="1"/>
      <c r="D3530" s="38"/>
      <c r="I3530" s="19"/>
      <c r="K3530" s="15"/>
      <c r="L3530" s="15"/>
      <c r="AE3530" s="37"/>
      <c r="AF3530" s="30"/>
      <c r="AG3530" s="23"/>
      <c r="AH3530" s="23"/>
      <c r="AI3530" s="23"/>
      <c r="AJ3530" s="23"/>
      <c r="AK3530" s="23"/>
      <c r="AL3530" s="23"/>
      <c r="AM3530" s="23"/>
      <c r="AN3530" s="23"/>
      <c r="AO3530" s="23"/>
      <c r="AP3530" s="23"/>
      <c r="AQ3530" s="23"/>
      <c r="AR3530" s="23"/>
      <c r="AS3530" s="23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23"/>
      <c r="BE3530" s="23"/>
      <c r="BF3530" s="23"/>
      <c r="BG3530" s="12"/>
      <c r="BH3530" s="12"/>
      <c r="BI3530" s="12"/>
      <c r="BJ3530" s="12"/>
      <c r="BK3530" s="12"/>
      <c r="BL3530" s="12"/>
      <c r="BM3530" s="12"/>
      <c r="BN3530" s="12"/>
      <c r="BO3530" s="12"/>
      <c r="BP3530" s="12"/>
      <c r="BQ3530" s="12"/>
      <c r="BR3530" s="12"/>
      <c r="BS3530" s="12"/>
      <c r="BT3530" s="12"/>
      <c r="BU3530" s="12"/>
      <c r="BV3530" s="12"/>
      <c r="BW3530" s="12"/>
      <c r="BX3530" s="15"/>
      <c r="BY3530" s="15"/>
      <c r="BZ3530" s="15"/>
      <c r="CA3530" s="15"/>
      <c r="CB3530" s="15"/>
      <c r="CC3530" s="15"/>
      <c r="CD3530" s="15"/>
      <c r="CE3530" s="15"/>
      <c r="CF3530" s="15"/>
      <c r="CG3530" s="15"/>
      <c r="CH3530" s="15"/>
      <c r="CI3530" s="15"/>
      <c r="CJ3530" s="15"/>
      <c r="CK3530" s="15"/>
      <c r="CL3530" s="15"/>
      <c r="CM3530" s="15"/>
      <c r="CN3530" s="15"/>
    </row>
    <row r="3531" spans="1:92" ht="14">
      <c r="A3531" s="1"/>
      <c r="D3531" s="38"/>
      <c r="I3531" s="19"/>
      <c r="K3531" s="15"/>
      <c r="L3531" s="15"/>
      <c r="AE3531" s="37"/>
      <c r="AF3531" s="30"/>
      <c r="AG3531" s="23"/>
      <c r="AH3531" s="23"/>
      <c r="AI3531" s="23"/>
      <c r="AJ3531" s="23"/>
      <c r="AK3531" s="23"/>
      <c r="AL3531" s="23"/>
      <c r="AM3531" s="23"/>
      <c r="AN3531" s="23"/>
      <c r="AO3531" s="23"/>
      <c r="AP3531" s="23"/>
      <c r="AQ3531" s="23"/>
      <c r="AR3531" s="23"/>
      <c r="AS3531" s="23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23"/>
      <c r="BE3531" s="23"/>
      <c r="BF3531" s="23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  <c r="BU3531" s="12"/>
      <c r="BV3531" s="12"/>
      <c r="BW3531" s="12"/>
      <c r="BX3531" s="15"/>
      <c r="BY3531" s="15"/>
      <c r="BZ3531" s="15"/>
      <c r="CA3531" s="15"/>
      <c r="CB3531" s="15"/>
      <c r="CC3531" s="15"/>
      <c r="CD3531" s="15"/>
      <c r="CE3531" s="15"/>
      <c r="CF3531" s="15"/>
      <c r="CG3531" s="15"/>
      <c r="CH3531" s="15"/>
      <c r="CI3531" s="15"/>
      <c r="CJ3531" s="15"/>
      <c r="CK3531" s="15"/>
      <c r="CL3531" s="15"/>
      <c r="CM3531" s="15"/>
      <c r="CN3531" s="15"/>
    </row>
    <row r="3532" spans="1:92" ht="14">
      <c r="A3532" s="1"/>
      <c r="D3532" s="38"/>
      <c r="I3532" s="19"/>
      <c r="K3532" s="15"/>
      <c r="L3532" s="15"/>
      <c r="AE3532" s="37"/>
      <c r="AF3532" s="30"/>
      <c r="AG3532" s="23"/>
      <c r="AH3532" s="23"/>
      <c r="AI3532" s="23"/>
      <c r="AJ3532" s="23"/>
      <c r="AK3532" s="23"/>
      <c r="AL3532" s="23"/>
      <c r="AM3532" s="23"/>
      <c r="AN3532" s="23"/>
      <c r="AO3532" s="23"/>
      <c r="AP3532" s="23"/>
      <c r="AQ3532" s="23"/>
      <c r="AR3532" s="23"/>
      <c r="AS3532" s="23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23"/>
      <c r="BE3532" s="23"/>
      <c r="BF3532" s="23"/>
      <c r="BG3532" s="12"/>
      <c r="BH3532" s="12"/>
      <c r="BI3532" s="12"/>
      <c r="BJ3532" s="12"/>
      <c r="BK3532" s="12"/>
      <c r="BL3532" s="12"/>
      <c r="BM3532" s="12"/>
      <c r="BN3532" s="12"/>
      <c r="BO3532" s="12"/>
      <c r="BP3532" s="12"/>
      <c r="BQ3532" s="12"/>
      <c r="BR3532" s="12"/>
      <c r="BS3532" s="12"/>
      <c r="BT3532" s="12"/>
      <c r="BU3532" s="12"/>
      <c r="BV3532" s="12"/>
      <c r="BW3532" s="12"/>
      <c r="BX3532" s="15"/>
      <c r="BY3532" s="15"/>
      <c r="BZ3532" s="15"/>
      <c r="CA3532" s="15"/>
      <c r="CB3532" s="15"/>
      <c r="CC3532" s="15"/>
      <c r="CD3532" s="15"/>
      <c r="CE3532" s="15"/>
      <c r="CF3532" s="15"/>
      <c r="CG3532" s="15"/>
      <c r="CH3532" s="15"/>
      <c r="CI3532" s="15"/>
      <c r="CJ3532" s="15"/>
      <c r="CK3532" s="15"/>
      <c r="CL3532" s="15"/>
      <c r="CM3532" s="15"/>
      <c r="CN3532" s="15"/>
    </row>
    <row r="3533" spans="1:92" ht="14">
      <c r="A3533" s="1"/>
      <c r="D3533" s="38"/>
      <c r="I3533" s="19"/>
      <c r="K3533" s="15"/>
      <c r="L3533" s="15"/>
      <c r="AE3533" s="37"/>
      <c r="AF3533" s="30"/>
      <c r="AG3533" s="23"/>
      <c r="AH3533" s="23"/>
      <c r="AI3533" s="23"/>
      <c r="AJ3533" s="23"/>
      <c r="AK3533" s="23"/>
      <c r="AL3533" s="23"/>
      <c r="AM3533" s="23"/>
      <c r="AN3533" s="23"/>
      <c r="AO3533" s="23"/>
      <c r="AP3533" s="23"/>
      <c r="AQ3533" s="23"/>
      <c r="AR3533" s="23"/>
      <c r="AS3533" s="23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23"/>
      <c r="BE3533" s="23"/>
      <c r="BF3533" s="23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  <c r="BU3533" s="12"/>
      <c r="BV3533" s="12"/>
      <c r="BW3533" s="12"/>
      <c r="BX3533" s="15"/>
      <c r="BY3533" s="15"/>
      <c r="BZ3533" s="15"/>
      <c r="CA3533" s="15"/>
      <c r="CB3533" s="15"/>
      <c r="CC3533" s="15"/>
      <c r="CD3533" s="15"/>
      <c r="CE3533" s="15"/>
      <c r="CF3533" s="15"/>
      <c r="CG3533" s="15"/>
      <c r="CH3533" s="15"/>
      <c r="CI3533" s="15"/>
      <c r="CJ3533" s="15"/>
      <c r="CK3533" s="15"/>
      <c r="CL3533" s="15"/>
      <c r="CM3533" s="15"/>
      <c r="CN3533" s="15"/>
    </row>
    <row r="3534" spans="1:92" ht="14">
      <c r="A3534" s="1"/>
      <c r="D3534" s="38"/>
      <c r="I3534" s="19"/>
      <c r="K3534" s="15"/>
      <c r="L3534" s="15"/>
      <c r="AE3534" s="37"/>
      <c r="AF3534" s="30"/>
      <c r="AG3534" s="23"/>
      <c r="AH3534" s="23"/>
      <c r="AI3534" s="23"/>
      <c r="AJ3534" s="23"/>
      <c r="AK3534" s="23"/>
      <c r="AL3534" s="23"/>
      <c r="AM3534" s="23"/>
      <c r="AN3534" s="23"/>
      <c r="AO3534" s="23"/>
      <c r="AP3534" s="23"/>
      <c r="AQ3534" s="23"/>
      <c r="AR3534" s="23"/>
      <c r="AS3534" s="23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23"/>
      <c r="BE3534" s="23"/>
      <c r="BF3534" s="23"/>
      <c r="BG3534" s="12"/>
      <c r="BH3534" s="12"/>
      <c r="BI3534" s="12"/>
      <c r="BJ3534" s="12"/>
      <c r="BK3534" s="12"/>
      <c r="BL3534" s="12"/>
      <c r="BM3534" s="12"/>
      <c r="BN3534" s="12"/>
      <c r="BO3534" s="12"/>
      <c r="BP3534" s="12"/>
      <c r="BQ3534" s="12"/>
      <c r="BR3534" s="12"/>
      <c r="BS3534" s="12"/>
      <c r="BT3534" s="12"/>
      <c r="BU3534" s="12"/>
      <c r="BV3534" s="12"/>
      <c r="BW3534" s="12"/>
      <c r="BX3534" s="15"/>
      <c r="BY3534" s="15"/>
      <c r="BZ3534" s="15"/>
      <c r="CA3534" s="15"/>
      <c r="CB3534" s="15"/>
      <c r="CC3534" s="15"/>
      <c r="CD3534" s="15"/>
      <c r="CE3534" s="15"/>
      <c r="CF3534" s="15"/>
      <c r="CG3534" s="15"/>
      <c r="CH3534" s="15"/>
      <c r="CI3534" s="15"/>
      <c r="CJ3534" s="15"/>
      <c r="CK3534" s="15"/>
      <c r="CL3534" s="15"/>
      <c r="CM3534" s="15"/>
      <c r="CN3534" s="15"/>
    </row>
    <row r="3535" spans="1:92" ht="14">
      <c r="A3535" s="1"/>
      <c r="D3535" s="38"/>
      <c r="I3535" s="19"/>
      <c r="K3535" s="15"/>
      <c r="L3535" s="15"/>
      <c r="AE3535" s="37"/>
      <c r="AF3535" s="30"/>
      <c r="AG3535" s="23"/>
      <c r="AH3535" s="23"/>
      <c r="AI3535" s="23"/>
      <c r="AJ3535" s="23"/>
      <c r="AK3535" s="23"/>
      <c r="AL3535" s="23"/>
      <c r="AM3535" s="23"/>
      <c r="AN3535" s="23"/>
      <c r="AO3535" s="23"/>
      <c r="AP3535" s="23"/>
      <c r="AQ3535" s="23"/>
      <c r="AR3535" s="23"/>
      <c r="AS3535" s="23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23"/>
      <c r="BE3535" s="23"/>
      <c r="BF3535" s="23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  <c r="BU3535" s="12"/>
      <c r="BV3535" s="12"/>
      <c r="BW3535" s="12"/>
      <c r="BX3535" s="15"/>
      <c r="BY3535" s="15"/>
      <c r="BZ3535" s="15"/>
      <c r="CA3535" s="15"/>
      <c r="CB3535" s="15"/>
      <c r="CC3535" s="15"/>
      <c r="CD3535" s="15"/>
      <c r="CE3535" s="15"/>
      <c r="CF3535" s="15"/>
      <c r="CG3535" s="15"/>
      <c r="CH3535" s="15"/>
      <c r="CI3535" s="15"/>
      <c r="CJ3535" s="15"/>
      <c r="CK3535" s="15"/>
      <c r="CL3535" s="15"/>
      <c r="CM3535" s="15"/>
      <c r="CN3535" s="15"/>
    </row>
    <row r="3536" spans="1:92" ht="14">
      <c r="A3536" s="1"/>
      <c r="D3536" s="38"/>
      <c r="I3536" s="19"/>
      <c r="K3536" s="15"/>
      <c r="L3536" s="15"/>
      <c r="AE3536" s="37"/>
      <c r="AF3536" s="30"/>
      <c r="AG3536" s="23"/>
      <c r="AH3536" s="23"/>
      <c r="AI3536" s="23"/>
      <c r="AJ3536" s="23"/>
      <c r="AK3536" s="23"/>
      <c r="AL3536" s="23"/>
      <c r="AM3536" s="23"/>
      <c r="AN3536" s="23"/>
      <c r="AO3536" s="23"/>
      <c r="AP3536" s="23"/>
      <c r="AQ3536" s="23"/>
      <c r="AR3536" s="23"/>
      <c r="AS3536" s="23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23"/>
      <c r="BE3536" s="23"/>
      <c r="BF3536" s="23"/>
      <c r="BG3536" s="12"/>
      <c r="BH3536" s="12"/>
      <c r="BI3536" s="12"/>
      <c r="BJ3536" s="12"/>
      <c r="BK3536" s="12"/>
      <c r="BL3536" s="12"/>
      <c r="BM3536" s="12"/>
      <c r="BN3536" s="12"/>
      <c r="BO3536" s="12"/>
      <c r="BP3536" s="12"/>
      <c r="BQ3536" s="12"/>
      <c r="BR3536" s="12"/>
      <c r="BS3536" s="12"/>
      <c r="BT3536" s="12"/>
      <c r="BU3536" s="12"/>
      <c r="BV3536" s="12"/>
      <c r="BW3536" s="12"/>
      <c r="BX3536" s="15"/>
      <c r="BY3536" s="15"/>
      <c r="BZ3536" s="15"/>
      <c r="CA3536" s="15"/>
      <c r="CB3536" s="15"/>
      <c r="CC3536" s="15"/>
      <c r="CD3536" s="15"/>
      <c r="CE3536" s="15"/>
      <c r="CF3536" s="15"/>
      <c r="CG3536" s="15"/>
      <c r="CH3536" s="15"/>
      <c r="CI3536" s="15"/>
      <c r="CJ3536" s="15"/>
      <c r="CK3536" s="15"/>
      <c r="CL3536" s="15"/>
      <c r="CM3536" s="15"/>
      <c r="CN3536" s="15"/>
    </row>
    <row r="3537" spans="1:92" ht="14">
      <c r="A3537" s="1"/>
      <c r="D3537" s="38"/>
      <c r="I3537" s="19"/>
      <c r="K3537" s="15"/>
      <c r="L3537" s="15"/>
      <c r="AE3537" s="37"/>
      <c r="AF3537" s="30"/>
      <c r="AG3537" s="23"/>
      <c r="AH3537" s="23"/>
      <c r="AI3537" s="23"/>
      <c r="AJ3537" s="23"/>
      <c r="AK3537" s="23"/>
      <c r="AL3537" s="23"/>
      <c r="AM3537" s="23"/>
      <c r="AN3537" s="23"/>
      <c r="AO3537" s="23"/>
      <c r="AP3537" s="23"/>
      <c r="AQ3537" s="23"/>
      <c r="AR3537" s="23"/>
      <c r="AS3537" s="23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23"/>
      <c r="BE3537" s="23"/>
      <c r="BF3537" s="23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  <c r="BU3537" s="12"/>
      <c r="BV3537" s="12"/>
      <c r="BW3537" s="12"/>
      <c r="BX3537" s="15"/>
      <c r="BY3537" s="15"/>
      <c r="BZ3537" s="15"/>
      <c r="CA3537" s="15"/>
      <c r="CB3537" s="15"/>
      <c r="CC3537" s="15"/>
      <c r="CD3537" s="15"/>
      <c r="CE3537" s="15"/>
      <c r="CF3537" s="15"/>
      <c r="CG3537" s="15"/>
      <c r="CH3537" s="15"/>
      <c r="CI3537" s="15"/>
      <c r="CJ3537" s="15"/>
      <c r="CK3537" s="15"/>
      <c r="CL3537" s="15"/>
      <c r="CM3537" s="15"/>
      <c r="CN3537" s="15"/>
    </row>
    <row r="3538" spans="1:92" ht="14">
      <c r="A3538" s="1"/>
      <c r="D3538" s="38"/>
      <c r="I3538" s="19"/>
      <c r="K3538" s="15"/>
      <c r="L3538" s="15"/>
      <c r="AE3538" s="37"/>
      <c r="AF3538" s="30"/>
      <c r="AG3538" s="23"/>
      <c r="AH3538" s="23"/>
      <c r="AI3538" s="23"/>
      <c r="AJ3538" s="23"/>
      <c r="AK3538" s="23"/>
      <c r="AL3538" s="23"/>
      <c r="AM3538" s="23"/>
      <c r="AN3538" s="23"/>
      <c r="AO3538" s="23"/>
      <c r="AP3538" s="23"/>
      <c r="AQ3538" s="23"/>
      <c r="AR3538" s="23"/>
      <c r="AS3538" s="23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23"/>
      <c r="BE3538" s="23"/>
      <c r="BF3538" s="23"/>
      <c r="BG3538" s="12"/>
      <c r="BH3538" s="12"/>
      <c r="BI3538" s="12"/>
      <c r="BJ3538" s="12"/>
      <c r="BK3538" s="12"/>
      <c r="BL3538" s="12"/>
      <c r="BM3538" s="12"/>
      <c r="BN3538" s="12"/>
      <c r="BO3538" s="12"/>
      <c r="BP3538" s="12"/>
      <c r="BQ3538" s="12"/>
      <c r="BR3538" s="12"/>
      <c r="BS3538" s="12"/>
      <c r="BT3538" s="12"/>
      <c r="BU3538" s="12"/>
      <c r="BV3538" s="12"/>
      <c r="BW3538" s="12"/>
      <c r="BX3538" s="15"/>
      <c r="BY3538" s="15"/>
      <c r="BZ3538" s="15"/>
      <c r="CA3538" s="15"/>
      <c r="CB3538" s="15"/>
      <c r="CC3538" s="15"/>
      <c r="CD3538" s="15"/>
      <c r="CE3538" s="15"/>
      <c r="CF3538" s="15"/>
      <c r="CG3538" s="15"/>
      <c r="CH3538" s="15"/>
      <c r="CI3538" s="15"/>
      <c r="CJ3538" s="15"/>
      <c r="CK3538" s="15"/>
      <c r="CL3538" s="15"/>
      <c r="CM3538" s="15"/>
      <c r="CN3538" s="15"/>
    </row>
    <row r="3539" spans="1:92" ht="14">
      <c r="A3539" s="1"/>
      <c r="D3539" s="38"/>
      <c r="I3539" s="19"/>
      <c r="K3539" s="15"/>
      <c r="L3539" s="15"/>
      <c r="AE3539" s="37"/>
      <c r="AF3539" s="30"/>
      <c r="AG3539" s="23"/>
      <c r="AH3539" s="23"/>
      <c r="AI3539" s="23"/>
      <c r="AJ3539" s="23"/>
      <c r="AK3539" s="23"/>
      <c r="AL3539" s="23"/>
      <c r="AM3539" s="23"/>
      <c r="AN3539" s="23"/>
      <c r="AO3539" s="23"/>
      <c r="AP3539" s="23"/>
      <c r="AQ3539" s="23"/>
      <c r="AR3539" s="23"/>
      <c r="AS3539" s="23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23"/>
      <c r="BE3539" s="23"/>
      <c r="BF3539" s="23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  <c r="BU3539" s="12"/>
      <c r="BV3539" s="12"/>
      <c r="BW3539" s="12"/>
      <c r="BX3539" s="15"/>
      <c r="BY3539" s="15"/>
      <c r="BZ3539" s="15"/>
      <c r="CA3539" s="15"/>
      <c r="CB3539" s="15"/>
      <c r="CC3539" s="15"/>
      <c r="CD3539" s="15"/>
      <c r="CE3539" s="15"/>
      <c r="CF3539" s="15"/>
      <c r="CG3539" s="15"/>
      <c r="CH3539" s="15"/>
      <c r="CI3539" s="15"/>
      <c r="CJ3539" s="15"/>
      <c r="CK3539" s="15"/>
      <c r="CL3539" s="15"/>
      <c r="CM3539" s="15"/>
      <c r="CN3539" s="15"/>
    </row>
    <row r="3540" spans="1:92" ht="14">
      <c r="A3540" s="1"/>
      <c r="D3540" s="38"/>
      <c r="I3540" s="19"/>
      <c r="K3540" s="15"/>
      <c r="L3540" s="15"/>
      <c r="AE3540" s="37"/>
      <c r="AF3540" s="30"/>
      <c r="AG3540" s="23"/>
      <c r="AH3540" s="23"/>
      <c r="AI3540" s="23"/>
      <c r="AJ3540" s="23"/>
      <c r="AK3540" s="23"/>
      <c r="AL3540" s="23"/>
      <c r="AM3540" s="23"/>
      <c r="AN3540" s="23"/>
      <c r="AO3540" s="23"/>
      <c r="AP3540" s="23"/>
      <c r="AQ3540" s="23"/>
      <c r="AR3540" s="23"/>
      <c r="AS3540" s="23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23"/>
      <c r="BE3540" s="23"/>
      <c r="BF3540" s="23"/>
      <c r="BG3540" s="12"/>
      <c r="BH3540" s="12"/>
      <c r="BI3540" s="12"/>
      <c r="BJ3540" s="12"/>
      <c r="BK3540" s="12"/>
      <c r="BL3540" s="12"/>
      <c r="BM3540" s="12"/>
      <c r="BN3540" s="12"/>
      <c r="BO3540" s="12"/>
      <c r="BP3540" s="12"/>
      <c r="BQ3540" s="12"/>
      <c r="BR3540" s="12"/>
      <c r="BS3540" s="12"/>
      <c r="BT3540" s="12"/>
      <c r="BU3540" s="12"/>
      <c r="BV3540" s="12"/>
      <c r="BW3540" s="12"/>
      <c r="BX3540" s="15"/>
      <c r="BY3540" s="15"/>
      <c r="BZ3540" s="15"/>
      <c r="CA3540" s="15"/>
      <c r="CB3540" s="15"/>
      <c r="CC3540" s="15"/>
      <c r="CD3540" s="15"/>
      <c r="CE3540" s="15"/>
      <c r="CF3540" s="15"/>
      <c r="CG3540" s="15"/>
      <c r="CH3540" s="15"/>
      <c r="CI3540" s="15"/>
      <c r="CJ3540" s="15"/>
      <c r="CK3540" s="15"/>
      <c r="CL3540" s="15"/>
      <c r="CM3540" s="15"/>
      <c r="CN3540" s="15"/>
    </row>
    <row r="3541" spans="1:92" ht="14">
      <c r="A3541" s="1"/>
      <c r="D3541" s="38"/>
      <c r="I3541" s="19"/>
      <c r="K3541" s="15"/>
      <c r="L3541" s="15"/>
      <c r="AE3541" s="37"/>
      <c r="AF3541" s="30"/>
      <c r="AG3541" s="23"/>
      <c r="AH3541" s="23"/>
      <c r="AI3541" s="23"/>
      <c r="AJ3541" s="23"/>
      <c r="AK3541" s="23"/>
      <c r="AL3541" s="23"/>
      <c r="AM3541" s="23"/>
      <c r="AN3541" s="23"/>
      <c r="AO3541" s="23"/>
      <c r="AP3541" s="23"/>
      <c r="AQ3541" s="23"/>
      <c r="AR3541" s="23"/>
      <c r="AS3541" s="23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23"/>
      <c r="BE3541" s="23"/>
      <c r="BF3541" s="23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  <c r="BU3541" s="12"/>
      <c r="BV3541" s="12"/>
      <c r="BW3541" s="12"/>
      <c r="BX3541" s="15"/>
      <c r="BY3541" s="15"/>
      <c r="BZ3541" s="15"/>
      <c r="CA3541" s="15"/>
      <c r="CB3541" s="15"/>
      <c r="CC3541" s="15"/>
      <c r="CD3541" s="15"/>
      <c r="CE3541" s="15"/>
      <c r="CF3541" s="15"/>
      <c r="CG3541" s="15"/>
      <c r="CH3541" s="15"/>
      <c r="CI3541" s="15"/>
      <c r="CJ3541" s="15"/>
      <c r="CK3541" s="15"/>
      <c r="CL3541" s="15"/>
      <c r="CM3541" s="15"/>
      <c r="CN3541" s="15"/>
    </row>
    <row r="3542" spans="1:92" ht="14">
      <c r="A3542" s="1"/>
      <c r="D3542" s="38"/>
      <c r="I3542" s="19"/>
      <c r="K3542" s="15"/>
      <c r="L3542" s="15"/>
      <c r="AE3542" s="37"/>
      <c r="AF3542" s="30"/>
      <c r="AG3542" s="23"/>
      <c r="AH3542" s="23"/>
      <c r="AI3542" s="23"/>
      <c r="AJ3542" s="23"/>
      <c r="AK3542" s="23"/>
      <c r="AL3542" s="23"/>
      <c r="AM3542" s="23"/>
      <c r="AN3542" s="23"/>
      <c r="AO3542" s="23"/>
      <c r="AP3542" s="23"/>
      <c r="AQ3542" s="23"/>
      <c r="AR3542" s="23"/>
      <c r="AS3542" s="23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23"/>
      <c r="BE3542" s="23"/>
      <c r="BF3542" s="23"/>
      <c r="BG3542" s="12"/>
      <c r="BH3542" s="12"/>
      <c r="BI3542" s="12"/>
      <c r="BJ3542" s="12"/>
      <c r="BK3542" s="12"/>
      <c r="BL3542" s="12"/>
      <c r="BM3542" s="12"/>
      <c r="BN3542" s="12"/>
      <c r="BO3542" s="12"/>
      <c r="BP3542" s="12"/>
      <c r="BQ3542" s="12"/>
      <c r="BR3542" s="12"/>
      <c r="BS3542" s="12"/>
      <c r="BT3542" s="12"/>
      <c r="BU3542" s="12"/>
      <c r="BV3542" s="12"/>
      <c r="BW3542" s="12"/>
      <c r="BX3542" s="15"/>
      <c r="BY3542" s="15"/>
      <c r="BZ3542" s="15"/>
      <c r="CA3542" s="15"/>
      <c r="CB3542" s="15"/>
      <c r="CC3542" s="15"/>
      <c r="CD3542" s="15"/>
      <c r="CE3542" s="15"/>
      <c r="CF3542" s="15"/>
      <c r="CG3542" s="15"/>
      <c r="CH3542" s="15"/>
      <c r="CI3542" s="15"/>
      <c r="CJ3542" s="15"/>
      <c r="CK3542" s="15"/>
      <c r="CL3542" s="15"/>
      <c r="CM3542" s="15"/>
      <c r="CN3542" s="15"/>
    </row>
    <row r="3543" spans="1:92" ht="14">
      <c r="A3543" s="1"/>
      <c r="D3543" s="38"/>
      <c r="I3543" s="19"/>
      <c r="K3543" s="15"/>
      <c r="L3543" s="15"/>
      <c r="AE3543" s="37"/>
      <c r="AF3543" s="30"/>
      <c r="AG3543" s="23"/>
      <c r="AH3543" s="23"/>
      <c r="AI3543" s="23"/>
      <c r="AJ3543" s="23"/>
      <c r="AK3543" s="23"/>
      <c r="AL3543" s="23"/>
      <c r="AM3543" s="23"/>
      <c r="AN3543" s="23"/>
      <c r="AO3543" s="23"/>
      <c r="AP3543" s="23"/>
      <c r="AQ3543" s="23"/>
      <c r="AR3543" s="23"/>
      <c r="AS3543" s="23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23"/>
      <c r="BE3543" s="23"/>
      <c r="BF3543" s="23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  <c r="BU3543" s="12"/>
      <c r="BV3543" s="12"/>
      <c r="BW3543" s="12"/>
      <c r="BX3543" s="15"/>
      <c r="BY3543" s="15"/>
      <c r="BZ3543" s="15"/>
      <c r="CA3543" s="15"/>
      <c r="CB3543" s="15"/>
      <c r="CC3543" s="15"/>
      <c r="CD3543" s="15"/>
      <c r="CE3543" s="15"/>
      <c r="CF3543" s="15"/>
      <c r="CG3543" s="15"/>
      <c r="CH3543" s="15"/>
      <c r="CI3543" s="15"/>
      <c r="CJ3543" s="15"/>
      <c r="CK3543" s="15"/>
      <c r="CL3543" s="15"/>
      <c r="CM3543" s="15"/>
      <c r="CN3543" s="15"/>
    </row>
    <row r="3544" spans="1:92" ht="14">
      <c r="A3544" s="1"/>
      <c r="D3544" s="38"/>
      <c r="I3544" s="19"/>
      <c r="K3544" s="15"/>
      <c r="L3544" s="15"/>
      <c r="AE3544" s="37"/>
      <c r="AF3544" s="30"/>
      <c r="AG3544" s="23"/>
      <c r="AH3544" s="23"/>
      <c r="AI3544" s="23"/>
      <c r="AJ3544" s="23"/>
      <c r="AK3544" s="23"/>
      <c r="AL3544" s="23"/>
      <c r="AM3544" s="23"/>
      <c r="AN3544" s="23"/>
      <c r="AO3544" s="23"/>
      <c r="AP3544" s="23"/>
      <c r="AQ3544" s="23"/>
      <c r="AR3544" s="23"/>
      <c r="AS3544" s="23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23"/>
      <c r="BE3544" s="23"/>
      <c r="BF3544" s="23"/>
      <c r="BG3544" s="12"/>
      <c r="BH3544" s="12"/>
      <c r="BI3544" s="12"/>
      <c r="BJ3544" s="12"/>
      <c r="BK3544" s="12"/>
      <c r="BL3544" s="12"/>
      <c r="BM3544" s="12"/>
      <c r="BN3544" s="12"/>
      <c r="BO3544" s="12"/>
      <c r="BP3544" s="12"/>
      <c r="BQ3544" s="12"/>
      <c r="BR3544" s="12"/>
      <c r="BS3544" s="12"/>
      <c r="BT3544" s="12"/>
      <c r="BU3544" s="12"/>
      <c r="BV3544" s="12"/>
      <c r="BW3544" s="12"/>
      <c r="BX3544" s="15"/>
      <c r="BY3544" s="15"/>
      <c r="BZ3544" s="15"/>
      <c r="CA3544" s="15"/>
      <c r="CB3544" s="15"/>
      <c r="CC3544" s="15"/>
      <c r="CD3544" s="15"/>
      <c r="CE3544" s="15"/>
      <c r="CF3544" s="15"/>
      <c r="CG3544" s="15"/>
      <c r="CH3544" s="15"/>
      <c r="CI3544" s="15"/>
      <c r="CJ3544" s="15"/>
      <c r="CK3544" s="15"/>
      <c r="CL3544" s="15"/>
      <c r="CM3544" s="15"/>
      <c r="CN3544" s="15"/>
    </row>
    <row r="3545" spans="1:92" ht="14">
      <c r="A3545" s="1"/>
      <c r="D3545" s="38"/>
      <c r="I3545" s="19"/>
      <c r="K3545" s="15"/>
      <c r="L3545" s="15"/>
      <c r="AE3545" s="37"/>
      <c r="AF3545" s="30"/>
      <c r="AG3545" s="23"/>
      <c r="AH3545" s="23"/>
      <c r="AI3545" s="23"/>
      <c r="AJ3545" s="23"/>
      <c r="AK3545" s="23"/>
      <c r="AL3545" s="23"/>
      <c r="AM3545" s="23"/>
      <c r="AN3545" s="23"/>
      <c r="AO3545" s="23"/>
      <c r="AP3545" s="23"/>
      <c r="AQ3545" s="23"/>
      <c r="AR3545" s="23"/>
      <c r="AS3545" s="23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23"/>
      <c r="BE3545" s="23"/>
      <c r="BF3545" s="23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  <c r="BU3545" s="12"/>
      <c r="BV3545" s="12"/>
      <c r="BW3545" s="12"/>
      <c r="BX3545" s="15"/>
      <c r="BY3545" s="15"/>
      <c r="BZ3545" s="15"/>
      <c r="CA3545" s="15"/>
      <c r="CB3545" s="15"/>
      <c r="CC3545" s="15"/>
      <c r="CD3545" s="15"/>
      <c r="CE3545" s="15"/>
      <c r="CF3545" s="15"/>
      <c r="CG3545" s="15"/>
      <c r="CH3545" s="15"/>
      <c r="CI3545" s="15"/>
      <c r="CJ3545" s="15"/>
      <c r="CK3545" s="15"/>
      <c r="CL3545" s="15"/>
      <c r="CM3545" s="15"/>
      <c r="CN3545" s="15"/>
    </row>
    <row r="3546" spans="1:92" ht="14">
      <c r="A3546" s="1"/>
      <c r="D3546" s="38"/>
      <c r="I3546" s="19"/>
      <c r="K3546" s="15"/>
      <c r="L3546" s="15"/>
      <c r="AE3546" s="37"/>
      <c r="AF3546" s="30"/>
      <c r="AG3546" s="23"/>
      <c r="AH3546" s="23"/>
      <c r="AI3546" s="23"/>
      <c r="AJ3546" s="23"/>
      <c r="AK3546" s="23"/>
      <c r="AL3546" s="23"/>
      <c r="AM3546" s="23"/>
      <c r="AN3546" s="23"/>
      <c r="AO3546" s="23"/>
      <c r="AP3546" s="23"/>
      <c r="AQ3546" s="23"/>
      <c r="AR3546" s="23"/>
      <c r="AS3546" s="23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23"/>
      <c r="BE3546" s="23"/>
      <c r="BF3546" s="23"/>
      <c r="BG3546" s="12"/>
      <c r="BH3546" s="12"/>
      <c r="BI3546" s="12"/>
      <c r="BJ3546" s="12"/>
      <c r="BK3546" s="12"/>
      <c r="BL3546" s="12"/>
      <c r="BM3546" s="12"/>
      <c r="BN3546" s="12"/>
      <c r="BO3546" s="12"/>
      <c r="BP3546" s="12"/>
      <c r="BQ3546" s="12"/>
      <c r="BR3546" s="12"/>
      <c r="BS3546" s="12"/>
      <c r="BT3546" s="12"/>
      <c r="BU3546" s="12"/>
      <c r="BV3546" s="12"/>
      <c r="BW3546" s="12"/>
      <c r="BX3546" s="15"/>
      <c r="BY3546" s="15"/>
      <c r="BZ3546" s="15"/>
      <c r="CA3546" s="15"/>
      <c r="CB3546" s="15"/>
      <c r="CC3546" s="15"/>
      <c r="CD3546" s="15"/>
      <c r="CE3546" s="15"/>
      <c r="CF3546" s="15"/>
      <c r="CG3546" s="15"/>
      <c r="CH3546" s="15"/>
      <c r="CI3546" s="15"/>
      <c r="CJ3546" s="15"/>
      <c r="CK3546" s="15"/>
      <c r="CL3546" s="15"/>
      <c r="CM3546" s="15"/>
      <c r="CN3546" s="15"/>
    </row>
    <row r="3547" spans="1:92" ht="14">
      <c r="A3547" s="1"/>
      <c r="D3547" s="38"/>
      <c r="I3547" s="19"/>
      <c r="K3547" s="15"/>
      <c r="L3547" s="15"/>
      <c r="AE3547" s="37"/>
      <c r="AF3547" s="30"/>
      <c r="AG3547" s="23"/>
      <c r="AH3547" s="23"/>
      <c r="AI3547" s="23"/>
      <c r="AJ3547" s="23"/>
      <c r="AK3547" s="23"/>
      <c r="AL3547" s="23"/>
      <c r="AM3547" s="23"/>
      <c r="AN3547" s="23"/>
      <c r="AO3547" s="23"/>
      <c r="AP3547" s="23"/>
      <c r="AQ3547" s="23"/>
      <c r="AR3547" s="23"/>
      <c r="AS3547" s="23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23"/>
      <c r="BE3547" s="23"/>
      <c r="BF3547" s="23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  <c r="BU3547" s="12"/>
      <c r="BV3547" s="12"/>
      <c r="BW3547" s="12"/>
      <c r="BX3547" s="15"/>
      <c r="BY3547" s="15"/>
      <c r="BZ3547" s="15"/>
      <c r="CA3547" s="15"/>
      <c r="CB3547" s="15"/>
      <c r="CC3547" s="15"/>
      <c r="CD3547" s="15"/>
      <c r="CE3547" s="15"/>
      <c r="CF3547" s="15"/>
      <c r="CG3547" s="15"/>
      <c r="CH3547" s="15"/>
      <c r="CI3547" s="15"/>
      <c r="CJ3547" s="15"/>
      <c r="CK3547" s="15"/>
      <c r="CL3547" s="15"/>
      <c r="CM3547" s="15"/>
      <c r="CN3547" s="15"/>
    </row>
    <row r="3548" spans="1:92" ht="14">
      <c r="A3548" s="1"/>
      <c r="D3548" s="38"/>
      <c r="I3548" s="19"/>
      <c r="K3548" s="15"/>
      <c r="L3548" s="15"/>
      <c r="AE3548" s="37"/>
      <c r="AF3548" s="30"/>
      <c r="AG3548" s="23"/>
      <c r="AH3548" s="23"/>
      <c r="AI3548" s="23"/>
      <c r="AJ3548" s="23"/>
      <c r="AK3548" s="23"/>
      <c r="AL3548" s="23"/>
      <c r="AM3548" s="23"/>
      <c r="AN3548" s="23"/>
      <c r="AO3548" s="23"/>
      <c r="AP3548" s="23"/>
      <c r="AQ3548" s="23"/>
      <c r="AR3548" s="23"/>
      <c r="AS3548" s="23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23"/>
      <c r="BE3548" s="23"/>
      <c r="BF3548" s="23"/>
      <c r="BG3548" s="12"/>
      <c r="BH3548" s="12"/>
      <c r="BI3548" s="12"/>
      <c r="BJ3548" s="12"/>
      <c r="BK3548" s="12"/>
      <c r="BL3548" s="12"/>
      <c r="BM3548" s="12"/>
      <c r="BN3548" s="12"/>
      <c r="BO3548" s="12"/>
      <c r="BP3548" s="12"/>
      <c r="BQ3548" s="12"/>
      <c r="BR3548" s="12"/>
      <c r="BS3548" s="12"/>
      <c r="BT3548" s="12"/>
      <c r="BU3548" s="12"/>
      <c r="BV3548" s="12"/>
      <c r="BW3548" s="12"/>
      <c r="BX3548" s="15"/>
      <c r="BY3548" s="15"/>
      <c r="BZ3548" s="15"/>
      <c r="CA3548" s="15"/>
      <c r="CB3548" s="15"/>
      <c r="CC3548" s="15"/>
      <c r="CD3548" s="15"/>
      <c r="CE3548" s="15"/>
      <c r="CF3548" s="15"/>
      <c r="CG3548" s="15"/>
      <c r="CH3548" s="15"/>
      <c r="CI3548" s="15"/>
      <c r="CJ3548" s="15"/>
      <c r="CK3548" s="15"/>
      <c r="CL3548" s="15"/>
      <c r="CM3548" s="15"/>
      <c r="CN3548" s="15"/>
    </row>
    <row r="3549" spans="1:92" ht="14">
      <c r="A3549" s="1"/>
      <c r="D3549" s="38"/>
      <c r="I3549" s="19"/>
      <c r="K3549" s="15"/>
      <c r="L3549" s="15"/>
      <c r="AE3549" s="37"/>
      <c r="AF3549" s="30"/>
      <c r="AG3549" s="23"/>
      <c r="AH3549" s="23"/>
      <c r="AI3549" s="23"/>
      <c r="AJ3549" s="23"/>
      <c r="AK3549" s="23"/>
      <c r="AL3549" s="23"/>
      <c r="AM3549" s="23"/>
      <c r="AN3549" s="23"/>
      <c r="AO3549" s="23"/>
      <c r="AP3549" s="23"/>
      <c r="AQ3549" s="23"/>
      <c r="AR3549" s="23"/>
      <c r="AS3549" s="23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23"/>
      <c r="BE3549" s="23"/>
      <c r="BF3549" s="23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  <c r="BU3549" s="12"/>
      <c r="BV3549" s="12"/>
      <c r="BW3549" s="12"/>
      <c r="BX3549" s="15"/>
      <c r="BY3549" s="15"/>
      <c r="BZ3549" s="15"/>
      <c r="CA3549" s="15"/>
      <c r="CB3549" s="15"/>
      <c r="CC3549" s="15"/>
      <c r="CD3549" s="15"/>
      <c r="CE3549" s="15"/>
      <c r="CF3549" s="15"/>
      <c r="CG3549" s="15"/>
      <c r="CH3549" s="15"/>
      <c r="CI3549" s="15"/>
      <c r="CJ3549" s="15"/>
      <c r="CK3549" s="15"/>
      <c r="CL3549" s="15"/>
      <c r="CM3549" s="15"/>
      <c r="CN3549" s="15"/>
    </row>
    <row r="3550" spans="1:92" ht="14">
      <c r="A3550" s="1"/>
      <c r="D3550" s="38"/>
      <c r="I3550" s="19"/>
      <c r="K3550" s="15"/>
      <c r="L3550" s="15"/>
      <c r="AE3550" s="37"/>
      <c r="AF3550" s="30"/>
      <c r="AG3550" s="23"/>
      <c r="AH3550" s="23"/>
      <c r="AI3550" s="23"/>
      <c r="AJ3550" s="23"/>
      <c r="AK3550" s="23"/>
      <c r="AL3550" s="23"/>
      <c r="AM3550" s="23"/>
      <c r="AN3550" s="23"/>
      <c r="AO3550" s="23"/>
      <c r="AP3550" s="23"/>
      <c r="AQ3550" s="23"/>
      <c r="AR3550" s="23"/>
      <c r="AS3550" s="23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23"/>
      <c r="BE3550" s="23"/>
      <c r="BF3550" s="23"/>
      <c r="BG3550" s="12"/>
      <c r="BH3550" s="12"/>
      <c r="BI3550" s="12"/>
      <c r="BJ3550" s="12"/>
      <c r="BK3550" s="12"/>
      <c r="BL3550" s="12"/>
      <c r="BM3550" s="12"/>
      <c r="BN3550" s="12"/>
      <c r="BO3550" s="12"/>
      <c r="BP3550" s="12"/>
      <c r="BQ3550" s="12"/>
      <c r="BR3550" s="12"/>
      <c r="BS3550" s="12"/>
      <c r="BT3550" s="12"/>
      <c r="BU3550" s="12"/>
      <c r="BV3550" s="12"/>
      <c r="BW3550" s="12"/>
      <c r="BX3550" s="15"/>
      <c r="BY3550" s="15"/>
      <c r="BZ3550" s="15"/>
      <c r="CA3550" s="15"/>
      <c r="CB3550" s="15"/>
      <c r="CC3550" s="15"/>
      <c r="CD3550" s="15"/>
      <c r="CE3550" s="15"/>
      <c r="CF3550" s="15"/>
      <c r="CG3550" s="15"/>
      <c r="CH3550" s="15"/>
      <c r="CI3550" s="15"/>
      <c r="CJ3550" s="15"/>
      <c r="CK3550" s="15"/>
      <c r="CL3550" s="15"/>
      <c r="CM3550" s="15"/>
      <c r="CN3550" s="15"/>
    </row>
    <row r="3551" spans="1:92" ht="14">
      <c r="A3551" s="1"/>
      <c r="D3551" s="38"/>
      <c r="I3551" s="19"/>
      <c r="K3551" s="15"/>
      <c r="L3551" s="15"/>
      <c r="AE3551" s="37"/>
      <c r="AF3551" s="30"/>
      <c r="AG3551" s="23"/>
      <c r="AH3551" s="23"/>
      <c r="AI3551" s="23"/>
      <c r="AJ3551" s="23"/>
      <c r="AK3551" s="23"/>
      <c r="AL3551" s="23"/>
      <c r="AM3551" s="23"/>
      <c r="AN3551" s="23"/>
      <c r="AO3551" s="23"/>
      <c r="AP3551" s="23"/>
      <c r="AQ3551" s="23"/>
      <c r="AR3551" s="23"/>
      <c r="AS3551" s="23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23"/>
      <c r="BE3551" s="23"/>
      <c r="BF3551" s="23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  <c r="BU3551" s="12"/>
      <c r="BV3551" s="12"/>
      <c r="BW3551" s="12"/>
      <c r="BX3551" s="15"/>
      <c r="BY3551" s="15"/>
      <c r="BZ3551" s="15"/>
      <c r="CA3551" s="15"/>
      <c r="CB3551" s="15"/>
      <c r="CC3551" s="15"/>
      <c r="CD3551" s="15"/>
      <c r="CE3551" s="15"/>
      <c r="CF3551" s="15"/>
      <c r="CG3551" s="15"/>
      <c r="CH3551" s="15"/>
      <c r="CI3551" s="15"/>
      <c r="CJ3551" s="15"/>
      <c r="CK3551" s="15"/>
      <c r="CL3551" s="15"/>
      <c r="CM3551" s="15"/>
      <c r="CN3551" s="15"/>
    </row>
    <row r="3552" spans="1:92" ht="14">
      <c r="A3552" s="1"/>
      <c r="D3552" s="38"/>
      <c r="I3552" s="19"/>
      <c r="K3552" s="15"/>
      <c r="L3552" s="15"/>
      <c r="AE3552" s="37"/>
      <c r="AF3552" s="30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23"/>
      <c r="BE3552" s="23"/>
      <c r="BF3552" s="23"/>
      <c r="BG3552" s="12"/>
      <c r="BH3552" s="12"/>
      <c r="BI3552" s="12"/>
      <c r="BJ3552" s="12"/>
      <c r="BK3552" s="12"/>
      <c r="BL3552" s="12"/>
      <c r="BM3552" s="12"/>
      <c r="BN3552" s="12"/>
      <c r="BO3552" s="12"/>
      <c r="BP3552" s="12"/>
      <c r="BQ3552" s="12"/>
      <c r="BR3552" s="12"/>
      <c r="BS3552" s="12"/>
      <c r="BT3552" s="12"/>
      <c r="BU3552" s="12"/>
      <c r="BV3552" s="12"/>
      <c r="BW3552" s="12"/>
      <c r="BX3552" s="15"/>
      <c r="BY3552" s="15"/>
      <c r="BZ3552" s="15"/>
      <c r="CA3552" s="15"/>
      <c r="CB3552" s="15"/>
      <c r="CC3552" s="15"/>
      <c r="CD3552" s="15"/>
      <c r="CE3552" s="15"/>
      <c r="CF3552" s="15"/>
      <c r="CG3552" s="15"/>
      <c r="CH3552" s="15"/>
      <c r="CI3552" s="15"/>
      <c r="CJ3552" s="15"/>
      <c r="CK3552" s="15"/>
      <c r="CL3552" s="15"/>
      <c r="CM3552" s="15"/>
      <c r="CN3552" s="15"/>
    </row>
    <row r="3553" spans="1:92" ht="14">
      <c r="A3553" s="1"/>
      <c r="D3553" s="38"/>
      <c r="I3553" s="19"/>
      <c r="K3553" s="15"/>
      <c r="L3553" s="15"/>
      <c r="AE3553" s="37"/>
      <c r="AF3553" s="30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/>
      <c r="AQ3553" s="23"/>
      <c r="AR3553" s="23"/>
      <c r="AS3553" s="23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23"/>
      <c r="BE3553" s="23"/>
      <c r="BF3553" s="23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  <c r="BU3553" s="12"/>
      <c r="BV3553" s="12"/>
      <c r="BW3553" s="12"/>
      <c r="BX3553" s="15"/>
      <c r="BY3553" s="15"/>
      <c r="BZ3553" s="15"/>
      <c r="CA3553" s="15"/>
      <c r="CB3553" s="15"/>
      <c r="CC3553" s="15"/>
      <c r="CD3553" s="15"/>
      <c r="CE3553" s="15"/>
      <c r="CF3553" s="15"/>
      <c r="CG3553" s="15"/>
      <c r="CH3553" s="15"/>
      <c r="CI3553" s="15"/>
      <c r="CJ3553" s="15"/>
      <c r="CK3553" s="15"/>
      <c r="CL3553" s="15"/>
      <c r="CM3553" s="15"/>
      <c r="CN3553" s="15"/>
    </row>
    <row r="3554" spans="1:92" ht="14">
      <c r="A3554" s="1"/>
      <c r="D3554" s="38"/>
      <c r="I3554" s="19"/>
      <c r="K3554" s="15"/>
      <c r="L3554" s="15"/>
      <c r="AE3554" s="37"/>
      <c r="AF3554" s="30"/>
      <c r="AG3554" s="23"/>
      <c r="AH3554" s="23"/>
      <c r="AI3554" s="23"/>
      <c r="AJ3554" s="23"/>
      <c r="AK3554" s="23"/>
      <c r="AL3554" s="23"/>
      <c r="AM3554" s="23"/>
      <c r="AN3554" s="23"/>
      <c r="AO3554" s="23"/>
      <c r="AP3554" s="23"/>
      <c r="AQ3554" s="23"/>
      <c r="AR3554" s="23"/>
      <c r="AS3554" s="23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23"/>
      <c r="BE3554" s="23"/>
      <c r="BF3554" s="23"/>
      <c r="BG3554" s="12"/>
      <c r="BH3554" s="12"/>
      <c r="BI3554" s="12"/>
      <c r="BJ3554" s="12"/>
      <c r="BK3554" s="12"/>
      <c r="BL3554" s="12"/>
      <c r="BM3554" s="12"/>
      <c r="BN3554" s="12"/>
      <c r="BO3554" s="12"/>
      <c r="BP3554" s="12"/>
      <c r="BQ3554" s="12"/>
      <c r="BR3554" s="12"/>
      <c r="BS3554" s="12"/>
      <c r="BT3554" s="12"/>
      <c r="BU3554" s="12"/>
      <c r="BV3554" s="12"/>
      <c r="BW3554" s="12"/>
      <c r="BX3554" s="15"/>
      <c r="BY3554" s="15"/>
      <c r="BZ3554" s="15"/>
      <c r="CA3554" s="15"/>
      <c r="CB3554" s="15"/>
      <c r="CC3554" s="15"/>
      <c r="CD3554" s="15"/>
      <c r="CE3554" s="15"/>
      <c r="CF3554" s="15"/>
      <c r="CG3554" s="15"/>
      <c r="CH3554" s="15"/>
      <c r="CI3554" s="15"/>
      <c r="CJ3554" s="15"/>
      <c r="CK3554" s="15"/>
      <c r="CL3554" s="15"/>
      <c r="CM3554" s="15"/>
      <c r="CN3554" s="15"/>
    </row>
    <row r="3555" spans="1:92" ht="14">
      <c r="A3555" s="1"/>
      <c r="D3555" s="38"/>
      <c r="I3555" s="19"/>
      <c r="K3555" s="15"/>
      <c r="L3555" s="15"/>
      <c r="AE3555" s="37"/>
      <c r="AF3555" s="30"/>
      <c r="AG3555" s="23"/>
      <c r="AH3555" s="23"/>
      <c r="AI3555" s="23"/>
      <c r="AJ3555" s="23"/>
      <c r="AK3555" s="23"/>
      <c r="AL3555" s="23"/>
      <c r="AM3555" s="23"/>
      <c r="AN3555" s="23"/>
      <c r="AO3555" s="23"/>
      <c r="AP3555" s="23"/>
      <c r="AQ3555" s="23"/>
      <c r="AR3555" s="23"/>
      <c r="AS3555" s="23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23"/>
      <c r="BE3555" s="23"/>
      <c r="BF3555" s="23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  <c r="BU3555" s="12"/>
      <c r="BV3555" s="12"/>
      <c r="BW3555" s="12"/>
      <c r="BX3555" s="15"/>
      <c r="BY3555" s="15"/>
      <c r="BZ3555" s="15"/>
      <c r="CA3555" s="15"/>
      <c r="CB3555" s="15"/>
      <c r="CC3555" s="15"/>
      <c r="CD3555" s="15"/>
      <c r="CE3555" s="15"/>
      <c r="CF3555" s="15"/>
      <c r="CG3555" s="15"/>
      <c r="CH3555" s="15"/>
      <c r="CI3555" s="15"/>
      <c r="CJ3555" s="15"/>
      <c r="CK3555" s="15"/>
      <c r="CL3555" s="15"/>
      <c r="CM3555" s="15"/>
      <c r="CN3555" s="15"/>
    </row>
    <row r="3556" spans="1:92" ht="14">
      <c r="A3556" s="1"/>
      <c r="D3556" s="38"/>
      <c r="I3556" s="19"/>
      <c r="K3556" s="15"/>
      <c r="L3556" s="15"/>
      <c r="AE3556" s="37"/>
      <c r="AF3556" s="30"/>
      <c r="AG3556" s="23"/>
      <c r="AH3556" s="23"/>
      <c r="AI3556" s="23"/>
      <c r="AJ3556" s="23"/>
      <c r="AK3556" s="23"/>
      <c r="AL3556" s="23"/>
      <c r="AM3556" s="23"/>
      <c r="AN3556" s="23"/>
      <c r="AO3556" s="23"/>
      <c r="AP3556" s="23"/>
      <c r="AQ3556" s="23"/>
      <c r="AR3556" s="23"/>
      <c r="AS3556" s="23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23"/>
      <c r="BE3556" s="23"/>
      <c r="BF3556" s="23"/>
      <c r="BG3556" s="12"/>
      <c r="BH3556" s="12"/>
      <c r="BI3556" s="12"/>
      <c r="BJ3556" s="12"/>
      <c r="BK3556" s="12"/>
      <c r="BL3556" s="12"/>
      <c r="BM3556" s="12"/>
      <c r="BN3556" s="12"/>
      <c r="BO3556" s="12"/>
      <c r="BP3556" s="12"/>
      <c r="BQ3556" s="12"/>
      <c r="BR3556" s="12"/>
      <c r="BS3556" s="12"/>
      <c r="BT3556" s="12"/>
      <c r="BU3556" s="12"/>
      <c r="BV3556" s="12"/>
      <c r="BW3556" s="12"/>
      <c r="BX3556" s="15"/>
      <c r="BY3556" s="15"/>
      <c r="BZ3556" s="15"/>
      <c r="CA3556" s="15"/>
      <c r="CB3556" s="15"/>
      <c r="CC3556" s="15"/>
      <c r="CD3556" s="15"/>
      <c r="CE3556" s="15"/>
      <c r="CF3556" s="15"/>
      <c r="CG3556" s="15"/>
      <c r="CH3556" s="15"/>
      <c r="CI3556" s="15"/>
      <c r="CJ3556" s="15"/>
      <c r="CK3556" s="15"/>
      <c r="CL3556" s="15"/>
      <c r="CM3556" s="15"/>
      <c r="CN3556" s="15"/>
    </row>
    <row r="3557" spans="1:92" ht="14">
      <c r="A3557" s="1"/>
      <c r="D3557" s="38"/>
      <c r="I3557" s="19"/>
      <c r="K3557" s="15"/>
      <c r="L3557" s="15"/>
      <c r="AE3557" s="37"/>
      <c r="AF3557" s="30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23"/>
      <c r="BE3557" s="23"/>
      <c r="BF3557" s="23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  <c r="BU3557" s="12"/>
      <c r="BV3557" s="12"/>
      <c r="BW3557" s="12"/>
      <c r="BX3557" s="15"/>
      <c r="BY3557" s="15"/>
      <c r="BZ3557" s="15"/>
      <c r="CA3557" s="15"/>
      <c r="CB3557" s="15"/>
      <c r="CC3557" s="15"/>
      <c r="CD3557" s="15"/>
      <c r="CE3557" s="15"/>
      <c r="CF3557" s="15"/>
      <c r="CG3557" s="15"/>
      <c r="CH3557" s="15"/>
      <c r="CI3557" s="15"/>
      <c r="CJ3557" s="15"/>
      <c r="CK3557" s="15"/>
      <c r="CL3557" s="15"/>
      <c r="CM3557" s="15"/>
      <c r="CN3557" s="15"/>
    </row>
    <row r="3558" spans="1:92" ht="14">
      <c r="A3558" s="1"/>
      <c r="D3558" s="38"/>
      <c r="I3558" s="19"/>
      <c r="K3558" s="15"/>
      <c r="L3558" s="15"/>
      <c r="AE3558" s="37"/>
      <c r="AF3558" s="30"/>
      <c r="AG3558" s="23"/>
      <c r="AH3558" s="23"/>
      <c r="AI3558" s="23"/>
      <c r="AJ3558" s="23"/>
      <c r="AK3558" s="23"/>
      <c r="AL3558" s="23"/>
      <c r="AM3558" s="23"/>
      <c r="AN3558" s="23"/>
      <c r="AO3558" s="23"/>
      <c r="AP3558" s="23"/>
      <c r="AQ3558" s="23"/>
      <c r="AR3558" s="23"/>
      <c r="AS3558" s="23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23"/>
      <c r="BE3558" s="23"/>
      <c r="BF3558" s="23"/>
      <c r="BG3558" s="12"/>
      <c r="BH3558" s="12"/>
      <c r="BI3558" s="12"/>
      <c r="BJ3558" s="12"/>
      <c r="BK3558" s="12"/>
      <c r="BL3558" s="12"/>
      <c r="BM3558" s="12"/>
      <c r="BN3558" s="12"/>
      <c r="BO3558" s="12"/>
      <c r="BP3558" s="12"/>
      <c r="BQ3558" s="12"/>
      <c r="BR3558" s="12"/>
      <c r="BS3558" s="12"/>
      <c r="BT3558" s="12"/>
      <c r="BU3558" s="12"/>
      <c r="BV3558" s="12"/>
      <c r="BW3558" s="12"/>
      <c r="BX3558" s="15"/>
      <c r="BY3558" s="15"/>
      <c r="BZ3558" s="15"/>
      <c r="CA3558" s="15"/>
      <c r="CB3558" s="15"/>
      <c r="CC3558" s="15"/>
      <c r="CD3558" s="15"/>
      <c r="CE3558" s="15"/>
      <c r="CF3558" s="15"/>
      <c r="CG3558" s="15"/>
      <c r="CH3558" s="15"/>
      <c r="CI3558" s="15"/>
      <c r="CJ3558" s="15"/>
      <c r="CK3558" s="15"/>
      <c r="CL3558" s="15"/>
      <c r="CM3558" s="15"/>
      <c r="CN3558" s="15"/>
    </row>
    <row r="3559" spans="1:92" ht="14">
      <c r="A3559" s="1"/>
      <c r="D3559" s="38"/>
      <c r="I3559" s="19"/>
      <c r="K3559" s="15"/>
      <c r="L3559" s="15"/>
      <c r="AE3559" s="37"/>
      <c r="AF3559" s="30"/>
      <c r="AG3559" s="23"/>
      <c r="AH3559" s="23"/>
      <c r="AI3559" s="23"/>
      <c r="AJ3559" s="23"/>
      <c r="AK3559" s="23"/>
      <c r="AL3559" s="23"/>
      <c r="AM3559" s="23"/>
      <c r="AN3559" s="23"/>
      <c r="AO3559" s="23"/>
      <c r="AP3559" s="23"/>
      <c r="AQ3559" s="23"/>
      <c r="AR3559" s="23"/>
      <c r="AS3559" s="23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23"/>
      <c r="BE3559" s="23"/>
      <c r="BF3559" s="23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  <c r="BU3559" s="12"/>
      <c r="BV3559" s="12"/>
      <c r="BW3559" s="12"/>
      <c r="BX3559" s="15"/>
      <c r="BY3559" s="15"/>
      <c r="BZ3559" s="15"/>
      <c r="CA3559" s="15"/>
      <c r="CB3559" s="15"/>
      <c r="CC3559" s="15"/>
      <c r="CD3559" s="15"/>
      <c r="CE3559" s="15"/>
      <c r="CF3559" s="15"/>
      <c r="CG3559" s="15"/>
      <c r="CH3559" s="15"/>
      <c r="CI3559" s="15"/>
      <c r="CJ3559" s="15"/>
      <c r="CK3559" s="15"/>
      <c r="CL3559" s="15"/>
      <c r="CM3559" s="15"/>
      <c r="CN3559" s="15"/>
    </row>
    <row r="3560" spans="1:92" ht="14">
      <c r="A3560" s="1"/>
      <c r="D3560" s="38"/>
      <c r="I3560" s="19"/>
      <c r="K3560" s="15"/>
      <c r="L3560" s="15"/>
      <c r="AE3560" s="37"/>
      <c r="AF3560" s="30"/>
      <c r="AG3560" s="23"/>
      <c r="AH3560" s="23"/>
      <c r="AI3560" s="23"/>
      <c r="AJ3560" s="23"/>
      <c r="AK3560" s="23"/>
      <c r="AL3560" s="23"/>
      <c r="AM3560" s="23"/>
      <c r="AN3560" s="23"/>
      <c r="AO3560" s="23"/>
      <c r="AP3560" s="23"/>
      <c r="AQ3560" s="23"/>
      <c r="AR3560" s="23"/>
      <c r="AS3560" s="23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23"/>
      <c r="BE3560" s="23"/>
      <c r="BF3560" s="23"/>
      <c r="BG3560" s="12"/>
      <c r="BH3560" s="12"/>
      <c r="BI3560" s="12"/>
      <c r="BJ3560" s="12"/>
      <c r="BK3560" s="12"/>
      <c r="BL3560" s="12"/>
      <c r="BM3560" s="12"/>
      <c r="BN3560" s="12"/>
      <c r="BO3560" s="12"/>
      <c r="BP3560" s="12"/>
      <c r="BQ3560" s="12"/>
      <c r="BR3560" s="12"/>
      <c r="BS3560" s="12"/>
      <c r="BT3560" s="12"/>
      <c r="BU3560" s="12"/>
      <c r="BV3560" s="12"/>
      <c r="BW3560" s="12"/>
      <c r="BX3560" s="15"/>
      <c r="BY3560" s="15"/>
      <c r="BZ3560" s="15"/>
      <c r="CA3560" s="15"/>
      <c r="CB3560" s="15"/>
      <c r="CC3560" s="15"/>
      <c r="CD3560" s="15"/>
      <c r="CE3560" s="15"/>
      <c r="CF3560" s="15"/>
      <c r="CG3560" s="15"/>
      <c r="CH3560" s="15"/>
      <c r="CI3560" s="15"/>
      <c r="CJ3560" s="15"/>
      <c r="CK3560" s="15"/>
      <c r="CL3560" s="15"/>
      <c r="CM3560" s="15"/>
      <c r="CN3560" s="15"/>
    </row>
    <row r="3561" spans="1:92" ht="14">
      <c r="A3561" s="1"/>
      <c r="D3561" s="38"/>
      <c r="I3561" s="19"/>
      <c r="K3561" s="15"/>
      <c r="L3561" s="15"/>
      <c r="AE3561" s="37"/>
      <c r="AF3561" s="30"/>
      <c r="AG3561" s="23"/>
      <c r="AH3561" s="23"/>
      <c r="AI3561" s="23"/>
      <c r="AJ3561" s="23"/>
      <c r="AK3561" s="23"/>
      <c r="AL3561" s="23"/>
      <c r="AM3561" s="23"/>
      <c r="AN3561" s="23"/>
      <c r="AO3561" s="23"/>
      <c r="AP3561" s="23"/>
      <c r="AQ3561" s="23"/>
      <c r="AR3561" s="23"/>
      <c r="AS3561" s="23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23"/>
      <c r="BE3561" s="23"/>
      <c r="BF3561" s="23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  <c r="BU3561" s="12"/>
      <c r="BV3561" s="12"/>
      <c r="BW3561" s="12"/>
      <c r="BX3561" s="15"/>
      <c r="BY3561" s="15"/>
      <c r="BZ3561" s="15"/>
      <c r="CA3561" s="15"/>
      <c r="CB3561" s="15"/>
      <c r="CC3561" s="15"/>
      <c r="CD3561" s="15"/>
      <c r="CE3561" s="15"/>
      <c r="CF3561" s="15"/>
      <c r="CG3561" s="15"/>
      <c r="CH3561" s="15"/>
      <c r="CI3561" s="15"/>
      <c r="CJ3561" s="15"/>
      <c r="CK3561" s="15"/>
      <c r="CL3561" s="15"/>
      <c r="CM3561" s="15"/>
      <c r="CN3561" s="15"/>
    </row>
    <row r="3562" spans="1:92" ht="14">
      <c r="A3562" s="1"/>
      <c r="D3562" s="38"/>
      <c r="I3562" s="19"/>
      <c r="K3562" s="15"/>
      <c r="L3562" s="15"/>
      <c r="AE3562" s="37"/>
      <c r="AF3562" s="30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23"/>
      <c r="BE3562" s="23"/>
      <c r="BF3562" s="23"/>
      <c r="BG3562" s="12"/>
      <c r="BH3562" s="12"/>
      <c r="BI3562" s="12"/>
      <c r="BJ3562" s="12"/>
      <c r="BK3562" s="12"/>
      <c r="BL3562" s="12"/>
      <c r="BM3562" s="12"/>
      <c r="BN3562" s="12"/>
      <c r="BO3562" s="12"/>
      <c r="BP3562" s="12"/>
      <c r="BQ3562" s="12"/>
      <c r="BR3562" s="12"/>
      <c r="BS3562" s="12"/>
      <c r="BT3562" s="12"/>
      <c r="BU3562" s="12"/>
      <c r="BV3562" s="12"/>
      <c r="BW3562" s="12"/>
      <c r="BX3562" s="15"/>
      <c r="BY3562" s="15"/>
      <c r="BZ3562" s="15"/>
      <c r="CA3562" s="15"/>
      <c r="CB3562" s="15"/>
      <c r="CC3562" s="15"/>
      <c r="CD3562" s="15"/>
      <c r="CE3562" s="15"/>
      <c r="CF3562" s="15"/>
      <c r="CG3562" s="15"/>
      <c r="CH3562" s="15"/>
      <c r="CI3562" s="15"/>
      <c r="CJ3562" s="15"/>
      <c r="CK3562" s="15"/>
      <c r="CL3562" s="15"/>
      <c r="CM3562" s="15"/>
      <c r="CN3562" s="15"/>
    </row>
    <row r="3563" spans="1:92" ht="14">
      <c r="A3563" s="1"/>
      <c r="D3563" s="38"/>
      <c r="I3563" s="19"/>
      <c r="K3563" s="15"/>
      <c r="L3563" s="15"/>
      <c r="AE3563" s="37"/>
      <c r="AF3563" s="30"/>
      <c r="AG3563" s="23"/>
      <c r="AH3563" s="23"/>
      <c r="AI3563" s="23"/>
      <c r="AJ3563" s="23"/>
      <c r="AK3563" s="23"/>
      <c r="AL3563" s="23"/>
      <c r="AM3563" s="23"/>
      <c r="AN3563" s="23"/>
      <c r="AO3563" s="23"/>
      <c r="AP3563" s="23"/>
      <c r="AQ3563" s="23"/>
      <c r="AR3563" s="23"/>
      <c r="AS3563" s="23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23"/>
      <c r="BE3563" s="23"/>
      <c r="BF3563" s="23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  <c r="BU3563" s="12"/>
      <c r="BV3563" s="12"/>
      <c r="BW3563" s="12"/>
      <c r="BX3563" s="15"/>
      <c r="BY3563" s="15"/>
      <c r="BZ3563" s="15"/>
      <c r="CA3563" s="15"/>
      <c r="CB3563" s="15"/>
      <c r="CC3563" s="15"/>
      <c r="CD3563" s="15"/>
      <c r="CE3563" s="15"/>
      <c r="CF3563" s="15"/>
      <c r="CG3563" s="15"/>
      <c r="CH3563" s="15"/>
      <c r="CI3563" s="15"/>
      <c r="CJ3563" s="15"/>
      <c r="CK3563" s="15"/>
      <c r="CL3563" s="15"/>
      <c r="CM3563" s="15"/>
      <c r="CN3563" s="15"/>
    </row>
    <row r="3564" spans="1:92" ht="14">
      <c r="A3564" s="1"/>
      <c r="D3564" s="38"/>
      <c r="I3564" s="19"/>
      <c r="K3564" s="15"/>
      <c r="L3564" s="15"/>
      <c r="AE3564" s="37"/>
      <c r="AF3564" s="30"/>
      <c r="AG3564" s="23"/>
      <c r="AH3564" s="23"/>
      <c r="AI3564" s="23"/>
      <c r="AJ3564" s="23"/>
      <c r="AK3564" s="23"/>
      <c r="AL3564" s="23"/>
      <c r="AM3564" s="23"/>
      <c r="AN3564" s="23"/>
      <c r="AO3564" s="23"/>
      <c r="AP3564" s="23"/>
      <c r="AQ3564" s="23"/>
      <c r="AR3564" s="23"/>
      <c r="AS3564" s="23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23"/>
      <c r="BE3564" s="23"/>
      <c r="BF3564" s="23"/>
      <c r="BG3564" s="12"/>
      <c r="BH3564" s="12"/>
      <c r="BI3564" s="12"/>
      <c r="BJ3564" s="12"/>
      <c r="BK3564" s="12"/>
      <c r="BL3564" s="12"/>
      <c r="BM3564" s="12"/>
      <c r="BN3564" s="12"/>
      <c r="BO3564" s="12"/>
      <c r="BP3564" s="12"/>
      <c r="BQ3564" s="12"/>
      <c r="BR3564" s="12"/>
      <c r="BS3564" s="12"/>
      <c r="BT3564" s="12"/>
      <c r="BU3564" s="12"/>
      <c r="BV3564" s="12"/>
      <c r="BW3564" s="12"/>
      <c r="BX3564" s="15"/>
      <c r="BY3564" s="15"/>
      <c r="BZ3564" s="15"/>
      <c r="CA3564" s="15"/>
      <c r="CB3564" s="15"/>
      <c r="CC3564" s="15"/>
      <c r="CD3564" s="15"/>
      <c r="CE3564" s="15"/>
      <c r="CF3564" s="15"/>
      <c r="CG3564" s="15"/>
      <c r="CH3564" s="15"/>
      <c r="CI3564" s="15"/>
      <c r="CJ3564" s="15"/>
      <c r="CK3564" s="15"/>
      <c r="CL3564" s="15"/>
      <c r="CM3564" s="15"/>
      <c r="CN3564" s="15"/>
    </row>
    <row r="3565" spans="1:92" ht="14">
      <c r="A3565" s="1"/>
      <c r="D3565" s="38"/>
      <c r="I3565" s="19"/>
      <c r="K3565" s="15"/>
      <c r="L3565" s="15"/>
      <c r="AE3565" s="37"/>
      <c r="AF3565" s="30"/>
      <c r="AG3565" s="23"/>
      <c r="AH3565" s="23"/>
      <c r="AI3565" s="23"/>
      <c r="AJ3565" s="23"/>
      <c r="AK3565" s="23"/>
      <c r="AL3565" s="23"/>
      <c r="AM3565" s="23"/>
      <c r="AN3565" s="23"/>
      <c r="AO3565" s="23"/>
      <c r="AP3565" s="23"/>
      <c r="AQ3565" s="23"/>
      <c r="AR3565" s="23"/>
      <c r="AS3565" s="23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23"/>
      <c r="BE3565" s="23"/>
      <c r="BF3565" s="23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  <c r="BU3565" s="12"/>
      <c r="BV3565" s="12"/>
      <c r="BW3565" s="12"/>
      <c r="BX3565" s="15"/>
      <c r="BY3565" s="15"/>
      <c r="BZ3565" s="15"/>
      <c r="CA3565" s="15"/>
      <c r="CB3565" s="15"/>
      <c r="CC3565" s="15"/>
      <c r="CD3565" s="15"/>
      <c r="CE3565" s="15"/>
      <c r="CF3565" s="15"/>
      <c r="CG3565" s="15"/>
      <c r="CH3565" s="15"/>
      <c r="CI3565" s="15"/>
      <c r="CJ3565" s="15"/>
      <c r="CK3565" s="15"/>
      <c r="CL3565" s="15"/>
      <c r="CM3565" s="15"/>
      <c r="CN3565" s="15"/>
    </row>
    <row r="3566" spans="1:92" ht="14">
      <c r="A3566" s="1"/>
      <c r="D3566" s="38"/>
      <c r="I3566" s="19"/>
      <c r="K3566" s="15"/>
      <c r="L3566" s="15"/>
      <c r="AE3566" s="37"/>
      <c r="AF3566" s="30"/>
      <c r="AG3566" s="23"/>
      <c r="AH3566" s="23"/>
      <c r="AI3566" s="23"/>
      <c r="AJ3566" s="23"/>
      <c r="AK3566" s="23"/>
      <c r="AL3566" s="23"/>
      <c r="AM3566" s="23"/>
      <c r="AN3566" s="23"/>
      <c r="AO3566" s="23"/>
      <c r="AP3566" s="23"/>
      <c r="AQ3566" s="23"/>
      <c r="AR3566" s="23"/>
      <c r="AS3566" s="23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23"/>
      <c r="BE3566" s="23"/>
      <c r="BF3566" s="23"/>
      <c r="BG3566" s="12"/>
      <c r="BH3566" s="12"/>
      <c r="BI3566" s="12"/>
      <c r="BJ3566" s="12"/>
      <c r="BK3566" s="12"/>
      <c r="BL3566" s="12"/>
      <c r="BM3566" s="12"/>
      <c r="BN3566" s="12"/>
      <c r="BO3566" s="12"/>
      <c r="BP3566" s="12"/>
      <c r="BQ3566" s="12"/>
      <c r="BR3566" s="12"/>
      <c r="BS3566" s="12"/>
      <c r="BT3566" s="12"/>
      <c r="BU3566" s="12"/>
      <c r="BV3566" s="12"/>
      <c r="BW3566" s="12"/>
      <c r="BX3566" s="15"/>
      <c r="BY3566" s="15"/>
      <c r="BZ3566" s="15"/>
      <c r="CA3566" s="15"/>
      <c r="CB3566" s="15"/>
      <c r="CC3566" s="15"/>
      <c r="CD3566" s="15"/>
      <c r="CE3566" s="15"/>
      <c r="CF3566" s="15"/>
      <c r="CG3566" s="15"/>
      <c r="CH3566" s="15"/>
      <c r="CI3566" s="15"/>
      <c r="CJ3566" s="15"/>
      <c r="CK3566" s="15"/>
      <c r="CL3566" s="15"/>
      <c r="CM3566" s="15"/>
      <c r="CN3566" s="15"/>
    </row>
    <row r="3567" spans="1:92" ht="14">
      <c r="A3567" s="1"/>
      <c r="D3567" s="38"/>
      <c r="I3567" s="19"/>
      <c r="K3567" s="15"/>
      <c r="L3567" s="15"/>
      <c r="AE3567" s="37"/>
      <c r="AF3567" s="30"/>
      <c r="AG3567" s="23"/>
      <c r="AH3567" s="23"/>
      <c r="AI3567" s="23"/>
      <c r="AJ3567" s="23"/>
      <c r="AK3567" s="23"/>
      <c r="AL3567" s="23"/>
      <c r="AM3567" s="23"/>
      <c r="AN3567" s="23"/>
      <c r="AO3567" s="23"/>
      <c r="AP3567" s="23"/>
      <c r="AQ3567" s="23"/>
      <c r="AR3567" s="23"/>
      <c r="AS3567" s="23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23"/>
      <c r="BE3567" s="23"/>
      <c r="BF3567" s="23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  <c r="BU3567" s="12"/>
      <c r="BV3567" s="12"/>
      <c r="BW3567" s="12"/>
      <c r="BX3567" s="15"/>
      <c r="BY3567" s="15"/>
      <c r="BZ3567" s="15"/>
      <c r="CA3567" s="15"/>
      <c r="CB3567" s="15"/>
      <c r="CC3567" s="15"/>
      <c r="CD3567" s="15"/>
      <c r="CE3567" s="15"/>
      <c r="CF3567" s="15"/>
      <c r="CG3567" s="15"/>
      <c r="CH3567" s="15"/>
      <c r="CI3567" s="15"/>
      <c r="CJ3567" s="15"/>
      <c r="CK3567" s="15"/>
      <c r="CL3567" s="15"/>
      <c r="CM3567" s="15"/>
      <c r="CN3567" s="15"/>
    </row>
    <row r="3568" spans="1:92" ht="14">
      <c r="A3568" s="1"/>
      <c r="D3568" s="38"/>
      <c r="I3568" s="19"/>
      <c r="K3568" s="15"/>
      <c r="L3568" s="15"/>
      <c r="AE3568" s="37"/>
      <c r="AF3568" s="30"/>
      <c r="AG3568" s="23"/>
      <c r="AH3568" s="23"/>
      <c r="AI3568" s="23"/>
      <c r="AJ3568" s="23"/>
      <c r="AK3568" s="23"/>
      <c r="AL3568" s="23"/>
      <c r="AM3568" s="23"/>
      <c r="AN3568" s="23"/>
      <c r="AO3568" s="23"/>
      <c r="AP3568" s="23"/>
      <c r="AQ3568" s="23"/>
      <c r="AR3568" s="23"/>
      <c r="AS3568" s="23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23"/>
      <c r="BE3568" s="23"/>
      <c r="BF3568" s="23"/>
      <c r="BG3568" s="12"/>
      <c r="BH3568" s="12"/>
      <c r="BI3568" s="12"/>
      <c r="BJ3568" s="12"/>
      <c r="BK3568" s="12"/>
      <c r="BL3568" s="12"/>
      <c r="BM3568" s="12"/>
      <c r="BN3568" s="12"/>
      <c r="BO3568" s="12"/>
      <c r="BP3568" s="12"/>
      <c r="BQ3568" s="12"/>
      <c r="BR3568" s="12"/>
      <c r="BS3568" s="12"/>
      <c r="BT3568" s="12"/>
      <c r="BU3568" s="12"/>
      <c r="BV3568" s="12"/>
      <c r="BW3568" s="12"/>
      <c r="BX3568" s="15"/>
      <c r="BY3568" s="15"/>
      <c r="BZ3568" s="15"/>
      <c r="CA3568" s="15"/>
      <c r="CB3568" s="15"/>
      <c r="CC3568" s="15"/>
      <c r="CD3568" s="15"/>
      <c r="CE3568" s="15"/>
      <c r="CF3568" s="15"/>
      <c r="CG3568" s="15"/>
      <c r="CH3568" s="15"/>
      <c r="CI3568" s="15"/>
      <c r="CJ3568" s="15"/>
      <c r="CK3568" s="15"/>
      <c r="CL3568" s="15"/>
      <c r="CM3568" s="15"/>
      <c r="CN3568" s="15"/>
    </row>
    <row r="3569" spans="1:92" ht="14">
      <c r="A3569" s="1"/>
      <c r="D3569" s="38"/>
      <c r="I3569" s="19"/>
      <c r="K3569" s="15"/>
      <c r="L3569" s="15"/>
      <c r="AE3569" s="37"/>
      <c r="AF3569" s="30"/>
      <c r="AG3569" s="23"/>
      <c r="AH3569" s="23"/>
      <c r="AI3569" s="23"/>
      <c r="AJ3569" s="23"/>
      <c r="AK3569" s="23"/>
      <c r="AL3569" s="23"/>
      <c r="AM3569" s="23"/>
      <c r="AN3569" s="23"/>
      <c r="AO3569" s="23"/>
      <c r="AP3569" s="23"/>
      <c r="AQ3569" s="23"/>
      <c r="AR3569" s="23"/>
      <c r="AS3569" s="23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23"/>
      <c r="BE3569" s="23"/>
      <c r="BF3569" s="23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  <c r="BU3569" s="12"/>
      <c r="BV3569" s="12"/>
      <c r="BW3569" s="12"/>
      <c r="BX3569" s="15"/>
      <c r="BY3569" s="15"/>
      <c r="BZ3569" s="15"/>
      <c r="CA3569" s="15"/>
      <c r="CB3569" s="15"/>
      <c r="CC3569" s="15"/>
      <c r="CD3569" s="15"/>
      <c r="CE3569" s="15"/>
      <c r="CF3569" s="15"/>
      <c r="CG3569" s="15"/>
      <c r="CH3569" s="15"/>
      <c r="CI3569" s="15"/>
      <c r="CJ3569" s="15"/>
      <c r="CK3569" s="15"/>
      <c r="CL3569" s="15"/>
      <c r="CM3569" s="15"/>
      <c r="CN3569" s="15"/>
    </row>
    <row r="3570" spans="1:92" ht="14">
      <c r="A3570" s="1"/>
      <c r="D3570" s="38"/>
      <c r="I3570" s="19"/>
      <c r="K3570" s="15"/>
      <c r="L3570" s="15"/>
      <c r="AE3570" s="37"/>
      <c r="AF3570" s="30"/>
      <c r="AG3570" s="23"/>
      <c r="AH3570" s="23"/>
      <c r="AI3570" s="23"/>
      <c r="AJ3570" s="23"/>
      <c r="AK3570" s="23"/>
      <c r="AL3570" s="23"/>
      <c r="AM3570" s="23"/>
      <c r="AN3570" s="23"/>
      <c r="AO3570" s="23"/>
      <c r="AP3570" s="23"/>
      <c r="AQ3570" s="23"/>
      <c r="AR3570" s="23"/>
      <c r="AS3570" s="23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23"/>
      <c r="BE3570" s="23"/>
      <c r="BF3570" s="23"/>
      <c r="BG3570" s="12"/>
      <c r="BH3570" s="12"/>
      <c r="BI3570" s="12"/>
      <c r="BJ3570" s="12"/>
      <c r="BK3570" s="12"/>
      <c r="BL3570" s="12"/>
      <c r="BM3570" s="12"/>
      <c r="BN3570" s="12"/>
      <c r="BO3570" s="12"/>
      <c r="BP3570" s="12"/>
      <c r="BQ3570" s="12"/>
      <c r="BR3570" s="12"/>
      <c r="BS3570" s="12"/>
      <c r="BT3570" s="12"/>
      <c r="BU3570" s="12"/>
      <c r="BV3570" s="12"/>
      <c r="BW3570" s="12"/>
      <c r="BX3570" s="15"/>
      <c r="BY3570" s="15"/>
      <c r="BZ3570" s="15"/>
      <c r="CA3570" s="15"/>
      <c r="CB3570" s="15"/>
      <c r="CC3570" s="15"/>
      <c r="CD3570" s="15"/>
      <c r="CE3570" s="15"/>
      <c r="CF3570" s="15"/>
      <c r="CG3570" s="15"/>
      <c r="CH3570" s="15"/>
      <c r="CI3570" s="15"/>
      <c r="CJ3570" s="15"/>
      <c r="CK3570" s="15"/>
      <c r="CL3570" s="15"/>
      <c r="CM3570" s="15"/>
      <c r="CN3570" s="15"/>
    </row>
    <row r="3571" spans="1:92" ht="14">
      <c r="A3571" s="1"/>
      <c r="D3571" s="38"/>
      <c r="I3571" s="19"/>
      <c r="K3571" s="15"/>
      <c r="L3571" s="15"/>
      <c r="AE3571" s="37"/>
      <c r="AF3571" s="30"/>
      <c r="AG3571" s="23"/>
      <c r="AH3571" s="23"/>
      <c r="AI3571" s="23"/>
      <c r="AJ3571" s="23"/>
      <c r="AK3571" s="23"/>
      <c r="AL3571" s="23"/>
      <c r="AM3571" s="23"/>
      <c r="AN3571" s="23"/>
      <c r="AO3571" s="23"/>
      <c r="AP3571" s="23"/>
      <c r="AQ3571" s="23"/>
      <c r="AR3571" s="23"/>
      <c r="AS3571" s="23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23"/>
      <c r="BE3571" s="23"/>
      <c r="BF3571" s="23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  <c r="BU3571" s="12"/>
      <c r="BV3571" s="12"/>
      <c r="BW3571" s="12"/>
      <c r="BX3571" s="15"/>
      <c r="BY3571" s="15"/>
      <c r="BZ3571" s="15"/>
      <c r="CA3571" s="15"/>
      <c r="CB3571" s="15"/>
      <c r="CC3571" s="15"/>
      <c r="CD3571" s="15"/>
      <c r="CE3571" s="15"/>
      <c r="CF3571" s="15"/>
      <c r="CG3571" s="15"/>
      <c r="CH3571" s="15"/>
      <c r="CI3571" s="15"/>
      <c r="CJ3571" s="15"/>
      <c r="CK3571" s="15"/>
      <c r="CL3571" s="15"/>
      <c r="CM3571" s="15"/>
      <c r="CN3571" s="15"/>
    </row>
    <row r="3572" spans="1:92" ht="14">
      <c r="A3572" s="1"/>
      <c r="D3572" s="38"/>
      <c r="I3572" s="19"/>
      <c r="K3572" s="15"/>
      <c r="L3572" s="15"/>
      <c r="AE3572" s="37"/>
      <c r="AF3572" s="30"/>
      <c r="AG3572" s="23"/>
      <c r="AH3572" s="23"/>
      <c r="AI3572" s="23"/>
      <c r="AJ3572" s="23"/>
      <c r="AK3572" s="23"/>
      <c r="AL3572" s="23"/>
      <c r="AM3572" s="23"/>
      <c r="AN3572" s="23"/>
      <c r="AO3572" s="23"/>
      <c r="AP3572" s="23"/>
      <c r="AQ3572" s="23"/>
      <c r="AR3572" s="23"/>
      <c r="AS3572" s="23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23"/>
      <c r="BE3572" s="23"/>
      <c r="BF3572" s="23"/>
      <c r="BG3572" s="12"/>
      <c r="BH3572" s="12"/>
      <c r="BI3572" s="12"/>
      <c r="BJ3572" s="12"/>
      <c r="BK3572" s="12"/>
      <c r="BL3572" s="12"/>
      <c r="BM3572" s="12"/>
      <c r="BN3572" s="12"/>
      <c r="BO3572" s="12"/>
      <c r="BP3572" s="12"/>
      <c r="BQ3572" s="12"/>
      <c r="BR3572" s="12"/>
      <c r="BS3572" s="12"/>
      <c r="BT3572" s="12"/>
      <c r="BU3572" s="12"/>
      <c r="BV3572" s="12"/>
      <c r="BW3572" s="12"/>
      <c r="BX3572" s="15"/>
      <c r="BY3572" s="15"/>
      <c r="BZ3572" s="15"/>
      <c r="CA3572" s="15"/>
      <c r="CB3572" s="15"/>
      <c r="CC3572" s="15"/>
      <c r="CD3572" s="15"/>
      <c r="CE3572" s="15"/>
      <c r="CF3572" s="15"/>
      <c r="CG3572" s="15"/>
      <c r="CH3572" s="15"/>
      <c r="CI3572" s="15"/>
      <c r="CJ3572" s="15"/>
      <c r="CK3572" s="15"/>
      <c r="CL3572" s="15"/>
      <c r="CM3572" s="15"/>
      <c r="CN3572" s="15"/>
    </row>
    <row r="3573" spans="1:92" ht="14">
      <c r="A3573" s="1"/>
      <c r="D3573" s="38"/>
      <c r="I3573" s="19"/>
      <c r="K3573" s="15"/>
      <c r="L3573" s="15"/>
      <c r="AE3573" s="37"/>
      <c r="AF3573" s="30"/>
      <c r="AG3573" s="23"/>
      <c r="AH3573" s="23"/>
      <c r="AI3573" s="23"/>
      <c r="AJ3573" s="23"/>
      <c r="AK3573" s="23"/>
      <c r="AL3573" s="23"/>
      <c r="AM3573" s="23"/>
      <c r="AN3573" s="23"/>
      <c r="AO3573" s="23"/>
      <c r="AP3573" s="23"/>
      <c r="AQ3573" s="23"/>
      <c r="AR3573" s="23"/>
      <c r="AS3573" s="23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23"/>
      <c r="BE3573" s="23"/>
      <c r="BF3573" s="23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  <c r="BU3573" s="12"/>
      <c r="BV3573" s="12"/>
      <c r="BW3573" s="12"/>
      <c r="BX3573" s="15"/>
      <c r="BY3573" s="15"/>
      <c r="BZ3573" s="15"/>
      <c r="CA3573" s="15"/>
      <c r="CB3573" s="15"/>
      <c r="CC3573" s="15"/>
      <c r="CD3573" s="15"/>
      <c r="CE3573" s="15"/>
      <c r="CF3573" s="15"/>
      <c r="CG3573" s="15"/>
      <c r="CH3573" s="15"/>
      <c r="CI3573" s="15"/>
      <c r="CJ3573" s="15"/>
      <c r="CK3573" s="15"/>
      <c r="CL3573" s="15"/>
      <c r="CM3573" s="15"/>
      <c r="CN3573" s="15"/>
    </row>
    <row r="3574" spans="1:92" ht="14">
      <c r="A3574" s="1"/>
      <c r="D3574" s="38"/>
      <c r="I3574" s="19"/>
      <c r="K3574" s="15"/>
      <c r="L3574" s="15"/>
      <c r="AE3574" s="37"/>
      <c r="AF3574" s="30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23"/>
      <c r="BE3574" s="23"/>
      <c r="BF3574" s="23"/>
      <c r="BG3574" s="12"/>
      <c r="BH3574" s="12"/>
      <c r="BI3574" s="12"/>
      <c r="BJ3574" s="12"/>
      <c r="BK3574" s="12"/>
      <c r="BL3574" s="12"/>
      <c r="BM3574" s="12"/>
      <c r="BN3574" s="12"/>
      <c r="BO3574" s="12"/>
      <c r="BP3574" s="12"/>
      <c r="BQ3574" s="12"/>
      <c r="BR3574" s="12"/>
      <c r="BS3574" s="12"/>
      <c r="BT3574" s="12"/>
      <c r="BU3574" s="12"/>
      <c r="BV3574" s="12"/>
      <c r="BW3574" s="12"/>
      <c r="BX3574" s="15"/>
      <c r="BY3574" s="15"/>
      <c r="BZ3574" s="15"/>
      <c r="CA3574" s="15"/>
      <c r="CB3574" s="15"/>
      <c r="CC3574" s="15"/>
      <c r="CD3574" s="15"/>
      <c r="CE3574" s="15"/>
      <c r="CF3574" s="15"/>
      <c r="CG3574" s="15"/>
      <c r="CH3574" s="15"/>
      <c r="CI3574" s="15"/>
      <c r="CJ3574" s="15"/>
      <c r="CK3574" s="15"/>
      <c r="CL3574" s="15"/>
      <c r="CM3574" s="15"/>
      <c r="CN3574" s="15"/>
    </row>
    <row r="3575" spans="1:92" ht="14">
      <c r="A3575" s="1"/>
      <c r="D3575" s="38"/>
      <c r="I3575" s="19"/>
      <c r="K3575" s="15"/>
      <c r="L3575" s="15"/>
      <c r="AE3575" s="37"/>
      <c r="AF3575" s="30"/>
      <c r="AG3575" s="23"/>
      <c r="AH3575" s="23"/>
      <c r="AI3575" s="23"/>
      <c r="AJ3575" s="23"/>
      <c r="AK3575" s="23"/>
      <c r="AL3575" s="23"/>
      <c r="AM3575" s="23"/>
      <c r="AN3575" s="23"/>
      <c r="AO3575" s="23"/>
      <c r="AP3575" s="23"/>
      <c r="AQ3575" s="23"/>
      <c r="AR3575" s="23"/>
      <c r="AS3575" s="23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23"/>
      <c r="BE3575" s="23"/>
      <c r="BF3575" s="23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  <c r="BU3575" s="12"/>
      <c r="BV3575" s="12"/>
      <c r="BW3575" s="12"/>
      <c r="BX3575" s="15"/>
      <c r="BY3575" s="15"/>
      <c r="BZ3575" s="15"/>
      <c r="CA3575" s="15"/>
      <c r="CB3575" s="15"/>
      <c r="CC3575" s="15"/>
      <c r="CD3575" s="15"/>
      <c r="CE3575" s="15"/>
      <c r="CF3575" s="15"/>
      <c r="CG3575" s="15"/>
      <c r="CH3575" s="15"/>
      <c r="CI3575" s="15"/>
      <c r="CJ3575" s="15"/>
      <c r="CK3575" s="15"/>
      <c r="CL3575" s="15"/>
      <c r="CM3575" s="15"/>
      <c r="CN3575" s="15"/>
    </row>
    <row r="3576" spans="1:92" ht="14">
      <c r="A3576" s="1"/>
      <c r="D3576" s="38"/>
      <c r="I3576" s="19"/>
      <c r="K3576" s="15"/>
      <c r="L3576" s="15"/>
      <c r="AE3576" s="37"/>
      <c r="AF3576" s="30"/>
      <c r="AG3576" s="23"/>
      <c r="AH3576" s="23"/>
      <c r="AI3576" s="23"/>
      <c r="AJ3576" s="23"/>
      <c r="AK3576" s="23"/>
      <c r="AL3576" s="23"/>
      <c r="AM3576" s="23"/>
      <c r="AN3576" s="23"/>
      <c r="AO3576" s="23"/>
      <c r="AP3576" s="23"/>
      <c r="AQ3576" s="23"/>
      <c r="AR3576" s="23"/>
      <c r="AS3576" s="23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23"/>
      <c r="BE3576" s="23"/>
      <c r="BF3576" s="23"/>
      <c r="BG3576" s="12"/>
      <c r="BH3576" s="12"/>
      <c r="BI3576" s="12"/>
      <c r="BJ3576" s="12"/>
      <c r="BK3576" s="12"/>
      <c r="BL3576" s="12"/>
      <c r="BM3576" s="12"/>
      <c r="BN3576" s="12"/>
      <c r="BO3576" s="12"/>
      <c r="BP3576" s="12"/>
      <c r="BQ3576" s="12"/>
      <c r="BR3576" s="12"/>
      <c r="BS3576" s="12"/>
      <c r="BT3576" s="12"/>
      <c r="BU3576" s="12"/>
      <c r="BV3576" s="12"/>
      <c r="BW3576" s="12"/>
      <c r="BX3576" s="15"/>
      <c r="BY3576" s="15"/>
      <c r="BZ3576" s="15"/>
      <c r="CA3576" s="15"/>
      <c r="CB3576" s="15"/>
      <c r="CC3576" s="15"/>
      <c r="CD3576" s="15"/>
      <c r="CE3576" s="15"/>
      <c r="CF3576" s="15"/>
      <c r="CG3576" s="15"/>
      <c r="CH3576" s="15"/>
      <c r="CI3576" s="15"/>
      <c r="CJ3576" s="15"/>
      <c r="CK3576" s="15"/>
      <c r="CL3576" s="15"/>
      <c r="CM3576" s="15"/>
      <c r="CN3576" s="15"/>
    </row>
    <row r="3577" spans="1:92" ht="14">
      <c r="A3577" s="1"/>
      <c r="D3577" s="38"/>
      <c r="I3577" s="19"/>
      <c r="K3577" s="15"/>
      <c r="L3577" s="15"/>
      <c r="AE3577" s="37"/>
      <c r="AF3577" s="30"/>
      <c r="AG3577" s="23"/>
      <c r="AH3577" s="23"/>
      <c r="AI3577" s="23"/>
      <c r="AJ3577" s="23"/>
      <c r="AK3577" s="23"/>
      <c r="AL3577" s="23"/>
      <c r="AM3577" s="23"/>
      <c r="AN3577" s="23"/>
      <c r="AO3577" s="23"/>
      <c r="AP3577" s="23"/>
      <c r="AQ3577" s="23"/>
      <c r="AR3577" s="23"/>
      <c r="AS3577" s="23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23"/>
      <c r="BE3577" s="23"/>
      <c r="BF3577" s="23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  <c r="BU3577" s="12"/>
      <c r="BV3577" s="12"/>
      <c r="BW3577" s="12"/>
      <c r="BX3577" s="15"/>
      <c r="BY3577" s="15"/>
      <c r="BZ3577" s="15"/>
      <c r="CA3577" s="15"/>
      <c r="CB3577" s="15"/>
      <c r="CC3577" s="15"/>
      <c r="CD3577" s="15"/>
      <c r="CE3577" s="15"/>
      <c r="CF3577" s="15"/>
      <c r="CG3577" s="15"/>
      <c r="CH3577" s="15"/>
      <c r="CI3577" s="15"/>
      <c r="CJ3577" s="15"/>
      <c r="CK3577" s="15"/>
      <c r="CL3577" s="15"/>
      <c r="CM3577" s="15"/>
      <c r="CN3577" s="15"/>
    </row>
    <row r="3578" spans="1:92" ht="14">
      <c r="A3578" s="1"/>
      <c r="D3578" s="38"/>
      <c r="I3578" s="19"/>
      <c r="K3578" s="15"/>
      <c r="L3578" s="15"/>
      <c r="AE3578" s="37"/>
      <c r="AF3578" s="30"/>
      <c r="AG3578" s="23"/>
      <c r="AH3578" s="23"/>
      <c r="AI3578" s="23"/>
      <c r="AJ3578" s="23"/>
      <c r="AK3578" s="23"/>
      <c r="AL3578" s="23"/>
      <c r="AM3578" s="23"/>
      <c r="AN3578" s="23"/>
      <c r="AO3578" s="23"/>
      <c r="AP3578" s="23"/>
      <c r="AQ3578" s="23"/>
      <c r="AR3578" s="23"/>
      <c r="AS3578" s="23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23"/>
      <c r="BE3578" s="23"/>
      <c r="BF3578" s="23"/>
      <c r="BG3578" s="12"/>
      <c r="BH3578" s="12"/>
      <c r="BI3578" s="12"/>
      <c r="BJ3578" s="12"/>
      <c r="BK3578" s="12"/>
      <c r="BL3578" s="12"/>
      <c r="BM3578" s="12"/>
      <c r="BN3578" s="12"/>
      <c r="BO3578" s="12"/>
      <c r="BP3578" s="12"/>
      <c r="BQ3578" s="12"/>
      <c r="BR3578" s="12"/>
      <c r="BS3578" s="12"/>
      <c r="BT3578" s="12"/>
      <c r="BU3578" s="12"/>
      <c r="BV3578" s="12"/>
      <c r="BW3578" s="12"/>
      <c r="BX3578" s="15"/>
      <c r="BY3578" s="15"/>
      <c r="BZ3578" s="15"/>
      <c r="CA3578" s="15"/>
      <c r="CB3578" s="15"/>
      <c r="CC3578" s="15"/>
      <c r="CD3578" s="15"/>
      <c r="CE3578" s="15"/>
      <c r="CF3578" s="15"/>
      <c r="CG3578" s="15"/>
      <c r="CH3578" s="15"/>
      <c r="CI3578" s="15"/>
      <c r="CJ3578" s="15"/>
      <c r="CK3578" s="15"/>
      <c r="CL3578" s="15"/>
      <c r="CM3578" s="15"/>
      <c r="CN3578" s="15"/>
    </row>
    <row r="3579" spans="1:92" ht="14">
      <c r="A3579" s="1"/>
      <c r="D3579" s="38"/>
      <c r="I3579" s="19"/>
      <c r="K3579" s="15"/>
      <c r="L3579" s="15"/>
      <c r="AE3579" s="37"/>
      <c r="AF3579" s="30"/>
      <c r="AG3579" s="23"/>
      <c r="AH3579" s="23"/>
      <c r="AI3579" s="23"/>
      <c r="AJ3579" s="23"/>
      <c r="AK3579" s="23"/>
      <c r="AL3579" s="23"/>
      <c r="AM3579" s="23"/>
      <c r="AN3579" s="23"/>
      <c r="AO3579" s="23"/>
      <c r="AP3579" s="23"/>
      <c r="AQ3579" s="23"/>
      <c r="AR3579" s="23"/>
      <c r="AS3579" s="23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23"/>
      <c r="BE3579" s="23"/>
      <c r="BF3579" s="23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  <c r="BU3579" s="12"/>
      <c r="BV3579" s="12"/>
      <c r="BW3579" s="12"/>
      <c r="BX3579" s="15"/>
      <c r="BY3579" s="15"/>
      <c r="BZ3579" s="15"/>
      <c r="CA3579" s="15"/>
      <c r="CB3579" s="15"/>
      <c r="CC3579" s="15"/>
      <c r="CD3579" s="15"/>
      <c r="CE3579" s="15"/>
      <c r="CF3579" s="15"/>
      <c r="CG3579" s="15"/>
      <c r="CH3579" s="15"/>
      <c r="CI3579" s="15"/>
      <c r="CJ3579" s="15"/>
      <c r="CK3579" s="15"/>
      <c r="CL3579" s="15"/>
      <c r="CM3579" s="15"/>
      <c r="CN3579" s="15"/>
    </row>
    <row r="3580" spans="1:92" ht="14">
      <c r="A3580" s="1"/>
      <c r="D3580" s="38"/>
      <c r="I3580" s="19"/>
      <c r="K3580" s="15"/>
      <c r="L3580" s="15"/>
      <c r="AE3580" s="37"/>
      <c r="AF3580" s="30"/>
      <c r="AG3580" s="23"/>
      <c r="AH3580" s="23"/>
      <c r="AI3580" s="23"/>
      <c r="AJ3580" s="23"/>
      <c r="AK3580" s="23"/>
      <c r="AL3580" s="23"/>
      <c r="AM3580" s="23"/>
      <c r="AN3580" s="23"/>
      <c r="AO3580" s="23"/>
      <c r="AP3580" s="23"/>
      <c r="AQ3580" s="23"/>
      <c r="AR3580" s="23"/>
      <c r="AS3580" s="23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23"/>
      <c r="BE3580" s="23"/>
      <c r="BF3580" s="23"/>
      <c r="BG3580" s="12"/>
      <c r="BH3580" s="12"/>
      <c r="BI3580" s="12"/>
      <c r="BJ3580" s="12"/>
      <c r="BK3580" s="12"/>
      <c r="BL3580" s="12"/>
      <c r="BM3580" s="12"/>
      <c r="BN3580" s="12"/>
      <c r="BO3580" s="12"/>
      <c r="BP3580" s="12"/>
      <c r="BQ3580" s="12"/>
      <c r="BR3580" s="12"/>
      <c r="BS3580" s="12"/>
      <c r="BT3580" s="12"/>
      <c r="BU3580" s="12"/>
      <c r="BV3580" s="12"/>
      <c r="BW3580" s="12"/>
      <c r="BX3580" s="15"/>
      <c r="BY3580" s="15"/>
      <c r="BZ3580" s="15"/>
      <c r="CA3580" s="15"/>
      <c r="CB3580" s="15"/>
      <c r="CC3580" s="15"/>
      <c r="CD3580" s="15"/>
      <c r="CE3580" s="15"/>
      <c r="CF3580" s="15"/>
      <c r="CG3580" s="15"/>
      <c r="CH3580" s="15"/>
      <c r="CI3580" s="15"/>
      <c r="CJ3580" s="15"/>
      <c r="CK3580" s="15"/>
      <c r="CL3580" s="15"/>
      <c r="CM3580" s="15"/>
      <c r="CN3580" s="15"/>
    </row>
    <row r="3581" spans="1:92" ht="14">
      <c r="A3581" s="1"/>
      <c r="D3581" s="38"/>
      <c r="I3581" s="19"/>
      <c r="K3581" s="15"/>
      <c r="L3581" s="15"/>
      <c r="AE3581" s="37"/>
      <c r="AF3581" s="30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23"/>
      <c r="BE3581" s="23"/>
      <c r="BF3581" s="23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  <c r="BU3581" s="12"/>
      <c r="BV3581" s="12"/>
      <c r="BW3581" s="12"/>
      <c r="BX3581" s="15"/>
      <c r="BY3581" s="15"/>
      <c r="BZ3581" s="15"/>
      <c r="CA3581" s="15"/>
      <c r="CB3581" s="15"/>
      <c r="CC3581" s="15"/>
      <c r="CD3581" s="15"/>
      <c r="CE3581" s="15"/>
      <c r="CF3581" s="15"/>
      <c r="CG3581" s="15"/>
      <c r="CH3581" s="15"/>
      <c r="CI3581" s="15"/>
      <c r="CJ3581" s="15"/>
      <c r="CK3581" s="15"/>
      <c r="CL3581" s="15"/>
      <c r="CM3581" s="15"/>
      <c r="CN3581" s="15"/>
    </row>
    <row r="3582" spans="1:92" ht="14">
      <c r="A3582" s="1"/>
      <c r="D3582" s="38"/>
      <c r="I3582" s="19"/>
      <c r="K3582" s="15"/>
      <c r="L3582" s="15"/>
      <c r="AE3582" s="37"/>
      <c r="AF3582" s="30"/>
      <c r="AG3582" s="23"/>
      <c r="AH3582" s="23"/>
      <c r="AI3582" s="23"/>
      <c r="AJ3582" s="23"/>
      <c r="AK3582" s="23"/>
      <c r="AL3582" s="23"/>
      <c r="AM3582" s="23"/>
      <c r="AN3582" s="23"/>
      <c r="AO3582" s="23"/>
      <c r="AP3582" s="23"/>
      <c r="AQ3582" s="23"/>
      <c r="AR3582" s="23"/>
      <c r="AS3582" s="23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23"/>
      <c r="BE3582" s="23"/>
      <c r="BF3582" s="23"/>
      <c r="BG3582" s="12"/>
      <c r="BH3582" s="12"/>
      <c r="BI3582" s="12"/>
      <c r="BJ3582" s="12"/>
      <c r="BK3582" s="12"/>
      <c r="BL3582" s="12"/>
      <c r="BM3582" s="12"/>
      <c r="BN3582" s="12"/>
      <c r="BO3582" s="12"/>
      <c r="BP3582" s="12"/>
      <c r="BQ3582" s="12"/>
      <c r="BR3582" s="12"/>
      <c r="BS3582" s="12"/>
      <c r="BT3582" s="12"/>
      <c r="BU3582" s="12"/>
      <c r="BV3582" s="12"/>
      <c r="BW3582" s="12"/>
      <c r="BX3582" s="15"/>
      <c r="BY3582" s="15"/>
      <c r="BZ3582" s="15"/>
      <c r="CA3582" s="15"/>
      <c r="CB3582" s="15"/>
      <c r="CC3582" s="15"/>
      <c r="CD3582" s="15"/>
      <c r="CE3582" s="15"/>
      <c r="CF3582" s="15"/>
      <c r="CG3582" s="15"/>
      <c r="CH3582" s="15"/>
      <c r="CI3582" s="15"/>
      <c r="CJ3582" s="15"/>
      <c r="CK3582" s="15"/>
      <c r="CL3582" s="15"/>
      <c r="CM3582" s="15"/>
      <c r="CN3582" s="15"/>
    </row>
    <row r="3583" spans="1:92" ht="14">
      <c r="A3583" s="1"/>
      <c r="D3583" s="38"/>
      <c r="I3583" s="19"/>
      <c r="K3583" s="15"/>
      <c r="L3583" s="15"/>
      <c r="AE3583" s="37"/>
      <c r="AF3583" s="30"/>
      <c r="AG3583" s="23"/>
      <c r="AH3583" s="23"/>
      <c r="AI3583" s="23"/>
      <c r="AJ3583" s="23"/>
      <c r="AK3583" s="23"/>
      <c r="AL3583" s="23"/>
      <c r="AM3583" s="23"/>
      <c r="AN3583" s="23"/>
      <c r="AO3583" s="23"/>
      <c r="AP3583" s="23"/>
      <c r="AQ3583" s="23"/>
      <c r="AR3583" s="23"/>
      <c r="AS3583" s="23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23"/>
      <c r="BE3583" s="23"/>
      <c r="BF3583" s="23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  <c r="BU3583" s="12"/>
      <c r="BV3583" s="12"/>
      <c r="BW3583" s="12"/>
      <c r="BX3583" s="15"/>
      <c r="BY3583" s="15"/>
      <c r="BZ3583" s="15"/>
      <c r="CA3583" s="15"/>
      <c r="CB3583" s="15"/>
      <c r="CC3583" s="15"/>
      <c r="CD3583" s="15"/>
      <c r="CE3583" s="15"/>
      <c r="CF3583" s="15"/>
      <c r="CG3583" s="15"/>
      <c r="CH3583" s="15"/>
      <c r="CI3583" s="15"/>
      <c r="CJ3583" s="15"/>
      <c r="CK3583" s="15"/>
      <c r="CL3583" s="15"/>
      <c r="CM3583" s="15"/>
      <c r="CN3583" s="15"/>
    </row>
    <row r="3584" spans="1:92" ht="14">
      <c r="A3584" s="1"/>
      <c r="D3584" s="38"/>
      <c r="I3584" s="19"/>
      <c r="K3584" s="15"/>
      <c r="L3584" s="15"/>
      <c r="AE3584" s="37"/>
      <c r="AF3584" s="30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23"/>
      <c r="BE3584" s="23"/>
      <c r="BF3584" s="23"/>
      <c r="BG3584" s="12"/>
      <c r="BH3584" s="12"/>
      <c r="BI3584" s="12"/>
      <c r="BJ3584" s="12"/>
      <c r="BK3584" s="12"/>
      <c r="BL3584" s="12"/>
      <c r="BM3584" s="12"/>
      <c r="BN3584" s="12"/>
      <c r="BO3584" s="12"/>
      <c r="BP3584" s="12"/>
      <c r="BQ3584" s="12"/>
      <c r="BR3584" s="12"/>
      <c r="BS3584" s="12"/>
      <c r="BT3584" s="12"/>
      <c r="BU3584" s="12"/>
      <c r="BV3584" s="12"/>
      <c r="BW3584" s="12"/>
      <c r="BX3584" s="15"/>
      <c r="BY3584" s="15"/>
      <c r="BZ3584" s="15"/>
      <c r="CA3584" s="15"/>
      <c r="CB3584" s="15"/>
      <c r="CC3584" s="15"/>
      <c r="CD3584" s="15"/>
      <c r="CE3584" s="15"/>
      <c r="CF3584" s="15"/>
      <c r="CG3584" s="15"/>
      <c r="CH3584" s="15"/>
      <c r="CI3584" s="15"/>
      <c r="CJ3584" s="15"/>
      <c r="CK3584" s="15"/>
      <c r="CL3584" s="15"/>
      <c r="CM3584" s="15"/>
      <c r="CN3584" s="15"/>
    </row>
    <row r="3585" spans="1:92" ht="14">
      <c r="A3585" s="1"/>
      <c r="D3585" s="38"/>
      <c r="I3585" s="19"/>
      <c r="K3585" s="15"/>
      <c r="L3585" s="15"/>
      <c r="AE3585" s="37"/>
      <c r="AF3585" s="30"/>
      <c r="AG3585" s="23"/>
      <c r="AH3585" s="23"/>
      <c r="AI3585" s="23"/>
      <c r="AJ3585" s="23"/>
      <c r="AK3585" s="23"/>
      <c r="AL3585" s="23"/>
      <c r="AM3585" s="23"/>
      <c r="AN3585" s="23"/>
      <c r="AO3585" s="23"/>
      <c r="AP3585" s="23"/>
      <c r="AQ3585" s="23"/>
      <c r="AR3585" s="23"/>
      <c r="AS3585" s="23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23"/>
      <c r="BE3585" s="23"/>
      <c r="BF3585" s="23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  <c r="BU3585" s="12"/>
      <c r="BV3585" s="12"/>
      <c r="BW3585" s="12"/>
      <c r="BX3585" s="15"/>
      <c r="BY3585" s="15"/>
      <c r="BZ3585" s="15"/>
      <c r="CA3585" s="15"/>
      <c r="CB3585" s="15"/>
      <c r="CC3585" s="15"/>
      <c r="CD3585" s="15"/>
      <c r="CE3585" s="15"/>
      <c r="CF3585" s="15"/>
      <c r="CG3585" s="15"/>
      <c r="CH3585" s="15"/>
      <c r="CI3585" s="15"/>
      <c r="CJ3585" s="15"/>
      <c r="CK3585" s="15"/>
      <c r="CL3585" s="15"/>
      <c r="CM3585" s="15"/>
      <c r="CN3585" s="15"/>
    </row>
    <row r="3586" spans="1:92" ht="14">
      <c r="A3586" s="1"/>
      <c r="D3586" s="38"/>
      <c r="I3586" s="19"/>
      <c r="K3586" s="15"/>
      <c r="L3586" s="15"/>
      <c r="AE3586" s="37"/>
      <c r="AF3586" s="30"/>
      <c r="AG3586" s="23"/>
      <c r="AH3586" s="23"/>
      <c r="AI3586" s="23"/>
      <c r="AJ3586" s="23"/>
      <c r="AK3586" s="23"/>
      <c r="AL3586" s="23"/>
      <c r="AM3586" s="23"/>
      <c r="AN3586" s="23"/>
      <c r="AO3586" s="23"/>
      <c r="AP3586" s="23"/>
      <c r="AQ3586" s="23"/>
      <c r="AR3586" s="23"/>
      <c r="AS3586" s="23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23"/>
      <c r="BE3586" s="23"/>
      <c r="BF3586" s="23"/>
      <c r="BG3586" s="12"/>
      <c r="BH3586" s="12"/>
      <c r="BI3586" s="12"/>
      <c r="BJ3586" s="12"/>
      <c r="BK3586" s="12"/>
      <c r="BL3586" s="12"/>
      <c r="BM3586" s="12"/>
      <c r="BN3586" s="12"/>
      <c r="BO3586" s="12"/>
      <c r="BP3586" s="12"/>
      <c r="BQ3586" s="12"/>
      <c r="BR3586" s="12"/>
      <c r="BS3586" s="12"/>
      <c r="BT3586" s="12"/>
      <c r="BU3586" s="12"/>
      <c r="BV3586" s="12"/>
      <c r="BW3586" s="12"/>
      <c r="BX3586" s="15"/>
      <c r="BY3586" s="15"/>
      <c r="BZ3586" s="15"/>
      <c r="CA3586" s="15"/>
      <c r="CB3586" s="15"/>
      <c r="CC3586" s="15"/>
      <c r="CD3586" s="15"/>
      <c r="CE3586" s="15"/>
      <c r="CF3586" s="15"/>
      <c r="CG3586" s="15"/>
      <c r="CH3586" s="15"/>
      <c r="CI3586" s="15"/>
      <c r="CJ3586" s="15"/>
      <c r="CK3586" s="15"/>
      <c r="CL3586" s="15"/>
      <c r="CM3586" s="15"/>
      <c r="CN3586" s="15"/>
    </row>
    <row r="3587" spans="1:92" ht="14">
      <c r="A3587" s="1"/>
      <c r="D3587" s="38"/>
      <c r="I3587" s="19"/>
      <c r="K3587" s="15"/>
      <c r="L3587" s="15"/>
      <c r="AE3587" s="37"/>
      <c r="AF3587" s="30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23"/>
      <c r="BE3587" s="23"/>
      <c r="BF3587" s="23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  <c r="BU3587" s="12"/>
      <c r="BV3587" s="12"/>
      <c r="BW3587" s="12"/>
      <c r="BX3587" s="15"/>
      <c r="BY3587" s="15"/>
      <c r="BZ3587" s="15"/>
      <c r="CA3587" s="15"/>
      <c r="CB3587" s="15"/>
      <c r="CC3587" s="15"/>
      <c r="CD3587" s="15"/>
      <c r="CE3587" s="15"/>
      <c r="CF3587" s="15"/>
      <c r="CG3587" s="15"/>
      <c r="CH3587" s="15"/>
      <c r="CI3587" s="15"/>
      <c r="CJ3587" s="15"/>
      <c r="CK3587" s="15"/>
      <c r="CL3587" s="15"/>
      <c r="CM3587" s="15"/>
      <c r="CN3587" s="15"/>
    </row>
    <row r="3588" spans="1:92" ht="14">
      <c r="A3588" s="1"/>
      <c r="D3588" s="38"/>
      <c r="I3588" s="19"/>
      <c r="K3588" s="15"/>
      <c r="L3588" s="15"/>
      <c r="AE3588" s="37"/>
      <c r="AF3588" s="30"/>
      <c r="AG3588" s="23"/>
      <c r="AH3588" s="23"/>
      <c r="AI3588" s="23"/>
      <c r="AJ3588" s="23"/>
      <c r="AK3588" s="23"/>
      <c r="AL3588" s="23"/>
      <c r="AM3588" s="23"/>
      <c r="AN3588" s="23"/>
      <c r="AO3588" s="23"/>
      <c r="AP3588" s="23"/>
      <c r="AQ3588" s="23"/>
      <c r="AR3588" s="23"/>
      <c r="AS3588" s="23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23"/>
      <c r="BE3588" s="23"/>
      <c r="BF3588" s="23"/>
      <c r="BG3588" s="12"/>
      <c r="BH3588" s="12"/>
      <c r="BI3588" s="12"/>
      <c r="BJ3588" s="12"/>
      <c r="BK3588" s="12"/>
      <c r="BL3588" s="12"/>
      <c r="BM3588" s="12"/>
      <c r="BN3588" s="12"/>
      <c r="BO3588" s="12"/>
      <c r="BP3588" s="12"/>
      <c r="BQ3588" s="12"/>
      <c r="BR3588" s="12"/>
      <c r="BS3588" s="12"/>
      <c r="BT3588" s="12"/>
      <c r="BU3588" s="12"/>
      <c r="BV3588" s="12"/>
      <c r="BW3588" s="12"/>
      <c r="BX3588" s="15"/>
      <c r="BY3588" s="15"/>
      <c r="BZ3588" s="15"/>
      <c r="CA3588" s="15"/>
      <c r="CB3588" s="15"/>
      <c r="CC3588" s="15"/>
      <c r="CD3588" s="15"/>
      <c r="CE3588" s="15"/>
      <c r="CF3588" s="15"/>
      <c r="CG3588" s="15"/>
      <c r="CH3588" s="15"/>
      <c r="CI3588" s="15"/>
      <c r="CJ3588" s="15"/>
      <c r="CK3588" s="15"/>
      <c r="CL3588" s="15"/>
      <c r="CM3588" s="15"/>
      <c r="CN3588" s="15"/>
    </row>
    <row r="3589" spans="1:92" ht="14">
      <c r="A3589" s="1"/>
      <c r="D3589" s="38"/>
      <c r="I3589" s="19"/>
      <c r="K3589" s="15"/>
      <c r="L3589" s="15"/>
      <c r="AE3589" s="37"/>
      <c r="AF3589" s="30"/>
      <c r="AG3589" s="23"/>
      <c r="AH3589" s="23"/>
      <c r="AI3589" s="23"/>
      <c r="AJ3589" s="23"/>
      <c r="AK3589" s="23"/>
      <c r="AL3589" s="23"/>
      <c r="AM3589" s="23"/>
      <c r="AN3589" s="23"/>
      <c r="AO3589" s="23"/>
      <c r="AP3589" s="23"/>
      <c r="AQ3589" s="23"/>
      <c r="AR3589" s="23"/>
      <c r="AS3589" s="23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23"/>
      <c r="BE3589" s="23"/>
      <c r="BF3589" s="23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  <c r="BU3589" s="12"/>
      <c r="BV3589" s="12"/>
      <c r="BW3589" s="12"/>
      <c r="BX3589" s="15"/>
      <c r="BY3589" s="15"/>
      <c r="BZ3589" s="15"/>
      <c r="CA3589" s="15"/>
      <c r="CB3589" s="15"/>
      <c r="CC3589" s="15"/>
      <c r="CD3589" s="15"/>
      <c r="CE3589" s="15"/>
      <c r="CF3589" s="15"/>
      <c r="CG3589" s="15"/>
      <c r="CH3589" s="15"/>
      <c r="CI3589" s="15"/>
      <c r="CJ3589" s="15"/>
      <c r="CK3589" s="15"/>
      <c r="CL3589" s="15"/>
      <c r="CM3589" s="15"/>
      <c r="CN3589" s="15"/>
    </row>
    <row r="3590" spans="1:92" ht="14">
      <c r="A3590" s="1"/>
      <c r="D3590" s="38"/>
      <c r="I3590" s="19"/>
      <c r="K3590" s="15"/>
      <c r="L3590" s="15"/>
      <c r="AE3590" s="37"/>
      <c r="AF3590" s="30"/>
      <c r="AG3590" s="23"/>
      <c r="AH3590" s="23"/>
      <c r="AI3590" s="23"/>
      <c r="AJ3590" s="23"/>
      <c r="AK3590" s="23"/>
      <c r="AL3590" s="23"/>
      <c r="AM3590" s="23"/>
      <c r="AN3590" s="23"/>
      <c r="AO3590" s="23"/>
      <c r="AP3590" s="23"/>
      <c r="AQ3590" s="23"/>
      <c r="AR3590" s="23"/>
      <c r="AS3590" s="23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23"/>
      <c r="BE3590" s="23"/>
      <c r="BF3590" s="23"/>
      <c r="BG3590" s="12"/>
      <c r="BH3590" s="12"/>
      <c r="BI3590" s="12"/>
      <c r="BJ3590" s="12"/>
      <c r="BK3590" s="12"/>
      <c r="BL3590" s="12"/>
      <c r="BM3590" s="12"/>
      <c r="BN3590" s="12"/>
      <c r="BO3590" s="12"/>
      <c r="BP3590" s="12"/>
      <c r="BQ3590" s="12"/>
      <c r="BR3590" s="12"/>
      <c r="BS3590" s="12"/>
      <c r="BT3590" s="12"/>
      <c r="BU3590" s="12"/>
      <c r="BV3590" s="12"/>
      <c r="BW3590" s="12"/>
      <c r="BX3590" s="15"/>
      <c r="BY3590" s="15"/>
      <c r="BZ3590" s="15"/>
      <c r="CA3590" s="15"/>
      <c r="CB3590" s="15"/>
      <c r="CC3590" s="15"/>
      <c r="CD3590" s="15"/>
      <c r="CE3590" s="15"/>
      <c r="CF3590" s="15"/>
      <c r="CG3590" s="15"/>
      <c r="CH3590" s="15"/>
      <c r="CI3590" s="15"/>
      <c r="CJ3590" s="15"/>
      <c r="CK3590" s="15"/>
      <c r="CL3590" s="15"/>
      <c r="CM3590" s="15"/>
      <c r="CN3590" s="15"/>
    </row>
    <row r="3591" spans="1:92" ht="14">
      <c r="A3591" s="1"/>
      <c r="D3591" s="38"/>
      <c r="I3591" s="19"/>
      <c r="K3591" s="15"/>
      <c r="L3591" s="15"/>
      <c r="AE3591" s="37"/>
      <c r="AF3591" s="30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23"/>
      <c r="BE3591" s="23"/>
      <c r="BF3591" s="23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  <c r="BU3591" s="12"/>
      <c r="BV3591" s="12"/>
      <c r="BW3591" s="12"/>
      <c r="BX3591" s="15"/>
      <c r="BY3591" s="15"/>
      <c r="BZ3591" s="15"/>
      <c r="CA3591" s="15"/>
      <c r="CB3591" s="15"/>
      <c r="CC3591" s="15"/>
      <c r="CD3591" s="15"/>
      <c r="CE3591" s="15"/>
      <c r="CF3591" s="15"/>
      <c r="CG3591" s="15"/>
      <c r="CH3591" s="15"/>
      <c r="CI3591" s="15"/>
      <c r="CJ3591" s="15"/>
      <c r="CK3591" s="15"/>
      <c r="CL3591" s="15"/>
      <c r="CM3591" s="15"/>
      <c r="CN3591" s="15"/>
    </row>
    <row r="3592" spans="1:92" ht="14">
      <c r="A3592" s="1"/>
      <c r="D3592" s="38"/>
      <c r="I3592" s="19"/>
      <c r="K3592" s="15"/>
      <c r="L3592" s="15"/>
      <c r="AE3592" s="37"/>
      <c r="AF3592" s="30"/>
      <c r="AG3592" s="23"/>
      <c r="AH3592" s="23"/>
      <c r="AI3592" s="23"/>
      <c r="AJ3592" s="23"/>
      <c r="AK3592" s="23"/>
      <c r="AL3592" s="23"/>
      <c r="AM3592" s="23"/>
      <c r="AN3592" s="23"/>
      <c r="AO3592" s="23"/>
      <c r="AP3592" s="23"/>
      <c r="AQ3592" s="23"/>
      <c r="AR3592" s="23"/>
      <c r="AS3592" s="23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23"/>
      <c r="BE3592" s="23"/>
      <c r="BF3592" s="23"/>
      <c r="BG3592" s="12"/>
      <c r="BH3592" s="12"/>
      <c r="BI3592" s="12"/>
      <c r="BJ3592" s="12"/>
      <c r="BK3592" s="12"/>
      <c r="BL3592" s="12"/>
      <c r="BM3592" s="12"/>
      <c r="BN3592" s="12"/>
      <c r="BO3592" s="12"/>
      <c r="BP3592" s="12"/>
      <c r="BQ3592" s="12"/>
      <c r="BR3592" s="12"/>
      <c r="BS3592" s="12"/>
      <c r="BT3592" s="12"/>
      <c r="BU3592" s="12"/>
      <c r="BV3592" s="12"/>
      <c r="BW3592" s="12"/>
      <c r="BX3592" s="15"/>
      <c r="BY3592" s="15"/>
      <c r="BZ3592" s="15"/>
      <c r="CA3592" s="15"/>
      <c r="CB3592" s="15"/>
      <c r="CC3592" s="15"/>
      <c r="CD3592" s="15"/>
      <c r="CE3592" s="15"/>
      <c r="CF3592" s="15"/>
      <c r="CG3592" s="15"/>
      <c r="CH3592" s="15"/>
      <c r="CI3592" s="15"/>
      <c r="CJ3592" s="15"/>
      <c r="CK3592" s="15"/>
      <c r="CL3592" s="15"/>
      <c r="CM3592" s="15"/>
      <c r="CN3592" s="15"/>
    </row>
    <row r="3593" spans="1:92" ht="14">
      <c r="A3593" s="1"/>
      <c r="D3593" s="38"/>
      <c r="I3593" s="19"/>
      <c r="K3593" s="15"/>
      <c r="L3593" s="15"/>
      <c r="AE3593" s="37"/>
      <c r="AF3593" s="30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23"/>
      <c r="BE3593" s="23"/>
      <c r="BF3593" s="23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  <c r="BU3593" s="12"/>
      <c r="BV3593" s="12"/>
      <c r="BW3593" s="12"/>
      <c r="BX3593" s="15"/>
      <c r="BY3593" s="15"/>
      <c r="BZ3593" s="15"/>
      <c r="CA3593" s="15"/>
      <c r="CB3593" s="15"/>
      <c r="CC3593" s="15"/>
      <c r="CD3593" s="15"/>
      <c r="CE3593" s="15"/>
      <c r="CF3593" s="15"/>
      <c r="CG3593" s="15"/>
      <c r="CH3593" s="15"/>
      <c r="CI3593" s="15"/>
      <c r="CJ3593" s="15"/>
      <c r="CK3593" s="15"/>
      <c r="CL3593" s="15"/>
      <c r="CM3593" s="15"/>
      <c r="CN3593" s="15"/>
    </row>
    <row r="3594" spans="1:92" ht="14">
      <c r="A3594" s="1"/>
      <c r="D3594" s="38"/>
      <c r="I3594" s="19"/>
      <c r="K3594" s="15"/>
      <c r="L3594" s="15"/>
      <c r="AE3594" s="37"/>
      <c r="AF3594" s="30"/>
      <c r="AG3594" s="23"/>
      <c r="AH3594" s="23"/>
      <c r="AI3594" s="23"/>
      <c r="AJ3594" s="23"/>
      <c r="AK3594" s="23"/>
      <c r="AL3594" s="23"/>
      <c r="AM3594" s="23"/>
      <c r="AN3594" s="23"/>
      <c r="AO3594" s="23"/>
      <c r="AP3594" s="23"/>
      <c r="AQ3594" s="23"/>
      <c r="AR3594" s="23"/>
      <c r="AS3594" s="23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23"/>
      <c r="BE3594" s="23"/>
      <c r="BF3594" s="23"/>
      <c r="BG3594" s="12"/>
      <c r="BH3594" s="12"/>
      <c r="BI3594" s="12"/>
      <c r="BJ3594" s="12"/>
      <c r="BK3594" s="12"/>
      <c r="BL3594" s="12"/>
      <c r="BM3594" s="12"/>
      <c r="BN3594" s="12"/>
      <c r="BO3594" s="12"/>
      <c r="BP3594" s="12"/>
      <c r="BQ3594" s="12"/>
      <c r="BR3594" s="12"/>
      <c r="BS3594" s="12"/>
      <c r="BT3594" s="12"/>
      <c r="BU3594" s="12"/>
      <c r="BV3594" s="12"/>
      <c r="BW3594" s="12"/>
      <c r="BX3594" s="15"/>
      <c r="BY3594" s="15"/>
      <c r="BZ3594" s="15"/>
      <c r="CA3594" s="15"/>
      <c r="CB3594" s="15"/>
      <c r="CC3594" s="15"/>
      <c r="CD3594" s="15"/>
      <c r="CE3594" s="15"/>
      <c r="CF3594" s="15"/>
      <c r="CG3594" s="15"/>
      <c r="CH3594" s="15"/>
      <c r="CI3594" s="15"/>
      <c r="CJ3594" s="15"/>
      <c r="CK3594" s="15"/>
      <c r="CL3594" s="15"/>
      <c r="CM3594" s="15"/>
      <c r="CN3594" s="15"/>
    </row>
    <row r="3595" spans="1:92" ht="14">
      <c r="A3595" s="1"/>
      <c r="D3595" s="38"/>
      <c r="I3595" s="19"/>
      <c r="K3595" s="15"/>
      <c r="L3595" s="15"/>
      <c r="AE3595" s="37"/>
      <c r="AF3595" s="30"/>
      <c r="AG3595" s="23"/>
      <c r="AH3595" s="23"/>
      <c r="AI3595" s="23"/>
      <c r="AJ3595" s="23"/>
      <c r="AK3595" s="23"/>
      <c r="AL3595" s="23"/>
      <c r="AM3595" s="23"/>
      <c r="AN3595" s="23"/>
      <c r="AO3595" s="23"/>
      <c r="AP3595" s="23"/>
      <c r="AQ3595" s="23"/>
      <c r="AR3595" s="23"/>
      <c r="AS3595" s="23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23"/>
      <c r="BE3595" s="23"/>
      <c r="BF3595" s="23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  <c r="BU3595" s="12"/>
      <c r="BV3595" s="12"/>
      <c r="BW3595" s="12"/>
      <c r="BX3595" s="15"/>
      <c r="BY3595" s="15"/>
      <c r="BZ3595" s="15"/>
      <c r="CA3595" s="15"/>
      <c r="CB3595" s="15"/>
      <c r="CC3595" s="15"/>
      <c r="CD3595" s="15"/>
      <c r="CE3595" s="15"/>
      <c r="CF3595" s="15"/>
      <c r="CG3595" s="15"/>
      <c r="CH3595" s="15"/>
      <c r="CI3595" s="15"/>
      <c r="CJ3595" s="15"/>
      <c r="CK3595" s="15"/>
      <c r="CL3595" s="15"/>
      <c r="CM3595" s="15"/>
      <c r="CN3595" s="15"/>
    </row>
    <row r="3596" spans="1:92" ht="14">
      <c r="A3596" s="1"/>
      <c r="D3596" s="38"/>
      <c r="I3596" s="19"/>
      <c r="K3596" s="15"/>
      <c r="L3596" s="15"/>
      <c r="AE3596" s="37"/>
      <c r="AF3596" s="30"/>
      <c r="AG3596" s="23"/>
      <c r="AH3596" s="23"/>
      <c r="AI3596" s="23"/>
      <c r="AJ3596" s="23"/>
      <c r="AK3596" s="23"/>
      <c r="AL3596" s="23"/>
      <c r="AM3596" s="23"/>
      <c r="AN3596" s="23"/>
      <c r="AO3596" s="23"/>
      <c r="AP3596" s="23"/>
      <c r="AQ3596" s="23"/>
      <c r="AR3596" s="23"/>
      <c r="AS3596" s="23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23"/>
      <c r="BE3596" s="23"/>
      <c r="BF3596" s="23"/>
      <c r="BG3596" s="12"/>
      <c r="BH3596" s="12"/>
      <c r="BI3596" s="12"/>
      <c r="BJ3596" s="12"/>
      <c r="BK3596" s="12"/>
      <c r="BL3596" s="12"/>
      <c r="BM3596" s="12"/>
      <c r="BN3596" s="12"/>
      <c r="BO3596" s="12"/>
      <c r="BP3596" s="12"/>
      <c r="BQ3596" s="12"/>
      <c r="BR3596" s="12"/>
      <c r="BS3596" s="12"/>
      <c r="BT3596" s="12"/>
      <c r="BU3596" s="12"/>
      <c r="BV3596" s="12"/>
      <c r="BW3596" s="12"/>
      <c r="BX3596" s="15"/>
      <c r="BY3596" s="15"/>
      <c r="BZ3596" s="15"/>
      <c r="CA3596" s="15"/>
      <c r="CB3596" s="15"/>
      <c r="CC3596" s="15"/>
      <c r="CD3596" s="15"/>
      <c r="CE3596" s="15"/>
      <c r="CF3596" s="15"/>
      <c r="CG3596" s="15"/>
      <c r="CH3596" s="15"/>
      <c r="CI3596" s="15"/>
      <c r="CJ3596" s="15"/>
      <c r="CK3596" s="15"/>
      <c r="CL3596" s="15"/>
      <c r="CM3596" s="15"/>
      <c r="CN3596" s="15"/>
    </row>
    <row r="3597" spans="1:92" ht="14">
      <c r="A3597" s="1"/>
      <c r="D3597" s="38"/>
      <c r="I3597" s="19"/>
      <c r="K3597" s="15"/>
      <c r="L3597" s="15"/>
      <c r="AE3597" s="37"/>
      <c r="AF3597" s="30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23"/>
      <c r="BE3597" s="23"/>
      <c r="BF3597" s="23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  <c r="BU3597" s="12"/>
      <c r="BV3597" s="12"/>
      <c r="BW3597" s="12"/>
      <c r="BX3597" s="15"/>
      <c r="BY3597" s="15"/>
      <c r="BZ3597" s="15"/>
      <c r="CA3597" s="15"/>
      <c r="CB3597" s="15"/>
      <c r="CC3597" s="15"/>
      <c r="CD3597" s="15"/>
      <c r="CE3597" s="15"/>
      <c r="CF3597" s="15"/>
      <c r="CG3597" s="15"/>
      <c r="CH3597" s="15"/>
      <c r="CI3597" s="15"/>
      <c r="CJ3597" s="15"/>
      <c r="CK3597" s="15"/>
      <c r="CL3597" s="15"/>
      <c r="CM3597" s="15"/>
      <c r="CN3597" s="15"/>
    </row>
    <row r="3598" spans="1:92" ht="14">
      <c r="A3598" s="1"/>
      <c r="D3598" s="38"/>
      <c r="I3598" s="19"/>
      <c r="K3598" s="15"/>
      <c r="L3598" s="15"/>
      <c r="AE3598" s="37"/>
      <c r="AF3598" s="30"/>
      <c r="AG3598" s="23"/>
      <c r="AH3598" s="23"/>
      <c r="AI3598" s="23"/>
      <c r="AJ3598" s="23"/>
      <c r="AK3598" s="23"/>
      <c r="AL3598" s="23"/>
      <c r="AM3598" s="23"/>
      <c r="AN3598" s="23"/>
      <c r="AO3598" s="23"/>
      <c r="AP3598" s="23"/>
      <c r="AQ3598" s="23"/>
      <c r="AR3598" s="23"/>
      <c r="AS3598" s="23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23"/>
      <c r="BE3598" s="23"/>
      <c r="BF3598" s="23"/>
      <c r="BG3598" s="12"/>
      <c r="BH3598" s="12"/>
      <c r="BI3598" s="12"/>
      <c r="BJ3598" s="12"/>
      <c r="BK3598" s="12"/>
      <c r="BL3598" s="12"/>
      <c r="BM3598" s="12"/>
      <c r="BN3598" s="12"/>
      <c r="BO3598" s="12"/>
      <c r="BP3598" s="12"/>
      <c r="BQ3598" s="12"/>
      <c r="BR3598" s="12"/>
      <c r="BS3598" s="12"/>
      <c r="BT3598" s="12"/>
      <c r="BU3598" s="12"/>
      <c r="BV3598" s="12"/>
      <c r="BW3598" s="12"/>
      <c r="BX3598" s="15"/>
      <c r="BY3598" s="15"/>
      <c r="BZ3598" s="15"/>
      <c r="CA3598" s="15"/>
      <c r="CB3598" s="15"/>
      <c r="CC3598" s="15"/>
      <c r="CD3598" s="15"/>
      <c r="CE3598" s="15"/>
      <c r="CF3598" s="15"/>
      <c r="CG3598" s="15"/>
      <c r="CH3598" s="15"/>
      <c r="CI3598" s="15"/>
      <c r="CJ3598" s="15"/>
      <c r="CK3598" s="15"/>
      <c r="CL3598" s="15"/>
      <c r="CM3598" s="15"/>
      <c r="CN3598" s="15"/>
    </row>
    <row r="3599" spans="1:92" ht="14">
      <c r="A3599" s="1"/>
      <c r="D3599" s="38"/>
      <c r="I3599" s="19"/>
      <c r="K3599" s="15"/>
      <c r="L3599" s="15"/>
      <c r="AE3599" s="37"/>
      <c r="AF3599" s="30"/>
      <c r="AG3599" s="23"/>
      <c r="AH3599" s="23"/>
      <c r="AI3599" s="23"/>
      <c r="AJ3599" s="23"/>
      <c r="AK3599" s="23"/>
      <c r="AL3599" s="23"/>
      <c r="AM3599" s="23"/>
      <c r="AN3599" s="23"/>
      <c r="AO3599" s="23"/>
      <c r="AP3599" s="23"/>
      <c r="AQ3599" s="23"/>
      <c r="AR3599" s="23"/>
      <c r="AS3599" s="23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23"/>
      <c r="BE3599" s="23"/>
      <c r="BF3599" s="23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  <c r="BU3599" s="12"/>
      <c r="BV3599" s="12"/>
      <c r="BW3599" s="12"/>
      <c r="BX3599" s="15"/>
      <c r="BY3599" s="15"/>
      <c r="BZ3599" s="15"/>
      <c r="CA3599" s="15"/>
      <c r="CB3599" s="15"/>
      <c r="CC3599" s="15"/>
      <c r="CD3599" s="15"/>
      <c r="CE3599" s="15"/>
      <c r="CF3599" s="15"/>
      <c r="CG3599" s="15"/>
      <c r="CH3599" s="15"/>
      <c r="CI3599" s="15"/>
      <c r="CJ3599" s="15"/>
      <c r="CK3599" s="15"/>
      <c r="CL3599" s="15"/>
      <c r="CM3599" s="15"/>
      <c r="CN3599" s="15"/>
    </row>
    <row r="3600" spans="1:92" ht="14">
      <c r="A3600" s="1"/>
      <c r="D3600" s="38"/>
      <c r="I3600" s="19"/>
      <c r="K3600" s="15"/>
      <c r="L3600" s="15"/>
      <c r="AE3600" s="37"/>
      <c r="AF3600" s="30"/>
      <c r="AG3600" s="23"/>
      <c r="AH3600" s="23"/>
      <c r="AI3600" s="23"/>
      <c r="AJ3600" s="23"/>
      <c r="AK3600" s="23"/>
      <c r="AL3600" s="23"/>
      <c r="AM3600" s="23"/>
      <c r="AN3600" s="23"/>
      <c r="AO3600" s="23"/>
      <c r="AP3600" s="23"/>
      <c r="AQ3600" s="23"/>
      <c r="AR3600" s="23"/>
      <c r="AS3600" s="23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23"/>
      <c r="BE3600" s="23"/>
      <c r="BF3600" s="23"/>
      <c r="BG3600" s="12"/>
      <c r="BH3600" s="12"/>
      <c r="BI3600" s="12"/>
      <c r="BJ3600" s="12"/>
      <c r="BK3600" s="12"/>
      <c r="BL3600" s="12"/>
      <c r="BM3600" s="12"/>
      <c r="BN3600" s="12"/>
      <c r="BO3600" s="12"/>
      <c r="BP3600" s="12"/>
      <c r="BQ3600" s="12"/>
      <c r="BR3600" s="12"/>
      <c r="BS3600" s="12"/>
      <c r="BT3600" s="12"/>
      <c r="BU3600" s="12"/>
      <c r="BV3600" s="12"/>
      <c r="BW3600" s="12"/>
      <c r="BX3600" s="15"/>
      <c r="BY3600" s="15"/>
      <c r="BZ3600" s="15"/>
      <c r="CA3600" s="15"/>
      <c r="CB3600" s="15"/>
      <c r="CC3600" s="15"/>
      <c r="CD3600" s="15"/>
      <c r="CE3600" s="15"/>
      <c r="CF3600" s="15"/>
      <c r="CG3600" s="15"/>
      <c r="CH3600" s="15"/>
      <c r="CI3600" s="15"/>
      <c r="CJ3600" s="15"/>
      <c r="CK3600" s="15"/>
      <c r="CL3600" s="15"/>
      <c r="CM3600" s="15"/>
      <c r="CN3600" s="15"/>
    </row>
    <row r="3601" spans="1:92" ht="14">
      <c r="A3601" s="1"/>
      <c r="D3601" s="38"/>
      <c r="I3601" s="19"/>
      <c r="K3601" s="15"/>
      <c r="L3601" s="15"/>
      <c r="AE3601" s="37"/>
      <c r="AF3601" s="30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23"/>
      <c r="BE3601" s="23"/>
      <c r="BF3601" s="23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  <c r="BU3601" s="12"/>
      <c r="BV3601" s="12"/>
      <c r="BW3601" s="12"/>
      <c r="BX3601" s="15"/>
      <c r="BY3601" s="15"/>
      <c r="BZ3601" s="15"/>
      <c r="CA3601" s="15"/>
      <c r="CB3601" s="15"/>
      <c r="CC3601" s="15"/>
      <c r="CD3601" s="15"/>
      <c r="CE3601" s="15"/>
      <c r="CF3601" s="15"/>
      <c r="CG3601" s="15"/>
      <c r="CH3601" s="15"/>
      <c r="CI3601" s="15"/>
      <c r="CJ3601" s="15"/>
      <c r="CK3601" s="15"/>
      <c r="CL3601" s="15"/>
      <c r="CM3601" s="15"/>
      <c r="CN3601" s="15"/>
    </row>
    <row r="3602" spans="1:92" ht="14">
      <c r="A3602" s="1"/>
      <c r="D3602" s="38"/>
      <c r="I3602" s="19"/>
      <c r="K3602" s="15"/>
      <c r="L3602" s="15"/>
      <c r="AE3602" s="37"/>
      <c r="AF3602" s="30"/>
      <c r="AG3602" s="23"/>
      <c r="AH3602" s="23"/>
      <c r="AI3602" s="23"/>
      <c r="AJ3602" s="23"/>
      <c r="AK3602" s="23"/>
      <c r="AL3602" s="23"/>
      <c r="AM3602" s="23"/>
      <c r="AN3602" s="23"/>
      <c r="AO3602" s="23"/>
      <c r="AP3602" s="23"/>
      <c r="AQ3602" s="23"/>
      <c r="AR3602" s="23"/>
      <c r="AS3602" s="23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23"/>
      <c r="BE3602" s="23"/>
      <c r="BF3602" s="23"/>
      <c r="BG3602" s="12"/>
      <c r="BH3602" s="12"/>
      <c r="BI3602" s="12"/>
      <c r="BJ3602" s="12"/>
      <c r="BK3602" s="12"/>
      <c r="BL3602" s="12"/>
      <c r="BM3602" s="12"/>
      <c r="BN3602" s="12"/>
      <c r="BO3602" s="12"/>
      <c r="BP3602" s="12"/>
      <c r="BQ3602" s="12"/>
      <c r="BR3602" s="12"/>
      <c r="BS3602" s="12"/>
      <c r="BT3602" s="12"/>
      <c r="BU3602" s="12"/>
      <c r="BV3602" s="12"/>
      <c r="BW3602" s="12"/>
      <c r="BX3602" s="15"/>
      <c r="BY3602" s="15"/>
      <c r="BZ3602" s="15"/>
      <c r="CA3602" s="15"/>
      <c r="CB3602" s="15"/>
      <c r="CC3602" s="15"/>
      <c r="CD3602" s="15"/>
      <c r="CE3602" s="15"/>
      <c r="CF3602" s="15"/>
      <c r="CG3602" s="15"/>
      <c r="CH3602" s="15"/>
      <c r="CI3602" s="15"/>
      <c r="CJ3602" s="15"/>
      <c r="CK3602" s="15"/>
      <c r="CL3602" s="15"/>
      <c r="CM3602" s="15"/>
      <c r="CN3602" s="15"/>
    </row>
    <row r="3603" spans="1:92" ht="14">
      <c r="A3603" s="1"/>
      <c r="D3603" s="38"/>
      <c r="I3603" s="19"/>
      <c r="K3603" s="15"/>
      <c r="L3603" s="15"/>
      <c r="AE3603" s="37"/>
      <c r="AF3603" s="30"/>
      <c r="AG3603" s="23"/>
      <c r="AH3603" s="23"/>
      <c r="AI3603" s="23"/>
      <c r="AJ3603" s="23"/>
      <c r="AK3603" s="23"/>
      <c r="AL3603" s="23"/>
      <c r="AM3603" s="23"/>
      <c r="AN3603" s="23"/>
      <c r="AO3603" s="23"/>
      <c r="AP3603" s="23"/>
      <c r="AQ3603" s="23"/>
      <c r="AR3603" s="23"/>
      <c r="AS3603" s="23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23"/>
      <c r="BE3603" s="23"/>
      <c r="BF3603" s="23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  <c r="BU3603" s="12"/>
      <c r="BV3603" s="12"/>
      <c r="BW3603" s="12"/>
      <c r="BX3603" s="15"/>
      <c r="BY3603" s="15"/>
      <c r="BZ3603" s="15"/>
      <c r="CA3603" s="15"/>
      <c r="CB3603" s="15"/>
      <c r="CC3603" s="15"/>
      <c r="CD3603" s="15"/>
      <c r="CE3603" s="15"/>
      <c r="CF3603" s="15"/>
      <c r="CG3603" s="15"/>
      <c r="CH3603" s="15"/>
      <c r="CI3603" s="15"/>
      <c r="CJ3603" s="15"/>
      <c r="CK3603" s="15"/>
      <c r="CL3603" s="15"/>
      <c r="CM3603" s="15"/>
      <c r="CN3603" s="15"/>
    </row>
    <row r="3604" spans="1:92" ht="14">
      <c r="A3604" s="1"/>
      <c r="D3604" s="38"/>
      <c r="I3604" s="19"/>
      <c r="K3604" s="15"/>
      <c r="L3604" s="15"/>
      <c r="AE3604" s="37"/>
      <c r="AF3604" s="30"/>
      <c r="AG3604" s="23"/>
      <c r="AH3604" s="23"/>
      <c r="AI3604" s="23"/>
      <c r="AJ3604" s="23"/>
      <c r="AK3604" s="23"/>
      <c r="AL3604" s="23"/>
      <c r="AM3604" s="23"/>
      <c r="AN3604" s="23"/>
      <c r="AO3604" s="23"/>
      <c r="AP3604" s="23"/>
      <c r="AQ3604" s="23"/>
      <c r="AR3604" s="23"/>
      <c r="AS3604" s="23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23"/>
      <c r="BE3604" s="23"/>
      <c r="BF3604" s="23"/>
      <c r="BG3604" s="12"/>
      <c r="BH3604" s="12"/>
      <c r="BI3604" s="12"/>
      <c r="BJ3604" s="12"/>
      <c r="BK3604" s="12"/>
      <c r="BL3604" s="12"/>
      <c r="BM3604" s="12"/>
      <c r="BN3604" s="12"/>
      <c r="BO3604" s="12"/>
      <c r="BP3604" s="12"/>
      <c r="BQ3604" s="12"/>
      <c r="BR3604" s="12"/>
      <c r="BS3604" s="12"/>
      <c r="BT3604" s="12"/>
      <c r="BU3604" s="12"/>
      <c r="BV3604" s="12"/>
      <c r="BW3604" s="12"/>
      <c r="BX3604" s="15"/>
      <c r="BY3604" s="15"/>
      <c r="BZ3604" s="15"/>
      <c r="CA3604" s="15"/>
      <c r="CB3604" s="15"/>
      <c r="CC3604" s="15"/>
      <c r="CD3604" s="15"/>
      <c r="CE3604" s="15"/>
      <c r="CF3604" s="15"/>
      <c r="CG3604" s="15"/>
      <c r="CH3604" s="15"/>
      <c r="CI3604" s="15"/>
      <c r="CJ3604" s="15"/>
      <c r="CK3604" s="15"/>
      <c r="CL3604" s="15"/>
      <c r="CM3604" s="15"/>
      <c r="CN3604" s="15"/>
    </row>
    <row r="3605" spans="1:92" ht="14">
      <c r="A3605" s="1"/>
      <c r="D3605" s="38"/>
      <c r="I3605" s="19"/>
      <c r="K3605" s="15"/>
      <c r="L3605" s="15"/>
      <c r="AE3605" s="37"/>
      <c r="AF3605" s="30"/>
      <c r="AG3605" s="23"/>
      <c r="AH3605" s="23"/>
      <c r="AI3605" s="23"/>
      <c r="AJ3605" s="23"/>
      <c r="AK3605" s="23"/>
      <c r="AL3605" s="23"/>
      <c r="AM3605" s="23"/>
      <c r="AN3605" s="23"/>
      <c r="AO3605" s="23"/>
      <c r="AP3605" s="23"/>
      <c r="AQ3605" s="23"/>
      <c r="AR3605" s="23"/>
      <c r="AS3605" s="23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23"/>
      <c r="BE3605" s="23"/>
      <c r="BF3605" s="23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  <c r="BU3605" s="12"/>
      <c r="BV3605" s="12"/>
      <c r="BW3605" s="12"/>
      <c r="BX3605" s="15"/>
      <c r="BY3605" s="15"/>
      <c r="BZ3605" s="15"/>
      <c r="CA3605" s="15"/>
      <c r="CB3605" s="15"/>
      <c r="CC3605" s="15"/>
      <c r="CD3605" s="15"/>
      <c r="CE3605" s="15"/>
      <c r="CF3605" s="15"/>
      <c r="CG3605" s="15"/>
      <c r="CH3605" s="15"/>
      <c r="CI3605" s="15"/>
      <c r="CJ3605" s="15"/>
      <c r="CK3605" s="15"/>
      <c r="CL3605" s="15"/>
      <c r="CM3605" s="15"/>
      <c r="CN3605" s="15"/>
    </row>
    <row r="3606" spans="1:92" ht="14">
      <c r="A3606" s="1"/>
      <c r="D3606" s="38"/>
      <c r="I3606" s="19"/>
      <c r="K3606" s="15"/>
      <c r="L3606" s="15"/>
      <c r="AE3606" s="37"/>
      <c r="AF3606" s="30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23"/>
      <c r="BE3606" s="23"/>
      <c r="BF3606" s="23"/>
      <c r="BG3606" s="12"/>
      <c r="BH3606" s="12"/>
      <c r="BI3606" s="12"/>
      <c r="BJ3606" s="12"/>
      <c r="BK3606" s="12"/>
      <c r="BL3606" s="12"/>
      <c r="BM3606" s="12"/>
      <c r="BN3606" s="12"/>
      <c r="BO3606" s="12"/>
      <c r="BP3606" s="12"/>
      <c r="BQ3606" s="12"/>
      <c r="BR3606" s="12"/>
      <c r="BS3606" s="12"/>
      <c r="BT3606" s="12"/>
      <c r="BU3606" s="12"/>
      <c r="BV3606" s="12"/>
      <c r="BW3606" s="12"/>
      <c r="BX3606" s="15"/>
      <c r="BY3606" s="15"/>
      <c r="BZ3606" s="15"/>
      <c r="CA3606" s="15"/>
      <c r="CB3606" s="15"/>
      <c r="CC3606" s="15"/>
      <c r="CD3606" s="15"/>
      <c r="CE3606" s="15"/>
      <c r="CF3606" s="15"/>
      <c r="CG3606" s="15"/>
      <c r="CH3606" s="15"/>
      <c r="CI3606" s="15"/>
      <c r="CJ3606" s="15"/>
      <c r="CK3606" s="15"/>
      <c r="CL3606" s="15"/>
      <c r="CM3606" s="15"/>
      <c r="CN3606" s="15"/>
    </row>
    <row r="3607" spans="1:92" ht="14">
      <c r="A3607" s="1"/>
      <c r="D3607" s="38"/>
      <c r="I3607" s="19"/>
      <c r="K3607" s="15"/>
      <c r="L3607" s="15"/>
      <c r="AE3607" s="37"/>
      <c r="AF3607" s="30"/>
      <c r="AG3607" s="23"/>
      <c r="AH3607" s="23"/>
      <c r="AI3607" s="23"/>
      <c r="AJ3607" s="23"/>
      <c r="AK3607" s="23"/>
      <c r="AL3607" s="23"/>
      <c r="AM3607" s="23"/>
      <c r="AN3607" s="23"/>
      <c r="AO3607" s="23"/>
      <c r="AP3607" s="23"/>
      <c r="AQ3607" s="23"/>
      <c r="AR3607" s="23"/>
      <c r="AS3607" s="23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23"/>
      <c r="BE3607" s="23"/>
      <c r="BF3607" s="23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  <c r="BU3607" s="12"/>
      <c r="BV3607" s="12"/>
      <c r="BW3607" s="12"/>
      <c r="BX3607" s="15"/>
      <c r="BY3607" s="15"/>
      <c r="BZ3607" s="15"/>
      <c r="CA3607" s="15"/>
      <c r="CB3607" s="15"/>
      <c r="CC3607" s="15"/>
      <c r="CD3607" s="15"/>
      <c r="CE3607" s="15"/>
      <c r="CF3607" s="15"/>
      <c r="CG3607" s="15"/>
      <c r="CH3607" s="15"/>
      <c r="CI3607" s="15"/>
      <c r="CJ3607" s="15"/>
      <c r="CK3607" s="15"/>
      <c r="CL3607" s="15"/>
      <c r="CM3607" s="15"/>
      <c r="CN3607" s="15"/>
    </row>
    <row r="3608" spans="1:92" ht="14">
      <c r="A3608" s="1"/>
      <c r="D3608" s="38"/>
      <c r="I3608" s="19"/>
      <c r="K3608" s="15"/>
      <c r="L3608" s="15"/>
      <c r="AE3608" s="37"/>
      <c r="AF3608" s="30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23"/>
      <c r="BE3608" s="23"/>
      <c r="BF3608" s="23"/>
      <c r="BG3608" s="12"/>
      <c r="BH3608" s="12"/>
      <c r="BI3608" s="12"/>
      <c r="BJ3608" s="12"/>
      <c r="BK3608" s="12"/>
      <c r="BL3608" s="12"/>
      <c r="BM3608" s="12"/>
      <c r="BN3608" s="12"/>
      <c r="BO3608" s="12"/>
      <c r="BP3608" s="12"/>
      <c r="BQ3608" s="12"/>
      <c r="BR3608" s="12"/>
      <c r="BS3608" s="12"/>
      <c r="BT3608" s="12"/>
      <c r="BU3608" s="12"/>
      <c r="BV3608" s="12"/>
      <c r="BW3608" s="12"/>
      <c r="BX3608" s="15"/>
      <c r="BY3608" s="15"/>
      <c r="BZ3608" s="15"/>
      <c r="CA3608" s="15"/>
      <c r="CB3608" s="15"/>
      <c r="CC3608" s="15"/>
      <c r="CD3608" s="15"/>
      <c r="CE3608" s="15"/>
      <c r="CF3608" s="15"/>
      <c r="CG3608" s="15"/>
      <c r="CH3608" s="15"/>
      <c r="CI3608" s="15"/>
      <c r="CJ3608" s="15"/>
      <c r="CK3608" s="15"/>
      <c r="CL3608" s="15"/>
      <c r="CM3608" s="15"/>
      <c r="CN3608" s="15"/>
    </row>
    <row r="3609" spans="1:92" ht="14">
      <c r="A3609" s="1"/>
      <c r="D3609" s="38"/>
      <c r="I3609" s="19"/>
      <c r="K3609" s="15"/>
      <c r="L3609" s="15"/>
      <c r="AE3609" s="37"/>
      <c r="AF3609" s="30"/>
      <c r="AG3609" s="23"/>
      <c r="AH3609" s="23"/>
      <c r="AI3609" s="23"/>
      <c r="AJ3609" s="23"/>
      <c r="AK3609" s="23"/>
      <c r="AL3609" s="23"/>
      <c r="AM3609" s="23"/>
      <c r="AN3609" s="23"/>
      <c r="AO3609" s="23"/>
      <c r="AP3609" s="23"/>
      <c r="AQ3609" s="23"/>
      <c r="AR3609" s="23"/>
      <c r="AS3609" s="23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23"/>
      <c r="BE3609" s="23"/>
      <c r="BF3609" s="23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  <c r="BU3609" s="12"/>
      <c r="BV3609" s="12"/>
      <c r="BW3609" s="12"/>
      <c r="BX3609" s="15"/>
      <c r="BY3609" s="15"/>
      <c r="BZ3609" s="15"/>
      <c r="CA3609" s="15"/>
      <c r="CB3609" s="15"/>
      <c r="CC3609" s="15"/>
      <c r="CD3609" s="15"/>
      <c r="CE3609" s="15"/>
      <c r="CF3609" s="15"/>
      <c r="CG3609" s="15"/>
      <c r="CH3609" s="15"/>
      <c r="CI3609" s="15"/>
      <c r="CJ3609" s="15"/>
      <c r="CK3609" s="15"/>
      <c r="CL3609" s="15"/>
      <c r="CM3609" s="15"/>
      <c r="CN3609" s="15"/>
    </row>
    <row r="3610" spans="1:92" ht="14">
      <c r="A3610" s="1"/>
      <c r="D3610" s="38"/>
      <c r="I3610" s="19"/>
      <c r="K3610" s="15"/>
      <c r="L3610" s="15"/>
      <c r="AE3610" s="37"/>
      <c r="AF3610" s="30"/>
      <c r="AG3610" s="23"/>
      <c r="AH3610" s="23"/>
      <c r="AI3610" s="23"/>
      <c r="AJ3610" s="23"/>
      <c r="AK3610" s="23"/>
      <c r="AL3610" s="23"/>
      <c r="AM3610" s="23"/>
      <c r="AN3610" s="23"/>
      <c r="AO3610" s="23"/>
      <c r="AP3610" s="23"/>
      <c r="AQ3610" s="23"/>
      <c r="AR3610" s="23"/>
      <c r="AS3610" s="23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23"/>
      <c r="BE3610" s="23"/>
      <c r="BF3610" s="23"/>
      <c r="BG3610" s="12"/>
      <c r="BH3610" s="12"/>
      <c r="BI3610" s="12"/>
      <c r="BJ3610" s="12"/>
      <c r="BK3610" s="12"/>
      <c r="BL3610" s="12"/>
      <c r="BM3610" s="12"/>
      <c r="BN3610" s="12"/>
      <c r="BO3610" s="12"/>
      <c r="BP3610" s="12"/>
      <c r="BQ3610" s="12"/>
      <c r="BR3610" s="12"/>
      <c r="BS3610" s="12"/>
      <c r="BT3610" s="12"/>
      <c r="BU3610" s="12"/>
      <c r="BV3610" s="12"/>
      <c r="BW3610" s="12"/>
      <c r="BX3610" s="15"/>
      <c r="BY3610" s="15"/>
      <c r="BZ3610" s="15"/>
      <c r="CA3610" s="15"/>
      <c r="CB3610" s="15"/>
      <c r="CC3610" s="15"/>
      <c r="CD3610" s="15"/>
      <c r="CE3610" s="15"/>
      <c r="CF3610" s="15"/>
      <c r="CG3610" s="15"/>
      <c r="CH3610" s="15"/>
      <c r="CI3610" s="15"/>
      <c r="CJ3610" s="15"/>
      <c r="CK3610" s="15"/>
      <c r="CL3610" s="15"/>
      <c r="CM3610" s="15"/>
      <c r="CN3610" s="15"/>
    </row>
    <row r="3611" spans="1:92" ht="14">
      <c r="A3611" s="1"/>
      <c r="D3611" s="38"/>
      <c r="I3611" s="19"/>
      <c r="K3611" s="15"/>
      <c r="L3611" s="15"/>
      <c r="AE3611" s="37"/>
      <c r="AF3611" s="30"/>
      <c r="AG3611" s="23"/>
      <c r="AH3611" s="23"/>
      <c r="AI3611" s="23"/>
      <c r="AJ3611" s="23"/>
      <c r="AK3611" s="23"/>
      <c r="AL3611" s="23"/>
      <c r="AM3611" s="23"/>
      <c r="AN3611" s="23"/>
      <c r="AO3611" s="23"/>
      <c r="AP3611" s="23"/>
      <c r="AQ3611" s="23"/>
      <c r="AR3611" s="23"/>
      <c r="AS3611" s="23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23"/>
      <c r="BE3611" s="23"/>
      <c r="BF3611" s="23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  <c r="BU3611" s="12"/>
      <c r="BV3611" s="12"/>
      <c r="BW3611" s="12"/>
      <c r="BX3611" s="15"/>
      <c r="BY3611" s="15"/>
      <c r="BZ3611" s="15"/>
      <c r="CA3611" s="15"/>
      <c r="CB3611" s="15"/>
      <c r="CC3611" s="15"/>
      <c r="CD3611" s="15"/>
      <c r="CE3611" s="15"/>
      <c r="CF3611" s="15"/>
      <c r="CG3611" s="15"/>
      <c r="CH3611" s="15"/>
      <c r="CI3611" s="15"/>
      <c r="CJ3611" s="15"/>
      <c r="CK3611" s="15"/>
      <c r="CL3611" s="15"/>
      <c r="CM3611" s="15"/>
      <c r="CN3611" s="15"/>
    </row>
    <row r="3612" spans="1:92" ht="14">
      <c r="A3612" s="1"/>
      <c r="D3612" s="38"/>
      <c r="I3612" s="19"/>
      <c r="K3612" s="15"/>
      <c r="L3612" s="15"/>
      <c r="AE3612" s="37"/>
      <c r="AF3612" s="30"/>
      <c r="AG3612" s="23"/>
      <c r="AH3612" s="23"/>
      <c r="AI3612" s="23"/>
      <c r="AJ3612" s="23"/>
      <c r="AK3612" s="23"/>
      <c r="AL3612" s="23"/>
      <c r="AM3612" s="23"/>
      <c r="AN3612" s="23"/>
      <c r="AO3612" s="23"/>
      <c r="AP3612" s="23"/>
      <c r="AQ3612" s="23"/>
      <c r="AR3612" s="23"/>
      <c r="AS3612" s="23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23"/>
      <c r="BE3612" s="23"/>
      <c r="BF3612" s="23"/>
      <c r="BG3612" s="12"/>
      <c r="BH3612" s="12"/>
      <c r="BI3612" s="12"/>
      <c r="BJ3612" s="12"/>
      <c r="BK3612" s="12"/>
      <c r="BL3612" s="12"/>
      <c r="BM3612" s="12"/>
      <c r="BN3612" s="12"/>
      <c r="BO3612" s="12"/>
      <c r="BP3612" s="12"/>
      <c r="BQ3612" s="12"/>
      <c r="BR3612" s="12"/>
      <c r="BS3612" s="12"/>
      <c r="BT3612" s="12"/>
      <c r="BU3612" s="12"/>
      <c r="BV3612" s="12"/>
      <c r="BW3612" s="12"/>
      <c r="BX3612" s="15"/>
      <c r="BY3612" s="15"/>
      <c r="BZ3612" s="15"/>
      <c r="CA3612" s="15"/>
      <c r="CB3612" s="15"/>
      <c r="CC3612" s="15"/>
      <c r="CD3612" s="15"/>
      <c r="CE3612" s="15"/>
      <c r="CF3612" s="15"/>
      <c r="CG3612" s="15"/>
      <c r="CH3612" s="15"/>
      <c r="CI3612" s="15"/>
      <c r="CJ3612" s="15"/>
      <c r="CK3612" s="15"/>
      <c r="CL3612" s="15"/>
      <c r="CM3612" s="15"/>
      <c r="CN3612" s="15"/>
    </row>
    <row r="3613" spans="1:92" ht="14">
      <c r="A3613" s="1"/>
      <c r="D3613" s="38"/>
      <c r="I3613" s="19"/>
      <c r="K3613" s="15"/>
      <c r="L3613" s="15"/>
      <c r="AE3613" s="37"/>
      <c r="AF3613" s="30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23"/>
      <c r="BE3613" s="23"/>
      <c r="BF3613" s="23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  <c r="BU3613" s="12"/>
      <c r="BV3613" s="12"/>
      <c r="BW3613" s="12"/>
      <c r="BX3613" s="15"/>
      <c r="BY3613" s="15"/>
      <c r="BZ3613" s="15"/>
      <c r="CA3613" s="15"/>
      <c r="CB3613" s="15"/>
      <c r="CC3613" s="15"/>
      <c r="CD3613" s="15"/>
      <c r="CE3613" s="15"/>
      <c r="CF3613" s="15"/>
      <c r="CG3613" s="15"/>
      <c r="CH3613" s="15"/>
      <c r="CI3613" s="15"/>
      <c r="CJ3613" s="15"/>
      <c r="CK3613" s="15"/>
      <c r="CL3613" s="15"/>
      <c r="CM3613" s="15"/>
      <c r="CN3613" s="15"/>
    </row>
    <row r="3614" spans="1:92" ht="14">
      <c r="A3614" s="1"/>
      <c r="D3614" s="38"/>
      <c r="I3614" s="19"/>
      <c r="K3614" s="15"/>
      <c r="L3614" s="15"/>
      <c r="AE3614" s="37"/>
      <c r="AF3614" s="30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/>
      <c r="AS3614" s="23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23"/>
      <c r="BE3614" s="23"/>
      <c r="BF3614" s="23"/>
      <c r="BG3614" s="12"/>
      <c r="BH3614" s="12"/>
      <c r="BI3614" s="12"/>
      <c r="BJ3614" s="12"/>
      <c r="BK3614" s="12"/>
      <c r="BL3614" s="12"/>
      <c r="BM3614" s="12"/>
      <c r="BN3614" s="12"/>
      <c r="BO3614" s="12"/>
      <c r="BP3614" s="12"/>
      <c r="BQ3614" s="12"/>
      <c r="BR3614" s="12"/>
      <c r="BS3614" s="12"/>
      <c r="BT3614" s="12"/>
      <c r="BU3614" s="12"/>
      <c r="BV3614" s="12"/>
      <c r="BW3614" s="12"/>
      <c r="BX3614" s="15"/>
      <c r="BY3614" s="15"/>
      <c r="BZ3614" s="15"/>
      <c r="CA3614" s="15"/>
      <c r="CB3614" s="15"/>
      <c r="CC3614" s="15"/>
      <c r="CD3614" s="15"/>
      <c r="CE3614" s="15"/>
      <c r="CF3614" s="15"/>
      <c r="CG3614" s="15"/>
      <c r="CH3614" s="15"/>
      <c r="CI3614" s="15"/>
      <c r="CJ3614" s="15"/>
      <c r="CK3614" s="15"/>
      <c r="CL3614" s="15"/>
      <c r="CM3614" s="15"/>
      <c r="CN3614" s="15"/>
    </row>
    <row r="3615" spans="1:92" ht="14">
      <c r="A3615" s="1"/>
      <c r="D3615" s="38"/>
      <c r="I3615" s="19"/>
      <c r="K3615" s="15"/>
      <c r="L3615" s="15"/>
      <c r="AE3615" s="37"/>
      <c r="AF3615" s="30"/>
      <c r="AG3615" s="23"/>
      <c r="AH3615" s="23"/>
      <c r="AI3615" s="23"/>
      <c r="AJ3615" s="23"/>
      <c r="AK3615" s="23"/>
      <c r="AL3615" s="23"/>
      <c r="AM3615" s="23"/>
      <c r="AN3615" s="23"/>
      <c r="AO3615" s="23"/>
      <c r="AP3615" s="23"/>
      <c r="AQ3615" s="23"/>
      <c r="AR3615" s="23"/>
      <c r="AS3615" s="23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23"/>
      <c r="BE3615" s="23"/>
      <c r="BF3615" s="23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  <c r="BU3615" s="12"/>
      <c r="BV3615" s="12"/>
      <c r="BW3615" s="12"/>
      <c r="BX3615" s="15"/>
      <c r="BY3615" s="15"/>
      <c r="BZ3615" s="15"/>
      <c r="CA3615" s="15"/>
      <c r="CB3615" s="15"/>
      <c r="CC3615" s="15"/>
      <c r="CD3615" s="15"/>
      <c r="CE3615" s="15"/>
      <c r="CF3615" s="15"/>
      <c r="CG3615" s="15"/>
      <c r="CH3615" s="15"/>
      <c r="CI3615" s="15"/>
      <c r="CJ3615" s="15"/>
      <c r="CK3615" s="15"/>
      <c r="CL3615" s="15"/>
      <c r="CM3615" s="15"/>
      <c r="CN3615" s="15"/>
    </row>
    <row r="3616" spans="1:92" ht="14">
      <c r="A3616" s="1"/>
      <c r="D3616" s="38"/>
      <c r="I3616" s="19"/>
      <c r="K3616" s="15"/>
      <c r="L3616" s="15"/>
      <c r="AE3616" s="37"/>
      <c r="AF3616" s="30"/>
      <c r="AG3616" s="23"/>
      <c r="AH3616" s="23"/>
      <c r="AI3616" s="23"/>
      <c r="AJ3616" s="23"/>
      <c r="AK3616" s="23"/>
      <c r="AL3616" s="23"/>
      <c r="AM3616" s="23"/>
      <c r="AN3616" s="23"/>
      <c r="AO3616" s="23"/>
      <c r="AP3616" s="23"/>
      <c r="AQ3616" s="23"/>
      <c r="AR3616" s="23"/>
      <c r="AS3616" s="23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23"/>
      <c r="BE3616" s="23"/>
      <c r="BF3616" s="23"/>
      <c r="BG3616" s="12"/>
      <c r="BH3616" s="12"/>
      <c r="BI3616" s="12"/>
      <c r="BJ3616" s="12"/>
      <c r="BK3616" s="12"/>
      <c r="BL3616" s="12"/>
      <c r="BM3616" s="12"/>
      <c r="BN3616" s="12"/>
      <c r="BO3616" s="12"/>
      <c r="BP3616" s="12"/>
      <c r="BQ3616" s="12"/>
      <c r="BR3616" s="12"/>
      <c r="BS3616" s="12"/>
      <c r="BT3616" s="12"/>
      <c r="BU3616" s="12"/>
      <c r="BV3616" s="12"/>
      <c r="BW3616" s="12"/>
      <c r="BX3616" s="15"/>
      <c r="BY3616" s="15"/>
      <c r="BZ3616" s="15"/>
      <c r="CA3616" s="15"/>
      <c r="CB3616" s="15"/>
      <c r="CC3616" s="15"/>
      <c r="CD3616" s="15"/>
      <c r="CE3616" s="15"/>
      <c r="CF3616" s="15"/>
      <c r="CG3616" s="15"/>
      <c r="CH3616" s="15"/>
      <c r="CI3616" s="15"/>
      <c r="CJ3616" s="15"/>
      <c r="CK3616" s="15"/>
      <c r="CL3616" s="15"/>
      <c r="CM3616" s="15"/>
      <c r="CN3616" s="15"/>
    </row>
    <row r="3617" spans="1:92" ht="14">
      <c r="A3617" s="1"/>
      <c r="D3617" s="38"/>
      <c r="I3617" s="19"/>
      <c r="K3617" s="15"/>
      <c r="L3617" s="15"/>
      <c r="AE3617" s="37"/>
      <c r="AF3617" s="30"/>
      <c r="AG3617" s="23"/>
      <c r="AH3617" s="23"/>
      <c r="AI3617" s="23"/>
      <c r="AJ3617" s="23"/>
      <c r="AK3617" s="23"/>
      <c r="AL3617" s="23"/>
      <c r="AM3617" s="23"/>
      <c r="AN3617" s="23"/>
      <c r="AO3617" s="23"/>
      <c r="AP3617" s="23"/>
      <c r="AQ3617" s="23"/>
      <c r="AR3617" s="23"/>
      <c r="AS3617" s="23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23"/>
      <c r="BE3617" s="23"/>
      <c r="BF3617" s="23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  <c r="BU3617" s="12"/>
      <c r="BV3617" s="12"/>
      <c r="BW3617" s="12"/>
      <c r="BX3617" s="15"/>
      <c r="BY3617" s="15"/>
      <c r="BZ3617" s="15"/>
      <c r="CA3617" s="15"/>
      <c r="CB3617" s="15"/>
      <c r="CC3617" s="15"/>
      <c r="CD3617" s="15"/>
      <c r="CE3617" s="15"/>
      <c r="CF3617" s="15"/>
      <c r="CG3617" s="15"/>
      <c r="CH3617" s="15"/>
      <c r="CI3617" s="15"/>
      <c r="CJ3617" s="15"/>
      <c r="CK3617" s="15"/>
      <c r="CL3617" s="15"/>
      <c r="CM3617" s="15"/>
      <c r="CN3617" s="15"/>
    </row>
    <row r="3618" spans="1:92" ht="14">
      <c r="A3618" s="1"/>
      <c r="D3618" s="38"/>
      <c r="I3618" s="19"/>
      <c r="K3618" s="15"/>
      <c r="L3618" s="15"/>
      <c r="AE3618" s="37"/>
      <c r="AF3618" s="30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23"/>
      <c r="BE3618" s="23"/>
      <c r="BF3618" s="23"/>
      <c r="BG3618" s="12"/>
      <c r="BH3618" s="12"/>
      <c r="BI3618" s="12"/>
      <c r="BJ3618" s="12"/>
      <c r="BK3618" s="12"/>
      <c r="BL3618" s="12"/>
      <c r="BM3618" s="12"/>
      <c r="BN3618" s="12"/>
      <c r="BO3618" s="12"/>
      <c r="BP3618" s="12"/>
      <c r="BQ3618" s="12"/>
      <c r="BR3618" s="12"/>
      <c r="BS3618" s="12"/>
      <c r="BT3618" s="12"/>
      <c r="BU3618" s="12"/>
      <c r="BV3618" s="12"/>
      <c r="BW3618" s="12"/>
      <c r="BX3618" s="15"/>
      <c r="BY3618" s="15"/>
      <c r="BZ3618" s="15"/>
      <c r="CA3618" s="15"/>
      <c r="CB3618" s="15"/>
      <c r="CC3618" s="15"/>
      <c r="CD3618" s="15"/>
      <c r="CE3618" s="15"/>
      <c r="CF3618" s="15"/>
      <c r="CG3618" s="15"/>
      <c r="CH3618" s="15"/>
      <c r="CI3618" s="15"/>
      <c r="CJ3618" s="15"/>
      <c r="CK3618" s="15"/>
      <c r="CL3618" s="15"/>
      <c r="CM3618" s="15"/>
      <c r="CN3618" s="15"/>
    </row>
    <row r="3619" spans="1:92" ht="14">
      <c r="A3619" s="1"/>
      <c r="D3619" s="38"/>
      <c r="I3619" s="19"/>
      <c r="K3619" s="15"/>
      <c r="L3619" s="15"/>
      <c r="AE3619" s="37"/>
      <c r="AF3619" s="30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23"/>
      <c r="BE3619" s="23"/>
      <c r="BF3619" s="23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  <c r="BU3619" s="12"/>
      <c r="BV3619" s="12"/>
      <c r="BW3619" s="12"/>
      <c r="BX3619" s="15"/>
      <c r="BY3619" s="15"/>
      <c r="BZ3619" s="15"/>
      <c r="CA3619" s="15"/>
      <c r="CB3619" s="15"/>
      <c r="CC3619" s="15"/>
      <c r="CD3619" s="15"/>
      <c r="CE3619" s="15"/>
      <c r="CF3619" s="15"/>
      <c r="CG3619" s="15"/>
      <c r="CH3619" s="15"/>
      <c r="CI3619" s="15"/>
      <c r="CJ3619" s="15"/>
      <c r="CK3619" s="15"/>
      <c r="CL3619" s="15"/>
      <c r="CM3619" s="15"/>
      <c r="CN3619" s="15"/>
    </row>
    <row r="3620" spans="1:92" ht="14">
      <c r="A3620" s="1"/>
      <c r="D3620" s="38"/>
      <c r="I3620" s="19"/>
      <c r="K3620" s="15"/>
      <c r="L3620" s="15"/>
      <c r="AE3620" s="37"/>
      <c r="AF3620" s="30"/>
      <c r="AG3620" s="23"/>
      <c r="AH3620" s="23"/>
      <c r="AI3620" s="23"/>
      <c r="AJ3620" s="23"/>
      <c r="AK3620" s="23"/>
      <c r="AL3620" s="23"/>
      <c r="AM3620" s="23"/>
      <c r="AN3620" s="23"/>
      <c r="AO3620" s="23"/>
      <c r="AP3620" s="23"/>
      <c r="AQ3620" s="23"/>
      <c r="AR3620" s="23"/>
      <c r="AS3620" s="23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23"/>
      <c r="BE3620" s="23"/>
      <c r="BF3620" s="23"/>
      <c r="BG3620" s="12"/>
      <c r="BH3620" s="12"/>
      <c r="BI3620" s="12"/>
      <c r="BJ3620" s="12"/>
      <c r="BK3620" s="12"/>
      <c r="BL3620" s="12"/>
      <c r="BM3620" s="12"/>
      <c r="BN3620" s="12"/>
      <c r="BO3620" s="12"/>
      <c r="BP3620" s="12"/>
      <c r="BQ3620" s="12"/>
      <c r="BR3620" s="12"/>
      <c r="BS3620" s="12"/>
      <c r="BT3620" s="12"/>
      <c r="BU3620" s="12"/>
      <c r="BV3620" s="12"/>
      <c r="BW3620" s="12"/>
      <c r="BX3620" s="15"/>
      <c r="BY3620" s="15"/>
      <c r="BZ3620" s="15"/>
      <c r="CA3620" s="15"/>
      <c r="CB3620" s="15"/>
      <c r="CC3620" s="15"/>
      <c r="CD3620" s="15"/>
      <c r="CE3620" s="15"/>
      <c r="CF3620" s="15"/>
      <c r="CG3620" s="15"/>
      <c r="CH3620" s="15"/>
      <c r="CI3620" s="15"/>
      <c r="CJ3620" s="15"/>
      <c r="CK3620" s="15"/>
      <c r="CL3620" s="15"/>
      <c r="CM3620" s="15"/>
      <c r="CN3620" s="15"/>
    </row>
    <row r="3621" spans="1:92" ht="14">
      <c r="A3621" s="1"/>
      <c r="D3621" s="38"/>
      <c r="I3621" s="19"/>
      <c r="K3621" s="15"/>
      <c r="L3621" s="15"/>
      <c r="AE3621" s="37"/>
      <c r="AF3621" s="30"/>
      <c r="AG3621" s="23"/>
      <c r="AH3621" s="23"/>
      <c r="AI3621" s="23"/>
      <c r="AJ3621" s="23"/>
      <c r="AK3621" s="23"/>
      <c r="AL3621" s="23"/>
      <c r="AM3621" s="23"/>
      <c r="AN3621" s="23"/>
      <c r="AO3621" s="23"/>
      <c r="AP3621" s="23"/>
      <c r="AQ3621" s="23"/>
      <c r="AR3621" s="23"/>
      <c r="AS3621" s="23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23"/>
      <c r="BE3621" s="23"/>
      <c r="BF3621" s="23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  <c r="BU3621" s="12"/>
      <c r="BV3621" s="12"/>
      <c r="BW3621" s="12"/>
      <c r="BX3621" s="15"/>
      <c r="BY3621" s="15"/>
      <c r="BZ3621" s="15"/>
      <c r="CA3621" s="15"/>
      <c r="CB3621" s="15"/>
      <c r="CC3621" s="15"/>
      <c r="CD3621" s="15"/>
      <c r="CE3621" s="15"/>
      <c r="CF3621" s="15"/>
      <c r="CG3621" s="15"/>
      <c r="CH3621" s="15"/>
      <c r="CI3621" s="15"/>
      <c r="CJ3621" s="15"/>
      <c r="CK3621" s="15"/>
      <c r="CL3621" s="15"/>
      <c r="CM3621" s="15"/>
      <c r="CN3621" s="15"/>
    </row>
    <row r="3622" spans="1:92" ht="14">
      <c r="A3622" s="1"/>
      <c r="D3622" s="38"/>
      <c r="I3622" s="19"/>
      <c r="K3622" s="15"/>
      <c r="L3622" s="15"/>
      <c r="AE3622" s="37"/>
      <c r="AF3622" s="30"/>
      <c r="AG3622" s="23"/>
      <c r="AH3622" s="23"/>
      <c r="AI3622" s="23"/>
      <c r="AJ3622" s="23"/>
      <c r="AK3622" s="23"/>
      <c r="AL3622" s="23"/>
      <c r="AM3622" s="23"/>
      <c r="AN3622" s="23"/>
      <c r="AO3622" s="23"/>
      <c r="AP3622" s="23"/>
      <c r="AQ3622" s="23"/>
      <c r="AR3622" s="23"/>
      <c r="AS3622" s="23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23"/>
      <c r="BE3622" s="23"/>
      <c r="BF3622" s="23"/>
      <c r="BG3622" s="12"/>
      <c r="BH3622" s="12"/>
      <c r="BI3622" s="12"/>
      <c r="BJ3622" s="12"/>
      <c r="BK3622" s="12"/>
      <c r="BL3622" s="12"/>
      <c r="BM3622" s="12"/>
      <c r="BN3622" s="12"/>
      <c r="BO3622" s="12"/>
      <c r="BP3622" s="12"/>
      <c r="BQ3622" s="12"/>
      <c r="BR3622" s="12"/>
      <c r="BS3622" s="12"/>
      <c r="BT3622" s="12"/>
      <c r="BU3622" s="12"/>
      <c r="BV3622" s="12"/>
      <c r="BW3622" s="12"/>
      <c r="BX3622" s="15"/>
      <c r="BY3622" s="15"/>
      <c r="BZ3622" s="15"/>
      <c r="CA3622" s="15"/>
      <c r="CB3622" s="15"/>
      <c r="CC3622" s="15"/>
      <c r="CD3622" s="15"/>
      <c r="CE3622" s="15"/>
      <c r="CF3622" s="15"/>
      <c r="CG3622" s="15"/>
      <c r="CH3622" s="15"/>
      <c r="CI3622" s="15"/>
      <c r="CJ3622" s="15"/>
      <c r="CK3622" s="15"/>
      <c r="CL3622" s="15"/>
      <c r="CM3622" s="15"/>
      <c r="CN3622" s="15"/>
    </row>
    <row r="3623" spans="1:92" ht="14">
      <c r="A3623" s="1"/>
      <c r="D3623" s="38"/>
      <c r="I3623" s="19"/>
      <c r="K3623" s="15"/>
      <c r="L3623" s="15"/>
      <c r="AE3623" s="37"/>
      <c r="AF3623" s="30"/>
      <c r="AG3623" s="23"/>
      <c r="AH3623" s="23"/>
      <c r="AI3623" s="23"/>
      <c r="AJ3623" s="23"/>
      <c r="AK3623" s="23"/>
      <c r="AL3623" s="23"/>
      <c r="AM3623" s="23"/>
      <c r="AN3623" s="23"/>
      <c r="AO3623" s="23"/>
      <c r="AP3623" s="23"/>
      <c r="AQ3623" s="23"/>
      <c r="AR3623" s="23"/>
      <c r="AS3623" s="23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23"/>
      <c r="BE3623" s="23"/>
      <c r="BF3623" s="23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  <c r="BU3623" s="12"/>
      <c r="BV3623" s="12"/>
      <c r="BW3623" s="12"/>
      <c r="BX3623" s="15"/>
      <c r="BY3623" s="15"/>
      <c r="BZ3623" s="15"/>
      <c r="CA3623" s="15"/>
      <c r="CB3623" s="15"/>
      <c r="CC3623" s="15"/>
      <c r="CD3623" s="15"/>
      <c r="CE3623" s="15"/>
      <c r="CF3623" s="15"/>
      <c r="CG3623" s="15"/>
      <c r="CH3623" s="15"/>
      <c r="CI3623" s="15"/>
      <c r="CJ3623" s="15"/>
      <c r="CK3623" s="15"/>
      <c r="CL3623" s="15"/>
      <c r="CM3623" s="15"/>
      <c r="CN3623" s="15"/>
    </row>
    <row r="3624" spans="1:92" ht="14">
      <c r="A3624" s="1"/>
      <c r="D3624" s="38"/>
      <c r="I3624" s="19"/>
      <c r="K3624" s="15"/>
      <c r="L3624" s="15"/>
      <c r="AE3624" s="37"/>
      <c r="AF3624" s="30"/>
      <c r="AG3624" s="23"/>
      <c r="AH3624" s="23"/>
      <c r="AI3624" s="23"/>
      <c r="AJ3624" s="23"/>
      <c r="AK3624" s="23"/>
      <c r="AL3624" s="23"/>
      <c r="AM3624" s="23"/>
      <c r="AN3624" s="23"/>
      <c r="AO3624" s="23"/>
      <c r="AP3624" s="23"/>
      <c r="AQ3624" s="23"/>
      <c r="AR3624" s="23"/>
      <c r="AS3624" s="23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23"/>
      <c r="BE3624" s="23"/>
      <c r="BF3624" s="23"/>
      <c r="BG3624" s="12"/>
      <c r="BH3624" s="12"/>
      <c r="BI3624" s="12"/>
      <c r="BJ3624" s="12"/>
      <c r="BK3624" s="12"/>
      <c r="BL3624" s="12"/>
      <c r="BM3624" s="12"/>
      <c r="BN3624" s="12"/>
      <c r="BO3624" s="12"/>
      <c r="BP3624" s="12"/>
      <c r="BQ3624" s="12"/>
      <c r="BR3624" s="12"/>
      <c r="BS3624" s="12"/>
      <c r="BT3624" s="12"/>
      <c r="BU3624" s="12"/>
      <c r="BV3624" s="12"/>
      <c r="BW3624" s="12"/>
      <c r="BX3624" s="15"/>
      <c r="BY3624" s="15"/>
      <c r="BZ3624" s="15"/>
      <c r="CA3624" s="15"/>
      <c r="CB3624" s="15"/>
      <c r="CC3624" s="15"/>
      <c r="CD3624" s="15"/>
      <c r="CE3624" s="15"/>
      <c r="CF3624" s="15"/>
      <c r="CG3624" s="15"/>
      <c r="CH3624" s="15"/>
      <c r="CI3624" s="15"/>
      <c r="CJ3624" s="15"/>
      <c r="CK3624" s="15"/>
      <c r="CL3624" s="15"/>
      <c r="CM3624" s="15"/>
      <c r="CN3624" s="15"/>
    </row>
    <row r="3625" spans="1:92" ht="14">
      <c r="A3625" s="1"/>
      <c r="D3625" s="38"/>
      <c r="I3625" s="19"/>
      <c r="K3625" s="15"/>
      <c r="L3625" s="15"/>
      <c r="AE3625" s="37"/>
      <c r="AF3625" s="30"/>
      <c r="AG3625" s="23"/>
      <c r="AH3625" s="23"/>
      <c r="AI3625" s="23"/>
      <c r="AJ3625" s="23"/>
      <c r="AK3625" s="23"/>
      <c r="AL3625" s="23"/>
      <c r="AM3625" s="23"/>
      <c r="AN3625" s="23"/>
      <c r="AO3625" s="23"/>
      <c r="AP3625" s="23"/>
      <c r="AQ3625" s="23"/>
      <c r="AR3625" s="23"/>
      <c r="AS3625" s="23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23"/>
      <c r="BE3625" s="23"/>
      <c r="BF3625" s="23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  <c r="BU3625" s="12"/>
      <c r="BV3625" s="12"/>
      <c r="BW3625" s="12"/>
      <c r="BX3625" s="15"/>
      <c r="BY3625" s="15"/>
      <c r="BZ3625" s="15"/>
      <c r="CA3625" s="15"/>
      <c r="CB3625" s="15"/>
      <c r="CC3625" s="15"/>
      <c r="CD3625" s="15"/>
      <c r="CE3625" s="15"/>
      <c r="CF3625" s="15"/>
      <c r="CG3625" s="15"/>
      <c r="CH3625" s="15"/>
      <c r="CI3625" s="15"/>
      <c r="CJ3625" s="15"/>
      <c r="CK3625" s="15"/>
      <c r="CL3625" s="15"/>
      <c r="CM3625" s="15"/>
      <c r="CN3625" s="15"/>
    </row>
    <row r="3626" spans="1:92" ht="14">
      <c r="A3626" s="1"/>
      <c r="D3626" s="38"/>
      <c r="I3626" s="19"/>
      <c r="K3626" s="15"/>
      <c r="L3626" s="15"/>
      <c r="AE3626" s="37"/>
      <c r="AF3626" s="30"/>
      <c r="AG3626" s="23"/>
      <c r="AH3626" s="23"/>
      <c r="AI3626" s="23"/>
      <c r="AJ3626" s="23"/>
      <c r="AK3626" s="23"/>
      <c r="AL3626" s="23"/>
      <c r="AM3626" s="23"/>
      <c r="AN3626" s="23"/>
      <c r="AO3626" s="23"/>
      <c r="AP3626" s="23"/>
      <c r="AQ3626" s="23"/>
      <c r="AR3626" s="23"/>
      <c r="AS3626" s="23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23"/>
      <c r="BE3626" s="23"/>
      <c r="BF3626" s="23"/>
      <c r="BG3626" s="12"/>
      <c r="BH3626" s="12"/>
      <c r="BI3626" s="12"/>
      <c r="BJ3626" s="12"/>
      <c r="BK3626" s="12"/>
      <c r="BL3626" s="12"/>
      <c r="BM3626" s="12"/>
      <c r="BN3626" s="12"/>
      <c r="BO3626" s="12"/>
      <c r="BP3626" s="12"/>
      <c r="BQ3626" s="12"/>
      <c r="BR3626" s="12"/>
      <c r="BS3626" s="12"/>
      <c r="BT3626" s="12"/>
      <c r="BU3626" s="12"/>
      <c r="BV3626" s="12"/>
      <c r="BW3626" s="12"/>
      <c r="BX3626" s="15"/>
      <c r="BY3626" s="15"/>
      <c r="BZ3626" s="15"/>
      <c r="CA3626" s="15"/>
      <c r="CB3626" s="15"/>
      <c r="CC3626" s="15"/>
      <c r="CD3626" s="15"/>
      <c r="CE3626" s="15"/>
      <c r="CF3626" s="15"/>
      <c r="CG3626" s="15"/>
      <c r="CH3626" s="15"/>
      <c r="CI3626" s="15"/>
      <c r="CJ3626" s="15"/>
      <c r="CK3626" s="15"/>
      <c r="CL3626" s="15"/>
      <c r="CM3626" s="15"/>
      <c r="CN3626" s="15"/>
    </row>
    <row r="3627" spans="1:92" ht="14">
      <c r="A3627" s="1"/>
      <c r="D3627" s="38"/>
      <c r="I3627" s="19"/>
      <c r="K3627" s="15"/>
      <c r="L3627" s="15"/>
      <c r="AE3627" s="37"/>
      <c r="AF3627" s="30"/>
      <c r="AG3627" s="23"/>
      <c r="AH3627" s="23"/>
      <c r="AI3627" s="23"/>
      <c r="AJ3627" s="23"/>
      <c r="AK3627" s="23"/>
      <c r="AL3627" s="23"/>
      <c r="AM3627" s="23"/>
      <c r="AN3627" s="23"/>
      <c r="AO3627" s="23"/>
      <c r="AP3627" s="23"/>
      <c r="AQ3627" s="23"/>
      <c r="AR3627" s="23"/>
      <c r="AS3627" s="23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23"/>
      <c r="BE3627" s="23"/>
      <c r="BF3627" s="23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  <c r="BU3627" s="12"/>
      <c r="BV3627" s="12"/>
      <c r="BW3627" s="12"/>
      <c r="BX3627" s="15"/>
      <c r="BY3627" s="15"/>
      <c r="BZ3627" s="15"/>
      <c r="CA3627" s="15"/>
      <c r="CB3627" s="15"/>
      <c r="CC3627" s="15"/>
      <c r="CD3627" s="15"/>
      <c r="CE3627" s="15"/>
      <c r="CF3627" s="15"/>
      <c r="CG3627" s="15"/>
      <c r="CH3627" s="15"/>
      <c r="CI3627" s="15"/>
      <c r="CJ3627" s="15"/>
      <c r="CK3627" s="15"/>
      <c r="CL3627" s="15"/>
      <c r="CM3627" s="15"/>
      <c r="CN3627" s="15"/>
    </row>
    <row r="3628" spans="1:92" ht="14">
      <c r="A3628" s="1"/>
      <c r="D3628" s="38"/>
      <c r="I3628" s="19"/>
      <c r="K3628" s="15"/>
      <c r="L3628" s="15"/>
      <c r="AE3628" s="37"/>
      <c r="AF3628" s="30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23"/>
      <c r="BE3628" s="23"/>
      <c r="BF3628" s="23"/>
      <c r="BG3628" s="12"/>
      <c r="BH3628" s="12"/>
      <c r="BI3628" s="12"/>
      <c r="BJ3628" s="12"/>
      <c r="BK3628" s="12"/>
      <c r="BL3628" s="12"/>
      <c r="BM3628" s="12"/>
      <c r="BN3628" s="12"/>
      <c r="BO3628" s="12"/>
      <c r="BP3628" s="12"/>
      <c r="BQ3628" s="12"/>
      <c r="BR3628" s="12"/>
      <c r="BS3628" s="12"/>
      <c r="BT3628" s="12"/>
      <c r="BU3628" s="12"/>
      <c r="BV3628" s="12"/>
      <c r="BW3628" s="12"/>
      <c r="BX3628" s="15"/>
      <c r="BY3628" s="15"/>
      <c r="BZ3628" s="15"/>
      <c r="CA3628" s="15"/>
      <c r="CB3628" s="15"/>
      <c r="CC3628" s="15"/>
      <c r="CD3628" s="15"/>
      <c r="CE3628" s="15"/>
      <c r="CF3628" s="15"/>
      <c r="CG3628" s="15"/>
      <c r="CH3628" s="15"/>
      <c r="CI3628" s="15"/>
      <c r="CJ3628" s="15"/>
      <c r="CK3628" s="15"/>
      <c r="CL3628" s="15"/>
      <c r="CM3628" s="15"/>
      <c r="CN3628" s="15"/>
    </row>
    <row r="3629" spans="1:92" ht="14">
      <c r="A3629" s="1"/>
      <c r="D3629" s="38"/>
      <c r="I3629" s="19"/>
      <c r="K3629" s="15"/>
      <c r="L3629" s="15"/>
      <c r="AE3629" s="37"/>
      <c r="AF3629" s="30"/>
      <c r="AG3629" s="23"/>
      <c r="AH3629" s="23"/>
      <c r="AI3629" s="23"/>
      <c r="AJ3629" s="23"/>
      <c r="AK3629" s="23"/>
      <c r="AL3629" s="23"/>
      <c r="AM3629" s="23"/>
      <c r="AN3629" s="23"/>
      <c r="AO3629" s="23"/>
      <c r="AP3629" s="23"/>
      <c r="AQ3629" s="23"/>
      <c r="AR3629" s="23"/>
      <c r="AS3629" s="23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23"/>
      <c r="BE3629" s="23"/>
      <c r="BF3629" s="23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  <c r="BU3629" s="12"/>
      <c r="BV3629" s="12"/>
      <c r="BW3629" s="12"/>
      <c r="BX3629" s="15"/>
      <c r="BY3629" s="15"/>
      <c r="BZ3629" s="15"/>
      <c r="CA3629" s="15"/>
      <c r="CB3629" s="15"/>
      <c r="CC3629" s="15"/>
      <c r="CD3629" s="15"/>
      <c r="CE3629" s="15"/>
      <c r="CF3629" s="15"/>
      <c r="CG3629" s="15"/>
      <c r="CH3629" s="15"/>
      <c r="CI3629" s="15"/>
      <c r="CJ3629" s="15"/>
      <c r="CK3629" s="15"/>
      <c r="CL3629" s="15"/>
      <c r="CM3629" s="15"/>
      <c r="CN3629" s="15"/>
    </row>
    <row r="3630" spans="1:92" ht="14">
      <c r="A3630" s="1"/>
      <c r="D3630" s="38"/>
      <c r="I3630" s="19"/>
      <c r="K3630" s="15"/>
      <c r="L3630" s="15"/>
      <c r="AE3630" s="37"/>
      <c r="AF3630" s="30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23"/>
      <c r="BE3630" s="23"/>
      <c r="BF3630" s="23"/>
      <c r="BG3630" s="12"/>
      <c r="BH3630" s="12"/>
      <c r="BI3630" s="12"/>
      <c r="BJ3630" s="12"/>
      <c r="BK3630" s="12"/>
      <c r="BL3630" s="12"/>
      <c r="BM3630" s="12"/>
      <c r="BN3630" s="12"/>
      <c r="BO3630" s="12"/>
      <c r="BP3630" s="12"/>
      <c r="BQ3630" s="12"/>
      <c r="BR3630" s="12"/>
      <c r="BS3630" s="12"/>
      <c r="BT3630" s="12"/>
      <c r="BU3630" s="12"/>
      <c r="BV3630" s="12"/>
      <c r="BW3630" s="12"/>
      <c r="BX3630" s="15"/>
      <c r="BY3630" s="15"/>
      <c r="BZ3630" s="15"/>
      <c r="CA3630" s="15"/>
      <c r="CB3630" s="15"/>
      <c r="CC3630" s="15"/>
      <c r="CD3630" s="15"/>
      <c r="CE3630" s="15"/>
      <c r="CF3630" s="15"/>
      <c r="CG3630" s="15"/>
      <c r="CH3630" s="15"/>
      <c r="CI3630" s="15"/>
      <c r="CJ3630" s="15"/>
      <c r="CK3630" s="15"/>
      <c r="CL3630" s="15"/>
      <c r="CM3630" s="15"/>
      <c r="CN3630" s="15"/>
    </row>
    <row r="3631" spans="1:92" ht="14">
      <c r="A3631" s="1"/>
      <c r="D3631" s="38"/>
      <c r="I3631" s="19"/>
      <c r="K3631" s="15"/>
      <c r="L3631" s="15"/>
      <c r="AE3631" s="37"/>
      <c r="AF3631" s="30"/>
      <c r="AG3631" s="23"/>
      <c r="AH3631" s="23"/>
      <c r="AI3631" s="23"/>
      <c r="AJ3631" s="23"/>
      <c r="AK3631" s="23"/>
      <c r="AL3631" s="23"/>
      <c r="AM3631" s="23"/>
      <c r="AN3631" s="23"/>
      <c r="AO3631" s="23"/>
      <c r="AP3631" s="23"/>
      <c r="AQ3631" s="23"/>
      <c r="AR3631" s="23"/>
      <c r="AS3631" s="23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23"/>
      <c r="BE3631" s="23"/>
      <c r="BF3631" s="23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  <c r="BU3631" s="12"/>
      <c r="BV3631" s="12"/>
      <c r="BW3631" s="12"/>
      <c r="BX3631" s="15"/>
      <c r="BY3631" s="15"/>
      <c r="BZ3631" s="15"/>
      <c r="CA3631" s="15"/>
      <c r="CB3631" s="15"/>
      <c r="CC3631" s="15"/>
      <c r="CD3631" s="15"/>
      <c r="CE3631" s="15"/>
      <c r="CF3631" s="15"/>
      <c r="CG3631" s="15"/>
      <c r="CH3631" s="15"/>
      <c r="CI3631" s="15"/>
      <c r="CJ3631" s="15"/>
      <c r="CK3631" s="15"/>
      <c r="CL3631" s="15"/>
      <c r="CM3631" s="15"/>
      <c r="CN3631" s="15"/>
    </row>
    <row r="3632" spans="1:92" ht="14">
      <c r="A3632" s="1"/>
      <c r="D3632" s="38"/>
      <c r="I3632" s="19"/>
      <c r="K3632" s="15"/>
      <c r="L3632" s="15"/>
      <c r="AE3632" s="37"/>
      <c r="AF3632" s="30"/>
      <c r="AG3632" s="23"/>
      <c r="AH3632" s="23"/>
      <c r="AI3632" s="23"/>
      <c r="AJ3632" s="23"/>
      <c r="AK3632" s="23"/>
      <c r="AL3632" s="23"/>
      <c r="AM3632" s="23"/>
      <c r="AN3632" s="23"/>
      <c r="AO3632" s="23"/>
      <c r="AP3632" s="23"/>
      <c r="AQ3632" s="23"/>
      <c r="AR3632" s="23"/>
      <c r="AS3632" s="23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23"/>
      <c r="BE3632" s="23"/>
      <c r="BF3632" s="23"/>
      <c r="BG3632" s="12"/>
      <c r="BH3632" s="12"/>
      <c r="BI3632" s="12"/>
      <c r="BJ3632" s="12"/>
      <c r="BK3632" s="12"/>
      <c r="BL3632" s="12"/>
      <c r="BM3632" s="12"/>
      <c r="BN3632" s="12"/>
      <c r="BO3632" s="12"/>
      <c r="BP3632" s="12"/>
      <c r="BQ3632" s="12"/>
      <c r="BR3632" s="12"/>
      <c r="BS3632" s="12"/>
      <c r="BT3632" s="12"/>
      <c r="BU3632" s="12"/>
      <c r="BV3632" s="12"/>
      <c r="BW3632" s="12"/>
      <c r="BX3632" s="15"/>
      <c r="BY3632" s="15"/>
      <c r="BZ3632" s="15"/>
      <c r="CA3632" s="15"/>
      <c r="CB3632" s="15"/>
      <c r="CC3632" s="15"/>
      <c r="CD3632" s="15"/>
      <c r="CE3632" s="15"/>
      <c r="CF3632" s="15"/>
      <c r="CG3632" s="15"/>
      <c r="CH3632" s="15"/>
      <c r="CI3632" s="15"/>
      <c r="CJ3632" s="15"/>
      <c r="CK3632" s="15"/>
      <c r="CL3632" s="15"/>
      <c r="CM3632" s="15"/>
      <c r="CN3632" s="15"/>
    </row>
    <row r="3633" spans="1:92" ht="14">
      <c r="A3633" s="1"/>
      <c r="D3633" s="38"/>
      <c r="I3633" s="19"/>
      <c r="K3633" s="15"/>
      <c r="L3633" s="15"/>
      <c r="AE3633" s="37"/>
      <c r="AF3633" s="30"/>
      <c r="AG3633" s="23"/>
      <c r="AH3633" s="23"/>
      <c r="AI3633" s="23"/>
      <c r="AJ3633" s="23"/>
      <c r="AK3633" s="23"/>
      <c r="AL3633" s="23"/>
      <c r="AM3633" s="23"/>
      <c r="AN3633" s="23"/>
      <c r="AO3633" s="23"/>
      <c r="AP3633" s="23"/>
      <c r="AQ3633" s="23"/>
      <c r="AR3633" s="23"/>
      <c r="AS3633" s="23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23"/>
      <c r="BE3633" s="23"/>
      <c r="BF3633" s="23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  <c r="BU3633" s="12"/>
      <c r="BV3633" s="12"/>
      <c r="BW3633" s="12"/>
      <c r="BX3633" s="15"/>
      <c r="BY3633" s="15"/>
      <c r="BZ3633" s="15"/>
      <c r="CA3633" s="15"/>
      <c r="CB3633" s="15"/>
      <c r="CC3633" s="15"/>
      <c r="CD3633" s="15"/>
      <c r="CE3633" s="15"/>
      <c r="CF3633" s="15"/>
      <c r="CG3633" s="15"/>
      <c r="CH3633" s="15"/>
      <c r="CI3633" s="15"/>
      <c r="CJ3633" s="15"/>
      <c r="CK3633" s="15"/>
      <c r="CL3633" s="15"/>
      <c r="CM3633" s="15"/>
      <c r="CN3633" s="15"/>
    </row>
    <row r="3634" spans="1:92" ht="14">
      <c r="A3634" s="1"/>
      <c r="D3634" s="38"/>
      <c r="I3634" s="19"/>
      <c r="K3634" s="15"/>
      <c r="L3634" s="15"/>
      <c r="AE3634" s="37"/>
      <c r="AF3634" s="30"/>
      <c r="AG3634" s="23"/>
      <c r="AH3634" s="23"/>
      <c r="AI3634" s="23"/>
      <c r="AJ3634" s="23"/>
      <c r="AK3634" s="23"/>
      <c r="AL3634" s="23"/>
      <c r="AM3634" s="23"/>
      <c r="AN3634" s="23"/>
      <c r="AO3634" s="23"/>
      <c r="AP3634" s="23"/>
      <c r="AQ3634" s="23"/>
      <c r="AR3634" s="23"/>
      <c r="AS3634" s="23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23"/>
      <c r="BE3634" s="23"/>
      <c r="BF3634" s="23"/>
      <c r="BG3634" s="12"/>
      <c r="BH3634" s="12"/>
      <c r="BI3634" s="12"/>
      <c r="BJ3634" s="12"/>
      <c r="BK3634" s="12"/>
      <c r="BL3634" s="12"/>
      <c r="BM3634" s="12"/>
      <c r="BN3634" s="12"/>
      <c r="BO3634" s="12"/>
      <c r="BP3634" s="12"/>
      <c r="BQ3634" s="12"/>
      <c r="BR3634" s="12"/>
      <c r="BS3634" s="12"/>
      <c r="BT3634" s="12"/>
      <c r="BU3634" s="12"/>
      <c r="BV3634" s="12"/>
      <c r="BW3634" s="12"/>
      <c r="BX3634" s="15"/>
      <c r="BY3634" s="15"/>
      <c r="BZ3634" s="15"/>
      <c r="CA3634" s="15"/>
      <c r="CB3634" s="15"/>
      <c r="CC3634" s="15"/>
      <c r="CD3634" s="15"/>
      <c r="CE3634" s="15"/>
      <c r="CF3634" s="15"/>
      <c r="CG3634" s="15"/>
      <c r="CH3634" s="15"/>
      <c r="CI3634" s="15"/>
      <c r="CJ3634" s="15"/>
      <c r="CK3634" s="15"/>
      <c r="CL3634" s="15"/>
      <c r="CM3634" s="15"/>
      <c r="CN3634" s="15"/>
    </row>
    <row r="3635" spans="1:92" ht="14">
      <c r="A3635" s="1"/>
      <c r="D3635" s="38"/>
      <c r="I3635" s="19"/>
      <c r="K3635" s="15"/>
      <c r="L3635" s="15"/>
      <c r="AE3635" s="37"/>
      <c r="AF3635" s="30"/>
      <c r="AG3635" s="23"/>
      <c r="AH3635" s="23"/>
      <c r="AI3635" s="23"/>
      <c r="AJ3635" s="23"/>
      <c r="AK3635" s="23"/>
      <c r="AL3635" s="23"/>
      <c r="AM3635" s="23"/>
      <c r="AN3635" s="23"/>
      <c r="AO3635" s="23"/>
      <c r="AP3635" s="23"/>
      <c r="AQ3635" s="23"/>
      <c r="AR3635" s="23"/>
      <c r="AS3635" s="23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23"/>
      <c r="BE3635" s="23"/>
      <c r="BF3635" s="23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  <c r="BU3635" s="12"/>
      <c r="BV3635" s="12"/>
      <c r="BW3635" s="12"/>
      <c r="BX3635" s="15"/>
      <c r="BY3635" s="15"/>
      <c r="BZ3635" s="15"/>
      <c r="CA3635" s="15"/>
      <c r="CB3635" s="15"/>
      <c r="CC3635" s="15"/>
      <c r="CD3635" s="15"/>
      <c r="CE3635" s="15"/>
      <c r="CF3635" s="15"/>
      <c r="CG3635" s="15"/>
      <c r="CH3635" s="15"/>
      <c r="CI3635" s="15"/>
      <c r="CJ3635" s="15"/>
      <c r="CK3635" s="15"/>
      <c r="CL3635" s="15"/>
      <c r="CM3635" s="15"/>
      <c r="CN3635" s="15"/>
    </row>
    <row r="3636" spans="1:92" ht="14">
      <c r="A3636" s="1"/>
      <c r="D3636" s="38"/>
      <c r="I3636" s="19"/>
      <c r="K3636" s="15"/>
      <c r="L3636" s="15"/>
      <c r="AE3636" s="37"/>
      <c r="AF3636" s="30"/>
      <c r="AG3636" s="23"/>
      <c r="AH3636" s="23"/>
      <c r="AI3636" s="23"/>
      <c r="AJ3636" s="23"/>
      <c r="AK3636" s="23"/>
      <c r="AL3636" s="23"/>
      <c r="AM3636" s="23"/>
      <c r="AN3636" s="23"/>
      <c r="AO3636" s="23"/>
      <c r="AP3636" s="23"/>
      <c r="AQ3636" s="23"/>
      <c r="AR3636" s="23"/>
      <c r="AS3636" s="23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23"/>
      <c r="BE3636" s="23"/>
      <c r="BF3636" s="23"/>
      <c r="BG3636" s="12"/>
      <c r="BH3636" s="12"/>
      <c r="BI3636" s="12"/>
      <c r="BJ3636" s="12"/>
      <c r="BK3636" s="12"/>
      <c r="BL3636" s="12"/>
      <c r="BM3636" s="12"/>
      <c r="BN3636" s="12"/>
      <c r="BO3636" s="12"/>
      <c r="BP3636" s="12"/>
      <c r="BQ3636" s="12"/>
      <c r="BR3636" s="12"/>
      <c r="BS3636" s="12"/>
      <c r="BT3636" s="12"/>
      <c r="BU3636" s="12"/>
      <c r="BV3636" s="12"/>
      <c r="BW3636" s="12"/>
      <c r="BX3636" s="15"/>
      <c r="BY3636" s="15"/>
      <c r="BZ3636" s="15"/>
      <c r="CA3636" s="15"/>
      <c r="CB3636" s="15"/>
      <c r="CC3636" s="15"/>
      <c r="CD3636" s="15"/>
      <c r="CE3636" s="15"/>
      <c r="CF3636" s="15"/>
      <c r="CG3636" s="15"/>
      <c r="CH3636" s="15"/>
      <c r="CI3636" s="15"/>
      <c r="CJ3636" s="15"/>
      <c r="CK3636" s="15"/>
      <c r="CL3636" s="15"/>
      <c r="CM3636" s="15"/>
      <c r="CN3636" s="15"/>
    </row>
    <row r="3637" spans="1:92" ht="14">
      <c r="A3637" s="1"/>
      <c r="D3637" s="38"/>
      <c r="I3637" s="19"/>
      <c r="K3637" s="15"/>
      <c r="L3637" s="15"/>
      <c r="AE3637" s="37"/>
      <c r="AF3637" s="30"/>
      <c r="AG3637" s="23"/>
      <c r="AH3637" s="23"/>
      <c r="AI3637" s="23"/>
      <c r="AJ3637" s="23"/>
      <c r="AK3637" s="23"/>
      <c r="AL3637" s="23"/>
      <c r="AM3637" s="23"/>
      <c r="AN3637" s="23"/>
      <c r="AO3637" s="23"/>
      <c r="AP3637" s="23"/>
      <c r="AQ3637" s="23"/>
      <c r="AR3637" s="23"/>
      <c r="AS3637" s="23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23"/>
      <c r="BE3637" s="23"/>
      <c r="BF3637" s="23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  <c r="BU3637" s="12"/>
      <c r="BV3637" s="12"/>
      <c r="BW3637" s="12"/>
      <c r="BX3637" s="15"/>
      <c r="BY3637" s="15"/>
      <c r="BZ3637" s="15"/>
      <c r="CA3637" s="15"/>
      <c r="CB3637" s="15"/>
      <c r="CC3637" s="15"/>
      <c r="CD3637" s="15"/>
      <c r="CE3637" s="15"/>
      <c r="CF3637" s="15"/>
      <c r="CG3637" s="15"/>
      <c r="CH3637" s="15"/>
      <c r="CI3637" s="15"/>
      <c r="CJ3637" s="15"/>
      <c r="CK3637" s="15"/>
      <c r="CL3637" s="15"/>
      <c r="CM3637" s="15"/>
      <c r="CN3637" s="15"/>
    </row>
    <row r="3638" spans="1:92" ht="14">
      <c r="A3638" s="1"/>
      <c r="D3638" s="38"/>
      <c r="I3638" s="19"/>
      <c r="K3638" s="15"/>
      <c r="L3638" s="15"/>
      <c r="AE3638" s="37"/>
      <c r="AF3638" s="30"/>
      <c r="AG3638" s="23"/>
      <c r="AH3638" s="23"/>
      <c r="AI3638" s="23"/>
      <c r="AJ3638" s="23"/>
      <c r="AK3638" s="23"/>
      <c r="AL3638" s="23"/>
      <c r="AM3638" s="23"/>
      <c r="AN3638" s="23"/>
      <c r="AO3638" s="23"/>
      <c r="AP3638" s="23"/>
      <c r="AQ3638" s="23"/>
      <c r="AR3638" s="23"/>
      <c r="AS3638" s="23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23"/>
      <c r="BE3638" s="23"/>
      <c r="BF3638" s="23"/>
      <c r="BG3638" s="12"/>
      <c r="BH3638" s="12"/>
      <c r="BI3638" s="12"/>
      <c r="BJ3638" s="12"/>
      <c r="BK3638" s="12"/>
      <c r="BL3638" s="12"/>
      <c r="BM3638" s="12"/>
      <c r="BN3638" s="12"/>
      <c r="BO3638" s="12"/>
      <c r="BP3638" s="12"/>
      <c r="BQ3638" s="12"/>
      <c r="BR3638" s="12"/>
      <c r="BS3638" s="12"/>
      <c r="BT3638" s="12"/>
      <c r="BU3638" s="12"/>
      <c r="BV3638" s="12"/>
      <c r="BW3638" s="12"/>
      <c r="BX3638" s="15"/>
      <c r="BY3638" s="15"/>
      <c r="BZ3638" s="15"/>
      <c r="CA3638" s="15"/>
      <c r="CB3638" s="15"/>
      <c r="CC3638" s="15"/>
      <c r="CD3638" s="15"/>
      <c r="CE3638" s="15"/>
      <c r="CF3638" s="15"/>
      <c r="CG3638" s="15"/>
      <c r="CH3638" s="15"/>
      <c r="CI3638" s="15"/>
      <c r="CJ3638" s="15"/>
      <c r="CK3638" s="15"/>
      <c r="CL3638" s="15"/>
      <c r="CM3638" s="15"/>
      <c r="CN3638" s="15"/>
    </row>
    <row r="3639" spans="1:92" ht="14">
      <c r="A3639" s="1"/>
      <c r="D3639" s="38"/>
      <c r="I3639" s="19"/>
      <c r="K3639" s="15"/>
      <c r="L3639" s="15"/>
      <c r="AE3639" s="37"/>
      <c r="AF3639" s="30"/>
      <c r="AG3639" s="23"/>
      <c r="AH3639" s="23"/>
      <c r="AI3639" s="23"/>
      <c r="AJ3639" s="23"/>
      <c r="AK3639" s="23"/>
      <c r="AL3639" s="23"/>
      <c r="AM3639" s="23"/>
      <c r="AN3639" s="23"/>
      <c r="AO3639" s="23"/>
      <c r="AP3639" s="23"/>
      <c r="AQ3639" s="23"/>
      <c r="AR3639" s="23"/>
      <c r="AS3639" s="23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23"/>
      <c r="BE3639" s="23"/>
      <c r="BF3639" s="23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  <c r="BU3639" s="12"/>
      <c r="BV3639" s="12"/>
      <c r="BW3639" s="12"/>
      <c r="BX3639" s="15"/>
      <c r="BY3639" s="15"/>
      <c r="BZ3639" s="15"/>
      <c r="CA3639" s="15"/>
      <c r="CB3639" s="15"/>
      <c r="CC3639" s="15"/>
      <c r="CD3639" s="15"/>
      <c r="CE3639" s="15"/>
      <c r="CF3639" s="15"/>
      <c r="CG3639" s="15"/>
      <c r="CH3639" s="15"/>
      <c r="CI3639" s="15"/>
      <c r="CJ3639" s="15"/>
      <c r="CK3639" s="15"/>
      <c r="CL3639" s="15"/>
      <c r="CM3639" s="15"/>
      <c r="CN3639" s="15"/>
    </row>
    <row r="3640" spans="1:92" ht="14">
      <c r="A3640" s="1"/>
      <c r="D3640" s="38"/>
      <c r="I3640" s="19"/>
      <c r="K3640" s="15"/>
      <c r="L3640" s="15"/>
      <c r="AE3640" s="37"/>
      <c r="AF3640" s="30"/>
      <c r="AG3640" s="23"/>
      <c r="AH3640" s="23"/>
      <c r="AI3640" s="23"/>
      <c r="AJ3640" s="23"/>
      <c r="AK3640" s="23"/>
      <c r="AL3640" s="23"/>
      <c r="AM3640" s="23"/>
      <c r="AN3640" s="23"/>
      <c r="AO3640" s="23"/>
      <c r="AP3640" s="23"/>
      <c r="AQ3640" s="23"/>
      <c r="AR3640" s="23"/>
      <c r="AS3640" s="23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23"/>
      <c r="BE3640" s="23"/>
      <c r="BF3640" s="23"/>
      <c r="BG3640" s="12"/>
      <c r="BH3640" s="12"/>
      <c r="BI3640" s="12"/>
      <c r="BJ3640" s="12"/>
      <c r="BK3640" s="12"/>
      <c r="BL3640" s="12"/>
      <c r="BM3640" s="12"/>
      <c r="BN3640" s="12"/>
      <c r="BO3640" s="12"/>
      <c r="BP3640" s="12"/>
      <c r="BQ3640" s="12"/>
      <c r="BR3640" s="12"/>
      <c r="BS3640" s="12"/>
      <c r="BT3640" s="12"/>
      <c r="BU3640" s="12"/>
      <c r="BV3640" s="12"/>
      <c r="BW3640" s="12"/>
      <c r="BX3640" s="15"/>
      <c r="BY3640" s="15"/>
      <c r="BZ3640" s="15"/>
      <c r="CA3640" s="15"/>
      <c r="CB3640" s="15"/>
      <c r="CC3640" s="15"/>
      <c r="CD3640" s="15"/>
      <c r="CE3640" s="15"/>
      <c r="CF3640" s="15"/>
      <c r="CG3640" s="15"/>
      <c r="CH3640" s="15"/>
      <c r="CI3640" s="15"/>
      <c r="CJ3640" s="15"/>
      <c r="CK3640" s="15"/>
      <c r="CL3640" s="15"/>
      <c r="CM3640" s="15"/>
      <c r="CN3640" s="15"/>
    </row>
    <row r="3641" spans="1:92" ht="14">
      <c r="A3641" s="1"/>
      <c r="D3641" s="38"/>
      <c r="I3641" s="19"/>
      <c r="K3641" s="15"/>
      <c r="L3641" s="15"/>
      <c r="AE3641" s="37"/>
      <c r="AF3641" s="30"/>
      <c r="AG3641" s="23"/>
      <c r="AH3641" s="23"/>
      <c r="AI3641" s="23"/>
      <c r="AJ3641" s="23"/>
      <c r="AK3641" s="23"/>
      <c r="AL3641" s="23"/>
      <c r="AM3641" s="23"/>
      <c r="AN3641" s="23"/>
      <c r="AO3641" s="23"/>
      <c r="AP3641" s="23"/>
      <c r="AQ3641" s="23"/>
      <c r="AR3641" s="23"/>
      <c r="AS3641" s="23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23"/>
      <c r="BE3641" s="23"/>
      <c r="BF3641" s="23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  <c r="BU3641" s="12"/>
      <c r="BV3641" s="12"/>
      <c r="BW3641" s="12"/>
      <c r="BX3641" s="15"/>
      <c r="BY3641" s="15"/>
      <c r="BZ3641" s="15"/>
      <c r="CA3641" s="15"/>
      <c r="CB3641" s="15"/>
      <c r="CC3641" s="15"/>
      <c r="CD3641" s="15"/>
      <c r="CE3641" s="15"/>
      <c r="CF3641" s="15"/>
      <c r="CG3641" s="15"/>
      <c r="CH3641" s="15"/>
      <c r="CI3641" s="15"/>
      <c r="CJ3641" s="15"/>
      <c r="CK3641" s="15"/>
      <c r="CL3641" s="15"/>
      <c r="CM3641" s="15"/>
      <c r="CN3641" s="15"/>
    </row>
    <row r="3642" spans="1:92" ht="14">
      <c r="A3642" s="1"/>
      <c r="D3642" s="38"/>
      <c r="I3642" s="19"/>
      <c r="K3642" s="15"/>
      <c r="L3642" s="15"/>
      <c r="AE3642" s="37"/>
      <c r="AF3642" s="30"/>
      <c r="AG3642" s="23"/>
      <c r="AH3642" s="23"/>
      <c r="AI3642" s="23"/>
      <c r="AJ3642" s="23"/>
      <c r="AK3642" s="23"/>
      <c r="AL3642" s="23"/>
      <c r="AM3642" s="23"/>
      <c r="AN3642" s="23"/>
      <c r="AO3642" s="23"/>
      <c r="AP3642" s="23"/>
      <c r="AQ3642" s="23"/>
      <c r="AR3642" s="23"/>
      <c r="AS3642" s="23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23"/>
      <c r="BE3642" s="23"/>
      <c r="BF3642" s="23"/>
      <c r="BG3642" s="12"/>
      <c r="BH3642" s="12"/>
      <c r="BI3642" s="12"/>
      <c r="BJ3642" s="12"/>
      <c r="BK3642" s="12"/>
      <c r="BL3642" s="12"/>
      <c r="BM3642" s="12"/>
      <c r="BN3642" s="12"/>
      <c r="BO3642" s="12"/>
      <c r="BP3642" s="12"/>
      <c r="BQ3642" s="12"/>
      <c r="BR3642" s="12"/>
      <c r="BS3642" s="12"/>
      <c r="BT3642" s="12"/>
      <c r="BU3642" s="12"/>
      <c r="BV3642" s="12"/>
      <c r="BW3642" s="12"/>
      <c r="BX3642" s="15"/>
      <c r="BY3642" s="15"/>
      <c r="BZ3642" s="15"/>
      <c r="CA3642" s="15"/>
      <c r="CB3642" s="15"/>
      <c r="CC3642" s="15"/>
      <c r="CD3642" s="15"/>
      <c r="CE3642" s="15"/>
      <c r="CF3642" s="15"/>
      <c r="CG3642" s="15"/>
      <c r="CH3642" s="15"/>
      <c r="CI3642" s="15"/>
      <c r="CJ3642" s="15"/>
      <c r="CK3642" s="15"/>
      <c r="CL3642" s="15"/>
      <c r="CM3642" s="15"/>
      <c r="CN3642" s="15"/>
    </row>
    <row r="3643" spans="1:92" ht="14">
      <c r="A3643" s="1"/>
      <c r="D3643" s="38"/>
      <c r="I3643" s="19"/>
      <c r="K3643" s="15"/>
      <c r="L3643" s="15"/>
      <c r="AE3643" s="37"/>
      <c r="AF3643" s="30"/>
      <c r="AG3643" s="23"/>
      <c r="AH3643" s="23"/>
      <c r="AI3643" s="23"/>
      <c r="AJ3643" s="23"/>
      <c r="AK3643" s="23"/>
      <c r="AL3643" s="23"/>
      <c r="AM3643" s="23"/>
      <c r="AN3643" s="23"/>
      <c r="AO3643" s="23"/>
      <c r="AP3643" s="23"/>
      <c r="AQ3643" s="23"/>
      <c r="AR3643" s="23"/>
      <c r="AS3643" s="23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23"/>
      <c r="BE3643" s="23"/>
      <c r="BF3643" s="23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  <c r="BU3643" s="12"/>
      <c r="BV3643" s="12"/>
      <c r="BW3643" s="12"/>
      <c r="BX3643" s="15"/>
      <c r="BY3643" s="15"/>
      <c r="BZ3643" s="15"/>
      <c r="CA3643" s="15"/>
      <c r="CB3643" s="15"/>
      <c r="CC3643" s="15"/>
      <c r="CD3643" s="15"/>
      <c r="CE3643" s="15"/>
      <c r="CF3643" s="15"/>
      <c r="CG3643" s="15"/>
      <c r="CH3643" s="15"/>
      <c r="CI3643" s="15"/>
      <c r="CJ3643" s="15"/>
      <c r="CK3643" s="15"/>
      <c r="CL3643" s="15"/>
      <c r="CM3643" s="15"/>
      <c r="CN3643" s="15"/>
    </row>
    <row r="3644" spans="1:92" ht="14">
      <c r="A3644" s="1"/>
      <c r="D3644" s="38"/>
      <c r="I3644" s="19"/>
      <c r="K3644" s="15"/>
      <c r="L3644" s="15"/>
      <c r="AE3644" s="37"/>
      <c r="AF3644" s="30"/>
      <c r="AG3644" s="23"/>
      <c r="AH3644" s="23"/>
      <c r="AI3644" s="23"/>
      <c r="AJ3644" s="23"/>
      <c r="AK3644" s="23"/>
      <c r="AL3644" s="23"/>
      <c r="AM3644" s="23"/>
      <c r="AN3644" s="23"/>
      <c r="AO3644" s="23"/>
      <c r="AP3644" s="23"/>
      <c r="AQ3644" s="23"/>
      <c r="AR3644" s="23"/>
      <c r="AS3644" s="23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23"/>
      <c r="BE3644" s="23"/>
      <c r="BF3644" s="23"/>
      <c r="BG3644" s="12"/>
      <c r="BH3644" s="12"/>
      <c r="BI3644" s="12"/>
      <c r="BJ3644" s="12"/>
      <c r="BK3644" s="12"/>
      <c r="BL3644" s="12"/>
      <c r="BM3644" s="12"/>
      <c r="BN3644" s="12"/>
      <c r="BO3644" s="12"/>
      <c r="BP3644" s="12"/>
      <c r="BQ3644" s="12"/>
      <c r="BR3644" s="12"/>
      <c r="BS3644" s="12"/>
      <c r="BT3644" s="12"/>
      <c r="BU3644" s="12"/>
      <c r="BV3644" s="12"/>
      <c r="BW3644" s="12"/>
      <c r="BX3644" s="15"/>
      <c r="BY3644" s="15"/>
      <c r="BZ3644" s="15"/>
      <c r="CA3644" s="15"/>
      <c r="CB3644" s="15"/>
      <c r="CC3644" s="15"/>
      <c r="CD3644" s="15"/>
      <c r="CE3644" s="15"/>
      <c r="CF3644" s="15"/>
      <c r="CG3644" s="15"/>
      <c r="CH3644" s="15"/>
      <c r="CI3644" s="15"/>
      <c r="CJ3644" s="15"/>
      <c r="CK3644" s="15"/>
      <c r="CL3644" s="15"/>
      <c r="CM3644" s="15"/>
      <c r="CN3644" s="15"/>
    </row>
    <row r="3645" spans="1:92" ht="14">
      <c r="A3645" s="1"/>
      <c r="D3645" s="38"/>
      <c r="I3645" s="19"/>
      <c r="K3645" s="15"/>
      <c r="L3645" s="15"/>
      <c r="AE3645" s="37"/>
      <c r="AF3645" s="30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23"/>
      <c r="BE3645" s="23"/>
      <c r="BF3645" s="23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  <c r="BU3645" s="12"/>
      <c r="BV3645" s="12"/>
      <c r="BW3645" s="12"/>
      <c r="BX3645" s="15"/>
      <c r="BY3645" s="15"/>
      <c r="BZ3645" s="15"/>
      <c r="CA3645" s="15"/>
      <c r="CB3645" s="15"/>
      <c r="CC3645" s="15"/>
      <c r="CD3645" s="15"/>
      <c r="CE3645" s="15"/>
      <c r="CF3645" s="15"/>
      <c r="CG3645" s="15"/>
      <c r="CH3645" s="15"/>
      <c r="CI3645" s="15"/>
      <c r="CJ3645" s="15"/>
      <c r="CK3645" s="15"/>
      <c r="CL3645" s="15"/>
      <c r="CM3645" s="15"/>
      <c r="CN3645" s="15"/>
    </row>
    <row r="3646" spans="1:92" ht="14">
      <c r="A3646" s="1"/>
      <c r="D3646" s="38"/>
      <c r="I3646" s="19"/>
      <c r="K3646" s="15"/>
      <c r="L3646" s="15"/>
      <c r="AE3646" s="37"/>
      <c r="AF3646" s="30"/>
      <c r="AG3646" s="23"/>
      <c r="AH3646" s="23"/>
      <c r="AI3646" s="23"/>
      <c r="AJ3646" s="23"/>
      <c r="AK3646" s="23"/>
      <c r="AL3646" s="23"/>
      <c r="AM3646" s="23"/>
      <c r="AN3646" s="23"/>
      <c r="AO3646" s="23"/>
      <c r="AP3646" s="23"/>
      <c r="AQ3646" s="23"/>
      <c r="AR3646" s="23"/>
      <c r="AS3646" s="23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23"/>
      <c r="BE3646" s="23"/>
      <c r="BF3646" s="23"/>
      <c r="BG3646" s="12"/>
      <c r="BH3646" s="12"/>
      <c r="BI3646" s="12"/>
      <c r="BJ3646" s="12"/>
      <c r="BK3646" s="12"/>
      <c r="BL3646" s="12"/>
      <c r="BM3646" s="12"/>
      <c r="BN3646" s="12"/>
      <c r="BO3646" s="12"/>
      <c r="BP3646" s="12"/>
      <c r="BQ3646" s="12"/>
      <c r="BR3646" s="12"/>
      <c r="BS3646" s="12"/>
      <c r="BT3646" s="12"/>
      <c r="BU3646" s="12"/>
      <c r="BV3646" s="12"/>
      <c r="BW3646" s="12"/>
      <c r="BX3646" s="15"/>
      <c r="BY3646" s="15"/>
      <c r="BZ3646" s="15"/>
      <c r="CA3646" s="15"/>
      <c r="CB3646" s="15"/>
      <c r="CC3646" s="15"/>
      <c r="CD3646" s="15"/>
      <c r="CE3646" s="15"/>
      <c r="CF3646" s="15"/>
      <c r="CG3646" s="15"/>
      <c r="CH3646" s="15"/>
      <c r="CI3646" s="15"/>
      <c r="CJ3646" s="15"/>
      <c r="CK3646" s="15"/>
      <c r="CL3646" s="15"/>
      <c r="CM3646" s="15"/>
      <c r="CN3646" s="15"/>
    </row>
    <row r="3647" spans="1:92" ht="14">
      <c r="A3647" s="1"/>
      <c r="D3647" s="38"/>
      <c r="I3647" s="19"/>
      <c r="K3647" s="15"/>
      <c r="L3647" s="15"/>
      <c r="AE3647" s="37"/>
      <c r="AF3647" s="30"/>
      <c r="AG3647" s="23"/>
      <c r="AH3647" s="23"/>
      <c r="AI3647" s="23"/>
      <c r="AJ3647" s="23"/>
      <c r="AK3647" s="23"/>
      <c r="AL3647" s="23"/>
      <c r="AM3647" s="23"/>
      <c r="AN3647" s="23"/>
      <c r="AO3647" s="23"/>
      <c r="AP3647" s="23"/>
      <c r="AQ3647" s="23"/>
      <c r="AR3647" s="23"/>
      <c r="AS3647" s="23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23"/>
      <c r="BE3647" s="23"/>
      <c r="BF3647" s="23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  <c r="BU3647" s="12"/>
      <c r="BV3647" s="12"/>
      <c r="BW3647" s="12"/>
      <c r="BX3647" s="15"/>
      <c r="BY3647" s="15"/>
      <c r="BZ3647" s="15"/>
      <c r="CA3647" s="15"/>
      <c r="CB3647" s="15"/>
      <c r="CC3647" s="15"/>
      <c r="CD3647" s="15"/>
      <c r="CE3647" s="15"/>
      <c r="CF3647" s="15"/>
      <c r="CG3647" s="15"/>
      <c r="CH3647" s="15"/>
      <c r="CI3647" s="15"/>
      <c r="CJ3647" s="15"/>
      <c r="CK3647" s="15"/>
      <c r="CL3647" s="15"/>
      <c r="CM3647" s="15"/>
      <c r="CN3647" s="15"/>
    </row>
    <row r="3648" spans="1:92" ht="14">
      <c r="A3648" s="1"/>
      <c r="D3648" s="38"/>
      <c r="I3648" s="19"/>
      <c r="K3648" s="15"/>
      <c r="L3648" s="15"/>
      <c r="AE3648" s="37"/>
      <c r="AF3648" s="30"/>
      <c r="AG3648" s="23"/>
      <c r="AH3648" s="23"/>
      <c r="AI3648" s="23"/>
      <c r="AJ3648" s="23"/>
      <c r="AK3648" s="23"/>
      <c r="AL3648" s="23"/>
      <c r="AM3648" s="23"/>
      <c r="AN3648" s="23"/>
      <c r="AO3648" s="23"/>
      <c r="AP3648" s="23"/>
      <c r="AQ3648" s="23"/>
      <c r="AR3648" s="23"/>
      <c r="AS3648" s="23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23"/>
      <c r="BE3648" s="23"/>
      <c r="BF3648" s="23"/>
      <c r="BG3648" s="12"/>
      <c r="BH3648" s="12"/>
      <c r="BI3648" s="12"/>
      <c r="BJ3648" s="12"/>
      <c r="BK3648" s="12"/>
      <c r="BL3648" s="12"/>
      <c r="BM3648" s="12"/>
      <c r="BN3648" s="12"/>
      <c r="BO3648" s="12"/>
      <c r="BP3648" s="12"/>
      <c r="BQ3648" s="12"/>
      <c r="BR3648" s="12"/>
      <c r="BS3648" s="12"/>
      <c r="BT3648" s="12"/>
      <c r="BU3648" s="12"/>
      <c r="BV3648" s="12"/>
      <c r="BW3648" s="12"/>
      <c r="BX3648" s="15"/>
      <c r="BY3648" s="15"/>
      <c r="BZ3648" s="15"/>
      <c r="CA3648" s="15"/>
      <c r="CB3648" s="15"/>
      <c r="CC3648" s="15"/>
      <c r="CD3648" s="15"/>
      <c r="CE3648" s="15"/>
      <c r="CF3648" s="15"/>
      <c r="CG3648" s="15"/>
      <c r="CH3648" s="15"/>
      <c r="CI3648" s="15"/>
      <c r="CJ3648" s="15"/>
      <c r="CK3648" s="15"/>
      <c r="CL3648" s="15"/>
      <c r="CM3648" s="15"/>
      <c r="CN3648" s="15"/>
    </row>
    <row r="3649" spans="1:92" ht="14">
      <c r="A3649" s="1"/>
      <c r="D3649" s="38"/>
      <c r="I3649" s="19"/>
      <c r="K3649" s="15"/>
      <c r="L3649" s="15"/>
      <c r="AE3649" s="37"/>
      <c r="AF3649" s="30"/>
      <c r="AG3649" s="23"/>
      <c r="AH3649" s="23"/>
      <c r="AI3649" s="23"/>
      <c r="AJ3649" s="23"/>
      <c r="AK3649" s="23"/>
      <c r="AL3649" s="23"/>
      <c r="AM3649" s="23"/>
      <c r="AN3649" s="23"/>
      <c r="AO3649" s="23"/>
      <c r="AP3649" s="23"/>
      <c r="AQ3649" s="23"/>
      <c r="AR3649" s="23"/>
      <c r="AS3649" s="23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23"/>
      <c r="BE3649" s="23"/>
      <c r="BF3649" s="23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  <c r="BU3649" s="12"/>
      <c r="BV3649" s="12"/>
      <c r="BW3649" s="12"/>
      <c r="BX3649" s="15"/>
      <c r="BY3649" s="15"/>
      <c r="BZ3649" s="15"/>
      <c r="CA3649" s="15"/>
      <c r="CB3649" s="15"/>
      <c r="CC3649" s="15"/>
      <c r="CD3649" s="15"/>
      <c r="CE3649" s="15"/>
      <c r="CF3649" s="15"/>
      <c r="CG3649" s="15"/>
      <c r="CH3649" s="15"/>
      <c r="CI3649" s="15"/>
      <c r="CJ3649" s="15"/>
      <c r="CK3649" s="15"/>
      <c r="CL3649" s="15"/>
      <c r="CM3649" s="15"/>
      <c r="CN3649" s="15"/>
    </row>
    <row r="3650" spans="1:92" ht="14">
      <c r="A3650" s="1"/>
      <c r="D3650" s="38"/>
      <c r="I3650" s="19"/>
      <c r="K3650" s="15"/>
      <c r="L3650" s="15"/>
      <c r="AE3650" s="37"/>
      <c r="AF3650" s="30"/>
      <c r="AG3650" s="23"/>
      <c r="AH3650" s="23"/>
      <c r="AI3650" s="23"/>
      <c r="AJ3650" s="23"/>
      <c r="AK3650" s="23"/>
      <c r="AL3650" s="23"/>
      <c r="AM3650" s="23"/>
      <c r="AN3650" s="23"/>
      <c r="AO3650" s="23"/>
      <c r="AP3650" s="23"/>
      <c r="AQ3650" s="23"/>
      <c r="AR3650" s="23"/>
      <c r="AS3650" s="23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23"/>
      <c r="BE3650" s="23"/>
      <c r="BF3650" s="23"/>
      <c r="BG3650" s="12"/>
      <c r="BH3650" s="12"/>
      <c r="BI3650" s="12"/>
      <c r="BJ3650" s="12"/>
      <c r="BK3650" s="12"/>
      <c r="BL3650" s="12"/>
      <c r="BM3650" s="12"/>
      <c r="BN3650" s="12"/>
      <c r="BO3650" s="12"/>
      <c r="BP3650" s="12"/>
      <c r="BQ3650" s="12"/>
      <c r="BR3650" s="12"/>
      <c r="BS3650" s="12"/>
      <c r="BT3650" s="12"/>
      <c r="BU3650" s="12"/>
      <c r="BV3650" s="12"/>
      <c r="BW3650" s="12"/>
      <c r="BX3650" s="15"/>
      <c r="BY3650" s="15"/>
      <c r="BZ3650" s="15"/>
      <c r="CA3650" s="15"/>
      <c r="CB3650" s="15"/>
      <c r="CC3650" s="15"/>
      <c r="CD3650" s="15"/>
      <c r="CE3650" s="15"/>
      <c r="CF3650" s="15"/>
      <c r="CG3650" s="15"/>
      <c r="CH3650" s="15"/>
      <c r="CI3650" s="15"/>
      <c r="CJ3650" s="15"/>
      <c r="CK3650" s="15"/>
      <c r="CL3650" s="15"/>
      <c r="CM3650" s="15"/>
      <c r="CN3650" s="15"/>
    </row>
    <row r="3651" spans="1:92" ht="14">
      <c r="A3651" s="1"/>
      <c r="D3651" s="38"/>
      <c r="I3651" s="19"/>
      <c r="K3651" s="15"/>
      <c r="L3651" s="15"/>
      <c r="AE3651" s="37"/>
      <c r="AF3651" s="30"/>
      <c r="AG3651" s="23"/>
      <c r="AH3651" s="23"/>
      <c r="AI3651" s="23"/>
      <c r="AJ3651" s="23"/>
      <c r="AK3651" s="23"/>
      <c r="AL3651" s="23"/>
      <c r="AM3651" s="23"/>
      <c r="AN3651" s="23"/>
      <c r="AO3651" s="23"/>
      <c r="AP3651" s="23"/>
      <c r="AQ3651" s="23"/>
      <c r="AR3651" s="23"/>
      <c r="AS3651" s="23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23"/>
      <c r="BE3651" s="23"/>
      <c r="BF3651" s="23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  <c r="BU3651" s="12"/>
      <c r="BV3651" s="12"/>
      <c r="BW3651" s="12"/>
      <c r="BX3651" s="15"/>
      <c r="BY3651" s="15"/>
      <c r="BZ3651" s="15"/>
      <c r="CA3651" s="15"/>
      <c r="CB3651" s="15"/>
      <c r="CC3651" s="15"/>
      <c r="CD3651" s="15"/>
      <c r="CE3651" s="15"/>
      <c r="CF3651" s="15"/>
      <c r="CG3651" s="15"/>
      <c r="CH3651" s="15"/>
      <c r="CI3651" s="15"/>
      <c r="CJ3651" s="15"/>
      <c r="CK3651" s="15"/>
      <c r="CL3651" s="15"/>
      <c r="CM3651" s="15"/>
      <c r="CN3651" s="15"/>
    </row>
    <row r="3652" spans="1:92" ht="14">
      <c r="A3652" s="1"/>
      <c r="D3652" s="38"/>
      <c r="I3652" s="19"/>
      <c r="K3652" s="15"/>
      <c r="L3652" s="15"/>
      <c r="AE3652" s="37"/>
      <c r="AF3652" s="30"/>
      <c r="AG3652" s="23"/>
      <c r="AH3652" s="23"/>
      <c r="AI3652" s="23"/>
      <c r="AJ3652" s="23"/>
      <c r="AK3652" s="23"/>
      <c r="AL3652" s="23"/>
      <c r="AM3652" s="23"/>
      <c r="AN3652" s="23"/>
      <c r="AO3652" s="23"/>
      <c r="AP3652" s="23"/>
      <c r="AQ3652" s="23"/>
      <c r="AR3652" s="23"/>
      <c r="AS3652" s="23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23"/>
      <c r="BE3652" s="23"/>
      <c r="BF3652" s="23"/>
      <c r="BG3652" s="12"/>
      <c r="BH3652" s="12"/>
      <c r="BI3652" s="12"/>
      <c r="BJ3652" s="12"/>
      <c r="BK3652" s="12"/>
      <c r="BL3652" s="12"/>
      <c r="BM3652" s="12"/>
      <c r="BN3652" s="12"/>
      <c r="BO3652" s="12"/>
      <c r="BP3652" s="12"/>
      <c r="BQ3652" s="12"/>
      <c r="BR3652" s="12"/>
      <c r="BS3652" s="12"/>
      <c r="BT3652" s="12"/>
      <c r="BU3652" s="12"/>
      <c r="BV3652" s="12"/>
      <c r="BW3652" s="12"/>
      <c r="BX3652" s="15"/>
      <c r="BY3652" s="15"/>
      <c r="BZ3652" s="15"/>
      <c r="CA3652" s="15"/>
      <c r="CB3652" s="15"/>
      <c r="CC3652" s="15"/>
      <c r="CD3652" s="15"/>
      <c r="CE3652" s="15"/>
      <c r="CF3652" s="15"/>
      <c r="CG3652" s="15"/>
      <c r="CH3652" s="15"/>
      <c r="CI3652" s="15"/>
      <c r="CJ3652" s="15"/>
      <c r="CK3652" s="15"/>
      <c r="CL3652" s="15"/>
      <c r="CM3652" s="15"/>
      <c r="CN3652" s="15"/>
    </row>
    <row r="3653" spans="1:92" ht="14">
      <c r="A3653" s="1"/>
      <c r="D3653" s="38"/>
      <c r="I3653" s="19"/>
      <c r="K3653" s="15"/>
      <c r="L3653" s="15"/>
      <c r="AE3653" s="37"/>
      <c r="AF3653" s="30"/>
      <c r="AG3653" s="23"/>
      <c r="AH3653" s="23"/>
      <c r="AI3653" s="23"/>
      <c r="AJ3653" s="23"/>
      <c r="AK3653" s="23"/>
      <c r="AL3653" s="23"/>
      <c r="AM3653" s="23"/>
      <c r="AN3653" s="23"/>
      <c r="AO3653" s="23"/>
      <c r="AP3653" s="23"/>
      <c r="AQ3653" s="23"/>
      <c r="AR3653" s="23"/>
      <c r="AS3653" s="23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23"/>
      <c r="BE3653" s="23"/>
      <c r="BF3653" s="23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  <c r="BU3653" s="12"/>
      <c r="BV3653" s="12"/>
      <c r="BW3653" s="12"/>
      <c r="BX3653" s="15"/>
      <c r="BY3653" s="15"/>
      <c r="BZ3653" s="15"/>
      <c r="CA3653" s="15"/>
      <c r="CB3653" s="15"/>
      <c r="CC3653" s="15"/>
      <c r="CD3653" s="15"/>
      <c r="CE3653" s="15"/>
      <c r="CF3653" s="15"/>
      <c r="CG3653" s="15"/>
      <c r="CH3653" s="15"/>
      <c r="CI3653" s="15"/>
      <c r="CJ3653" s="15"/>
      <c r="CK3653" s="15"/>
      <c r="CL3653" s="15"/>
      <c r="CM3653" s="15"/>
      <c r="CN3653" s="15"/>
    </row>
    <row r="3654" spans="1:92" ht="14">
      <c r="A3654" s="1"/>
      <c r="D3654" s="38"/>
      <c r="I3654" s="19"/>
      <c r="K3654" s="15"/>
      <c r="L3654" s="15"/>
      <c r="AE3654" s="37"/>
      <c r="AF3654" s="30"/>
      <c r="AG3654" s="23"/>
      <c r="AH3654" s="23"/>
      <c r="AI3654" s="23"/>
      <c r="AJ3654" s="23"/>
      <c r="AK3654" s="23"/>
      <c r="AL3654" s="23"/>
      <c r="AM3654" s="23"/>
      <c r="AN3654" s="23"/>
      <c r="AO3654" s="23"/>
      <c r="AP3654" s="23"/>
      <c r="AQ3654" s="23"/>
      <c r="AR3654" s="23"/>
      <c r="AS3654" s="23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23"/>
      <c r="BE3654" s="23"/>
      <c r="BF3654" s="23"/>
      <c r="BG3654" s="12"/>
      <c r="BH3654" s="12"/>
      <c r="BI3654" s="12"/>
      <c r="BJ3654" s="12"/>
      <c r="BK3654" s="12"/>
      <c r="BL3654" s="12"/>
      <c r="BM3654" s="12"/>
      <c r="BN3654" s="12"/>
      <c r="BO3654" s="12"/>
      <c r="BP3654" s="12"/>
      <c r="BQ3654" s="12"/>
      <c r="BR3654" s="12"/>
      <c r="BS3654" s="12"/>
      <c r="BT3654" s="12"/>
      <c r="BU3654" s="12"/>
      <c r="BV3654" s="12"/>
      <c r="BW3654" s="12"/>
      <c r="BX3654" s="15"/>
      <c r="BY3654" s="15"/>
      <c r="BZ3654" s="15"/>
      <c r="CA3654" s="15"/>
      <c r="CB3654" s="15"/>
      <c r="CC3654" s="15"/>
      <c r="CD3654" s="15"/>
      <c r="CE3654" s="15"/>
      <c r="CF3654" s="15"/>
      <c r="CG3654" s="15"/>
      <c r="CH3654" s="15"/>
      <c r="CI3654" s="15"/>
      <c r="CJ3654" s="15"/>
      <c r="CK3654" s="15"/>
      <c r="CL3654" s="15"/>
      <c r="CM3654" s="15"/>
      <c r="CN3654" s="15"/>
    </row>
    <row r="3655" spans="1:92" ht="14">
      <c r="A3655" s="1"/>
      <c r="D3655" s="38"/>
      <c r="I3655" s="19"/>
      <c r="K3655" s="15"/>
      <c r="L3655" s="15"/>
      <c r="AE3655" s="37"/>
      <c r="AF3655" s="30"/>
      <c r="AG3655" s="23"/>
      <c r="AH3655" s="23"/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/>
      <c r="AS3655" s="23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23"/>
      <c r="BE3655" s="23"/>
      <c r="BF3655" s="23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  <c r="BU3655" s="12"/>
      <c r="BV3655" s="12"/>
      <c r="BW3655" s="12"/>
      <c r="BX3655" s="15"/>
      <c r="BY3655" s="15"/>
      <c r="BZ3655" s="15"/>
      <c r="CA3655" s="15"/>
      <c r="CB3655" s="15"/>
      <c r="CC3655" s="15"/>
      <c r="CD3655" s="15"/>
      <c r="CE3655" s="15"/>
      <c r="CF3655" s="15"/>
      <c r="CG3655" s="15"/>
      <c r="CH3655" s="15"/>
      <c r="CI3655" s="15"/>
      <c r="CJ3655" s="15"/>
      <c r="CK3655" s="15"/>
      <c r="CL3655" s="15"/>
      <c r="CM3655" s="15"/>
      <c r="CN3655" s="15"/>
    </row>
    <row r="3656" spans="1:92" ht="14">
      <c r="A3656" s="1"/>
      <c r="D3656" s="38"/>
      <c r="I3656" s="19"/>
      <c r="K3656" s="15"/>
      <c r="L3656" s="15"/>
      <c r="AE3656" s="37"/>
      <c r="AF3656" s="30"/>
      <c r="AG3656" s="23"/>
      <c r="AH3656" s="23"/>
      <c r="AI3656" s="23"/>
      <c r="AJ3656" s="23"/>
      <c r="AK3656" s="23"/>
      <c r="AL3656" s="23"/>
      <c r="AM3656" s="23"/>
      <c r="AN3656" s="23"/>
      <c r="AO3656" s="23"/>
      <c r="AP3656" s="23"/>
      <c r="AQ3656" s="23"/>
      <c r="AR3656" s="23"/>
      <c r="AS3656" s="23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23"/>
      <c r="BE3656" s="23"/>
      <c r="BF3656" s="23"/>
      <c r="BG3656" s="12"/>
      <c r="BH3656" s="12"/>
      <c r="BI3656" s="12"/>
      <c r="BJ3656" s="12"/>
      <c r="BK3656" s="12"/>
      <c r="BL3656" s="12"/>
      <c r="BM3656" s="12"/>
      <c r="BN3656" s="12"/>
      <c r="BO3656" s="12"/>
      <c r="BP3656" s="12"/>
      <c r="BQ3656" s="12"/>
      <c r="BR3656" s="12"/>
      <c r="BS3656" s="12"/>
      <c r="BT3656" s="12"/>
      <c r="BU3656" s="12"/>
      <c r="BV3656" s="12"/>
      <c r="BW3656" s="12"/>
      <c r="BX3656" s="15"/>
      <c r="BY3656" s="15"/>
      <c r="BZ3656" s="15"/>
      <c r="CA3656" s="15"/>
      <c r="CB3656" s="15"/>
      <c r="CC3656" s="15"/>
      <c r="CD3656" s="15"/>
      <c r="CE3656" s="15"/>
      <c r="CF3656" s="15"/>
      <c r="CG3656" s="15"/>
      <c r="CH3656" s="15"/>
      <c r="CI3656" s="15"/>
      <c r="CJ3656" s="15"/>
      <c r="CK3656" s="15"/>
      <c r="CL3656" s="15"/>
      <c r="CM3656" s="15"/>
      <c r="CN3656" s="15"/>
    </row>
    <row r="3657" spans="1:92" ht="14">
      <c r="A3657" s="1"/>
      <c r="D3657" s="38"/>
      <c r="I3657" s="19"/>
      <c r="K3657" s="15"/>
      <c r="L3657" s="15"/>
      <c r="AE3657" s="37"/>
      <c r="AF3657" s="30"/>
      <c r="AG3657" s="23"/>
      <c r="AH3657" s="23"/>
      <c r="AI3657" s="23"/>
      <c r="AJ3657" s="23"/>
      <c r="AK3657" s="23"/>
      <c r="AL3657" s="23"/>
      <c r="AM3657" s="23"/>
      <c r="AN3657" s="23"/>
      <c r="AO3657" s="23"/>
      <c r="AP3657" s="23"/>
      <c r="AQ3657" s="23"/>
      <c r="AR3657" s="23"/>
      <c r="AS3657" s="23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23"/>
      <c r="BE3657" s="23"/>
      <c r="BF3657" s="23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  <c r="BU3657" s="12"/>
      <c r="BV3657" s="12"/>
      <c r="BW3657" s="12"/>
      <c r="BX3657" s="15"/>
      <c r="BY3657" s="15"/>
      <c r="BZ3657" s="15"/>
      <c r="CA3657" s="15"/>
      <c r="CB3657" s="15"/>
      <c r="CC3657" s="15"/>
      <c r="CD3657" s="15"/>
      <c r="CE3657" s="15"/>
      <c r="CF3657" s="15"/>
      <c r="CG3657" s="15"/>
      <c r="CH3657" s="15"/>
      <c r="CI3657" s="15"/>
      <c r="CJ3657" s="15"/>
      <c r="CK3657" s="15"/>
      <c r="CL3657" s="15"/>
      <c r="CM3657" s="15"/>
      <c r="CN3657" s="15"/>
    </row>
    <row r="3658" spans="1:92" ht="14">
      <c r="A3658" s="1"/>
      <c r="D3658" s="38"/>
      <c r="I3658" s="19"/>
      <c r="K3658" s="15"/>
      <c r="L3658" s="15"/>
      <c r="AE3658" s="37"/>
      <c r="AF3658" s="30"/>
      <c r="AG3658" s="23"/>
      <c r="AH3658" s="23"/>
      <c r="AI3658" s="23"/>
      <c r="AJ3658" s="23"/>
      <c r="AK3658" s="23"/>
      <c r="AL3658" s="23"/>
      <c r="AM3658" s="23"/>
      <c r="AN3658" s="23"/>
      <c r="AO3658" s="23"/>
      <c r="AP3658" s="23"/>
      <c r="AQ3658" s="23"/>
      <c r="AR3658" s="23"/>
      <c r="AS3658" s="23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23"/>
      <c r="BE3658" s="23"/>
      <c r="BF3658" s="23"/>
      <c r="BG3658" s="12"/>
      <c r="BH3658" s="12"/>
      <c r="BI3658" s="12"/>
      <c r="BJ3658" s="12"/>
      <c r="BK3658" s="12"/>
      <c r="BL3658" s="12"/>
      <c r="BM3658" s="12"/>
      <c r="BN3658" s="12"/>
      <c r="BO3658" s="12"/>
      <c r="BP3658" s="12"/>
      <c r="BQ3658" s="12"/>
      <c r="BR3658" s="12"/>
      <c r="BS3658" s="12"/>
      <c r="BT3658" s="12"/>
      <c r="BU3658" s="12"/>
      <c r="BV3658" s="12"/>
      <c r="BW3658" s="12"/>
      <c r="BX3658" s="15"/>
      <c r="BY3658" s="15"/>
      <c r="BZ3658" s="15"/>
      <c r="CA3658" s="15"/>
      <c r="CB3658" s="15"/>
      <c r="CC3658" s="15"/>
      <c r="CD3658" s="15"/>
      <c r="CE3658" s="15"/>
      <c r="CF3658" s="15"/>
      <c r="CG3658" s="15"/>
      <c r="CH3658" s="15"/>
      <c r="CI3658" s="15"/>
      <c r="CJ3658" s="15"/>
      <c r="CK3658" s="15"/>
      <c r="CL3658" s="15"/>
      <c r="CM3658" s="15"/>
      <c r="CN3658" s="15"/>
    </row>
    <row r="3659" spans="1:92" ht="14">
      <c r="A3659" s="1"/>
      <c r="D3659" s="38"/>
      <c r="I3659" s="19"/>
      <c r="K3659" s="15"/>
      <c r="L3659" s="15"/>
      <c r="AE3659" s="37"/>
      <c r="AF3659" s="30"/>
      <c r="AG3659" s="23"/>
      <c r="AH3659" s="23"/>
      <c r="AI3659" s="23"/>
      <c r="AJ3659" s="23"/>
      <c r="AK3659" s="23"/>
      <c r="AL3659" s="23"/>
      <c r="AM3659" s="23"/>
      <c r="AN3659" s="23"/>
      <c r="AO3659" s="23"/>
      <c r="AP3659" s="23"/>
      <c r="AQ3659" s="23"/>
      <c r="AR3659" s="23"/>
      <c r="AS3659" s="23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23"/>
      <c r="BE3659" s="23"/>
      <c r="BF3659" s="23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  <c r="BU3659" s="12"/>
      <c r="BV3659" s="12"/>
      <c r="BW3659" s="12"/>
      <c r="BX3659" s="15"/>
      <c r="BY3659" s="15"/>
      <c r="BZ3659" s="15"/>
      <c r="CA3659" s="15"/>
      <c r="CB3659" s="15"/>
      <c r="CC3659" s="15"/>
      <c r="CD3659" s="15"/>
      <c r="CE3659" s="15"/>
      <c r="CF3659" s="15"/>
      <c r="CG3659" s="15"/>
      <c r="CH3659" s="15"/>
      <c r="CI3659" s="15"/>
      <c r="CJ3659" s="15"/>
      <c r="CK3659" s="15"/>
      <c r="CL3659" s="15"/>
      <c r="CM3659" s="15"/>
      <c r="CN3659" s="15"/>
    </row>
    <row r="3660" spans="1:92" ht="14">
      <c r="A3660" s="1"/>
      <c r="D3660" s="38"/>
      <c r="I3660" s="19"/>
      <c r="K3660" s="15"/>
      <c r="L3660" s="15"/>
      <c r="AE3660" s="37"/>
      <c r="AF3660" s="30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/>
      <c r="AS3660" s="23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23"/>
      <c r="BE3660" s="23"/>
      <c r="BF3660" s="23"/>
      <c r="BG3660" s="12"/>
      <c r="BH3660" s="12"/>
      <c r="BI3660" s="12"/>
      <c r="BJ3660" s="12"/>
      <c r="BK3660" s="12"/>
      <c r="BL3660" s="12"/>
      <c r="BM3660" s="12"/>
      <c r="BN3660" s="12"/>
      <c r="BO3660" s="12"/>
      <c r="BP3660" s="12"/>
      <c r="BQ3660" s="12"/>
      <c r="BR3660" s="12"/>
      <c r="BS3660" s="12"/>
      <c r="BT3660" s="12"/>
      <c r="BU3660" s="12"/>
      <c r="BV3660" s="12"/>
      <c r="BW3660" s="12"/>
      <c r="BX3660" s="15"/>
      <c r="BY3660" s="15"/>
      <c r="BZ3660" s="15"/>
      <c r="CA3660" s="15"/>
      <c r="CB3660" s="15"/>
      <c r="CC3660" s="15"/>
      <c r="CD3660" s="15"/>
      <c r="CE3660" s="15"/>
      <c r="CF3660" s="15"/>
      <c r="CG3660" s="15"/>
      <c r="CH3660" s="15"/>
      <c r="CI3660" s="15"/>
      <c r="CJ3660" s="15"/>
      <c r="CK3660" s="15"/>
      <c r="CL3660" s="15"/>
      <c r="CM3660" s="15"/>
      <c r="CN3660" s="15"/>
    </row>
    <row r="3661" spans="1:92" ht="14">
      <c r="A3661" s="1"/>
      <c r="D3661" s="38"/>
      <c r="I3661" s="19"/>
      <c r="K3661" s="15"/>
      <c r="L3661" s="15"/>
      <c r="AE3661" s="37"/>
      <c r="AF3661" s="30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23"/>
      <c r="BE3661" s="23"/>
      <c r="BF3661" s="23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  <c r="BU3661" s="12"/>
      <c r="BV3661" s="12"/>
      <c r="BW3661" s="12"/>
      <c r="BX3661" s="15"/>
      <c r="BY3661" s="15"/>
      <c r="BZ3661" s="15"/>
      <c r="CA3661" s="15"/>
      <c r="CB3661" s="15"/>
      <c r="CC3661" s="15"/>
      <c r="CD3661" s="15"/>
      <c r="CE3661" s="15"/>
      <c r="CF3661" s="15"/>
      <c r="CG3661" s="15"/>
      <c r="CH3661" s="15"/>
      <c r="CI3661" s="15"/>
      <c r="CJ3661" s="15"/>
      <c r="CK3661" s="15"/>
      <c r="CL3661" s="15"/>
      <c r="CM3661" s="15"/>
      <c r="CN3661" s="15"/>
    </row>
    <row r="3662" spans="1:92" ht="14">
      <c r="A3662" s="1"/>
      <c r="D3662" s="38"/>
      <c r="I3662" s="19"/>
      <c r="K3662" s="15"/>
      <c r="L3662" s="15"/>
      <c r="AE3662" s="37"/>
      <c r="AF3662" s="30"/>
      <c r="AG3662" s="23"/>
      <c r="AH3662" s="23"/>
      <c r="AI3662" s="23"/>
      <c r="AJ3662" s="23"/>
      <c r="AK3662" s="23"/>
      <c r="AL3662" s="23"/>
      <c r="AM3662" s="23"/>
      <c r="AN3662" s="23"/>
      <c r="AO3662" s="23"/>
      <c r="AP3662" s="23"/>
      <c r="AQ3662" s="23"/>
      <c r="AR3662" s="23"/>
      <c r="AS3662" s="23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23"/>
      <c r="BE3662" s="23"/>
      <c r="BF3662" s="23"/>
      <c r="BG3662" s="12"/>
      <c r="BH3662" s="12"/>
      <c r="BI3662" s="12"/>
      <c r="BJ3662" s="12"/>
      <c r="BK3662" s="12"/>
      <c r="BL3662" s="12"/>
      <c r="BM3662" s="12"/>
      <c r="BN3662" s="12"/>
      <c r="BO3662" s="12"/>
      <c r="BP3662" s="12"/>
      <c r="BQ3662" s="12"/>
      <c r="BR3662" s="12"/>
      <c r="BS3662" s="12"/>
      <c r="BT3662" s="12"/>
      <c r="BU3662" s="12"/>
      <c r="BV3662" s="12"/>
      <c r="BW3662" s="12"/>
      <c r="BX3662" s="15"/>
      <c r="BY3662" s="15"/>
      <c r="BZ3662" s="15"/>
      <c r="CA3662" s="15"/>
      <c r="CB3662" s="15"/>
      <c r="CC3662" s="15"/>
      <c r="CD3662" s="15"/>
      <c r="CE3662" s="15"/>
      <c r="CF3662" s="15"/>
      <c r="CG3662" s="15"/>
      <c r="CH3662" s="15"/>
      <c r="CI3662" s="15"/>
      <c r="CJ3662" s="15"/>
      <c r="CK3662" s="15"/>
      <c r="CL3662" s="15"/>
      <c r="CM3662" s="15"/>
      <c r="CN3662" s="15"/>
    </row>
    <row r="3663" spans="1:92" ht="14">
      <c r="A3663" s="1"/>
      <c r="D3663" s="38"/>
      <c r="I3663" s="19"/>
      <c r="K3663" s="15"/>
      <c r="L3663" s="15"/>
      <c r="AE3663" s="37"/>
      <c r="AF3663" s="30"/>
      <c r="AG3663" s="23"/>
      <c r="AH3663" s="23"/>
      <c r="AI3663" s="23"/>
      <c r="AJ3663" s="23"/>
      <c r="AK3663" s="23"/>
      <c r="AL3663" s="23"/>
      <c r="AM3663" s="23"/>
      <c r="AN3663" s="23"/>
      <c r="AO3663" s="23"/>
      <c r="AP3663" s="23"/>
      <c r="AQ3663" s="23"/>
      <c r="AR3663" s="23"/>
      <c r="AS3663" s="23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23"/>
      <c r="BE3663" s="23"/>
      <c r="BF3663" s="23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  <c r="BU3663" s="12"/>
      <c r="BV3663" s="12"/>
      <c r="BW3663" s="12"/>
      <c r="BX3663" s="15"/>
      <c r="BY3663" s="15"/>
      <c r="BZ3663" s="15"/>
      <c r="CA3663" s="15"/>
      <c r="CB3663" s="15"/>
      <c r="CC3663" s="15"/>
      <c r="CD3663" s="15"/>
      <c r="CE3663" s="15"/>
      <c r="CF3663" s="15"/>
      <c r="CG3663" s="15"/>
      <c r="CH3663" s="15"/>
      <c r="CI3663" s="15"/>
      <c r="CJ3663" s="15"/>
      <c r="CK3663" s="15"/>
      <c r="CL3663" s="15"/>
      <c r="CM3663" s="15"/>
      <c r="CN3663" s="15"/>
    </row>
    <row r="3664" spans="1:92" ht="14">
      <c r="A3664" s="1"/>
      <c r="D3664" s="38"/>
      <c r="I3664" s="19"/>
      <c r="K3664" s="15"/>
      <c r="L3664" s="15"/>
      <c r="AE3664" s="37"/>
      <c r="AF3664" s="30"/>
      <c r="AG3664" s="23"/>
      <c r="AH3664" s="23"/>
      <c r="AI3664" s="23"/>
      <c r="AJ3664" s="23"/>
      <c r="AK3664" s="23"/>
      <c r="AL3664" s="23"/>
      <c r="AM3664" s="23"/>
      <c r="AN3664" s="23"/>
      <c r="AO3664" s="23"/>
      <c r="AP3664" s="23"/>
      <c r="AQ3664" s="23"/>
      <c r="AR3664" s="23"/>
      <c r="AS3664" s="23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23"/>
      <c r="BE3664" s="23"/>
      <c r="BF3664" s="23"/>
      <c r="BG3664" s="12"/>
      <c r="BH3664" s="12"/>
      <c r="BI3664" s="12"/>
      <c r="BJ3664" s="12"/>
      <c r="BK3664" s="12"/>
      <c r="BL3664" s="12"/>
      <c r="BM3664" s="12"/>
      <c r="BN3664" s="12"/>
      <c r="BO3664" s="12"/>
      <c r="BP3664" s="12"/>
      <c r="BQ3664" s="12"/>
      <c r="BR3664" s="12"/>
      <c r="BS3664" s="12"/>
      <c r="BT3664" s="12"/>
      <c r="BU3664" s="12"/>
      <c r="BV3664" s="12"/>
      <c r="BW3664" s="12"/>
      <c r="BX3664" s="15"/>
      <c r="BY3664" s="15"/>
      <c r="BZ3664" s="15"/>
      <c r="CA3664" s="15"/>
      <c r="CB3664" s="15"/>
      <c r="CC3664" s="15"/>
      <c r="CD3664" s="15"/>
      <c r="CE3664" s="15"/>
      <c r="CF3664" s="15"/>
      <c r="CG3664" s="15"/>
      <c r="CH3664" s="15"/>
      <c r="CI3664" s="15"/>
      <c r="CJ3664" s="15"/>
      <c r="CK3664" s="15"/>
      <c r="CL3664" s="15"/>
      <c r="CM3664" s="15"/>
      <c r="CN3664" s="15"/>
    </row>
    <row r="3665" spans="1:92" ht="14">
      <c r="A3665" s="1"/>
      <c r="D3665" s="38"/>
      <c r="I3665" s="19"/>
      <c r="K3665" s="15"/>
      <c r="L3665" s="15"/>
      <c r="AE3665" s="37"/>
      <c r="AF3665" s="30"/>
      <c r="AG3665" s="23"/>
      <c r="AH3665" s="23"/>
      <c r="AI3665" s="23"/>
      <c r="AJ3665" s="23"/>
      <c r="AK3665" s="23"/>
      <c r="AL3665" s="23"/>
      <c r="AM3665" s="23"/>
      <c r="AN3665" s="23"/>
      <c r="AO3665" s="23"/>
      <c r="AP3665" s="23"/>
      <c r="AQ3665" s="23"/>
      <c r="AR3665" s="23"/>
      <c r="AS3665" s="23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23"/>
      <c r="BE3665" s="23"/>
      <c r="BF3665" s="23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  <c r="BU3665" s="12"/>
      <c r="BV3665" s="12"/>
      <c r="BW3665" s="12"/>
      <c r="BX3665" s="15"/>
      <c r="BY3665" s="15"/>
      <c r="BZ3665" s="15"/>
      <c r="CA3665" s="15"/>
      <c r="CB3665" s="15"/>
      <c r="CC3665" s="15"/>
      <c r="CD3665" s="15"/>
      <c r="CE3665" s="15"/>
      <c r="CF3665" s="15"/>
      <c r="CG3665" s="15"/>
      <c r="CH3665" s="15"/>
      <c r="CI3665" s="15"/>
      <c r="CJ3665" s="15"/>
      <c r="CK3665" s="15"/>
      <c r="CL3665" s="15"/>
      <c r="CM3665" s="15"/>
      <c r="CN3665" s="15"/>
    </row>
    <row r="3666" spans="1:92" ht="14">
      <c r="A3666" s="1"/>
      <c r="D3666" s="38"/>
      <c r="I3666" s="19"/>
      <c r="K3666" s="15"/>
      <c r="L3666" s="15"/>
      <c r="AE3666" s="37"/>
      <c r="AF3666" s="30"/>
      <c r="AG3666" s="23"/>
      <c r="AH3666" s="23"/>
      <c r="AI3666" s="23"/>
      <c r="AJ3666" s="23"/>
      <c r="AK3666" s="23"/>
      <c r="AL3666" s="23"/>
      <c r="AM3666" s="23"/>
      <c r="AN3666" s="23"/>
      <c r="AO3666" s="23"/>
      <c r="AP3666" s="23"/>
      <c r="AQ3666" s="23"/>
      <c r="AR3666" s="23"/>
      <c r="AS3666" s="23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23"/>
      <c r="BE3666" s="23"/>
      <c r="BF3666" s="23"/>
      <c r="BG3666" s="12"/>
      <c r="BH3666" s="12"/>
      <c r="BI3666" s="12"/>
      <c r="BJ3666" s="12"/>
      <c r="BK3666" s="12"/>
      <c r="BL3666" s="12"/>
      <c r="BM3666" s="12"/>
      <c r="BN3666" s="12"/>
      <c r="BO3666" s="12"/>
      <c r="BP3666" s="12"/>
      <c r="BQ3666" s="12"/>
      <c r="BR3666" s="12"/>
      <c r="BS3666" s="12"/>
      <c r="BT3666" s="12"/>
      <c r="BU3666" s="12"/>
      <c r="BV3666" s="12"/>
      <c r="BW3666" s="12"/>
      <c r="BX3666" s="15"/>
      <c r="BY3666" s="15"/>
      <c r="BZ3666" s="15"/>
      <c r="CA3666" s="15"/>
      <c r="CB3666" s="15"/>
      <c r="CC3666" s="15"/>
      <c r="CD3666" s="15"/>
      <c r="CE3666" s="15"/>
      <c r="CF3666" s="15"/>
      <c r="CG3666" s="15"/>
      <c r="CH3666" s="15"/>
      <c r="CI3666" s="15"/>
      <c r="CJ3666" s="15"/>
      <c r="CK3666" s="15"/>
      <c r="CL3666" s="15"/>
      <c r="CM3666" s="15"/>
      <c r="CN3666" s="15"/>
    </row>
    <row r="3667" spans="1:92" ht="14">
      <c r="A3667" s="1"/>
      <c r="D3667" s="38"/>
      <c r="I3667" s="19"/>
      <c r="K3667" s="15"/>
      <c r="L3667" s="15"/>
      <c r="AE3667" s="37"/>
      <c r="AF3667" s="30"/>
      <c r="AG3667" s="23"/>
      <c r="AH3667" s="23"/>
      <c r="AI3667" s="23"/>
      <c r="AJ3667" s="23"/>
      <c r="AK3667" s="23"/>
      <c r="AL3667" s="23"/>
      <c r="AM3667" s="23"/>
      <c r="AN3667" s="23"/>
      <c r="AO3667" s="23"/>
      <c r="AP3667" s="23"/>
      <c r="AQ3667" s="23"/>
      <c r="AR3667" s="23"/>
      <c r="AS3667" s="23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23"/>
      <c r="BE3667" s="23"/>
      <c r="BF3667" s="23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  <c r="BU3667" s="12"/>
      <c r="BV3667" s="12"/>
      <c r="BW3667" s="12"/>
      <c r="BX3667" s="15"/>
      <c r="BY3667" s="15"/>
      <c r="BZ3667" s="15"/>
      <c r="CA3667" s="15"/>
      <c r="CB3667" s="15"/>
      <c r="CC3667" s="15"/>
      <c r="CD3667" s="15"/>
      <c r="CE3667" s="15"/>
      <c r="CF3667" s="15"/>
      <c r="CG3667" s="15"/>
      <c r="CH3667" s="15"/>
      <c r="CI3667" s="15"/>
      <c r="CJ3667" s="15"/>
      <c r="CK3667" s="15"/>
      <c r="CL3667" s="15"/>
      <c r="CM3667" s="15"/>
      <c r="CN3667" s="15"/>
    </row>
    <row r="3668" spans="1:92" ht="14">
      <c r="A3668" s="1"/>
      <c r="D3668" s="38"/>
      <c r="I3668" s="19"/>
      <c r="K3668" s="15"/>
      <c r="L3668" s="15"/>
      <c r="AE3668" s="37"/>
      <c r="AF3668" s="30"/>
      <c r="AG3668" s="23"/>
      <c r="AH3668" s="23"/>
      <c r="AI3668" s="23"/>
      <c r="AJ3668" s="23"/>
      <c r="AK3668" s="23"/>
      <c r="AL3668" s="23"/>
      <c r="AM3668" s="23"/>
      <c r="AN3668" s="23"/>
      <c r="AO3668" s="23"/>
      <c r="AP3668" s="23"/>
      <c r="AQ3668" s="23"/>
      <c r="AR3668" s="23"/>
      <c r="AS3668" s="23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23"/>
      <c r="BE3668" s="23"/>
      <c r="BF3668" s="23"/>
      <c r="BG3668" s="12"/>
      <c r="BH3668" s="12"/>
      <c r="BI3668" s="12"/>
      <c r="BJ3668" s="12"/>
      <c r="BK3668" s="12"/>
      <c r="BL3668" s="12"/>
      <c r="BM3668" s="12"/>
      <c r="BN3668" s="12"/>
      <c r="BO3668" s="12"/>
      <c r="BP3668" s="12"/>
      <c r="BQ3668" s="12"/>
      <c r="BR3668" s="12"/>
      <c r="BS3668" s="12"/>
      <c r="BT3668" s="12"/>
      <c r="BU3668" s="12"/>
      <c r="BV3668" s="12"/>
      <c r="BW3668" s="12"/>
      <c r="BX3668" s="15"/>
      <c r="BY3668" s="15"/>
      <c r="BZ3668" s="15"/>
      <c r="CA3668" s="15"/>
      <c r="CB3668" s="15"/>
      <c r="CC3668" s="15"/>
      <c r="CD3668" s="15"/>
      <c r="CE3668" s="15"/>
      <c r="CF3668" s="15"/>
      <c r="CG3668" s="15"/>
      <c r="CH3668" s="15"/>
      <c r="CI3668" s="15"/>
      <c r="CJ3668" s="15"/>
      <c r="CK3668" s="15"/>
      <c r="CL3668" s="15"/>
      <c r="CM3668" s="15"/>
      <c r="CN3668" s="15"/>
    </row>
    <row r="3669" spans="1:92" ht="14">
      <c r="A3669" s="1"/>
      <c r="D3669" s="38"/>
      <c r="I3669" s="19"/>
      <c r="K3669" s="15"/>
      <c r="L3669" s="15"/>
      <c r="AE3669" s="37"/>
      <c r="AF3669" s="30"/>
      <c r="AG3669" s="23"/>
      <c r="AH3669" s="23"/>
      <c r="AI3669" s="23"/>
      <c r="AJ3669" s="23"/>
      <c r="AK3669" s="23"/>
      <c r="AL3669" s="23"/>
      <c r="AM3669" s="23"/>
      <c r="AN3669" s="23"/>
      <c r="AO3669" s="23"/>
      <c r="AP3669" s="23"/>
      <c r="AQ3669" s="23"/>
      <c r="AR3669" s="23"/>
      <c r="AS3669" s="23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23"/>
      <c r="BE3669" s="23"/>
      <c r="BF3669" s="23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  <c r="BU3669" s="12"/>
      <c r="BV3669" s="12"/>
      <c r="BW3669" s="12"/>
      <c r="BX3669" s="15"/>
      <c r="BY3669" s="15"/>
      <c r="BZ3669" s="15"/>
      <c r="CA3669" s="15"/>
      <c r="CB3669" s="15"/>
      <c r="CC3669" s="15"/>
      <c r="CD3669" s="15"/>
      <c r="CE3669" s="15"/>
      <c r="CF3669" s="15"/>
      <c r="CG3669" s="15"/>
      <c r="CH3669" s="15"/>
      <c r="CI3669" s="15"/>
      <c r="CJ3669" s="15"/>
      <c r="CK3669" s="15"/>
      <c r="CL3669" s="15"/>
      <c r="CM3669" s="15"/>
      <c r="CN3669" s="15"/>
    </row>
    <row r="3670" spans="1:92" ht="14">
      <c r="A3670" s="1"/>
      <c r="D3670" s="38"/>
      <c r="I3670" s="19"/>
      <c r="K3670" s="15"/>
      <c r="L3670" s="15"/>
      <c r="AE3670" s="37"/>
      <c r="AF3670" s="30"/>
      <c r="AG3670" s="23"/>
      <c r="AH3670" s="23"/>
      <c r="AI3670" s="23"/>
      <c r="AJ3670" s="23"/>
      <c r="AK3670" s="23"/>
      <c r="AL3670" s="23"/>
      <c r="AM3670" s="23"/>
      <c r="AN3670" s="23"/>
      <c r="AO3670" s="23"/>
      <c r="AP3670" s="23"/>
      <c r="AQ3670" s="23"/>
      <c r="AR3670" s="23"/>
      <c r="AS3670" s="23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23"/>
      <c r="BE3670" s="23"/>
      <c r="BF3670" s="23"/>
      <c r="BG3670" s="12"/>
      <c r="BH3670" s="12"/>
      <c r="BI3670" s="12"/>
      <c r="BJ3670" s="12"/>
      <c r="BK3670" s="12"/>
      <c r="BL3670" s="12"/>
      <c r="BM3670" s="12"/>
      <c r="BN3670" s="12"/>
      <c r="BO3670" s="12"/>
      <c r="BP3670" s="12"/>
      <c r="BQ3670" s="12"/>
      <c r="BR3670" s="12"/>
      <c r="BS3670" s="12"/>
      <c r="BT3670" s="12"/>
      <c r="BU3670" s="12"/>
      <c r="BV3670" s="12"/>
      <c r="BW3670" s="12"/>
      <c r="BX3670" s="15"/>
      <c r="BY3670" s="15"/>
      <c r="BZ3670" s="15"/>
      <c r="CA3670" s="15"/>
      <c r="CB3670" s="15"/>
      <c r="CC3670" s="15"/>
      <c r="CD3670" s="15"/>
      <c r="CE3670" s="15"/>
      <c r="CF3670" s="15"/>
      <c r="CG3670" s="15"/>
      <c r="CH3670" s="15"/>
      <c r="CI3670" s="15"/>
      <c r="CJ3670" s="15"/>
      <c r="CK3670" s="15"/>
      <c r="CL3670" s="15"/>
      <c r="CM3670" s="15"/>
      <c r="CN3670" s="15"/>
    </row>
    <row r="3671" spans="1:92" ht="14">
      <c r="A3671" s="1"/>
      <c r="D3671" s="38"/>
      <c r="I3671" s="19"/>
      <c r="K3671" s="15"/>
      <c r="L3671" s="15"/>
      <c r="AE3671" s="37"/>
      <c r="AF3671" s="30"/>
      <c r="AG3671" s="23"/>
      <c r="AH3671" s="23"/>
      <c r="AI3671" s="23"/>
      <c r="AJ3671" s="23"/>
      <c r="AK3671" s="23"/>
      <c r="AL3671" s="23"/>
      <c r="AM3671" s="23"/>
      <c r="AN3671" s="23"/>
      <c r="AO3671" s="23"/>
      <c r="AP3671" s="23"/>
      <c r="AQ3671" s="23"/>
      <c r="AR3671" s="23"/>
      <c r="AS3671" s="23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23"/>
      <c r="BE3671" s="23"/>
      <c r="BF3671" s="23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  <c r="BU3671" s="12"/>
      <c r="BV3671" s="12"/>
      <c r="BW3671" s="12"/>
      <c r="BX3671" s="15"/>
      <c r="BY3671" s="15"/>
      <c r="BZ3671" s="15"/>
      <c r="CA3671" s="15"/>
      <c r="CB3671" s="15"/>
      <c r="CC3671" s="15"/>
      <c r="CD3671" s="15"/>
      <c r="CE3671" s="15"/>
      <c r="CF3671" s="15"/>
      <c r="CG3671" s="15"/>
      <c r="CH3671" s="15"/>
      <c r="CI3671" s="15"/>
      <c r="CJ3671" s="15"/>
      <c r="CK3671" s="15"/>
      <c r="CL3671" s="15"/>
      <c r="CM3671" s="15"/>
      <c r="CN3671" s="15"/>
    </row>
    <row r="3672" spans="1:92" ht="14">
      <c r="A3672" s="1"/>
      <c r="D3672" s="38"/>
      <c r="I3672" s="19"/>
      <c r="K3672" s="15"/>
      <c r="L3672" s="15"/>
      <c r="AE3672" s="37"/>
      <c r="AF3672" s="30"/>
      <c r="AG3672" s="23"/>
      <c r="AH3672" s="23"/>
      <c r="AI3672" s="23"/>
      <c r="AJ3672" s="23"/>
      <c r="AK3672" s="23"/>
      <c r="AL3672" s="23"/>
      <c r="AM3672" s="23"/>
      <c r="AN3672" s="23"/>
      <c r="AO3672" s="23"/>
      <c r="AP3672" s="23"/>
      <c r="AQ3672" s="23"/>
      <c r="AR3672" s="23"/>
      <c r="AS3672" s="23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23"/>
      <c r="BE3672" s="23"/>
      <c r="BF3672" s="23"/>
      <c r="BG3672" s="12"/>
      <c r="BH3672" s="12"/>
      <c r="BI3672" s="12"/>
      <c r="BJ3672" s="12"/>
      <c r="BK3672" s="12"/>
      <c r="BL3672" s="12"/>
      <c r="BM3672" s="12"/>
      <c r="BN3672" s="12"/>
      <c r="BO3672" s="12"/>
      <c r="BP3672" s="12"/>
      <c r="BQ3672" s="12"/>
      <c r="BR3672" s="12"/>
      <c r="BS3672" s="12"/>
      <c r="BT3672" s="12"/>
      <c r="BU3672" s="12"/>
      <c r="BV3672" s="12"/>
      <c r="BW3672" s="12"/>
      <c r="BX3672" s="15"/>
      <c r="BY3672" s="15"/>
      <c r="BZ3672" s="15"/>
      <c r="CA3672" s="15"/>
      <c r="CB3672" s="15"/>
      <c r="CC3672" s="15"/>
      <c r="CD3672" s="15"/>
      <c r="CE3672" s="15"/>
      <c r="CF3672" s="15"/>
      <c r="CG3672" s="15"/>
      <c r="CH3672" s="15"/>
      <c r="CI3672" s="15"/>
      <c r="CJ3672" s="15"/>
      <c r="CK3672" s="15"/>
      <c r="CL3672" s="15"/>
      <c r="CM3672" s="15"/>
      <c r="CN3672" s="15"/>
    </row>
    <row r="3673" spans="1:92" ht="14">
      <c r="A3673" s="1"/>
      <c r="D3673" s="38"/>
      <c r="I3673" s="19"/>
      <c r="K3673" s="15"/>
      <c r="L3673" s="15"/>
      <c r="AE3673" s="37"/>
      <c r="AF3673" s="30"/>
      <c r="AG3673" s="23"/>
      <c r="AH3673" s="23"/>
      <c r="AI3673" s="23"/>
      <c r="AJ3673" s="23"/>
      <c r="AK3673" s="23"/>
      <c r="AL3673" s="23"/>
      <c r="AM3673" s="23"/>
      <c r="AN3673" s="23"/>
      <c r="AO3673" s="23"/>
      <c r="AP3673" s="23"/>
      <c r="AQ3673" s="23"/>
      <c r="AR3673" s="23"/>
      <c r="AS3673" s="23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23"/>
      <c r="BE3673" s="23"/>
      <c r="BF3673" s="23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  <c r="BU3673" s="12"/>
      <c r="BV3673" s="12"/>
      <c r="BW3673" s="12"/>
      <c r="BX3673" s="15"/>
      <c r="BY3673" s="15"/>
      <c r="BZ3673" s="15"/>
      <c r="CA3673" s="15"/>
      <c r="CB3673" s="15"/>
      <c r="CC3673" s="15"/>
      <c r="CD3673" s="15"/>
      <c r="CE3673" s="15"/>
      <c r="CF3673" s="15"/>
      <c r="CG3673" s="15"/>
      <c r="CH3673" s="15"/>
      <c r="CI3673" s="15"/>
      <c r="CJ3673" s="15"/>
      <c r="CK3673" s="15"/>
      <c r="CL3673" s="15"/>
      <c r="CM3673" s="15"/>
      <c r="CN3673" s="15"/>
    </row>
    <row r="3674" spans="1:92" ht="14">
      <c r="A3674" s="1"/>
      <c r="D3674" s="38"/>
      <c r="I3674" s="19"/>
      <c r="K3674" s="15"/>
      <c r="L3674" s="15"/>
      <c r="AE3674" s="37"/>
      <c r="AF3674" s="30"/>
      <c r="AG3674" s="23"/>
      <c r="AH3674" s="23"/>
      <c r="AI3674" s="23"/>
      <c r="AJ3674" s="23"/>
      <c r="AK3674" s="23"/>
      <c r="AL3674" s="23"/>
      <c r="AM3674" s="23"/>
      <c r="AN3674" s="23"/>
      <c r="AO3674" s="23"/>
      <c r="AP3674" s="23"/>
      <c r="AQ3674" s="23"/>
      <c r="AR3674" s="23"/>
      <c r="AS3674" s="23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23"/>
      <c r="BE3674" s="23"/>
      <c r="BF3674" s="23"/>
      <c r="BG3674" s="12"/>
      <c r="BH3674" s="12"/>
      <c r="BI3674" s="12"/>
      <c r="BJ3674" s="12"/>
      <c r="BK3674" s="12"/>
      <c r="BL3674" s="12"/>
      <c r="BM3674" s="12"/>
      <c r="BN3674" s="12"/>
      <c r="BO3674" s="12"/>
      <c r="BP3674" s="12"/>
      <c r="BQ3674" s="12"/>
      <c r="BR3674" s="12"/>
      <c r="BS3674" s="12"/>
      <c r="BT3674" s="12"/>
      <c r="BU3674" s="12"/>
      <c r="BV3674" s="12"/>
      <c r="BW3674" s="12"/>
      <c r="BX3674" s="15"/>
      <c r="BY3674" s="15"/>
      <c r="BZ3674" s="15"/>
      <c r="CA3674" s="15"/>
      <c r="CB3674" s="15"/>
      <c r="CC3674" s="15"/>
      <c r="CD3674" s="15"/>
      <c r="CE3674" s="15"/>
      <c r="CF3674" s="15"/>
      <c r="CG3674" s="15"/>
      <c r="CH3674" s="15"/>
      <c r="CI3674" s="15"/>
      <c r="CJ3674" s="15"/>
      <c r="CK3674" s="15"/>
      <c r="CL3674" s="15"/>
      <c r="CM3674" s="15"/>
      <c r="CN3674" s="15"/>
    </row>
    <row r="3675" spans="1:92" ht="14">
      <c r="A3675" s="1"/>
      <c r="D3675" s="38"/>
      <c r="I3675" s="19"/>
      <c r="K3675" s="15"/>
      <c r="L3675" s="15"/>
      <c r="AE3675" s="37"/>
      <c r="AF3675" s="30"/>
      <c r="AG3675" s="23"/>
      <c r="AH3675" s="23"/>
      <c r="AI3675" s="23"/>
      <c r="AJ3675" s="23"/>
      <c r="AK3675" s="23"/>
      <c r="AL3675" s="23"/>
      <c r="AM3675" s="23"/>
      <c r="AN3675" s="23"/>
      <c r="AO3675" s="23"/>
      <c r="AP3675" s="23"/>
      <c r="AQ3675" s="23"/>
      <c r="AR3675" s="23"/>
      <c r="AS3675" s="23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23"/>
      <c r="BE3675" s="23"/>
      <c r="BF3675" s="23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  <c r="BU3675" s="12"/>
      <c r="BV3675" s="12"/>
      <c r="BW3675" s="12"/>
      <c r="BX3675" s="15"/>
      <c r="BY3675" s="15"/>
      <c r="BZ3675" s="15"/>
      <c r="CA3675" s="15"/>
      <c r="CB3675" s="15"/>
      <c r="CC3675" s="15"/>
      <c r="CD3675" s="15"/>
      <c r="CE3675" s="15"/>
      <c r="CF3675" s="15"/>
      <c r="CG3675" s="15"/>
      <c r="CH3675" s="15"/>
      <c r="CI3675" s="15"/>
      <c r="CJ3675" s="15"/>
      <c r="CK3675" s="15"/>
      <c r="CL3675" s="15"/>
      <c r="CM3675" s="15"/>
      <c r="CN3675" s="15"/>
    </row>
    <row r="3676" spans="1:92" ht="14">
      <c r="A3676" s="1"/>
      <c r="D3676" s="38"/>
      <c r="I3676" s="19"/>
      <c r="K3676" s="15"/>
      <c r="L3676" s="15"/>
      <c r="AE3676" s="37"/>
      <c r="AF3676" s="30"/>
      <c r="AG3676" s="23"/>
      <c r="AH3676" s="23"/>
      <c r="AI3676" s="23"/>
      <c r="AJ3676" s="23"/>
      <c r="AK3676" s="23"/>
      <c r="AL3676" s="23"/>
      <c r="AM3676" s="23"/>
      <c r="AN3676" s="23"/>
      <c r="AO3676" s="23"/>
      <c r="AP3676" s="23"/>
      <c r="AQ3676" s="23"/>
      <c r="AR3676" s="23"/>
      <c r="AS3676" s="23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23"/>
      <c r="BE3676" s="23"/>
      <c r="BF3676" s="23"/>
      <c r="BG3676" s="12"/>
      <c r="BH3676" s="12"/>
      <c r="BI3676" s="12"/>
      <c r="BJ3676" s="12"/>
      <c r="BK3676" s="12"/>
      <c r="BL3676" s="12"/>
      <c r="BM3676" s="12"/>
      <c r="BN3676" s="12"/>
      <c r="BO3676" s="12"/>
      <c r="BP3676" s="12"/>
      <c r="BQ3676" s="12"/>
      <c r="BR3676" s="12"/>
      <c r="BS3676" s="12"/>
      <c r="BT3676" s="12"/>
      <c r="BU3676" s="12"/>
      <c r="BV3676" s="12"/>
      <c r="BW3676" s="12"/>
      <c r="BX3676" s="15"/>
      <c r="BY3676" s="15"/>
      <c r="BZ3676" s="15"/>
      <c r="CA3676" s="15"/>
      <c r="CB3676" s="15"/>
      <c r="CC3676" s="15"/>
      <c r="CD3676" s="15"/>
      <c r="CE3676" s="15"/>
      <c r="CF3676" s="15"/>
      <c r="CG3676" s="15"/>
      <c r="CH3676" s="15"/>
      <c r="CI3676" s="15"/>
      <c r="CJ3676" s="15"/>
      <c r="CK3676" s="15"/>
      <c r="CL3676" s="15"/>
      <c r="CM3676" s="15"/>
      <c r="CN3676" s="15"/>
    </row>
    <row r="3677" spans="1:92" ht="14">
      <c r="A3677" s="1"/>
      <c r="D3677" s="38"/>
      <c r="I3677" s="19"/>
      <c r="K3677" s="15"/>
      <c r="L3677" s="15"/>
      <c r="AE3677" s="37"/>
      <c r="AF3677" s="30"/>
      <c r="AG3677" s="23"/>
      <c r="AH3677" s="23"/>
      <c r="AI3677" s="23"/>
      <c r="AJ3677" s="23"/>
      <c r="AK3677" s="23"/>
      <c r="AL3677" s="23"/>
      <c r="AM3677" s="23"/>
      <c r="AN3677" s="23"/>
      <c r="AO3677" s="23"/>
      <c r="AP3677" s="23"/>
      <c r="AQ3677" s="23"/>
      <c r="AR3677" s="23"/>
      <c r="AS3677" s="23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23"/>
      <c r="BE3677" s="23"/>
      <c r="BF3677" s="23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  <c r="BU3677" s="12"/>
      <c r="BV3677" s="12"/>
      <c r="BW3677" s="12"/>
      <c r="BX3677" s="15"/>
      <c r="BY3677" s="15"/>
      <c r="BZ3677" s="15"/>
      <c r="CA3677" s="15"/>
      <c r="CB3677" s="15"/>
      <c r="CC3677" s="15"/>
      <c r="CD3677" s="15"/>
      <c r="CE3677" s="15"/>
      <c r="CF3677" s="15"/>
      <c r="CG3677" s="15"/>
      <c r="CH3677" s="15"/>
      <c r="CI3677" s="15"/>
      <c r="CJ3677" s="15"/>
      <c r="CK3677" s="15"/>
      <c r="CL3677" s="15"/>
      <c r="CM3677" s="15"/>
      <c r="CN3677" s="15"/>
    </row>
    <row r="3678" spans="1:92" ht="14">
      <c r="A3678" s="1"/>
      <c r="D3678" s="38"/>
      <c r="I3678" s="19"/>
      <c r="K3678" s="15"/>
      <c r="L3678" s="15"/>
      <c r="AE3678" s="37"/>
      <c r="AF3678" s="30"/>
      <c r="AG3678" s="23"/>
      <c r="AH3678" s="23"/>
      <c r="AI3678" s="23"/>
      <c r="AJ3678" s="23"/>
      <c r="AK3678" s="23"/>
      <c r="AL3678" s="23"/>
      <c r="AM3678" s="23"/>
      <c r="AN3678" s="23"/>
      <c r="AO3678" s="23"/>
      <c r="AP3678" s="23"/>
      <c r="AQ3678" s="23"/>
      <c r="AR3678" s="23"/>
      <c r="AS3678" s="23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23"/>
      <c r="BE3678" s="23"/>
      <c r="BF3678" s="23"/>
      <c r="BG3678" s="12"/>
      <c r="BH3678" s="12"/>
      <c r="BI3678" s="12"/>
      <c r="BJ3678" s="12"/>
      <c r="BK3678" s="12"/>
      <c r="BL3678" s="12"/>
      <c r="BM3678" s="12"/>
      <c r="BN3678" s="12"/>
      <c r="BO3678" s="12"/>
      <c r="BP3678" s="12"/>
      <c r="BQ3678" s="12"/>
      <c r="BR3678" s="12"/>
      <c r="BS3678" s="12"/>
      <c r="BT3678" s="12"/>
      <c r="BU3678" s="12"/>
      <c r="BV3678" s="12"/>
      <c r="BW3678" s="12"/>
      <c r="BX3678" s="15"/>
      <c r="BY3678" s="15"/>
      <c r="BZ3678" s="15"/>
      <c r="CA3678" s="15"/>
      <c r="CB3678" s="15"/>
      <c r="CC3678" s="15"/>
      <c r="CD3678" s="15"/>
      <c r="CE3678" s="15"/>
      <c r="CF3678" s="15"/>
      <c r="CG3678" s="15"/>
      <c r="CH3678" s="15"/>
      <c r="CI3678" s="15"/>
      <c r="CJ3678" s="15"/>
      <c r="CK3678" s="15"/>
      <c r="CL3678" s="15"/>
      <c r="CM3678" s="15"/>
      <c r="CN3678" s="15"/>
    </row>
    <row r="3679" spans="1:92" ht="14">
      <c r="A3679" s="1"/>
      <c r="D3679" s="38"/>
      <c r="I3679" s="19"/>
      <c r="K3679" s="15"/>
      <c r="L3679" s="15"/>
      <c r="AE3679" s="37"/>
      <c r="AF3679" s="30"/>
      <c r="AG3679" s="23"/>
      <c r="AH3679" s="23"/>
      <c r="AI3679" s="23"/>
      <c r="AJ3679" s="23"/>
      <c r="AK3679" s="23"/>
      <c r="AL3679" s="23"/>
      <c r="AM3679" s="23"/>
      <c r="AN3679" s="23"/>
      <c r="AO3679" s="23"/>
      <c r="AP3679" s="23"/>
      <c r="AQ3679" s="23"/>
      <c r="AR3679" s="23"/>
      <c r="AS3679" s="23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23"/>
      <c r="BE3679" s="23"/>
      <c r="BF3679" s="23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  <c r="BU3679" s="12"/>
      <c r="BV3679" s="12"/>
      <c r="BW3679" s="12"/>
      <c r="BX3679" s="15"/>
      <c r="BY3679" s="15"/>
      <c r="BZ3679" s="15"/>
      <c r="CA3679" s="15"/>
      <c r="CB3679" s="15"/>
      <c r="CC3679" s="15"/>
      <c r="CD3679" s="15"/>
      <c r="CE3679" s="15"/>
      <c r="CF3679" s="15"/>
      <c r="CG3679" s="15"/>
      <c r="CH3679" s="15"/>
      <c r="CI3679" s="15"/>
      <c r="CJ3679" s="15"/>
      <c r="CK3679" s="15"/>
      <c r="CL3679" s="15"/>
      <c r="CM3679" s="15"/>
      <c r="CN3679" s="15"/>
    </row>
    <row r="3680" spans="1:92" ht="14">
      <c r="A3680" s="1"/>
      <c r="D3680" s="38"/>
      <c r="I3680" s="19"/>
      <c r="K3680" s="15"/>
      <c r="L3680" s="15"/>
      <c r="AE3680" s="37"/>
      <c r="AF3680" s="30"/>
      <c r="AG3680" s="23"/>
      <c r="AH3680" s="23"/>
      <c r="AI3680" s="23"/>
      <c r="AJ3680" s="23"/>
      <c r="AK3680" s="23"/>
      <c r="AL3680" s="23"/>
      <c r="AM3680" s="23"/>
      <c r="AN3680" s="23"/>
      <c r="AO3680" s="23"/>
      <c r="AP3680" s="23"/>
      <c r="AQ3680" s="23"/>
      <c r="AR3680" s="23"/>
      <c r="AS3680" s="23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23"/>
      <c r="BE3680" s="23"/>
      <c r="BF3680" s="23"/>
      <c r="BG3680" s="12"/>
      <c r="BH3680" s="12"/>
      <c r="BI3680" s="12"/>
      <c r="BJ3680" s="12"/>
      <c r="BK3680" s="12"/>
      <c r="BL3680" s="12"/>
      <c r="BM3680" s="12"/>
      <c r="BN3680" s="12"/>
      <c r="BO3680" s="12"/>
      <c r="BP3680" s="12"/>
      <c r="BQ3680" s="12"/>
      <c r="BR3680" s="12"/>
      <c r="BS3680" s="12"/>
      <c r="BT3680" s="12"/>
      <c r="BU3680" s="12"/>
      <c r="BV3680" s="12"/>
      <c r="BW3680" s="12"/>
      <c r="BX3680" s="15"/>
      <c r="BY3680" s="15"/>
      <c r="BZ3680" s="15"/>
      <c r="CA3680" s="15"/>
      <c r="CB3680" s="15"/>
      <c r="CC3680" s="15"/>
      <c r="CD3680" s="15"/>
      <c r="CE3680" s="15"/>
      <c r="CF3680" s="15"/>
      <c r="CG3680" s="15"/>
      <c r="CH3680" s="15"/>
      <c r="CI3680" s="15"/>
      <c r="CJ3680" s="15"/>
      <c r="CK3680" s="15"/>
      <c r="CL3680" s="15"/>
      <c r="CM3680" s="15"/>
      <c r="CN3680" s="15"/>
    </row>
    <row r="3681" spans="1:92" ht="14">
      <c r="A3681" s="1"/>
      <c r="D3681" s="38"/>
      <c r="I3681" s="19"/>
      <c r="K3681" s="15"/>
      <c r="L3681" s="15"/>
      <c r="AE3681" s="37"/>
      <c r="AF3681" s="30"/>
      <c r="AG3681" s="23"/>
      <c r="AH3681" s="23"/>
      <c r="AI3681" s="23"/>
      <c r="AJ3681" s="23"/>
      <c r="AK3681" s="23"/>
      <c r="AL3681" s="23"/>
      <c r="AM3681" s="23"/>
      <c r="AN3681" s="23"/>
      <c r="AO3681" s="23"/>
      <c r="AP3681" s="23"/>
      <c r="AQ3681" s="23"/>
      <c r="AR3681" s="23"/>
      <c r="AS3681" s="23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23"/>
      <c r="BE3681" s="23"/>
      <c r="BF3681" s="23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  <c r="BU3681" s="12"/>
      <c r="BV3681" s="12"/>
      <c r="BW3681" s="12"/>
      <c r="BX3681" s="15"/>
      <c r="BY3681" s="15"/>
      <c r="BZ3681" s="15"/>
      <c r="CA3681" s="15"/>
      <c r="CB3681" s="15"/>
      <c r="CC3681" s="15"/>
      <c r="CD3681" s="15"/>
      <c r="CE3681" s="15"/>
      <c r="CF3681" s="15"/>
      <c r="CG3681" s="15"/>
      <c r="CH3681" s="15"/>
      <c r="CI3681" s="15"/>
      <c r="CJ3681" s="15"/>
      <c r="CK3681" s="15"/>
      <c r="CL3681" s="15"/>
      <c r="CM3681" s="15"/>
      <c r="CN3681" s="15"/>
    </row>
    <row r="3682" spans="1:92" ht="14">
      <c r="A3682" s="1"/>
      <c r="D3682" s="38"/>
      <c r="I3682" s="19"/>
      <c r="K3682" s="15"/>
      <c r="L3682" s="15"/>
      <c r="AE3682" s="37"/>
      <c r="AF3682" s="30"/>
      <c r="AG3682" s="23"/>
      <c r="AH3682" s="23"/>
      <c r="AI3682" s="23"/>
      <c r="AJ3682" s="23"/>
      <c r="AK3682" s="23"/>
      <c r="AL3682" s="23"/>
      <c r="AM3682" s="23"/>
      <c r="AN3682" s="23"/>
      <c r="AO3682" s="23"/>
      <c r="AP3682" s="23"/>
      <c r="AQ3682" s="23"/>
      <c r="AR3682" s="23"/>
      <c r="AS3682" s="23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23"/>
      <c r="BE3682" s="23"/>
      <c r="BF3682" s="23"/>
      <c r="BG3682" s="12"/>
      <c r="BH3682" s="12"/>
      <c r="BI3682" s="12"/>
      <c r="BJ3682" s="12"/>
      <c r="BK3682" s="12"/>
      <c r="BL3682" s="12"/>
      <c r="BM3682" s="12"/>
      <c r="BN3682" s="12"/>
      <c r="BO3682" s="12"/>
      <c r="BP3682" s="12"/>
      <c r="BQ3682" s="12"/>
      <c r="BR3682" s="12"/>
      <c r="BS3682" s="12"/>
      <c r="BT3682" s="12"/>
      <c r="BU3682" s="12"/>
      <c r="BV3682" s="12"/>
      <c r="BW3682" s="12"/>
      <c r="BX3682" s="15"/>
      <c r="BY3682" s="15"/>
      <c r="BZ3682" s="15"/>
      <c r="CA3682" s="15"/>
      <c r="CB3682" s="15"/>
      <c r="CC3682" s="15"/>
      <c r="CD3682" s="15"/>
      <c r="CE3682" s="15"/>
      <c r="CF3682" s="15"/>
      <c r="CG3682" s="15"/>
      <c r="CH3682" s="15"/>
      <c r="CI3682" s="15"/>
      <c r="CJ3682" s="15"/>
      <c r="CK3682" s="15"/>
      <c r="CL3682" s="15"/>
      <c r="CM3682" s="15"/>
      <c r="CN3682" s="15"/>
    </row>
    <row r="3683" spans="1:92" ht="14">
      <c r="A3683" s="1"/>
      <c r="D3683" s="38"/>
      <c r="I3683" s="19"/>
      <c r="K3683" s="15"/>
      <c r="L3683" s="15"/>
      <c r="AE3683" s="37"/>
      <c r="AF3683" s="30"/>
      <c r="AG3683" s="23"/>
      <c r="AH3683" s="23"/>
      <c r="AI3683" s="23"/>
      <c r="AJ3683" s="23"/>
      <c r="AK3683" s="23"/>
      <c r="AL3683" s="23"/>
      <c r="AM3683" s="23"/>
      <c r="AN3683" s="23"/>
      <c r="AO3683" s="23"/>
      <c r="AP3683" s="23"/>
      <c r="AQ3683" s="23"/>
      <c r="AR3683" s="23"/>
      <c r="AS3683" s="23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23"/>
      <c r="BE3683" s="23"/>
      <c r="BF3683" s="23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  <c r="BU3683" s="12"/>
      <c r="BV3683" s="12"/>
      <c r="BW3683" s="12"/>
      <c r="BX3683" s="15"/>
      <c r="BY3683" s="15"/>
      <c r="BZ3683" s="15"/>
      <c r="CA3683" s="15"/>
      <c r="CB3683" s="15"/>
      <c r="CC3683" s="15"/>
      <c r="CD3683" s="15"/>
      <c r="CE3683" s="15"/>
      <c r="CF3683" s="15"/>
      <c r="CG3683" s="15"/>
      <c r="CH3683" s="15"/>
      <c r="CI3683" s="15"/>
      <c r="CJ3683" s="15"/>
      <c r="CK3683" s="15"/>
      <c r="CL3683" s="15"/>
      <c r="CM3683" s="15"/>
      <c r="CN3683" s="15"/>
    </row>
    <row r="3684" spans="1:92" ht="14">
      <c r="A3684" s="1"/>
      <c r="D3684" s="38"/>
      <c r="I3684" s="19"/>
      <c r="K3684" s="15"/>
      <c r="L3684" s="15"/>
      <c r="AE3684" s="37"/>
      <c r="AF3684" s="30"/>
      <c r="AG3684" s="23"/>
      <c r="AH3684" s="23"/>
      <c r="AI3684" s="23"/>
      <c r="AJ3684" s="23"/>
      <c r="AK3684" s="23"/>
      <c r="AL3684" s="23"/>
      <c r="AM3684" s="23"/>
      <c r="AN3684" s="23"/>
      <c r="AO3684" s="23"/>
      <c r="AP3684" s="23"/>
      <c r="AQ3684" s="23"/>
      <c r="AR3684" s="23"/>
      <c r="AS3684" s="23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23"/>
      <c r="BE3684" s="23"/>
      <c r="BF3684" s="23"/>
      <c r="BG3684" s="12"/>
      <c r="BH3684" s="12"/>
      <c r="BI3684" s="12"/>
      <c r="BJ3684" s="12"/>
      <c r="BK3684" s="12"/>
      <c r="BL3684" s="12"/>
      <c r="BM3684" s="12"/>
      <c r="BN3684" s="12"/>
      <c r="BO3684" s="12"/>
      <c r="BP3684" s="12"/>
      <c r="BQ3684" s="12"/>
      <c r="BR3684" s="12"/>
      <c r="BS3684" s="12"/>
      <c r="BT3684" s="12"/>
      <c r="BU3684" s="12"/>
      <c r="BV3684" s="12"/>
      <c r="BW3684" s="12"/>
      <c r="BX3684" s="15"/>
      <c r="BY3684" s="15"/>
      <c r="BZ3684" s="15"/>
      <c r="CA3684" s="15"/>
      <c r="CB3684" s="15"/>
      <c r="CC3684" s="15"/>
      <c r="CD3684" s="15"/>
      <c r="CE3684" s="15"/>
      <c r="CF3684" s="15"/>
      <c r="CG3684" s="15"/>
      <c r="CH3684" s="15"/>
      <c r="CI3684" s="15"/>
      <c r="CJ3684" s="15"/>
      <c r="CK3684" s="15"/>
      <c r="CL3684" s="15"/>
      <c r="CM3684" s="15"/>
      <c r="CN3684" s="15"/>
    </row>
    <row r="3685" spans="1:92" ht="14">
      <c r="A3685" s="1"/>
      <c r="D3685" s="38"/>
      <c r="I3685" s="19"/>
      <c r="K3685" s="15"/>
      <c r="L3685" s="15"/>
      <c r="AE3685" s="37"/>
      <c r="AF3685" s="30"/>
      <c r="AG3685" s="23"/>
      <c r="AH3685" s="23"/>
      <c r="AI3685" s="23"/>
      <c r="AJ3685" s="23"/>
      <c r="AK3685" s="23"/>
      <c r="AL3685" s="23"/>
      <c r="AM3685" s="23"/>
      <c r="AN3685" s="23"/>
      <c r="AO3685" s="23"/>
      <c r="AP3685" s="23"/>
      <c r="AQ3685" s="23"/>
      <c r="AR3685" s="23"/>
      <c r="AS3685" s="23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23"/>
      <c r="BE3685" s="23"/>
      <c r="BF3685" s="23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  <c r="BU3685" s="12"/>
      <c r="BV3685" s="12"/>
      <c r="BW3685" s="12"/>
      <c r="BX3685" s="15"/>
      <c r="BY3685" s="15"/>
      <c r="BZ3685" s="15"/>
      <c r="CA3685" s="15"/>
      <c r="CB3685" s="15"/>
      <c r="CC3685" s="15"/>
      <c r="CD3685" s="15"/>
      <c r="CE3685" s="15"/>
      <c r="CF3685" s="15"/>
      <c r="CG3685" s="15"/>
      <c r="CH3685" s="15"/>
      <c r="CI3685" s="15"/>
      <c r="CJ3685" s="15"/>
      <c r="CK3685" s="15"/>
      <c r="CL3685" s="15"/>
      <c r="CM3685" s="15"/>
      <c r="CN3685" s="15"/>
    </row>
    <row r="3686" spans="1:92" ht="14">
      <c r="A3686" s="1"/>
      <c r="D3686" s="38"/>
      <c r="I3686" s="19"/>
      <c r="K3686" s="15"/>
      <c r="L3686" s="15"/>
      <c r="AE3686" s="37"/>
      <c r="AF3686" s="30"/>
      <c r="AG3686" s="23"/>
      <c r="AH3686" s="23"/>
      <c r="AI3686" s="23"/>
      <c r="AJ3686" s="23"/>
      <c r="AK3686" s="23"/>
      <c r="AL3686" s="23"/>
      <c r="AM3686" s="23"/>
      <c r="AN3686" s="23"/>
      <c r="AO3686" s="23"/>
      <c r="AP3686" s="23"/>
      <c r="AQ3686" s="23"/>
      <c r="AR3686" s="23"/>
      <c r="AS3686" s="23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23"/>
      <c r="BE3686" s="23"/>
      <c r="BF3686" s="23"/>
      <c r="BG3686" s="12"/>
      <c r="BH3686" s="12"/>
      <c r="BI3686" s="12"/>
      <c r="BJ3686" s="12"/>
      <c r="BK3686" s="12"/>
      <c r="BL3686" s="12"/>
      <c r="BM3686" s="12"/>
      <c r="BN3686" s="12"/>
      <c r="BO3686" s="12"/>
      <c r="BP3686" s="12"/>
      <c r="BQ3686" s="12"/>
      <c r="BR3686" s="12"/>
      <c r="BS3686" s="12"/>
      <c r="BT3686" s="12"/>
      <c r="BU3686" s="12"/>
      <c r="BV3686" s="12"/>
      <c r="BW3686" s="12"/>
      <c r="BX3686" s="15"/>
      <c r="BY3686" s="15"/>
      <c r="BZ3686" s="15"/>
      <c r="CA3686" s="15"/>
      <c r="CB3686" s="15"/>
      <c r="CC3686" s="15"/>
      <c r="CD3686" s="15"/>
      <c r="CE3686" s="15"/>
      <c r="CF3686" s="15"/>
      <c r="CG3686" s="15"/>
      <c r="CH3686" s="15"/>
      <c r="CI3686" s="15"/>
      <c r="CJ3686" s="15"/>
      <c r="CK3686" s="15"/>
      <c r="CL3686" s="15"/>
      <c r="CM3686" s="15"/>
      <c r="CN3686" s="15"/>
    </row>
    <row r="3687" spans="1:92" ht="14">
      <c r="A3687" s="1"/>
      <c r="D3687" s="38"/>
      <c r="I3687" s="19"/>
      <c r="K3687" s="15"/>
      <c r="L3687" s="15"/>
      <c r="AE3687" s="37"/>
      <c r="AF3687" s="30"/>
      <c r="AG3687" s="23"/>
      <c r="AH3687" s="23"/>
      <c r="AI3687" s="23"/>
      <c r="AJ3687" s="23"/>
      <c r="AK3687" s="23"/>
      <c r="AL3687" s="23"/>
      <c r="AM3687" s="23"/>
      <c r="AN3687" s="23"/>
      <c r="AO3687" s="23"/>
      <c r="AP3687" s="23"/>
      <c r="AQ3687" s="23"/>
      <c r="AR3687" s="23"/>
      <c r="AS3687" s="23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23"/>
      <c r="BE3687" s="23"/>
      <c r="BF3687" s="23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  <c r="BU3687" s="12"/>
      <c r="BV3687" s="12"/>
      <c r="BW3687" s="12"/>
      <c r="BX3687" s="15"/>
      <c r="BY3687" s="15"/>
      <c r="BZ3687" s="15"/>
      <c r="CA3687" s="15"/>
      <c r="CB3687" s="15"/>
      <c r="CC3687" s="15"/>
      <c r="CD3687" s="15"/>
      <c r="CE3687" s="15"/>
      <c r="CF3687" s="15"/>
      <c r="CG3687" s="15"/>
      <c r="CH3687" s="15"/>
      <c r="CI3687" s="15"/>
      <c r="CJ3687" s="15"/>
      <c r="CK3687" s="15"/>
      <c r="CL3687" s="15"/>
      <c r="CM3687" s="15"/>
      <c r="CN3687" s="15"/>
    </row>
    <row r="3688" spans="1:92" ht="14">
      <c r="A3688" s="1"/>
      <c r="D3688" s="38"/>
      <c r="I3688" s="19"/>
      <c r="K3688" s="15"/>
      <c r="L3688" s="15"/>
      <c r="AE3688" s="37"/>
      <c r="AF3688" s="30"/>
      <c r="AG3688" s="23"/>
      <c r="AH3688" s="23"/>
      <c r="AI3688" s="23"/>
      <c r="AJ3688" s="23"/>
      <c r="AK3688" s="23"/>
      <c r="AL3688" s="23"/>
      <c r="AM3688" s="23"/>
      <c r="AN3688" s="23"/>
      <c r="AO3688" s="23"/>
      <c r="AP3688" s="23"/>
      <c r="AQ3688" s="23"/>
      <c r="AR3688" s="23"/>
      <c r="AS3688" s="23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23"/>
      <c r="BE3688" s="23"/>
      <c r="BF3688" s="23"/>
      <c r="BG3688" s="12"/>
      <c r="BH3688" s="12"/>
      <c r="BI3688" s="12"/>
      <c r="BJ3688" s="12"/>
      <c r="BK3688" s="12"/>
      <c r="BL3688" s="12"/>
      <c r="BM3688" s="12"/>
      <c r="BN3688" s="12"/>
      <c r="BO3688" s="12"/>
      <c r="BP3688" s="12"/>
      <c r="BQ3688" s="12"/>
      <c r="BR3688" s="12"/>
      <c r="BS3688" s="12"/>
      <c r="BT3688" s="12"/>
      <c r="BU3688" s="12"/>
      <c r="BV3688" s="12"/>
      <c r="BW3688" s="12"/>
      <c r="BX3688" s="15"/>
      <c r="BY3688" s="15"/>
      <c r="BZ3688" s="15"/>
      <c r="CA3688" s="15"/>
      <c r="CB3688" s="15"/>
      <c r="CC3688" s="15"/>
      <c r="CD3688" s="15"/>
      <c r="CE3688" s="15"/>
      <c r="CF3688" s="15"/>
      <c r="CG3688" s="15"/>
      <c r="CH3688" s="15"/>
      <c r="CI3688" s="15"/>
      <c r="CJ3688" s="15"/>
      <c r="CK3688" s="15"/>
      <c r="CL3688" s="15"/>
      <c r="CM3688" s="15"/>
      <c r="CN3688" s="15"/>
    </row>
    <row r="3689" spans="1:92" ht="14">
      <c r="A3689" s="1"/>
      <c r="D3689" s="38"/>
      <c r="I3689" s="19"/>
      <c r="K3689" s="15"/>
      <c r="L3689" s="15"/>
      <c r="AE3689" s="37"/>
      <c r="AF3689" s="30"/>
      <c r="AG3689" s="23"/>
      <c r="AH3689" s="23"/>
      <c r="AI3689" s="23"/>
      <c r="AJ3689" s="23"/>
      <c r="AK3689" s="23"/>
      <c r="AL3689" s="23"/>
      <c r="AM3689" s="23"/>
      <c r="AN3689" s="23"/>
      <c r="AO3689" s="23"/>
      <c r="AP3689" s="23"/>
      <c r="AQ3689" s="23"/>
      <c r="AR3689" s="23"/>
      <c r="AS3689" s="23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23"/>
      <c r="BE3689" s="23"/>
      <c r="BF3689" s="23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  <c r="BU3689" s="12"/>
      <c r="BV3689" s="12"/>
      <c r="BW3689" s="12"/>
      <c r="BX3689" s="15"/>
      <c r="BY3689" s="15"/>
      <c r="BZ3689" s="15"/>
      <c r="CA3689" s="15"/>
      <c r="CB3689" s="15"/>
      <c r="CC3689" s="15"/>
      <c r="CD3689" s="15"/>
      <c r="CE3689" s="15"/>
      <c r="CF3689" s="15"/>
      <c r="CG3689" s="15"/>
      <c r="CH3689" s="15"/>
      <c r="CI3689" s="15"/>
      <c r="CJ3689" s="15"/>
      <c r="CK3689" s="15"/>
      <c r="CL3689" s="15"/>
      <c r="CM3689" s="15"/>
      <c r="CN3689" s="15"/>
    </row>
    <row r="3690" spans="1:92" ht="14">
      <c r="A3690" s="1"/>
      <c r="D3690" s="38"/>
      <c r="I3690" s="19"/>
      <c r="K3690" s="15"/>
      <c r="L3690" s="15"/>
      <c r="AE3690" s="37"/>
      <c r="AF3690" s="30"/>
      <c r="AG3690" s="23"/>
      <c r="AH3690" s="23"/>
      <c r="AI3690" s="23"/>
      <c r="AJ3690" s="23"/>
      <c r="AK3690" s="23"/>
      <c r="AL3690" s="23"/>
      <c r="AM3690" s="23"/>
      <c r="AN3690" s="23"/>
      <c r="AO3690" s="23"/>
      <c r="AP3690" s="23"/>
      <c r="AQ3690" s="23"/>
      <c r="AR3690" s="23"/>
      <c r="AS3690" s="23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23"/>
      <c r="BE3690" s="23"/>
      <c r="BF3690" s="23"/>
      <c r="BG3690" s="12"/>
      <c r="BH3690" s="12"/>
      <c r="BI3690" s="12"/>
      <c r="BJ3690" s="12"/>
      <c r="BK3690" s="12"/>
      <c r="BL3690" s="12"/>
      <c r="BM3690" s="12"/>
      <c r="BN3690" s="12"/>
      <c r="BO3690" s="12"/>
      <c r="BP3690" s="12"/>
      <c r="BQ3690" s="12"/>
      <c r="BR3690" s="12"/>
      <c r="BS3690" s="12"/>
      <c r="BT3690" s="12"/>
      <c r="BU3690" s="12"/>
      <c r="BV3690" s="12"/>
      <c r="BW3690" s="12"/>
      <c r="BX3690" s="15"/>
      <c r="BY3690" s="15"/>
      <c r="BZ3690" s="15"/>
      <c r="CA3690" s="15"/>
      <c r="CB3690" s="15"/>
      <c r="CC3690" s="15"/>
      <c r="CD3690" s="15"/>
      <c r="CE3690" s="15"/>
      <c r="CF3690" s="15"/>
      <c r="CG3690" s="15"/>
      <c r="CH3690" s="15"/>
      <c r="CI3690" s="15"/>
      <c r="CJ3690" s="15"/>
      <c r="CK3690" s="15"/>
      <c r="CL3690" s="15"/>
      <c r="CM3690" s="15"/>
      <c r="CN3690" s="15"/>
    </row>
    <row r="3691" spans="1:92" ht="14">
      <c r="A3691" s="1"/>
      <c r="D3691" s="38"/>
      <c r="I3691" s="19"/>
      <c r="K3691" s="15"/>
      <c r="L3691" s="15"/>
      <c r="AE3691" s="37"/>
      <c r="AF3691" s="30"/>
      <c r="AG3691" s="23"/>
      <c r="AH3691" s="23"/>
      <c r="AI3691" s="23"/>
      <c r="AJ3691" s="23"/>
      <c r="AK3691" s="23"/>
      <c r="AL3691" s="23"/>
      <c r="AM3691" s="23"/>
      <c r="AN3691" s="23"/>
      <c r="AO3691" s="23"/>
      <c r="AP3691" s="23"/>
      <c r="AQ3691" s="23"/>
      <c r="AR3691" s="23"/>
      <c r="AS3691" s="23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23"/>
      <c r="BE3691" s="23"/>
      <c r="BF3691" s="23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  <c r="BU3691" s="12"/>
      <c r="BV3691" s="12"/>
      <c r="BW3691" s="12"/>
      <c r="BX3691" s="15"/>
      <c r="BY3691" s="15"/>
      <c r="BZ3691" s="15"/>
      <c r="CA3691" s="15"/>
      <c r="CB3691" s="15"/>
      <c r="CC3691" s="15"/>
      <c r="CD3691" s="15"/>
      <c r="CE3691" s="15"/>
      <c r="CF3691" s="15"/>
      <c r="CG3691" s="15"/>
      <c r="CH3691" s="15"/>
      <c r="CI3691" s="15"/>
      <c r="CJ3691" s="15"/>
      <c r="CK3691" s="15"/>
      <c r="CL3691" s="15"/>
      <c r="CM3691" s="15"/>
      <c r="CN3691" s="15"/>
    </row>
    <row r="3692" spans="1:92" ht="14">
      <c r="A3692" s="1"/>
      <c r="D3692" s="38"/>
      <c r="I3692" s="19"/>
      <c r="K3692" s="15"/>
      <c r="L3692" s="15"/>
      <c r="AE3692" s="37"/>
      <c r="AF3692" s="30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23"/>
      <c r="BE3692" s="23"/>
      <c r="BF3692" s="23"/>
      <c r="BG3692" s="12"/>
      <c r="BH3692" s="12"/>
      <c r="BI3692" s="12"/>
      <c r="BJ3692" s="12"/>
      <c r="BK3692" s="12"/>
      <c r="BL3692" s="12"/>
      <c r="BM3692" s="12"/>
      <c r="BN3692" s="12"/>
      <c r="BO3692" s="12"/>
      <c r="BP3692" s="12"/>
      <c r="BQ3692" s="12"/>
      <c r="BR3692" s="12"/>
      <c r="BS3692" s="12"/>
      <c r="BT3692" s="12"/>
      <c r="BU3692" s="12"/>
      <c r="BV3692" s="12"/>
      <c r="BW3692" s="12"/>
      <c r="BX3692" s="15"/>
      <c r="BY3692" s="15"/>
      <c r="BZ3692" s="15"/>
      <c r="CA3692" s="15"/>
      <c r="CB3692" s="15"/>
      <c r="CC3692" s="15"/>
      <c r="CD3692" s="15"/>
      <c r="CE3692" s="15"/>
      <c r="CF3692" s="15"/>
      <c r="CG3692" s="15"/>
      <c r="CH3692" s="15"/>
      <c r="CI3692" s="15"/>
      <c r="CJ3692" s="15"/>
      <c r="CK3692" s="15"/>
      <c r="CL3692" s="15"/>
      <c r="CM3692" s="15"/>
      <c r="CN3692" s="15"/>
    </row>
    <row r="3693" spans="1:92" ht="14">
      <c r="A3693" s="1"/>
      <c r="D3693" s="38"/>
      <c r="I3693" s="19"/>
      <c r="K3693" s="15"/>
      <c r="L3693" s="15"/>
      <c r="AE3693" s="37"/>
      <c r="AF3693" s="30"/>
      <c r="AG3693" s="23"/>
      <c r="AH3693" s="23"/>
      <c r="AI3693" s="23"/>
      <c r="AJ3693" s="23"/>
      <c r="AK3693" s="23"/>
      <c r="AL3693" s="23"/>
      <c r="AM3693" s="23"/>
      <c r="AN3693" s="23"/>
      <c r="AO3693" s="23"/>
      <c r="AP3693" s="23"/>
      <c r="AQ3693" s="23"/>
      <c r="AR3693" s="23"/>
      <c r="AS3693" s="23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23"/>
      <c r="BE3693" s="23"/>
      <c r="BF3693" s="23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  <c r="BU3693" s="12"/>
      <c r="BV3693" s="12"/>
      <c r="BW3693" s="12"/>
      <c r="BX3693" s="15"/>
      <c r="BY3693" s="15"/>
      <c r="BZ3693" s="15"/>
      <c r="CA3693" s="15"/>
      <c r="CB3693" s="15"/>
      <c r="CC3693" s="15"/>
      <c r="CD3693" s="15"/>
      <c r="CE3693" s="15"/>
      <c r="CF3693" s="15"/>
      <c r="CG3693" s="15"/>
      <c r="CH3693" s="15"/>
      <c r="CI3693" s="15"/>
      <c r="CJ3693" s="15"/>
      <c r="CK3693" s="15"/>
      <c r="CL3693" s="15"/>
      <c r="CM3693" s="15"/>
      <c r="CN3693" s="15"/>
    </row>
    <row r="3694" spans="1:92" ht="14">
      <c r="A3694" s="1"/>
      <c r="D3694" s="38"/>
      <c r="I3694" s="19"/>
      <c r="K3694" s="15"/>
      <c r="L3694" s="15"/>
      <c r="AE3694" s="37"/>
      <c r="AF3694" s="30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23"/>
      <c r="BE3694" s="23"/>
      <c r="BF3694" s="23"/>
      <c r="BG3694" s="12"/>
      <c r="BH3694" s="12"/>
      <c r="BI3694" s="12"/>
      <c r="BJ3694" s="12"/>
      <c r="BK3694" s="12"/>
      <c r="BL3694" s="12"/>
      <c r="BM3694" s="12"/>
      <c r="BN3694" s="12"/>
      <c r="BO3694" s="12"/>
      <c r="BP3694" s="12"/>
      <c r="BQ3694" s="12"/>
      <c r="BR3694" s="12"/>
      <c r="BS3694" s="12"/>
      <c r="BT3694" s="12"/>
      <c r="BU3694" s="12"/>
      <c r="BV3694" s="12"/>
      <c r="BW3694" s="12"/>
      <c r="BX3694" s="15"/>
      <c r="BY3694" s="15"/>
      <c r="BZ3694" s="15"/>
      <c r="CA3694" s="15"/>
      <c r="CB3694" s="15"/>
      <c r="CC3694" s="15"/>
      <c r="CD3694" s="15"/>
      <c r="CE3694" s="15"/>
      <c r="CF3694" s="15"/>
      <c r="CG3694" s="15"/>
      <c r="CH3694" s="15"/>
      <c r="CI3694" s="15"/>
      <c r="CJ3694" s="15"/>
      <c r="CK3694" s="15"/>
      <c r="CL3694" s="15"/>
      <c r="CM3694" s="15"/>
      <c r="CN3694" s="15"/>
    </row>
    <row r="3695" spans="1:92" ht="14">
      <c r="A3695" s="1"/>
      <c r="D3695" s="38"/>
      <c r="I3695" s="19"/>
      <c r="K3695" s="15"/>
      <c r="L3695" s="15"/>
      <c r="AE3695" s="37"/>
      <c r="AF3695" s="30"/>
      <c r="AG3695" s="23"/>
      <c r="AH3695" s="23"/>
      <c r="AI3695" s="23"/>
      <c r="AJ3695" s="23"/>
      <c r="AK3695" s="23"/>
      <c r="AL3695" s="23"/>
      <c r="AM3695" s="23"/>
      <c r="AN3695" s="23"/>
      <c r="AO3695" s="23"/>
      <c r="AP3695" s="23"/>
      <c r="AQ3695" s="23"/>
      <c r="AR3695" s="23"/>
      <c r="AS3695" s="23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23"/>
      <c r="BE3695" s="23"/>
      <c r="BF3695" s="23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  <c r="BU3695" s="12"/>
      <c r="BV3695" s="12"/>
      <c r="BW3695" s="12"/>
      <c r="BX3695" s="15"/>
      <c r="BY3695" s="15"/>
      <c r="BZ3695" s="15"/>
      <c r="CA3695" s="15"/>
      <c r="CB3695" s="15"/>
      <c r="CC3695" s="15"/>
      <c r="CD3695" s="15"/>
      <c r="CE3695" s="15"/>
      <c r="CF3695" s="15"/>
      <c r="CG3695" s="15"/>
      <c r="CH3695" s="15"/>
      <c r="CI3695" s="15"/>
      <c r="CJ3695" s="15"/>
      <c r="CK3695" s="15"/>
      <c r="CL3695" s="15"/>
      <c r="CM3695" s="15"/>
      <c r="CN3695" s="15"/>
    </row>
    <row r="3696" spans="1:92" ht="14">
      <c r="A3696" s="1"/>
      <c r="D3696" s="38"/>
      <c r="I3696" s="19"/>
      <c r="K3696" s="15"/>
      <c r="L3696" s="15"/>
      <c r="AE3696" s="37"/>
      <c r="AF3696" s="30"/>
      <c r="AG3696" s="23"/>
      <c r="AH3696" s="23"/>
      <c r="AI3696" s="23"/>
      <c r="AJ3696" s="23"/>
      <c r="AK3696" s="23"/>
      <c r="AL3696" s="23"/>
      <c r="AM3696" s="23"/>
      <c r="AN3696" s="23"/>
      <c r="AO3696" s="23"/>
      <c r="AP3696" s="23"/>
      <c r="AQ3696" s="23"/>
      <c r="AR3696" s="23"/>
      <c r="AS3696" s="23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23"/>
      <c r="BE3696" s="23"/>
      <c r="BF3696" s="23"/>
      <c r="BG3696" s="12"/>
      <c r="BH3696" s="12"/>
      <c r="BI3696" s="12"/>
      <c r="BJ3696" s="12"/>
      <c r="BK3696" s="12"/>
      <c r="BL3696" s="12"/>
      <c r="BM3696" s="12"/>
      <c r="BN3696" s="12"/>
      <c r="BO3696" s="12"/>
      <c r="BP3696" s="12"/>
      <c r="BQ3696" s="12"/>
      <c r="BR3696" s="12"/>
      <c r="BS3696" s="12"/>
      <c r="BT3696" s="12"/>
      <c r="BU3696" s="12"/>
      <c r="BV3696" s="12"/>
      <c r="BW3696" s="12"/>
      <c r="BX3696" s="15"/>
      <c r="BY3696" s="15"/>
      <c r="BZ3696" s="15"/>
      <c r="CA3696" s="15"/>
      <c r="CB3696" s="15"/>
      <c r="CC3696" s="15"/>
      <c r="CD3696" s="15"/>
      <c r="CE3696" s="15"/>
      <c r="CF3696" s="15"/>
      <c r="CG3696" s="15"/>
      <c r="CH3696" s="15"/>
      <c r="CI3696" s="15"/>
      <c r="CJ3696" s="15"/>
      <c r="CK3696" s="15"/>
      <c r="CL3696" s="15"/>
      <c r="CM3696" s="15"/>
      <c r="CN3696" s="15"/>
    </row>
    <row r="3697" spans="1:92" ht="14">
      <c r="A3697" s="1"/>
      <c r="D3697" s="38"/>
      <c r="I3697" s="19"/>
      <c r="K3697" s="15"/>
      <c r="L3697" s="15"/>
      <c r="AE3697" s="37"/>
      <c r="AF3697" s="30"/>
      <c r="AG3697" s="23"/>
      <c r="AH3697" s="23"/>
      <c r="AI3697" s="23"/>
      <c r="AJ3697" s="23"/>
      <c r="AK3697" s="23"/>
      <c r="AL3697" s="23"/>
      <c r="AM3697" s="23"/>
      <c r="AN3697" s="23"/>
      <c r="AO3697" s="23"/>
      <c r="AP3697" s="23"/>
      <c r="AQ3697" s="23"/>
      <c r="AR3697" s="23"/>
      <c r="AS3697" s="23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23"/>
      <c r="BE3697" s="23"/>
      <c r="BF3697" s="23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  <c r="BU3697" s="12"/>
      <c r="BV3697" s="12"/>
      <c r="BW3697" s="12"/>
      <c r="BX3697" s="15"/>
      <c r="BY3697" s="15"/>
      <c r="BZ3697" s="15"/>
      <c r="CA3697" s="15"/>
      <c r="CB3697" s="15"/>
      <c r="CC3697" s="15"/>
      <c r="CD3697" s="15"/>
      <c r="CE3697" s="15"/>
      <c r="CF3697" s="15"/>
      <c r="CG3697" s="15"/>
      <c r="CH3697" s="15"/>
      <c r="CI3697" s="15"/>
      <c r="CJ3697" s="15"/>
      <c r="CK3697" s="15"/>
      <c r="CL3697" s="15"/>
      <c r="CM3697" s="15"/>
      <c r="CN3697" s="15"/>
    </row>
    <row r="3698" spans="1:92" ht="14">
      <c r="A3698" s="1"/>
      <c r="D3698" s="38"/>
      <c r="I3698" s="19"/>
      <c r="K3698" s="15"/>
      <c r="L3698" s="15"/>
      <c r="AE3698" s="37"/>
      <c r="AF3698" s="30"/>
      <c r="AG3698" s="23"/>
      <c r="AH3698" s="23"/>
      <c r="AI3698" s="23"/>
      <c r="AJ3698" s="23"/>
      <c r="AK3698" s="23"/>
      <c r="AL3698" s="23"/>
      <c r="AM3698" s="23"/>
      <c r="AN3698" s="23"/>
      <c r="AO3698" s="23"/>
      <c r="AP3698" s="23"/>
      <c r="AQ3698" s="23"/>
      <c r="AR3698" s="23"/>
      <c r="AS3698" s="23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23"/>
      <c r="BE3698" s="23"/>
      <c r="BF3698" s="23"/>
      <c r="BG3698" s="12"/>
      <c r="BH3698" s="12"/>
      <c r="BI3698" s="12"/>
      <c r="BJ3698" s="12"/>
      <c r="BK3698" s="12"/>
      <c r="BL3698" s="12"/>
      <c r="BM3698" s="12"/>
      <c r="BN3698" s="12"/>
      <c r="BO3698" s="12"/>
      <c r="BP3698" s="12"/>
      <c r="BQ3698" s="12"/>
      <c r="BR3698" s="12"/>
      <c r="BS3698" s="12"/>
      <c r="BT3698" s="12"/>
      <c r="BU3698" s="12"/>
      <c r="BV3698" s="12"/>
      <c r="BW3698" s="12"/>
      <c r="BX3698" s="15"/>
      <c r="BY3698" s="15"/>
      <c r="BZ3698" s="15"/>
      <c r="CA3698" s="15"/>
      <c r="CB3698" s="15"/>
      <c r="CC3698" s="15"/>
      <c r="CD3698" s="15"/>
      <c r="CE3698" s="15"/>
      <c r="CF3698" s="15"/>
      <c r="CG3698" s="15"/>
      <c r="CH3698" s="15"/>
      <c r="CI3698" s="15"/>
      <c r="CJ3698" s="15"/>
      <c r="CK3698" s="15"/>
      <c r="CL3698" s="15"/>
      <c r="CM3698" s="15"/>
      <c r="CN3698" s="15"/>
    </row>
    <row r="3699" spans="1:92" ht="14">
      <c r="A3699" s="1"/>
      <c r="D3699" s="38"/>
      <c r="I3699" s="19"/>
      <c r="K3699" s="15"/>
      <c r="L3699" s="15"/>
      <c r="AE3699" s="37"/>
      <c r="AF3699" s="30"/>
      <c r="AG3699" s="23"/>
      <c r="AH3699" s="23"/>
      <c r="AI3699" s="23"/>
      <c r="AJ3699" s="23"/>
      <c r="AK3699" s="23"/>
      <c r="AL3699" s="23"/>
      <c r="AM3699" s="23"/>
      <c r="AN3699" s="23"/>
      <c r="AO3699" s="23"/>
      <c r="AP3699" s="23"/>
      <c r="AQ3699" s="23"/>
      <c r="AR3699" s="23"/>
      <c r="AS3699" s="23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23"/>
      <c r="BE3699" s="23"/>
      <c r="BF3699" s="23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  <c r="BU3699" s="12"/>
      <c r="BV3699" s="12"/>
      <c r="BW3699" s="12"/>
      <c r="BX3699" s="15"/>
      <c r="BY3699" s="15"/>
      <c r="BZ3699" s="15"/>
      <c r="CA3699" s="15"/>
      <c r="CB3699" s="15"/>
      <c r="CC3699" s="15"/>
      <c r="CD3699" s="15"/>
      <c r="CE3699" s="15"/>
      <c r="CF3699" s="15"/>
      <c r="CG3699" s="15"/>
      <c r="CH3699" s="15"/>
      <c r="CI3699" s="15"/>
      <c r="CJ3699" s="15"/>
      <c r="CK3699" s="15"/>
      <c r="CL3699" s="15"/>
      <c r="CM3699" s="15"/>
      <c r="CN3699" s="15"/>
    </row>
    <row r="3700" spans="1:92" ht="14">
      <c r="A3700" s="1"/>
      <c r="D3700" s="38"/>
      <c r="I3700" s="19"/>
      <c r="K3700" s="15"/>
      <c r="L3700" s="15"/>
      <c r="AE3700" s="37"/>
      <c r="AF3700" s="30"/>
      <c r="AG3700" s="23"/>
      <c r="AH3700" s="23"/>
      <c r="AI3700" s="23"/>
      <c r="AJ3700" s="23"/>
      <c r="AK3700" s="23"/>
      <c r="AL3700" s="23"/>
      <c r="AM3700" s="23"/>
      <c r="AN3700" s="23"/>
      <c r="AO3700" s="23"/>
      <c r="AP3700" s="23"/>
      <c r="AQ3700" s="23"/>
      <c r="AR3700" s="23"/>
      <c r="AS3700" s="23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23"/>
      <c r="BE3700" s="23"/>
      <c r="BF3700" s="23"/>
      <c r="BG3700" s="12"/>
      <c r="BH3700" s="12"/>
      <c r="BI3700" s="12"/>
      <c r="BJ3700" s="12"/>
      <c r="BK3700" s="12"/>
      <c r="BL3700" s="12"/>
      <c r="BM3700" s="12"/>
      <c r="BN3700" s="12"/>
      <c r="BO3700" s="12"/>
      <c r="BP3700" s="12"/>
      <c r="BQ3700" s="12"/>
      <c r="BR3700" s="12"/>
      <c r="BS3700" s="12"/>
      <c r="BT3700" s="12"/>
      <c r="BU3700" s="12"/>
      <c r="BV3700" s="12"/>
      <c r="BW3700" s="12"/>
      <c r="BX3700" s="15"/>
      <c r="BY3700" s="15"/>
      <c r="BZ3700" s="15"/>
      <c r="CA3700" s="15"/>
      <c r="CB3700" s="15"/>
      <c r="CC3700" s="15"/>
      <c r="CD3700" s="15"/>
      <c r="CE3700" s="15"/>
      <c r="CF3700" s="15"/>
      <c r="CG3700" s="15"/>
      <c r="CH3700" s="15"/>
      <c r="CI3700" s="15"/>
      <c r="CJ3700" s="15"/>
      <c r="CK3700" s="15"/>
      <c r="CL3700" s="15"/>
      <c r="CM3700" s="15"/>
      <c r="CN3700" s="15"/>
    </row>
    <row r="3701" spans="1:92" ht="14">
      <c r="A3701" s="1"/>
      <c r="D3701" s="38"/>
      <c r="I3701" s="19"/>
      <c r="K3701" s="15"/>
      <c r="L3701" s="15"/>
      <c r="AE3701" s="37"/>
      <c r="AF3701" s="30"/>
      <c r="AG3701" s="23"/>
      <c r="AH3701" s="23"/>
      <c r="AI3701" s="23"/>
      <c r="AJ3701" s="23"/>
      <c r="AK3701" s="23"/>
      <c r="AL3701" s="23"/>
      <c r="AM3701" s="23"/>
      <c r="AN3701" s="23"/>
      <c r="AO3701" s="23"/>
      <c r="AP3701" s="23"/>
      <c r="AQ3701" s="23"/>
      <c r="AR3701" s="23"/>
      <c r="AS3701" s="23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23"/>
      <c r="BE3701" s="23"/>
      <c r="BF3701" s="23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  <c r="BU3701" s="12"/>
      <c r="BV3701" s="12"/>
      <c r="BW3701" s="12"/>
      <c r="BX3701" s="15"/>
      <c r="BY3701" s="15"/>
      <c r="BZ3701" s="15"/>
      <c r="CA3701" s="15"/>
      <c r="CB3701" s="15"/>
      <c r="CC3701" s="15"/>
      <c r="CD3701" s="15"/>
      <c r="CE3701" s="15"/>
      <c r="CF3701" s="15"/>
      <c r="CG3701" s="15"/>
      <c r="CH3701" s="15"/>
      <c r="CI3701" s="15"/>
      <c r="CJ3701" s="15"/>
      <c r="CK3701" s="15"/>
      <c r="CL3701" s="15"/>
      <c r="CM3701" s="15"/>
      <c r="CN3701" s="15"/>
    </row>
    <row r="3702" spans="1:92" ht="14">
      <c r="A3702" s="1"/>
      <c r="D3702" s="38"/>
      <c r="I3702" s="19"/>
      <c r="K3702" s="15"/>
      <c r="L3702" s="15"/>
      <c r="AE3702" s="37"/>
      <c r="AF3702" s="30"/>
      <c r="AG3702" s="23"/>
      <c r="AH3702" s="23"/>
      <c r="AI3702" s="23"/>
      <c r="AJ3702" s="23"/>
      <c r="AK3702" s="23"/>
      <c r="AL3702" s="23"/>
      <c r="AM3702" s="23"/>
      <c r="AN3702" s="23"/>
      <c r="AO3702" s="23"/>
      <c r="AP3702" s="23"/>
      <c r="AQ3702" s="23"/>
      <c r="AR3702" s="23"/>
      <c r="AS3702" s="23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23"/>
      <c r="BE3702" s="23"/>
      <c r="BF3702" s="23"/>
      <c r="BG3702" s="12"/>
      <c r="BH3702" s="12"/>
      <c r="BI3702" s="12"/>
      <c r="BJ3702" s="12"/>
      <c r="BK3702" s="12"/>
      <c r="BL3702" s="12"/>
      <c r="BM3702" s="12"/>
      <c r="BN3702" s="12"/>
      <c r="BO3702" s="12"/>
      <c r="BP3702" s="12"/>
      <c r="BQ3702" s="12"/>
      <c r="BR3702" s="12"/>
      <c r="BS3702" s="12"/>
      <c r="BT3702" s="12"/>
      <c r="BU3702" s="12"/>
      <c r="BV3702" s="12"/>
      <c r="BW3702" s="12"/>
      <c r="BX3702" s="15"/>
      <c r="BY3702" s="15"/>
      <c r="BZ3702" s="15"/>
      <c r="CA3702" s="15"/>
      <c r="CB3702" s="15"/>
      <c r="CC3702" s="15"/>
      <c r="CD3702" s="15"/>
      <c r="CE3702" s="15"/>
      <c r="CF3702" s="15"/>
      <c r="CG3702" s="15"/>
      <c r="CH3702" s="15"/>
      <c r="CI3702" s="15"/>
      <c r="CJ3702" s="15"/>
      <c r="CK3702" s="15"/>
      <c r="CL3702" s="15"/>
      <c r="CM3702" s="15"/>
      <c r="CN3702" s="15"/>
    </row>
    <row r="3703" spans="1:92" ht="14">
      <c r="A3703" s="1"/>
      <c r="D3703" s="38"/>
      <c r="I3703" s="19"/>
      <c r="K3703" s="15"/>
      <c r="L3703" s="15"/>
      <c r="AE3703" s="37"/>
      <c r="AF3703" s="30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23"/>
      <c r="BE3703" s="23"/>
      <c r="BF3703" s="23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  <c r="BU3703" s="12"/>
      <c r="BV3703" s="12"/>
      <c r="BW3703" s="12"/>
      <c r="BX3703" s="15"/>
      <c r="BY3703" s="15"/>
      <c r="BZ3703" s="15"/>
      <c r="CA3703" s="15"/>
      <c r="CB3703" s="15"/>
      <c r="CC3703" s="15"/>
      <c r="CD3703" s="15"/>
      <c r="CE3703" s="15"/>
      <c r="CF3703" s="15"/>
      <c r="CG3703" s="15"/>
      <c r="CH3703" s="15"/>
      <c r="CI3703" s="15"/>
      <c r="CJ3703" s="15"/>
      <c r="CK3703" s="15"/>
      <c r="CL3703" s="15"/>
      <c r="CM3703" s="15"/>
      <c r="CN3703" s="15"/>
    </row>
    <row r="3704" spans="1:92" ht="14">
      <c r="A3704" s="1"/>
      <c r="D3704" s="38"/>
      <c r="I3704" s="19"/>
      <c r="K3704" s="15"/>
      <c r="L3704" s="15"/>
      <c r="AE3704" s="37"/>
      <c r="AF3704" s="30"/>
      <c r="AG3704" s="23"/>
      <c r="AH3704" s="23"/>
      <c r="AI3704" s="23"/>
      <c r="AJ3704" s="23"/>
      <c r="AK3704" s="23"/>
      <c r="AL3704" s="23"/>
      <c r="AM3704" s="23"/>
      <c r="AN3704" s="23"/>
      <c r="AO3704" s="23"/>
      <c r="AP3704" s="23"/>
      <c r="AQ3704" s="23"/>
      <c r="AR3704" s="23"/>
      <c r="AS3704" s="23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23"/>
      <c r="BE3704" s="23"/>
      <c r="BF3704" s="23"/>
      <c r="BG3704" s="12"/>
      <c r="BH3704" s="12"/>
      <c r="BI3704" s="12"/>
      <c r="BJ3704" s="12"/>
      <c r="BK3704" s="12"/>
      <c r="BL3704" s="12"/>
      <c r="BM3704" s="12"/>
      <c r="BN3704" s="12"/>
      <c r="BO3704" s="12"/>
      <c r="BP3704" s="12"/>
      <c r="BQ3704" s="12"/>
      <c r="BR3704" s="12"/>
      <c r="BS3704" s="12"/>
      <c r="BT3704" s="12"/>
      <c r="BU3704" s="12"/>
      <c r="BV3704" s="12"/>
      <c r="BW3704" s="12"/>
      <c r="BX3704" s="15"/>
      <c r="BY3704" s="15"/>
      <c r="BZ3704" s="15"/>
      <c r="CA3704" s="15"/>
      <c r="CB3704" s="15"/>
      <c r="CC3704" s="15"/>
      <c r="CD3704" s="15"/>
      <c r="CE3704" s="15"/>
      <c r="CF3704" s="15"/>
      <c r="CG3704" s="15"/>
      <c r="CH3704" s="15"/>
      <c r="CI3704" s="15"/>
      <c r="CJ3704" s="15"/>
      <c r="CK3704" s="15"/>
      <c r="CL3704" s="15"/>
      <c r="CM3704" s="15"/>
      <c r="CN3704" s="15"/>
    </row>
    <row r="3705" spans="1:92" ht="14">
      <c r="A3705" s="1"/>
      <c r="D3705" s="38"/>
      <c r="I3705" s="19"/>
      <c r="K3705" s="15"/>
      <c r="L3705" s="15"/>
      <c r="AE3705" s="37"/>
      <c r="AF3705" s="30"/>
      <c r="AG3705" s="23"/>
      <c r="AH3705" s="23"/>
      <c r="AI3705" s="23"/>
      <c r="AJ3705" s="23"/>
      <c r="AK3705" s="23"/>
      <c r="AL3705" s="23"/>
      <c r="AM3705" s="23"/>
      <c r="AN3705" s="23"/>
      <c r="AO3705" s="23"/>
      <c r="AP3705" s="23"/>
      <c r="AQ3705" s="23"/>
      <c r="AR3705" s="23"/>
      <c r="AS3705" s="23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23"/>
      <c r="BE3705" s="23"/>
      <c r="BF3705" s="23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  <c r="BU3705" s="12"/>
      <c r="BV3705" s="12"/>
      <c r="BW3705" s="12"/>
      <c r="BX3705" s="15"/>
      <c r="BY3705" s="15"/>
      <c r="BZ3705" s="15"/>
      <c r="CA3705" s="15"/>
      <c r="CB3705" s="15"/>
      <c r="CC3705" s="15"/>
      <c r="CD3705" s="15"/>
      <c r="CE3705" s="15"/>
      <c r="CF3705" s="15"/>
      <c r="CG3705" s="15"/>
      <c r="CH3705" s="15"/>
      <c r="CI3705" s="15"/>
      <c r="CJ3705" s="15"/>
      <c r="CK3705" s="15"/>
      <c r="CL3705" s="15"/>
      <c r="CM3705" s="15"/>
      <c r="CN3705" s="15"/>
    </row>
    <row r="3706" spans="1:92" ht="14">
      <c r="A3706" s="1"/>
      <c r="D3706" s="38"/>
      <c r="I3706" s="19"/>
      <c r="K3706" s="15"/>
      <c r="L3706" s="15"/>
      <c r="AE3706" s="37"/>
      <c r="AF3706" s="30"/>
      <c r="AG3706" s="23"/>
      <c r="AH3706" s="23"/>
      <c r="AI3706" s="23"/>
      <c r="AJ3706" s="23"/>
      <c r="AK3706" s="23"/>
      <c r="AL3706" s="23"/>
      <c r="AM3706" s="23"/>
      <c r="AN3706" s="23"/>
      <c r="AO3706" s="23"/>
      <c r="AP3706" s="23"/>
      <c r="AQ3706" s="23"/>
      <c r="AR3706" s="23"/>
      <c r="AS3706" s="23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23"/>
      <c r="BE3706" s="23"/>
      <c r="BF3706" s="23"/>
      <c r="BG3706" s="12"/>
      <c r="BH3706" s="12"/>
      <c r="BI3706" s="12"/>
      <c r="BJ3706" s="12"/>
      <c r="BK3706" s="12"/>
      <c r="BL3706" s="12"/>
      <c r="BM3706" s="12"/>
      <c r="BN3706" s="12"/>
      <c r="BO3706" s="12"/>
      <c r="BP3706" s="12"/>
      <c r="BQ3706" s="12"/>
      <c r="BR3706" s="12"/>
      <c r="BS3706" s="12"/>
      <c r="BT3706" s="12"/>
      <c r="BU3706" s="12"/>
      <c r="BV3706" s="12"/>
      <c r="BW3706" s="12"/>
      <c r="BX3706" s="15"/>
      <c r="BY3706" s="15"/>
      <c r="BZ3706" s="15"/>
      <c r="CA3706" s="15"/>
      <c r="CB3706" s="15"/>
      <c r="CC3706" s="15"/>
      <c r="CD3706" s="15"/>
      <c r="CE3706" s="15"/>
      <c r="CF3706" s="15"/>
      <c r="CG3706" s="15"/>
      <c r="CH3706" s="15"/>
      <c r="CI3706" s="15"/>
      <c r="CJ3706" s="15"/>
      <c r="CK3706" s="15"/>
      <c r="CL3706" s="15"/>
      <c r="CM3706" s="15"/>
      <c r="CN3706" s="15"/>
    </row>
    <row r="3707" spans="1:92" ht="14">
      <c r="A3707" s="1"/>
      <c r="D3707" s="38"/>
      <c r="I3707" s="19"/>
      <c r="K3707" s="15"/>
      <c r="L3707" s="15"/>
      <c r="AE3707" s="37"/>
      <c r="AF3707" s="30"/>
      <c r="AG3707" s="23"/>
      <c r="AH3707" s="23"/>
      <c r="AI3707" s="23"/>
      <c r="AJ3707" s="23"/>
      <c r="AK3707" s="23"/>
      <c r="AL3707" s="23"/>
      <c r="AM3707" s="23"/>
      <c r="AN3707" s="23"/>
      <c r="AO3707" s="23"/>
      <c r="AP3707" s="23"/>
      <c r="AQ3707" s="23"/>
      <c r="AR3707" s="23"/>
      <c r="AS3707" s="23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23"/>
      <c r="BE3707" s="23"/>
      <c r="BF3707" s="23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  <c r="BU3707" s="12"/>
      <c r="BV3707" s="12"/>
      <c r="BW3707" s="12"/>
      <c r="BX3707" s="15"/>
      <c r="BY3707" s="15"/>
      <c r="BZ3707" s="15"/>
      <c r="CA3707" s="15"/>
      <c r="CB3707" s="15"/>
      <c r="CC3707" s="15"/>
      <c r="CD3707" s="15"/>
      <c r="CE3707" s="15"/>
      <c r="CF3707" s="15"/>
      <c r="CG3707" s="15"/>
      <c r="CH3707" s="15"/>
      <c r="CI3707" s="15"/>
      <c r="CJ3707" s="15"/>
      <c r="CK3707" s="15"/>
      <c r="CL3707" s="15"/>
      <c r="CM3707" s="15"/>
      <c r="CN3707" s="15"/>
    </row>
    <row r="3708" spans="1:92" ht="14">
      <c r="A3708" s="1"/>
      <c r="D3708" s="38"/>
      <c r="I3708" s="19"/>
      <c r="K3708" s="15"/>
      <c r="L3708" s="15"/>
      <c r="AE3708" s="37"/>
      <c r="AF3708" s="30"/>
      <c r="AG3708" s="23"/>
      <c r="AH3708" s="23"/>
      <c r="AI3708" s="23"/>
      <c r="AJ3708" s="23"/>
      <c r="AK3708" s="23"/>
      <c r="AL3708" s="23"/>
      <c r="AM3708" s="23"/>
      <c r="AN3708" s="23"/>
      <c r="AO3708" s="23"/>
      <c r="AP3708" s="23"/>
      <c r="AQ3708" s="23"/>
      <c r="AR3708" s="23"/>
      <c r="AS3708" s="23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23"/>
      <c r="BE3708" s="23"/>
      <c r="BF3708" s="23"/>
      <c r="BG3708" s="12"/>
      <c r="BH3708" s="12"/>
      <c r="BI3708" s="12"/>
      <c r="BJ3708" s="12"/>
      <c r="BK3708" s="12"/>
      <c r="BL3708" s="12"/>
      <c r="BM3708" s="12"/>
      <c r="BN3708" s="12"/>
      <c r="BO3708" s="12"/>
      <c r="BP3708" s="12"/>
      <c r="BQ3708" s="12"/>
      <c r="BR3708" s="12"/>
      <c r="BS3708" s="12"/>
      <c r="BT3708" s="12"/>
      <c r="BU3708" s="12"/>
      <c r="BV3708" s="12"/>
      <c r="BW3708" s="12"/>
      <c r="BX3708" s="15"/>
      <c r="BY3708" s="15"/>
      <c r="BZ3708" s="15"/>
      <c r="CA3708" s="15"/>
      <c r="CB3708" s="15"/>
      <c r="CC3708" s="15"/>
      <c r="CD3708" s="15"/>
      <c r="CE3708" s="15"/>
      <c r="CF3708" s="15"/>
      <c r="CG3708" s="15"/>
      <c r="CH3708" s="15"/>
      <c r="CI3708" s="15"/>
      <c r="CJ3708" s="15"/>
      <c r="CK3708" s="15"/>
      <c r="CL3708" s="15"/>
      <c r="CM3708" s="15"/>
      <c r="CN3708" s="15"/>
    </row>
    <row r="3709" spans="1:92" ht="14">
      <c r="A3709" s="1"/>
      <c r="D3709" s="38"/>
      <c r="I3709" s="19"/>
      <c r="K3709" s="15"/>
      <c r="L3709" s="15"/>
      <c r="AE3709" s="37"/>
      <c r="AF3709" s="30"/>
      <c r="AG3709" s="23"/>
      <c r="AH3709" s="23"/>
      <c r="AI3709" s="23"/>
      <c r="AJ3709" s="23"/>
      <c r="AK3709" s="23"/>
      <c r="AL3709" s="23"/>
      <c r="AM3709" s="23"/>
      <c r="AN3709" s="23"/>
      <c r="AO3709" s="23"/>
      <c r="AP3709" s="23"/>
      <c r="AQ3709" s="23"/>
      <c r="AR3709" s="23"/>
      <c r="AS3709" s="23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23"/>
      <c r="BE3709" s="23"/>
      <c r="BF3709" s="23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  <c r="BU3709" s="12"/>
      <c r="BV3709" s="12"/>
      <c r="BW3709" s="12"/>
      <c r="BX3709" s="15"/>
      <c r="BY3709" s="15"/>
      <c r="BZ3709" s="15"/>
      <c r="CA3709" s="15"/>
      <c r="CB3709" s="15"/>
      <c r="CC3709" s="15"/>
      <c r="CD3709" s="15"/>
      <c r="CE3709" s="15"/>
      <c r="CF3709" s="15"/>
      <c r="CG3709" s="15"/>
      <c r="CH3709" s="15"/>
      <c r="CI3709" s="15"/>
      <c r="CJ3709" s="15"/>
      <c r="CK3709" s="15"/>
      <c r="CL3709" s="15"/>
      <c r="CM3709" s="15"/>
      <c r="CN3709" s="15"/>
    </row>
    <row r="3710" spans="1:92" ht="14">
      <c r="A3710" s="1"/>
      <c r="D3710" s="38"/>
      <c r="I3710" s="19"/>
      <c r="K3710" s="15"/>
      <c r="L3710" s="15"/>
      <c r="AE3710" s="37"/>
      <c r="AF3710" s="30"/>
      <c r="AG3710" s="23"/>
      <c r="AH3710" s="23"/>
      <c r="AI3710" s="23"/>
      <c r="AJ3710" s="23"/>
      <c r="AK3710" s="23"/>
      <c r="AL3710" s="23"/>
      <c r="AM3710" s="23"/>
      <c r="AN3710" s="23"/>
      <c r="AO3710" s="23"/>
      <c r="AP3710" s="23"/>
      <c r="AQ3710" s="23"/>
      <c r="AR3710" s="23"/>
      <c r="AS3710" s="23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23"/>
      <c r="BE3710" s="23"/>
      <c r="BF3710" s="23"/>
      <c r="BG3710" s="12"/>
      <c r="BH3710" s="12"/>
      <c r="BI3710" s="12"/>
      <c r="BJ3710" s="12"/>
      <c r="BK3710" s="12"/>
      <c r="BL3710" s="12"/>
      <c r="BM3710" s="12"/>
      <c r="BN3710" s="12"/>
      <c r="BO3710" s="12"/>
      <c r="BP3710" s="12"/>
      <c r="BQ3710" s="12"/>
      <c r="BR3710" s="12"/>
      <c r="BS3710" s="12"/>
      <c r="BT3710" s="12"/>
      <c r="BU3710" s="12"/>
      <c r="BV3710" s="12"/>
      <c r="BW3710" s="12"/>
      <c r="BX3710" s="15"/>
      <c r="BY3710" s="15"/>
      <c r="BZ3710" s="15"/>
      <c r="CA3710" s="15"/>
      <c r="CB3710" s="15"/>
      <c r="CC3710" s="15"/>
      <c r="CD3710" s="15"/>
      <c r="CE3710" s="15"/>
      <c r="CF3710" s="15"/>
      <c r="CG3710" s="15"/>
      <c r="CH3710" s="15"/>
      <c r="CI3710" s="15"/>
      <c r="CJ3710" s="15"/>
      <c r="CK3710" s="15"/>
      <c r="CL3710" s="15"/>
      <c r="CM3710" s="15"/>
      <c r="CN3710" s="15"/>
    </row>
    <row r="3711" spans="1:92" ht="14">
      <c r="A3711" s="1"/>
      <c r="D3711" s="38"/>
      <c r="I3711" s="19"/>
      <c r="K3711" s="15"/>
      <c r="L3711" s="15"/>
      <c r="AE3711" s="37"/>
      <c r="AF3711" s="30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23"/>
      <c r="BE3711" s="23"/>
      <c r="BF3711" s="23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  <c r="BU3711" s="12"/>
      <c r="BV3711" s="12"/>
      <c r="BW3711" s="12"/>
      <c r="BX3711" s="15"/>
      <c r="BY3711" s="15"/>
      <c r="BZ3711" s="15"/>
      <c r="CA3711" s="15"/>
      <c r="CB3711" s="15"/>
      <c r="CC3711" s="15"/>
      <c r="CD3711" s="15"/>
      <c r="CE3711" s="15"/>
      <c r="CF3711" s="15"/>
      <c r="CG3711" s="15"/>
      <c r="CH3711" s="15"/>
      <c r="CI3711" s="15"/>
      <c r="CJ3711" s="15"/>
      <c r="CK3711" s="15"/>
      <c r="CL3711" s="15"/>
      <c r="CM3711" s="15"/>
      <c r="CN3711" s="15"/>
    </row>
    <row r="3712" spans="1:92" ht="14">
      <c r="A3712" s="1"/>
      <c r="D3712" s="38"/>
      <c r="I3712" s="19"/>
      <c r="K3712" s="15"/>
      <c r="L3712" s="15"/>
      <c r="AE3712" s="37"/>
      <c r="AF3712" s="30"/>
      <c r="AG3712" s="23"/>
      <c r="AH3712" s="23"/>
      <c r="AI3712" s="23"/>
      <c r="AJ3712" s="23"/>
      <c r="AK3712" s="23"/>
      <c r="AL3712" s="23"/>
      <c r="AM3712" s="23"/>
      <c r="AN3712" s="23"/>
      <c r="AO3712" s="23"/>
      <c r="AP3712" s="23"/>
      <c r="AQ3712" s="23"/>
      <c r="AR3712" s="23"/>
      <c r="AS3712" s="23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23"/>
      <c r="BE3712" s="23"/>
      <c r="BF3712" s="23"/>
      <c r="BG3712" s="12"/>
      <c r="BH3712" s="12"/>
      <c r="BI3712" s="12"/>
      <c r="BJ3712" s="12"/>
      <c r="BK3712" s="12"/>
      <c r="BL3712" s="12"/>
      <c r="BM3712" s="12"/>
      <c r="BN3712" s="12"/>
      <c r="BO3712" s="12"/>
      <c r="BP3712" s="12"/>
      <c r="BQ3712" s="12"/>
      <c r="BR3712" s="12"/>
      <c r="BS3712" s="12"/>
      <c r="BT3712" s="12"/>
      <c r="BU3712" s="12"/>
      <c r="BV3712" s="12"/>
      <c r="BW3712" s="12"/>
      <c r="BX3712" s="15"/>
      <c r="BY3712" s="15"/>
      <c r="BZ3712" s="15"/>
      <c r="CA3712" s="15"/>
      <c r="CB3712" s="15"/>
      <c r="CC3712" s="15"/>
      <c r="CD3712" s="15"/>
      <c r="CE3712" s="15"/>
      <c r="CF3712" s="15"/>
      <c r="CG3712" s="15"/>
      <c r="CH3712" s="15"/>
      <c r="CI3712" s="15"/>
      <c r="CJ3712" s="15"/>
      <c r="CK3712" s="15"/>
      <c r="CL3712" s="15"/>
      <c r="CM3712" s="15"/>
      <c r="CN3712" s="15"/>
    </row>
    <row r="3713" spans="1:92" ht="14">
      <c r="A3713" s="1"/>
      <c r="D3713" s="38"/>
      <c r="I3713" s="19"/>
      <c r="K3713" s="15"/>
      <c r="L3713" s="15"/>
      <c r="AE3713" s="37"/>
      <c r="AF3713" s="30"/>
      <c r="AG3713" s="23"/>
      <c r="AH3713" s="23"/>
      <c r="AI3713" s="23"/>
      <c r="AJ3713" s="23"/>
      <c r="AK3713" s="23"/>
      <c r="AL3713" s="23"/>
      <c r="AM3713" s="23"/>
      <c r="AN3713" s="23"/>
      <c r="AO3713" s="23"/>
      <c r="AP3713" s="23"/>
      <c r="AQ3713" s="23"/>
      <c r="AR3713" s="23"/>
      <c r="AS3713" s="23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23"/>
      <c r="BE3713" s="23"/>
      <c r="BF3713" s="23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  <c r="BU3713" s="12"/>
      <c r="BV3713" s="12"/>
      <c r="BW3713" s="12"/>
      <c r="BX3713" s="15"/>
      <c r="BY3713" s="15"/>
      <c r="BZ3713" s="15"/>
      <c r="CA3713" s="15"/>
      <c r="CB3713" s="15"/>
      <c r="CC3713" s="15"/>
      <c r="CD3713" s="15"/>
      <c r="CE3713" s="15"/>
      <c r="CF3713" s="15"/>
      <c r="CG3713" s="15"/>
      <c r="CH3713" s="15"/>
      <c r="CI3713" s="15"/>
      <c r="CJ3713" s="15"/>
      <c r="CK3713" s="15"/>
      <c r="CL3713" s="15"/>
      <c r="CM3713" s="15"/>
      <c r="CN3713" s="15"/>
    </row>
    <row r="3714" spans="1:92" ht="14">
      <c r="A3714" s="1"/>
      <c r="D3714" s="38"/>
      <c r="I3714" s="19"/>
      <c r="K3714" s="15"/>
      <c r="L3714" s="15"/>
      <c r="AE3714" s="37"/>
      <c r="AF3714" s="30"/>
      <c r="AG3714" s="23"/>
      <c r="AH3714" s="23"/>
      <c r="AI3714" s="23"/>
      <c r="AJ3714" s="23"/>
      <c r="AK3714" s="23"/>
      <c r="AL3714" s="23"/>
      <c r="AM3714" s="23"/>
      <c r="AN3714" s="23"/>
      <c r="AO3714" s="23"/>
      <c r="AP3714" s="23"/>
      <c r="AQ3714" s="23"/>
      <c r="AR3714" s="23"/>
      <c r="AS3714" s="23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23"/>
      <c r="BE3714" s="23"/>
      <c r="BF3714" s="23"/>
      <c r="BG3714" s="12"/>
      <c r="BH3714" s="12"/>
      <c r="BI3714" s="12"/>
      <c r="BJ3714" s="12"/>
      <c r="BK3714" s="12"/>
      <c r="BL3714" s="12"/>
      <c r="BM3714" s="12"/>
      <c r="BN3714" s="12"/>
      <c r="BO3714" s="12"/>
      <c r="BP3714" s="12"/>
      <c r="BQ3714" s="12"/>
      <c r="BR3714" s="12"/>
      <c r="BS3714" s="12"/>
      <c r="BT3714" s="12"/>
      <c r="BU3714" s="12"/>
      <c r="BV3714" s="12"/>
      <c r="BW3714" s="12"/>
      <c r="BX3714" s="15"/>
      <c r="BY3714" s="15"/>
      <c r="BZ3714" s="15"/>
      <c r="CA3714" s="15"/>
      <c r="CB3714" s="15"/>
      <c r="CC3714" s="15"/>
      <c r="CD3714" s="15"/>
      <c r="CE3714" s="15"/>
      <c r="CF3714" s="15"/>
      <c r="CG3714" s="15"/>
      <c r="CH3714" s="15"/>
      <c r="CI3714" s="15"/>
      <c r="CJ3714" s="15"/>
      <c r="CK3714" s="15"/>
      <c r="CL3714" s="15"/>
      <c r="CM3714" s="15"/>
      <c r="CN3714" s="15"/>
    </row>
    <row r="3715" spans="1:92" ht="14">
      <c r="A3715" s="1"/>
      <c r="D3715" s="38"/>
      <c r="I3715" s="19"/>
      <c r="K3715" s="15"/>
      <c r="L3715" s="15"/>
      <c r="AE3715" s="37"/>
      <c r="AF3715" s="30"/>
      <c r="AG3715" s="23"/>
      <c r="AH3715" s="23"/>
      <c r="AI3715" s="23"/>
      <c r="AJ3715" s="23"/>
      <c r="AK3715" s="23"/>
      <c r="AL3715" s="23"/>
      <c r="AM3715" s="23"/>
      <c r="AN3715" s="23"/>
      <c r="AO3715" s="23"/>
      <c r="AP3715" s="23"/>
      <c r="AQ3715" s="23"/>
      <c r="AR3715" s="23"/>
      <c r="AS3715" s="23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23"/>
      <c r="BE3715" s="23"/>
      <c r="BF3715" s="23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  <c r="BU3715" s="12"/>
      <c r="BV3715" s="12"/>
      <c r="BW3715" s="12"/>
      <c r="BX3715" s="15"/>
      <c r="BY3715" s="15"/>
      <c r="BZ3715" s="15"/>
      <c r="CA3715" s="15"/>
      <c r="CB3715" s="15"/>
      <c r="CC3715" s="15"/>
      <c r="CD3715" s="15"/>
      <c r="CE3715" s="15"/>
      <c r="CF3715" s="15"/>
      <c r="CG3715" s="15"/>
      <c r="CH3715" s="15"/>
      <c r="CI3715" s="15"/>
      <c r="CJ3715" s="15"/>
      <c r="CK3715" s="15"/>
      <c r="CL3715" s="15"/>
      <c r="CM3715" s="15"/>
      <c r="CN3715" s="15"/>
    </row>
    <row r="3716" spans="1:92" ht="14">
      <c r="A3716" s="1"/>
      <c r="D3716" s="38"/>
      <c r="I3716" s="19"/>
      <c r="K3716" s="15"/>
      <c r="L3716" s="15"/>
      <c r="AE3716" s="37"/>
      <c r="AF3716" s="30"/>
      <c r="AG3716" s="23"/>
      <c r="AH3716" s="23"/>
      <c r="AI3716" s="23"/>
      <c r="AJ3716" s="23"/>
      <c r="AK3716" s="23"/>
      <c r="AL3716" s="23"/>
      <c r="AM3716" s="23"/>
      <c r="AN3716" s="23"/>
      <c r="AO3716" s="23"/>
      <c r="AP3716" s="23"/>
      <c r="AQ3716" s="23"/>
      <c r="AR3716" s="23"/>
      <c r="AS3716" s="23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23"/>
      <c r="BE3716" s="23"/>
      <c r="BF3716" s="23"/>
      <c r="BG3716" s="12"/>
      <c r="BH3716" s="12"/>
      <c r="BI3716" s="12"/>
      <c r="BJ3716" s="12"/>
      <c r="BK3716" s="12"/>
      <c r="BL3716" s="12"/>
      <c r="BM3716" s="12"/>
      <c r="BN3716" s="12"/>
      <c r="BO3716" s="12"/>
      <c r="BP3716" s="12"/>
      <c r="BQ3716" s="12"/>
      <c r="BR3716" s="12"/>
      <c r="BS3716" s="12"/>
      <c r="BT3716" s="12"/>
      <c r="BU3716" s="12"/>
      <c r="BV3716" s="12"/>
      <c r="BW3716" s="12"/>
      <c r="BX3716" s="15"/>
      <c r="BY3716" s="15"/>
      <c r="BZ3716" s="15"/>
      <c r="CA3716" s="15"/>
      <c r="CB3716" s="15"/>
      <c r="CC3716" s="15"/>
      <c r="CD3716" s="15"/>
      <c r="CE3716" s="15"/>
      <c r="CF3716" s="15"/>
      <c r="CG3716" s="15"/>
      <c r="CH3716" s="15"/>
      <c r="CI3716" s="15"/>
      <c r="CJ3716" s="15"/>
      <c r="CK3716" s="15"/>
      <c r="CL3716" s="15"/>
      <c r="CM3716" s="15"/>
      <c r="CN3716" s="15"/>
    </row>
    <row r="3717" spans="1:92" ht="14">
      <c r="A3717" s="1"/>
      <c r="D3717" s="38"/>
      <c r="I3717" s="19"/>
      <c r="K3717" s="15"/>
      <c r="L3717" s="15"/>
      <c r="AE3717" s="37"/>
      <c r="AF3717" s="30"/>
      <c r="AG3717" s="23"/>
      <c r="AH3717" s="23"/>
      <c r="AI3717" s="23"/>
      <c r="AJ3717" s="23"/>
      <c r="AK3717" s="23"/>
      <c r="AL3717" s="23"/>
      <c r="AM3717" s="23"/>
      <c r="AN3717" s="23"/>
      <c r="AO3717" s="23"/>
      <c r="AP3717" s="23"/>
      <c r="AQ3717" s="23"/>
      <c r="AR3717" s="23"/>
      <c r="AS3717" s="23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23"/>
      <c r="BE3717" s="23"/>
      <c r="BF3717" s="23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  <c r="BU3717" s="12"/>
      <c r="BV3717" s="12"/>
      <c r="BW3717" s="12"/>
      <c r="BX3717" s="15"/>
      <c r="BY3717" s="15"/>
      <c r="BZ3717" s="15"/>
      <c r="CA3717" s="15"/>
      <c r="CB3717" s="15"/>
      <c r="CC3717" s="15"/>
      <c r="CD3717" s="15"/>
      <c r="CE3717" s="15"/>
      <c r="CF3717" s="15"/>
      <c r="CG3717" s="15"/>
      <c r="CH3717" s="15"/>
      <c r="CI3717" s="15"/>
      <c r="CJ3717" s="15"/>
      <c r="CK3717" s="15"/>
      <c r="CL3717" s="15"/>
      <c r="CM3717" s="15"/>
      <c r="CN3717" s="15"/>
    </row>
    <row r="3718" spans="1:92" ht="14">
      <c r="A3718" s="1"/>
      <c r="D3718" s="38"/>
      <c r="I3718" s="19"/>
      <c r="K3718" s="15"/>
      <c r="L3718" s="15"/>
      <c r="AE3718" s="37"/>
      <c r="AF3718" s="30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23"/>
      <c r="BE3718" s="23"/>
      <c r="BF3718" s="23"/>
      <c r="BG3718" s="12"/>
      <c r="BH3718" s="12"/>
      <c r="BI3718" s="12"/>
      <c r="BJ3718" s="12"/>
      <c r="BK3718" s="12"/>
      <c r="BL3718" s="12"/>
      <c r="BM3718" s="12"/>
      <c r="BN3718" s="12"/>
      <c r="BO3718" s="12"/>
      <c r="BP3718" s="12"/>
      <c r="BQ3718" s="12"/>
      <c r="BR3718" s="12"/>
      <c r="BS3718" s="12"/>
      <c r="BT3718" s="12"/>
      <c r="BU3718" s="12"/>
      <c r="BV3718" s="12"/>
      <c r="BW3718" s="12"/>
      <c r="BX3718" s="15"/>
      <c r="BY3718" s="15"/>
      <c r="BZ3718" s="15"/>
      <c r="CA3718" s="15"/>
      <c r="CB3718" s="15"/>
      <c r="CC3718" s="15"/>
      <c r="CD3718" s="15"/>
      <c r="CE3718" s="15"/>
      <c r="CF3718" s="15"/>
      <c r="CG3718" s="15"/>
      <c r="CH3718" s="15"/>
      <c r="CI3718" s="15"/>
      <c r="CJ3718" s="15"/>
      <c r="CK3718" s="15"/>
      <c r="CL3718" s="15"/>
      <c r="CM3718" s="15"/>
      <c r="CN3718" s="15"/>
    </row>
    <row r="3719" spans="1:92" ht="14">
      <c r="A3719" s="1"/>
      <c r="D3719" s="38"/>
      <c r="I3719" s="19"/>
      <c r="K3719" s="15"/>
      <c r="L3719" s="15"/>
      <c r="AE3719" s="37"/>
      <c r="AF3719" s="30"/>
      <c r="AG3719" s="23"/>
      <c r="AH3719" s="23"/>
      <c r="AI3719" s="23"/>
      <c r="AJ3719" s="23"/>
      <c r="AK3719" s="23"/>
      <c r="AL3719" s="23"/>
      <c r="AM3719" s="23"/>
      <c r="AN3719" s="23"/>
      <c r="AO3719" s="23"/>
      <c r="AP3719" s="23"/>
      <c r="AQ3719" s="23"/>
      <c r="AR3719" s="23"/>
      <c r="AS3719" s="23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23"/>
      <c r="BE3719" s="23"/>
      <c r="BF3719" s="23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  <c r="BU3719" s="12"/>
      <c r="BV3719" s="12"/>
      <c r="BW3719" s="12"/>
      <c r="BX3719" s="15"/>
      <c r="BY3719" s="15"/>
      <c r="BZ3719" s="15"/>
      <c r="CA3719" s="15"/>
      <c r="CB3719" s="15"/>
      <c r="CC3719" s="15"/>
      <c r="CD3719" s="15"/>
      <c r="CE3719" s="15"/>
      <c r="CF3719" s="15"/>
      <c r="CG3719" s="15"/>
      <c r="CH3719" s="15"/>
      <c r="CI3719" s="15"/>
      <c r="CJ3719" s="15"/>
      <c r="CK3719" s="15"/>
      <c r="CL3719" s="15"/>
      <c r="CM3719" s="15"/>
      <c r="CN3719" s="15"/>
    </row>
    <row r="3720" spans="1:92" ht="14">
      <c r="A3720" s="1"/>
      <c r="D3720" s="38"/>
      <c r="I3720" s="19"/>
      <c r="K3720" s="15"/>
      <c r="L3720" s="15"/>
      <c r="AE3720" s="37"/>
      <c r="AF3720" s="30"/>
      <c r="AG3720" s="23"/>
      <c r="AH3720" s="23"/>
      <c r="AI3720" s="23"/>
      <c r="AJ3720" s="23"/>
      <c r="AK3720" s="23"/>
      <c r="AL3720" s="23"/>
      <c r="AM3720" s="23"/>
      <c r="AN3720" s="23"/>
      <c r="AO3720" s="23"/>
      <c r="AP3720" s="23"/>
      <c r="AQ3720" s="23"/>
      <c r="AR3720" s="23"/>
      <c r="AS3720" s="23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23"/>
      <c r="BE3720" s="23"/>
      <c r="BF3720" s="23"/>
      <c r="BG3720" s="12"/>
      <c r="BH3720" s="12"/>
      <c r="BI3720" s="12"/>
      <c r="BJ3720" s="12"/>
      <c r="BK3720" s="12"/>
      <c r="BL3720" s="12"/>
      <c r="BM3720" s="12"/>
      <c r="BN3720" s="12"/>
      <c r="BO3720" s="12"/>
      <c r="BP3720" s="12"/>
      <c r="BQ3720" s="12"/>
      <c r="BR3720" s="12"/>
      <c r="BS3720" s="12"/>
      <c r="BT3720" s="12"/>
      <c r="BU3720" s="12"/>
      <c r="BV3720" s="12"/>
      <c r="BW3720" s="12"/>
      <c r="BX3720" s="15"/>
      <c r="BY3720" s="15"/>
      <c r="BZ3720" s="15"/>
      <c r="CA3720" s="15"/>
      <c r="CB3720" s="15"/>
      <c r="CC3720" s="15"/>
      <c r="CD3720" s="15"/>
      <c r="CE3720" s="15"/>
      <c r="CF3720" s="15"/>
      <c r="CG3720" s="15"/>
      <c r="CH3720" s="15"/>
      <c r="CI3720" s="15"/>
      <c r="CJ3720" s="15"/>
      <c r="CK3720" s="15"/>
      <c r="CL3720" s="15"/>
      <c r="CM3720" s="15"/>
      <c r="CN3720" s="15"/>
    </row>
    <row r="3721" spans="1:92" ht="14">
      <c r="A3721" s="1"/>
      <c r="D3721" s="38"/>
      <c r="I3721" s="19"/>
      <c r="K3721" s="15"/>
      <c r="L3721" s="15"/>
      <c r="AE3721" s="37"/>
      <c r="AF3721" s="30"/>
      <c r="AG3721" s="23"/>
      <c r="AH3721" s="23"/>
      <c r="AI3721" s="23"/>
      <c r="AJ3721" s="23"/>
      <c r="AK3721" s="23"/>
      <c r="AL3721" s="23"/>
      <c r="AM3721" s="23"/>
      <c r="AN3721" s="23"/>
      <c r="AO3721" s="23"/>
      <c r="AP3721" s="23"/>
      <c r="AQ3721" s="23"/>
      <c r="AR3721" s="23"/>
      <c r="AS3721" s="23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23"/>
      <c r="BE3721" s="23"/>
      <c r="BF3721" s="23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  <c r="BU3721" s="12"/>
      <c r="BV3721" s="12"/>
      <c r="BW3721" s="12"/>
      <c r="BX3721" s="15"/>
      <c r="BY3721" s="15"/>
      <c r="BZ3721" s="15"/>
      <c r="CA3721" s="15"/>
      <c r="CB3721" s="15"/>
      <c r="CC3721" s="15"/>
      <c r="CD3721" s="15"/>
      <c r="CE3721" s="15"/>
      <c r="CF3721" s="15"/>
      <c r="CG3721" s="15"/>
      <c r="CH3721" s="15"/>
      <c r="CI3721" s="15"/>
      <c r="CJ3721" s="15"/>
      <c r="CK3721" s="15"/>
      <c r="CL3721" s="15"/>
      <c r="CM3721" s="15"/>
      <c r="CN3721" s="15"/>
    </row>
    <row r="3722" spans="1:92" ht="14">
      <c r="A3722" s="1"/>
      <c r="D3722" s="38"/>
      <c r="I3722" s="19"/>
      <c r="K3722" s="15"/>
      <c r="L3722" s="15"/>
      <c r="AE3722" s="37"/>
      <c r="AF3722" s="30"/>
      <c r="AG3722" s="23"/>
      <c r="AH3722" s="23"/>
      <c r="AI3722" s="23"/>
      <c r="AJ3722" s="23"/>
      <c r="AK3722" s="23"/>
      <c r="AL3722" s="23"/>
      <c r="AM3722" s="23"/>
      <c r="AN3722" s="23"/>
      <c r="AO3722" s="23"/>
      <c r="AP3722" s="23"/>
      <c r="AQ3722" s="23"/>
      <c r="AR3722" s="23"/>
      <c r="AS3722" s="23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23"/>
      <c r="BE3722" s="23"/>
      <c r="BF3722" s="23"/>
      <c r="BG3722" s="12"/>
      <c r="BH3722" s="12"/>
      <c r="BI3722" s="12"/>
      <c r="BJ3722" s="12"/>
      <c r="BK3722" s="12"/>
      <c r="BL3722" s="12"/>
      <c r="BM3722" s="12"/>
      <c r="BN3722" s="12"/>
      <c r="BO3722" s="12"/>
      <c r="BP3722" s="12"/>
      <c r="BQ3722" s="12"/>
      <c r="BR3722" s="12"/>
      <c r="BS3722" s="12"/>
      <c r="BT3722" s="12"/>
      <c r="BU3722" s="12"/>
      <c r="BV3722" s="12"/>
      <c r="BW3722" s="12"/>
      <c r="BX3722" s="15"/>
      <c r="BY3722" s="15"/>
      <c r="BZ3722" s="15"/>
      <c r="CA3722" s="15"/>
      <c r="CB3722" s="15"/>
      <c r="CC3722" s="15"/>
      <c r="CD3722" s="15"/>
      <c r="CE3722" s="15"/>
      <c r="CF3722" s="15"/>
      <c r="CG3722" s="15"/>
      <c r="CH3722" s="15"/>
      <c r="CI3722" s="15"/>
      <c r="CJ3722" s="15"/>
      <c r="CK3722" s="15"/>
      <c r="CL3722" s="15"/>
      <c r="CM3722" s="15"/>
      <c r="CN3722" s="15"/>
    </row>
    <row r="3723" spans="1:92" ht="14">
      <c r="A3723" s="1"/>
      <c r="D3723" s="38"/>
      <c r="I3723" s="19"/>
      <c r="K3723" s="15"/>
      <c r="L3723" s="15"/>
      <c r="AE3723" s="37"/>
      <c r="AF3723" s="30"/>
      <c r="AG3723" s="23"/>
      <c r="AH3723" s="23"/>
      <c r="AI3723" s="23"/>
      <c r="AJ3723" s="23"/>
      <c r="AK3723" s="23"/>
      <c r="AL3723" s="23"/>
      <c r="AM3723" s="23"/>
      <c r="AN3723" s="23"/>
      <c r="AO3723" s="23"/>
      <c r="AP3723" s="23"/>
      <c r="AQ3723" s="23"/>
      <c r="AR3723" s="23"/>
      <c r="AS3723" s="23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23"/>
      <c r="BE3723" s="23"/>
      <c r="BF3723" s="23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  <c r="BU3723" s="12"/>
      <c r="BV3723" s="12"/>
      <c r="BW3723" s="12"/>
      <c r="BX3723" s="15"/>
      <c r="BY3723" s="15"/>
      <c r="BZ3723" s="15"/>
      <c r="CA3723" s="15"/>
      <c r="CB3723" s="15"/>
      <c r="CC3723" s="15"/>
      <c r="CD3723" s="15"/>
      <c r="CE3723" s="15"/>
      <c r="CF3723" s="15"/>
      <c r="CG3723" s="15"/>
      <c r="CH3723" s="15"/>
      <c r="CI3723" s="15"/>
      <c r="CJ3723" s="15"/>
      <c r="CK3723" s="15"/>
      <c r="CL3723" s="15"/>
      <c r="CM3723" s="15"/>
      <c r="CN3723" s="15"/>
    </row>
    <row r="3724" spans="1:92" ht="14">
      <c r="A3724" s="1"/>
      <c r="D3724" s="38"/>
      <c r="I3724" s="19"/>
      <c r="K3724" s="15"/>
      <c r="L3724" s="15"/>
      <c r="AE3724" s="37"/>
      <c r="AF3724" s="30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23"/>
      <c r="BE3724" s="23"/>
      <c r="BF3724" s="23"/>
      <c r="BG3724" s="12"/>
      <c r="BH3724" s="12"/>
      <c r="BI3724" s="12"/>
      <c r="BJ3724" s="12"/>
      <c r="BK3724" s="12"/>
      <c r="BL3724" s="12"/>
      <c r="BM3724" s="12"/>
      <c r="BN3724" s="12"/>
      <c r="BO3724" s="12"/>
      <c r="BP3724" s="12"/>
      <c r="BQ3724" s="12"/>
      <c r="BR3724" s="12"/>
      <c r="BS3724" s="12"/>
      <c r="BT3724" s="12"/>
      <c r="BU3724" s="12"/>
      <c r="BV3724" s="12"/>
      <c r="BW3724" s="12"/>
      <c r="BX3724" s="15"/>
      <c r="BY3724" s="15"/>
      <c r="BZ3724" s="15"/>
      <c r="CA3724" s="15"/>
      <c r="CB3724" s="15"/>
      <c r="CC3724" s="15"/>
      <c r="CD3724" s="15"/>
      <c r="CE3724" s="15"/>
      <c r="CF3724" s="15"/>
      <c r="CG3724" s="15"/>
      <c r="CH3724" s="15"/>
      <c r="CI3724" s="15"/>
      <c r="CJ3724" s="15"/>
      <c r="CK3724" s="15"/>
      <c r="CL3724" s="15"/>
      <c r="CM3724" s="15"/>
      <c r="CN3724" s="15"/>
    </row>
    <row r="3725" spans="1:92" ht="14">
      <c r="A3725" s="1"/>
      <c r="D3725" s="38"/>
      <c r="I3725" s="19"/>
      <c r="K3725" s="15"/>
      <c r="L3725" s="15"/>
      <c r="AE3725" s="37"/>
      <c r="AF3725" s="30"/>
      <c r="AG3725" s="23"/>
      <c r="AH3725" s="23"/>
      <c r="AI3725" s="23"/>
      <c r="AJ3725" s="23"/>
      <c r="AK3725" s="23"/>
      <c r="AL3725" s="23"/>
      <c r="AM3725" s="23"/>
      <c r="AN3725" s="23"/>
      <c r="AO3725" s="23"/>
      <c r="AP3725" s="23"/>
      <c r="AQ3725" s="23"/>
      <c r="AR3725" s="23"/>
      <c r="AS3725" s="23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23"/>
      <c r="BE3725" s="23"/>
      <c r="BF3725" s="23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  <c r="BU3725" s="12"/>
      <c r="BV3725" s="12"/>
      <c r="BW3725" s="12"/>
      <c r="BX3725" s="15"/>
      <c r="BY3725" s="15"/>
      <c r="BZ3725" s="15"/>
      <c r="CA3725" s="15"/>
      <c r="CB3725" s="15"/>
      <c r="CC3725" s="15"/>
      <c r="CD3725" s="15"/>
      <c r="CE3725" s="15"/>
      <c r="CF3725" s="15"/>
      <c r="CG3725" s="15"/>
      <c r="CH3725" s="15"/>
      <c r="CI3725" s="15"/>
      <c r="CJ3725" s="15"/>
      <c r="CK3725" s="15"/>
      <c r="CL3725" s="15"/>
      <c r="CM3725" s="15"/>
      <c r="CN3725" s="15"/>
    </row>
    <row r="3726" spans="1:92" ht="14">
      <c r="A3726" s="1"/>
      <c r="D3726" s="38"/>
      <c r="I3726" s="19"/>
      <c r="K3726" s="15"/>
      <c r="L3726" s="15"/>
      <c r="AE3726" s="37"/>
      <c r="AF3726" s="30"/>
      <c r="AG3726" s="23"/>
      <c r="AH3726" s="23"/>
      <c r="AI3726" s="23"/>
      <c r="AJ3726" s="23"/>
      <c r="AK3726" s="23"/>
      <c r="AL3726" s="23"/>
      <c r="AM3726" s="23"/>
      <c r="AN3726" s="23"/>
      <c r="AO3726" s="23"/>
      <c r="AP3726" s="23"/>
      <c r="AQ3726" s="23"/>
      <c r="AR3726" s="23"/>
      <c r="AS3726" s="23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23"/>
      <c r="BE3726" s="23"/>
      <c r="BF3726" s="23"/>
      <c r="BG3726" s="12"/>
      <c r="BH3726" s="12"/>
      <c r="BI3726" s="12"/>
      <c r="BJ3726" s="12"/>
      <c r="BK3726" s="12"/>
      <c r="BL3726" s="12"/>
      <c r="BM3726" s="12"/>
      <c r="BN3726" s="12"/>
      <c r="BO3726" s="12"/>
      <c r="BP3726" s="12"/>
      <c r="BQ3726" s="12"/>
      <c r="BR3726" s="12"/>
      <c r="BS3726" s="12"/>
      <c r="BT3726" s="12"/>
      <c r="BU3726" s="12"/>
      <c r="BV3726" s="12"/>
      <c r="BW3726" s="12"/>
      <c r="BX3726" s="15"/>
      <c r="BY3726" s="15"/>
      <c r="BZ3726" s="15"/>
      <c r="CA3726" s="15"/>
      <c r="CB3726" s="15"/>
      <c r="CC3726" s="15"/>
      <c r="CD3726" s="15"/>
      <c r="CE3726" s="15"/>
      <c r="CF3726" s="15"/>
      <c r="CG3726" s="15"/>
      <c r="CH3726" s="15"/>
      <c r="CI3726" s="15"/>
      <c r="CJ3726" s="15"/>
      <c r="CK3726" s="15"/>
      <c r="CL3726" s="15"/>
      <c r="CM3726" s="15"/>
      <c r="CN3726" s="15"/>
    </row>
    <row r="3727" spans="1:92" ht="14">
      <c r="A3727" s="1"/>
      <c r="D3727" s="38"/>
      <c r="I3727" s="19"/>
      <c r="K3727" s="15"/>
      <c r="L3727" s="15"/>
      <c r="AE3727" s="37"/>
      <c r="AF3727" s="30"/>
      <c r="AG3727" s="23"/>
      <c r="AH3727" s="23"/>
      <c r="AI3727" s="23"/>
      <c r="AJ3727" s="23"/>
      <c r="AK3727" s="23"/>
      <c r="AL3727" s="23"/>
      <c r="AM3727" s="23"/>
      <c r="AN3727" s="23"/>
      <c r="AO3727" s="23"/>
      <c r="AP3727" s="23"/>
      <c r="AQ3727" s="23"/>
      <c r="AR3727" s="23"/>
      <c r="AS3727" s="23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23"/>
      <c r="BE3727" s="23"/>
      <c r="BF3727" s="23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  <c r="BU3727" s="12"/>
      <c r="BV3727" s="12"/>
      <c r="BW3727" s="12"/>
      <c r="BX3727" s="15"/>
      <c r="BY3727" s="15"/>
      <c r="BZ3727" s="15"/>
      <c r="CA3727" s="15"/>
      <c r="CB3727" s="15"/>
      <c r="CC3727" s="15"/>
      <c r="CD3727" s="15"/>
      <c r="CE3727" s="15"/>
      <c r="CF3727" s="15"/>
      <c r="CG3727" s="15"/>
      <c r="CH3727" s="15"/>
      <c r="CI3727" s="15"/>
      <c r="CJ3727" s="15"/>
      <c r="CK3727" s="15"/>
      <c r="CL3727" s="15"/>
      <c r="CM3727" s="15"/>
      <c r="CN3727" s="15"/>
    </row>
    <row r="3728" spans="1:92" ht="14">
      <c r="A3728" s="1"/>
      <c r="D3728" s="38"/>
      <c r="I3728" s="19"/>
      <c r="K3728" s="15"/>
      <c r="L3728" s="15"/>
      <c r="AE3728" s="37"/>
      <c r="AF3728" s="30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23"/>
      <c r="BE3728" s="23"/>
      <c r="BF3728" s="23"/>
      <c r="BG3728" s="12"/>
      <c r="BH3728" s="12"/>
      <c r="BI3728" s="12"/>
      <c r="BJ3728" s="12"/>
      <c r="BK3728" s="12"/>
      <c r="BL3728" s="12"/>
      <c r="BM3728" s="12"/>
      <c r="BN3728" s="12"/>
      <c r="BO3728" s="12"/>
      <c r="BP3728" s="12"/>
      <c r="BQ3728" s="12"/>
      <c r="BR3728" s="12"/>
      <c r="BS3728" s="12"/>
      <c r="BT3728" s="12"/>
      <c r="BU3728" s="12"/>
      <c r="BV3728" s="12"/>
      <c r="BW3728" s="12"/>
      <c r="BX3728" s="15"/>
      <c r="BY3728" s="15"/>
      <c r="BZ3728" s="15"/>
      <c r="CA3728" s="15"/>
      <c r="CB3728" s="15"/>
      <c r="CC3728" s="15"/>
      <c r="CD3728" s="15"/>
      <c r="CE3728" s="15"/>
      <c r="CF3728" s="15"/>
      <c r="CG3728" s="15"/>
      <c r="CH3728" s="15"/>
      <c r="CI3728" s="15"/>
      <c r="CJ3728" s="15"/>
      <c r="CK3728" s="15"/>
      <c r="CL3728" s="15"/>
      <c r="CM3728" s="15"/>
      <c r="CN3728" s="15"/>
    </row>
    <row r="3729" spans="1:92" ht="14">
      <c r="A3729" s="1"/>
      <c r="D3729" s="38"/>
      <c r="I3729" s="19"/>
      <c r="K3729" s="15"/>
      <c r="L3729" s="15"/>
      <c r="AE3729" s="37"/>
      <c r="AF3729" s="30"/>
      <c r="AG3729" s="23"/>
      <c r="AH3729" s="23"/>
      <c r="AI3729" s="23"/>
      <c r="AJ3729" s="23"/>
      <c r="AK3729" s="23"/>
      <c r="AL3729" s="23"/>
      <c r="AM3729" s="23"/>
      <c r="AN3729" s="23"/>
      <c r="AO3729" s="23"/>
      <c r="AP3729" s="23"/>
      <c r="AQ3729" s="23"/>
      <c r="AR3729" s="23"/>
      <c r="AS3729" s="23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23"/>
      <c r="BE3729" s="23"/>
      <c r="BF3729" s="23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  <c r="BU3729" s="12"/>
      <c r="BV3729" s="12"/>
      <c r="BW3729" s="12"/>
      <c r="BX3729" s="15"/>
      <c r="BY3729" s="15"/>
      <c r="BZ3729" s="15"/>
      <c r="CA3729" s="15"/>
      <c r="CB3729" s="15"/>
      <c r="CC3729" s="15"/>
      <c r="CD3729" s="15"/>
      <c r="CE3729" s="15"/>
      <c r="CF3729" s="15"/>
      <c r="CG3729" s="15"/>
      <c r="CH3729" s="15"/>
      <c r="CI3729" s="15"/>
      <c r="CJ3729" s="15"/>
      <c r="CK3729" s="15"/>
      <c r="CL3729" s="15"/>
      <c r="CM3729" s="15"/>
      <c r="CN3729" s="15"/>
    </row>
    <row r="3730" spans="1:92" ht="14">
      <c r="A3730" s="1"/>
      <c r="D3730" s="38"/>
      <c r="I3730" s="19"/>
      <c r="K3730" s="15"/>
      <c r="L3730" s="15"/>
      <c r="AE3730" s="37"/>
      <c r="AF3730" s="30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23"/>
      <c r="BE3730" s="23"/>
      <c r="BF3730" s="23"/>
      <c r="BG3730" s="12"/>
      <c r="BH3730" s="12"/>
      <c r="BI3730" s="12"/>
      <c r="BJ3730" s="12"/>
      <c r="BK3730" s="12"/>
      <c r="BL3730" s="12"/>
      <c r="BM3730" s="12"/>
      <c r="BN3730" s="12"/>
      <c r="BO3730" s="12"/>
      <c r="BP3730" s="12"/>
      <c r="BQ3730" s="12"/>
      <c r="BR3730" s="12"/>
      <c r="BS3730" s="12"/>
      <c r="BT3730" s="12"/>
      <c r="BU3730" s="12"/>
      <c r="BV3730" s="12"/>
      <c r="BW3730" s="12"/>
      <c r="BX3730" s="15"/>
      <c r="BY3730" s="15"/>
      <c r="BZ3730" s="15"/>
      <c r="CA3730" s="15"/>
      <c r="CB3730" s="15"/>
      <c r="CC3730" s="15"/>
      <c r="CD3730" s="15"/>
      <c r="CE3730" s="15"/>
      <c r="CF3730" s="15"/>
      <c r="CG3730" s="15"/>
      <c r="CH3730" s="15"/>
      <c r="CI3730" s="15"/>
      <c r="CJ3730" s="15"/>
      <c r="CK3730" s="15"/>
      <c r="CL3730" s="15"/>
      <c r="CM3730" s="15"/>
      <c r="CN3730" s="15"/>
    </row>
    <row r="3731" spans="1:92" ht="14">
      <c r="A3731" s="1"/>
      <c r="D3731" s="38"/>
      <c r="I3731" s="19"/>
      <c r="K3731" s="15"/>
      <c r="L3731" s="15"/>
      <c r="AE3731" s="37"/>
      <c r="AF3731" s="30"/>
      <c r="AG3731" s="23"/>
      <c r="AH3731" s="23"/>
      <c r="AI3731" s="23"/>
      <c r="AJ3731" s="23"/>
      <c r="AK3731" s="23"/>
      <c r="AL3731" s="23"/>
      <c r="AM3731" s="23"/>
      <c r="AN3731" s="23"/>
      <c r="AO3731" s="23"/>
      <c r="AP3731" s="23"/>
      <c r="AQ3731" s="23"/>
      <c r="AR3731" s="23"/>
      <c r="AS3731" s="23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23"/>
      <c r="BE3731" s="23"/>
      <c r="BF3731" s="23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  <c r="BU3731" s="12"/>
      <c r="BV3731" s="12"/>
      <c r="BW3731" s="12"/>
      <c r="BX3731" s="15"/>
      <c r="BY3731" s="15"/>
      <c r="BZ3731" s="15"/>
      <c r="CA3731" s="15"/>
      <c r="CB3731" s="15"/>
      <c r="CC3731" s="15"/>
      <c r="CD3731" s="15"/>
      <c r="CE3731" s="15"/>
      <c r="CF3731" s="15"/>
      <c r="CG3731" s="15"/>
      <c r="CH3731" s="15"/>
      <c r="CI3731" s="15"/>
      <c r="CJ3731" s="15"/>
      <c r="CK3731" s="15"/>
      <c r="CL3731" s="15"/>
      <c r="CM3731" s="15"/>
      <c r="CN3731" s="15"/>
    </row>
    <row r="3732" spans="1:92" ht="14">
      <c r="A3732" s="1"/>
      <c r="D3732" s="38"/>
      <c r="I3732" s="19"/>
      <c r="K3732" s="15"/>
      <c r="L3732" s="15"/>
      <c r="AE3732" s="37"/>
      <c r="AF3732" s="30"/>
      <c r="AG3732" s="23"/>
      <c r="AH3732" s="23"/>
      <c r="AI3732" s="23"/>
      <c r="AJ3732" s="23"/>
      <c r="AK3732" s="23"/>
      <c r="AL3732" s="23"/>
      <c r="AM3732" s="23"/>
      <c r="AN3732" s="23"/>
      <c r="AO3732" s="23"/>
      <c r="AP3732" s="23"/>
      <c r="AQ3732" s="23"/>
      <c r="AR3732" s="23"/>
      <c r="AS3732" s="23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23"/>
      <c r="BE3732" s="23"/>
      <c r="BF3732" s="23"/>
      <c r="BG3732" s="12"/>
      <c r="BH3732" s="12"/>
      <c r="BI3732" s="12"/>
      <c r="BJ3732" s="12"/>
      <c r="BK3732" s="12"/>
      <c r="BL3732" s="12"/>
      <c r="BM3732" s="12"/>
      <c r="BN3732" s="12"/>
      <c r="BO3732" s="12"/>
      <c r="BP3732" s="12"/>
      <c r="BQ3732" s="12"/>
      <c r="BR3732" s="12"/>
      <c r="BS3732" s="12"/>
      <c r="BT3732" s="12"/>
      <c r="BU3732" s="12"/>
      <c r="BV3732" s="12"/>
      <c r="BW3732" s="12"/>
      <c r="BX3732" s="15"/>
      <c r="BY3732" s="15"/>
      <c r="BZ3732" s="15"/>
      <c r="CA3732" s="15"/>
      <c r="CB3732" s="15"/>
      <c r="CC3732" s="15"/>
      <c r="CD3732" s="15"/>
      <c r="CE3732" s="15"/>
      <c r="CF3732" s="15"/>
      <c r="CG3732" s="15"/>
      <c r="CH3732" s="15"/>
      <c r="CI3732" s="15"/>
      <c r="CJ3732" s="15"/>
      <c r="CK3732" s="15"/>
      <c r="CL3732" s="15"/>
      <c r="CM3732" s="15"/>
      <c r="CN3732" s="15"/>
    </row>
    <row r="3733" spans="1:92" ht="14">
      <c r="A3733" s="1"/>
      <c r="D3733" s="38"/>
      <c r="I3733" s="19"/>
      <c r="K3733" s="15"/>
      <c r="L3733" s="15"/>
      <c r="AE3733" s="37"/>
      <c r="AF3733" s="30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23"/>
      <c r="BE3733" s="23"/>
      <c r="BF3733" s="23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  <c r="BU3733" s="12"/>
      <c r="BV3733" s="12"/>
      <c r="BW3733" s="12"/>
      <c r="BX3733" s="15"/>
      <c r="BY3733" s="15"/>
      <c r="BZ3733" s="15"/>
      <c r="CA3733" s="15"/>
      <c r="CB3733" s="15"/>
      <c r="CC3733" s="15"/>
      <c r="CD3733" s="15"/>
      <c r="CE3733" s="15"/>
      <c r="CF3733" s="15"/>
      <c r="CG3733" s="15"/>
      <c r="CH3733" s="15"/>
      <c r="CI3733" s="15"/>
      <c r="CJ3733" s="15"/>
      <c r="CK3733" s="15"/>
      <c r="CL3733" s="15"/>
      <c r="CM3733" s="15"/>
      <c r="CN3733" s="15"/>
    </row>
    <row r="3734" spans="1:92" ht="14">
      <c r="A3734" s="1"/>
      <c r="D3734" s="38"/>
      <c r="I3734" s="19"/>
      <c r="K3734" s="15"/>
      <c r="L3734" s="15"/>
      <c r="AE3734" s="37"/>
      <c r="AF3734" s="30"/>
      <c r="AG3734" s="23"/>
      <c r="AH3734" s="23"/>
      <c r="AI3734" s="23"/>
      <c r="AJ3734" s="23"/>
      <c r="AK3734" s="23"/>
      <c r="AL3734" s="23"/>
      <c r="AM3734" s="23"/>
      <c r="AN3734" s="23"/>
      <c r="AO3734" s="23"/>
      <c r="AP3734" s="23"/>
      <c r="AQ3734" s="23"/>
      <c r="AR3734" s="23"/>
      <c r="AS3734" s="23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23"/>
      <c r="BE3734" s="23"/>
      <c r="BF3734" s="23"/>
      <c r="BG3734" s="12"/>
      <c r="BH3734" s="12"/>
      <c r="BI3734" s="12"/>
      <c r="BJ3734" s="12"/>
      <c r="BK3734" s="12"/>
      <c r="BL3734" s="12"/>
      <c r="BM3734" s="12"/>
      <c r="BN3734" s="12"/>
      <c r="BO3734" s="12"/>
      <c r="BP3734" s="12"/>
      <c r="BQ3734" s="12"/>
      <c r="BR3734" s="12"/>
      <c r="BS3734" s="12"/>
      <c r="BT3734" s="12"/>
      <c r="BU3734" s="12"/>
      <c r="BV3734" s="12"/>
      <c r="BW3734" s="12"/>
      <c r="BX3734" s="15"/>
      <c r="BY3734" s="15"/>
      <c r="BZ3734" s="15"/>
      <c r="CA3734" s="15"/>
      <c r="CB3734" s="15"/>
      <c r="CC3734" s="15"/>
      <c r="CD3734" s="15"/>
      <c r="CE3734" s="15"/>
      <c r="CF3734" s="15"/>
      <c r="CG3734" s="15"/>
      <c r="CH3734" s="15"/>
      <c r="CI3734" s="15"/>
      <c r="CJ3734" s="15"/>
      <c r="CK3734" s="15"/>
      <c r="CL3734" s="15"/>
      <c r="CM3734" s="15"/>
      <c r="CN3734" s="15"/>
    </row>
    <row r="3735" spans="1:92" ht="14">
      <c r="A3735" s="1"/>
      <c r="D3735" s="38"/>
      <c r="I3735" s="19"/>
      <c r="K3735" s="15"/>
      <c r="L3735" s="15"/>
      <c r="AE3735" s="37"/>
      <c r="AF3735" s="30"/>
      <c r="AG3735" s="23"/>
      <c r="AH3735" s="23"/>
      <c r="AI3735" s="23"/>
      <c r="AJ3735" s="23"/>
      <c r="AK3735" s="23"/>
      <c r="AL3735" s="23"/>
      <c r="AM3735" s="23"/>
      <c r="AN3735" s="23"/>
      <c r="AO3735" s="23"/>
      <c r="AP3735" s="23"/>
      <c r="AQ3735" s="23"/>
      <c r="AR3735" s="23"/>
      <c r="AS3735" s="23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23"/>
      <c r="BE3735" s="23"/>
      <c r="BF3735" s="23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  <c r="BU3735" s="12"/>
      <c r="BV3735" s="12"/>
      <c r="BW3735" s="12"/>
      <c r="BX3735" s="15"/>
      <c r="BY3735" s="15"/>
      <c r="BZ3735" s="15"/>
      <c r="CA3735" s="15"/>
      <c r="CB3735" s="15"/>
      <c r="CC3735" s="15"/>
      <c r="CD3735" s="15"/>
      <c r="CE3735" s="15"/>
      <c r="CF3735" s="15"/>
      <c r="CG3735" s="15"/>
      <c r="CH3735" s="15"/>
      <c r="CI3735" s="15"/>
      <c r="CJ3735" s="15"/>
      <c r="CK3735" s="15"/>
      <c r="CL3735" s="15"/>
      <c r="CM3735" s="15"/>
      <c r="CN3735" s="15"/>
    </row>
    <row r="3736" spans="1:92" ht="14">
      <c r="A3736" s="1"/>
      <c r="D3736" s="38"/>
      <c r="I3736" s="19"/>
      <c r="K3736" s="15"/>
      <c r="L3736" s="15"/>
      <c r="AE3736" s="37"/>
      <c r="AF3736" s="30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23"/>
      <c r="BE3736" s="23"/>
      <c r="BF3736" s="23"/>
      <c r="BG3736" s="12"/>
      <c r="BH3736" s="12"/>
      <c r="BI3736" s="12"/>
      <c r="BJ3736" s="12"/>
      <c r="BK3736" s="12"/>
      <c r="BL3736" s="12"/>
      <c r="BM3736" s="12"/>
      <c r="BN3736" s="12"/>
      <c r="BO3736" s="12"/>
      <c r="BP3736" s="12"/>
      <c r="BQ3736" s="12"/>
      <c r="BR3736" s="12"/>
      <c r="BS3736" s="12"/>
      <c r="BT3736" s="12"/>
      <c r="BU3736" s="12"/>
      <c r="BV3736" s="12"/>
      <c r="BW3736" s="12"/>
      <c r="BX3736" s="15"/>
      <c r="BY3736" s="15"/>
      <c r="BZ3736" s="15"/>
      <c r="CA3736" s="15"/>
      <c r="CB3736" s="15"/>
      <c r="CC3736" s="15"/>
      <c r="CD3736" s="15"/>
      <c r="CE3736" s="15"/>
      <c r="CF3736" s="15"/>
      <c r="CG3736" s="15"/>
      <c r="CH3736" s="15"/>
      <c r="CI3736" s="15"/>
      <c r="CJ3736" s="15"/>
      <c r="CK3736" s="15"/>
      <c r="CL3736" s="15"/>
      <c r="CM3736" s="15"/>
      <c r="CN3736" s="15"/>
    </row>
    <row r="3737" spans="1:92" ht="14">
      <c r="A3737" s="1"/>
      <c r="D3737" s="38"/>
      <c r="I3737" s="19"/>
      <c r="K3737" s="15"/>
      <c r="L3737" s="15"/>
      <c r="AE3737" s="37"/>
      <c r="AF3737" s="30"/>
      <c r="AG3737" s="23"/>
      <c r="AH3737" s="23"/>
      <c r="AI3737" s="23"/>
      <c r="AJ3737" s="23"/>
      <c r="AK3737" s="23"/>
      <c r="AL3737" s="23"/>
      <c r="AM3737" s="23"/>
      <c r="AN3737" s="23"/>
      <c r="AO3737" s="23"/>
      <c r="AP3737" s="23"/>
      <c r="AQ3737" s="23"/>
      <c r="AR3737" s="23"/>
      <c r="AS3737" s="23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23"/>
      <c r="BE3737" s="23"/>
      <c r="BF3737" s="23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  <c r="BU3737" s="12"/>
      <c r="BV3737" s="12"/>
      <c r="BW3737" s="12"/>
      <c r="BX3737" s="15"/>
      <c r="BY3737" s="15"/>
      <c r="BZ3737" s="15"/>
      <c r="CA3737" s="15"/>
      <c r="CB3737" s="15"/>
      <c r="CC3737" s="15"/>
      <c r="CD3737" s="15"/>
      <c r="CE3737" s="15"/>
      <c r="CF3737" s="15"/>
      <c r="CG3737" s="15"/>
      <c r="CH3737" s="15"/>
      <c r="CI3737" s="15"/>
      <c r="CJ3737" s="15"/>
      <c r="CK3737" s="15"/>
      <c r="CL3737" s="15"/>
      <c r="CM3737" s="15"/>
      <c r="CN3737" s="15"/>
    </row>
    <row r="3738" spans="1:92" ht="14">
      <c r="A3738" s="1"/>
      <c r="D3738" s="38"/>
      <c r="I3738" s="19"/>
      <c r="K3738" s="15"/>
      <c r="L3738" s="15"/>
      <c r="AE3738" s="37"/>
      <c r="AF3738" s="30"/>
      <c r="AG3738" s="23"/>
      <c r="AH3738" s="23"/>
      <c r="AI3738" s="23"/>
      <c r="AJ3738" s="23"/>
      <c r="AK3738" s="23"/>
      <c r="AL3738" s="23"/>
      <c r="AM3738" s="23"/>
      <c r="AN3738" s="23"/>
      <c r="AO3738" s="23"/>
      <c r="AP3738" s="23"/>
      <c r="AQ3738" s="23"/>
      <c r="AR3738" s="23"/>
      <c r="AS3738" s="23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23"/>
      <c r="BE3738" s="23"/>
      <c r="BF3738" s="23"/>
      <c r="BG3738" s="12"/>
      <c r="BH3738" s="12"/>
      <c r="BI3738" s="12"/>
      <c r="BJ3738" s="12"/>
      <c r="BK3738" s="12"/>
      <c r="BL3738" s="12"/>
      <c r="BM3738" s="12"/>
      <c r="BN3738" s="12"/>
      <c r="BO3738" s="12"/>
      <c r="BP3738" s="12"/>
      <c r="BQ3738" s="12"/>
      <c r="BR3738" s="12"/>
      <c r="BS3738" s="12"/>
      <c r="BT3738" s="12"/>
      <c r="BU3738" s="12"/>
      <c r="BV3738" s="12"/>
      <c r="BW3738" s="12"/>
      <c r="BX3738" s="15"/>
      <c r="BY3738" s="15"/>
      <c r="BZ3738" s="15"/>
      <c r="CA3738" s="15"/>
      <c r="CB3738" s="15"/>
      <c r="CC3738" s="15"/>
      <c r="CD3738" s="15"/>
      <c r="CE3738" s="15"/>
      <c r="CF3738" s="15"/>
      <c r="CG3738" s="15"/>
      <c r="CH3738" s="15"/>
      <c r="CI3738" s="15"/>
      <c r="CJ3738" s="15"/>
      <c r="CK3738" s="15"/>
      <c r="CL3738" s="15"/>
      <c r="CM3738" s="15"/>
      <c r="CN3738" s="15"/>
    </row>
    <row r="3739" spans="1:92" ht="14">
      <c r="A3739" s="1"/>
      <c r="D3739" s="38"/>
      <c r="I3739" s="19"/>
      <c r="K3739" s="15"/>
      <c r="L3739" s="15"/>
      <c r="AE3739" s="37"/>
      <c r="AF3739" s="30"/>
      <c r="AG3739" s="23"/>
      <c r="AH3739" s="23"/>
      <c r="AI3739" s="23"/>
      <c r="AJ3739" s="23"/>
      <c r="AK3739" s="23"/>
      <c r="AL3739" s="23"/>
      <c r="AM3739" s="23"/>
      <c r="AN3739" s="23"/>
      <c r="AO3739" s="23"/>
      <c r="AP3739" s="23"/>
      <c r="AQ3739" s="23"/>
      <c r="AR3739" s="23"/>
      <c r="AS3739" s="23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23"/>
      <c r="BE3739" s="23"/>
      <c r="BF3739" s="23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  <c r="BU3739" s="12"/>
      <c r="BV3739" s="12"/>
      <c r="BW3739" s="12"/>
      <c r="BX3739" s="15"/>
      <c r="BY3739" s="15"/>
      <c r="BZ3739" s="15"/>
      <c r="CA3739" s="15"/>
      <c r="CB3739" s="15"/>
      <c r="CC3739" s="15"/>
      <c r="CD3739" s="15"/>
      <c r="CE3739" s="15"/>
      <c r="CF3739" s="15"/>
      <c r="CG3739" s="15"/>
      <c r="CH3739" s="15"/>
      <c r="CI3739" s="15"/>
      <c r="CJ3739" s="15"/>
      <c r="CK3739" s="15"/>
      <c r="CL3739" s="15"/>
      <c r="CM3739" s="15"/>
      <c r="CN3739" s="15"/>
    </row>
    <row r="3740" spans="1:92" ht="14">
      <c r="A3740" s="1"/>
      <c r="D3740" s="38"/>
      <c r="I3740" s="19"/>
      <c r="K3740" s="15"/>
      <c r="L3740" s="15"/>
      <c r="AE3740" s="37"/>
      <c r="AF3740" s="30"/>
      <c r="AG3740" s="23"/>
      <c r="AH3740" s="23"/>
      <c r="AI3740" s="23"/>
      <c r="AJ3740" s="23"/>
      <c r="AK3740" s="23"/>
      <c r="AL3740" s="23"/>
      <c r="AM3740" s="23"/>
      <c r="AN3740" s="23"/>
      <c r="AO3740" s="23"/>
      <c r="AP3740" s="23"/>
      <c r="AQ3740" s="23"/>
      <c r="AR3740" s="23"/>
      <c r="AS3740" s="23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23"/>
      <c r="BE3740" s="23"/>
      <c r="BF3740" s="23"/>
      <c r="BG3740" s="12"/>
      <c r="BH3740" s="12"/>
      <c r="BI3740" s="12"/>
      <c r="BJ3740" s="12"/>
      <c r="BK3740" s="12"/>
      <c r="BL3740" s="12"/>
      <c r="BM3740" s="12"/>
      <c r="BN3740" s="12"/>
      <c r="BO3740" s="12"/>
      <c r="BP3740" s="12"/>
      <c r="BQ3740" s="12"/>
      <c r="BR3740" s="12"/>
      <c r="BS3740" s="12"/>
      <c r="BT3740" s="12"/>
      <c r="BU3740" s="12"/>
      <c r="BV3740" s="12"/>
      <c r="BW3740" s="12"/>
      <c r="BX3740" s="15"/>
      <c r="BY3740" s="15"/>
      <c r="BZ3740" s="15"/>
      <c r="CA3740" s="15"/>
      <c r="CB3740" s="15"/>
      <c r="CC3740" s="15"/>
      <c r="CD3740" s="15"/>
      <c r="CE3740" s="15"/>
      <c r="CF3740" s="15"/>
      <c r="CG3740" s="15"/>
      <c r="CH3740" s="15"/>
      <c r="CI3740" s="15"/>
      <c r="CJ3740" s="15"/>
      <c r="CK3740" s="15"/>
      <c r="CL3740" s="15"/>
      <c r="CM3740" s="15"/>
      <c r="CN3740" s="15"/>
    </row>
    <row r="3741" spans="1:92" ht="14">
      <c r="A3741" s="1"/>
      <c r="D3741" s="38"/>
      <c r="I3741" s="19"/>
      <c r="K3741" s="15"/>
      <c r="L3741" s="15"/>
      <c r="AE3741" s="37"/>
      <c r="AF3741" s="30"/>
      <c r="AG3741" s="23"/>
      <c r="AH3741" s="23"/>
      <c r="AI3741" s="23"/>
      <c r="AJ3741" s="23"/>
      <c r="AK3741" s="23"/>
      <c r="AL3741" s="23"/>
      <c r="AM3741" s="23"/>
      <c r="AN3741" s="23"/>
      <c r="AO3741" s="23"/>
      <c r="AP3741" s="23"/>
      <c r="AQ3741" s="23"/>
      <c r="AR3741" s="23"/>
      <c r="AS3741" s="23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23"/>
      <c r="BE3741" s="23"/>
      <c r="BF3741" s="23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  <c r="BU3741" s="12"/>
      <c r="BV3741" s="12"/>
      <c r="BW3741" s="12"/>
      <c r="BX3741" s="15"/>
      <c r="BY3741" s="15"/>
      <c r="BZ3741" s="15"/>
      <c r="CA3741" s="15"/>
      <c r="CB3741" s="15"/>
      <c r="CC3741" s="15"/>
      <c r="CD3741" s="15"/>
      <c r="CE3741" s="15"/>
      <c r="CF3741" s="15"/>
      <c r="CG3741" s="15"/>
      <c r="CH3741" s="15"/>
      <c r="CI3741" s="15"/>
      <c r="CJ3741" s="15"/>
      <c r="CK3741" s="15"/>
      <c r="CL3741" s="15"/>
      <c r="CM3741" s="15"/>
      <c r="CN3741" s="15"/>
    </row>
    <row r="3742" spans="1:92" ht="14">
      <c r="A3742" s="1"/>
      <c r="D3742" s="38"/>
      <c r="I3742" s="19"/>
      <c r="K3742" s="15"/>
      <c r="L3742" s="15"/>
      <c r="AE3742" s="37"/>
      <c r="AF3742" s="30"/>
      <c r="AG3742" s="23"/>
      <c r="AH3742" s="23"/>
      <c r="AI3742" s="23"/>
      <c r="AJ3742" s="23"/>
      <c r="AK3742" s="23"/>
      <c r="AL3742" s="23"/>
      <c r="AM3742" s="23"/>
      <c r="AN3742" s="23"/>
      <c r="AO3742" s="23"/>
      <c r="AP3742" s="23"/>
      <c r="AQ3742" s="23"/>
      <c r="AR3742" s="23"/>
      <c r="AS3742" s="23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23"/>
      <c r="BE3742" s="23"/>
      <c r="BF3742" s="23"/>
      <c r="BG3742" s="12"/>
      <c r="BH3742" s="12"/>
      <c r="BI3742" s="12"/>
      <c r="BJ3742" s="12"/>
      <c r="BK3742" s="12"/>
      <c r="BL3742" s="12"/>
      <c r="BM3742" s="12"/>
      <c r="BN3742" s="12"/>
      <c r="BO3742" s="12"/>
      <c r="BP3742" s="12"/>
      <c r="BQ3742" s="12"/>
      <c r="BR3742" s="12"/>
      <c r="BS3742" s="12"/>
      <c r="BT3742" s="12"/>
      <c r="BU3742" s="12"/>
      <c r="BV3742" s="12"/>
      <c r="BW3742" s="12"/>
      <c r="BX3742" s="15"/>
      <c r="BY3742" s="15"/>
      <c r="BZ3742" s="15"/>
      <c r="CA3742" s="15"/>
      <c r="CB3742" s="15"/>
      <c r="CC3742" s="15"/>
      <c r="CD3742" s="15"/>
      <c r="CE3742" s="15"/>
      <c r="CF3742" s="15"/>
      <c r="CG3742" s="15"/>
      <c r="CH3742" s="15"/>
      <c r="CI3742" s="15"/>
      <c r="CJ3742" s="15"/>
      <c r="CK3742" s="15"/>
      <c r="CL3742" s="15"/>
      <c r="CM3742" s="15"/>
      <c r="CN3742" s="15"/>
    </row>
    <row r="3743" spans="1:92" ht="14">
      <c r="A3743" s="1"/>
      <c r="D3743" s="38"/>
      <c r="I3743" s="19"/>
      <c r="K3743" s="15"/>
      <c r="L3743" s="15"/>
      <c r="AE3743" s="37"/>
      <c r="AF3743" s="30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23"/>
      <c r="BE3743" s="23"/>
      <c r="BF3743" s="23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  <c r="BU3743" s="12"/>
      <c r="BV3743" s="12"/>
      <c r="BW3743" s="12"/>
      <c r="BX3743" s="15"/>
      <c r="BY3743" s="15"/>
      <c r="BZ3743" s="15"/>
      <c r="CA3743" s="15"/>
      <c r="CB3743" s="15"/>
      <c r="CC3743" s="15"/>
      <c r="CD3743" s="15"/>
      <c r="CE3743" s="15"/>
      <c r="CF3743" s="15"/>
      <c r="CG3743" s="15"/>
      <c r="CH3743" s="15"/>
      <c r="CI3743" s="15"/>
      <c r="CJ3743" s="15"/>
      <c r="CK3743" s="15"/>
      <c r="CL3743" s="15"/>
      <c r="CM3743" s="15"/>
      <c r="CN3743" s="15"/>
    </row>
    <row r="3744" spans="1:92" ht="14">
      <c r="A3744" s="1"/>
      <c r="D3744" s="38"/>
      <c r="I3744" s="19"/>
      <c r="K3744" s="15"/>
      <c r="L3744" s="15"/>
      <c r="AE3744" s="37"/>
      <c r="AF3744" s="30"/>
      <c r="AG3744" s="23"/>
      <c r="AH3744" s="23"/>
      <c r="AI3744" s="23"/>
      <c r="AJ3744" s="23"/>
      <c r="AK3744" s="23"/>
      <c r="AL3744" s="23"/>
      <c r="AM3744" s="23"/>
      <c r="AN3744" s="23"/>
      <c r="AO3744" s="23"/>
      <c r="AP3744" s="23"/>
      <c r="AQ3744" s="23"/>
      <c r="AR3744" s="23"/>
      <c r="AS3744" s="23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23"/>
      <c r="BE3744" s="23"/>
      <c r="BF3744" s="23"/>
      <c r="BG3744" s="12"/>
      <c r="BH3744" s="12"/>
      <c r="BI3744" s="12"/>
      <c r="BJ3744" s="12"/>
      <c r="BK3744" s="12"/>
      <c r="BL3744" s="12"/>
      <c r="BM3744" s="12"/>
      <c r="BN3744" s="12"/>
      <c r="BO3744" s="12"/>
      <c r="BP3744" s="12"/>
      <c r="BQ3744" s="12"/>
      <c r="BR3744" s="12"/>
      <c r="BS3744" s="12"/>
      <c r="BT3744" s="12"/>
      <c r="BU3744" s="12"/>
      <c r="BV3744" s="12"/>
      <c r="BW3744" s="12"/>
      <c r="BX3744" s="15"/>
      <c r="BY3744" s="15"/>
      <c r="BZ3744" s="15"/>
      <c r="CA3744" s="15"/>
      <c r="CB3744" s="15"/>
      <c r="CC3744" s="15"/>
      <c r="CD3744" s="15"/>
      <c r="CE3744" s="15"/>
      <c r="CF3744" s="15"/>
      <c r="CG3744" s="15"/>
      <c r="CH3744" s="15"/>
      <c r="CI3744" s="15"/>
      <c r="CJ3744" s="15"/>
      <c r="CK3744" s="15"/>
      <c r="CL3744" s="15"/>
      <c r="CM3744" s="15"/>
      <c r="CN3744" s="15"/>
    </row>
    <row r="3745" spans="1:92" ht="14">
      <c r="A3745" s="1"/>
      <c r="D3745" s="38"/>
      <c r="I3745" s="19"/>
      <c r="K3745" s="15"/>
      <c r="L3745" s="15"/>
      <c r="AE3745" s="37"/>
      <c r="AF3745" s="30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23"/>
      <c r="BE3745" s="23"/>
      <c r="BF3745" s="23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  <c r="BU3745" s="12"/>
      <c r="BV3745" s="12"/>
      <c r="BW3745" s="12"/>
      <c r="BX3745" s="15"/>
      <c r="BY3745" s="15"/>
      <c r="BZ3745" s="15"/>
      <c r="CA3745" s="15"/>
      <c r="CB3745" s="15"/>
      <c r="CC3745" s="15"/>
      <c r="CD3745" s="15"/>
      <c r="CE3745" s="15"/>
      <c r="CF3745" s="15"/>
      <c r="CG3745" s="15"/>
      <c r="CH3745" s="15"/>
      <c r="CI3745" s="15"/>
      <c r="CJ3745" s="15"/>
      <c r="CK3745" s="15"/>
      <c r="CL3745" s="15"/>
      <c r="CM3745" s="15"/>
      <c r="CN3745" s="15"/>
    </row>
    <row r="3746" spans="1:92" ht="14">
      <c r="A3746" s="1"/>
      <c r="D3746" s="38"/>
      <c r="I3746" s="19"/>
      <c r="K3746" s="15"/>
      <c r="L3746" s="15"/>
      <c r="AE3746" s="37"/>
      <c r="AF3746" s="30"/>
      <c r="AG3746" s="23"/>
      <c r="AH3746" s="23"/>
      <c r="AI3746" s="23"/>
      <c r="AJ3746" s="23"/>
      <c r="AK3746" s="23"/>
      <c r="AL3746" s="23"/>
      <c r="AM3746" s="23"/>
      <c r="AN3746" s="23"/>
      <c r="AO3746" s="23"/>
      <c r="AP3746" s="23"/>
      <c r="AQ3746" s="23"/>
      <c r="AR3746" s="23"/>
      <c r="AS3746" s="23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23"/>
      <c r="BE3746" s="23"/>
      <c r="BF3746" s="23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5"/>
      <c r="BY3746" s="15"/>
      <c r="BZ3746" s="15"/>
      <c r="CA3746" s="15"/>
      <c r="CB3746" s="15"/>
      <c r="CC3746" s="15"/>
      <c r="CD3746" s="15"/>
      <c r="CE3746" s="15"/>
      <c r="CF3746" s="15"/>
      <c r="CG3746" s="15"/>
      <c r="CH3746" s="15"/>
      <c r="CI3746" s="15"/>
      <c r="CJ3746" s="15"/>
      <c r="CK3746" s="15"/>
      <c r="CL3746" s="15"/>
      <c r="CM3746" s="15"/>
      <c r="CN3746" s="15"/>
    </row>
    <row r="3747" spans="1:92" ht="14">
      <c r="A3747" s="1"/>
      <c r="D3747" s="38"/>
      <c r="I3747" s="19"/>
      <c r="K3747" s="15"/>
      <c r="L3747" s="15"/>
      <c r="AE3747" s="37"/>
      <c r="AF3747" s="30"/>
      <c r="AG3747" s="23"/>
      <c r="AH3747" s="23"/>
      <c r="AI3747" s="23"/>
      <c r="AJ3747" s="23"/>
      <c r="AK3747" s="23"/>
      <c r="AL3747" s="23"/>
      <c r="AM3747" s="23"/>
      <c r="AN3747" s="23"/>
      <c r="AO3747" s="23"/>
      <c r="AP3747" s="23"/>
      <c r="AQ3747" s="23"/>
      <c r="AR3747" s="23"/>
      <c r="AS3747" s="23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23"/>
      <c r="BE3747" s="23"/>
      <c r="BF3747" s="23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  <c r="BU3747" s="12"/>
      <c r="BV3747" s="12"/>
      <c r="BW3747" s="12"/>
      <c r="BX3747" s="15"/>
      <c r="BY3747" s="15"/>
      <c r="BZ3747" s="15"/>
      <c r="CA3747" s="15"/>
      <c r="CB3747" s="15"/>
      <c r="CC3747" s="15"/>
      <c r="CD3747" s="15"/>
      <c r="CE3747" s="15"/>
      <c r="CF3747" s="15"/>
      <c r="CG3747" s="15"/>
      <c r="CH3747" s="15"/>
      <c r="CI3747" s="15"/>
      <c r="CJ3747" s="15"/>
      <c r="CK3747" s="15"/>
      <c r="CL3747" s="15"/>
      <c r="CM3747" s="15"/>
      <c r="CN3747" s="15"/>
    </row>
    <row r="3748" spans="1:92" ht="14">
      <c r="A3748" s="1"/>
      <c r="D3748" s="38"/>
      <c r="I3748" s="19"/>
      <c r="K3748" s="15"/>
      <c r="L3748" s="15"/>
      <c r="AE3748" s="37"/>
      <c r="AF3748" s="30"/>
      <c r="AG3748" s="23"/>
      <c r="AH3748" s="23"/>
      <c r="AI3748" s="23"/>
      <c r="AJ3748" s="23"/>
      <c r="AK3748" s="23"/>
      <c r="AL3748" s="23"/>
      <c r="AM3748" s="23"/>
      <c r="AN3748" s="23"/>
      <c r="AO3748" s="23"/>
      <c r="AP3748" s="23"/>
      <c r="AQ3748" s="23"/>
      <c r="AR3748" s="23"/>
      <c r="AS3748" s="23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23"/>
      <c r="BE3748" s="23"/>
      <c r="BF3748" s="23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5"/>
      <c r="BY3748" s="15"/>
      <c r="BZ3748" s="15"/>
      <c r="CA3748" s="15"/>
      <c r="CB3748" s="15"/>
      <c r="CC3748" s="15"/>
      <c r="CD3748" s="15"/>
      <c r="CE3748" s="15"/>
      <c r="CF3748" s="15"/>
      <c r="CG3748" s="15"/>
      <c r="CH3748" s="15"/>
      <c r="CI3748" s="15"/>
      <c r="CJ3748" s="15"/>
      <c r="CK3748" s="15"/>
      <c r="CL3748" s="15"/>
      <c r="CM3748" s="15"/>
      <c r="CN3748" s="15"/>
    </row>
    <row r="3749" spans="1:92" ht="14">
      <c r="A3749" s="1"/>
      <c r="D3749" s="38"/>
      <c r="I3749" s="19"/>
      <c r="K3749" s="15"/>
      <c r="L3749" s="15"/>
      <c r="AE3749" s="37"/>
      <c r="AF3749" s="30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23"/>
      <c r="BE3749" s="23"/>
      <c r="BF3749" s="23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  <c r="BU3749" s="12"/>
      <c r="BV3749" s="12"/>
      <c r="BW3749" s="12"/>
      <c r="BX3749" s="15"/>
      <c r="BY3749" s="15"/>
      <c r="BZ3749" s="15"/>
      <c r="CA3749" s="15"/>
      <c r="CB3749" s="15"/>
      <c r="CC3749" s="15"/>
      <c r="CD3749" s="15"/>
      <c r="CE3749" s="15"/>
      <c r="CF3749" s="15"/>
      <c r="CG3749" s="15"/>
      <c r="CH3749" s="15"/>
      <c r="CI3749" s="15"/>
      <c r="CJ3749" s="15"/>
      <c r="CK3749" s="15"/>
      <c r="CL3749" s="15"/>
      <c r="CM3749" s="15"/>
      <c r="CN3749" s="15"/>
    </row>
    <row r="3750" spans="1:92" ht="14">
      <c r="A3750" s="1"/>
      <c r="D3750" s="38"/>
      <c r="I3750" s="19"/>
      <c r="K3750" s="15"/>
      <c r="L3750" s="15"/>
      <c r="AE3750" s="37"/>
      <c r="AF3750" s="30"/>
      <c r="AG3750" s="23"/>
      <c r="AH3750" s="23"/>
      <c r="AI3750" s="23"/>
      <c r="AJ3750" s="23"/>
      <c r="AK3750" s="23"/>
      <c r="AL3750" s="23"/>
      <c r="AM3750" s="23"/>
      <c r="AN3750" s="23"/>
      <c r="AO3750" s="23"/>
      <c r="AP3750" s="23"/>
      <c r="AQ3750" s="23"/>
      <c r="AR3750" s="23"/>
      <c r="AS3750" s="23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23"/>
      <c r="BE3750" s="23"/>
      <c r="BF3750" s="23"/>
      <c r="BG3750" s="12"/>
      <c r="BH3750" s="12"/>
      <c r="BI3750" s="12"/>
      <c r="BJ3750" s="12"/>
      <c r="BK3750" s="12"/>
      <c r="BL3750" s="12"/>
      <c r="BM3750" s="12"/>
      <c r="BN3750" s="12"/>
      <c r="BO3750" s="12"/>
      <c r="BP3750" s="12"/>
      <c r="BQ3750" s="12"/>
      <c r="BR3750" s="12"/>
      <c r="BS3750" s="12"/>
      <c r="BT3750" s="12"/>
      <c r="BU3750" s="12"/>
      <c r="BV3750" s="12"/>
      <c r="BW3750" s="12"/>
      <c r="BX3750" s="15"/>
      <c r="BY3750" s="15"/>
      <c r="BZ3750" s="15"/>
      <c r="CA3750" s="15"/>
      <c r="CB3750" s="15"/>
      <c r="CC3750" s="15"/>
      <c r="CD3750" s="15"/>
      <c r="CE3750" s="15"/>
      <c r="CF3750" s="15"/>
      <c r="CG3750" s="15"/>
      <c r="CH3750" s="15"/>
      <c r="CI3750" s="15"/>
      <c r="CJ3750" s="15"/>
      <c r="CK3750" s="15"/>
      <c r="CL3750" s="15"/>
      <c r="CM3750" s="15"/>
      <c r="CN3750" s="15"/>
    </row>
    <row r="3751" spans="1:92" ht="14">
      <c r="A3751" s="1"/>
      <c r="D3751" s="38"/>
      <c r="I3751" s="19"/>
      <c r="K3751" s="15"/>
      <c r="L3751" s="15"/>
      <c r="AE3751" s="37"/>
      <c r="AF3751" s="30"/>
      <c r="AG3751" s="23"/>
      <c r="AH3751" s="23"/>
      <c r="AI3751" s="23"/>
      <c r="AJ3751" s="23"/>
      <c r="AK3751" s="23"/>
      <c r="AL3751" s="23"/>
      <c r="AM3751" s="23"/>
      <c r="AN3751" s="23"/>
      <c r="AO3751" s="23"/>
      <c r="AP3751" s="23"/>
      <c r="AQ3751" s="23"/>
      <c r="AR3751" s="23"/>
      <c r="AS3751" s="23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23"/>
      <c r="BE3751" s="23"/>
      <c r="BF3751" s="23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  <c r="BU3751" s="12"/>
      <c r="BV3751" s="12"/>
      <c r="BW3751" s="12"/>
      <c r="BX3751" s="15"/>
      <c r="BY3751" s="15"/>
      <c r="BZ3751" s="15"/>
      <c r="CA3751" s="15"/>
      <c r="CB3751" s="15"/>
      <c r="CC3751" s="15"/>
      <c r="CD3751" s="15"/>
      <c r="CE3751" s="15"/>
      <c r="CF3751" s="15"/>
      <c r="CG3751" s="15"/>
      <c r="CH3751" s="15"/>
      <c r="CI3751" s="15"/>
      <c r="CJ3751" s="15"/>
      <c r="CK3751" s="15"/>
      <c r="CL3751" s="15"/>
      <c r="CM3751" s="15"/>
      <c r="CN3751" s="15"/>
    </row>
    <row r="3752" spans="1:92" ht="14">
      <c r="A3752" s="1"/>
      <c r="D3752" s="38"/>
      <c r="I3752" s="19"/>
      <c r="K3752" s="15"/>
      <c r="L3752" s="15"/>
      <c r="AE3752" s="37"/>
      <c r="AF3752" s="30"/>
      <c r="AG3752" s="23"/>
      <c r="AH3752" s="23"/>
      <c r="AI3752" s="23"/>
      <c r="AJ3752" s="23"/>
      <c r="AK3752" s="23"/>
      <c r="AL3752" s="23"/>
      <c r="AM3752" s="23"/>
      <c r="AN3752" s="23"/>
      <c r="AO3752" s="23"/>
      <c r="AP3752" s="23"/>
      <c r="AQ3752" s="23"/>
      <c r="AR3752" s="23"/>
      <c r="AS3752" s="23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23"/>
      <c r="BE3752" s="23"/>
      <c r="BF3752" s="23"/>
      <c r="BG3752" s="12"/>
      <c r="BH3752" s="12"/>
      <c r="BI3752" s="12"/>
      <c r="BJ3752" s="12"/>
      <c r="BK3752" s="12"/>
      <c r="BL3752" s="12"/>
      <c r="BM3752" s="12"/>
      <c r="BN3752" s="12"/>
      <c r="BO3752" s="12"/>
      <c r="BP3752" s="12"/>
      <c r="BQ3752" s="12"/>
      <c r="BR3752" s="12"/>
      <c r="BS3752" s="12"/>
      <c r="BT3752" s="12"/>
      <c r="BU3752" s="12"/>
      <c r="BV3752" s="12"/>
      <c r="BW3752" s="12"/>
      <c r="BX3752" s="15"/>
      <c r="BY3752" s="15"/>
      <c r="BZ3752" s="15"/>
      <c r="CA3752" s="15"/>
      <c r="CB3752" s="15"/>
      <c r="CC3752" s="15"/>
      <c r="CD3752" s="15"/>
      <c r="CE3752" s="15"/>
      <c r="CF3752" s="15"/>
      <c r="CG3752" s="15"/>
      <c r="CH3752" s="15"/>
      <c r="CI3752" s="15"/>
      <c r="CJ3752" s="15"/>
      <c r="CK3752" s="15"/>
      <c r="CL3752" s="15"/>
      <c r="CM3752" s="15"/>
      <c r="CN3752" s="15"/>
    </row>
    <row r="3753" spans="1:92" ht="14">
      <c r="A3753" s="1"/>
      <c r="D3753" s="38"/>
      <c r="I3753" s="19"/>
      <c r="K3753" s="15"/>
      <c r="L3753" s="15"/>
      <c r="AE3753" s="37"/>
      <c r="AF3753" s="30"/>
      <c r="AG3753" s="23"/>
      <c r="AH3753" s="23"/>
      <c r="AI3753" s="23"/>
      <c r="AJ3753" s="23"/>
      <c r="AK3753" s="23"/>
      <c r="AL3753" s="23"/>
      <c r="AM3753" s="23"/>
      <c r="AN3753" s="23"/>
      <c r="AO3753" s="23"/>
      <c r="AP3753" s="23"/>
      <c r="AQ3753" s="23"/>
      <c r="AR3753" s="23"/>
      <c r="AS3753" s="23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23"/>
      <c r="BE3753" s="23"/>
      <c r="BF3753" s="23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  <c r="BU3753" s="12"/>
      <c r="BV3753" s="12"/>
      <c r="BW3753" s="12"/>
      <c r="BX3753" s="15"/>
      <c r="BY3753" s="15"/>
      <c r="BZ3753" s="15"/>
      <c r="CA3753" s="15"/>
      <c r="CB3753" s="15"/>
      <c r="CC3753" s="15"/>
      <c r="CD3753" s="15"/>
      <c r="CE3753" s="15"/>
      <c r="CF3753" s="15"/>
      <c r="CG3753" s="15"/>
      <c r="CH3753" s="15"/>
      <c r="CI3753" s="15"/>
      <c r="CJ3753" s="15"/>
      <c r="CK3753" s="15"/>
      <c r="CL3753" s="15"/>
      <c r="CM3753" s="15"/>
      <c r="CN3753" s="15"/>
    </row>
    <row r="3754" spans="1:92" ht="14">
      <c r="A3754" s="1"/>
      <c r="D3754" s="38"/>
      <c r="I3754" s="19"/>
      <c r="K3754" s="15"/>
      <c r="L3754" s="15"/>
      <c r="AE3754" s="37"/>
      <c r="AF3754" s="30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23"/>
      <c r="BE3754" s="23"/>
      <c r="BF3754" s="23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5"/>
      <c r="BY3754" s="15"/>
      <c r="BZ3754" s="15"/>
      <c r="CA3754" s="15"/>
      <c r="CB3754" s="15"/>
      <c r="CC3754" s="15"/>
      <c r="CD3754" s="15"/>
      <c r="CE3754" s="15"/>
      <c r="CF3754" s="15"/>
      <c r="CG3754" s="15"/>
      <c r="CH3754" s="15"/>
      <c r="CI3754" s="15"/>
      <c r="CJ3754" s="15"/>
      <c r="CK3754" s="15"/>
      <c r="CL3754" s="15"/>
      <c r="CM3754" s="15"/>
      <c r="CN3754" s="15"/>
    </row>
    <row r="3755" spans="1:92" ht="14">
      <c r="A3755" s="1"/>
      <c r="D3755" s="38"/>
      <c r="I3755" s="19"/>
      <c r="K3755" s="15"/>
      <c r="L3755" s="15"/>
      <c r="AE3755" s="37"/>
      <c r="AF3755" s="30"/>
      <c r="AG3755" s="23"/>
      <c r="AH3755" s="23"/>
      <c r="AI3755" s="23"/>
      <c r="AJ3755" s="23"/>
      <c r="AK3755" s="23"/>
      <c r="AL3755" s="23"/>
      <c r="AM3755" s="23"/>
      <c r="AN3755" s="23"/>
      <c r="AO3755" s="23"/>
      <c r="AP3755" s="23"/>
      <c r="AQ3755" s="23"/>
      <c r="AR3755" s="23"/>
      <c r="AS3755" s="23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23"/>
      <c r="BE3755" s="23"/>
      <c r="BF3755" s="23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  <c r="BU3755" s="12"/>
      <c r="BV3755" s="12"/>
      <c r="BW3755" s="12"/>
      <c r="BX3755" s="15"/>
      <c r="BY3755" s="15"/>
      <c r="BZ3755" s="15"/>
      <c r="CA3755" s="15"/>
      <c r="CB3755" s="15"/>
      <c r="CC3755" s="15"/>
      <c r="CD3755" s="15"/>
      <c r="CE3755" s="15"/>
      <c r="CF3755" s="15"/>
      <c r="CG3755" s="15"/>
      <c r="CH3755" s="15"/>
      <c r="CI3755" s="15"/>
      <c r="CJ3755" s="15"/>
      <c r="CK3755" s="15"/>
      <c r="CL3755" s="15"/>
      <c r="CM3755" s="15"/>
      <c r="CN3755" s="15"/>
    </row>
    <row r="3756" spans="1:92" ht="14">
      <c r="A3756" s="1"/>
      <c r="D3756" s="38"/>
      <c r="I3756" s="19"/>
      <c r="K3756" s="15"/>
      <c r="L3756" s="15"/>
      <c r="AE3756" s="37"/>
      <c r="AF3756" s="30"/>
      <c r="AG3756" s="23"/>
      <c r="AH3756" s="23"/>
      <c r="AI3756" s="23"/>
      <c r="AJ3756" s="23"/>
      <c r="AK3756" s="23"/>
      <c r="AL3756" s="23"/>
      <c r="AM3756" s="23"/>
      <c r="AN3756" s="23"/>
      <c r="AO3756" s="23"/>
      <c r="AP3756" s="23"/>
      <c r="AQ3756" s="23"/>
      <c r="AR3756" s="23"/>
      <c r="AS3756" s="23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23"/>
      <c r="BE3756" s="23"/>
      <c r="BF3756" s="23"/>
      <c r="BG3756" s="12"/>
      <c r="BH3756" s="12"/>
      <c r="BI3756" s="12"/>
      <c r="BJ3756" s="12"/>
      <c r="BK3756" s="12"/>
      <c r="BL3756" s="12"/>
      <c r="BM3756" s="12"/>
      <c r="BN3756" s="12"/>
      <c r="BO3756" s="12"/>
      <c r="BP3756" s="12"/>
      <c r="BQ3756" s="12"/>
      <c r="BR3756" s="12"/>
      <c r="BS3756" s="12"/>
      <c r="BT3756" s="12"/>
      <c r="BU3756" s="12"/>
      <c r="BV3756" s="12"/>
      <c r="BW3756" s="12"/>
      <c r="BX3756" s="15"/>
      <c r="BY3756" s="15"/>
      <c r="BZ3756" s="15"/>
      <c r="CA3756" s="15"/>
      <c r="CB3756" s="15"/>
      <c r="CC3756" s="15"/>
      <c r="CD3756" s="15"/>
      <c r="CE3756" s="15"/>
      <c r="CF3756" s="15"/>
      <c r="CG3756" s="15"/>
      <c r="CH3756" s="15"/>
      <c r="CI3756" s="15"/>
      <c r="CJ3756" s="15"/>
      <c r="CK3756" s="15"/>
      <c r="CL3756" s="15"/>
      <c r="CM3756" s="15"/>
      <c r="CN3756" s="15"/>
    </row>
    <row r="3757" spans="1:92" ht="14">
      <c r="A3757" s="1"/>
      <c r="D3757" s="38"/>
      <c r="I3757" s="19"/>
      <c r="K3757" s="15"/>
      <c r="L3757" s="15"/>
      <c r="AE3757" s="37"/>
      <c r="AF3757" s="30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23"/>
      <c r="BE3757" s="23"/>
      <c r="BF3757" s="23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  <c r="BU3757" s="12"/>
      <c r="BV3757" s="12"/>
      <c r="BW3757" s="12"/>
      <c r="BX3757" s="15"/>
      <c r="BY3757" s="15"/>
      <c r="BZ3757" s="15"/>
      <c r="CA3757" s="15"/>
      <c r="CB3757" s="15"/>
      <c r="CC3757" s="15"/>
      <c r="CD3757" s="15"/>
      <c r="CE3757" s="15"/>
      <c r="CF3757" s="15"/>
      <c r="CG3757" s="15"/>
      <c r="CH3757" s="15"/>
      <c r="CI3757" s="15"/>
      <c r="CJ3757" s="15"/>
      <c r="CK3757" s="15"/>
      <c r="CL3757" s="15"/>
      <c r="CM3757" s="15"/>
      <c r="CN3757" s="15"/>
    </row>
    <row r="3758" spans="1:92" ht="14">
      <c r="A3758" s="1"/>
      <c r="D3758" s="38"/>
      <c r="I3758" s="19"/>
      <c r="K3758" s="15"/>
      <c r="L3758" s="15"/>
      <c r="AE3758" s="37"/>
      <c r="AF3758" s="30"/>
      <c r="AG3758" s="23"/>
      <c r="AH3758" s="23"/>
      <c r="AI3758" s="23"/>
      <c r="AJ3758" s="23"/>
      <c r="AK3758" s="23"/>
      <c r="AL3758" s="23"/>
      <c r="AM3758" s="23"/>
      <c r="AN3758" s="23"/>
      <c r="AO3758" s="23"/>
      <c r="AP3758" s="23"/>
      <c r="AQ3758" s="23"/>
      <c r="AR3758" s="23"/>
      <c r="AS3758" s="23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23"/>
      <c r="BE3758" s="23"/>
      <c r="BF3758" s="23"/>
      <c r="BG3758" s="12"/>
      <c r="BH3758" s="12"/>
      <c r="BI3758" s="12"/>
      <c r="BJ3758" s="12"/>
      <c r="BK3758" s="12"/>
      <c r="BL3758" s="12"/>
      <c r="BM3758" s="12"/>
      <c r="BN3758" s="12"/>
      <c r="BO3758" s="12"/>
      <c r="BP3758" s="12"/>
      <c r="BQ3758" s="12"/>
      <c r="BR3758" s="12"/>
      <c r="BS3758" s="12"/>
      <c r="BT3758" s="12"/>
      <c r="BU3758" s="12"/>
      <c r="BV3758" s="12"/>
      <c r="BW3758" s="12"/>
      <c r="BX3758" s="15"/>
      <c r="BY3758" s="15"/>
      <c r="BZ3758" s="15"/>
      <c r="CA3758" s="15"/>
      <c r="CB3758" s="15"/>
      <c r="CC3758" s="15"/>
      <c r="CD3758" s="15"/>
      <c r="CE3758" s="15"/>
      <c r="CF3758" s="15"/>
      <c r="CG3758" s="15"/>
      <c r="CH3758" s="15"/>
      <c r="CI3758" s="15"/>
      <c r="CJ3758" s="15"/>
      <c r="CK3758" s="15"/>
      <c r="CL3758" s="15"/>
      <c r="CM3758" s="15"/>
      <c r="CN3758" s="15"/>
    </row>
    <row r="3759" spans="1:92" ht="14">
      <c r="A3759" s="1"/>
      <c r="D3759" s="38"/>
      <c r="I3759" s="19"/>
      <c r="K3759" s="15"/>
      <c r="L3759" s="15"/>
      <c r="AE3759" s="37"/>
      <c r="AF3759" s="30"/>
      <c r="AG3759" s="23"/>
      <c r="AH3759" s="23"/>
      <c r="AI3759" s="23"/>
      <c r="AJ3759" s="23"/>
      <c r="AK3759" s="23"/>
      <c r="AL3759" s="23"/>
      <c r="AM3759" s="23"/>
      <c r="AN3759" s="23"/>
      <c r="AO3759" s="23"/>
      <c r="AP3759" s="23"/>
      <c r="AQ3759" s="23"/>
      <c r="AR3759" s="23"/>
      <c r="AS3759" s="23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23"/>
      <c r="BE3759" s="23"/>
      <c r="BF3759" s="23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  <c r="BU3759" s="12"/>
      <c r="BV3759" s="12"/>
      <c r="BW3759" s="12"/>
      <c r="BX3759" s="15"/>
      <c r="BY3759" s="15"/>
      <c r="BZ3759" s="15"/>
      <c r="CA3759" s="15"/>
      <c r="CB3759" s="15"/>
      <c r="CC3759" s="15"/>
      <c r="CD3759" s="15"/>
      <c r="CE3759" s="15"/>
      <c r="CF3759" s="15"/>
      <c r="CG3759" s="15"/>
      <c r="CH3759" s="15"/>
      <c r="CI3759" s="15"/>
      <c r="CJ3759" s="15"/>
      <c r="CK3759" s="15"/>
      <c r="CL3759" s="15"/>
      <c r="CM3759" s="15"/>
      <c r="CN3759" s="15"/>
    </row>
    <row r="3760" spans="1:92" ht="14">
      <c r="A3760" s="1"/>
      <c r="D3760" s="38"/>
      <c r="I3760" s="19"/>
      <c r="K3760" s="15"/>
      <c r="L3760" s="15"/>
      <c r="AE3760" s="37"/>
      <c r="AF3760" s="30"/>
      <c r="AG3760" s="23"/>
      <c r="AH3760" s="23"/>
      <c r="AI3760" s="23"/>
      <c r="AJ3760" s="23"/>
      <c r="AK3760" s="23"/>
      <c r="AL3760" s="23"/>
      <c r="AM3760" s="23"/>
      <c r="AN3760" s="23"/>
      <c r="AO3760" s="23"/>
      <c r="AP3760" s="23"/>
      <c r="AQ3760" s="23"/>
      <c r="AR3760" s="23"/>
      <c r="AS3760" s="23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23"/>
      <c r="BE3760" s="23"/>
      <c r="BF3760" s="23"/>
      <c r="BG3760" s="12"/>
      <c r="BH3760" s="12"/>
      <c r="BI3760" s="12"/>
      <c r="BJ3760" s="12"/>
      <c r="BK3760" s="12"/>
      <c r="BL3760" s="12"/>
      <c r="BM3760" s="12"/>
      <c r="BN3760" s="12"/>
      <c r="BO3760" s="12"/>
      <c r="BP3760" s="12"/>
      <c r="BQ3760" s="12"/>
      <c r="BR3760" s="12"/>
      <c r="BS3760" s="12"/>
      <c r="BT3760" s="12"/>
      <c r="BU3760" s="12"/>
      <c r="BV3760" s="12"/>
      <c r="BW3760" s="12"/>
      <c r="BX3760" s="15"/>
      <c r="BY3760" s="15"/>
      <c r="BZ3760" s="15"/>
      <c r="CA3760" s="15"/>
      <c r="CB3760" s="15"/>
      <c r="CC3760" s="15"/>
      <c r="CD3760" s="15"/>
      <c r="CE3760" s="15"/>
      <c r="CF3760" s="15"/>
      <c r="CG3760" s="15"/>
      <c r="CH3760" s="15"/>
      <c r="CI3760" s="15"/>
      <c r="CJ3760" s="15"/>
      <c r="CK3760" s="15"/>
      <c r="CL3760" s="15"/>
      <c r="CM3760" s="15"/>
      <c r="CN3760" s="15"/>
    </row>
    <row r="3761" spans="1:92" ht="14">
      <c r="A3761" s="1"/>
      <c r="D3761" s="38"/>
      <c r="I3761" s="19"/>
      <c r="K3761" s="15"/>
      <c r="L3761" s="15"/>
      <c r="AE3761" s="37"/>
      <c r="AF3761" s="30"/>
      <c r="AG3761" s="23"/>
      <c r="AH3761" s="23"/>
      <c r="AI3761" s="23"/>
      <c r="AJ3761" s="23"/>
      <c r="AK3761" s="23"/>
      <c r="AL3761" s="23"/>
      <c r="AM3761" s="23"/>
      <c r="AN3761" s="23"/>
      <c r="AO3761" s="23"/>
      <c r="AP3761" s="23"/>
      <c r="AQ3761" s="23"/>
      <c r="AR3761" s="23"/>
      <c r="AS3761" s="23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23"/>
      <c r="BE3761" s="23"/>
      <c r="BF3761" s="23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  <c r="BU3761" s="12"/>
      <c r="BV3761" s="12"/>
      <c r="BW3761" s="12"/>
      <c r="BX3761" s="15"/>
      <c r="BY3761" s="15"/>
      <c r="BZ3761" s="15"/>
      <c r="CA3761" s="15"/>
      <c r="CB3761" s="15"/>
      <c r="CC3761" s="15"/>
      <c r="CD3761" s="15"/>
      <c r="CE3761" s="15"/>
      <c r="CF3761" s="15"/>
      <c r="CG3761" s="15"/>
      <c r="CH3761" s="15"/>
      <c r="CI3761" s="15"/>
      <c r="CJ3761" s="15"/>
      <c r="CK3761" s="15"/>
      <c r="CL3761" s="15"/>
      <c r="CM3761" s="15"/>
      <c r="CN3761" s="15"/>
    </row>
    <row r="3762" spans="1:92" ht="14">
      <c r="A3762" s="1"/>
      <c r="D3762" s="38"/>
      <c r="I3762" s="19"/>
      <c r="K3762" s="15"/>
      <c r="L3762" s="15"/>
      <c r="AE3762" s="37"/>
      <c r="AF3762" s="30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23"/>
      <c r="BE3762" s="23"/>
      <c r="BF3762" s="23"/>
      <c r="BG3762" s="12"/>
      <c r="BH3762" s="12"/>
      <c r="BI3762" s="12"/>
      <c r="BJ3762" s="12"/>
      <c r="BK3762" s="12"/>
      <c r="BL3762" s="12"/>
      <c r="BM3762" s="12"/>
      <c r="BN3762" s="12"/>
      <c r="BO3762" s="12"/>
      <c r="BP3762" s="12"/>
      <c r="BQ3762" s="12"/>
      <c r="BR3762" s="12"/>
      <c r="BS3762" s="12"/>
      <c r="BT3762" s="12"/>
      <c r="BU3762" s="12"/>
      <c r="BV3762" s="12"/>
      <c r="BW3762" s="12"/>
      <c r="BX3762" s="15"/>
      <c r="BY3762" s="15"/>
      <c r="BZ3762" s="15"/>
      <c r="CA3762" s="15"/>
      <c r="CB3762" s="15"/>
      <c r="CC3762" s="15"/>
      <c r="CD3762" s="15"/>
      <c r="CE3762" s="15"/>
      <c r="CF3762" s="15"/>
      <c r="CG3762" s="15"/>
      <c r="CH3762" s="15"/>
      <c r="CI3762" s="15"/>
      <c r="CJ3762" s="15"/>
      <c r="CK3762" s="15"/>
      <c r="CL3762" s="15"/>
      <c r="CM3762" s="15"/>
      <c r="CN3762" s="15"/>
    </row>
    <row r="3763" spans="1:92" ht="14">
      <c r="A3763" s="1"/>
      <c r="D3763" s="38"/>
      <c r="I3763" s="19"/>
      <c r="K3763" s="15"/>
      <c r="L3763" s="15"/>
      <c r="AE3763" s="37"/>
      <c r="AF3763" s="30"/>
      <c r="AG3763" s="23"/>
      <c r="AH3763" s="23"/>
      <c r="AI3763" s="23"/>
      <c r="AJ3763" s="23"/>
      <c r="AK3763" s="23"/>
      <c r="AL3763" s="23"/>
      <c r="AM3763" s="23"/>
      <c r="AN3763" s="23"/>
      <c r="AO3763" s="23"/>
      <c r="AP3763" s="23"/>
      <c r="AQ3763" s="23"/>
      <c r="AR3763" s="23"/>
      <c r="AS3763" s="23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23"/>
      <c r="BE3763" s="23"/>
      <c r="BF3763" s="23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  <c r="BU3763" s="12"/>
      <c r="BV3763" s="12"/>
      <c r="BW3763" s="12"/>
      <c r="BX3763" s="15"/>
      <c r="BY3763" s="15"/>
      <c r="BZ3763" s="15"/>
      <c r="CA3763" s="15"/>
      <c r="CB3763" s="15"/>
      <c r="CC3763" s="15"/>
      <c r="CD3763" s="15"/>
      <c r="CE3763" s="15"/>
      <c r="CF3763" s="15"/>
      <c r="CG3763" s="15"/>
      <c r="CH3763" s="15"/>
      <c r="CI3763" s="15"/>
      <c r="CJ3763" s="15"/>
      <c r="CK3763" s="15"/>
      <c r="CL3763" s="15"/>
      <c r="CM3763" s="15"/>
      <c r="CN3763" s="15"/>
    </row>
    <row r="3764" spans="1:92" ht="14">
      <c r="A3764" s="1"/>
      <c r="D3764" s="38"/>
      <c r="I3764" s="19"/>
      <c r="K3764" s="15"/>
      <c r="L3764" s="15"/>
      <c r="AE3764" s="37"/>
      <c r="AF3764" s="30"/>
      <c r="AG3764" s="23"/>
      <c r="AH3764" s="23"/>
      <c r="AI3764" s="23"/>
      <c r="AJ3764" s="23"/>
      <c r="AK3764" s="23"/>
      <c r="AL3764" s="23"/>
      <c r="AM3764" s="23"/>
      <c r="AN3764" s="23"/>
      <c r="AO3764" s="23"/>
      <c r="AP3764" s="23"/>
      <c r="AQ3764" s="23"/>
      <c r="AR3764" s="23"/>
      <c r="AS3764" s="23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23"/>
      <c r="BE3764" s="23"/>
      <c r="BF3764" s="23"/>
      <c r="BG3764" s="12"/>
      <c r="BH3764" s="12"/>
      <c r="BI3764" s="12"/>
      <c r="BJ3764" s="12"/>
      <c r="BK3764" s="12"/>
      <c r="BL3764" s="12"/>
      <c r="BM3764" s="12"/>
      <c r="BN3764" s="12"/>
      <c r="BO3764" s="12"/>
      <c r="BP3764" s="12"/>
      <c r="BQ3764" s="12"/>
      <c r="BR3764" s="12"/>
      <c r="BS3764" s="12"/>
      <c r="BT3764" s="12"/>
      <c r="BU3764" s="12"/>
      <c r="BV3764" s="12"/>
      <c r="BW3764" s="12"/>
      <c r="BX3764" s="15"/>
      <c r="BY3764" s="15"/>
      <c r="BZ3764" s="15"/>
      <c r="CA3764" s="15"/>
      <c r="CB3764" s="15"/>
      <c r="CC3764" s="15"/>
      <c r="CD3764" s="15"/>
      <c r="CE3764" s="15"/>
      <c r="CF3764" s="15"/>
      <c r="CG3764" s="15"/>
      <c r="CH3764" s="15"/>
      <c r="CI3764" s="15"/>
      <c r="CJ3764" s="15"/>
      <c r="CK3764" s="15"/>
      <c r="CL3764" s="15"/>
      <c r="CM3764" s="15"/>
      <c r="CN3764" s="15"/>
    </row>
    <row r="3765" spans="1:92" ht="14">
      <c r="A3765" s="1"/>
      <c r="D3765" s="38"/>
      <c r="I3765" s="19"/>
      <c r="K3765" s="15"/>
      <c r="L3765" s="15"/>
      <c r="AE3765" s="37"/>
      <c r="AF3765" s="30"/>
      <c r="AG3765" s="23"/>
      <c r="AH3765" s="23"/>
      <c r="AI3765" s="23"/>
      <c r="AJ3765" s="23"/>
      <c r="AK3765" s="23"/>
      <c r="AL3765" s="23"/>
      <c r="AM3765" s="23"/>
      <c r="AN3765" s="23"/>
      <c r="AO3765" s="23"/>
      <c r="AP3765" s="23"/>
      <c r="AQ3765" s="23"/>
      <c r="AR3765" s="23"/>
      <c r="AS3765" s="23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23"/>
      <c r="BE3765" s="23"/>
      <c r="BF3765" s="23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  <c r="BU3765" s="12"/>
      <c r="BV3765" s="12"/>
      <c r="BW3765" s="12"/>
      <c r="BX3765" s="15"/>
      <c r="BY3765" s="15"/>
      <c r="BZ3765" s="15"/>
      <c r="CA3765" s="15"/>
      <c r="CB3765" s="15"/>
      <c r="CC3765" s="15"/>
      <c r="CD3765" s="15"/>
      <c r="CE3765" s="15"/>
      <c r="CF3765" s="15"/>
      <c r="CG3765" s="15"/>
      <c r="CH3765" s="15"/>
      <c r="CI3765" s="15"/>
      <c r="CJ3765" s="15"/>
      <c r="CK3765" s="15"/>
      <c r="CL3765" s="15"/>
      <c r="CM3765" s="15"/>
      <c r="CN3765" s="15"/>
    </row>
    <row r="3766" spans="1:92" ht="14">
      <c r="A3766" s="1"/>
      <c r="D3766" s="38"/>
      <c r="I3766" s="19"/>
      <c r="K3766" s="15"/>
      <c r="L3766" s="15"/>
      <c r="AE3766" s="37"/>
      <c r="AF3766" s="30"/>
      <c r="AG3766" s="23"/>
      <c r="AH3766" s="23"/>
      <c r="AI3766" s="23"/>
      <c r="AJ3766" s="23"/>
      <c r="AK3766" s="23"/>
      <c r="AL3766" s="23"/>
      <c r="AM3766" s="23"/>
      <c r="AN3766" s="23"/>
      <c r="AO3766" s="23"/>
      <c r="AP3766" s="23"/>
      <c r="AQ3766" s="23"/>
      <c r="AR3766" s="23"/>
      <c r="AS3766" s="23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23"/>
      <c r="BE3766" s="23"/>
      <c r="BF3766" s="23"/>
      <c r="BG3766" s="12"/>
      <c r="BH3766" s="12"/>
      <c r="BI3766" s="12"/>
      <c r="BJ3766" s="12"/>
      <c r="BK3766" s="12"/>
      <c r="BL3766" s="12"/>
      <c r="BM3766" s="12"/>
      <c r="BN3766" s="12"/>
      <c r="BO3766" s="12"/>
      <c r="BP3766" s="12"/>
      <c r="BQ3766" s="12"/>
      <c r="BR3766" s="12"/>
      <c r="BS3766" s="12"/>
      <c r="BT3766" s="12"/>
      <c r="BU3766" s="12"/>
      <c r="BV3766" s="12"/>
      <c r="BW3766" s="12"/>
      <c r="BX3766" s="15"/>
      <c r="BY3766" s="15"/>
      <c r="BZ3766" s="15"/>
      <c r="CA3766" s="15"/>
      <c r="CB3766" s="15"/>
      <c r="CC3766" s="15"/>
      <c r="CD3766" s="15"/>
      <c r="CE3766" s="15"/>
      <c r="CF3766" s="15"/>
      <c r="CG3766" s="15"/>
      <c r="CH3766" s="15"/>
      <c r="CI3766" s="15"/>
      <c r="CJ3766" s="15"/>
      <c r="CK3766" s="15"/>
      <c r="CL3766" s="15"/>
      <c r="CM3766" s="15"/>
      <c r="CN3766" s="15"/>
    </row>
    <row r="3767" spans="1:92" ht="14">
      <c r="A3767" s="1"/>
      <c r="D3767" s="38"/>
      <c r="I3767" s="19"/>
      <c r="K3767" s="15"/>
      <c r="L3767" s="15"/>
      <c r="AE3767" s="37"/>
      <c r="AF3767" s="30"/>
      <c r="AG3767" s="23"/>
      <c r="AH3767" s="23"/>
      <c r="AI3767" s="23"/>
      <c r="AJ3767" s="23"/>
      <c r="AK3767" s="23"/>
      <c r="AL3767" s="23"/>
      <c r="AM3767" s="23"/>
      <c r="AN3767" s="23"/>
      <c r="AO3767" s="23"/>
      <c r="AP3767" s="23"/>
      <c r="AQ3767" s="23"/>
      <c r="AR3767" s="23"/>
      <c r="AS3767" s="23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23"/>
      <c r="BE3767" s="23"/>
      <c r="BF3767" s="23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  <c r="BU3767" s="12"/>
      <c r="BV3767" s="12"/>
      <c r="BW3767" s="12"/>
      <c r="BX3767" s="15"/>
      <c r="BY3767" s="15"/>
      <c r="BZ3767" s="15"/>
      <c r="CA3767" s="15"/>
      <c r="CB3767" s="15"/>
      <c r="CC3767" s="15"/>
      <c r="CD3767" s="15"/>
      <c r="CE3767" s="15"/>
      <c r="CF3767" s="15"/>
      <c r="CG3767" s="15"/>
      <c r="CH3767" s="15"/>
      <c r="CI3767" s="15"/>
      <c r="CJ3767" s="15"/>
      <c r="CK3767" s="15"/>
      <c r="CL3767" s="15"/>
      <c r="CM3767" s="15"/>
      <c r="CN3767" s="15"/>
    </row>
    <row r="3768" spans="1:92" ht="14">
      <c r="A3768" s="1"/>
      <c r="D3768" s="38"/>
      <c r="I3768" s="19"/>
      <c r="K3768" s="15"/>
      <c r="L3768" s="15"/>
      <c r="AE3768" s="37"/>
      <c r="AF3768" s="30"/>
      <c r="AG3768" s="23"/>
      <c r="AH3768" s="23"/>
      <c r="AI3768" s="23"/>
      <c r="AJ3768" s="23"/>
      <c r="AK3768" s="23"/>
      <c r="AL3768" s="23"/>
      <c r="AM3768" s="23"/>
      <c r="AN3768" s="23"/>
      <c r="AO3768" s="23"/>
      <c r="AP3768" s="23"/>
      <c r="AQ3768" s="23"/>
      <c r="AR3768" s="23"/>
      <c r="AS3768" s="23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23"/>
      <c r="BE3768" s="23"/>
      <c r="BF3768" s="23"/>
      <c r="BG3768" s="12"/>
      <c r="BH3768" s="12"/>
      <c r="BI3768" s="12"/>
      <c r="BJ3768" s="12"/>
      <c r="BK3768" s="12"/>
      <c r="BL3768" s="12"/>
      <c r="BM3768" s="12"/>
      <c r="BN3768" s="12"/>
      <c r="BO3768" s="12"/>
      <c r="BP3768" s="12"/>
      <c r="BQ3768" s="12"/>
      <c r="BR3768" s="12"/>
      <c r="BS3768" s="12"/>
      <c r="BT3768" s="12"/>
      <c r="BU3768" s="12"/>
      <c r="BV3768" s="12"/>
      <c r="BW3768" s="12"/>
      <c r="BX3768" s="15"/>
      <c r="BY3768" s="15"/>
      <c r="BZ3768" s="15"/>
      <c r="CA3768" s="15"/>
      <c r="CB3768" s="15"/>
      <c r="CC3768" s="15"/>
      <c r="CD3768" s="15"/>
      <c r="CE3768" s="15"/>
      <c r="CF3768" s="15"/>
      <c r="CG3768" s="15"/>
      <c r="CH3768" s="15"/>
      <c r="CI3768" s="15"/>
      <c r="CJ3768" s="15"/>
      <c r="CK3768" s="15"/>
      <c r="CL3768" s="15"/>
      <c r="CM3768" s="15"/>
      <c r="CN3768" s="15"/>
    </row>
    <row r="3769" spans="1:92" ht="14">
      <c r="A3769" s="1"/>
      <c r="D3769" s="38"/>
      <c r="I3769" s="19"/>
      <c r="K3769" s="15"/>
      <c r="L3769" s="15"/>
      <c r="AE3769" s="37"/>
      <c r="AF3769" s="30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23"/>
      <c r="BE3769" s="23"/>
      <c r="BF3769" s="23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  <c r="BU3769" s="12"/>
      <c r="BV3769" s="12"/>
      <c r="BW3769" s="12"/>
      <c r="BX3769" s="15"/>
      <c r="BY3769" s="15"/>
      <c r="BZ3769" s="15"/>
      <c r="CA3769" s="15"/>
      <c r="CB3769" s="15"/>
      <c r="CC3769" s="15"/>
      <c r="CD3769" s="15"/>
      <c r="CE3769" s="15"/>
      <c r="CF3769" s="15"/>
      <c r="CG3769" s="15"/>
      <c r="CH3769" s="15"/>
      <c r="CI3769" s="15"/>
      <c r="CJ3769" s="15"/>
      <c r="CK3769" s="15"/>
      <c r="CL3769" s="15"/>
      <c r="CM3769" s="15"/>
      <c r="CN3769" s="15"/>
    </row>
    <row r="3770" spans="1:92" ht="14">
      <c r="A3770" s="1"/>
      <c r="D3770" s="38"/>
      <c r="I3770" s="19"/>
      <c r="K3770" s="15"/>
      <c r="L3770" s="15"/>
      <c r="AE3770" s="37"/>
      <c r="AF3770" s="30"/>
      <c r="AG3770" s="23"/>
      <c r="AH3770" s="23"/>
      <c r="AI3770" s="23"/>
      <c r="AJ3770" s="23"/>
      <c r="AK3770" s="23"/>
      <c r="AL3770" s="23"/>
      <c r="AM3770" s="23"/>
      <c r="AN3770" s="23"/>
      <c r="AO3770" s="23"/>
      <c r="AP3770" s="23"/>
      <c r="AQ3770" s="23"/>
      <c r="AR3770" s="23"/>
      <c r="AS3770" s="23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23"/>
      <c r="BE3770" s="23"/>
      <c r="BF3770" s="23"/>
      <c r="BG3770" s="12"/>
      <c r="BH3770" s="12"/>
      <c r="BI3770" s="12"/>
      <c r="BJ3770" s="12"/>
      <c r="BK3770" s="12"/>
      <c r="BL3770" s="12"/>
      <c r="BM3770" s="12"/>
      <c r="BN3770" s="12"/>
      <c r="BO3770" s="12"/>
      <c r="BP3770" s="12"/>
      <c r="BQ3770" s="12"/>
      <c r="BR3770" s="12"/>
      <c r="BS3770" s="12"/>
      <c r="BT3770" s="12"/>
      <c r="BU3770" s="12"/>
      <c r="BV3770" s="12"/>
      <c r="BW3770" s="12"/>
      <c r="BX3770" s="15"/>
      <c r="BY3770" s="15"/>
      <c r="BZ3770" s="15"/>
      <c r="CA3770" s="15"/>
      <c r="CB3770" s="15"/>
      <c r="CC3770" s="15"/>
      <c r="CD3770" s="15"/>
      <c r="CE3770" s="15"/>
      <c r="CF3770" s="15"/>
      <c r="CG3770" s="15"/>
      <c r="CH3770" s="15"/>
      <c r="CI3770" s="15"/>
      <c r="CJ3770" s="15"/>
      <c r="CK3770" s="15"/>
      <c r="CL3770" s="15"/>
      <c r="CM3770" s="15"/>
      <c r="CN3770" s="15"/>
    </row>
    <row r="3771" spans="1:92" ht="14">
      <c r="A3771" s="1"/>
      <c r="D3771" s="38"/>
      <c r="I3771" s="19"/>
      <c r="K3771" s="15"/>
      <c r="L3771" s="15"/>
      <c r="AE3771" s="37"/>
      <c r="AF3771" s="30"/>
      <c r="AG3771" s="23"/>
      <c r="AH3771" s="23"/>
      <c r="AI3771" s="23"/>
      <c r="AJ3771" s="23"/>
      <c r="AK3771" s="23"/>
      <c r="AL3771" s="23"/>
      <c r="AM3771" s="23"/>
      <c r="AN3771" s="23"/>
      <c r="AO3771" s="23"/>
      <c r="AP3771" s="23"/>
      <c r="AQ3771" s="23"/>
      <c r="AR3771" s="23"/>
      <c r="AS3771" s="23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23"/>
      <c r="BE3771" s="23"/>
      <c r="BF3771" s="23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  <c r="BU3771" s="12"/>
      <c r="BV3771" s="12"/>
      <c r="BW3771" s="12"/>
      <c r="BX3771" s="15"/>
      <c r="BY3771" s="15"/>
      <c r="BZ3771" s="15"/>
      <c r="CA3771" s="15"/>
      <c r="CB3771" s="15"/>
      <c r="CC3771" s="15"/>
      <c r="CD3771" s="15"/>
      <c r="CE3771" s="15"/>
      <c r="CF3771" s="15"/>
      <c r="CG3771" s="15"/>
      <c r="CH3771" s="15"/>
      <c r="CI3771" s="15"/>
      <c r="CJ3771" s="15"/>
      <c r="CK3771" s="15"/>
      <c r="CL3771" s="15"/>
      <c r="CM3771" s="15"/>
      <c r="CN3771" s="15"/>
    </row>
    <row r="3772" spans="1:92" ht="14">
      <c r="A3772" s="1"/>
      <c r="D3772" s="38"/>
      <c r="I3772" s="19"/>
      <c r="K3772" s="15"/>
      <c r="L3772" s="15"/>
      <c r="AE3772" s="37"/>
      <c r="AF3772" s="30"/>
      <c r="AG3772" s="23"/>
      <c r="AH3772" s="23"/>
      <c r="AI3772" s="23"/>
      <c r="AJ3772" s="23"/>
      <c r="AK3772" s="23"/>
      <c r="AL3772" s="23"/>
      <c r="AM3772" s="23"/>
      <c r="AN3772" s="23"/>
      <c r="AO3772" s="23"/>
      <c r="AP3772" s="23"/>
      <c r="AQ3772" s="23"/>
      <c r="AR3772" s="23"/>
      <c r="AS3772" s="23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23"/>
      <c r="BE3772" s="23"/>
      <c r="BF3772" s="23"/>
      <c r="BG3772" s="12"/>
      <c r="BH3772" s="12"/>
      <c r="BI3772" s="12"/>
      <c r="BJ3772" s="12"/>
      <c r="BK3772" s="12"/>
      <c r="BL3772" s="12"/>
      <c r="BM3772" s="12"/>
      <c r="BN3772" s="12"/>
      <c r="BO3772" s="12"/>
      <c r="BP3772" s="12"/>
      <c r="BQ3772" s="12"/>
      <c r="BR3772" s="12"/>
      <c r="BS3772" s="12"/>
      <c r="BT3772" s="12"/>
      <c r="BU3772" s="12"/>
      <c r="BV3772" s="12"/>
      <c r="BW3772" s="12"/>
      <c r="BX3772" s="15"/>
      <c r="BY3772" s="15"/>
      <c r="BZ3772" s="15"/>
      <c r="CA3772" s="15"/>
      <c r="CB3772" s="15"/>
      <c r="CC3772" s="15"/>
      <c r="CD3772" s="15"/>
      <c r="CE3772" s="15"/>
      <c r="CF3772" s="15"/>
      <c r="CG3772" s="15"/>
      <c r="CH3772" s="15"/>
      <c r="CI3772" s="15"/>
      <c r="CJ3772" s="15"/>
      <c r="CK3772" s="15"/>
      <c r="CL3772" s="15"/>
      <c r="CM3772" s="15"/>
      <c r="CN3772" s="15"/>
    </row>
    <row r="3773" spans="1:92" ht="14">
      <c r="A3773" s="1"/>
      <c r="D3773" s="38"/>
      <c r="I3773" s="19"/>
      <c r="K3773" s="15"/>
      <c r="L3773" s="15"/>
      <c r="AE3773" s="37"/>
      <c r="AF3773" s="30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23"/>
      <c r="BE3773" s="23"/>
      <c r="BF3773" s="23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  <c r="BU3773" s="12"/>
      <c r="BV3773" s="12"/>
      <c r="BW3773" s="12"/>
      <c r="BX3773" s="15"/>
      <c r="BY3773" s="15"/>
      <c r="BZ3773" s="15"/>
      <c r="CA3773" s="15"/>
      <c r="CB3773" s="15"/>
      <c r="CC3773" s="15"/>
      <c r="CD3773" s="15"/>
      <c r="CE3773" s="15"/>
      <c r="CF3773" s="15"/>
      <c r="CG3773" s="15"/>
      <c r="CH3773" s="15"/>
      <c r="CI3773" s="15"/>
      <c r="CJ3773" s="15"/>
      <c r="CK3773" s="15"/>
      <c r="CL3773" s="15"/>
      <c r="CM3773" s="15"/>
      <c r="CN3773" s="15"/>
    </row>
    <row r="3774" spans="1:92" ht="14">
      <c r="A3774" s="1"/>
      <c r="D3774" s="38"/>
      <c r="I3774" s="19"/>
      <c r="K3774" s="15"/>
      <c r="L3774" s="15"/>
      <c r="AE3774" s="37"/>
      <c r="AF3774" s="30"/>
      <c r="AG3774" s="23"/>
      <c r="AH3774" s="23"/>
      <c r="AI3774" s="23"/>
      <c r="AJ3774" s="23"/>
      <c r="AK3774" s="23"/>
      <c r="AL3774" s="23"/>
      <c r="AM3774" s="23"/>
      <c r="AN3774" s="23"/>
      <c r="AO3774" s="23"/>
      <c r="AP3774" s="23"/>
      <c r="AQ3774" s="23"/>
      <c r="AR3774" s="23"/>
      <c r="AS3774" s="23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23"/>
      <c r="BE3774" s="23"/>
      <c r="BF3774" s="23"/>
      <c r="BG3774" s="12"/>
      <c r="BH3774" s="12"/>
      <c r="BI3774" s="12"/>
      <c r="BJ3774" s="12"/>
      <c r="BK3774" s="12"/>
      <c r="BL3774" s="12"/>
      <c r="BM3774" s="12"/>
      <c r="BN3774" s="12"/>
      <c r="BO3774" s="12"/>
      <c r="BP3774" s="12"/>
      <c r="BQ3774" s="12"/>
      <c r="BR3774" s="12"/>
      <c r="BS3774" s="12"/>
      <c r="BT3774" s="12"/>
      <c r="BU3774" s="12"/>
      <c r="BV3774" s="12"/>
      <c r="BW3774" s="12"/>
      <c r="BX3774" s="15"/>
      <c r="BY3774" s="15"/>
      <c r="BZ3774" s="15"/>
      <c r="CA3774" s="15"/>
      <c r="CB3774" s="15"/>
      <c r="CC3774" s="15"/>
      <c r="CD3774" s="15"/>
      <c r="CE3774" s="15"/>
      <c r="CF3774" s="15"/>
      <c r="CG3774" s="15"/>
      <c r="CH3774" s="15"/>
      <c r="CI3774" s="15"/>
      <c r="CJ3774" s="15"/>
      <c r="CK3774" s="15"/>
      <c r="CL3774" s="15"/>
      <c r="CM3774" s="15"/>
      <c r="CN3774" s="15"/>
    </row>
    <row r="3775" spans="1:92" ht="14">
      <c r="A3775" s="1"/>
      <c r="D3775" s="38"/>
      <c r="I3775" s="19"/>
      <c r="K3775" s="15"/>
      <c r="L3775" s="15"/>
      <c r="AE3775" s="37"/>
      <c r="AF3775" s="30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23"/>
      <c r="BE3775" s="23"/>
      <c r="BF3775" s="23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  <c r="BU3775" s="12"/>
      <c r="BV3775" s="12"/>
      <c r="BW3775" s="12"/>
      <c r="BX3775" s="15"/>
      <c r="BY3775" s="15"/>
      <c r="BZ3775" s="15"/>
      <c r="CA3775" s="15"/>
      <c r="CB3775" s="15"/>
      <c r="CC3775" s="15"/>
      <c r="CD3775" s="15"/>
      <c r="CE3775" s="15"/>
      <c r="CF3775" s="15"/>
      <c r="CG3775" s="15"/>
      <c r="CH3775" s="15"/>
      <c r="CI3775" s="15"/>
      <c r="CJ3775" s="15"/>
      <c r="CK3775" s="15"/>
      <c r="CL3775" s="15"/>
      <c r="CM3775" s="15"/>
      <c r="CN3775" s="15"/>
    </row>
    <row r="3776" spans="1:92" ht="14">
      <c r="A3776" s="1"/>
      <c r="D3776" s="38"/>
      <c r="I3776" s="19"/>
      <c r="K3776" s="15"/>
      <c r="L3776" s="15"/>
      <c r="AE3776" s="37"/>
      <c r="AF3776" s="30"/>
      <c r="AG3776" s="23"/>
      <c r="AH3776" s="23"/>
      <c r="AI3776" s="23"/>
      <c r="AJ3776" s="23"/>
      <c r="AK3776" s="23"/>
      <c r="AL3776" s="23"/>
      <c r="AM3776" s="23"/>
      <c r="AN3776" s="23"/>
      <c r="AO3776" s="23"/>
      <c r="AP3776" s="23"/>
      <c r="AQ3776" s="23"/>
      <c r="AR3776" s="23"/>
      <c r="AS3776" s="23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23"/>
      <c r="BE3776" s="23"/>
      <c r="BF3776" s="23"/>
      <c r="BG3776" s="12"/>
      <c r="BH3776" s="12"/>
      <c r="BI3776" s="12"/>
      <c r="BJ3776" s="12"/>
      <c r="BK3776" s="12"/>
      <c r="BL3776" s="12"/>
      <c r="BM3776" s="12"/>
      <c r="BN3776" s="12"/>
      <c r="BO3776" s="12"/>
      <c r="BP3776" s="12"/>
      <c r="BQ3776" s="12"/>
      <c r="BR3776" s="12"/>
      <c r="BS3776" s="12"/>
      <c r="BT3776" s="12"/>
      <c r="BU3776" s="12"/>
      <c r="BV3776" s="12"/>
      <c r="BW3776" s="12"/>
      <c r="BX3776" s="15"/>
      <c r="BY3776" s="15"/>
      <c r="BZ3776" s="15"/>
      <c r="CA3776" s="15"/>
      <c r="CB3776" s="15"/>
      <c r="CC3776" s="15"/>
      <c r="CD3776" s="15"/>
      <c r="CE3776" s="15"/>
      <c r="CF3776" s="15"/>
      <c r="CG3776" s="15"/>
      <c r="CH3776" s="15"/>
      <c r="CI3776" s="15"/>
      <c r="CJ3776" s="15"/>
      <c r="CK3776" s="15"/>
      <c r="CL3776" s="15"/>
      <c r="CM3776" s="15"/>
      <c r="CN3776" s="15"/>
    </row>
    <row r="3777" spans="1:92" ht="14">
      <c r="A3777" s="1"/>
      <c r="D3777" s="38"/>
      <c r="I3777" s="19"/>
      <c r="K3777" s="15"/>
      <c r="L3777" s="15"/>
      <c r="AE3777" s="37"/>
      <c r="AF3777" s="30"/>
      <c r="AG3777" s="23"/>
      <c r="AH3777" s="23"/>
      <c r="AI3777" s="23"/>
      <c r="AJ3777" s="23"/>
      <c r="AK3777" s="23"/>
      <c r="AL3777" s="23"/>
      <c r="AM3777" s="23"/>
      <c r="AN3777" s="23"/>
      <c r="AO3777" s="23"/>
      <c r="AP3777" s="23"/>
      <c r="AQ3777" s="23"/>
      <c r="AR3777" s="23"/>
      <c r="AS3777" s="23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23"/>
      <c r="BE3777" s="23"/>
      <c r="BF3777" s="23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  <c r="BU3777" s="12"/>
      <c r="BV3777" s="12"/>
      <c r="BW3777" s="12"/>
      <c r="BX3777" s="15"/>
      <c r="BY3777" s="15"/>
      <c r="BZ3777" s="15"/>
      <c r="CA3777" s="15"/>
      <c r="CB3777" s="15"/>
      <c r="CC3777" s="15"/>
      <c r="CD3777" s="15"/>
      <c r="CE3777" s="15"/>
      <c r="CF3777" s="15"/>
      <c r="CG3777" s="15"/>
      <c r="CH3777" s="15"/>
      <c r="CI3777" s="15"/>
      <c r="CJ3777" s="15"/>
      <c r="CK3777" s="15"/>
      <c r="CL3777" s="15"/>
      <c r="CM3777" s="15"/>
      <c r="CN3777" s="15"/>
    </row>
    <row r="3778" spans="1:92" ht="14">
      <c r="A3778" s="1"/>
      <c r="D3778" s="38"/>
      <c r="I3778" s="19"/>
      <c r="K3778" s="15"/>
      <c r="L3778" s="15"/>
      <c r="AE3778" s="37"/>
      <c r="AF3778" s="30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23"/>
      <c r="BE3778" s="23"/>
      <c r="BF3778" s="23"/>
      <c r="BG3778" s="12"/>
      <c r="BH3778" s="12"/>
      <c r="BI3778" s="12"/>
      <c r="BJ3778" s="12"/>
      <c r="BK3778" s="12"/>
      <c r="BL3778" s="12"/>
      <c r="BM3778" s="12"/>
      <c r="BN3778" s="12"/>
      <c r="BO3778" s="12"/>
      <c r="BP3778" s="12"/>
      <c r="BQ3778" s="12"/>
      <c r="BR3778" s="12"/>
      <c r="BS3778" s="12"/>
      <c r="BT3778" s="12"/>
      <c r="BU3778" s="12"/>
      <c r="BV3778" s="12"/>
      <c r="BW3778" s="12"/>
      <c r="BX3778" s="15"/>
      <c r="BY3778" s="15"/>
      <c r="BZ3778" s="15"/>
      <c r="CA3778" s="15"/>
      <c r="CB3778" s="15"/>
      <c r="CC3778" s="15"/>
      <c r="CD3778" s="15"/>
      <c r="CE3778" s="15"/>
      <c r="CF3778" s="15"/>
      <c r="CG3778" s="15"/>
      <c r="CH3778" s="15"/>
      <c r="CI3778" s="15"/>
      <c r="CJ3778" s="15"/>
      <c r="CK3778" s="15"/>
      <c r="CL3778" s="15"/>
      <c r="CM3778" s="15"/>
      <c r="CN3778" s="15"/>
    </row>
    <row r="3779" spans="1:92" ht="14">
      <c r="A3779" s="1"/>
      <c r="D3779" s="38"/>
      <c r="I3779" s="19"/>
      <c r="K3779" s="15"/>
      <c r="L3779" s="15"/>
      <c r="AE3779" s="37"/>
      <c r="AF3779" s="30"/>
      <c r="AG3779" s="23"/>
      <c r="AH3779" s="23"/>
      <c r="AI3779" s="23"/>
      <c r="AJ3779" s="23"/>
      <c r="AK3779" s="23"/>
      <c r="AL3779" s="23"/>
      <c r="AM3779" s="23"/>
      <c r="AN3779" s="23"/>
      <c r="AO3779" s="23"/>
      <c r="AP3779" s="23"/>
      <c r="AQ3779" s="23"/>
      <c r="AR3779" s="23"/>
      <c r="AS3779" s="23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23"/>
      <c r="BE3779" s="23"/>
      <c r="BF3779" s="23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  <c r="BU3779" s="12"/>
      <c r="BV3779" s="12"/>
      <c r="BW3779" s="12"/>
      <c r="BX3779" s="15"/>
      <c r="BY3779" s="15"/>
      <c r="BZ3779" s="15"/>
      <c r="CA3779" s="15"/>
      <c r="CB3779" s="15"/>
      <c r="CC3779" s="15"/>
      <c r="CD3779" s="15"/>
      <c r="CE3779" s="15"/>
      <c r="CF3779" s="15"/>
      <c r="CG3779" s="15"/>
      <c r="CH3779" s="15"/>
      <c r="CI3779" s="15"/>
      <c r="CJ3779" s="15"/>
      <c r="CK3779" s="15"/>
      <c r="CL3779" s="15"/>
      <c r="CM3779" s="15"/>
      <c r="CN3779" s="15"/>
    </row>
    <row r="3780" spans="1:92" ht="14">
      <c r="A3780" s="1"/>
      <c r="D3780" s="38"/>
      <c r="I3780" s="19"/>
      <c r="K3780" s="15"/>
      <c r="L3780" s="15"/>
      <c r="AE3780" s="37"/>
      <c r="AF3780" s="30"/>
      <c r="AG3780" s="23"/>
      <c r="AH3780" s="23"/>
      <c r="AI3780" s="23"/>
      <c r="AJ3780" s="23"/>
      <c r="AK3780" s="23"/>
      <c r="AL3780" s="23"/>
      <c r="AM3780" s="23"/>
      <c r="AN3780" s="23"/>
      <c r="AO3780" s="23"/>
      <c r="AP3780" s="23"/>
      <c r="AQ3780" s="23"/>
      <c r="AR3780" s="23"/>
      <c r="AS3780" s="23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23"/>
      <c r="BE3780" s="23"/>
      <c r="BF3780" s="23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5"/>
      <c r="BY3780" s="15"/>
      <c r="BZ3780" s="15"/>
      <c r="CA3780" s="15"/>
      <c r="CB3780" s="15"/>
      <c r="CC3780" s="15"/>
      <c r="CD3780" s="15"/>
      <c r="CE3780" s="15"/>
      <c r="CF3780" s="15"/>
      <c r="CG3780" s="15"/>
      <c r="CH3780" s="15"/>
      <c r="CI3780" s="15"/>
      <c r="CJ3780" s="15"/>
      <c r="CK3780" s="15"/>
      <c r="CL3780" s="15"/>
      <c r="CM3780" s="15"/>
      <c r="CN3780" s="15"/>
    </row>
    <row r="3781" spans="1:92" ht="14">
      <c r="A3781" s="1"/>
      <c r="D3781" s="38"/>
      <c r="I3781" s="19"/>
      <c r="K3781" s="15"/>
      <c r="L3781" s="15"/>
      <c r="AE3781" s="37"/>
      <c r="AF3781" s="30"/>
      <c r="AG3781" s="23"/>
      <c r="AH3781" s="23"/>
      <c r="AI3781" s="23"/>
      <c r="AJ3781" s="23"/>
      <c r="AK3781" s="23"/>
      <c r="AL3781" s="23"/>
      <c r="AM3781" s="23"/>
      <c r="AN3781" s="23"/>
      <c r="AO3781" s="23"/>
      <c r="AP3781" s="23"/>
      <c r="AQ3781" s="23"/>
      <c r="AR3781" s="23"/>
      <c r="AS3781" s="23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23"/>
      <c r="BE3781" s="23"/>
      <c r="BF3781" s="23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  <c r="BU3781" s="12"/>
      <c r="BV3781" s="12"/>
      <c r="BW3781" s="12"/>
      <c r="BX3781" s="15"/>
      <c r="BY3781" s="15"/>
      <c r="BZ3781" s="15"/>
      <c r="CA3781" s="15"/>
      <c r="CB3781" s="15"/>
      <c r="CC3781" s="15"/>
      <c r="CD3781" s="15"/>
      <c r="CE3781" s="15"/>
      <c r="CF3781" s="15"/>
      <c r="CG3781" s="15"/>
      <c r="CH3781" s="15"/>
      <c r="CI3781" s="15"/>
      <c r="CJ3781" s="15"/>
      <c r="CK3781" s="15"/>
      <c r="CL3781" s="15"/>
      <c r="CM3781" s="15"/>
      <c r="CN3781" s="15"/>
    </row>
    <row r="3782" spans="1:92" ht="14">
      <c r="A3782" s="1"/>
      <c r="D3782" s="38"/>
      <c r="I3782" s="19"/>
      <c r="K3782" s="15"/>
      <c r="L3782" s="15"/>
      <c r="AE3782" s="37"/>
      <c r="AF3782" s="30"/>
      <c r="AG3782" s="23"/>
      <c r="AH3782" s="23"/>
      <c r="AI3782" s="23"/>
      <c r="AJ3782" s="23"/>
      <c r="AK3782" s="23"/>
      <c r="AL3782" s="23"/>
      <c r="AM3782" s="23"/>
      <c r="AN3782" s="23"/>
      <c r="AO3782" s="23"/>
      <c r="AP3782" s="23"/>
      <c r="AQ3782" s="23"/>
      <c r="AR3782" s="23"/>
      <c r="AS3782" s="23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23"/>
      <c r="BE3782" s="23"/>
      <c r="BF3782" s="23"/>
      <c r="BG3782" s="12"/>
      <c r="BH3782" s="12"/>
      <c r="BI3782" s="12"/>
      <c r="BJ3782" s="12"/>
      <c r="BK3782" s="12"/>
      <c r="BL3782" s="12"/>
      <c r="BM3782" s="12"/>
      <c r="BN3782" s="12"/>
      <c r="BO3782" s="12"/>
      <c r="BP3782" s="12"/>
      <c r="BQ3782" s="12"/>
      <c r="BR3782" s="12"/>
      <c r="BS3782" s="12"/>
      <c r="BT3782" s="12"/>
      <c r="BU3782" s="12"/>
      <c r="BV3782" s="12"/>
      <c r="BW3782" s="12"/>
      <c r="BX3782" s="15"/>
      <c r="BY3782" s="15"/>
      <c r="BZ3782" s="15"/>
      <c r="CA3782" s="15"/>
      <c r="CB3782" s="15"/>
      <c r="CC3782" s="15"/>
      <c r="CD3782" s="15"/>
      <c r="CE3782" s="15"/>
      <c r="CF3782" s="15"/>
      <c r="CG3782" s="15"/>
      <c r="CH3782" s="15"/>
      <c r="CI3782" s="15"/>
      <c r="CJ3782" s="15"/>
      <c r="CK3782" s="15"/>
      <c r="CL3782" s="15"/>
      <c r="CM3782" s="15"/>
      <c r="CN3782" s="15"/>
    </row>
    <row r="3783" spans="1:92" ht="14">
      <c r="A3783" s="1"/>
      <c r="D3783" s="38"/>
      <c r="I3783" s="19"/>
      <c r="K3783" s="15"/>
      <c r="L3783" s="15"/>
      <c r="AE3783" s="37"/>
      <c r="AF3783" s="30"/>
      <c r="AG3783" s="23"/>
      <c r="AH3783" s="23"/>
      <c r="AI3783" s="23"/>
      <c r="AJ3783" s="23"/>
      <c r="AK3783" s="23"/>
      <c r="AL3783" s="23"/>
      <c r="AM3783" s="23"/>
      <c r="AN3783" s="23"/>
      <c r="AO3783" s="23"/>
      <c r="AP3783" s="23"/>
      <c r="AQ3783" s="23"/>
      <c r="AR3783" s="23"/>
      <c r="AS3783" s="23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23"/>
      <c r="BE3783" s="23"/>
      <c r="BF3783" s="23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5"/>
      <c r="BY3783" s="15"/>
      <c r="BZ3783" s="15"/>
      <c r="CA3783" s="15"/>
      <c r="CB3783" s="15"/>
      <c r="CC3783" s="15"/>
      <c r="CD3783" s="15"/>
      <c r="CE3783" s="15"/>
      <c r="CF3783" s="15"/>
      <c r="CG3783" s="15"/>
      <c r="CH3783" s="15"/>
      <c r="CI3783" s="15"/>
      <c r="CJ3783" s="15"/>
      <c r="CK3783" s="15"/>
      <c r="CL3783" s="15"/>
      <c r="CM3783" s="15"/>
      <c r="CN3783" s="15"/>
    </row>
    <row r="3784" spans="1:92" ht="14">
      <c r="A3784" s="1"/>
      <c r="D3784" s="38"/>
      <c r="I3784" s="19"/>
      <c r="K3784" s="15"/>
      <c r="L3784" s="15"/>
      <c r="AE3784" s="37"/>
      <c r="AF3784" s="30"/>
      <c r="AG3784" s="23"/>
      <c r="AH3784" s="23"/>
      <c r="AI3784" s="23"/>
      <c r="AJ3784" s="23"/>
      <c r="AK3784" s="23"/>
      <c r="AL3784" s="23"/>
      <c r="AM3784" s="23"/>
      <c r="AN3784" s="23"/>
      <c r="AO3784" s="23"/>
      <c r="AP3784" s="23"/>
      <c r="AQ3784" s="23"/>
      <c r="AR3784" s="23"/>
      <c r="AS3784" s="23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23"/>
      <c r="BE3784" s="23"/>
      <c r="BF3784" s="23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5"/>
      <c r="BY3784" s="15"/>
      <c r="BZ3784" s="15"/>
      <c r="CA3784" s="15"/>
      <c r="CB3784" s="15"/>
      <c r="CC3784" s="15"/>
      <c r="CD3784" s="15"/>
      <c r="CE3784" s="15"/>
      <c r="CF3784" s="15"/>
      <c r="CG3784" s="15"/>
      <c r="CH3784" s="15"/>
      <c r="CI3784" s="15"/>
      <c r="CJ3784" s="15"/>
      <c r="CK3784" s="15"/>
      <c r="CL3784" s="15"/>
      <c r="CM3784" s="15"/>
      <c r="CN3784" s="15"/>
    </row>
    <row r="3785" spans="1:92" ht="14">
      <c r="A3785" s="1"/>
      <c r="D3785" s="38"/>
      <c r="I3785" s="19"/>
      <c r="K3785" s="15"/>
      <c r="L3785" s="15"/>
      <c r="AE3785" s="37"/>
      <c r="AF3785" s="30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23"/>
      <c r="BE3785" s="23"/>
      <c r="BF3785" s="23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  <c r="BU3785" s="12"/>
      <c r="BV3785" s="12"/>
      <c r="BW3785" s="12"/>
      <c r="BX3785" s="15"/>
      <c r="BY3785" s="15"/>
      <c r="BZ3785" s="15"/>
      <c r="CA3785" s="15"/>
      <c r="CB3785" s="15"/>
      <c r="CC3785" s="15"/>
      <c r="CD3785" s="15"/>
      <c r="CE3785" s="15"/>
      <c r="CF3785" s="15"/>
      <c r="CG3785" s="15"/>
      <c r="CH3785" s="15"/>
      <c r="CI3785" s="15"/>
      <c r="CJ3785" s="15"/>
      <c r="CK3785" s="15"/>
      <c r="CL3785" s="15"/>
      <c r="CM3785" s="15"/>
      <c r="CN3785" s="15"/>
    </row>
    <row r="3786" spans="1:92" ht="14">
      <c r="A3786" s="1"/>
      <c r="D3786" s="38"/>
      <c r="I3786" s="19"/>
      <c r="K3786" s="15"/>
      <c r="L3786" s="15"/>
      <c r="AE3786" s="37"/>
      <c r="AF3786" s="30"/>
      <c r="AG3786" s="23"/>
      <c r="AH3786" s="23"/>
      <c r="AI3786" s="23"/>
      <c r="AJ3786" s="23"/>
      <c r="AK3786" s="23"/>
      <c r="AL3786" s="23"/>
      <c r="AM3786" s="23"/>
      <c r="AN3786" s="23"/>
      <c r="AO3786" s="23"/>
      <c r="AP3786" s="23"/>
      <c r="AQ3786" s="23"/>
      <c r="AR3786" s="23"/>
      <c r="AS3786" s="23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23"/>
      <c r="BE3786" s="23"/>
      <c r="BF3786" s="23"/>
      <c r="BG3786" s="12"/>
      <c r="BH3786" s="12"/>
      <c r="BI3786" s="12"/>
      <c r="BJ3786" s="12"/>
      <c r="BK3786" s="12"/>
      <c r="BL3786" s="12"/>
      <c r="BM3786" s="12"/>
      <c r="BN3786" s="12"/>
      <c r="BO3786" s="12"/>
      <c r="BP3786" s="12"/>
      <c r="BQ3786" s="12"/>
      <c r="BR3786" s="12"/>
      <c r="BS3786" s="12"/>
      <c r="BT3786" s="12"/>
      <c r="BU3786" s="12"/>
      <c r="BV3786" s="12"/>
      <c r="BW3786" s="12"/>
      <c r="BX3786" s="15"/>
      <c r="BY3786" s="15"/>
      <c r="BZ3786" s="15"/>
      <c r="CA3786" s="15"/>
      <c r="CB3786" s="15"/>
      <c r="CC3786" s="15"/>
      <c r="CD3786" s="15"/>
      <c r="CE3786" s="15"/>
      <c r="CF3786" s="15"/>
      <c r="CG3786" s="15"/>
      <c r="CH3786" s="15"/>
      <c r="CI3786" s="15"/>
      <c r="CJ3786" s="15"/>
      <c r="CK3786" s="15"/>
      <c r="CL3786" s="15"/>
      <c r="CM3786" s="15"/>
      <c r="CN3786" s="15"/>
    </row>
    <row r="3787" spans="1:92" ht="14">
      <c r="A3787" s="1"/>
      <c r="D3787" s="38"/>
      <c r="I3787" s="19"/>
      <c r="K3787" s="15"/>
      <c r="L3787" s="15"/>
      <c r="AE3787" s="37"/>
      <c r="AF3787" s="30"/>
      <c r="AG3787" s="23"/>
      <c r="AH3787" s="23"/>
      <c r="AI3787" s="23"/>
      <c r="AJ3787" s="23"/>
      <c r="AK3787" s="23"/>
      <c r="AL3787" s="23"/>
      <c r="AM3787" s="23"/>
      <c r="AN3787" s="23"/>
      <c r="AO3787" s="23"/>
      <c r="AP3787" s="23"/>
      <c r="AQ3787" s="23"/>
      <c r="AR3787" s="23"/>
      <c r="AS3787" s="23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23"/>
      <c r="BE3787" s="23"/>
      <c r="BF3787" s="23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  <c r="BU3787" s="12"/>
      <c r="BV3787" s="12"/>
      <c r="BW3787" s="12"/>
      <c r="BX3787" s="15"/>
      <c r="BY3787" s="15"/>
      <c r="BZ3787" s="15"/>
      <c r="CA3787" s="15"/>
      <c r="CB3787" s="15"/>
      <c r="CC3787" s="15"/>
      <c r="CD3787" s="15"/>
      <c r="CE3787" s="15"/>
      <c r="CF3787" s="15"/>
      <c r="CG3787" s="15"/>
      <c r="CH3787" s="15"/>
      <c r="CI3787" s="15"/>
      <c r="CJ3787" s="15"/>
      <c r="CK3787" s="15"/>
      <c r="CL3787" s="15"/>
      <c r="CM3787" s="15"/>
      <c r="CN3787" s="15"/>
    </row>
    <row r="3788" spans="1:92" ht="14">
      <c r="A3788" s="1"/>
      <c r="D3788" s="38"/>
      <c r="I3788" s="19"/>
      <c r="K3788" s="15"/>
      <c r="L3788" s="15"/>
      <c r="AE3788" s="37"/>
      <c r="AF3788" s="30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23"/>
      <c r="BE3788" s="23"/>
      <c r="BF3788" s="23"/>
      <c r="BG3788" s="12"/>
      <c r="BH3788" s="12"/>
      <c r="BI3788" s="12"/>
      <c r="BJ3788" s="12"/>
      <c r="BK3788" s="12"/>
      <c r="BL3788" s="12"/>
      <c r="BM3788" s="12"/>
      <c r="BN3788" s="12"/>
      <c r="BO3788" s="12"/>
      <c r="BP3788" s="12"/>
      <c r="BQ3788" s="12"/>
      <c r="BR3788" s="12"/>
      <c r="BS3788" s="12"/>
      <c r="BT3788" s="12"/>
      <c r="BU3788" s="12"/>
      <c r="BV3788" s="12"/>
      <c r="BW3788" s="12"/>
      <c r="BX3788" s="15"/>
      <c r="BY3788" s="15"/>
      <c r="BZ3788" s="15"/>
      <c r="CA3788" s="15"/>
      <c r="CB3788" s="15"/>
      <c r="CC3788" s="15"/>
      <c r="CD3788" s="15"/>
      <c r="CE3788" s="15"/>
      <c r="CF3788" s="15"/>
      <c r="CG3788" s="15"/>
      <c r="CH3788" s="15"/>
      <c r="CI3788" s="15"/>
      <c r="CJ3788" s="15"/>
      <c r="CK3788" s="15"/>
      <c r="CL3788" s="15"/>
      <c r="CM3788" s="15"/>
      <c r="CN3788" s="15"/>
    </row>
    <row r="3789" spans="1:92" ht="14">
      <c r="A3789" s="1"/>
      <c r="D3789" s="38"/>
      <c r="I3789" s="19"/>
      <c r="K3789" s="15"/>
      <c r="L3789" s="15"/>
      <c r="AE3789" s="37"/>
      <c r="AF3789" s="30"/>
      <c r="AG3789" s="23"/>
      <c r="AH3789" s="23"/>
      <c r="AI3789" s="23"/>
      <c r="AJ3789" s="23"/>
      <c r="AK3789" s="23"/>
      <c r="AL3789" s="23"/>
      <c r="AM3789" s="23"/>
      <c r="AN3789" s="23"/>
      <c r="AO3789" s="23"/>
      <c r="AP3789" s="23"/>
      <c r="AQ3789" s="23"/>
      <c r="AR3789" s="23"/>
      <c r="AS3789" s="23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23"/>
      <c r="BE3789" s="23"/>
      <c r="BF3789" s="23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  <c r="BU3789" s="12"/>
      <c r="BV3789" s="12"/>
      <c r="BW3789" s="12"/>
      <c r="BX3789" s="15"/>
      <c r="BY3789" s="15"/>
      <c r="BZ3789" s="15"/>
      <c r="CA3789" s="15"/>
      <c r="CB3789" s="15"/>
      <c r="CC3789" s="15"/>
      <c r="CD3789" s="15"/>
      <c r="CE3789" s="15"/>
      <c r="CF3789" s="15"/>
      <c r="CG3789" s="15"/>
      <c r="CH3789" s="15"/>
      <c r="CI3789" s="15"/>
      <c r="CJ3789" s="15"/>
      <c r="CK3789" s="15"/>
      <c r="CL3789" s="15"/>
      <c r="CM3789" s="15"/>
      <c r="CN3789" s="15"/>
    </row>
    <row r="3790" spans="1:92" ht="14">
      <c r="A3790" s="1"/>
      <c r="D3790" s="38"/>
      <c r="I3790" s="19"/>
      <c r="K3790" s="15"/>
      <c r="L3790" s="15"/>
      <c r="AE3790" s="37"/>
      <c r="AF3790" s="30"/>
      <c r="AG3790" s="23"/>
      <c r="AH3790" s="23"/>
      <c r="AI3790" s="23"/>
      <c r="AJ3790" s="23"/>
      <c r="AK3790" s="23"/>
      <c r="AL3790" s="23"/>
      <c r="AM3790" s="23"/>
      <c r="AN3790" s="23"/>
      <c r="AO3790" s="23"/>
      <c r="AP3790" s="23"/>
      <c r="AQ3790" s="23"/>
      <c r="AR3790" s="23"/>
      <c r="AS3790" s="23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23"/>
      <c r="BE3790" s="23"/>
      <c r="BF3790" s="23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5"/>
      <c r="BY3790" s="15"/>
      <c r="BZ3790" s="15"/>
      <c r="CA3790" s="15"/>
      <c r="CB3790" s="15"/>
      <c r="CC3790" s="15"/>
      <c r="CD3790" s="15"/>
      <c r="CE3790" s="15"/>
      <c r="CF3790" s="15"/>
      <c r="CG3790" s="15"/>
      <c r="CH3790" s="15"/>
      <c r="CI3790" s="15"/>
      <c r="CJ3790" s="15"/>
      <c r="CK3790" s="15"/>
      <c r="CL3790" s="15"/>
      <c r="CM3790" s="15"/>
      <c r="CN3790" s="15"/>
    </row>
    <row r="3791" spans="1:92" ht="14">
      <c r="A3791" s="1"/>
      <c r="D3791" s="38"/>
      <c r="I3791" s="19"/>
      <c r="K3791" s="15"/>
      <c r="L3791" s="15"/>
      <c r="AE3791" s="37"/>
      <c r="AF3791" s="30"/>
      <c r="AG3791" s="23"/>
      <c r="AH3791" s="23"/>
      <c r="AI3791" s="23"/>
      <c r="AJ3791" s="23"/>
      <c r="AK3791" s="23"/>
      <c r="AL3791" s="23"/>
      <c r="AM3791" s="23"/>
      <c r="AN3791" s="23"/>
      <c r="AO3791" s="23"/>
      <c r="AP3791" s="23"/>
      <c r="AQ3791" s="23"/>
      <c r="AR3791" s="23"/>
      <c r="AS3791" s="23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23"/>
      <c r="BE3791" s="23"/>
      <c r="BF3791" s="23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  <c r="BU3791" s="12"/>
      <c r="BV3791" s="12"/>
      <c r="BW3791" s="12"/>
      <c r="BX3791" s="15"/>
      <c r="BY3791" s="15"/>
      <c r="BZ3791" s="15"/>
      <c r="CA3791" s="15"/>
      <c r="CB3791" s="15"/>
      <c r="CC3791" s="15"/>
      <c r="CD3791" s="15"/>
      <c r="CE3791" s="15"/>
      <c r="CF3791" s="15"/>
      <c r="CG3791" s="15"/>
      <c r="CH3791" s="15"/>
      <c r="CI3791" s="15"/>
      <c r="CJ3791" s="15"/>
      <c r="CK3791" s="15"/>
      <c r="CL3791" s="15"/>
      <c r="CM3791" s="15"/>
      <c r="CN3791" s="15"/>
    </row>
    <row r="3792" spans="1:92" ht="14">
      <c r="A3792" s="1"/>
      <c r="D3792" s="38"/>
      <c r="I3792" s="19"/>
      <c r="K3792" s="15"/>
      <c r="L3792" s="15"/>
      <c r="AE3792" s="37"/>
      <c r="AF3792" s="30"/>
      <c r="AG3792" s="23"/>
      <c r="AH3792" s="23"/>
      <c r="AI3792" s="23"/>
      <c r="AJ3792" s="23"/>
      <c r="AK3792" s="23"/>
      <c r="AL3792" s="23"/>
      <c r="AM3792" s="23"/>
      <c r="AN3792" s="23"/>
      <c r="AO3792" s="23"/>
      <c r="AP3792" s="23"/>
      <c r="AQ3792" s="23"/>
      <c r="AR3792" s="23"/>
      <c r="AS3792" s="23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23"/>
      <c r="BE3792" s="23"/>
      <c r="BF3792" s="23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5"/>
      <c r="BY3792" s="15"/>
      <c r="BZ3792" s="15"/>
      <c r="CA3792" s="15"/>
      <c r="CB3792" s="15"/>
      <c r="CC3792" s="15"/>
      <c r="CD3792" s="15"/>
      <c r="CE3792" s="15"/>
      <c r="CF3792" s="15"/>
      <c r="CG3792" s="15"/>
      <c r="CH3792" s="15"/>
      <c r="CI3792" s="15"/>
      <c r="CJ3792" s="15"/>
      <c r="CK3792" s="15"/>
      <c r="CL3792" s="15"/>
      <c r="CM3792" s="15"/>
      <c r="CN3792" s="15"/>
    </row>
    <row r="3793" spans="1:92" ht="14">
      <c r="A3793" s="1"/>
      <c r="D3793" s="38"/>
      <c r="I3793" s="19"/>
      <c r="K3793" s="15"/>
      <c r="L3793" s="15"/>
      <c r="AE3793" s="37"/>
      <c r="AF3793" s="30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23"/>
      <c r="BE3793" s="23"/>
      <c r="BF3793" s="23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  <c r="BU3793" s="12"/>
      <c r="BV3793" s="12"/>
      <c r="BW3793" s="12"/>
      <c r="BX3793" s="15"/>
      <c r="BY3793" s="15"/>
      <c r="BZ3793" s="15"/>
      <c r="CA3793" s="15"/>
      <c r="CB3793" s="15"/>
      <c r="CC3793" s="15"/>
      <c r="CD3793" s="15"/>
      <c r="CE3793" s="15"/>
      <c r="CF3793" s="15"/>
      <c r="CG3793" s="15"/>
      <c r="CH3793" s="15"/>
      <c r="CI3793" s="15"/>
      <c r="CJ3793" s="15"/>
      <c r="CK3793" s="15"/>
      <c r="CL3793" s="15"/>
      <c r="CM3793" s="15"/>
      <c r="CN3793" s="15"/>
    </row>
    <row r="3794" spans="1:92" ht="14">
      <c r="A3794" s="1"/>
      <c r="D3794" s="38"/>
      <c r="I3794" s="19"/>
      <c r="K3794" s="15"/>
      <c r="L3794" s="15"/>
      <c r="AE3794" s="37"/>
      <c r="AF3794" s="30"/>
      <c r="AG3794" s="23"/>
      <c r="AH3794" s="23"/>
      <c r="AI3794" s="23"/>
      <c r="AJ3794" s="23"/>
      <c r="AK3794" s="23"/>
      <c r="AL3794" s="23"/>
      <c r="AM3794" s="23"/>
      <c r="AN3794" s="23"/>
      <c r="AO3794" s="23"/>
      <c r="AP3794" s="23"/>
      <c r="AQ3794" s="23"/>
      <c r="AR3794" s="23"/>
      <c r="AS3794" s="23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23"/>
      <c r="BE3794" s="23"/>
      <c r="BF3794" s="23"/>
      <c r="BG3794" s="12"/>
      <c r="BH3794" s="12"/>
      <c r="BI3794" s="12"/>
      <c r="BJ3794" s="12"/>
      <c r="BK3794" s="12"/>
      <c r="BL3794" s="12"/>
      <c r="BM3794" s="12"/>
      <c r="BN3794" s="12"/>
      <c r="BO3794" s="12"/>
      <c r="BP3794" s="12"/>
      <c r="BQ3794" s="12"/>
      <c r="BR3794" s="12"/>
      <c r="BS3794" s="12"/>
      <c r="BT3794" s="12"/>
      <c r="BU3794" s="12"/>
      <c r="BV3794" s="12"/>
      <c r="BW3794" s="12"/>
      <c r="BX3794" s="15"/>
      <c r="BY3794" s="15"/>
      <c r="BZ3794" s="15"/>
      <c r="CA3794" s="15"/>
      <c r="CB3794" s="15"/>
      <c r="CC3794" s="15"/>
      <c r="CD3794" s="15"/>
      <c r="CE3794" s="15"/>
      <c r="CF3794" s="15"/>
      <c r="CG3794" s="15"/>
      <c r="CH3794" s="15"/>
      <c r="CI3794" s="15"/>
      <c r="CJ3794" s="15"/>
      <c r="CK3794" s="15"/>
      <c r="CL3794" s="15"/>
      <c r="CM3794" s="15"/>
      <c r="CN3794" s="15"/>
    </row>
    <row r="3795" spans="1:92" ht="14">
      <c r="A3795" s="1"/>
      <c r="D3795" s="38"/>
      <c r="I3795" s="19"/>
      <c r="K3795" s="15"/>
      <c r="L3795" s="15"/>
      <c r="AE3795" s="37"/>
      <c r="AF3795" s="30"/>
      <c r="AG3795" s="23"/>
      <c r="AH3795" s="23"/>
      <c r="AI3795" s="23"/>
      <c r="AJ3795" s="23"/>
      <c r="AK3795" s="23"/>
      <c r="AL3795" s="23"/>
      <c r="AM3795" s="23"/>
      <c r="AN3795" s="23"/>
      <c r="AO3795" s="23"/>
      <c r="AP3795" s="23"/>
      <c r="AQ3795" s="23"/>
      <c r="AR3795" s="23"/>
      <c r="AS3795" s="23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23"/>
      <c r="BE3795" s="23"/>
      <c r="BF3795" s="23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  <c r="BU3795" s="12"/>
      <c r="BV3795" s="12"/>
      <c r="BW3795" s="12"/>
      <c r="BX3795" s="15"/>
      <c r="BY3795" s="15"/>
      <c r="BZ3795" s="15"/>
      <c r="CA3795" s="15"/>
      <c r="CB3795" s="15"/>
      <c r="CC3795" s="15"/>
      <c r="CD3795" s="15"/>
      <c r="CE3795" s="15"/>
      <c r="CF3795" s="15"/>
      <c r="CG3795" s="15"/>
      <c r="CH3795" s="15"/>
      <c r="CI3795" s="15"/>
      <c r="CJ3795" s="15"/>
      <c r="CK3795" s="15"/>
      <c r="CL3795" s="15"/>
      <c r="CM3795" s="15"/>
      <c r="CN3795" s="15"/>
    </row>
    <row r="3796" spans="1:92" ht="14">
      <c r="A3796" s="1"/>
      <c r="D3796" s="38"/>
      <c r="I3796" s="19"/>
      <c r="K3796" s="15"/>
      <c r="L3796" s="15"/>
      <c r="AE3796" s="37"/>
      <c r="AF3796" s="30"/>
      <c r="AG3796" s="23"/>
      <c r="AH3796" s="23"/>
      <c r="AI3796" s="23"/>
      <c r="AJ3796" s="23"/>
      <c r="AK3796" s="23"/>
      <c r="AL3796" s="23"/>
      <c r="AM3796" s="23"/>
      <c r="AN3796" s="23"/>
      <c r="AO3796" s="23"/>
      <c r="AP3796" s="23"/>
      <c r="AQ3796" s="23"/>
      <c r="AR3796" s="23"/>
      <c r="AS3796" s="23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23"/>
      <c r="BE3796" s="23"/>
      <c r="BF3796" s="23"/>
      <c r="BG3796" s="12"/>
      <c r="BH3796" s="12"/>
      <c r="BI3796" s="12"/>
      <c r="BJ3796" s="12"/>
      <c r="BK3796" s="12"/>
      <c r="BL3796" s="12"/>
      <c r="BM3796" s="12"/>
      <c r="BN3796" s="12"/>
      <c r="BO3796" s="12"/>
      <c r="BP3796" s="12"/>
      <c r="BQ3796" s="12"/>
      <c r="BR3796" s="12"/>
      <c r="BS3796" s="12"/>
      <c r="BT3796" s="12"/>
      <c r="BU3796" s="12"/>
      <c r="BV3796" s="12"/>
      <c r="BW3796" s="12"/>
      <c r="BX3796" s="15"/>
      <c r="BY3796" s="15"/>
      <c r="BZ3796" s="15"/>
      <c r="CA3796" s="15"/>
      <c r="CB3796" s="15"/>
      <c r="CC3796" s="15"/>
      <c r="CD3796" s="15"/>
      <c r="CE3796" s="15"/>
      <c r="CF3796" s="15"/>
      <c r="CG3796" s="15"/>
      <c r="CH3796" s="15"/>
      <c r="CI3796" s="15"/>
      <c r="CJ3796" s="15"/>
      <c r="CK3796" s="15"/>
      <c r="CL3796" s="15"/>
      <c r="CM3796" s="15"/>
      <c r="CN3796" s="15"/>
    </row>
    <row r="3797" spans="1:92" ht="14">
      <c r="A3797" s="1"/>
      <c r="D3797" s="38"/>
      <c r="I3797" s="19"/>
      <c r="K3797" s="15"/>
      <c r="L3797" s="15"/>
      <c r="AE3797" s="37"/>
      <c r="AF3797" s="30"/>
      <c r="AG3797" s="23"/>
      <c r="AH3797" s="23"/>
      <c r="AI3797" s="23"/>
      <c r="AJ3797" s="23"/>
      <c r="AK3797" s="23"/>
      <c r="AL3797" s="23"/>
      <c r="AM3797" s="23"/>
      <c r="AN3797" s="23"/>
      <c r="AO3797" s="23"/>
      <c r="AP3797" s="23"/>
      <c r="AQ3797" s="23"/>
      <c r="AR3797" s="23"/>
      <c r="AS3797" s="23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23"/>
      <c r="BE3797" s="23"/>
      <c r="BF3797" s="23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  <c r="BU3797" s="12"/>
      <c r="BV3797" s="12"/>
      <c r="BW3797" s="12"/>
      <c r="BX3797" s="15"/>
      <c r="BY3797" s="15"/>
      <c r="BZ3797" s="15"/>
      <c r="CA3797" s="15"/>
      <c r="CB3797" s="15"/>
      <c r="CC3797" s="15"/>
      <c r="CD3797" s="15"/>
      <c r="CE3797" s="15"/>
      <c r="CF3797" s="15"/>
      <c r="CG3797" s="15"/>
      <c r="CH3797" s="15"/>
      <c r="CI3797" s="15"/>
      <c r="CJ3797" s="15"/>
      <c r="CK3797" s="15"/>
      <c r="CL3797" s="15"/>
      <c r="CM3797" s="15"/>
      <c r="CN3797" s="15"/>
    </row>
    <row r="3798" spans="1:92" ht="14">
      <c r="A3798" s="1"/>
      <c r="D3798" s="38"/>
      <c r="I3798" s="19"/>
      <c r="K3798" s="15"/>
      <c r="L3798" s="15"/>
      <c r="AE3798" s="37"/>
      <c r="AF3798" s="30"/>
      <c r="AG3798" s="23"/>
      <c r="AH3798" s="23"/>
      <c r="AI3798" s="23"/>
      <c r="AJ3798" s="23"/>
      <c r="AK3798" s="23"/>
      <c r="AL3798" s="23"/>
      <c r="AM3798" s="23"/>
      <c r="AN3798" s="23"/>
      <c r="AO3798" s="23"/>
      <c r="AP3798" s="23"/>
      <c r="AQ3798" s="23"/>
      <c r="AR3798" s="23"/>
      <c r="AS3798" s="23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23"/>
      <c r="BE3798" s="23"/>
      <c r="BF3798" s="23"/>
      <c r="BG3798" s="12"/>
      <c r="BH3798" s="12"/>
      <c r="BI3798" s="12"/>
      <c r="BJ3798" s="12"/>
      <c r="BK3798" s="12"/>
      <c r="BL3798" s="12"/>
      <c r="BM3798" s="12"/>
      <c r="BN3798" s="12"/>
      <c r="BO3798" s="12"/>
      <c r="BP3798" s="12"/>
      <c r="BQ3798" s="12"/>
      <c r="BR3798" s="12"/>
      <c r="BS3798" s="12"/>
      <c r="BT3798" s="12"/>
      <c r="BU3798" s="12"/>
      <c r="BV3798" s="12"/>
      <c r="BW3798" s="12"/>
      <c r="BX3798" s="15"/>
      <c r="BY3798" s="15"/>
      <c r="BZ3798" s="15"/>
      <c r="CA3798" s="15"/>
      <c r="CB3798" s="15"/>
      <c r="CC3798" s="15"/>
      <c r="CD3798" s="15"/>
      <c r="CE3798" s="15"/>
      <c r="CF3798" s="15"/>
      <c r="CG3798" s="15"/>
      <c r="CH3798" s="15"/>
      <c r="CI3798" s="15"/>
      <c r="CJ3798" s="15"/>
      <c r="CK3798" s="15"/>
      <c r="CL3798" s="15"/>
      <c r="CM3798" s="15"/>
      <c r="CN3798" s="15"/>
    </row>
    <row r="3799" spans="1:92" ht="14">
      <c r="A3799" s="1"/>
      <c r="D3799" s="38"/>
      <c r="I3799" s="19"/>
      <c r="K3799" s="15"/>
      <c r="L3799" s="15"/>
      <c r="AE3799" s="37"/>
      <c r="AF3799" s="30"/>
      <c r="AG3799" s="23"/>
      <c r="AH3799" s="23"/>
      <c r="AI3799" s="23"/>
      <c r="AJ3799" s="23"/>
      <c r="AK3799" s="23"/>
      <c r="AL3799" s="23"/>
      <c r="AM3799" s="23"/>
      <c r="AN3799" s="23"/>
      <c r="AO3799" s="23"/>
      <c r="AP3799" s="23"/>
      <c r="AQ3799" s="23"/>
      <c r="AR3799" s="23"/>
      <c r="AS3799" s="23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23"/>
      <c r="BE3799" s="23"/>
      <c r="BF3799" s="23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  <c r="BU3799" s="12"/>
      <c r="BV3799" s="12"/>
      <c r="BW3799" s="12"/>
      <c r="BX3799" s="15"/>
      <c r="BY3799" s="15"/>
      <c r="BZ3799" s="15"/>
      <c r="CA3799" s="15"/>
      <c r="CB3799" s="15"/>
      <c r="CC3799" s="15"/>
      <c r="CD3799" s="15"/>
      <c r="CE3799" s="15"/>
      <c r="CF3799" s="15"/>
      <c r="CG3799" s="15"/>
      <c r="CH3799" s="15"/>
      <c r="CI3799" s="15"/>
      <c r="CJ3799" s="15"/>
      <c r="CK3799" s="15"/>
      <c r="CL3799" s="15"/>
      <c r="CM3799" s="15"/>
      <c r="CN3799" s="15"/>
    </row>
    <row r="3800" spans="1:92" ht="14">
      <c r="A3800" s="1"/>
      <c r="D3800" s="38"/>
      <c r="I3800" s="19"/>
      <c r="K3800" s="15"/>
      <c r="L3800" s="15"/>
      <c r="AE3800" s="37"/>
      <c r="AF3800" s="30"/>
      <c r="AG3800" s="23"/>
      <c r="AH3800" s="23"/>
      <c r="AI3800" s="23"/>
      <c r="AJ3800" s="23"/>
      <c r="AK3800" s="23"/>
      <c r="AL3800" s="23"/>
      <c r="AM3800" s="23"/>
      <c r="AN3800" s="23"/>
      <c r="AO3800" s="23"/>
      <c r="AP3800" s="23"/>
      <c r="AQ3800" s="23"/>
      <c r="AR3800" s="23"/>
      <c r="AS3800" s="23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23"/>
      <c r="BE3800" s="23"/>
      <c r="BF3800" s="23"/>
      <c r="BG3800" s="12"/>
      <c r="BH3800" s="12"/>
      <c r="BI3800" s="12"/>
      <c r="BJ3800" s="12"/>
      <c r="BK3800" s="12"/>
      <c r="BL3800" s="12"/>
      <c r="BM3800" s="12"/>
      <c r="BN3800" s="12"/>
      <c r="BO3800" s="12"/>
      <c r="BP3800" s="12"/>
      <c r="BQ3800" s="12"/>
      <c r="BR3800" s="12"/>
      <c r="BS3800" s="12"/>
      <c r="BT3800" s="12"/>
      <c r="BU3800" s="12"/>
      <c r="BV3800" s="12"/>
      <c r="BW3800" s="12"/>
      <c r="BX3800" s="15"/>
      <c r="BY3800" s="15"/>
      <c r="BZ3800" s="15"/>
      <c r="CA3800" s="15"/>
      <c r="CB3800" s="15"/>
      <c r="CC3800" s="15"/>
      <c r="CD3800" s="15"/>
      <c r="CE3800" s="15"/>
      <c r="CF3800" s="15"/>
      <c r="CG3800" s="15"/>
      <c r="CH3800" s="15"/>
      <c r="CI3800" s="15"/>
      <c r="CJ3800" s="15"/>
      <c r="CK3800" s="15"/>
      <c r="CL3800" s="15"/>
      <c r="CM3800" s="15"/>
      <c r="CN3800" s="15"/>
    </row>
    <row r="3801" spans="1:92" ht="14">
      <c r="A3801" s="1"/>
      <c r="D3801" s="38"/>
      <c r="I3801" s="19"/>
      <c r="K3801" s="15"/>
      <c r="L3801" s="15"/>
      <c r="AE3801" s="37"/>
      <c r="AF3801" s="30"/>
      <c r="AG3801" s="23"/>
      <c r="AH3801" s="23"/>
      <c r="AI3801" s="23"/>
      <c r="AJ3801" s="23"/>
      <c r="AK3801" s="23"/>
      <c r="AL3801" s="23"/>
      <c r="AM3801" s="23"/>
      <c r="AN3801" s="23"/>
      <c r="AO3801" s="23"/>
      <c r="AP3801" s="23"/>
      <c r="AQ3801" s="23"/>
      <c r="AR3801" s="23"/>
      <c r="AS3801" s="23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23"/>
      <c r="BE3801" s="23"/>
      <c r="BF3801" s="23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5"/>
      <c r="BY3801" s="15"/>
      <c r="BZ3801" s="15"/>
      <c r="CA3801" s="15"/>
      <c r="CB3801" s="15"/>
      <c r="CC3801" s="15"/>
      <c r="CD3801" s="15"/>
      <c r="CE3801" s="15"/>
      <c r="CF3801" s="15"/>
      <c r="CG3801" s="15"/>
      <c r="CH3801" s="15"/>
      <c r="CI3801" s="15"/>
      <c r="CJ3801" s="15"/>
      <c r="CK3801" s="15"/>
      <c r="CL3801" s="15"/>
      <c r="CM3801" s="15"/>
      <c r="CN3801" s="15"/>
    </row>
    <row r="3802" spans="1:92" ht="14">
      <c r="A3802" s="1"/>
      <c r="D3802" s="38"/>
      <c r="I3802" s="19"/>
      <c r="K3802" s="15"/>
      <c r="L3802" s="15"/>
      <c r="AE3802" s="37"/>
      <c r="AF3802" s="30"/>
      <c r="AG3802" s="23"/>
      <c r="AH3802" s="23"/>
      <c r="AI3802" s="23"/>
      <c r="AJ3802" s="23"/>
      <c r="AK3802" s="23"/>
      <c r="AL3802" s="23"/>
      <c r="AM3802" s="23"/>
      <c r="AN3802" s="23"/>
      <c r="AO3802" s="23"/>
      <c r="AP3802" s="23"/>
      <c r="AQ3802" s="23"/>
      <c r="AR3802" s="23"/>
      <c r="AS3802" s="23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23"/>
      <c r="BE3802" s="23"/>
      <c r="BF3802" s="23"/>
      <c r="BG3802" s="12"/>
      <c r="BH3802" s="12"/>
      <c r="BI3802" s="12"/>
      <c r="BJ3802" s="12"/>
      <c r="BK3802" s="12"/>
      <c r="BL3802" s="12"/>
      <c r="BM3802" s="12"/>
      <c r="BN3802" s="12"/>
      <c r="BO3802" s="12"/>
      <c r="BP3802" s="12"/>
      <c r="BQ3802" s="12"/>
      <c r="BR3802" s="12"/>
      <c r="BS3802" s="12"/>
      <c r="BT3802" s="12"/>
      <c r="BU3802" s="12"/>
      <c r="BV3802" s="12"/>
      <c r="BW3802" s="12"/>
      <c r="BX3802" s="15"/>
      <c r="BY3802" s="15"/>
      <c r="BZ3802" s="15"/>
      <c r="CA3802" s="15"/>
      <c r="CB3802" s="15"/>
      <c r="CC3802" s="15"/>
      <c r="CD3802" s="15"/>
      <c r="CE3802" s="15"/>
      <c r="CF3802" s="15"/>
      <c r="CG3802" s="15"/>
      <c r="CH3802" s="15"/>
      <c r="CI3802" s="15"/>
      <c r="CJ3802" s="15"/>
      <c r="CK3802" s="15"/>
      <c r="CL3802" s="15"/>
      <c r="CM3802" s="15"/>
      <c r="CN3802" s="15"/>
    </row>
    <row r="3803" spans="1:92" ht="14">
      <c r="A3803" s="1"/>
      <c r="D3803" s="38"/>
      <c r="I3803" s="19"/>
      <c r="K3803" s="15"/>
      <c r="L3803" s="15"/>
      <c r="AE3803" s="37"/>
      <c r="AF3803" s="30"/>
      <c r="AG3803" s="23"/>
      <c r="AH3803" s="23"/>
      <c r="AI3803" s="23"/>
      <c r="AJ3803" s="23"/>
      <c r="AK3803" s="23"/>
      <c r="AL3803" s="23"/>
      <c r="AM3803" s="23"/>
      <c r="AN3803" s="23"/>
      <c r="AO3803" s="23"/>
      <c r="AP3803" s="23"/>
      <c r="AQ3803" s="23"/>
      <c r="AR3803" s="23"/>
      <c r="AS3803" s="23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23"/>
      <c r="BE3803" s="23"/>
      <c r="BF3803" s="23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5"/>
      <c r="BY3803" s="15"/>
      <c r="BZ3803" s="15"/>
      <c r="CA3803" s="15"/>
      <c r="CB3803" s="15"/>
      <c r="CC3803" s="15"/>
      <c r="CD3803" s="15"/>
      <c r="CE3803" s="15"/>
      <c r="CF3803" s="15"/>
      <c r="CG3803" s="15"/>
      <c r="CH3803" s="15"/>
      <c r="CI3803" s="15"/>
      <c r="CJ3803" s="15"/>
      <c r="CK3803" s="15"/>
      <c r="CL3803" s="15"/>
      <c r="CM3803" s="15"/>
      <c r="CN3803" s="15"/>
    </row>
    <row r="3804" spans="1:92" ht="14">
      <c r="A3804" s="1"/>
      <c r="D3804" s="38"/>
      <c r="I3804" s="19"/>
      <c r="K3804" s="15"/>
      <c r="L3804" s="15"/>
      <c r="AE3804" s="37"/>
      <c r="AF3804" s="30"/>
      <c r="AG3804" s="23"/>
      <c r="AH3804" s="23"/>
      <c r="AI3804" s="23"/>
      <c r="AJ3804" s="23"/>
      <c r="AK3804" s="23"/>
      <c r="AL3804" s="23"/>
      <c r="AM3804" s="23"/>
      <c r="AN3804" s="23"/>
      <c r="AO3804" s="23"/>
      <c r="AP3804" s="23"/>
      <c r="AQ3804" s="23"/>
      <c r="AR3804" s="23"/>
      <c r="AS3804" s="23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23"/>
      <c r="BE3804" s="23"/>
      <c r="BF3804" s="23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5"/>
      <c r="BY3804" s="15"/>
      <c r="BZ3804" s="15"/>
      <c r="CA3804" s="15"/>
      <c r="CB3804" s="15"/>
      <c r="CC3804" s="15"/>
      <c r="CD3804" s="15"/>
      <c r="CE3804" s="15"/>
      <c r="CF3804" s="15"/>
      <c r="CG3804" s="15"/>
      <c r="CH3804" s="15"/>
      <c r="CI3804" s="15"/>
      <c r="CJ3804" s="15"/>
      <c r="CK3804" s="15"/>
      <c r="CL3804" s="15"/>
      <c r="CM3804" s="15"/>
      <c r="CN3804" s="15"/>
    </row>
    <row r="3805" spans="1:92" ht="14">
      <c r="A3805" s="1"/>
      <c r="D3805" s="38"/>
      <c r="I3805" s="19"/>
      <c r="K3805" s="15"/>
      <c r="L3805" s="15"/>
      <c r="AE3805" s="37"/>
      <c r="AF3805" s="30"/>
      <c r="AG3805" s="23"/>
      <c r="AH3805" s="23"/>
      <c r="AI3805" s="23"/>
      <c r="AJ3805" s="23"/>
      <c r="AK3805" s="23"/>
      <c r="AL3805" s="23"/>
      <c r="AM3805" s="23"/>
      <c r="AN3805" s="23"/>
      <c r="AO3805" s="23"/>
      <c r="AP3805" s="23"/>
      <c r="AQ3805" s="23"/>
      <c r="AR3805" s="23"/>
      <c r="AS3805" s="23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23"/>
      <c r="BE3805" s="23"/>
      <c r="BF3805" s="23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5"/>
      <c r="BY3805" s="15"/>
      <c r="BZ3805" s="15"/>
      <c r="CA3805" s="15"/>
      <c r="CB3805" s="15"/>
      <c r="CC3805" s="15"/>
      <c r="CD3805" s="15"/>
      <c r="CE3805" s="15"/>
      <c r="CF3805" s="15"/>
      <c r="CG3805" s="15"/>
      <c r="CH3805" s="15"/>
      <c r="CI3805" s="15"/>
      <c r="CJ3805" s="15"/>
      <c r="CK3805" s="15"/>
      <c r="CL3805" s="15"/>
      <c r="CM3805" s="15"/>
      <c r="CN3805" s="15"/>
    </row>
    <row r="3806" spans="1:92" ht="14">
      <c r="A3806" s="1"/>
      <c r="D3806" s="38"/>
      <c r="I3806" s="19"/>
      <c r="K3806" s="15"/>
      <c r="L3806" s="15"/>
      <c r="AE3806" s="37"/>
      <c r="AF3806" s="30"/>
      <c r="AG3806" s="23"/>
      <c r="AH3806" s="23"/>
      <c r="AI3806" s="23"/>
      <c r="AJ3806" s="23"/>
      <c r="AK3806" s="23"/>
      <c r="AL3806" s="23"/>
      <c r="AM3806" s="23"/>
      <c r="AN3806" s="23"/>
      <c r="AO3806" s="23"/>
      <c r="AP3806" s="23"/>
      <c r="AQ3806" s="23"/>
      <c r="AR3806" s="23"/>
      <c r="AS3806" s="23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23"/>
      <c r="BE3806" s="23"/>
      <c r="BF3806" s="23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5"/>
      <c r="BY3806" s="15"/>
      <c r="BZ3806" s="15"/>
      <c r="CA3806" s="15"/>
      <c r="CB3806" s="15"/>
      <c r="CC3806" s="15"/>
      <c r="CD3806" s="15"/>
      <c r="CE3806" s="15"/>
      <c r="CF3806" s="15"/>
      <c r="CG3806" s="15"/>
      <c r="CH3806" s="15"/>
      <c r="CI3806" s="15"/>
      <c r="CJ3806" s="15"/>
      <c r="CK3806" s="15"/>
      <c r="CL3806" s="15"/>
      <c r="CM3806" s="15"/>
      <c r="CN3806" s="15"/>
    </row>
    <row r="3807" spans="1:92" ht="14">
      <c r="A3807" s="1"/>
      <c r="D3807" s="38"/>
      <c r="I3807" s="19"/>
      <c r="K3807" s="15"/>
      <c r="L3807" s="15"/>
      <c r="AE3807" s="37"/>
      <c r="AF3807" s="30"/>
      <c r="AG3807" s="23"/>
      <c r="AH3807" s="23"/>
      <c r="AI3807" s="23"/>
      <c r="AJ3807" s="23"/>
      <c r="AK3807" s="23"/>
      <c r="AL3807" s="23"/>
      <c r="AM3807" s="23"/>
      <c r="AN3807" s="23"/>
      <c r="AO3807" s="23"/>
      <c r="AP3807" s="23"/>
      <c r="AQ3807" s="23"/>
      <c r="AR3807" s="23"/>
      <c r="AS3807" s="23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23"/>
      <c r="BE3807" s="23"/>
      <c r="BF3807" s="23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  <c r="BU3807" s="12"/>
      <c r="BV3807" s="12"/>
      <c r="BW3807" s="12"/>
      <c r="BX3807" s="15"/>
      <c r="BY3807" s="15"/>
      <c r="BZ3807" s="15"/>
      <c r="CA3807" s="15"/>
      <c r="CB3807" s="15"/>
      <c r="CC3807" s="15"/>
      <c r="CD3807" s="15"/>
      <c r="CE3807" s="15"/>
      <c r="CF3807" s="15"/>
      <c r="CG3807" s="15"/>
      <c r="CH3807" s="15"/>
      <c r="CI3807" s="15"/>
      <c r="CJ3807" s="15"/>
      <c r="CK3807" s="15"/>
      <c r="CL3807" s="15"/>
      <c r="CM3807" s="15"/>
      <c r="CN3807" s="15"/>
    </row>
    <row r="3808" spans="1:92" ht="14">
      <c r="A3808" s="1"/>
      <c r="D3808" s="38"/>
      <c r="I3808" s="19"/>
      <c r="K3808" s="15"/>
      <c r="L3808" s="15"/>
      <c r="AE3808" s="37"/>
      <c r="AF3808" s="30"/>
      <c r="AG3808" s="23"/>
      <c r="AH3808" s="23"/>
      <c r="AI3808" s="23"/>
      <c r="AJ3808" s="23"/>
      <c r="AK3808" s="23"/>
      <c r="AL3808" s="23"/>
      <c r="AM3808" s="23"/>
      <c r="AN3808" s="23"/>
      <c r="AO3808" s="23"/>
      <c r="AP3808" s="23"/>
      <c r="AQ3808" s="23"/>
      <c r="AR3808" s="23"/>
      <c r="AS3808" s="23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23"/>
      <c r="BE3808" s="23"/>
      <c r="BF3808" s="23"/>
      <c r="BG3808" s="12"/>
      <c r="BH3808" s="12"/>
      <c r="BI3808" s="12"/>
      <c r="BJ3808" s="12"/>
      <c r="BK3808" s="12"/>
      <c r="BL3808" s="12"/>
      <c r="BM3808" s="12"/>
      <c r="BN3808" s="12"/>
      <c r="BO3808" s="12"/>
      <c r="BP3808" s="12"/>
      <c r="BQ3808" s="12"/>
      <c r="BR3808" s="12"/>
      <c r="BS3808" s="12"/>
      <c r="BT3808" s="12"/>
      <c r="BU3808" s="12"/>
      <c r="BV3808" s="12"/>
      <c r="BW3808" s="12"/>
      <c r="BX3808" s="15"/>
      <c r="BY3808" s="15"/>
      <c r="BZ3808" s="15"/>
      <c r="CA3808" s="15"/>
      <c r="CB3808" s="15"/>
      <c r="CC3808" s="15"/>
      <c r="CD3808" s="15"/>
      <c r="CE3808" s="15"/>
      <c r="CF3808" s="15"/>
      <c r="CG3808" s="15"/>
      <c r="CH3808" s="15"/>
      <c r="CI3808" s="15"/>
      <c r="CJ3808" s="15"/>
      <c r="CK3808" s="15"/>
      <c r="CL3808" s="15"/>
      <c r="CM3808" s="15"/>
      <c r="CN3808" s="15"/>
    </row>
    <row r="3809" spans="1:92" ht="14">
      <c r="A3809" s="1"/>
      <c r="D3809" s="38"/>
      <c r="I3809" s="19"/>
      <c r="K3809" s="15"/>
      <c r="L3809" s="15"/>
      <c r="AE3809" s="37"/>
      <c r="AF3809" s="30"/>
      <c r="AG3809" s="23"/>
      <c r="AH3809" s="23"/>
      <c r="AI3809" s="23"/>
      <c r="AJ3809" s="23"/>
      <c r="AK3809" s="23"/>
      <c r="AL3809" s="23"/>
      <c r="AM3809" s="23"/>
      <c r="AN3809" s="23"/>
      <c r="AO3809" s="23"/>
      <c r="AP3809" s="23"/>
      <c r="AQ3809" s="23"/>
      <c r="AR3809" s="23"/>
      <c r="AS3809" s="23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23"/>
      <c r="BE3809" s="23"/>
      <c r="BF3809" s="23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5"/>
      <c r="BY3809" s="15"/>
      <c r="BZ3809" s="15"/>
      <c r="CA3809" s="15"/>
      <c r="CB3809" s="15"/>
      <c r="CC3809" s="15"/>
      <c r="CD3809" s="15"/>
      <c r="CE3809" s="15"/>
      <c r="CF3809" s="15"/>
      <c r="CG3809" s="15"/>
      <c r="CH3809" s="15"/>
      <c r="CI3809" s="15"/>
      <c r="CJ3809" s="15"/>
      <c r="CK3809" s="15"/>
      <c r="CL3809" s="15"/>
      <c r="CM3809" s="15"/>
      <c r="CN3809" s="15"/>
    </row>
    <row r="3810" spans="1:92" ht="14">
      <c r="A3810" s="1"/>
      <c r="D3810" s="38"/>
      <c r="I3810" s="19"/>
      <c r="K3810" s="15"/>
      <c r="L3810" s="15"/>
      <c r="AE3810" s="37"/>
      <c r="AF3810" s="30"/>
      <c r="AG3810" s="23"/>
      <c r="AH3810" s="23"/>
      <c r="AI3810" s="23"/>
      <c r="AJ3810" s="23"/>
      <c r="AK3810" s="23"/>
      <c r="AL3810" s="23"/>
      <c r="AM3810" s="23"/>
      <c r="AN3810" s="23"/>
      <c r="AO3810" s="23"/>
      <c r="AP3810" s="23"/>
      <c r="AQ3810" s="23"/>
      <c r="AR3810" s="23"/>
      <c r="AS3810" s="23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23"/>
      <c r="BE3810" s="23"/>
      <c r="BF3810" s="23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5"/>
      <c r="BY3810" s="15"/>
      <c r="BZ3810" s="15"/>
      <c r="CA3810" s="15"/>
      <c r="CB3810" s="15"/>
      <c r="CC3810" s="15"/>
      <c r="CD3810" s="15"/>
      <c r="CE3810" s="15"/>
      <c r="CF3810" s="15"/>
      <c r="CG3810" s="15"/>
      <c r="CH3810" s="15"/>
      <c r="CI3810" s="15"/>
      <c r="CJ3810" s="15"/>
      <c r="CK3810" s="15"/>
      <c r="CL3810" s="15"/>
      <c r="CM3810" s="15"/>
      <c r="CN3810" s="15"/>
    </row>
    <row r="3811" spans="1:92" ht="14">
      <c r="A3811" s="1"/>
      <c r="D3811" s="38"/>
      <c r="I3811" s="19"/>
      <c r="K3811" s="15"/>
      <c r="L3811" s="15"/>
      <c r="AE3811" s="37"/>
      <c r="AF3811" s="30"/>
      <c r="AG3811" s="23"/>
      <c r="AH3811" s="23"/>
      <c r="AI3811" s="23"/>
      <c r="AJ3811" s="23"/>
      <c r="AK3811" s="23"/>
      <c r="AL3811" s="23"/>
      <c r="AM3811" s="23"/>
      <c r="AN3811" s="23"/>
      <c r="AO3811" s="23"/>
      <c r="AP3811" s="23"/>
      <c r="AQ3811" s="23"/>
      <c r="AR3811" s="23"/>
      <c r="AS3811" s="23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23"/>
      <c r="BE3811" s="23"/>
      <c r="BF3811" s="23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  <c r="BU3811" s="12"/>
      <c r="BV3811" s="12"/>
      <c r="BW3811" s="12"/>
      <c r="BX3811" s="15"/>
      <c r="BY3811" s="15"/>
      <c r="BZ3811" s="15"/>
      <c r="CA3811" s="15"/>
      <c r="CB3811" s="15"/>
      <c r="CC3811" s="15"/>
      <c r="CD3811" s="15"/>
      <c r="CE3811" s="15"/>
      <c r="CF3811" s="15"/>
      <c r="CG3811" s="15"/>
      <c r="CH3811" s="15"/>
      <c r="CI3811" s="15"/>
      <c r="CJ3811" s="15"/>
      <c r="CK3811" s="15"/>
      <c r="CL3811" s="15"/>
      <c r="CM3811" s="15"/>
      <c r="CN3811" s="15"/>
    </row>
    <row r="3812" spans="1:92" ht="14">
      <c r="A3812" s="1"/>
      <c r="D3812" s="38"/>
      <c r="I3812" s="19"/>
      <c r="K3812" s="15"/>
      <c r="L3812" s="15"/>
      <c r="AE3812" s="37"/>
      <c r="AF3812" s="30"/>
      <c r="AG3812" s="23"/>
      <c r="AH3812" s="23"/>
      <c r="AI3812" s="23"/>
      <c r="AJ3812" s="23"/>
      <c r="AK3812" s="23"/>
      <c r="AL3812" s="23"/>
      <c r="AM3812" s="23"/>
      <c r="AN3812" s="23"/>
      <c r="AO3812" s="23"/>
      <c r="AP3812" s="23"/>
      <c r="AQ3812" s="23"/>
      <c r="AR3812" s="23"/>
      <c r="AS3812" s="23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23"/>
      <c r="BE3812" s="23"/>
      <c r="BF3812" s="23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5"/>
      <c r="BY3812" s="15"/>
      <c r="BZ3812" s="15"/>
      <c r="CA3812" s="15"/>
      <c r="CB3812" s="15"/>
      <c r="CC3812" s="15"/>
      <c r="CD3812" s="15"/>
      <c r="CE3812" s="15"/>
      <c r="CF3812" s="15"/>
      <c r="CG3812" s="15"/>
      <c r="CH3812" s="15"/>
      <c r="CI3812" s="15"/>
      <c r="CJ3812" s="15"/>
      <c r="CK3812" s="15"/>
      <c r="CL3812" s="15"/>
      <c r="CM3812" s="15"/>
      <c r="CN3812" s="15"/>
    </row>
    <row r="3813" spans="1:92" ht="14">
      <c r="A3813" s="1"/>
      <c r="D3813" s="38"/>
      <c r="I3813" s="19"/>
      <c r="K3813" s="15"/>
      <c r="L3813" s="15"/>
      <c r="AE3813" s="37"/>
      <c r="AF3813" s="30"/>
      <c r="AG3813" s="23"/>
      <c r="AH3813" s="23"/>
      <c r="AI3813" s="23"/>
      <c r="AJ3813" s="23"/>
      <c r="AK3813" s="23"/>
      <c r="AL3813" s="23"/>
      <c r="AM3813" s="23"/>
      <c r="AN3813" s="23"/>
      <c r="AO3813" s="23"/>
      <c r="AP3813" s="23"/>
      <c r="AQ3813" s="23"/>
      <c r="AR3813" s="23"/>
      <c r="AS3813" s="23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23"/>
      <c r="BE3813" s="23"/>
      <c r="BF3813" s="23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  <c r="BU3813" s="12"/>
      <c r="BV3813" s="12"/>
      <c r="BW3813" s="12"/>
      <c r="BX3813" s="15"/>
      <c r="BY3813" s="15"/>
      <c r="BZ3813" s="15"/>
      <c r="CA3813" s="15"/>
      <c r="CB3813" s="15"/>
      <c r="CC3813" s="15"/>
      <c r="CD3813" s="15"/>
      <c r="CE3813" s="15"/>
      <c r="CF3813" s="15"/>
      <c r="CG3813" s="15"/>
      <c r="CH3813" s="15"/>
      <c r="CI3813" s="15"/>
      <c r="CJ3813" s="15"/>
      <c r="CK3813" s="15"/>
      <c r="CL3813" s="15"/>
      <c r="CM3813" s="15"/>
      <c r="CN3813" s="15"/>
    </row>
    <row r="3814" spans="1:92" ht="14">
      <c r="A3814" s="1"/>
      <c r="D3814" s="38"/>
      <c r="I3814" s="19"/>
      <c r="K3814" s="15"/>
      <c r="L3814" s="15"/>
      <c r="AE3814" s="37"/>
      <c r="AF3814" s="30"/>
      <c r="AG3814" s="23"/>
      <c r="AH3814" s="23"/>
      <c r="AI3814" s="23"/>
      <c r="AJ3814" s="23"/>
      <c r="AK3814" s="23"/>
      <c r="AL3814" s="23"/>
      <c r="AM3814" s="23"/>
      <c r="AN3814" s="23"/>
      <c r="AO3814" s="23"/>
      <c r="AP3814" s="23"/>
      <c r="AQ3814" s="23"/>
      <c r="AR3814" s="23"/>
      <c r="AS3814" s="23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23"/>
      <c r="BE3814" s="23"/>
      <c r="BF3814" s="23"/>
      <c r="BG3814" s="12"/>
      <c r="BH3814" s="12"/>
      <c r="BI3814" s="12"/>
      <c r="BJ3814" s="12"/>
      <c r="BK3814" s="12"/>
      <c r="BL3814" s="12"/>
      <c r="BM3814" s="12"/>
      <c r="BN3814" s="12"/>
      <c r="BO3814" s="12"/>
      <c r="BP3814" s="12"/>
      <c r="BQ3814" s="12"/>
      <c r="BR3814" s="12"/>
      <c r="BS3814" s="12"/>
      <c r="BT3814" s="12"/>
      <c r="BU3814" s="12"/>
      <c r="BV3814" s="12"/>
      <c r="BW3814" s="12"/>
      <c r="BX3814" s="15"/>
      <c r="BY3814" s="15"/>
      <c r="BZ3814" s="15"/>
      <c r="CA3814" s="15"/>
      <c r="CB3814" s="15"/>
      <c r="CC3814" s="15"/>
      <c r="CD3814" s="15"/>
      <c r="CE3814" s="15"/>
      <c r="CF3814" s="15"/>
      <c r="CG3814" s="15"/>
      <c r="CH3814" s="15"/>
      <c r="CI3814" s="15"/>
      <c r="CJ3814" s="15"/>
      <c r="CK3814" s="15"/>
      <c r="CL3814" s="15"/>
      <c r="CM3814" s="15"/>
      <c r="CN3814" s="15"/>
    </row>
    <row r="3815" spans="1:92" ht="14">
      <c r="A3815" s="1"/>
      <c r="D3815" s="38"/>
      <c r="I3815" s="19"/>
      <c r="K3815" s="15"/>
      <c r="L3815" s="15"/>
      <c r="AE3815" s="37"/>
      <c r="AF3815" s="30"/>
      <c r="AG3815" s="23"/>
      <c r="AH3815" s="23"/>
      <c r="AI3815" s="23"/>
      <c r="AJ3815" s="23"/>
      <c r="AK3815" s="23"/>
      <c r="AL3815" s="23"/>
      <c r="AM3815" s="23"/>
      <c r="AN3815" s="23"/>
      <c r="AO3815" s="23"/>
      <c r="AP3815" s="23"/>
      <c r="AQ3815" s="23"/>
      <c r="AR3815" s="23"/>
      <c r="AS3815" s="23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23"/>
      <c r="BE3815" s="23"/>
      <c r="BF3815" s="23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  <c r="BU3815" s="12"/>
      <c r="BV3815" s="12"/>
      <c r="BW3815" s="12"/>
      <c r="BX3815" s="15"/>
      <c r="BY3815" s="15"/>
      <c r="BZ3815" s="15"/>
      <c r="CA3815" s="15"/>
      <c r="CB3815" s="15"/>
      <c r="CC3815" s="15"/>
      <c r="CD3815" s="15"/>
      <c r="CE3815" s="15"/>
      <c r="CF3815" s="15"/>
      <c r="CG3815" s="15"/>
      <c r="CH3815" s="15"/>
      <c r="CI3815" s="15"/>
      <c r="CJ3815" s="15"/>
      <c r="CK3815" s="15"/>
      <c r="CL3815" s="15"/>
      <c r="CM3815" s="15"/>
      <c r="CN3815" s="15"/>
    </row>
    <row r="3816" spans="1:92" ht="14">
      <c r="A3816" s="1"/>
      <c r="D3816" s="38"/>
      <c r="I3816" s="19"/>
      <c r="K3816" s="15"/>
      <c r="L3816" s="15"/>
      <c r="AE3816" s="37"/>
      <c r="AF3816" s="30"/>
      <c r="AG3816" s="23"/>
      <c r="AH3816" s="23"/>
      <c r="AI3816" s="23"/>
      <c r="AJ3816" s="23"/>
      <c r="AK3816" s="23"/>
      <c r="AL3816" s="23"/>
      <c r="AM3816" s="23"/>
      <c r="AN3816" s="23"/>
      <c r="AO3816" s="23"/>
      <c r="AP3816" s="23"/>
      <c r="AQ3816" s="23"/>
      <c r="AR3816" s="23"/>
      <c r="AS3816" s="23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23"/>
      <c r="BE3816" s="23"/>
      <c r="BF3816" s="23"/>
      <c r="BG3816" s="12"/>
      <c r="BH3816" s="12"/>
      <c r="BI3816" s="12"/>
      <c r="BJ3816" s="12"/>
      <c r="BK3816" s="12"/>
      <c r="BL3816" s="12"/>
      <c r="BM3816" s="12"/>
      <c r="BN3816" s="12"/>
      <c r="BO3816" s="12"/>
      <c r="BP3816" s="12"/>
      <c r="BQ3816" s="12"/>
      <c r="BR3816" s="12"/>
      <c r="BS3816" s="12"/>
      <c r="BT3816" s="12"/>
      <c r="BU3816" s="12"/>
      <c r="BV3816" s="12"/>
      <c r="BW3816" s="12"/>
      <c r="BX3816" s="15"/>
      <c r="BY3816" s="15"/>
      <c r="BZ3816" s="15"/>
      <c r="CA3816" s="15"/>
      <c r="CB3816" s="15"/>
      <c r="CC3816" s="15"/>
      <c r="CD3816" s="15"/>
      <c r="CE3816" s="15"/>
      <c r="CF3816" s="15"/>
      <c r="CG3816" s="15"/>
      <c r="CH3816" s="15"/>
      <c r="CI3816" s="15"/>
      <c r="CJ3816" s="15"/>
      <c r="CK3816" s="15"/>
      <c r="CL3816" s="15"/>
      <c r="CM3816" s="15"/>
      <c r="CN3816" s="15"/>
    </row>
    <row r="3817" spans="1:92" ht="14">
      <c r="A3817" s="1"/>
      <c r="D3817" s="38"/>
      <c r="I3817" s="19"/>
      <c r="K3817" s="15"/>
      <c r="L3817" s="15"/>
      <c r="AE3817" s="37"/>
      <c r="AF3817" s="30"/>
      <c r="AG3817" s="23"/>
      <c r="AH3817" s="23"/>
      <c r="AI3817" s="23"/>
      <c r="AJ3817" s="23"/>
      <c r="AK3817" s="23"/>
      <c r="AL3817" s="23"/>
      <c r="AM3817" s="23"/>
      <c r="AN3817" s="23"/>
      <c r="AO3817" s="23"/>
      <c r="AP3817" s="23"/>
      <c r="AQ3817" s="23"/>
      <c r="AR3817" s="23"/>
      <c r="AS3817" s="23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23"/>
      <c r="BE3817" s="23"/>
      <c r="BF3817" s="23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  <c r="BU3817" s="12"/>
      <c r="BV3817" s="12"/>
      <c r="BW3817" s="12"/>
      <c r="BX3817" s="15"/>
      <c r="BY3817" s="15"/>
      <c r="BZ3817" s="15"/>
      <c r="CA3817" s="15"/>
      <c r="CB3817" s="15"/>
      <c r="CC3817" s="15"/>
      <c r="CD3817" s="15"/>
      <c r="CE3817" s="15"/>
      <c r="CF3817" s="15"/>
      <c r="CG3817" s="15"/>
      <c r="CH3817" s="15"/>
      <c r="CI3817" s="15"/>
      <c r="CJ3817" s="15"/>
      <c r="CK3817" s="15"/>
      <c r="CL3817" s="15"/>
      <c r="CM3817" s="15"/>
      <c r="CN3817" s="15"/>
    </row>
    <row r="3818" spans="1:92" ht="14">
      <c r="A3818" s="1"/>
      <c r="D3818" s="38"/>
      <c r="I3818" s="19"/>
      <c r="K3818" s="15"/>
      <c r="L3818" s="15"/>
      <c r="AE3818" s="37"/>
      <c r="AF3818" s="30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23"/>
      <c r="BE3818" s="23"/>
      <c r="BF3818" s="23"/>
      <c r="BG3818" s="12"/>
      <c r="BH3818" s="12"/>
      <c r="BI3818" s="12"/>
      <c r="BJ3818" s="12"/>
      <c r="BK3818" s="12"/>
      <c r="BL3818" s="12"/>
      <c r="BM3818" s="12"/>
      <c r="BN3818" s="12"/>
      <c r="BO3818" s="12"/>
      <c r="BP3818" s="12"/>
      <c r="BQ3818" s="12"/>
      <c r="BR3818" s="12"/>
      <c r="BS3818" s="12"/>
      <c r="BT3818" s="12"/>
      <c r="BU3818" s="12"/>
      <c r="BV3818" s="12"/>
      <c r="BW3818" s="12"/>
      <c r="BX3818" s="15"/>
      <c r="BY3818" s="15"/>
      <c r="BZ3818" s="15"/>
      <c r="CA3818" s="15"/>
      <c r="CB3818" s="15"/>
      <c r="CC3818" s="15"/>
      <c r="CD3818" s="15"/>
      <c r="CE3818" s="15"/>
      <c r="CF3818" s="15"/>
      <c r="CG3818" s="15"/>
      <c r="CH3818" s="15"/>
      <c r="CI3818" s="15"/>
      <c r="CJ3818" s="15"/>
      <c r="CK3818" s="15"/>
      <c r="CL3818" s="15"/>
      <c r="CM3818" s="15"/>
      <c r="CN3818" s="15"/>
    </row>
    <row r="3819" spans="1:92" ht="14">
      <c r="A3819" s="1"/>
      <c r="D3819" s="38"/>
      <c r="I3819" s="19"/>
      <c r="K3819" s="15"/>
      <c r="L3819" s="15"/>
      <c r="AE3819" s="37"/>
      <c r="AF3819" s="30"/>
      <c r="AG3819" s="23"/>
      <c r="AH3819" s="23"/>
      <c r="AI3819" s="23"/>
      <c r="AJ3819" s="23"/>
      <c r="AK3819" s="23"/>
      <c r="AL3819" s="23"/>
      <c r="AM3819" s="23"/>
      <c r="AN3819" s="23"/>
      <c r="AO3819" s="23"/>
      <c r="AP3819" s="23"/>
      <c r="AQ3819" s="23"/>
      <c r="AR3819" s="23"/>
      <c r="AS3819" s="23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23"/>
      <c r="BE3819" s="23"/>
      <c r="BF3819" s="23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  <c r="BU3819" s="12"/>
      <c r="BV3819" s="12"/>
      <c r="BW3819" s="12"/>
      <c r="BX3819" s="15"/>
      <c r="BY3819" s="15"/>
      <c r="BZ3819" s="15"/>
      <c r="CA3819" s="15"/>
      <c r="CB3819" s="15"/>
      <c r="CC3819" s="15"/>
      <c r="CD3819" s="15"/>
      <c r="CE3819" s="15"/>
      <c r="CF3819" s="15"/>
      <c r="CG3819" s="15"/>
      <c r="CH3819" s="15"/>
      <c r="CI3819" s="15"/>
      <c r="CJ3819" s="15"/>
      <c r="CK3819" s="15"/>
      <c r="CL3819" s="15"/>
      <c r="CM3819" s="15"/>
      <c r="CN3819" s="15"/>
    </row>
    <row r="3820" spans="1:92" ht="14">
      <c r="A3820" s="1"/>
      <c r="D3820" s="38"/>
      <c r="I3820" s="19"/>
      <c r="K3820" s="15"/>
      <c r="L3820" s="15"/>
      <c r="AE3820" s="37"/>
      <c r="AF3820" s="30"/>
      <c r="AG3820" s="23"/>
      <c r="AH3820" s="23"/>
      <c r="AI3820" s="23"/>
      <c r="AJ3820" s="23"/>
      <c r="AK3820" s="23"/>
      <c r="AL3820" s="23"/>
      <c r="AM3820" s="23"/>
      <c r="AN3820" s="23"/>
      <c r="AO3820" s="23"/>
      <c r="AP3820" s="23"/>
      <c r="AQ3820" s="23"/>
      <c r="AR3820" s="23"/>
      <c r="AS3820" s="23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23"/>
      <c r="BE3820" s="23"/>
      <c r="BF3820" s="23"/>
      <c r="BG3820" s="12"/>
      <c r="BH3820" s="12"/>
      <c r="BI3820" s="12"/>
      <c r="BJ3820" s="12"/>
      <c r="BK3820" s="12"/>
      <c r="BL3820" s="12"/>
      <c r="BM3820" s="12"/>
      <c r="BN3820" s="12"/>
      <c r="BO3820" s="12"/>
      <c r="BP3820" s="12"/>
      <c r="BQ3820" s="12"/>
      <c r="BR3820" s="12"/>
      <c r="BS3820" s="12"/>
      <c r="BT3820" s="12"/>
      <c r="BU3820" s="12"/>
      <c r="BV3820" s="12"/>
      <c r="BW3820" s="12"/>
      <c r="BX3820" s="15"/>
      <c r="BY3820" s="15"/>
      <c r="BZ3820" s="15"/>
      <c r="CA3820" s="15"/>
      <c r="CB3820" s="15"/>
      <c r="CC3820" s="15"/>
      <c r="CD3820" s="15"/>
      <c r="CE3820" s="15"/>
      <c r="CF3820" s="15"/>
      <c r="CG3820" s="15"/>
      <c r="CH3820" s="15"/>
      <c r="CI3820" s="15"/>
      <c r="CJ3820" s="15"/>
      <c r="CK3820" s="15"/>
      <c r="CL3820" s="15"/>
      <c r="CM3820" s="15"/>
      <c r="CN3820" s="15"/>
    </row>
    <row r="3821" spans="1:92" ht="14">
      <c r="A3821" s="1"/>
      <c r="D3821" s="38"/>
      <c r="I3821" s="19"/>
      <c r="K3821" s="15"/>
      <c r="L3821" s="15"/>
      <c r="AE3821" s="37"/>
      <c r="AF3821" s="30"/>
      <c r="AG3821" s="23"/>
      <c r="AH3821" s="23"/>
      <c r="AI3821" s="23"/>
      <c r="AJ3821" s="23"/>
      <c r="AK3821" s="23"/>
      <c r="AL3821" s="23"/>
      <c r="AM3821" s="23"/>
      <c r="AN3821" s="23"/>
      <c r="AO3821" s="23"/>
      <c r="AP3821" s="23"/>
      <c r="AQ3821" s="23"/>
      <c r="AR3821" s="23"/>
      <c r="AS3821" s="23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23"/>
      <c r="BE3821" s="23"/>
      <c r="BF3821" s="23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  <c r="BU3821" s="12"/>
      <c r="BV3821" s="12"/>
      <c r="BW3821" s="12"/>
      <c r="BX3821" s="15"/>
      <c r="BY3821" s="15"/>
      <c r="BZ3821" s="15"/>
      <c r="CA3821" s="15"/>
      <c r="CB3821" s="15"/>
      <c r="CC3821" s="15"/>
      <c r="CD3821" s="15"/>
      <c r="CE3821" s="15"/>
      <c r="CF3821" s="15"/>
      <c r="CG3821" s="15"/>
      <c r="CH3821" s="15"/>
      <c r="CI3821" s="15"/>
      <c r="CJ3821" s="15"/>
      <c r="CK3821" s="15"/>
      <c r="CL3821" s="15"/>
      <c r="CM3821" s="15"/>
      <c r="CN3821" s="15"/>
    </row>
    <row r="3822" spans="1:92" ht="14">
      <c r="A3822" s="1"/>
      <c r="D3822" s="38"/>
      <c r="I3822" s="19"/>
      <c r="K3822" s="15"/>
      <c r="L3822" s="15"/>
      <c r="AE3822" s="37"/>
      <c r="AF3822" s="30"/>
      <c r="AG3822" s="23"/>
      <c r="AH3822" s="23"/>
      <c r="AI3822" s="23"/>
      <c r="AJ3822" s="23"/>
      <c r="AK3822" s="23"/>
      <c r="AL3822" s="23"/>
      <c r="AM3822" s="23"/>
      <c r="AN3822" s="23"/>
      <c r="AO3822" s="23"/>
      <c r="AP3822" s="23"/>
      <c r="AQ3822" s="23"/>
      <c r="AR3822" s="23"/>
      <c r="AS3822" s="23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23"/>
      <c r="BE3822" s="23"/>
      <c r="BF3822" s="23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5"/>
      <c r="BY3822" s="15"/>
      <c r="BZ3822" s="15"/>
      <c r="CA3822" s="15"/>
      <c r="CB3822" s="15"/>
      <c r="CC3822" s="15"/>
      <c r="CD3822" s="15"/>
      <c r="CE3822" s="15"/>
      <c r="CF3822" s="15"/>
      <c r="CG3822" s="15"/>
      <c r="CH3822" s="15"/>
      <c r="CI3822" s="15"/>
      <c r="CJ3822" s="15"/>
      <c r="CK3822" s="15"/>
      <c r="CL3822" s="15"/>
      <c r="CM3822" s="15"/>
      <c r="CN3822" s="15"/>
    </row>
    <row r="3823" spans="1:92" ht="14">
      <c r="A3823" s="1"/>
      <c r="D3823" s="38"/>
      <c r="I3823" s="19"/>
      <c r="K3823" s="15"/>
      <c r="L3823" s="15"/>
      <c r="AE3823" s="37"/>
      <c r="AF3823" s="30"/>
      <c r="AG3823" s="23"/>
      <c r="AH3823" s="23"/>
      <c r="AI3823" s="23"/>
      <c r="AJ3823" s="23"/>
      <c r="AK3823" s="23"/>
      <c r="AL3823" s="23"/>
      <c r="AM3823" s="23"/>
      <c r="AN3823" s="23"/>
      <c r="AO3823" s="23"/>
      <c r="AP3823" s="23"/>
      <c r="AQ3823" s="23"/>
      <c r="AR3823" s="23"/>
      <c r="AS3823" s="23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23"/>
      <c r="BE3823" s="23"/>
      <c r="BF3823" s="23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  <c r="BU3823" s="12"/>
      <c r="BV3823" s="12"/>
      <c r="BW3823" s="12"/>
      <c r="BX3823" s="15"/>
      <c r="BY3823" s="15"/>
      <c r="BZ3823" s="15"/>
      <c r="CA3823" s="15"/>
      <c r="CB3823" s="15"/>
      <c r="CC3823" s="15"/>
      <c r="CD3823" s="15"/>
      <c r="CE3823" s="15"/>
      <c r="CF3823" s="15"/>
      <c r="CG3823" s="15"/>
      <c r="CH3823" s="15"/>
      <c r="CI3823" s="15"/>
      <c r="CJ3823" s="15"/>
      <c r="CK3823" s="15"/>
      <c r="CL3823" s="15"/>
      <c r="CM3823" s="15"/>
      <c r="CN3823" s="15"/>
    </row>
    <row r="3824" spans="1:92" ht="14">
      <c r="A3824" s="1"/>
      <c r="D3824" s="38"/>
      <c r="I3824" s="19"/>
      <c r="K3824" s="15"/>
      <c r="L3824" s="15"/>
      <c r="AE3824" s="37"/>
      <c r="AF3824" s="30"/>
      <c r="AG3824" s="23"/>
      <c r="AH3824" s="23"/>
      <c r="AI3824" s="23"/>
      <c r="AJ3824" s="23"/>
      <c r="AK3824" s="23"/>
      <c r="AL3824" s="23"/>
      <c r="AM3824" s="23"/>
      <c r="AN3824" s="23"/>
      <c r="AO3824" s="23"/>
      <c r="AP3824" s="23"/>
      <c r="AQ3824" s="23"/>
      <c r="AR3824" s="23"/>
      <c r="AS3824" s="23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23"/>
      <c r="BE3824" s="23"/>
      <c r="BF3824" s="23"/>
      <c r="BG3824" s="12"/>
      <c r="BH3824" s="12"/>
      <c r="BI3824" s="12"/>
      <c r="BJ3824" s="12"/>
      <c r="BK3824" s="12"/>
      <c r="BL3824" s="12"/>
      <c r="BM3824" s="12"/>
      <c r="BN3824" s="12"/>
      <c r="BO3824" s="12"/>
      <c r="BP3824" s="12"/>
      <c r="BQ3824" s="12"/>
      <c r="BR3824" s="12"/>
      <c r="BS3824" s="12"/>
      <c r="BT3824" s="12"/>
      <c r="BU3824" s="12"/>
      <c r="BV3824" s="12"/>
      <c r="BW3824" s="12"/>
      <c r="BX3824" s="15"/>
      <c r="BY3824" s="15"/>
      <c r="BZ3824" s="15"/>
      <c r="CA3824" s="15"/>
      <c r="CB3824" s="15"/>
      <c r="CC3824" s="15"/>
      <c r="CD3824" s="15"/>
      <c r="CE3824" s="15"/>
      <c r="CF3824" s="15"/>
      <c r="CG3824" s="15"/>
      <c r="CH3824" s="15"/>
      <c r="CI3824" s="15"/>
      <c r="CJ3824" s="15"/>
      <c r="CK3824" s="15"/>
      <c r="CL3824" s="15"/>
      <c r="CM3824" s="15"/>
      <c r="CN3824" s="15"/>
    </row>
    <row r="3825" spans="1:92" ht="14">
      <c r="A3825" s="1"/>
      <c r="D3825" s="38"/>
      <c r="I3825" s="19"/>
      <c r="K3825" s="15"/>
      <c r="L3825" s="15"/>
      <c r="AE3825" s="37"/>
      <c r="AF3825" s="30"/>
      <c r="AG3825" s="23"/>
      <c r="AH3825" s="23"/>
      <c r="AI3825" s="23"/>
      <c r="AJ3825" s="23"/>
      <c r="AK3825" s="23"/>
      <c r="AL3825" s="23"/>
      <c r="AM3825" s="23"/>
      <c r="AN3825" s="23"/>
      <c r="AO3825" s="23"/>
      <c r="AP3825" s="23"/>
      <c r="AQ3825" s="23"/>
      <c r="AR3825" s="23"/>
      <c r="AS3825" s="23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23"/>
      <c r="BE3825" s="23"/>
      <c r="BF3825" s="23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  <c r="BU3825" s="12"/>
      <c r="BV3825" s="12"/>
      <c r="BW3825" s="12"/>
      <c r="BX3825" s="15"/>
      <c r="BY3825" s="15"/>
      <c r="BZ3825" s="15"/>
      <c r="CA3825" s="15"/>
      <c r="CB3825" s="15"/>
      <c r="CC3825" s="15"/>
      <c r="CD3825" s="15"/>
      <c r="CE3825" s="15"/>
      <c r="CF3825" s="15"/>
      <c r="CG3825" s="15"/>
      <c r="CH3825" s="15"/>
      <c r="CI3825" s="15"/>
      <c r="CJ3825" s="15"/>
      <c r="CK3825" s="15"/>
      <c r="CL3825" s="15"/>
      <c r="CM3825" s="15"/>
      <c r="CN3825" s="15"/>
    </row>
    <row r="3826" spans="1:92" ht="14">
      <c r="A3826" s="1"/>
      <c r="D3826" s="38"/>
      <c r="I3826" s="19"/>
      <c r="K3826" s="15"/>
      <c r="L3826" s="15"/>
      <c r="AE3826" s="37"/>
      <c r="AF3826" s="30"/>
      <c r="AG3826" s="23"/>
      <c r="AH3826" s="23"/>
      <c r="AI3826" s="23"/>
      <c r="AJ3826" s="23"/>
      <c r="AK3826" s="23"/>
      <c r="AL3826" s="23"/>
      <c r="AM3826" s="23"/>
      <c r="AN3826" s="23"/>
      <c r="AO3826" s="23"/>
      <c r="AP3826" s="23"/>
      <c r="AQ3826" s="23"/>
      <c r="AR3826" s="23"/>
      <c r="AS3826" s="23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23"/>
      <c r="BE3826" s="23"/>
      <c r="BF3826" s="23"/>
      <c r="BG3826" s="12"/>
      <c r="BH3826" s="12"/>
      <c r="BI3826" s="12"/>
      <c r="BJ3826" s="12"/>
      <c r="BK3826" s="12"/>
      <c r="BL3826" s="12"/>
      <c r="BM3826" s="12"/>
      <c r="BN3826" s="12"/>
      <c r="BO3826" s="12"/>
      <c r="BP3826" s="12"/>
      <c r="BQ3826" s="12"/>
      <c r="BR3826" s="12"/>
      <c r="BS3826" s="12"/>
      <c r="BT3826" s="12"/>
      <c r="BU3826" s="12"/>
      <c r="BV3826" s="12"/>
      <c r="BW3826" s="12"/>
      <c r="BX3826" s="15"/>
      <c r="BY3826" s="15"/>
      <c r="BZ3826" s="15"/>
      <c r="CA3826" s="15"/>
      <c r="CB3826" s="15"/>
      <c r="CC3826" s="15"/>
      <c r="CD3826" s="15"/>
      <c r="CE3826" s="15"/>
      <c r="CF3826" s="15"/>
      <c r="CG3826" s="15"/>
      <c r="CH3826" s="15"/>
      <c r="CI3826" s="15"/>
      <c r="CJ3826" s="15"/>
      <c r="CK3826" s="15"/>
      <c r="CL3826" s="15"/>
      <c r="CM3826" s="15"/>
      <c r="CN3826" s="15"/>
    </row>
    <row r="3827" spans="1:92" ht="14">
      <c r="A3827" s="1"/>
      <c r="D3827" s="38"/>
      <c r="I3827" s="19"/>
      <c r="K3827" s="15"/>
      <c r="L3827" s="15"/>
      <c r="AE3827" s="37"/>
      <c r="AF3827" s="30"/>
      <c r="AG3827" s="23"/>
      <c r="AH3827" s="23"/>
      <c r="AI3827" s="23"/>
      <c r="AJ3827" s="23"/>
      <c r="AK3827" s="23"/>
      <c r="AL3827" s="23"/>
      <c r="AM3827" s="23"/>
      <c r="AN3827" s="23"/>
      <c r="AO3827" s="23"/>
      <c r="AP3827" s="23"/>
      <c r="AQ3827" s="23"/>
      <c r="AR3827" s="23"/>
      <c r="AS3827" s="23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23"/>
      <c r="BE3827" s="23"/>
      <c r="BF3827" s="23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  <c r="BU3827" s="12"/>
      <c r="BV3827" s="12"/>
      <c r="BW3827" s="12"/>
      <c r="BX3827" s="15"/>
      <c r="BY3827" s="15"/>
      <c r="BZ3827" s="15"/>
      <c r="CA3827" s="15"/>
      <c r="CB3827" s="15"/>
      <c r="CC3827" s="15"/>
      <c r="CD3827" s="15"/>
      <c r="CE3827" s="15"/>
      <c r="CF3827" s="15"/>
      <c r="CG3827" s="15"/>
      <c r="CH3827" s="15"/>
      <c r="CI3827" s="15"/>
      <c r="CJ3827" s="15"/>
      <c r="CK3827" s="15"/>
      <c r="CL3827" s="15"/>
      <c r="CM3827" s="15"/>
      <c r="CN3827" s="15"/>
    </row>
    <row r="3828" spans="1:92" ht="14">
      <c r="A3828" s="1"/>
      <c r="D3828" s="38"/>
      <c r="I3828" s="19"/>
      <c r="K3828" s="15"/>
      <c r="L3828" s="15"/>
      <c r="AE3828" s="37"/>
      <c r="AF3828" s="30"/>
      <c r="AG3828" s="23"/>
      <c r="AH3828" s="23"/>
      <c r="AI3828" s="23"/>
      <c r="AJ3828" s="23"/>
      <c r="AK3828" s="23"/>
      <c r="AL3828" s="23"/>
      <c r="AM3828" s="23"/>
      <c r="AN3828" s="23"/>
      <c r="AO3828" s="23"/>
      <c r="AP3828" s="23"/>
      <c r="AQ3828" s="23"/>
      <c r="AR3828" s="23"/>
      <c r="AS3828" s="23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23"/>
      <c r="BE3828" s="23"/>
      <c r="BF3828" s="23"/>
      <c r="BG3828" s="12"/>
      <c r="BH3828" s="12"/>
      <c r="BI3828" s="12"/>
      <c r="BJ3828" s="12"/>
      <c r="BK3828" s="12"/>
      <c r="BL3828" s="12"/>
      <c r="BM3828" s="12"/>
      <c r="BN3828" s="12"/>
      <c r="BO3828" s="12"/>
      <c r="BP3828" s="12"/>
      <c r="BQ3828" s="12"/>
      <c r="BR3828" s="12"/>
      <c r="BS3828" s="12"/>
      <c r="BT3828" s="12"/>
      <c r="BU3828" s="12"/>
      <c r="BV3828" s="12"/>
      <c r="BW3828" s="12"/>
      <c r="BX3828" s="15"/>
      <c r="BY3828" s="15"/>
      <c r="BZ3828" s="15"/>
      <c r="CA3828" s="15"/>
      <c r="CB3828" s="15"/>
      <c r="CC3828" s="15"/>
      <c r="CD3828" s="15"/>
      <c r="CE3828" s="15"/>
      <c r="CF3828" s="15"/>
      <c r="CG3828" s="15"/>
      <c r="CH3828" s="15"/>
      <c r="CI3828" s="15"/>
      <c r="CJ3828" s="15"/>
      <c r="CK3828" s="15"/>
      <c r="CL3828" s="15"/>
      <c r="CM3828" s="15"/>
      <c r="CN3828" s="15"/>
    </row>
    <row r="3829" spans="1:92" ht="14">
      <c r="A3829" s="1"/>
      <c r="D3829" s="38"/>
      <c r="I3829" s="19"/>
      <c r="K3829" s="15"/>
      <c r="L3829" s="15"/>
      <c r="AE3829" s="37"/>
      <c r="AF3829" s="30"/>
      <c r="AG3829" s="23"/>
      <c r="AH3829" s="23"/>
      <c r="AI3829" s="23"/>
      <c r="AJ3829" s="23"/>
      <c r="AK3829" s="23"/>
      <c r="AL3829" s="23"/>
      <c r="AM3829" s="23"/>
      <c r="AN3829" s="23"/>
      <c r="AO3829" s="23"/>
      <c r="AP3829" s="23"/>
      <c r="AQ3829" s="23"/>
      <c r="AR3829" s="23"/>
      <c r="AS3829" s="23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23"/>
      <c r="BE3829" s="23"/>
      <c r="BF3829" s="23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  <c r="BU3829" s="12"/>
      <c r="BV3829" s="12"/>
      <c r="BW3829" s="12"/>
      <c r="BX3829" s="15"/>
      <c r="BY3829" s="15"/>
      <c r="BZ3829" s="15"/>
      <c r="CA3829" s="15"/>
      <c r="CB3829" s="15"/>
      <c r="CC3829" s="15"/>
      <c r="CD3829" s="15"/>
      <c r="CE3829" s="15"/>
      <c r="CF3829" s="15"/>
      <c r="CG3829" s="15"/>
      <c r="CH3829" s="15"/>
      <c r="CI3829" s="15"/>
      <c r="CJ3829" s="15"/>
      <c r="CK3829" s="15"/>
      <c r="CL3829" s="15"/>
      <c r="CM3829" s="15"/>
      <c r="CN3829" s="15"/>
    </row>
    <row r="3830" spans="1:92" ht="14">
      <c r="A3830" s="1"/>
      <c r="D3830" s="38"/>
      <c r="I3830" s="19"/>
      <c r="K3830" s="15"/>
      <c r="L3830" s="15"/>
      <c r="AE3830" s="37"/>
      <c r="AF3830" s="30"/>
      <c r="AG3830" s="23"/>
      <c r="AH3830" s="23"/>
      <c r="AI3830" s="23"/>
      <c r="AJ3830" s="23"/>
      <c r="AK3830" s="23"/>
      <c r="AL3830" s="23"/>
      <c r="AM3830" s="23"/>
      <c r="AN3830" s="23"/>
      <c r="AO3830" s="23"/>
      <c r="AP3830" s="23"/>
      <c r="AQ3830" s="23"/>
      <c r="AR3830" s="23"/>
      <c r="AS3830" s="23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23"/>
      <c r="BE3830" s="23"/>
      <c r="BF3830" s="23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5"/>
      <c r="BY3830" s="15"/>
      <c r="BZ3830" s="15"/>
      <c r="CA3830" s="15"/>
      <c r="CB3830" s="15"/>
      <c r="CC3830" s="15"/>
      <c r="CD3830" s="15"/>
      <c r="CE3830" s="15"/>
      <c r="CF3830" s="15"/>
      <c r="CG3830" s="15"/>
      <c r="CH3830" s="15"/>
      <c r="CI3830" s="15"/>
      <c r="CJ3830" s="15"/>
      <c r="CK3830" s="15"/>
      <c r="CL3830" s="15"/>
      <c r="CM3830" s="15"/>
      <c r="CN3830" s="15"/>
    </row>
    <row r="3831" spans="1:92" ht="14">
      <c r="A3831" s="1"/>
      <c r="D3831" s="38"/>
      <c r="I3831" s="19"/>
      <c r="K3831" s="15"/>
      <c r="L3831" s="15"/>
      <c r="AE3831" s="37"/>
      <c r="AF3831" s="30"/>
      <c r="AG3831" s="23"/>
      <c r="AH3831" s="23"/>
      <c r="AI3831" s="23"/>
      <c r="AJ3831" s="23"/>
      <c r="AK3831" s="23"/>
      <c r="AL3831" s="23"/>
      <c r="AM3831" s="23"/>
      <c r="AN3831" s="23"/>
      <c r="AO3831" s="23"/>
      <c r="AP3831" s="23"/>
      <c r="AQ3831" s="23"/>
      <c r="AR3831" s="23"/>
      <c r="AS3831" s="23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23"/>
      <c r="BE3831" s="23"/>
      <c r="BF3831" s="23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  <c r="BU3831" s="12"/>
      <c r="BV3831" s="12"/>
      <c r="BW3831" s="12"/>
      <c r="BX3831" s="15"/>
      <c r="BY3831" s="15"/>
      <c r="BZ3831" s="15"/>
      <c r="CA3831" s="15"/>
      <c r="CB3831" s="15"/>
      <c r="CC3831" s="15"/>
      <c r="CD3831" s="15"/>
      <c r="CE3831" s="15"/>
      <c r="CF3831" s="15"/>
      <c r="CG3831" s="15"/>
      <c r="CH3831" s="15"/>
      <c r="CI3831" s="15"/>
      <c r="CJ3831" s="15"/>
      <c r="CK3831" s="15"/>
      <c r="CL3831" s="15"/>
      <c r="CM3831" s="15"/>
      <c r="CN3831" s="15"/>
    </row>
    <row r="3832" spans="1:92" ht="14">
      <c r="A3832" s="1"/>
      <c r="D3832" s="38"/>
      <c r="I3832" s="19"/>
      <c r="K3832" s="15"/>
      <c r="L3832" s="15"/>
      <c r="AE3832" s="37"/>
      <c r="AF3832" s="30"/>
      <c r="AG3832" s="23"/>
      <c r="AH3832" s="23"/>
      <c r="AI3832" s="23"/>
      <c r="AJ3832" s="23"/>
      <c r="AK3832" s="23"/>
      <c r="AL3832" s="23"/>
      <c r="AM3832" s="23"/>
      <c r="AN3832" s="23"/>
      <c r="AO3832" s="23"/>
      <c r="AP3832" s="23"/>
      <c r="AQ3832" s="23"/>
      <c r="AR3832" s="23"/>
      <c r="AS3832" s="23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23"/>
      <c r="BE3832" s="23"/>
      <c r="BF3832" s="23"/>
      <c r="BG3832" s="12"/>
      <c r="BH3832" s="12"/>
      <c r="BI3832" s="12"/>
      <c r="BJ3832" s="12"/>
      <c r="BK3832" s="12"/>
      <c r="BL3832" s="12"/>
      <c r="BM3832" s="12"/>
      <c r="BN3832" s="12"/>
      <c r="BO3832" s="12"/>
      <c r="BP3832" s="12"/>
      <c r="BQ3832" s="12"/>
      <c r="BR3832" s="12"/>
      <c r="BS3832" s="12"/>
      <c r="BT3832" s="12"/>
      <c r="BU3832" s="12"/>
      <c r="BV3832" s="12"/>
      <c r="BW3832" s="12"/>
      <c r="BX3832" s="15"/>
      <c r="BY3832" s="15"/>
      <c r="BZ3832" s="15"/>
      <c r="CA3832" s="15"/>
      <c r="CB3832" s="15"/>
      <c r="CC3832" s="15"/>
      <c r="CD3832" s="15"/>
      <c r="CE3832" s="15"/>
      <c r="CF3832" s="15"/>
      <c r="CG3832" s="15"/>
      <c r="CH3832" s="15"/>
      <c r="CI3832" s="15"/>
      <c r="CJ3832" s="15"/>
      <c r="CK3832" s="15"/>
      <c r="CL3832" s="15"/>
      <c r="CM3832" s="15"/>
      <c r="CN3832" s="15"/>
    </row>
    <row r="3833" spans="1:92" ht="14">
      <c r="A3833" s="1"/>
      <c r="D3833" s="38"/>
      <c r="I3833" s="19"/>
      <c r="K3833" s="15"/>
      <c r="L3833" s="15"/>
      <c r="AE3833" s="37"/>
      <c r="AF3833" s="30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23"/>
      <c r="BE3833" s="23"/>
      <c r="BF3833" s="23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  <c r="BU3833" s="12"/>
      <c r="BV3833" s="12"/>
      <c r="BW3833" s="12"/>
      <c r="BX3833" s="15"/>
      <c r="BY3833" s="15"/>
      <c r="BZ3833" s="15"/>
      <c r="CA3833" s="15"/>
      <c r="CB3833" s="15"/>
      <c r="CC3833" s="15"/>
      <c r="CD3833" s="15"/>
      <c r="CE3833" s="15"/>
      <c r="CF3833" s="15"/>
      <c r="CG3833" s="15"/>
      <c r="CH3833" s="15"/>
      <c r="CI3833" s="15"/>
      <c r="CJ3833" s="15"/>
      <c r="CK3833" s="15"/>
      <c r="CL3833" s="15"/>
      <c r="CM3833" s="15"/>
      <c r="CN3833" s="15"/>
    </row>
    <row r="3834" spans="1:92" ht="14">
      <c r="A3834" s="1"/>
      <c r="D3834" s="38"/>
      <c r="I3834" s="19"/>
      <c r="K3834" s="15"/>
      <c r="L3834" s="15"/>
      <c r="AE3834" s="37"/>
      <c r="AF3834" s="30"/>
      <c r="AG3834" s="23"/>
      <c r="AH3834" s="23"/>
      <c r="AI3834" s="23"/>
      <c r="AJ3834" s="23"/>
      <c r="AK3834" s="23"/>
      <c r="AL3834" s="23"/>
      <c r="AM3834" s="23"/>
      <c r="AN3834" s="23"/>
      <c r="AO3834" s="23"/>
      <c r="AP3834" s="23"/>
      <c r="AQ3834" s="23"/>
      <c r="AR3834" s="23"/>
      <c r="AS3834" s="23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23"/>
      <c r="BE3834" s="23"/>
      <c r="BF3834" s="23"/>
      <c r="BG3834" s="12"/>
      <c r="BH3834" s="12"/>
      <c r="BI3834" s="12"/>
      <c r="BJ3834" s="12"/>
      <c r="BK3834" s="12"/>
      <c r="BL3834" s="12"/>
      <c r="BM3834" s="12"/>
      <c r="BN3834" s="12"/>
      <c r="BO3834" s="12"/>
      <c r="BP3834" s="12"/>
      <c r="BQ3834" s="12"/>
      <c r="BR3834" s="12"/>
      <c r="BS3834" s="12"/>
      <c r="BT3834" s="12"/>
      <c r="BU3834" s="12"/>
      <c r="BV3834" s="12"/>
      <c r="BW3834" s="12"/>
      <c r="BX3834" s="15"/>
      <c r="BY3834" s="15"/>
      <c r="BZ3834" s="15"/>
      <c r="CA3834" s="15"/>
      <c r="CB3834" s="15"/>
      <c r="CC3834" s="15"/>
      <c r="CD3834" s="15"/>
      <c r="CE3834" s="15"/>
      <c r="CF3834" s="15"/>
      <c r="CG3834" s="15"/>
      <c r="CH3834" s="15"/>
      <c r="CI3834" s="15"/>
      <c r="CJ3834" s="15"/>
      <c r="CK3834" s="15"/>
      <c r="CL3834" s="15"/>
      <c r="CM3834" s="15"/>
      <c r="CN3834" s="15"/>
    </row>
    <row r="3835" spans="1:92" ht="14">
      <c r="A3835" s="1"/>
      <c r="D3835" s="38"/>
      <c r="I3835" s="19"/>
      <c r="K3835" s="15"/>
      <c r="L3835" s="15"/>
      <c r="AE3835" s="37"/>
      <c r="AF3835" s="30"/>
      <c r="AG3835" s="23"/>
      <c r="AH3835" s="23"/>
      <c r="AI3835" s="23"/>
      <c r="AJ3835" s="23"/>
      <c r="AK3835" s="23"/>
      <c r="AL3835" s="23"/>
      <c r="AM3835" s="23"/>
      <c r="AN3835" s="23"/>
      <c r="AO3835" s="23"/>
      <c r="AP3835" s="23"/>
      <c r="AQ3835" s="23"/>
      <c r="AR3835" s="23"/>
      <c r="AS3835" s="23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23"/>
      <c r="BE3835" s="23"/>
      <c r="BF3835" s="23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5"/>
      <c r="BY3835" s="15"/>
      <c r="BZ3835" s="15"/>
      <c r="CA3835" s="15"/>
      <c r="CB3835" s="15"/>
      <c r="CC3835" s="15"/>
      <c r="CD3835" s="15"/>
      <c r="CE3835" s="15"/>
      <c r="CF3835" s="15"/>
      <c r="CG3835" s="15"/>
      <c r="CH3835" s="15"/>
      <c r="CI3835" s="15"/>
      <c r="CJ3835" s="15"/>
      <c r="CK3835" s="15"/>
      <c r="CL3835" s="15"/>
      <c r="CM3835" s="15"/>
      <c r="CN3835" s="15"/>
    </row>
    <row r="3836" spans="1:92" ht="14">
      <c r="A3836" s="1"/>
      <c r="D3836" s="38"/>
      <c r="I3836" s="19"/>
      <c r="K3836" s="15"/>
      <c r="L3836" s="15"/>
      <c r="AE3836" s="37"/>
      <c r="AF3836" s="30"/>
      <c r="AG3836" s="23"/>
      <c r="AH3836" s="23"/>
      <c r="AI3836" s="23"/>
      <c r="AJ3836" s="23"/>
      <c r="AK3836" s="23"/>
      <c r="AL3836" s="23"/>
      <c r="AM3836" s="23"/>
      <c r="AN3836" s="23"/>
      <c r="AO3836" s="23"/>
      <c r="AP3836" s="23"/>
      <c r="AQ3836" s="23"/>
      <c r="AR3836" s="23"/>
      <c r="AS3836" s="23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23"/>
      <c r="BE3836" s="23"/>
      <c r="BF3836" s="23"/>
      <c r="BG3836" s="12"/>
      <c r="BH3836" s="12"/>
      <c r="BI3836" s="12"/>
      <c r="BJ3836" s="12"/>
      <c r="BK3836" s="12"/>
      <c r="BL3836" s="12"/>
      <c r="BM3836" s="12"/>
      <c r="BN3836" s="12"/>
      <c r="BO3836" s="12"/>
      <c r="BP3836" s="12"/>
      <c r="BQ3836" s="12"/>
      <c r="BR3836" s="12"/>
      <c r="BS3836" s="12"/>
      <c r="BT3836" s="12"/>
      <c r="BU3836" s="12"/>
      <c r="BV3836" s="12"/>
      <c r="BW3836" s="12"/>
      <c r="BX3836" s="15"/>
      <c r="BY3836" s="15"/>
      <c r="BZ3836" s="15"/>
      <c r="CA3836" s="15"/>
      <c r="CB3836" s="15"/>
      <c r="CC3836" s="15"/>
      <c r="CD3836" s="15"/>
      <c r="CE3836" s="15"/>
      <c r="CF3836" s="15"/>
      <c r="CG3836" s="15"/>
      <c r="CH3836" s="15"/>
      <c r="CI3836" s="15"/>
      <c r="CJ3836" s="15"/>
      <c r="CK3836" s="15"/>
      <c r="CL3836" s="15"/>
      <c r="CM3836" s="15"/>
      <c r="CN3836" s="15"/>
    </row>
    <row r="3837" spans="1:92" ht="14">
      <c r="A3837" s="1"/>
      <c r="D3837" s="38"/>
      <c r="I3837" s="19"/>
      <c r="K3837" s="15"/>
      <c r="L3837" s="15"/>
      <c r="AE3837" s="37"/>
      <c r="AF3837" s="30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23"/>
      <c r="BE3837" s="23"/>
      <c r="BF3837" s="23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  <c r="BU3837" s="12"/>
      <c r="BV3837" s="12"/>
      <c r="BW3837" s="12"/>
      <c r="BX3837" s="15"/>
      <c r="BY3837" s="15"/>
      <c r="BZ3837" s="15"/>
      <c r="CA3837" s="15"/>
      <c r="CB3837" s="15"/>
      <c r="CC3837" s="15"/>
      <c r="CD3837" s="15"/>
      <c r="CE3837" s="15"/>
      <c r="CF3837" s="15"/>
      <c r="CG3837" s="15"/>
      <c r="CH3837" s="15"/>
      <c r="CI3837" s="15"/>
      <c r="CJ3837" s="15"/>
      <c r="CK3837" s="15"/>
      <c r="CL3837" s="15"/>
      <c r="CM3837" s="15"/>
      <c r="CN3837" s="15"/>
    </row>
    <row r="3838" spans="1:92" ht="14">
      <c r="A3838" s="1"/>
      <c r="D3838" s="38"/>
      <c r="I3838" s="19"/>
      <c r="K3838" s="15"/>
      <c r="L3838" s="15"/>
      <c r="AE3838" s="37"/>
      <c r="AF3838" s="30"/>
      <c r="AG3838" s="23"/>
      <c r="AH3838" s="23"/>
      <c r="AI3838" s="23"/>
      <c r="AJ3838" s="23"/>
      <c r="AK3838" s="23"/>
      <c r="AL3838" s="23"/>
      <c r="AM3838" s="23"/>
      <c r="AN3838" s="23"/>
      <c r="AO3838" s="23"/>
      <c r="AP3838" s="23"/>
      <c r="AQ3838" s="23"/>
      <c r="AR3838" s="23"/>
      <c r="AS3838" s="23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23"/>
      <c r="BE3838" s="23"/>
      <c r="BF3838" s="23"/>
      <c r="BG3838" s="12"/>
      <c r="BH3838" s="12"/>
      <c r="BI3838" s="12"/>
      <c r="BJ3838" s="12"/>
      <c r="BK3838" s="12"/>
      <c r="BL3838" s="12"/>
      <c r="BM3838" s="12"/>
      <c r="BN3838" s="12"/>
      <c r="BO3838" s="12"/>
      <c r="BP3838" s="12"/>
      <c r="BQ3838" s="12"/>
      <c r="BR3838" s="12"/>
      <c r="BS3838" s="12"/>
      <c r="BT3838" s="12"/>
      <c r="BU3838" s="12"/>
      <c r="BV3838" s="12"/>
      <c r="BW3838" s="12"/>
      <c r="BX3838" s="15"/>
      <c r="BY3838" s="15"/>
      <c r="BZ3838" s="15"/>
      <c r="CA3838" s="15"/>
      <c r="CB3838" s="15"/>
      <c r="CC3838" s="15"/>
      <c r="CD3838" s="15"/>
      <c r="CE3838" s="15"/>
      <c r="CF3838" s="15"/>
      <c r="CG3838" s="15"/>
      <c r="CH3838" s="15"/>
      <c r="CI3838" s="15"/>
      <c r="CJ3838" s="15"/>
      <c r="CK3838" s="15"/>
      <c r="CL3838" s="15"/>
      <c r="CM3838" s="15"/>
      <c r="CN3838" s="15"/>
    </row>
    <row r="3839" spans="1:92" ht="14">
      <c r="A3839" s="1"/>
      <c r="D3839" s="38"/>
      <c r="I3839" s="19"/>
      <c r="K3839" s="15"/>
      <c r="L3839" s="15"/>
      <c r="AE3839" s="37"/>
      <c r="AF3839" s="30"/>
      <c r="AG3839" s="23"/>
      <c r="AH3839" s="23"/>
      <c r="AI3839" s="23"/>
      <c r="AJ3839" s="23"/>
      <c r="AK3839" s="23"/>
      <c r="AL3839" s="23"/>
      <c r="AM3839" s="23"/>
      <c r="AN3839" s="23"/>
      <c r="AO3839" s="23"/>
      <c r="AP3839" s="23"/>
      <c r="AQ3839" s="23"/>
      <c r="AR3839" s="23"/>
      <c r="AS3839" s="23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23"/>
      <c r="BE3839" s="23"/>
      <c r="BF3839" s="23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  <c r="BU3839" s="12"/>
      <c r="BV3839" s="12"/>
      <c r="BW3839" s="12"/>
      <c r="BX3839" s="15"/>
      <c r="BY3839" s="15"/>
      <c r="BZ3839" s="15"/>
      <c r="CA3839" s="15"/>
      <c r="CB3839" s="15"/>
      <c r="CC3839" s="15"/>
      <c r="CD3839" s="15"/>
      <c r="CE3839" s="15"/>
      <c r="CF3839" s="15"/>
      <c r="CG3839" s="15"/>
      <c r="CH3839" s="15"/>
      <c r="CI3839" s="15"/>
      <c r="CJ3839" s="15"/>
      <c r="CK3839" s="15"/>
      <c r="CL3839" s="15"/>
      <c r="CM3839" s="15"/>
      <c r="CN3839" s="15"/>
    </row>
    <row r="3840" spans="1:92" ht="14">
      <c r="A3840" s="1"/>
      <c r="D3840" s="38"/>
      <c r="I3840" s="19"/>
      <c r="K3840" s="15"/>
      <c r="L3840" s="15"/>
      <c r="AE3840" s="37"/>
      <c r="AF3840" s="30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23"/>
      <c r="BE3840" s="23"/>
      <c r="BF3840" s="23"/>
      <c r="BG3840" s="12"/>
      <c r="BH3840" s="12"/>
      <c r="BI3840" s="12"/>
      <c r="BJ3840" s="12"/>
      <c r="BK3840" s="12"/>
      <c r="BL3840" s="12"/>
      <c r="BM3840" s="12"/>
      <c r="BN3840" s="12"/>
      <c r="BO3840" s="12"/>
      <c r="BP3840" s="12"/>
      <c r="BQ3840" s="12"/>
      <c r="BR3840" s="12"/>
      <c r="BS3840" s="12"/>
      <c r="BT3840" s="12"/>
      <c r="BU3840" s="12"/>
      <c r="BV3840" s="12"/>
      <c r="BW3840" s="12"/>
      <c r="BX3840" s="15"/>
      <c r="BY3840" s="15"/>
      <c r="BZ3840" s="15"/>
      <c r="CA3840" s="15"/>
      <c r="CB3840" s="15"/>
      <c r="CC3840" s="15"/>
      <c r="CD3840" s="15"/>
      <c r="CE3840" s="15"/>
      <c r="CF3840" s="15"/>
      <c r="CG3840" s="15"/>
      <c r="CH3840" s="15"/>
      <c r="CI3840" s="15"/>
      <c r="CJ3840" s="15"/>
      <c r="CK3840" s="15"/>
      <c r="CL3840" s="15"/>
      <c r="CM3840" s="15"/>
      <c r="CN3840" s="15"/>
    </row>
    <row r="3841" spans="1:92" ht="14">
      <c r="A3841" s="1"/>
      <c r="D3841" s="38"/>
      <c r="I3841" s="19"/>
      <c r="K3841" s="15"/>
      <c r="L3841" s="15"/>
      <c r="AE3841" s="37"/>
      <c r="AF3841" s="30"/>
      <c r="AG3841" s="23"/>
      <c r="AH3841" s="23"/>
      <c r="AI3841" s="23"/>
      <c r="AJ3841" s="23"/>
      <c r="AK3841" s="23"/>
      <c r="AL3841" s="23"/>
      <c r="AM3841" s="23"/>
      <c r="AN3841" s="23"/>
      <c r="AO3841" s="23"/>
      <c r="AP3841" s="23"/>
      <c r="AQ3841" s="23"/>
      <c r="AR3841" s="23"/>
      <c r="AS3841" s="23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23"/>
      <c r="BE3841" s="23"/>
      <c r="BF3841" s="23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  <c r="BU3841" s="12"/>
      <c r="BV3841" s="12"/>
      <c r="BW3841" s="12"/>
      <c r="BX3841" s="15"/>
      <c r="BY3841" s="15"/>
      <c r="BZ3841" s="15"/>
      <c r="CA3841" s="15"/>
      <c r="CB3841" s="15"/>
      <c r="CC3841" s="15"/>
      <c r="CD3841" s="15"/>
      <c r="CE3841" s="15"/>
      <c r="CF3841" s="15"/>
      <c r="CG3841" s="15"/>
      <c r="CH3841" s="15"/>
      <c r="CI3841" s="15"/>
      <c r="CJ3841" s="15"/>
      <c r="CK3841" s="15"/>
      <c r="CL3841" s="15"/>
      <c r="CM3841" s="15"/>
      <c r="CN3841" s="15"/>
    </row>
    <row r="3842" spans="1:92" ht="14">
      <c r="A3842" s="1"/>
      <c r="D3842" s="38"/>
      <c r="I3842" s="19"/>
      <c r="K3842" s="15"/>
      <c r="L3842" s="15"/>
      <c r="AE3842" s="37"/>
      <c r="AF3842" s="30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23"/>
      <c r="BE3842" s="23"/>
      <c r="BF3842" s="23"/>
      <c r="BG3842" s="12"/>
      <c r="BH3842" s="12"/>
      <c r="BI3842" s="12"/>
      <c r="BJ3842" s="12"/>
      <c r="BK3842" s="12"/>
      <c r="BL3842" s="12"/>
      <c r="BM3842" s="12"/>
      <c r="BN3842" s="12"/>
      <c r="BO3842" s="12"/>
      <c r="BP3842" s="12"/>
      <c r="BQ3842" s="12"/>
      <c r="BR3842" s="12"/>
      <c r="BS3842" s="12"/>
      <c r="BT3842" s="12"/>
      <c r="BU3842" s="12"/>
      <c r="BV3842" s="12"/>
      <c r="BW3842" s="12"/>
      <c r="BX3842" s="15"/>
      <c r="BY3842" s="15"/>
      <c r="BZ3842" s="15"/>
      <c r="CA3842" s="15"/>
      <c r="CB3842" s="15"/>
      <c r="CC3842" s="15"/>
      <c r="CD3842" s="15"/>
      <c r="CE3842" s="15"/>
      <c r="CF3842" s="15"/>
      <c r="CG3842" s="15"/>
      <c r="CH3842" s="15"/>
      <c r="CI3842" s="15"/>
      <c r="CJ3842" s="15"/>
      <c r="CK3842" s="15"/>
      <c r="CL3842" s="15"/>
      <c r="CM3842" s="15"/>
      <c r="CN3842" s="15"/>
    </row>
    <row r="3843" spans="1:92" ht="14">
      <c r="A3843" s="1"/>
      <c r="D3843" s="38"/>
      <c r="I3843" s="19"/>
      <c r="K3843" s="15"/>
      <c r="L3843" s="15"/>
      <c r="AE3843" s="37"/>
      <c r="AF3843" s="30"/>
      <c r="AG3843" s="23"/>
      <c r="AH3843" s="23"/>
      <c r="AI3843" s="23"/>
      <c r="AJ3843" s="23"/>
      <c r="AK3843" s="23"/>
      <c r="AL3843" s="23"/>
      <c r="AM3843" s="23"/>
      <c r="AN3843" s="23"/>
      <c r="AO3843" s="23"/>
      <c r="AP3843" s="23"/>
      <c r="AQ3843" s="23"/>
      <c r="AR3843" s="23"/>
      <c r="AS3843" s="23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23"/>
      <c r="BE3843" s="23"/>
      <c r="BF3843" s="23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  <c r="BU3843" s="12"/>
      <c r="BV3843" s="12"/>
      <c r="BW3843" s="12"/>
      <c r="BX3843" s="15"/>
      <c r="BY3843" s="15"/>
      <c r="BZ3843" s="15"/>
      <c r="CA3843" s="15"/>
      <c r="CB3843" s="15"/>
      <c r="CC3843" s="15"/>
      <c r="CD3843" s="15"/>
      <c r="CE3843" s="15"/>
      <c r="CF3843" s="15"/>
      <c r="CG3843" s="15"/>
      <c r="CH3843" s="15"/>
      <c r="CI3843" s="15"/>
      <c r="CJ3843" s="15"/>
      <c r="CK3843" s="15"/>
      <c r="CL3843" s="15"/>
      <c r="CM3843" s="15"/>
      <c r="CN3843" s="15"/>
    </row>
    <row r="3844" spans="1:92" ht="14">
      <c r="A3844" s="1"/>
      <c r="D3844" s="38"/>
      <c r="I3844" s="19"/>
      <c r="K3844" s="15"/>
      <c r="L3844" s="15"/>
      <c r="AE3844" s="37"/>
      <c r="AF3844" s="30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23"/>
      <c r="BE3844" s="23"/>
      <c r="BF3844" s="23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5"/>
      <c r="BY3844" s="15"/>
      <c r="BZ3844" s="15"/>
      <c r="CA3844" s="15"/>
      <c r="CB3844" s="15"/>
      <c r="CC3844" s="15"/>
      <c r="CD3844" s="15"/>
      <c r="CE3844" s="15"/>
      <c r="CF3844" s="15"/>
      <c r="CG3844" s="15"/>
      <c r="CH3844" s="15"/>
      <c r="CI3844" s="15"/>
      <c r="CJ3844" s="15"/>
      <c r="CK3844" s="15"/>
      <c r="CL3844" s="15"/>
      <c r="CM3844" s="15"/>
      <c r="CN3844" s="15"/>
    </row>
    <row r="3845" spans="1:92" ht="14">
      <c r="A3845" s="1"/>
      <c r="D3845" s="38"/>
      <c r="I3845" s="19"/>
      <c r="K3845" s="15"/>
      <c r="L3845" s="15"/>
      <c r="AE3845" s="37"/>
      <c r="AF3845" s="30"/>
      <c r="AG3845" s="23"/>
      <c r="AH3845" s="23"/>
      <c r="AI3845" s="23"/>
      <c r="AJ3845" s="23"/>
      <c r="AK3845" s="23"/>
      <c r="AL3845" s="23"/>
      <c r="AM3845" s="23"/>
      <c r="AN3845" s="23"/>
      <c r="AO3845" s="23"/>
      <c r="AP3845" s="23"/>
      <c r="AQ3845" s="23"/>
      <c r="AR3845" s="23"/>
      <c r="AS3845" s="23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23"/>
      <c r="BE3845" s="23"/>
      <c r="BF3845" s="23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5"/>
      <c r="BY3845" s="15"/>
      <c r="BZ3845" s="15"/>
      <c r="CA3845" s="15"/>
      <c r="CB3845" s="15"/>
      <c r="CC3845" s="15"/>
      <c r="CD3845" s="15"/>
      <c r="CE3845" s="15"/>
      <c r="CF3845" s="15"/>
      <c r="CG3845" s="15"/>
      <c r="CH3845" s="15"/>
      <c r="CI3845" s="15"/>
      <c r="CJ3845" s="15"/>
      <c r="CK3845" s="15"/>
      <c r="CL3845" s="15"/>
      <c r="CM3845" s="15"/>
      <c r="CN3845" s="15"/>
    </row>
    <row r="3846" spans="1:92" ht="14">
      <c r="A3846" s="1"/>
      <c r="D3846" s="38"/>
      <c r="I3846" s="19"/>
      <c r="K3846" s="15"/>
      <c r="L3846" s="15"/>
      <c r="AE3846" s="37"/>
      <c r="AF3846" s="30"/>
      <c r="AG3846" s="23"/>
      <c r="AH3846" s="23"/>
      <c r="AI3846" s="23"/>
      <c r="AJ3846" s="23"/>
      <c r="AK3846" s="23"/>
      <c r="AL3846" s="23"/>
      <c r="AM3846" s="23"/>
      <c r="AN3846" s="23"/>
      <c r="AO3846" s="23"/>
      <c r="AP3846" s="23"/>
      <c r="AQ3846" s="23"/>
      <c r="AR3846" s="23"/>
      <c r="AS3846" s="23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23"/>
      <c r="BE3846" s="23"/>
      <c r="BF3846" s="23"/>
      <c r="BG3846" s="12"/>
      <c r="BH3846" s="12"/>
      <c r="BI3846" s="12"/>
      <c r="BJ3846" s="12"/>
      <c r="BK3846" s="12"/>
      <c r="BL3846" s="12"/>
      <c r="BM3846" s="12"/>
      <c r="BN3846" s="12"/>
      <c r="BO3846" s="12"/>
      <c r="BP3846" s="12"/>
      <c r="BQ3846" s="12"/>
      <c r="BR3846" s="12"/>
      <c r="BS3846" s="12"/>
      <c r="BT3846" s="12"/>
      <c r="BU3846" s="12"/>
      <c r="BV3846" s="12"/>
      <c r="BW3846" s="12"/>
      <c r="BX3846" s="15"/>
      <c r="BY3846" s="15"/>
      <c r="BZ3846" s="15"/>
      <c r="CA3846" s="15"/>
      <c r="CB3846" s="15"/>
      <c r="CC3846" s="15"/>
      <c r="CD3846" s="15"/>
      <c r="CE3846" s="15"/>
      <c r="CF3846" s="15"/>
      <c r="CG3846" s="15"/>
      <c r="CH3846" s="15"/>
      <c r="CI3846" s="15"/>
      <c r="CJ3846" s="15"/>
      <c r="CK3846" s="15"/>
      <c r="CL3846" s="15"/>
      <c r="CM3846" s="15"/>
      <c r="CN3846" s="15"/>
    </row>
    <row r="3847" spans="1:92" ht="14">
      <c r="A3847" s="1"/>
      <c r="D3847" s="38"/>
      <c r="I3847" s="19"/>
      <c r="K3847" s="15"/>
      <c r="L3847" s="15"/>
      <c r="AE3847" s="37"/>
      <c r="AF3847" s="30"/>
      <c r="AG3847" s="23"/>
      <c r="AH3847" s="23"/>
      <c r="AI3847" s="23"/>
      <c r="AJ3847" s="23"/>
      <c r="AK3847" s="23"/>
      <c r="AL3847" s="23"/>
      <c r="AM3847" s="23"/>
      <c r="AN3847" s="23"/>
      <c r="AO3847" s="23"/>
      <c r="AP3847" s="23"/>
      <c r="AQ3847" s="23"/>
      <c r="AR3847" s="23"/>
      <c r="AS3847" s="23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23"/>
      <c r="BE3847" s="23"/>
      <c r="BF3847" s="23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  <c r="BU3847" s="12"/>
      <c r="BV3847" s="12"/>
      <c r="BW3847" s="12"/>
      <c r="BX3847" s="15"/>
      <c r="BY3847" s="15"/>
      <c r="BZ3847" s="15"/>
      <c r="CA3847" s="15"/>
      <c r="CB3847" s="15"/>
      <c r="CC3847" s="15"/>
      <c r="CD3847" s="15"/>
      <c r="CE3847" s="15"/>
      <c r="CF3847" s="15"/>
      <c r="CG3847" s="15"/>
      <c r="CH3847" s="15"/>
      <c r="CI3847" s="15"/>
      <c r="CJ3847" s="15"/>
      <c r="CK3847" s="15"/>
      <c r="CL3847" s="15"/>
      <c r="CM3847" s="15"/>
      <c r="CN3847" s="15"/>
    </row>
    <row r="3848" spans="1:92" ht="14">
      <c r="A3848" s="1"/>
      <c r="D3848" s="38"/>
      <c r="I3848" s="19"/>
      <c r="K3848" s="15"/>
      <c r="L3848" s="15"/>
      <c r="AE3848" s="37"/>
      <c r="AF3848" s="30"/>
      <c r="AG3848" s="23"/>
      <c r="AH3848" s="23"/>
      <c r="AI3848" s="23"/>
      <c r="AJ3848" s="23"/>
      <c r="AK3848" s="23"/>
      <c r="AL3848" s="23"/>
      <c r="AM3848" s="23"/>
      <c r="AN3848" s="23"/>
      <c r="AO3848" s="23"/>
      <c r="AP3848" s="23"/>
      <c r="AQ3848" s="23"/>
      <c r="AR3848" s="23"/>
      <c r="AS3848" s="23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23"/>
      <c r="BE3848" s="23"/>
      <c r="BF3848" s="23"/>
      <c r="BG3848" s="12"/>
      <c r="BH3848" s="12"/>
      <c r="BI3848" s="12"/>
      <c r="BJ3848" s="12"/>
      <c r="BK3848" s="12"/>
      <c r="BL3848" s="12"/>
      <c r="BM3848" s="12"/>
      <c r="BN3848" s="12"/>
      <c r="BO3848" s="12"/>
      <c r="BP3848" s="12"/>
      <c r="BQ3848" s="12"/>
      <c r="BR3848" s="12"/>
      <c r="BS3848" s="12"/>
      <c r="BT3848" s="12"/>
      <c r="BU3848" s="12"/>
      <c r="BV3848" s="12"/>
      <c r="BW3848" s="12"/>
      <c r="BX3848" s="15"/>
      <c r="BY3848" s="15"/>
      <c r="BZ3848" s="15"/>
      <c r="CA3848" s="15"/>
      <c r="CB3848" s="15"/>
      <c r="CC3848" s="15"/>
      <c r="CD3848" s="15"/>
      <c r="CE3848" s="15"/>
      <c r="CF3848" s="15"/>
      <c r="CG3848" s="15"/>
      <c r="CH3848" s="15"/>
      <c r="CI3848" s="15"/>
      <c r="CJ3848" s="15"/>
      <c r="CK3848" s="15"/>
      <c r="CL3848" s="15"/>
      <c r="CM3848" s="15"/>
      <c r="CN3848" s="15"/>
    </row>
    <row r="3849" spans="1:92" ht="14">
      <c r="A3849" s="1"/>
      <c r="D3849" s="38"/>
      <c r="I3849" s="19"/>
      <c r="K3849" s="15"/>
      <c r="L3849" s="15"/>
      <c r="AE3849" s="37"/>
      <c r="AF3849" s="30"/>
      <c r="AG3849" s="23"/>
      <c r="AH3849" s="23"/>
      <c r="AI3849" s="23"/>
      <c r="AJ3849" s="23"/>
      <c r="AK3849" s="23"/>
      <c r="AL3849" s="23"/>
      <c r="AM3849" s="23"/>
      <c r="AN3849" s="23"/>
      <c r="AO3849" s="23"/>
      <c r="AP3849" s="23"/>
      <c r="AQ3849" s="23"/>
      <c r="AR3849" s="23"/>
      <c r="AS3849" s="23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23"/>
      <c r="BE3849" s="23"/>
      <c r="BF3849" s="23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  <c r="BU3849" s="12"/>
      <c r="BV3849" s="12"/>
      <c r="BW3849" s="12"/>
      <c r="BX3849" s="15"/>
      <c r="BY3849" s="15"/>
      <c r="BZ3849" s="15"/>
      <c r="CA3849" s="15"/>
      <c r="CB3849" s="15"/>
      <c r="CC3849" s="15"/>
      <c r="CD3849" s="15"/>
      <c r="CE3849" s="15"/>
      <c r="CF3849" s="15"/>
      <c r="CG3849" s="15"/>
      <c r="CH3849" s="15"/>
      <c r="CI3849" s="15"/>
      <c r="CJ3849" s="15"/>
      <c r="CK3849" s="15"/>
      <c r="CL3849" s="15"/>
      <c r="CM3849" s="15"/>
      <c r="CN3849" s="15"/>
    </row>
    <row r="3850" spans="1:92" ht="14">
      <c r="A3850" s="1"/>
      <c r="D3850" s="38"/>
      <c r="I3850" s="19"/>
      <c r="K3850" s="15"/>
      <c r="L3850" s="15"/>
      <c r="AE3850" s="37"/>
      <c r="AF3850" s="30"/>
      <c r="AG3850" s="23"/>
      <c r="AH3850" s="23"/>
      <c r="AI3850" s="23"/>
      <c r="AJ3850" s="23"/>
      <c r="AK3850" s="23"/>
      <c r="AL3850" s="23"/>
      <c r="AM3850" s="23"/>
      <c r="AN3850" s="23"/>
      <c r="AO3850" s="23"/>
      <c r="AP3850" s="23"/>
      <c r="AQ3850" s="23"/>
      <c r="AR3850" s="23"/>
      <c r="AS3850" s="23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23"/>
      <c r="BE3850" s="23"/>
      <c r="BF3850" s="23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5"/>
      <c r="BY3850" s="15"/>
      <c r="BZ3850" s="15"/>
      <c r="CA3850" s="15"/>
      <c r="CB3850" s="15"/>
      <c r="CC3850" s="15"/>
      <c r="CD3850" s="15"/>
      <c r="CE3850" s="15"/>
      <c r="CF3850" s="15"/>
      <c r="CG3850" s="15"/>
      <c r="CH3850" s="15"/>
      <c r="CI3850" s="15"/>
      <c r="CJ3850" s="15"/>
      <c r="CK3850" s="15"/>
      <c r="CL3850" s="15"/>
      <c r="CM3850" s="15"/>
      <c r="CN3850" s="15"/>
    </row>
    <row r="3851" spans="1:92" ht="14">
      <c r="A3851" s="1"/>
      <c r="D3851" s="38"/>
      <c r="I3851" s="19"/>
      <c r="K3851" s="15"/>
      <c r="L3851" s="15"/>
      <c r="AE3851" s="37"/>
      <c r="AF3851" s="30"/>
      <c r="AG3851" s="23"/>
      <c r="AH3851" s="23"/>
      <c r="AI3851" s="23"/>
      <c r="AJ3851" s="23"/>
      <c r="AK3851" s="23"/>
      <c r="AL3851" s="23"/>
      <c r="AM3851" s="23"/>
      <c r="AN3851" s="23"/>
      <c r="AO3851" s="23"/>
      <c r="AP3851" s="23"/>
      <c r="AQ3851" s="23"/>
      <c r="AR3851" s="23"/>
      <c r="AS3851" s="23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23"/>
      <c r="BE3851" s="23"/>
      <c r="BF3851" s="23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  <c r="BU3851" s="12"/>
      <c r="BV3851" s="12"/>
      <c r="BW3851" s="12"/>
      <c r="BX3851" s="15"/>
      <c r="BY3851" s="15"/>
      <c r="BZ3851" s="15"/>
      <c r="CA3851" s="15"/>
      <c r="CB3851" s="15"/>
      <c r="CC3851" s="15"/>
      <c r="CD3851" s="15"/>
      <c r="CE3851" s="15"/>
      <c r="CF3851" s="15"/>
      <c r="CG3851" s="15"/>
      <c r="CH3851" s="15"/>
      <c r="CI3851" s="15"/>
      <c r="CJ3851" s="15"/>
      <c r="CK3851" s="15"/>
      <c r="CL3851" s="15"/>
      <c r="CM3851" s="15"/>
      <c r="CN3851" s="15"/>
    </row>
    <row r="3852" spans="1:92" ht="14">
      <c r="A3852" s="1"/>
      <c r="D3852" s="38"/>
      <c r="I3852" s="19"/>
      <c r="K3852" s="15"/>
      <c r="L3852" s="15"/>
      <c r="AE3852" s="37"/>
      <c r="AF3852" s="30"/>
      <c r="AG3852" s="23"/>
      <c r="AH3852" s="23"/>
      <c r="AI3852" s="23"/>
      <c r="AJ3852" s="23"/>
      <c r="AK3852" s="23"/>
      <c r="AL3852" s="23"/>
      <c r="AM3852" s="23"/>
      <c r="AN3852" s="23"/>
      <c r="AO3852" s="23"/>
      <c r="AP3852" s="23"/>
      <c r="AQ3852" s="23"/>
      <c r="AR3852" s="23"/>
      <c r="AS3852" s="23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23"/>
      <c r="BE3852" s="23"/>
      <c r="BF3852" s="23"/>
      <c r="BG3852" s="12"/>
      <c r="BH3852" s="12"/>
      <c r="BI3852" s="12"/>
      <c r="BJ3852" s="12"/>
      <c r="BK3852" s="12"/>
      <c r="BL3852" s="12"/>
      <c r="BM3852" s="12"/>
      <c r="BN3852" s="12"/>
      <c r="BO3852" s="12"/>
      <c r="BP3852" s="12"/>
      <c r="BQ3852" s="12"/>
      <c r="BR3852" s="12"/>
      <c r="BS3852" s="12"/>
      <c r="BT3852" s="12"/>
      <c r="BU3852" s="12"/>
      <c r="BV3852" s="12"/>
      <c r="BW3852" s="12"/>
      <c r="BX3852" s="15"/>
      <c r="BY3852" s="15"/>
      <c r="BZ3852" s="15"/>
      <c r="CA3852" s="15"/>
      <c r="CB3852" s="15"/>
      <c r="CC3852" s="15"/>
      <c r="CD3852" s="15"/>
      <c r="CE3852" s="15"/>
      <c r="CF3852" s="15"/>
      <c r="CG3852" s="15"/>
      <c r="CH3852" s="15"/>
      <c r="CI3852" s="15"/>
      <c r="CJ3852" s="15"/>
      <c r="CK3852" s="15"/>
      <c r="CL3852" s="15"/>
      <c r="CM3852" s="15"/>
      <c r="CN3852" s="15"/>
    </row>
    <row r="3853" spans="1:92" ht="14">
      <c r="A3853" s="1"/>
      <c r="D3853" s="38"/>
      <c r="I3853" s="19"/>
      <c r="K3853" s="15"/>
      <c r="L3853" s="15"/>
      <c r="AE3853" s="37"/>
      <c r="AF3853" s="30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23"/>
      <c r="BE3853" s="23"/>
      <c r="BF3853" s="23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  <c r="BU3853" s="12"/>
      <c r="BV3853" s="12"/>
      <c r="BW3853" s="12"/>
      <c r="BX3853" s="15"/>
      <c r="BY3853" s="15"/>
      <c r="BZ3853" s="15"/>
      <c r="CA3853" s="15"/>
      <c r="CB3853" s="15"/>
      <c r="CC3853" s="15"/>
      <c r="CD3853" s="15"/>
      <c r="CE3853" s="15"/>
      <c r="CF3853" s="15"/>
      <c r="CG3853" s="15"/>
      <c r="CH3853" s="15"/>
      <c r="CI3853" s="15"/>
      <c r="CJ3853" s="15"/>
      <c r="CK3853" s="15"/>
      <c r="CL3853" s="15"/>
      <c r="CM3853" s="15"/>
      <c r="CN3853" s="15"/>
    </row>
    <row r="3854" spans="1:92" ht="14">
      <c r="A3854" s="1"/>
      <c r="D3854" s="38"/>
      <c r="I3854" s="19"/>
      <c r="K3854" s="15"/>
      <c r="L3854" s="15"/>
      <c r="AE3854" s="37"/>
      <c r="AF3854" s="30"/>
      <c r="AG3854" s="23"/>
      <c r="AH3854" s="23"/>
      <c r="AI3854" s="23"/>
      <c r="AJ3854" s="23"/>
      <c r="AK3854" s="23"/>
      <c r="AL3854" s="23"/>
      <c r="AM3854" s="23"/>
      <c r="AN3854" s="23"/>
      <c r="AO3854" s="23"/>
      <c r="AP3854" s="23"/>
      <c r="AQ3854" s="23"/>
      <c r="AR3854" s="23"/>
      <c r="AS3854" s="23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23"/>
      <c r="BE3854" s="23"/>
      <c r="BF3854" s="23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5"/>
      <c r="BY3854" s="15"/>
      <c r="BZ3854" s="15"/>
      <c r="CA3854" s="15"/>
      <c r="CB3854" s="15"/>
      <c r="CC3854" s="15"/>
      <c r="CD3854" s="15"/>
      <c r="CE3854" s="15"/>
      <c r="CF3854" s="15"/>
      <c r="CG3854" s="15"/>
      <c r="CH3854" s="15"/>
      <c r="CI3854" s="15"/>
      <c r="CJ3854" s="15"/>
      <c r="CK3854" s="15"/>
      <c r="CL3854" s="15"/>
      <c r="CM3854" s="15"/>
      <c r="CN3854" s="15"/>
    </row>
    <row r="3855" spans="1:92" ht="14">
      <c r="A3855" s="1"/>
      <c r="D3855" s="38"/>
      <c r="I3855" s="19"/>
      <c r="K3855" s="15"/>
      <c r="L3855" s="15"/>
      <c r="AE3855" s="37"/>
      <c r="AF3855" s="30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23"/>
      <c r="BE3855" s="23"/>
      <c r="BF3855" s="23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  <c r="BU3855" s="12"/>
      <c r="BV3855" s="12"/>
      <c r="BW3855" s="12"/>
      <c r="BX3855" s="15"/>
      <c r="BY3855" s="15"/>
      <c r="BZ3855" s="15"/>
      <c r="CA3855" s="15"/>
      <c r="CB3855" s="15"/>
      <c r="CC3855" s="15"/>
      <c r="CD3855" s="15"/>
      <c r="CE3855" s="15"/>
      <c r="CF3855" s="15"/>
      <c r="CG3855" s="15"/>
      <c r="CH3855" s="15"/>
      <c r="CI3855" s="15"/>
      <c r="CJ3855" s="15"/>
      <c r="CK3855" s="15"/>
      <c r="CL3855" s="15"/>
      <c r="CM3855" s="15"/>
      <c r="CN3855" s="15"/>
    </row>
    <row r="3856" spans="1:92" ht="14">
      <c r="A3856" s="1"/>
      <c r="D3856" s="38"/>
      <c r="I3856" s="19"/>
      <c r="K3856" s="15"/>
      <c r="L3856" s="15"/>
      <c r="AE3856" s="37"/>
      <c r="AF3856" s="30"/>
      <c r="AG3856" s="23"/>
      <c r="AH3856" s="23"/>
      <c r="AI3856" s="23"/>
      <c r="AJ3856" s="23"/>
      <c r="AK3856" s="23"/>
      <c r="AL3856" s="23"/>
      <c r="AM3856" s="23"/>
      <c r="AN3856" s="23"/>
      <c r="AO3856" s="23"/>
      <c r="AP3856" s="23"/>
      <c r="AQ3856" s="23"/>
      <c r="AR3856" s="23"/>
      <c r="AS3856" s="23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23"/>
      <c r="BE3856" s="23"/>
      <c r="BF3856" s="23"/>
      <c r="BG3856" s="12"/>
      <c r="BH3856" s="12"/>
      <c r="BI3856" s="12"/>
      <c r="BJ3856" s="12"/>
      <c r="BK3856" s="12"/>
      <c r="BL3856" s="12"/>
      <c r="BM3856" s="12"/>
      <c r="BN3856" s="12"/>
      <c r="BO3856" s="12"/>
      <c r="BP3856" s="12"/>
      <c r="BQ3856" s="12"/>
      <c r="BR3856" s="12"/>
      <c r="BS3856" s="12"/>
      <c r="BT3856" s="12"/>
      <c r="BU3856" s="12"/>
      <c r="BV3856" s="12"/>
      <c r="BW3856" s="12"/>
      <c r="BX3856" s="15"/>
      <c r="BY3856" s="15"/>
      <c r="BZ3856" s="15"/>
      <c r="CA3856" s="15"/>
      <c r="CB3856" s="15"/>
      <c r="CC3856" s="15"/>
      <c r="CD3856" s="15"/>
      <c r="CE3856" s="15"/>
      <c r="CF3856" s="15"/>
      <c r="CG3856" s="15"/>
      <c r="CH3856" s="15"/>
      <c r="CI3856" s="15"/>
      <c r="CJ3856" s="15"/>
      <c r="CK3856" s="15"/>
      <c r="CL3856" s="15"/>
      <c r="CM3856" s="15"/>
      <c r="CN3856" s="15"/>
    </row>
    <row r="3857" spans="1:92" ht="14">
      <c r="A3857" s="1"/>
      <c r="D3857" s="38"/>
      <c r="I3857" s="19"/>
      <c r="K3857" s="15"/>
      <c r="L3857" s="15"/>
      <c r="AE3857" s="37"/>
      <c r="AF3857" s="30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23"/>
      <c r="BE3857" s="23"/>
      <c r="BF3857" s="23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  <c r="BU3857" s="12"/>
      <c r="BV3857" s="12"/>
      <c r="BW3857" s="12"/>
      <c r="BX3857" s="15"/>
      <c r="BY3857" s="15"/>
      <c r="BZ3857" s="15"/>
      <c r="CA3857" s="15"/>
      <c r="CB3857" s="15"/>
      <c r="CC3857" s="15"/>
      <c r="CD3857" s="15"/>
      <c r="CE3857" s="15"/>
      <c r="CF3857" s="15"/>
      <c r="CG3857" s="15"/>
      <c r="CH3857" s="15"/>
      <c r="CI3857" s="15"/>
      <c r="CJ3857" s="15"/>
      <c r="CK3857" s="15"/>
      <c r="CL3857" s="15"/>
      <c r="CM3857" s="15"/>
      <c r="CN3857" s="15"/>
    </row>
    <row r="3858" spans="1:92" ht="14">
      <c r="A3858" s="1"/>
      <c r="D3858" s="38"/>
      <c r="I3858" s="19"/>
      <c r="K3858" s="15"/>
      <c r="L3858" s="15"/>
      <c r="AE3858" s="37"/>
      <c r="AF3858" s="30"/>
      <c r="AG3858" s="23"/>
      <c r="AH3858" s="23"/>
      <c r="AI3858" s="23"/>
      <c r="AJ3858" s="23"/>
      <c r="AK3858" s="23"/>
      <c r="AL3858" s="23"/>
      <c r="AM3858" s="23"/>
      <c r="AN3858" s="23"/>
      <c r="AO3858" s="23"/>
      <c r="AP3858" s="23"/>
      <c r="AQ3858" s="23"/>
      <c r="AR3858" s="23"/>
      <c r="AS3858" s="23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23"/>
      <c r="BE3858" s="23"/>
      <c r="BF3858" s="23"/>
      <c r="BG3858" s="12"/>
      <c r="BH3858" s="12"/>
      <c r="BI3858" s="12"/>
      <c r="BJ3858" s="12"/>
      <c r="BK3858" s="12"/>
      <c r="BL3858" s="12"/>
      <c r="BM3858" s="12"/>
      <c r="BN3858" s="12"/>
      <c r="BO3858" s="12"/>
      <c r="BP3858" s="12"/>
      <c r="BQ3858" s="12"/>
      <c r="BR3858" s="12"/>
      <c r="BS3858" s="12"/>
      <c r="BT3858" s="12"/>
      <c r="BU3858" s="12"/>
      <c r="BV3858" s="12"/>
      <c r="BW3858" s="12"/>
      <c r="BX3858" s="15"/>
      <c r="BY3858" s="15"/>
      <c r="BZ3858" s="15"/>
      <c r="CA3858" s="15"/>
      <c r="CB3858" s="15"/>
      <c r="CC3858" s="15"/>
      <c r="CD3858" s="15"/>
      <c r="CE3858" s="15"/>
      <c r="CF3858" s="15"/>
      <c r="CG3858" s="15"/>
      <c r="CH3858" s="15"/>
      <c r="CI3858" s="15"/>
      <c r="CJ3858" s="15"/>
      <c r="CK3858" s="15"/>
      <c r="CL3858" s="15"/>
      <c r="CM3858" s="15"/>
      <c r="CN3858" s="15"/>
    </row>
    <row r="3859" spans="1:92" ht="14">
      <c r="A3859" s="1"/>
      <c r="D3859" s="38"/>
      <c r="I3859" s="19"/>
      <c r="K3859" s="15"/>
      <c r="L3859" s="15"/>
      <c r="AE3859" s="37"/>
      <c r="AF3859" s="30"/>
      <c r="AG3859" s="23"/>
      <c r="AH3859" s="23"/>
      <c r="AI3859" s="23"/>
      <c r="AJ3859" s="23"/>
      <c r="AK3859" s="23"/>
      <c r="AL3859" s="23"/>
      <c r="AM3859" s="23"/>
      <c r="AN3859" s="23"/>
      <c r="AO3859" s="23"/>
      <c r="AP3859" s="23"/>
      <c r="AQ3859" s="23"/>
      <c r="AR3859" s="23"/>
      <c r="AS3859" s="23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23"/>
      <c r="BE3859" s="23"/>
      <c r="BF3859" s="23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  <c r="BU3859" s="12"/>
      <c r="BV3859" s="12"/>
      <c r="BW3859" s="12"/>
      <c r="BX3859" s="15"/>
      <c r="BY3859" s="15"/>
      <c r="BZ3859" s="15"/>
      <c r="CA3859" s="15"/>
      <c r="CB3859" s="15"/>
      <c r="CC3859" s="15"/>
      <c r="CD3859" s="15"/>
      <c r="CE3859" s="15"/>
      <c r="CF3859" s="15"/>
      <c r="CG3859" s="15"/>
      <c r="CH3859" s="15"/>
      <c r="CI3859" s="15"/>
      <c r="CJ3859" s="15"/>
      <c r="CK3859" s="15"/>
      <c r="CL3859" s="15"/>
      <c r="CM3859" s="15"/>
      <c r="CN3859" s="15"/>
    </row>
    <row r="3860" spans="1:92" ht="14">
      <c r="A3860" s="1"/>
      <c r="D3860" s="38"/>
      <c r="I3860" s="19"/>
      <c r="K3860" s="15"/>
      <c r="L3860" s="15"/>
      <c r="AE3860" s="37"/>
      <c r="AF3860" s="30"/>
      <c r="AG3860" s="23"/>
      <c r="AH3860" s="23"/>
      <c r="AI3860" s="23"/>
      <c r="AJ3860" s="23"/>
      <c r="AK3860" s="23"/>
      <c r="AL3860" s="23"/>
      <c r="AM3860" s="23"/>
      <c r="AN3860" s="23"/>
      <c r="AO3860" s="23"/>
      <c r="AP3860" s="23"/>
      <c r="AQ3860" s="23"/>
      <c r="AR3860" s="23"/>
      <c r="AS3860" s="23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23"/>
      <c r="BE3860" s="23"/>
      <c r="BF3860" s="23"/>
      <c r="BG3860" s="12"/>
      <c r="BH3860" s="12"/>
      <c r="BI3860" s="12"/>
      <c r="BJ3860" s="12"/>
      <c r="BK3860" s="12"/>
      <c r="BL3860" s="12"/>
      <c r="BM3860" s="12"/>
      <c r="BN3860" s="12"/>
      <c r="BO3860" s="12"/>
      <c r="BP3860" s="12"/>
      <c r="BQ3860" s="12"/>
      <c r="BR3860" s="12"/>
      <c r="BS3860" s="12"/>
      <c r="BT3860" s="12"/>
      <c r="BU3860" s="12"/>
      <c r="BV3860" s="12"/>
      <c r="BW3860" s="12"/>
      <c r="BX3860" s="15"/>
      <c r="BY3860" s="15"/>
      <c r="BZ3860" s="15"/>
      <c r="CA3860" s="15"/>
      <c r="CB3860" s="15"/>
      <c r="CC3860" s="15"/>
      <c r="CD3860" s="15"/>
      <c r="CE3860" s="15"/>
      <c r="CF3860" s="15"/>
      <c r="CG3860" s="15"/>
      <c r="CH3860" s="15"/>
      <c r="CI3860" s="15"/>
      <c r="CJ3860" s="15"/>
      <c r="CK3860" s="15"/>
      <c r="CL3860" s="15"/>
      <c r="CM3860" s="15"/>
      <c r="CN3860" s="15"/>
    </row>
    <row r="3861" spans="1:92" ht="14">
      <c r="A3861" s="1"/>
      <c r="D3861" s="38"/>
      <c r="I3861" s="19"/>
      <c r="K3861" s="15"/>
      <c r="L3861" s="15"/>
      <c r="AE3861" s="37"/>
      <c r="AF3861" s="30"/>
      <c r="AG3861" s="23"/>
      <c r="AH3861" s="23"/>
      <c r="AI3861" s="23"/>
      <c r="AJ3861" s="23"/>
      <c r="AK3861" s="23"/>
      <c r="AL3861" s="23"/>
      <c r="AM3861" s="23"/>
      <c r="AN3861" s="23"/>
      <c r="AO3861" s="23"/>
      <c r="AP3861" s="23"/>
      <c r="AQ3861" s="23"/>
      <c r="AR3861" s="23"/>
      <c r="AS3861" s="23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23"/>
      <c r="BE3861" s="23"/>
      <c r="BF3861" s="23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  <c r="BU3861" s="12"/>
      <c r="BV3861" s="12"/>
      <c r="BW3861" s="12"/>
      <c r="BX3861" s="15"/>
      <c r="BY3861" s="15"/>
      <c r="BZ3861" s="15"/>
      <c r="CA3861" s="15"/>
      <c r="CB3861" s="15"/>
      <c r="CC3861" s="15"/>
      <c r="CD3861" s="15"/>
      <c r="CE3861" s="15"/>
      <c r="CF3861" s="15"/>
      <c r="CG3861" s="15"/>
      <c r="CH3861" s="15"/>
      <c r="CI3861" s="15"/>
      <c r="CJ3861" s="15"/>
      <c r="CK3861" s="15"/>
      <c r="CL3861" s="15"/>
      <c r="CM3861" s="15"/>
      <c r="CN3861" s="15"/>
    </row>
    <row r="3862" spans="1:92" ht="14">
      <c r="A3862" s="1"/>
      <c r="D3862" s="38"/>
      <c r="I3862" s="19"/>
      <c r="K3862" s="15"/>
      <c r="L3862" s="15"/>
      <c r="AE3862" s="37"/>
      <c r="AF3862" s="30"/>
      <c r="AG3862" s="23"/>
      <c r="AH3862" s="23"/>
      <c r="AI3862" s="23"/>
      <c r="AJ3862" s="23"/>
      <c r="AK3862" s="23"/>
      <c r="AL3862" s="23"/>
      <c r="AM3862" s="23"/>
      <c r="AN3862" s="23"/>
      <c r="AO3862" s="23"/>
      <c r="AP3862" s="23"/>
      <c r="AQ3862" s="23"/>
      <c r="AR3862" s="23"/>
      <c r="AS3862" s="23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23"/>
      <c r="BE3862" s="23"/>
      <c r="BF3862" s="23"/>
      <c r="BG3862" s="12"/>
      <c r="BH3862" s="12"/>
      <c r="BI3862" s="12"/>
      <c r="BJ3862" s="12"/>
      <c r="BK3862" s="12"/>
      <c r="BL3862" s="12"/>
      <c r="BM3862" s="12"/>
      <c r="BN3862" s="12"/>
      <c r="BO3862" s="12"/>
      <c r="BP3862" s="12"/>
      <c r="BQ3862" s="12"/>
      <c r="BR3862" s="12"/>
      <c r="BS3862" s="12"/>
      <c r="BT3862" s="12"/>
      <c r="BU3862" s="12"/>
      <c r="BV3862" s="12"/>
      <c r="BW3862" s="12"/>
      <c r="BX3862" s="15"/>
      <c r="BY3862" s="15"/>
      <c r="BZ3862" s="15"/>
      <c r="CA3862" s="15"/>
      <c r="CB3862" s="15"/>
      <c r="CC3862" s="15"/>
      <c r="CD3862" s="15"/>
      <c r="CE3862" s="15"/>
      <c r="CF3862" s="15"/>
      <c r="CG3862" s="15"/>
      <c r="CH3862" s="15"/>
      <c r="CI3862" s="15"/>
      <c r="CJ3862" s="15"/>
      <c r="CK3862" s="15"/>
      <c r="CL3862" s="15"/>
      <c r="CM3862" s="15"/>
      <c r="CN3862" s="15"/>
    </row>
    <row r="3863" spans="1:92" ht="14">
      <c r="A3863" s="1"/>
      <c r="D3863" s="38"/>
      <c r="I3863" s="19"/>
      <c r="K3863" s="15"/>
      <c r="L3863" s="15"/>
      <c r="AE3863" s="37"/>
      <c r="AF3863" s="30"/>
      <c r="AG3863" s="23"/>
      <c r="AH3863" s="23"/>
      <c r="AI3863" s="23"/>
      <c r="AJ3863" s="23"/>
      <c r="AK3863" s="23"/>
      <c r="AL3863" s="23"/>
      <c r="AM3863" s="23"/>
      <c r="AN3863" s="23"/>
      <c r="AO3863" s="23"/>
      <c r="AP3863" s="23"/>
      <c r="AQ3863" s="23"/>
      <c r="AR3863" s="23"/>
      <c r="AS3863" s="23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23"/>
      <c r="BE3863" s="23"/>
      <c r="BF3863" s="23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  <c r="BU3863" s="12"/>
      <c r="BV3863" s="12"/>
      <c r="BW3863" s="12"/>
      <c r="BX3863" s="15"/>
      <c r="BY3863" s="15"/>
      <c r="BZ3863" s="15"/>
      <c r="CA3863" s="15"/>
      <c r="CB3863" s="15"/>
      <c r="CC3863" s="15"/>
      <c r="CD3863" s="15"/>
      <c r="CE3863" s="15"/>
      <c r="CF3863" s="15"/>
      <c r="CG3863" s="15"/>
      <c r="CH3863" s="15"/>
      <c r="CI3863" s="15"/>
      <c r="CJ3863" s="15"/>
      <c r="CK3863" s="15"/>
      <c r="CL3863" s="15"/>
      <c r="CM3863" s="15"/>
      <c r="CN3863" s="15"/>
    </row>
    <row r="3864" spans="1:92" ht="14">
      <c r="A3864" s="1"/>
      <c r="D3864" s="38"/>
      <c r="I3864" s="19"/>
      <c r="K3864" s="15"/>
      <c r="L3864" s="15"/>
      <c r="AE3864" s="37"/>
      <c r="AF3864" s="30"/>
      <c r="AG3864" s="23"/>
      <c r="AH3864" s="23"/>
      <c r="AI3864" s="23"/>
      <c r="AJ3864" s="23"/>
      <c r="AK3864" s="23"/>
      <c r="AL3864" s="23"/>
      <c r="AM3864" s="23"/>
      <c r="AN3864" s="23"/>
      <c r="AO3864" s="23"/>
      <c r="AP3864" s="23"/>
      <c r="AQ3864" s="23"/>
      <c r="AR3864" s="23"/>
      <c r="AS3864" s="23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23"/>
      <c r="BE3864" s="23"/>
      <c r="BF3864" s="23"/>
      <c r="BG3864" s="12"/>
      <c r="BH3864" s="12"/>
      <c r="BI3864" s="12"/>
      <c r="BJ3864" s="12"/>
      <c r="BK3864" s="12"/>
      <c r="BL3864" s="12"/>
      <c r="BM3864" s="12"/>
      <c r="BN3864" s="12"/>
      <c r="BO3864" s="12"/>
      <c r="BP3864" s="12"/>
      <c r="BQ3864" s="12"/>
      <c r="BR3864" s="12"/>
      <c r="BS3864" s="12"/>
      <c r="BT3864" s="12"/>
      <c r="BU3864" s="12"/>
      <c r="BV3864" s="12"/>
      <c r="BW3864" s="12"/>
      <c r="BX3864" s="15"/>
      <c r="BY3864" s="15"/>
      <c r="BZ3864" s="15"/>
      <c r="CA3864" s="15"/>
      <c r="CB3864" s="15"/>
      <c r="CC3864" s="15"/>
      <c r="CD3864" s="15"/>
      <c r="CE3864" s="15"/>
      <c r="CF3864" s="15"/>
      <c r="CG3864" s="15"/>
      <c r="CH3864" s="15"/>
      <c r="CI3864" s="15"/>
      <c r="CJ3864" s="15"/>
      <c r="CK3864" s="15"/>
      <c r="CL3864" s="15"/>
      <c r="CM3864" s="15"/>
      <c r="CN3864" s="15"/>
    </row>
    <row r="3865" spans="1:92" ht="14">
      <c r="A3865" s="1"/>
      <c r="D3865" s="38"/>
      <c r="I3865" s="19"/>
      <c r="K3865" s="15"/>
      <c r="L3865" s="15"/>
      <c r="AE3865" s="37"/>
      <c r="AF3865" s="30"/>
      <c r="AG3865" s="23"/>
      <c r="AH3865" s="23"/>
      <c r="AI3865" s="23"/>
      <c r="AJ3865" s="23"/>
      <c r="AK3865" s="23"/>
      <c r="AL3865" s="23"/>
      <c r="AM3865" s="23"/>
      <c r="AN3865" s="23"/>
      <c r="AO3865" s="23"/>
      <c r="AP3865" s="23"/>
      <c r="AQ3865" s="23"/>
      <c r="AR3865" s="23"/>
      <c r="AS3865" s="23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23"/>
      <c r="BE3865" s="23"/>
      <c r="BF3865" s="23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  <c r="BU3865" s="12"/>
      <c r="BV3865" s="12"/>
      <c r="BW3865" s="12"/>
      <c r="BX3865" s="15"/>
      <c r="BY3865" s="15"/>
      <c r="BZ3865" s="15"/>
      <c r="CA3865" s="15"/>
      <c r="CB3865" s="15"/>
      <c r="CC3865" s="15"/>
      <c r="CD3865" s="15"/>
      <c r="CE3865" s="15"/>
      <c r="CF3865" s="15"/>
      <c r="CG3865" s="15"/>
      <c r="CH3865" s="15"/>
      <c r="CI3865" s="15"/>
      <c r="CJ3865" s="15"/>
      <c r="CK3865" s="15"/>
      <c r="CL3865" s="15"/>
      <c r="CM3865" s="15"/>
      <c r="CN3865" s="15"/>
    </row>
    <row r="3866" spans="1:92" ht="14">
      <c r="A3866" s="1"/>
      <c r="D3866" s="38"/>
      <c r="I3866" s="19"/>
      <c r="K3866" s="15"/>
      <c r="L3866" s="15"/>
      <c r="AE3866" s="37"/>
      <c r="AF3866" s="30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23"/>
      <c r="BE3866" s="23"/>
      <c r="BF3866" s="23"/>
      <c r="BG3866" s="12"/>
      <c r="BH3866" s="12"/>
      <c r="BI3866" s="12"/>
      <c r="BJ3866" s="12"/>
      <c r="BK3866" s="12"/>
      <c r="BL3866" s="12"/>
      <c r="BM3866" s="12"/>
      <c r="BN3866" s="12"/>
      <c r="BO3866" s="12"/>
      <c r="BP3866" s="12"/>
      <c r="BQ3866" s="12"/>
      <c r="BR3866" s="12"/>
      <c r="BS3866" s="12"/>
      <c r="BT3866" s="12"/>
      <c r="BU3866" s="12"/>
      <c r="BV3866" s="12"/>
      <c r="BW3866" s="12"/>
      <c r="BX3866" s="15"/>
      <c r="BY3866" s="15"/>
      <c r="BZ3866" s="15"/>
      <c r="CA3866" s="15"/>
      <c r="CB3866" s="15"/>
      <c r="CC3866" s="15"/>
      <c r="CD3866" s="15"/>
      <c r="CE3866" s="15"/>
      <c r="CF3866" s="15"/>
      <c r="CG3866" s="15"/>
      <c r="CH3866" s="15"/>
      <c r="CI3866" s="15"/>
      <c r="CJ3866" s="15"/>
      <c r="CK3866" s="15"/>
      <c r="CL3866" s="15"/>
      <c r="CM3866" s="15"/>
      <c r="CN3866" s="15"/>
    </row>
    <row r="3867" spans="1:92" ht="14">
      <c r="A3867" s="1"/>
      <c r="D3867" s="38"/>
      <c r="I3867" s="19"/>
      <c r="K3867" s="15"/>
      <c r="L3867" s="15"/>
      <c r="AE3867" s="37"/>
      <c r="AF3867" s="30"/>
      <c r="AG3867" s="23"/>
      <c r="AH3867" s="23"/>
      <c r="AI3867" s="23"/>
      <c r="AJ3867" s="23"/>
      <c r="AK3867" s="23"/>
      <c r="AL3867" s="23"/>
      <c r="AM3867" s="23"/>
      <c r="AN3867" s="23"/>
      <c r="AO3867" s="23"/>
      <c r="AP3867" s="23"/>
      <c r="AQ3867" s="23"/>
      <c r="AR3867" s="23"/>
      <c r="AS3867" s="23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23"/>
      <c r="BE3867" s="23"/>
      <c r="BF3867" s="23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  <c r="BU3867" s="12"/>
      <c r="BV3867" s="12"/>
      <c r="BW3867" s="12"/>
      <c r="BX3867" s="15"/>
      <c r="BY3867" s="15"/>
      <c r="BZ3867" s="15"/>
      <c r="CA3867" s="15"/>
      <c r="CB3867" s="15"/>
      <c r="CC3867" s="15"/>
      <c r="CD3867" s="15"/>
      <c r="CE3867" s="15"/>
      <c r="CF3867" s="15"/>
      <c r="CG3867" s="15"/>
      <c r="CH3867" s="15"/>
      <c r="CI3867" s="15"/>
      <c r="CJ3867" s="15"/>
      <c r="CK3867" s="15"/>
      <c r="CL3867" s="15"/>
      <c r="CM3867" s="15"/>
      <c r="CN3867" s="15"/>
    </row>
    <row r="3868" spans="1:92" ht="14">
      <c r="A3868" s="1"/>
      <c r="D3868" s="38"/>
      <c r="I3868" s="19"/>
      <c r="K3868" s="15"/>
      <c r="L3868" s="15"/>
      <c r="AE3868" s="37"/>
      <c r="AF3868" s="30"/>
      <c r="AG3868" s="23"/>
      <c r="AH3868" s="23"/>
      <c r="AI3868" s="23"/>
      <c r="AJ3868" s="23"/>
      <c r="AK3868" s="23"/>
      <c r="AL3868" s="23"/>
      <c r="AM3868" s="23"/>
      <c r="AN3868" s="23"/>
      <c r="AO3868" s="23"/>
      <c r="AP3868" s="23"/>
      <c r="AQ3868" s="23"/>
      <c r="AR3868" s="23"/>
      <c r="AS3868" s="23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23"/>
      <c r="BE3868" s="23"/>
      <c r="BF3868" s="23"/>
      <c r="BG3868" s="12"/>
      <c r="BH3868" s="12"/>
      <c r="BI3868" s="12"/>
      <c r="BJ3868" s="12"/>
      <c r="BK3868" s="12"/>
      <c r="BL3868" s="12"/>
      <c r="BM3868" s="12"/>
      <c r="BN3868" s="12"/>
      <c r="BO3868" s="12"/>
      <c r="BP3868" s="12"/>
      <c r="BQ3868" s="12"/>
      <c r="BR3868" s="12"/>
      <c r="BS3868" s="12"/>
      <c r="BT3868" s="12"/>
      <c r="BU3868" s="12"/>
      <c r="BV3868" s="12"/>
      <c r="BW3868" s="12"/>
      <c r="BX3868" s="15"/>
      <c r="BY3868" s="15"/>
      <c r="BZ3868" s="15"/>
      <c r="CA3868" s="15"/>
      <c r="CB3868" s="15"/>
      <c r="CC3868" s="15"/>
      <c r="CD3868" s="15"/>
      <c r="CE3868" s="15"/>
      <c r="CF3868" s="15"/>
      <c r="CG3868" s="15"/>
      <c r="CH3868" s="15"/>
      <c r="CI3868" s="15"/>
      <c r="CJ3868" s="15"/>
      <c r="CK3868" s="15"/>
      <c r="CL3868" s="15"/>
      <c r="CM3868" s="15"/>
      <c r="CN3868" s="15"/>
    </row>
    <row r="3869" spans="1:92" ht="14">
      <c r="A3869" s="1"/>
      <c r="D3869" s="38"/>
      <c r="I3869" s="19"/>
      <c r="K3869" s="15"/>
      <c r="L3869" s="15"/>
      <c r="AE3869" s="37"/>
      <c r="AF3869" s="30"/>
      <c r="AG3869" s="23"/>
      <c r="AH3869" s="23"/>
      <c r="AI3869" s="23"/>
      <c r="AJ3869" s="23"/>
      <c r="AK3869" s="23"/>
      <c r="AL3869" s="23"/>
      <c r="AM3869" s="23"/>
      <c r="AN3869" s="23"/>
      <c r="AO3869" s="23"/>
      <c r="AP3869" s="23"/>
      <c r="AQ3869" s="23"/>
      <c r="AR3869" s="23"/>
      <c r="AS3869" s="23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23"/>
      <c r="BE3869" s="23"/>
      <c r="BF3869" s="23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  <c r="BU3869" s="12"/>
      <c r="BV3869" s="12"/>
      <c r="BW3869" s="12"/>
      <c r="BX3869" s="15"/>
      <c r="BY3869" s="15"/>
      <c r="BZ3869" s="15"/>
      <c r="CA3869" s="15"/>
      <c r="CB3869" s="15"/>
      <c r="CC3869" s="15"/>
      <c r="CD3869" s="15"/>
      <c r="CE3869" s="15"/>
      <c r="CF3869" s="15"/>
      <c r="CG3869" s="15"/>
      <c r="CH3869" s="15"/>
      <c r="CI3869" s="15"/>
      <c r="CJ3869" s="15"/>
      <c r="CK3869" s="15"/>
      <c r="CL3869" s="15"/>
      <c r="CM3869" s="15"/>
      <c r="CN3869" s="15"/>
    </row>
    <row r="3870" spans="1:92" ht="14">
      <c r="A3870" s="1"/>
      <c r="D3870" s="38"/>
      <c r="I3870" s="19"/>
      <c r="K3870" s="15"/>
      <c r="L3870" s="15"/>
      <c r="AE3870" s="37"/>
      <c r="AF3870" s="30"/>
      <c r="AG3870" s="23"/>
      <c r="AH3870" s="23"/>
      <c r="AI3870" s="23"/>
      <c r="AJ3870" s="23"/>
      <c r="AK3870" s="23"/>
      <c r="AL3870" s="23"/>
      <c r="AM3870" s="23"/>
      <c r="AN3870" s="23"/>
      <c r="AO3870" s="23"/>
      <c r="AP3870" s="23"/>
      <c r="AQ3870" s="23"/>
      <c r="AR3870" s="23"/>
      <c r="AS3870" s="23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23"/>
      <c r="BE3870" s="23"/>
      <c r="BF3870" s="23"/>
      <c r="BG3870" s="12"/>
      <c r="BH3870" s="12"/>
      <c r="BI3870" s="12"/>
      <c r="BJ3870" s="12"/>
      <c r="BK3870" s="12"/>
      <c r="BL3870" s="12"/>
      <c r="BM3870" s="12"/>
      <c r="BN3870" s="12"/>
      <c r="BO3870" s="12"/>
      <c r="BP3870" s="12"/>
      <c r="BQ3870" s="12"/>
      <c r="BR3870" s="12"/>
      <c r="BS3870" s="12"/>
      <c r="BT3870" s="12"/>
      <c r="BU3870" s="12"/>
      <c r="BV3870" s="12"/>
      <c r="BW3870" s="12"/>
      <c r="BX3870" s="15"/>
      <c r="BY3870" s="15"/>
      <c r="BZ3870" s="15"/>
      <c r="CA3870" s="15"/>
      <c r="CB3870" s="15"/>
      <c r="CC3870" s="15"/>
      <c r="CD3870" s="15"/>
      <c r="CE3870" s="15"/>
      <c r="CF3870" s="15"/>
      <c r="CG3870" s="15"/>
      <c r="CH3870" s="15"/>
      <c r="CI3870" s="15"/>
      <c r="CJ3870" s="15"/>
      <c r="CK3870" s="15"/>
      <c r="CL3870" s="15"/>
      <c r="CM3870" s="15"/>
      <c r="CN3870" s="15"/>
    </row>
    <row r="3871" spans="1:92" ht="14">
      <c r="A3871" s="1"/>
      <c r="D3871" s="38"/>
      <c r="I3871" s="19"/>
      <c r="K3871" s="15"/>
      <c r="L3871" s="15"/>
      <c r="AE3871" s="37"/>
      <c r="AF3871" s="30"/>
      <c r="AG3871" s="23"/>
      <c r="AH3871" s="23"/>
      <c r="AI3871" s="23"/>
      <c r="AJ3871" s="23"/>
      <c r="AK3871" s="23"/>
      <c r="AL3871" s="23"/>
      <c r="AM3871" s="23"/>
      <c r="AN3871" s="23"/>
      <c r="AO3871" s="23"/>
      <c r="AP3871" s="23"/>
      <c r="AQ3871" s="23"/>
      <c r="AR3871" s="23"/>
      <c r="AS3871" s="23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23"/>
      <c r="BE3871" s="23"/>
      <c r="BF3871" s="23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  <c r="BU3871" s="12"/>
      <c r="BV3871" s="12"/>
      <c r="BW3871" s="12"/>
      <c r="BX3871" s="15"/>
      <c r="BY3871" s="15"/>
      <c r="BZ3871" s="15"/>
      <c r="CA3871" s="15"/>
      <c r="CB3871" s="15"/>
      <c r="CC3871" s="15"/>
      <c r="CD3871" s="15"/>
      <c r="CE3871" s="15"/>
      <c r="CF3871" s="15"/>
      <c r="CG3871" s="15"/>
      <c r="CH3871" s="15"/>
      <c r="CI3871" s="15"/>
      <c r="CJ3871" s="15"/>
      <c r="CK3871" s="15"/>
      <c r="CL3871" s="15"/>
      <c r="CM3871" s="15"/>
      <c r="CN3871" s="15"/>
    </row>
    <row r="3872" spans="1:92" ht="14">
      <c r="A3872" s="1"/>
      <c r="D3872" s="38"/>
      <c r="I3872" s="19"/>
      <c r="K3872" s="15"/>
      <c r="L3872" s="15"/>
      <c r="AE3872" s="37"/>
      <c r="AF3872" s="30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23"/>
      <c r="BE3872" s="23"/>
      <c r="BF3872" s="23"/>
      <c r="BG3872" s="12"/>
      <c r="BH3872" s="12"/>
      <c r="BI3872" s="12"/>
      <c r="BJ3872" s="12"/>
      <c r="BK3872" s="12"/>
      <c r="BL3872" s="12"/>
      <c r="BM3872" s="12"/>
      <c r="BN3872" s="12"/>
      <c r="BO3872" s="12"/>
      <c r="BP3872" s="12"/>
      <c r="BQ3872" s="12"/>
      <c r="BR3872" s="12"/>
      <c r="BS3872" s="12"/>
      <c r="BT3872" s="12"/>
      <c r="BU3872" s="12"/>
      <c r="BV3872" s="12"/>
      <c r="BW3872" s="12"/>
      <c r="BX3872" s="15"/>
      <c r="BY3872" s="15"/>
      <c r="BZ3872" s="15"/>
      <c r="CA3872" s="15"/>
      <c r="CB3872" s="15"/>
      <c r="CC3872" s="15"/>
      <c r="CD3872" s="15"/>
      <c r="CE3872" s="15"/>
      <c r="CF3872" s="15"/>
      <c r="CG3872" s="15"/>
      <c r="CH3872" s="15"/>
      <c r="CI3872" s="15"/>
      <c r="CJ3872" s="15"/>
      <c r="CK3872" s="15"/>
      <c r="CL3872" s="15"/>
      <c r="CM3872" s="15"/>
      <c r="CN3872" s="15"/>
    </row>
    <row r="3873" spans="1:92" ht="14">
      <c r="A3873" s="1"/>
      <c r="D3873" s="38"/>
      <c r="I3873" s="19"/>
      <c r="K3873" s="15"/>
      <c r="L3873" s="15"/>
      <c r="AE3873" s="37"/>
      <c r="AF3873" s="30"/>
      <c r="AG3873" s="23"/>
      <c r="AH3873" s="23"/>
      <c r="AI3873" s="23"/>
      <c r="AJ3873" s="23"/>
      <c r="AK3873" s="23"/>
      <c r="AL3873" s="23"/>
      <c r="AM3873" s="23"/>
      <c r="AN3873" s="23"/>
      <c r="AO3873" s="23"/>
      <c r="AP3873" s="23"/>
      <c r="AQ3873" s="23"/>
      <c r="AR3873" s="23"/>
      <c r="AS3873" s="23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23"/>
      <c r="BE3873" s="23"/>
      <c r="BF3873" s="23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  <c r="BU3873" s="12"/>
      <c r="BV3873" s="12"/>
      <c r="BW3873" s="12"/>
      <c r="BX3873" s="15"/>
      <c r="BY3873" s="15"/>
      <c r="BZ3873" s="15"/>
      <c r="CA3873" s="15"/>
      <c r="CB3873" s="15"/>
      <c r="CC3873" s="15"/>
      <c r="CD3873" s="15"/>
      <c r="CE3873" s="15"/>
      <c r="CF3873" s="15"/>
      <c r="CG3873" s="15"/>
      <c r="CH3873" s="15"/>
      <c r="CI3873" s="15"/>
      <c r="CJ3873" s="15"/>
      <c r="CK3873" s="15"/>
      <c r="CL3873" s="15"/>
      <c r="CM3873" s="15"/>
      <c r="CN3873" s="15"/>
    </row>
    <row r="3874" spans="1:92" ht="14">
      <c r="A3874" s="1"/>
      <c r="D3874" s="38"/>
      <c r="I3874" s="19"/>
      <c r="K3874" s="15"/>
      <c r="L3874" s="15"/>
      <c r="AE3874" s="37"/>
      <c r="AF3874" s="30"/>
      <c r="AG3874" s="23"/>
      <c r="AH3874" s="23"/>
      <c r="AI3874" s="23"/>
      <c r="AJ3874" s="23"/>
      <c r="AK3874" s="23"/>
      <c r="AL3874" s="23"/>
      <c r="AM3874" s="23"/>
      <c r="AN3874" s="23"/>
      <c r="AO3874" s="23"/>
      <c r="AP3874" s="23"/>
      <c r="AQ3874" s="23"/>
      <c r="AR3874" s="23"/>
      <c r="AS3874" s="23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23"/>
      <c r="BE3874" s="23"/>
      <c r="BF3874" s="23"/>
      <c r="BG3874" s="12"/>
      <c r="BH3874" s="12"/>
      <c r="BI3874" s="12"/>
      <c r="BJ3874" s="12"/>
      <c r="BK3874" s="12"/>
      <c r="BL3874" s="12"/>
      <c r="BM3874" s="12"/>
      <c r="BN3874" s="12"/>
      <c r="BO3874" s="12"/>
      <c r="BP3874" s="12"/>
      <c r="BQ3874" s="12"/>
      <c r="BR3874" s="12"/>
      <c r="BS3874" s="12"/>
      <c r="BT3874" s="12"/>
      <c r="BU3874" s="12"/>
      <c r="BV3874" s="12"/>
      <c r="BW3874" s="12"/>
      <c r="BX3874" s="15"/>
      <c r="BY3874" s="15"/>
      <c r="BZ3874" s="15"/>
      <c r="CA3874" s="15"/>
      <c r="CB3874" s="15"/>
      <c r="CC3874" s="15"/>
      <c r="CD3874" s="15"/>
      <c r="CE3874" s="15"/>
      <c r="CF3874" s="15"/>
      <c r="CG3874" s="15"/>
      <c r="CH3874" s="15"/>
      <c r="CI3874" s="15"/>
      <c r="CJ3874" s="15"/>
      <c r="CK3874" s="15"/>
      <c r="CL3874" s="15"/>
      <c r="CM3874" s="15"/>
      <c r="CN3874" s="15"/>
    </row>
    <row r="3875" spans="1:92" ht="14">
      <c r="A3875" s="1"/>
      <c r="D3875" s="38"/>
      <c r="I3875" s="19"/>
      <c r="K3875" s="15"/>
      <c r="L3875" s="15"/>
      <c r="AE3875" s="37"/>
      <c r="AF3875" s="30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23"/>
      <c r="BE3875" s="23"/>
      <c r="BF3875" s="23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  <c r="BU3875" s="12"/>
      <c r="BV3875" s="12"/>
      <c r="BW3875" s="12"/>
      <c r="BX3875" s="15"/>
      <c r="BY3875" s="15"/>
      <c r="BZ3875" s="15"/>
      <c r="CA3875" s="15"/>
      <c r="CB3875" s="15"/>
      <c r="CC3875" s="15"/>
      <c r="CD3875" s="15"/>
      <c r="CE3875" s="15"/>
      <c r="CF3875" s="15"/>
      <c r="CG3875" s="15"/>
      <c r="CH3875" s="15"/>
      <c r="CI3875" s="15"/>
      <c r="CJ3875" s="15"/>
      <c r="CK3875" s="15"/>
      <c r="CL3875" s="15"/>
      <c r="CM3875" s="15"/>
      <c r="CN3875" s="15"/>
    </row>
    <row r="3876" spans="1:92" ht="14">
      <c r="A3876" s="1"/>
      <c r="D3876" s="38"/>
      <c r="I3876" s="19"/>
      <c r="K3876" s="15"/>
      <c r="L3876" s="15"/>
      <c r="AE3876" s="37"/>
      <c r="AF3876" s="30"/>
      <c r="AG3876" s="23"/>
      <c r="AH3876" s="23"/>
      <c r="AI3876" s="23"/>
      <c r="AJ3876" s="23"/>
      <c r="AK3876" s="23"/>
      <c r="AL3876" s="23"/>
      <c r="AM3876" s="23"/>
      <c r="AN3876" s="23"/>
      <c r="AO3876" s="23"/>
      <c r="AP3876" s="23"/>
      <c r="AQ3876" s="23"/>
      <c r="AR3876" s="23"/>
      <c r="AS3876" s="23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23"/>
      <c r="BE3876" s="23"/>
      <c r="BF3876" s="23"/>
      <c r="BG3876" s="12"/>
      <c r="BH3876" s="12"/>
      <c r="BI3876" s="12"/>
      <c r="BJ3876" s="12"/>
      <c r="BK3876" s="12"/>
      <c r="BL3876" s="12"/>
      <c r="BM3876" s="12"/>
      <c r="BN3876" s="12"/>
      <c r="BO3876" s="12"/>
      <c r="BP3876" s="12"/>
      <c r="BQ3876" s="12"/>
      <c r="BR3876" s="12"/>
      <c r="BS3876" s="12"/>
      <c r="BT3876" s="12"/>
      <c r="BU3876" s="12"/>
      <c r="BV3876" s="12"/>
      <c r="BW3876" s="12"/>
      <c r="BX3876" s="15"/>
      <c r="BY3876" s="15"/>
      <c r="BZ3876" s="15"/>
      <c r="CA3876" s="15"/>
      <c r="CB3876" s="15"/>
      <c r="CC3876" s="15"/>
      <c r="CD3876" s="15"/>
      <c r="CE3876" s="15"/>
      <c r="CF3876" s="15"/>
      <c r="CG3876" s="15"/>
      <c r="CH3876" s="15"/>
      <c r="CI3876" s="15"/>
      <c r="CJ3876" s="15"/>
      <c r="CK3876" s="15"/>
      <c r="CL3876" s="15"/>
      <c r="CM3876" s="15"/>
      <c r="CN3876" s="15"/>
    </row>
    <row r="3877" spans="1:92" ht="14">
      <c r="A3877" s="1"/>
      <c r="D3877" s="38"/>
      <c r="I3877" s="19"/>
      <c r="K3877" s="15"/>
      <c r="L3877" s="15"/>
      <c r="AE3877" s="37"/>
      <c r="AF3877" s="30"/>
      <c r="AG3877" s="23"/>
      <c r="AH3877" s="23"/>
      <c r="AI3877" s="23"/>
      <c r="AJ3877" s="23"/>
      <c r="AK3877" s="23"/>
      <c r="AL3877" s="23"/>
      <c r="AM3877" s="23"/>
      <c r="AN3877" s="23"/>
      <c r="AO3877" s="23"/>
      <c r="AP3877" s="23"/>
      <c r="AQ3877" s="23"/>
      <c r="AR3877" s="23"/>
      <c r="AS3877" s="23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23"/>
      <c r="BE3877" s="23"/>
      <c r="BF3877" s="23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  <c r="BU3877" s="12"/>
      <c r="BV3877" s="12"/>
      <c r="BW3877" s="12"/>
      <c r="BX3877" s="15"/>
      <c r="BY3877" s="15"/>
      <c r="BZ3877" s="15"/>
      <c r="CA3877" s="15"/>
      <c r="CB3877" s="15"/>
      <c r="CC3877" s="15"/>
      <c r="CD3877" s="15"/>
      <c r="CE3877" s="15"/>
      <c r="CF3877" s="15"/>
      <c r="CG3877" s="15"/>
      <c r="CH3877" s="15"/>
      <c r="CI3877" s="15"/>
      <c r="CJ3877" s="15"/>
      <c r="CK3877" s="15"/>
      <c r="CL3877" s="15"/>
      <c r="CM3877" s="15"/>
      <c r="CN3877" s="15"/>
    </row>
    <row r="3878" spans="1:92" ht="14">
      <c r="A3878" s="1"/>
      <c r="D3878" s="38"/>
      <c r="I3878" s="19"/>
      <c r="K3878" s="15"/>
      <c r="L3878" s="15"/>
      <c r="AE3878" s="37"/>
      <c r="AF3878" s="30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23"/>
      <c r="BE3878" s="23"/>
      <c r="BF3878" s="23"/>
      <c r="BG3878" s="12"/>
      <c r="BH3878" s="12"/>
      <c r="BI3878" s="12"/>
      <c r="BJ3878" s="12"/>
      <c r="BK3878" s="12"/>
      <c r="BL3878" s="12"/>
      <c r="BM3878" s="12"/>
      <c r="BN3878" s="12"/>
      <c r="BO3878" s="12"/>
      <c r="BP3878" s="12"/>
      <c r="BQ3878" s="12"/>
      <c r="BR3878" s="12"/>
      <c r="BS3878" s="12"/>
      <c r="BT3878" s="12"/>
      <c r="BU3878" s="12"/>
      <c r="BV3878" s="12"/>
      <c r="BW3878" s="12"/>
      <c r="BX3878" s="15"/>
      <c r="BY3878" s="15"/>
      <c r="BZ3878" s="15"/>
      <c r="CA3878" s="15"/>
      <c r="CB3878" s="15"/>
      <c r="CC3878" s="15"/>
      <c r="CD3878" s="15"/>
      <c r="CE3878" s="15"/>
      <c r="CF3878" s="15"/>
      <c r="CG3878" s="15"/>
      <c r="CH3878" s="15"/>
      <c r="CI3878" s="15"/>
      <c r="CJ3878" s="15"/>
      <c r="CK3878" s="15"/>
      <c r="CL3878" s="15"/>
      <c r="CM3878" s="15"/>
      <c r="CN3878" s="15"/>
    </row>
    <row r="3879" spans="1:92" ht="14">
      <c r="A3879" s="1"/>
      <c r="D3879" s="38"/>
      <c r="I3879" s="19"/>
      <c r="K3879" s="15"/>
      <c r="L3879" s="15"/>
      <c r="AE3879" s="37"/>
      <c r="AF3879" s="30"/>
      <c r="AG3879" s="23"/>
      <c r="AH3879" s="23"/>
      <c r="AI3879" s="23"/>
      <c r="AJ3879" s="23"/>
      <c r="AK3879" s="23"/>
      <c r="AL3879" s="23"/>
      <c r="AM3879" s="23"/>
      <c r="AN3879" s="23"/>
      <c r="AO3879" s="23"/>
      <c r="AP3879" s="23"/>
      <c r="AQ3879" s="23"/>
      <c r="AR3879" s="23"/>
      <c r="AS3879" s="23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23"/>
      <c r="BE3879" s="23"/>
      <c r="BF3879" s="23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  <c r="BU3879" s="12"/>
      <c r="BV3879" s="12"/>
      <c r="BW3879" s="12"/>
      <c r="BX3879" s="15"/>
      <c r="BY3879" s="15"/>
      <c r="BZ3879" s="15"/>
      <c r="CA3879" s="15"/>
      <c r="CB3879" s="15"/>
      <c r="CC3879" s="15"/>
      <c r="CD3879" s="15"/>
      <c r="CE3879" s="15"/>
      <c r="CF3879" s="15"/>
      <c r="CG3879" s="15"/>
      <c r="CH3879" s="15"/>
      <c r="CI3879" s="15"/>
      <c r="CJ3879" s="15"/>
      <c r="CK3879" s="15"/>
      <c r="CL3879" s="15"/>
      <c r="CM3879" s="15"/>
      <c r="CN3879" s="15"/>
    </row>
    <row r="3880" spans="1:92" ht="14">
      <c r="A3880" s="1"/>
      <c r="D3880" s="38"/>
      <c r="I3880" s="19"/>
      <c r="K3880" s="15"/>
      <c r="L3880" s="15"/>
      <c r="AE3880" s="37"/>
      <c r="AF3880" s="30"/>
      <c r="AG3880" s="23"/>
      <c r="AH3880" s="23"/>
      <c r="AI3880" s="23"/>
      <c r="AJ3880" s="23"/>
      <c r="AK3880" s="23"/>
      <c r="AL3880" s="23"/>
      <c r="AM3880" s="23"/>
      <c r="AN3880" s="23"/>
      <c r="AO3880" s="23"/>
      <c r="AP3880" s="23"/>
      <c r="AQ3880" s="23"/>
      <c r="AR3880" s="23"/>
      <c r="AS3880" s="23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23"/>
      <c r="BE3880" s="23"/>
      <c r="BF3880" s="23"/>
      <c r="BG3880" s="12"/>
      <c r="BH3880" s="12"/>
      <c r="BI3880" s="12"/>
      <c r="BJ3880" s="12"/>
      <c r="BK3880" s="12"/>
      <c r="BL3880" s="12"/>
      <c r="BM3880" s="12"/>
      <c r="BN3880" s="12"/>
      <c r="BO3880" s="12"/>
      <c r="BP3880" s="12"/>
      <c r="BQ3880" s="12"/>
      <c r="BR3880" s="12"/>
      <c r="BS3880" s="12"/>
      <c r="BT3880" s="12"/>
      <c r="BU3880" s="12"/>
      <c r="BV3880" s="12"/>
      <c r="BW3880" s="12"/>
      <c r="BX3880" s="15"/>
      <c r="BY3880" s="15"/>
      <c r="BZ3880" s="15"/>
      <c r="CA3880" s="15"/>
      <c r="CB3880" s="15"/>
      <c r="CC3880" s="15"/>
      <c r="CD3880" s="15"/>
      <c r="CE3880" s="15"/>
      <c r="CF3880" s="15"/>
      <c r="CG3880" s="15"/>
      <c r="CH3880" s="15"/>
      <c r="CI3880" s="15"/>
      <c r="CJ3880" s="15"/>
      <c r="CK3880" s="15"/>
      <c r="CL3880" s="15"/>
      <c r="CM3880" s="15"/>
      <c r="CN3880" s="15"/>
    </row>
    <row r="3881" spans="1:92" ht="14">
      <c r="A3881" s="1"/>
      <c r="D3881" s="38"/>
      <c r="I3881" s="19"/>
      <c r="K3881" s="15"/>
      <c r="L3881" s="15"/>
      <c r="AE3881" s="37"/>
      <c r="AF3881" s="30"/>
      <c r="AG3881" s="23"/>
      <c r="AH3881" s="23"/>
      <c r="AI3881" s="23"/>
      <c r="AJ3881" s="23"/>
      <c r="AK3881" s="23"/>
      <c r="AL3881" s="23"/>
      <c r="AM3881" s="23"/>
      <c r="AN3881" s="23"/>
      <c r="AO3881" s="23"/>
      <c r="AP3881" s="23"/>
      <c r="AQ3881" s="23"/>
      <c r="AR3881" s="23"/>
      <c r="AS3881" s="23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23"/>
      <c r="BE3881" s="23"/>
      <c r="BF3881" s="23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  <c r="BU3881" s="12"/>
      <c r="BV3881" s="12"/>
      <c r="BW3881" s="12"/>
      <c r="BX3881" s="15"/>
      <c r="BY3881" s="15"/>
      <c r="BZ3881" s="15"/>
      <c r="CA3881" s="15"/>
      <c r="CB3881" s="15"/>
      <c r="CC3881" s="15"/>
      <c r="CD3881" s="15"/>
      <c r="CE3881" s="15"/>
      <c r="CF3881" s="15"/>
      <c r="CG3881" s="15"/>
      <c r="CH3881" s="15"/>
      <c r="CI3881" s="15"/>
      <c r="CJ3881" s="15"/>
      <c r="CK3881" s="15"/>
      <c r="CL3881" s="15"/>
      <c r="CM3881" s="15"/>
      <c r="CN3881" s="15"/>
    </row>
    <row r="3882" spans="1:92" ht="14">
      <c r="A3882" s="1"/>
      <c r="D3882" s="38"/>
      <c r="I3882" s="19"/>
      <c r="K3882" s="15"/>
      <c r="L3882" s="15"/>
      <c r="AE3882" s="37"/>
      <c r="AF3882" s="30"/>
      <c r="AG3882" s="23"/>
      <c r="AH3882" s="23"/>
      <c r="AI3882" s="23"/>
      <c r="AJ3882" s="23"/>
      <c r="AK3882" s="23"/>
      <c r="AL3882" s="23"/>
      <c r="AM3882" s="23"/>
      <c r="AN3882" s="23"/>
      <c r="AO3882" s="23"/>
      <c r="AP3882" s="23"/>
      <c r="AQ3882" s="23"/>
      <c r="AR3882" s="23"/>
      <c r="AS3882" s="23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23"/>
      <c r="BE3882" s="23"/>
      <c r="BF3882" s="23"/>
      <c r="BG3882" s="12"/>
      <c r="BH3882" s="12"/>
      <c r="BI3882" s="12"/>
      <c r="BJ3882" s="12"/>
      <c r="BK3882" s="12"/>
      <c r="BL3882" s="12"/>
      <c r="BM3882" s="12"/>
      <c r="BN3882" s="12"/>
      <c r="BO3882" s="12"/>
      <c r="BP3882" s="12"/>
      <c r="BQ3882" s="12"/>
      <c r="BR3882" s="12"/>
      <c r="BS3882" s="12"/>
      <c r="BT3882" s="12"/>
      <c r="BU3882" s="12"/>
      <c r="BV3882" s="12"/>
      <c r="BW3882" s="12"/>
      <c r="BX3882" s="15"/>
      <c r="BY3882" s="15"/>
      <c r="BZ3882" s="15"/>
      <c r="CA3882" s="15"/>
      <c r="CB3882" s="15"/>
      <c r="CC3882" s="15"/>
      <c r="CD3882" s="15"/>
      <c r="CE3882" s="15"/>
      <c r="CF3882" s="15"/>
      <c r="CG3882" s="15"/>
      <c r="CH3882" s="15"/>
      <c r="CI3882" s="15"/>
      <c r="CJ3882" s="15"/>
      <c r="CK3882" s="15"/>
      <c r="CL3882" s="15"/>
      <c r="CM3882" s="15"/>
      <c r="CN3882" s="15"/>
    </row>
    <row r="3883" spans="1:92" ht="14">
      <c r="A3883" s="1"/>
      <c r="D3883" s="38"/>
      <c r="I3883" s="19"/>
      <c r="K3883" s="15"/>
      <c r="L3883" s="15"/>
      <c r="AE3883" s="37"/>
      <c r="AF3883" s="30"/>
      <c r="AG3883" s="23"/>
      <c r="AH3883" s="23"/>
      <c r="AI3883" s="23"/>
      <c r="AJ3883" s="23"/>
      <c r="AK3883" s="23"/>
      <c r="AL3883" s="23"/>
      <c r="AM3883" s="23"/>
      <c r="AN3883" s="23"/>
      <c r="AO3883" s="23"/>
      <c r="AP3883" s="23"/>
      <c r="AQ3883" s="23"/>
      <c r="AR3883" s="23"/>
      <c r="AS3883" s="23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23"/>
      <c r="BE3883" s="23"/>
      <c r="BF3883" s="23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  <c r="BU3883" s="12"/>
      <c r="BV3883" s="12"/>
      <c r="BW3883" s="12"/>
      <c r="BX3883" s="15"/>
      <c r="BY3883" s="15"/>
      <c r="BZ3883" s="15"/>
      <c r="CA3883" s="15"/>
      <c r="CB3883" s="15"/>
      <c r="CC3883" s="15"/>
      <c r="CD3883" s="15"/>
      <c r="CE3883" s="15"/>
      <c r="CF3883" s="15"/>
      <c r="CG3883" s="15"/>
      <c r="CH3883" s="15"/>
      <c r="CI3883" s="15"/>
      <c r="CJ3883" s="15"/>
      <c r="CK3883" s="15"/>
      <c r="CL3883" s="15"/>
      <c r="CM3883" s="15"/>
      <c r="CN3883" s="15"/>
    </row>
    <row r="3884" spans="1:92" ht="14">
      <c r="A3884" s="1"/>
      <c r="D3884" s="38"/>
      <c r="I3884" s="19"/>
      <c r="K3884" s="15"/>
      <c r="L3884" s="15"/>
      <c r="AE3884" s="37"/>
      <c r="AF3884" s="30"/>
      <c r="AG3884" s="23"/>
      <c r="AH3884" s="23"/>
      <c r="AI3884" s="23"/>
      <c r="AJ3884" s="23"/>
      <c r="AK3884" s="23"/>
      <c r="AL3884" s="23"/>
      <c r="AM3884" s="23"/>
      <c r="AN3884" s="23"/>
      <c r="AO3884" s="23"/>
      <c r="AP3884" s="23"/>
      <c r="AQ3884" s="23"/>
      <c r="AR3884" s="23"/>
      <c r="AS3884" s="23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23"/>
      <c r="BE3884" s="23"/>
      <c r="BF3884" s="23"/>
      <c r="BG3884" s="12"/>
      <c r="BH3884" s="12"/>
      <c r="BI3884" s="12"/>
      <c r="BJ3884" s="12"/>
      <c r="BK3884" s="12"/>
      <c r="BL3884" s="12"/>
      <c r="BM3884" s="12"/>
      <c r="BN3884" s="12"/>
      <c r="BO3884" s="12"/>
      <c r="BP3884" s="12"/>
      <c r="BQ3884" s="12"/>
      <c r="BR3884" s="12"/>
      <c r="BS3884" s="12"/>
      <c r="BT3884" s="12"/>
      <c r="BU3884" s="12"/>
      <c r="BV3884" s="12"/>
      <c r="BW3884" s="12"/>
      <c r="BX3884" s="15"/>
      <c r="BY3884" s="15"/>
      <c r="BZ3884" s="15"/>
      <c r="CA3884" s="15"/>
      <c r="CB3884" s="15"/>
      <c r="CC3884" s="15"/>
      <c r="CD3884" s="15"/>
      <c r="CE3884" s="15"/>
      <c r="CF3884" s="15"/>
      <c r="CG3884" s="15"/>
      <c r="CH3884" s="15"/>
      <c r="CI3884" s="15"/>
      <c r="CJ3884" s="15"/>
      <c r="CK3884" s="15"/>
      <c r="CL3884" s="15"/>
      <c r="CM3884" s="15"/>
      <c r="CN3884" s="15"/>
    </row>
    <row r="3885" spans="1:92" ht="14">
      <c r="A3885" s="1"/>
      <c r="D3885" s="38"/>
      <c r="I3885" s="19"/>
      <c r="K3885" s="15"/>
      <c r="L3885" s="15"/>
      <c r="AE3885" s="37"/>
      <c r="AF3885" s="30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23"/>
      <c r="BE3885" s="23"/>
      <c r="BF3885" s="23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5"/>
      <c r="BY3885" s="15"/>
      <c r="BZ3885" s="15"/>
      <c r="CA3885" s="15"/>
      <c r="CB3885" s="15"/>
      <c r="CC3885" s="15"/>
      <c r="CD3885" s="15"/>
      <c r="CE3885" s="15"/>
      <c r="CF3885" s="15"/>
      <c r="CG3885" s="15"/>
      <c r="CH3885" s="15"/>
      <c r="CI3885" s="15"/>
      <c r="CJ3885" s="15"/>
      <c r="CK3885" s="15"/>
      <c r="CL3885" s="15"/>
      <c r="CM3885" s="15"/>
      <c r="CN3885" s="15"/>
    </row>
    <row r="3886" spans="1:92" ht="14">
      <c r="A3886" s="1"/>
      <c r="D3886" s="38"/>
      <c r="I3886" s="19"/>
      <c r="K3886" s="15"/>
      <c r="L3886" s="15"/>
      <c r="AE3886" s="37"/>
      <c r="AF3886" s="30"/>
      <c r="AG3886" s="23"/>
      <c r="AH3886" s="23"/>
      <c r="AI3886" s="23"/>
      <c r="AJ3886" s="23"/>
      <c r="AK3886" s="23"/>
      <c r="AL3886" s="23"/>
      <c r="AM3886" s="23"/>
      <c r="AN3886" s="23"/>
      <c r="AO3886" s="23"/>
      <c r="AP3886" s="23"/>
      <c r="AQ3886" s="23"/>
      <c r="AR3886" s="23"/>
      <c r="AS3886" s="23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23"/>
      <c r="BE3886" s="23"/>
      <c r="BF3886" s="23"/>
      <c r="BG3886" s="12"/>
      <c r="BH3886" s="12"/>
      <c r="BI3886" s="12"/>
      <c r="BJ3886" s="12"/>
      <c r="BK3886" s="12"/>
      <c r="BL3886" s="12"/>
      <c r="BM3886" s="12"/>
      <c r="BN3886" s="12"/>
      <c r="BO3886" s="12"/>
      <c r="BP3886" s="12"/>
      <c r="BQ3886" s="12"/>
      <c r="BR3886" s="12"/>
      <c r="BS3886" s="12"/>
      <c r="BT3886" s="12"/>
      <c r="BU3886" s="12"/>
      <c r="BV3886" s="12"/>
      <c r="BW3886" s="12"/>
      <c r="BX3886" s="15"/>
      <c r="BY3886" s="15"/>
      <c r="BZ3886" s="15"/>
      <c r="CA3886" s="15"/>
      <c r="CB3886" s="15"/>
      <c r="CC3886" s="15"/>
      <c r="CD3886" s="15"/>
      <c r="CE3886" s="15"/>
      <c r="CF3886" s="15"/>
      <c r="CG3886" s="15"/>
      <c r="CH3886" s="15"/>
      <c r="CI3886" s="15"/>
      <c r="CJ3886" s="15"/>
      <c r="CK3886" s="15"/>
      <c r="CL3886" s="15"/>
      <c r="CM3886" s="15"/>
      <c r="CN3886" s="15"/>
    </row>
    <row r="3887" spans="1:92" ht="14">
      <c r="A3887" s="1"/>
      <c r="D3887" s="38"/>
      <c r="I3887" s="19"/>
      <c r="K3887" s="15"/>
      <c r="L3887" s="15"/>
      <c r="AE3887" s="37"/>
      <c r="AF3887" s="30"/>
      <c r="AG3887" s="23"/>
      <c r="AH3887" s="23"/>
      <c r="AI3887" s="23"/>
      <c r="AJ3887" s="23"/>
      <c r="AK3887" s="23"/>
      <c r="AL3887" s="23"/>
      <c r="AM3887" s="23"/>
      <c r="AN3887" s="23"/>
      <c r="AO3887" s="23"/>
      <c r="AP3887" s="23"/>
      <c r="AQ3887" s="23"/>
      <c r="AR3887" s="23"/>
      <c r="AS3887" s="23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23"/>
      <c r="BE3887" s="23"/>
      <c r="BF3887" s="23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  <c r="BU3887" s="12"/>
      <c r="BV3887" s="12"/>
      <c r="BW3887" s="12"/>
      <c r="BX3887" s="15"/>
      <c r="BY3887" s="15"/>
      <c r="BZ3887" s="15"/>
      <c r="CA3887" s="15"/>
      <c r="CB3887" s="15"/>
      <c r="CC3887" s="15"/>
      <c r="CD3887" s="15"/>
      <c r="CE3887" s="15"/>
      <c r="CF3887" s="15"/>
      <c r="CG3887" s="15"/>
      <c r="CH3887" s="15"/>
      <c r="CI3887" s="15"/>
      <c r="CJ3887" s="15"/>
      <c r="CK3887" s="15"/>
      <c r="CL3887" s="15"/>
      <c r="CM3887" s="15"/>
      <c r="CN3887" s="15"/>
    </row>
    <row r="3888" spans="1:92" ht="14">
      <c r="A3888" s="1"/>
      <c r="D3888" s="38"/>
      <c r="I3888" s="19"/>
      <c r="K3888" s="15"/>
      <c r="L3888" s="15"/>
      <c r="AE3888" s="37"/>
      <c r="AF3888" s="30"/>
      <c r="AG3888" s="23"/>
      <c r="AH3888" s="23"/>
      <c r="AI3888" s="23"/>
      <c r="AJ3888" s="23"/>
      <c r="AK3888" s="23"/>
      <c r="AL3888" s="23"/>
      <c r="AM3888" s="23"/>
      <c r="AN3888" s="23"/>
      <c r="AO3888" s="23"/>
      <c r="AP3888" s="23"/>
      <c r="AQ3888" s="23"/>
      <c r="AR3888" s="23"/>
      <c r="AS3888" s="23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23"/>
      <c r="BE3888" s="23"/>
      <c r="BF3888" s="23"/>
      <c r="BG3888" s="12"/>
      <c r="BH3888" s="12"/>
      <c r="BI3888" s="12"/>
      <c r="BJ3888" s="12"/>
      <c r="BK3888" s="12"/>
      <c r="BL3888" s="12"/>
      <c r="BM3888" s="12"/>
      <c r="BN3888" s="12"/>
      <c r="BO3888" s="12"/>
      <c r="BP3888" s="12"/>
      <c r="BQ3888" s="12"/>
      <c r="BR3888" s="12"/>
      <c r="BS3888" s="12"/>
      <c r="BT3888" s="12"/>
      <c r="BU3888" s="12"/>
      <c r="BV3888" s="12"/>
      <c r="BW3888" s="12"/>
      <c r="BX3888" s="15"/>
      <c r="BY3888" s="15"/>
      <c r="BZ3888" s="15"/>
      <c r="CA3888" s="15"/>
      <c r="CB3888" s="15"/>
      <c r="CC3888" s="15"/>
      <c r="CD3888" s="15"/>
      <c r="CE3888" s="15"/>
      <c r="CF3888" s="15"/>
      <c r="CG3888" s="15"/>
      <c r="CH3888" s="15"/>
      <c r="CI3888" s="15"/>
      <c r="CJ3888" s="15"/>
      <c r="CK3888" s="15"/>
      <c r="CL3888" s="15"/>
      <c r="CM3888" s="15"/>
      <c r="CN3888" s="15"/>
    </row>
    <row r="3889" spans="1:92" ht="14">
      <c r="A3889" s="1"/>
      <c r="D3889" s="38"/>
      <c r="I3889" s="19"/>
      <c r="K3889" s="15"/>
      <c r="L3889" s="15"/>
      <c r="AE3889" s="37"/>
      <c r="AF3889" s="30"/>
      <c r="AG3889" s="23"/>
      <c r="AH3889" s="23"/>
      <c r="AI3889" s="23"/>
      <c r="AJ3889" s="23"/>
      <c r="AK3889" s="23"/>
      <c r="AL3889" s="23"/>
      <c r="AM3889" s="23"/>
      <c r="AN3889" s="23"/>
      <c r="AO3889" s="23"/>
      <c r="AP3889" s="23"/>
      <c r="AQ3889" s="23"/>
      <c r="AR3889" s="23"/>
      <c r="AS3889" s="23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23"/>
      <c r="BE3889" s="23"/>
      <c r="BF3889" s="23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  <c r="BU3889" s="12"/>
      <c r="BV3889" s="12"/>
      <c r="BW3889" s="12"/>
      <c r="BX3889" s="15"/>
      <c r="BY3889" s="15"/>
      <c r="BZ3889" s="15"/>
      <c r="CA3889" s="15"/>
      <c r="CB3889" s="15"/>
      <c r="CC3889" s="15"/>
      <c r="CD3889" s="15"/>
      <c r="CE3889" s="15"/>
      <c r="CF3889" s="15"/>
      <c r="CG3889" s="15"/>
      <c r="CH3889" s="15"/>
      <c r="CI3889" s="15"/>
      <c r="CJ3889" s="15"/>
      <c r="CK3889" s="15"/>
      <c r="CL3889" s="15"/>
      <c r="CM3889" s="15"/>
      <c r="CN3889" s="15"/>
    </row>
    <row r="3890" spans="1:92" ht="14">
      <c r="A3890" s="1"/>
      <c r="D3890" s="38"/>
      <c r="I3890" s="19"/>
      <c r="K3890" s="15"/>
      <c r="L3890" s="15"/>
      <c r="AE3890" s="37"/>
      <c r="AF3890" s="30"/>
      <c r="AG3890" s="23"/>
      <c r="AH3890" s="23"/>
      <c r="AI3890" s="23"/>
      <c r="AJ3890" s="23"/>
      <c r="AK3890" s="23"/>
      <c r="AL3890" s="23"/>
      <c r="AM3890" s="23"/>
      <c r="AN3890" s="23"/>
      <c r="AO3890" s="23"/>
      <c r="AP3890" s="23"/>
      <c r="AQ3890" s="23"/>
      <c r="AR3890" s="23"/>
      <c r="AS3890" s="23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23"/>
      <c r="BE3890" s="23"/>
      <c r="BF3890" s="23"/>
      <c r="BG3890" s="12"/>
      <c r="BH3890" s="12"/>
      <c r="BI3890" s="12"/>
      <c r="BJ3890" s="12"/>
      <c r="BK3890" s="12"/>
      <c r="BL3890" s="12"/>
      <c r="BM3890" s="12"/>
      <c r="BN3890" s="12"/>
      <c r="BO3890" s="12"/>
      <c r="BP3890" s="12"/>
      <c r="BQ3890" s="12"/>
      <c r="BR3890" s="12"/>
      <c r="BS3890" s="12"/>
      <c r="BT3890" s="12"/>
      <c r="BU3890" s="12"/>
      <c r="BV3890" s="12"/>
      <c r="BW3890" s="12"/>
      <c r="BX3890" s="15"/>
      <c r="BY3890" s="15"/>
      <c r="BZ3890" s="15"/>
      <c r="CA3890" s="15"/>
      <c r="CB3890" s="15"/>
      <c r="CC3890" s="15"/>
      <c r="CD3890" s="15"/>
      <c r="CE3890" s="15"/>
      <c r="CF3890" s="15"/>
      <c r="CG3890" s="15"/>
      <c r="CH3890" s="15"/>
      <c r="CI3890" s="15"/>
      <c r="CJ3890" s="15"/>
      <c r="CK3890" s="15"/>
      <c r="CL3890" s="15"/>
      <c r="CM3890" s="15"/>
      <c r="CN3890" s="15"/>
    </row>
    <row r="3891" spans="1:92" ht="14">
      <c r="A3891" s="1"/>
      <c r="D3891" s="38"/>
      <c r="I3891" s="19"/>
      <c r="K3891" s="15"/>
      <c r="L3891" s="15"/>
      <c r="AE3891" s="37"/>
      <c r="AF3891" s="30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23"/>
      <c r="BE3891" s="23"/>
      <c r="BF3891" s="23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  <c r="BU3891" s="12"/>
      <c r="BV3891" s="12"/>
      <c r="BW3891" s="12"/>
      <c r="BX3891" s="15"/>
      <c r="BY3891" s="15"/>
      <c r="BZ3891" s="15"/>
      <c r="CA3891" s="15"/>
      <c r="CB3891" s="15"/>
      <c r="CC3891" s="15"/>
      <c r="CD3891" s="15"/>
      <c r="CE3891" s="15"/>
      <c r="CF3891" s="15"/>
      <c r="CG3891" s="15"/>
      <c r="CH3891" s="15"/>
      <c r="CI3891" s="15"/>
      <c r="CJ3891" s="15"/>
      <c r="CK3891" s="15"/>
      <c r="CL3891" s="15"/>
      <c r="CM3891" s="15"/>
      <c r="CN3891" s="15"/>
    </row>
    <row r="3892" spans="1:92" ht="14">
      <c r="A3892" s="1"/>
      <c r="D3892" s="38"/>
      <c r="I3892" s="19"/>
      <c r="K3892" s="15"/>
      <c r="L3892" s="15"/>
      <c r="AE3892" s="37"/>
      <c r="AF3892" s="30"/>
      <c r="AG3892" s="23"/>
      <c r="AH3892" s="23"/>
      <c r="AI3892" s="23"/>
      <c r="AJ3892" s="23"/>
      <c r="AK3892" s="23"/>
      <c r="AL3892" s="23"/>
      <c r="AM3892" s="23"/>
      <c r="AN3892" s="23"/>
      <c r="AO3892" s="23"/>
      <c r="AP3892" s="23"/>
      <c r="AQ3892" s="23"/>
      <c r="AR3892" s="23"/>
      <c r="AS3892" s="23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23"/>
      <c r="BE3892" s="23"/>
      <c r="BF3892" s="23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5"/>
      <c r="BY3892" s="15"/>
      <c r="BZ3892" s="15"/>
      <c r="CA3892" s="15"/>
      <c r="CB3892" s="15"/>
      <c r="CC3892" s="15"/>
      <c r="CD3892" s="15"/>
      <c r="CE3892" s="15"/>
      <c r="CF3892" s="15"/>
      <c r="CG3892" s="15"/>
      <c r="CH3892" s="15"/>
      <c r="CI3892" s="15"/>
      <c r="CJ3892" s="15"/>
      <c r="CK3892" s="15"/>
      <c r="CL3892" s="15"/>
      <c r="CM3892" s="15"/>
      <c r="CN3892" s="15"/>
    </row>
    <row r="3893" spans="1:92" ht="14">
      <c r="A3893" s="1"/>
      <c r="D3893" s="38"/>
      <c r="I3893" s="19"/>
      <c r="K3893" s="15"/>
      <c r="L3893" s="15"/>
      <c r="AE3893" s="37"/>
      <c r="AF3893" s="30"/>
      <c r="AG3893" s="23"/>
      <c r="AH3893" s="23"/>
      <c r="AI3893" s="23"/>
      <c r="AJ3893" s="23"/>
      <c r="AK3893" s="23"/>
      <c r="AL3893" s="23"/>
      <c r="AM3893" s="23"/>
      <c r="AN3893" s="23"/>
      <c r="AO3893" s="23"/>
      <c r="AP3893" s="23"/>
      <c r="AQ3893" s="23"/>
      <c r="AR3893" s="23"/>
      <c r="AS3893" s="23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23"/>
      <c r="BE3893" s="23"/>
      <c r="BF3893" s="23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  <c r="BU3893" s="12"/>
      <c r="BV3893" s="12"/>
      <c r="BW3893" s="12"/>
      <c r="BX3893" s="15"/>
      <c r="BY3893" s="15"/>
      <c r="BZ3893" s="15"/>
      <c r="CA3893" s="15"/>
      <c r="CB3893" s="15"/>
      <c r="CC3893" s="15"/>
      <c r="CD3893" s="15"/>
      <c r="CE3893" s="15"/>
      <c r="CF3893" s="15"/>
      <c r="CG3893" s="15"/>
      <c r="CH3893" s="15"/>
      <c r="CI3893" s="15"/>
      <c r="CJ3893" s="15"/>
      <c r="CK3893" s="15"/>
      <c r="CL3893" s="15"/>
      <c r="CM3893" s="15"/>
      <c r="CN3893" s="15"/>
    </row>
    <row r="3894" spans="1:92" ht="14">
      <c r="A3894" s="1"/>
      <c r="D3894" s="38"/>
      <c r="I3894" s="19"/>
      <c r="K3894" s="15"/>
      <c r="L3894" s="15"/>
      <c r="AE3894" s="37"/>
      <c r="AF3894" s="30"/>
      <c r="AG3894" s="23"/>
      <c r="AH3894" s="23"/>
      <c r="AI3894" s="23"/>
      <c r="AJ3894" s="23"/>
      <c r="AK3894" s="23"/>
      <c r="AL3894" s="23"/>
      <c r="AM3894" s="23"/>
      <c r="AN3894" s="23"/>
      <c r="AO3894" s="23"/>
      <c r="AP3894" s="23"/>
      <c r="AQ3894" s="23"/>
      <c r="AR3894" s="23"/>
      <c r="AS3894" s="23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23"/>
      <c r="BE3894" s="23"/>
      <c r="BF3894" s="23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5"/>
      <c r="BY3894" s="15"/>
      <c r="BZ3894" s="15"/>
      <c r="CA3894" s="15"/>
      <c r="CB3894" s="15"/>
      <c r="CC3894" s="15"/>
      <c r="CD3894" s="15"/>
      <c r="CE3894" s="15"/>
      <c r="CF3894" s="15"/>
      <c r="CG3894" s="15"/>
      <c r="CH3894" s="15"/>
      <c r="CI3894" s="15"/>
      <c r="CJ3894" s="15"/>
      <c r="CK3894" s="15"/>
      <c r="CL3894" s="15"/>
      <c r="CM3894" s="15"/>
      <c r="CN3894" s="15"/>
    </row>
    <row r="3895" spans="1:92" ht="14">
      <c r="A3895" s="1"/>
      <c r="D3895" s="38"/>
      <c r="I3895" s="19"/>
      <c r="K3895" s="15"/>
      <c r="L3895" s="15"/>
      <c r="AE3895" s="37"/>
      <c r="AF3895" s="30"/>
      <c r="AG3895" s="23"/>
      <c r="AH3895" s="23"/>
      <c r="AI3895" s="23"/>
      <c r="AJ3895" s="23"/>
      <c r="AK3895" s="23"/>
      <c r="AL3895" s="23"/>
      <c r="AM3895" s="23"/>
      <c r="AN3895" s="23"/>
      <c r="AO3895" s="23"/>
      <c r="AP3895" s="23"/>
      <c r="AQ3895" s="23"/>
      <c r="AR3895" s="23"/>
      <c r="AS3895" s="23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23"/>
      <c r="BE3895" s="23"/>
      <c r="BF3895" s="23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5"/>
      <c r="BY3895" s="15"/>
      <c r="BZ3895" s="15"/>
      <c r="CA3895" s="15"/>
      <c r="CB3895" s="15"/>
      <c r="CC3895" s="15"/>
      <c r="CD3895" s="15"/>
      <c r="CE3895" s="15"/>
      <c r="CF3895" s="15"/>
      <c r="CG3895" s="15"/>
      <c r="CH3895" s="15"/>
      <c r="CI3895" s="15"/>
      <c r="CJ3895" s="15"/>
      <c r="CK3895" s="15"/>
      <c r="CL3895" s="15"/>
      <c r="CM3895" s="15"/>
      <c r="CN3895" s="15"/>
    </row>
    <row r="3896" spans="1:92" ht="14">
      <c r="A3896" s="1"/>
      <c r="D3896" s="38"/>
      <c r="I3896" s="19"/>
      <c r="K3896" s="15"/>
      <c r="L3896" s="15"/>
      <c r="AE3896" s="37"/>
      <c r="AF3896" s="30"/>
      <c r="AG3896" s="23"/>
      <c r="AH3896" s="23"/>
      <c r="AI3896" s="23"/>
      <c r="AJ3896" s="23"/>
      <c r="AK3896" s="23"/>
      <c r="AL3896" s="23"/>
      <c r="AM3896" s="23"/>
      <c r="AN3896" s="23"/>
      <c r="AO3896" s="23"/>
      <c r="AP3896" s="23"/>
      <c r="AQ3896" s="23"/>
      <c r="AR3896" s="23"/>
      <c r="AS3896" s="23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23"/>
      <c r="BE3896" s="23"/>
      <c r="BF3896" s="23"/>
      <c r="BG3896" s="12"/>
      <c r="BH3896" s="12"/>
      <c r="BI3896" s="12"/>
      <c r="BJ3896" s="12"/>
      <c r="BK3896" s="12"/>
      <c r="BL3896" s="12"/>
      <c r="BM3896" s="12"/>
      <c r="BN3896" s="12"/>
      <c r="BO3896" s="12"/>
      <c r="BP3896" s="12"/>
      <c r="BQ3896" s="12"/>
      <c r="BR3896" s="12"/>
      <c r="BS3896" s="12"/>
      <c r="BT3896" s="12"/>
      <c r="BU3896" s="12"/>
      <c r="BV3896" s="12"/>
      <c r="BW3896" s="12"/>
      <c r="BX3896" s="15"/>
      <c r="BY3896" s="15"/>
      <c r="BZ3896" s="15"/>
      <c r="CA3896" s="15"/>
      <c r="CB3896" s="15"/>
      <c r="CC3896" s="15"/>
      <c r="CD3896" s="15"/>
      <c r="CE3896" s="15"/>
      <c r="CF3896" s="15"/>
      <c r="CG3896" s="15"/>
      <c r="CH3896" s="15"/>
      <c r="CI3896" s="15"/>
      <c r="CJ3896" s="15"/>
      <c r="CK3896" s="15"/>
      <c r="CL3896" s="15"/>
      <c r="CM3896" s="15"/>
      <c r="CN3896" s="15"/>
    </row>
    <row r="3897" spans="1:92" ht="14">
      <c r="A3897" s="1"/>
      <c r="D3897" s="38"/>
      <c r="I3897" s="19"/>
      <c r="K3897" s="15"/>
      <c r="L3897" s="15"/>
      <c r="AE3897" s="37"/>
      <c r="AF3897" s="30"/>
      <c r="AG3897" s="23"/>
      <c r="AH3897" s="23"/>
      <c r="AI3897" s="23"/>
      <c r="AJ3897" s="23"/>
      <c r="AK3897" s="23"/>
      <c r="AL3897" s="23"/>
      <c r="AM3897" s="23"/>
      <c r="AN3897" s="23"/>
      <c r="AO3897" s="23"/>
      <c r="AP3897" s="23"/>
      <c r="AQ3897" s="23"/>
      <c r="AR3897" s="23"/>
      <c r="AS3897" s="23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23"/>
      <c r="BE3897" s="23"/>
      <c r="BF3897" s="23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  <c r="BU3897" s="12"/>
      <c r="BV3897" s="12"/>
      <c r="BW3897" s="12"/>
      <c r="BX3897" s="15"/>
      <c r="BY3897" s="15"/>
      <c r="BZ3897" s="15"/>
      <c r="CA3897" s="15"/>
      <c r="CB3897" s="15"/>
      <c r="CC3897" s="15"/>
      <c r="CD3897" s="15"/>
      <c r="CE3897" s="15"/>
      <c r="CF3897" s="15"/>
      <c r="CG3897" s="15"/>
      <c r="CH3897" s="15"/>
      <c r="CI3897" s="15"/>
      <c r="CJ3897" s="15"/>
      <c r="CK3897" s="15"/>
      <c r="CL3897" s="15"/>
      <c r="CM3897" s="15"/>
      <c r="CN3897" s="15"/>
    </row>
    <row r="3898" spans="1:92" ht="14">
      <c r="A3898" s="1"/>
      <c r="D3898" s="38"/>
      <c r="I3898" s="19"/>
      <c r="K3898" s="15"/>
      <c r="L3898" s="15"/>
      <c r="AE3898" s="37"/>
      <c r="AF3898" s="30"/>
      <c r="AG3898" s="23"/>
      <c r="AH3898" s="23"/>
      <c r="AI3898" s="23"/>
      <c r="AJ3898" s="23"/>
      <c r="AK3898" s="23"/>
      <c r="AL3898" s="23"/>
      <c r="AM3898" s="23"/>
      <c r="AN3898" s="23"/>
      <c r="AO3898" s="23"/>
      <c r="AP3898" s="23"/>
      <c r="AQ3898" s="23"/>
      <c r="AR3898" s="23"/>
      <c r="AS3898" s="23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23"/>
      <c r="BE3898" s="23"/>
      <c r="BF3898" s="23"/>
      <c r="BG3898" s="12"/>
      <c r="BH3898" s="12"/>
      <c r="BI3898" s="12"/>
      <c r="BJ3898" s="12"/>
      <c r="BK3898" s="12"/>
      <c r="BL3898" s="12"/>
      <c r="BM3898" s="12"/>
      <c r="BN3898" s="12"/>
      <c r="BO3898" s="12"/>
      <c r="BP3898" s="12"/>
      <c r="BQ3898" s="12"/>
      <c r="BR3898" s="12"/>
      <c r="BS3898" s="12"/>
      <c r="BT3898" s="12"/>
      <c r="BU3898" s="12"/>
      <c r="BV3898" s="12"/>
      <c r="BW3898" s="12"/>
      <c r="BX3898" s="15"/>
      <c r="BY3898" s="15"/>
      <c r="BZ3898" s="15"/>
      <c r="CA3898" s="15"/>
      <c r="CB3898" s="15"/>
      <c r="CC3898" s="15"/>
      <c r="CD3898" s="15"/>
      <c r="CE3898" s="15"/>
      <c r="CF3898" s="15"/>
      <c r="CG3898" s="15"/>
      <c r="CH3898" s="15"/>
      <c r="CI3898" s="15"/>
      <c r="CJ3898" s="15"/>
      <c r="CK3898" s="15"/>
      <c r="CL3898" s="15"/>
      <c r="CM3898" s="15"/>
      <c r="CN3898" s="15"/>
    </row>
    <row r="3899" spans="1:92" ht="14">
      <c r="A3899" s="1"/>
      <c r="D3899" s="38"/>
      <c r="I3899" s="19"/>
      <c r="K3899" s="15"/>
      <c r="L3899" s="15"/>
      <c r="AE3899" s="37"/>
      <c r="AF3899" s="30"/>
      <c r="AG3899" s="23"/>
      <c r="AH3899" s="23"/>
      <c r="AI3899" s="23"/>
      <c r="AJ3899" s="23"/>
      <c r="AK3899" s="23"/>
      <c r="AL3899" s="23"/>
      <c r="AM3899" s="23"/>
      <c r="AN3899" s="23"/>
      <c r="AO3899" s="23"/>
      <c r="AP3899" s="23"/>
      <c r="AQ3899" s="23"/>
      <c r="AR3899" s="23"/>
      <c r="AS3899" s="23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23"/>
      <c r="BE3899" s="23"/>
      <c r="BF3899" s="23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  <c r="BU3899" s="12"/>
      <c r="BV3899" s="12"/>
      <c r="BW3899" s="12"/>
      <c r="BX3899" s="15"/>
      <c r="BY3899" s="15"/>
      <c r="BZ3899" s="15"/>
      <c r="CA3899" s="15"/>
      <c r="CB3899" s="15"/>
      <c r="CC3899" s="15"/>
      <c r="CD3899" s="15"/>
      <c r="CE3899" s="15"/>
      <c r="CF3899" s="15"/>
      <c r="CG3899" s="15"/>
      <c r="CH3899" s="15"/>
      <c r="CI3899" s="15"/>
      <c r="CJ3899" s="15"/>
      <c r="CK3899" s="15"/>
      <c r="CL3899" s="15"/>
      <c r="CM3899" s="15"/>
      <c r="CN3899" s="15"/>
    </row>
    <row r="3900" spans="1:92" ht="14">
      <c r="A3900" s="1"/>
      <c r="D3900" s="38"/>
      <c r="I3900" s="19"/>
      <c r="K3900" s="15"/>
      <c r="L3900" s="15"/>
      <c r="AE3900" s="37"/>
      <c r="AF3900" s="30"/>
      <c r="AG3900" s="23"/>
      <c r="AH3900" s="23"/>
      <c r="AI3900" s="23"/>
      <c r="AJ3900" s="23"/>
      <c r="AK3900" s="23"/>
      <c r="AL3900" s="23"/>
      <c r="AM3900" s="23"/>
      <c r="AN3900" s="23"/>
      <c r="AO3900" s="23"/>
      <c r="AP3900" s="23"/>
      <c r="AQ3900" s="23"/>
      <c r="AR3900" s="23"/>
      <c r="AS3900" s="23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23"/>
      <c r="BE3900" s="23"/>
      <c r="BF3900" s="23"/>
      <c r="BG3900" s="12"/>
      <c r="BH3900" s="12"/>
      <c r="BI3900" s="12"/>
      <c r="BJ3900" s="12"/>
      <c r="BK3900" s="12"/>
      <c r="BL3900" s="12"/>
      <c r="BM3900" s="12"/>
      <c r="BN3900" s="12"/>
      <c r="BO3900" s="12"/>
      <c r="BP3900" s="12"/>
      <c r="BQ3900" s="12"/>
      <c r="BR3900" s="12"/>
      <c r="BS3900" s="12"/>
      <c r="BT3900" s="12"/>
      <c r="BU3900" s="12"/>
      <c r="BV3900" s="12"/>
      <c r="BW3900" s="12"/>
      <c r="BX3900" s="15"/>
      <c r="BY3900" s="15"/>
      <c r="BZ3900" s="15"/>
      <c r="CA3900" s="15"/>
      <c r="CB3900" s="15"/>
      <c r="CC3900" s="15"/>
      <c r="CD3900" s="15"/>
      <c r="CE3900" s="15"/>
      <c r="CF3900" s="15"/>
      <c r="CG3900" s="15"/>
      <c r="CH3900" s="15"/>
      <c r="CI3900" s="15"/>
      <c r="CJ3900" s="15"/>
      <c r="CK3900" s="15"/>
      <c r="CL3900" s="15"/>
      <c r="CM3900" s="15"/>
      <c r="CN3900" s="15"/>
    </row>
    <row r="3901" spans="1:92" ht="14">
      <c r="A3901" s="1"/>
      <c r="D3901" s="38"/>
      <c r="I3901" s="19"/>
      <c r="K3901" s="15"/>
      <c r="L3901" s="15"/>
      <c r="AE3901" s="37"/>
      <c r="AF3901" s="30"/>
      <c r="AG3901" s="23"/>
      <c r="AH3901" s="23"/>
      <c r="AI3901" s="23"/>
      <c r="AJ3901" s="23"/>
      <c r="AK3901" s="23"/>
      <c r="AL3901" s="23"/>
      <c r="AM3901" s="23"/>
      <c r="AN3901" s="23"/>
      <c r="AO3901" s="23"/>
      <c r="AP3901" s="23"/>
      <c r="AQ3901" s="23"/>
      <c r="AR3901" s="23"/>
      <c r="AS3901" s="23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23"/>
      <c r="BE3901" s="23"/>
      <c r="BF3901" s="23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  <c r="BU3901" s="12"/>
      <c r="BV3901" s="12"/>
      <c r="BW3901" s="12"/>
      <c r="BX3901" s="15"/>
      <c r="BY3901" s="15"/>
      <c r="BZ3901" s="15"/>
      <c r="CA3901" s="15"/>
      <c r="CB3901" s="15"/>
      <c r="CC3901" s="15"/>
      <c r="CD3901" s="15"/>
      <c r="CE3901" s="15"/>
      <c r="CF3901" s="15"/>
      <c r="CG3901" s="15"/>
      <c r="CH3901" s="15"/>
      <c r="CI3901" s="15"/>
      <c r="CJ3901" s="15"/>
      <c r="CK3901" s="15"/>
      <c r="CL3901" s="15"/>
      <c r="CM3901" s="15"/>
      <c r="CN3901" s="15"/>
    </row>
    <row r="3902" spans="1:92" ht="14">
      <c r="A3902" s="1"/>
      <c r="D3902" s="38"/>
      <c r="I3902" s="19"/>
      <c r="K3902" s="15"/>
      <c r="L3902" s="15"/>
      <c r="AE3902" s="37"/>
      <c r="AF3902" s="30"/>
      <c r="AG3902" s="23"/>
      <c r="AH3902" s="23"/>
      <c r="AI3902" s="23"/>
      <c r="AJ3902" s="23"/>
      <c r="AK3902" s="23"/>
      <c r="AL3902" s="23"/>
      <c r="AM3902" s="23"/>
      <c r="AN3902" s="23"/>
      <c r="AO3902" s="23"/>
      <c r="AP3902" s="23"/>
      <c r="AQ3902" s="23"/>
      <c r="AR3902" s="23"/>
      <c r="AS3902" s="23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23"/>
      <c r="BE3902" s="23"/>
      <c r="BF3902" s="23"/>
      <c r="BG3902" s="12"/>
      <c r="BH3902" s="12"/>
      <c r="BI3902" s="12"/>
      <c r="BJ3902" s="12"/>
      <c r="BK3902" s="12"/>
      <c r="BL3902" s="12"/>
      <c r="BM3902" s="12"/>
      <c r="BN3902" s="12"/>
      <c r="BO3902" s="12"/>
      <c r="BP3902" s="12"/>
      <c r="BQ3902" s="12"/>
      <c r="BR3902" s="12"/>
      <c r="BS3902" s="12"/>
      <c r="BT3902" s="12"/>
      <c r="BU3902" s="12"/>
      <c r="BV3902" s="12"/>
      <c r="BW3902" s="12"/>
      <c r="BX3902" s="15"/>
      <c r="BY3902" s="15"/>
      <c r="BZ3902" s="15"/>
      <c r="CA3902" s="15"/>
      <c r="CB3902" s="15"/>
      <c r="CC3902" s="15"/>
      <c r="CD3902" s="15"/>
      <c r="CE3902" s="15"/>
      <c r="CF3902" s="15"/>
      <c r="CG3902" s="15"/>
      <c r="CH3902" s="15"/>
      <c r="CI3902" s="15"/>
      <c r="CJ3902" s="15"/>
      <c r="CK3902" s="15"/>
      <c r="CL3902" s="15"/>
      <c r="CM3902" s="15"/>
      <c r="CN3902" s="15"/>
    </row>
    <row r="3903" spans="1:92" ht="14">
      <c r="A3903" s="1"/>
      <c r="D3903" s="38"/>
      <c r="I3903" s="19"/>
      <c r="K3903" s="15"/>
      <c r="L3903" s="15"/>
      <c r="AE3903" s="37"/>
      <c r="AF3903" s="30"/>
      <c r="AG3903" s="23"/>
      <c r="AH3903" s="23"/>
      <c r="AI3903" s="23"/>
      <c r="AJ3903" s="23"/>
      <c r="AK3903" s="23"/>
      <c r="AL3903" s="23"/>
      <c r="AM3903" s="23"/>
      <c r="AN3903" s="23"/>
      <c r="AO3903" s="23"/>
      <c r="AP3903" s="23"/>
      <c r="AQ3903" s="23"/>
      <c r="AR3903" s="23"/>
      <c r="AS3903" s="23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23"/>
      <c r="BE3903" s="23"/>
      <c r="BF3903" s="23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5"/>
      <c r="BY3903" s="15"/>
      <c r="BZ3903" s="15"/>
      <c r="CA3903" s="15"/>
      <c r="CB3903" s="15"/>
      <c r="CC3903" s="15"/>
      <c r="CD3903" s="15"/>
      <c r="CE3903" s="15"/>
      <c r="CF3903" s="15"/>
      <c r="CG3903" s="15"/>
      <c r="CH3903" s="15"/>
      <c r="CI3903" s="15"/>
      <c r="CJ3903" s="15"/>
      <c r="CK3903" s="15"/>
      <c r="CL3903" s="15"/>
      <c r="CM3903" s="15"/>
      <c r="CN3903" s="15"/>
    </row>
    <row r="3904" spans="1:92" ht="14">
      <c r="A3904" s="1"/>
      <c r="D3904" s="38"/>
      <c r="I3904" s="19"/>
      <c r="K3904" s="15"/>
      <c r="L3904" s="15"/>
      <c r="AE3904" s="37"/>
      <c r="AF3904" s="30"/>
      <c r="AG3904" s="23"/>
      <c r="AH3904" s="23"/>
      <c r="AI3904" s="23"/>
      <c r="AJ3904" s="23"/>
      <c r="AK3904" s="23"/>
      <c r="AL3904" s="23"/>
      <c r="AM3904" s="23"/>
      <c r="AN3904" s="23"/>
      <c r="AO3904" s="23"/>
      <c r="AP3904" s="23"/>
      <c r="AQ3904" s="23"/>
      <c r="AR3904" s="23"/>
      <c r="AS3904" s="23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23"/>
      <c r="BE3904" s="23"/>
      <c r="BF3904" s="23"/>
      <c r="BG3904" s="12"/>
      <c r="BH3904" s="12"/>
      <c r="BI3904" s="12"/>
      <c r="BJ3904" s="12"/>
      <c r="BK3904" s="12"/>
      <c r="BL3904" s="12"/>
      <c r="BM3904" s="12"/>
      <c r="BN3904" s="12"/>
      <c r="BO3904" s="12"/>
      <c r="BP3904" s="12"/>
      <c r="BQ3904" s="12"/>
      <c r="BR3904" s="12"/>
      <c r="BS3904" s="12"/>
      <c r="BT3904" s="12"/>
      <c r="BU3904" s="12"/>
      <c r="BV3904" s="12"/>
      <c r="BW3904" s="12"/>
      <c r="BX3904" s="15"/>
      <c r="BY3904" s="15"/>
      <c r="BZ3904" s="15"/>
      <c r="CA3904" s="15"/>
      <c r="CB3904" s="15"/>
      <c r="CC3904" s="15"/>
      <c r="CD3904" s="15"/>
      <c r="CE3904" s="15"/>
      <c r="CF3904" s="15"/>
      <c r="CG3904" s="15"/>
      <c r="CH3904" s="15"/>
      <c r="CI3904" s="15"/>
      <c r="CJ3904" s="15"/>
      <c r="CK3904" s="15"/>
      <c r="CL3904" s="15"/>
      <c r="CM3904" s="15"/>
      <c r="CN3904" s="15"/>
    </row>
    <row r="3905" spans="1:92" ht="14">
      <c r="A3905" s="1"/>
      <c r="D3905" s="38"/>
      <c r="I3905" s="19"/>
      <c r="K3905" s="15"/>
      <c r="L3905" s="15"/>
      <c r="AE3905" s="37"/>
      <c r="AF3905" s="30"/>
      <c r="AG3905" s="23"/>
      <c r="AH3905" s="23"/>
      <c r="AI3905" s="23"/>
      <c r="AJ3905" s="23"/>
      <c r="AK3905" s="23"/>
      <c r="AL3905" s="23"/>
      <c r="AM3905" s="23"/>
      <c r="AN3905" s="23"/>
      <c r="AO3905" s="23"/>
      <c r="AP3905" s="23"/>
      <c r="AQ3905" s="23"/>
      <c r="AR3905" s="23"/>
      <c r="AS3905" s="23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23"/>
      <c r="BE3905" s="23"/>
      <c r="BF3905" s="23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  <c r="BU3905" s="12"/>
      <c r="BV3905" s="12"/>
      <c r="BW3905" s="12"/>
      <c r="BX3905" s="15"/>
      <c r="BY3905" s="15"/>
      <c r="BZ3905" s="15"/>
      <c r="CA3905" s="15"/>
      <c r="CB3905" s="15"/>
      <c r="CC3905" s="15"/>
      <c r="CD3905" s="15"/>
      <c r="CE3905" s="15"/>
      <c r="CF3905" s="15"/>
      <c r="CG3905" s="15"/>
      <c r="CH3905" s="15"/>
      <c r="CI3905" s="15"/>
      <c r="CJ3905" s="15"/>
      <c r="CK3905" s="15"/>
      <c r="CL3905" s="15"/>
      <c r="CM3905" s="15"/>
      <c r="CN3905" s="15"/>
    </row>
    <row r="3906" spans="1:92" ht="14">
      <c r="A3906" s="1"/>
      <c r="D3906" s="38"/>
      <c r="I3906" s="19"/>
      <c r="K3906" s="15"/>
      <c r="L3906" s="15"/>
      <c r="AE3906" s="37"/>
      <c r="AF3906" s="30"/>
      <c r="AG3906" s="23"/>
      <c r="AH3906" s="23"/>
      <c r="AI3906" s="23"/>
      <c r="AJ3906" s="23"/>
      <c r="AK3906" s="23"/>
      <c r="AL3906" s="23"/>
      <c r="AM3906" s="23"/>
      <c r="AN3906" s="23"/>
      <c r="AO3906" s="23"/>
      <c r="AP3906" s="23"/>
      <c r="AQ3906" s="23"/>
      <c r="AR3906" s="23"/>
      <c r="AS3906" s="23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23"/>
      <c r="BE3906" s="23"/>
      <c r="BF3906" s="23"/>
      <c r="BG3906" s="12"/>
      <c r="BH3906" s="12"/>
      <c r="BI3906" s="12"/>
      <c r="BJ3906" s="12"/>
      <c r="BK3906" s="12"/>
      <c r="BL3906" s="12"/>
      <c r="BM3906" s="12"/>
      <c r="BN3906" s="12"/>
      <c r="BO3906" s="12"/>
      <c r="BP3906" s="12"/>
      <c r="BQ3906" s="12"/>
      <c r="BR3906" s="12"/>
      <c r="BS3906" s="12"/>
      <c r="BT3906" s="12"/>
      <c r="BU3906" s="12"/>
      <c r="BV3906" s="12"/>
      <c r="BW3906" s="12"/>
      <c r="BX3906" s="15"/>
      <c r="BY3906" s="15"/>
      <c r="BZ3906" s="15"/>
      <c r="CA3906" s="15"/>
      <c r="CB3906" s="15"/>
      <c r="CC3906" s="15"/>
      <c r="CD3906" s="15"/>
      <c r="CE3906" s="15"/>
      <c r="CF3906" s="15"/>
      <c r="CG3906" s="15"/>
      <c r="CH3906" s="15"/>
      <c r="CI3906" s="15"/>
      <c r="CJ3906" s="15"/>
      <c r="CK3906" s="15"/>
      <c r="CL3906" s="15"/>
      <c r="CM3906" s="15"/>
      <c r="CN3906" s="15"/>
    </row>
    <row r="3907" spans="1:92" ht="14">
      <c r="A3907" s="1"/>
      <c r="D3907" s="38"/>
      <c r="I3907" s="19"/>
      <c r="K3907" s="15"/>
      <c r="L3907" s="15"/>
      <c r="AE3907" s="37"/>
      <c r="AF3907" s="30"/>
      <c r="AG3907" s="23"/>
      <c r="AH3907" s="23"/>
      <c r="AI3907" s="23"/>
      <c r="AJ3907" s="23"/>
      <c r="AK3907" s="23"/>
      <c r="AL3907" s="23"/>
      <c r="AM3907" s="23"/>
      <c r="AN3907" s="23"/>
      <c r="AO3907" s="23"/>
      <c r="AP3907" s="23"/>
      <c r="AQ3907" s="23"/>
      <c r="AR3907" s="23"/>
      <c r="AS3907" s="23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23"/>
      <c r="BE3907" s="23"/>
      <c r="BF3907" s="23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  <c r="BU3907" s="12"/>
      <c r="BV3907" s="12"/>
      <c r="BW3907" s="12"/>
      <c r="BX3907" s="15"/>
      <c r="BY3907" s="15"/>
      <c r="BZ3907" s="15"/>
      <c r="CA3907" s="15"/>
      <c r="CB3907" s="15"/>
      <c r="CC3907" s="15"/>
      <c r="CD3907" s="15"/>
      <c r="CE3907" s="15"/>
      <c r="CF3907" s="15"/>
      <c r="CG3907" s="15"/>
      <c r="CH3907" s="15"/>
      <c r="CI3907" s="15"/>
      <c r="CJ3907" s="15"/>
      <c r="CK3907" s="15"/>
      <c r="CL3907" s="15"/>
      <c r="CM3907" s="15"/>
      <c r="CN3907" s="15"/>
    </row>
    <row r="3908" spans="1:92" ht="14">
      <c r="A3908" s="1"/>
      <c r="D3908" s="38"/>
      <c r="I3908" s="19"/>
      <c r="K3908" s="15"/>
      <c r="L3908" s="15"/>
      <c r="AE3908" s="37"/>
      <c r="AF3908" s="30"/>
      <c r="AG3908" s="23"/>
      <c r="AH3908" s="23"/>
      <c r="AI3908" s="23"/>
      <c r="AJ3908" s="23"/>
      <c r="AK3908" s="23"/>
      <c r="AL3908" s="23"/>
      <c r="AM3908" s="23"/>
      <c r="AN3908" s="23"/>
      <c r="AO3908" s="23"/>
      <c r="AP3908" s="23"/>
      <c r="AQ3908" s="23"/>
      <c r="AR3908" s="23"/>
      <c r="AS3908" s="23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23"/>
      <c r="BE3908" s="23"/>
      <c r="BF3908" s="23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5"/>
      <c r="BY3908" s="15"/>
      <c r="BZ3908" s="15"/>
      <c r="CA3908" s="15"/>
      <c r="CB3908" s="15"/>
      <c r="CC3908" s="15"/>
      <c r="CD3908" s="15"/>
      <c r="CE3908" s="15"/>
      <c r="CF3908" s="15"/>
      <c r="CG3908" s="15"/>
      <c r="CH3908" s="15"/>
      <c r="CI3908" s="15"/>
      <c r="CJ3908" s="15"/>
      <c r="CK3908" s="15"/>
      <c r="CL3908" s="15"/>
      <c r="CM3908" s="15"/>
      <c r="CN3908" s="15"/>
    </row>
    <row r="3909" spans="1:92" ht="14">
      <c r="A3909" s="1"/>
      <c r="D3909" s="38"/>
      <c r="I3909" s="19"/>
      <c r="K3909" s="15"/>
      <c r="L3909" s="15"/>
      <c r="AE3909" s="37"/>
      <c r="AF3909" s="30"/>
      <c r="AG3909" s="23"/>
      <c r="AH3909" s="23"/>
      <c r="AI3909" s="23"/>
      <c r="AJ3909" s="23"/>
      <c r="AK3909" s="23"/>
      <c r="AL3909" s="23"/>
      <c r="AM3909" s="23"/>
      <c r="AN3909" s="23"/>
      <c r="AO3909" s="23"/>
      <c r="AP3909" s="23"/>
      <c r="AQ3909" s="23"/>
      <c r="AR3909" s="23"/>
      <c r="AS3909" s="23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23"/>
      <c r="BE3909" s="23"/>
      <c r="BF3909" s="23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  <c r="BU3909" s="12"/>
      <c r="BV3909" s="12"/>
      <c r="BW3909" s="12"/>
      <c r="BX3909" s="15"/>
      <c r="BY3909" s="15"/>
      <c r="BZ3909" s="15"/>
      <c r="CA3909" s="15"/>
      <c r="CB3909" s="15"/>
      <c r="CC3909" s="15"/>
      <c r="CD3909" s="15"/>
      <c r="CE3909" s="15"/>
      <c r="CF3909" s="15"/>
      <c r="CG3909" s="15"/>
      <c r="CH3909" s="15"/>
      <c r="CI3909" s="15"/>
      <c r="CJ3909" s="15"/>
      <c r="CK3909" s="15"/>
      <c r="CL3909" s="15"/>
      <c r="CM3909" s="15"/>
      <c r="CN3909" s="15"/>
    </row>
    <row r="3910" spans="1:92" ht="14">
      <c r="A3910" s="1"/>
      <c r="D3910" s="38"/>
      <c r="I3910" s="19"/>
      <c r="K3910" s="15"/>
      <c r="L3910" s="15"/>
      <c r="AE3910" s="37"/>
      <c r="AF3910" s="30"/>
      <c r="AG3910" s="23"/>
      <c r="AH3910" s="23"/>
      <c r="AI3910" s="23"/>
      <c r="AJ3910" s="23"/>
      <c r="AK3910" s="23"/>
      <c r="AL3910" s="23"/>
      <c r="AM3910" s="23"/>
      <c r="AN3910" s="23"/>
      <c r="AO3910" s="23"/>
      <c r="AP3910" s="23"/>
      <c r="AQ3910" s="23"/>
      <c r="AR3910" s="23"/>
      <c r="AS3910" s="23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23"/>
      <c r="BE3910" s="23"/>
      <c r="BF3910" s="23"/>
      <c r="BG3910" s="12"/>
      <c r="BH3910" s="12"/>
      <c r="BI3910" s="12"/>
      <c r="BJ3910" s="12"/>
      <c r="BK3910" s="12"/>
      <c r="BL3910" s="12"/>
      <c r="BM3910" s="12"/>
      <c r="BN3910" s="12"/>
      <c r="BO3910" s="12"/>
      <c r="BP3910" s="12"/>
      <c r="BQ3910" s="12"/>
      <c r="BR3910" s="12"/>
      <c r="BS3910" s="12"/>
      <c r="BT3910" s="12"/>
      <c r="BU3910" s="12"/>
      <c r="BV3910" s="12"/>
      <c r="BW3910" s="12"/>
      <c r="BX3910" s="15"/>
      <c r="BY3910" s="15"/>
      <c r="BZ3910" s="15"/>
      <c r="CA3910" s="15"/>
      <c r="CB3910" s="15"/>
      <c r="CC3910" s="15"/>
      <c r="CD3910" s="15"/>
      <c r="CE3910" s="15"/>
      <c r="CF3910" s="15"/>
      <c r="CG3910" s="15"/>
      <c r="CH3910" s="15"/>
      <c r="CI3910" s="15"/>
      <c r="CJ3910" s="15"/>
      <c r="CK3910" s="15"/>
      <c r="CL3910" s="15"/>
      <c r="CM3910" s="15"/>
      <c r="CN3910" s="15"/>
    </row>
    <row r="3911" spans="1:92" ht="14">
      <c r="A3911" s="1"/>
      <c r="D3911" s="38"/>
      <c r="I3911" s="19"/>
      <c r="K3911" s="15"/>
      <c r="L3911" s="15"/>
      <c r="AE3911" s="37"/>
      <c r="AF3911" s="30"/>
      <c r="AG3911" s="23"/>
      <c r="AH3911" s="23"/>
      <c r="AI3911" s="23"/>
      <c r="AJ3911" s="23"/>
      <c r="AK3911" s="23"/>
      <c r="AL3911" s="23"/>
      <c r="AM3911" s="23"/>
      <c r="AN3911" s="23"/>
      <c r="AO3911" s="23"/>
      <c r="AP3911" s="23"/>
      <c r="AQ3911" s="23"/>
      <c r="AR3911" s="23"/>
      <c r="AS3911" s="23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23"/>
      <c r="BE3911" s="23"/>
      <c r="BF3911" s="23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  <c r="BU3911" s="12"/>
      <c r="BV3911" s="12"/>
      <c r="BW3911" s="12"/>
      <c r="BX3911" s="15"/>
      <c r="BY3911" s="15"/>
      <c r="BZ3911" s="15"/>
      <c r="CA3911" s="15"/>
      <c r="CB3911" s="15"/>
      <c r="CC3911" s="15"/>
      <c r="CD3911" s="15"/>
      <c r="CE3911" s="15"/>
      <c r="CF3911" s="15"/>
      <c r="CG3911" s="15"/>
      <c r="CH3911" s="15"/>
      <c r="CI3911" s="15"/>
      <c r="CJ3911" s="15"/>
      <c r="CK3911" s="15"/>
      <c r="CL3911" s="15"/>
      <c r="CM3911" s="15"/>
      <c r="CN3911" s="15"/>
    </row>
    <row r="3912" spans="1:92" ht="14">
      <c r="A3912" s="1"/>
      <c r="D3912" s="38"/>
      <c r="I3912" s="19"/>
      <c r="K3912" s="15"/>
      <c r="L3912" s="15"/>
      <c r="AE3912" s="37"/>
      <c r="AF3912" s="30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23"/>
      <c r="BE3912" s="23"/>
      <c r="BF3912" s="23"/>
      <c r="BG3912" s="12"/>
      <c r="BH3912" s="12"/>
      <c r="BI3912" s="12"/>
      <c r="BJ3912" s="12"/>
      <c r="BK3912" s="12"/>
      <c r="BL3912" s="12"/>
      <c r="BM3912" s="12"/>
      <c r="BN3912" s="12"/>
      <c r="BO3912" s="12"/>
      <c r="BP3912" s="12"/>
      <c r="BQ3912" s="12"/>
      <c r="BR3912" s="12"/>
      <c r="BS3912" s="12"/>
      <c r="BT3912" s="12"/>
      <c r="BU3912" s="12"/>
      <c r="BV3912" s="12"/>
      <c r="BW3912" s="12"/>
      <c r="BX3912" s="15"/>
      <c r="BY3912" s="15"/>
      <c r="BZ3912" s="15"/>
      <c r="CA3912" s="15"/>
      <c r="CB3912" s="15"/>
      <c r="CC3912" s="15"/>
      <c r="CD3912" s="15"/>
      <c r="CE3912" s="15"/>
      <c r="CF3912" s="15"/>
      <c r="CG3912" s="15"/>
      <c r="CH3912" s="15"/>
      <c r="CI3912" s="15"/>
      <c r="CJ3912" s="15"/>
      <c r="CK3912" s="15"/>
      <c r="CL3912" s="15"/>
      <c r="CM3912" s="15"/>
      <c r="CN3912" s="15"/>
    </row>
    <row r="3913" spans="1:92" ht="14">
      <c r="A3913" s="1"/>
      <c r="D3913" s="38"/>
      <c r="I3913" s="19"/>
      <c r="K3913" s="15"/>
      <c r="L3913" s="15"/>
      <c r="AE3913" s="37"/>
      <c r="AF3913" s="30"/>
      <c r="AG3913" s="23"/>
      <c r="AH3913" s="23"/>
      <c r="AI3913" s="23"/>
      <c r="AJ3913" s="23"/>
      <c r="AK3913" s="23"/>
      <c r="AL3913" s="23"/>
      <c r="AM3913" s="23"/>
      <c r="AN3913" s="23"/>
      <c r="AO3913" s="23"/>
      <c r="AP3913" s="23"/>
      <c r="AQ3913" s="23"/>
      <c r="AR3913" s="23"/>
      <c r="AS3913" s="23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23"/>
      <c r="BE3913" s="23"/>
      <c r="BF3913" s="23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  <c r="BU3913" s="12"/>
      <c r="BV3913" s="12"/>
      <c r="BW3913" s="12"/>
      <c r="BX3913" s="15"/>
      <c r="BY3913" s="15"/>
      <c r="BZ3913" s="15"/>
      <c r="CA3913" s="15"/>
      <c r="CB3913" s="15"/>
      <c r="CC3913" s="15"/>
      <c r="CD3913" s="15"/>
      <c r="CE3913" s="15"/>
      <c r="CF3913" s="15"/>
      <c r="CG3913" s="15"/>
      <c r="CH3913" s="15"/>
      <c r="CI3913" s="15"/>
      <c r="CJ3913" s="15"/>
      <c r="CK3913" s="15"/>
      <c r="CL3913" s="15"/>
      <c r="CM3913" s="15"/>
      <c r="CN3913" s="15"/>
    </row>
    <row r="3914" spans="1:92" ht="14">
      <c r="A3914" s="1"/>
      <c r="D3914" s="38"/>
      <c r="I3914" s="19"/>
      <c r="K3914" s="15"/>
      <c r="L3914" s="15"/>
      <c r="AE3914" s="37"/>
      <c r="AF3914" s="30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23"/>
      <c r="BE3914" s="23"/>
      <c r="BF3914" s="23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5"/>
      <c r="BY3914" s="15"/>
      <c r="BZ3914" s="15"/>
      <c r="CA3914" s="15"/>
      <c r="CB3914" s="15"/>
      <c r="CC3914" s="15"/>
      <c r="CD3914" s="15"/>
      <c r="CE3914" s="15"/>
      <c r="CF3914" s="15"/>
      <c r="CG3914" s="15"/>
      <c r="CH3914" s="15"/>
      <c r="CI3914" s="15"/>
      <c r="CJ3914" s="15"/>
      <c r="CK3914" s="15"/>
      <c r="CL3914" s="15"/>
      <c r="CM3914" s="15"/>
      <c r="CN3914" s="15"/>
    </row>
    <row r="3915" spans="1:92" ht="14">
      <c r="A3915" s="1"/>
      <c r="D3915" s="38"/>
      <c r="I3915" s="19"/>
      <c r="K3915" s="15"/>
      <c r="L3915" s="15"/>
      <c r="AE3915" s="37"/>
      <c r="AF3915" s="30"/>
      <c r="AG3915" s="23"/>
      <c r="AH3915" s="23"/>
      <c r="AI3915" s="23"/>
      <c r="AJ3915" s="23"/>
      <c r="AK3915" s="23"/>
      <c r="AL3915" s="23"/>
      <c r="AM3915" s="23"/>
      <c r="AN3915" s="23"/>
      <c r="AO3915" s="23"/>
      <c r="AP3915" s="23"/>
      <c r="AQ3915" s="23"/>
      <c r="AR3915" s="23"/>
      <c r="AS3915" s="23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23"/>
      <c r="BE3915" s="23"/>
      <c r="BF3915" s="23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  <c r="BU3915" s="12"/>
      <c r="BV3915" s="12"/>
      <c r="BW3915" s="12"/>
      <c r="BX3915" s="15"/>
      <c r="BY3915" s="15"/>
      <c r="BZ3915" s="15"/>
      <c r="CA3915" s="15"/>
      <c r="CB3915" s="15"/>
      <c r="CC3915" s="15"/>
      <c r="CD3915" s="15"/>
      <c r="CE3915" s="15"/>
      <c r="CF3915" s="15"/>
      <c r="CG3915" s="15"/>
      <c r="CH3915" s="15"/>
      <c r="CI3915" s="15"/>
      <c r="CJ3915" s="15"/>
      <c r="CK3915" s="15"/>
      <c r="CL3915" s="15"/>
      <c r="CM3915" s="15"/>
      <c r="CN3915" s="15"/>
    </row>
    <row r="3916" spans="1:92" ht="14">
      <c r="A3916" s="1"/>
      <c r="D3916" s="38"/>
      <c r="I3916" s="19"/>
      <c r="K3916" s="15"/>
      <c r="L3916" s="15"/>
      <c r="AE3916" s="37"/>
      <c r="AF3916" s="30"/>
      <c r="AG3916" s="23"/>
      <c r="AH3916" s="23"/>
      <c r="AI3916" s="23"/>
      <c r="AJ3916" s="23"/>
      <c r="AK3916" s="23"/>
      <c r="AL3916" s="23"/>
      <c r="AM3916" s="23"/>
      <c r="AN3916" s="23"/>
      <c r="AO3916" s="23"/>
      <c r="AP3916" s="23"/>
      <c r="AQ3916" s="23"/>
      <c r="AR3916" s="23"/>
      <c r="AS3916" s="23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23"/>
      <c r="BE3916" s="23"/>
      <c r="BF3916" s="23"/>
      <c r="BG3916" s="12"/>
      <c r="BH3916" s="12"/>
      <c r="BI3916" s="12"/>
      <c r="BJ3916" s="12"/>
      <c r="BK3916" s="12"/>
      <c r="BL3916" s="12"/>
      <c r="BM3916" s="12"/>
      <c r="BN3916" s="12"/>
      <c r="BO3916" s="12"/>
      <c r="BP3916" s="12"/>
      <c r="BQ3916" s="12"/>
      <c r="BR3916" s="12"/>
      <c r="BS3916" s="12"/>
      <c r="BT3916" s="12"/>
      <c r="BU3916" s="12"/>
      <c r="BV3916" s="12"/>
      <c r="BW3916" s="12"/>
      <c r="BX3916" s="15"/>
      <c r="BY3916" s="15"/>
      <c r="BZ3916" s="15"/>
      <c r="CA3916" s="15"/>
      <c r="CB3916" s="15"/>
      <c r="CC3916" s="15"/>
      <c r="CD3916" s="15"/>
      <c r="CE3916" s="15"/>
      <c r="CF3916" s="15"/>
      <c r="CG3916" s="15"/>
      <c r="CH3916" s="15"/>
      <c r="CI3916" s="15"/>
      <c r="CJ3916" s="15"/>
      <c r="CK3916" s="15"/>
      <c r="CL3916" s="15"/>
      <c r="CM3916" s="15"/>
      <c r="CN3916" s="15"/>
    </row>
    <row r="3917" spans="1:92" ht="14">
      <c r="A3917" s="1"/>
      <c r="D3917" s="38"/>
      <c r="I3917" s="19"/>
      <c r="K3917" s="15"/>
      <c r="L3917" s="15"/>
      <c r="AE3917" s="37"/>
      <c r="AF3917" s="30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23"/>
      <c r="BE3917" s="23"/>
      <c r="BF3917" s="23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5"/>
      <c r="BY3917" s="15"/>
      <c r="BZ3917" s="15"/>
      <c r="CA3917" s="15"/>
      <c r="CB3917" s="15"/>
      <c r="CC3917" s="15"/>
      <c r="CD3917" s="15"/>
      <c r="CE3917" s="15"/>
      <c r="CF3917" s="15"/>
      <c r="CG3917" s="15"/>
      <c r="CH3917" s="15"/>
      <c r="CI3917" s="15"/>
      <c r="CJ3917" s="15"/>
      <c r="CK3917" s="15"/>
      <c r="CL3917" s="15"/>
      <c r="CM3917" s="15"/>
      <c r="CN3917" s="15"/>
    </row>
    <row r="3918" spans="1:92" ht="14">
      <c r="A3918" s="1"/>
      <c r="D3918" s="38"/>
      <c r="I3918" s="19"/>
      <c r="K3918" s="15"/>
      <c r="L3918" s="15"/>
      <c r="AE3918" s="37"/>
      <c r="AF3918" s="30"/>
      <c r="AG3918" s="23"/>
      <c r="AH3918" s="23"/>
      <c r="AI3918" s="23"/>
      <c r="AJ3918" s="23"/>
      <c r="AK3918" s="23"/>
      <c r="AL3918" s="23"/>
      <c r="AM3918" s="23"/>
      <c r="AN3918" s="23"/>
      <c r="AO3918" s="23"/>
      <c r="AP3918" s="23"/>
      <c r="AQ3918" s="23"/>
      <c r="AR3918" s="23"/>
      <c r="AS3918" s="23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23"/>
      <c r="BE3918" s="23"/>
      <c r="BF3918" s="23"/>
      <c r="BG3918" s="12"/>
      <c r="BH3918" s="12"/>
      <c r="BI3918" s="12"/>
      <c r="BJ3918" s="12"/>
      <c r="BK3918" s="12"/>
      <c r="BL3918" s="12"/>
      <c r="BM3918" s="12"/>
      <c r="BN3918" s="12"/>
      <c r="BO3918" s="12"/>
      <c r="BP3918" s="12"/>
      <c r="BQ3918" s="12"/>
      <c r="BR3918" s="12"/>
      <c r="BS3918" s="12"/>
      <c r="BT3918" s="12"/>
      <c r="BU3918" s="12"/>
      <c r="BV3918" s="12"/>
      <c r="BW3918" s="12"/>
      <c r="BX3918" s="15"/>
      <c r="BY3918" s="15"/>
      <c r="BZ3918" s="15"/>
      <c r="CA3918" s="15"/>
      <c r="CB3918" s="15"/>
      <c r="CC3918" s="15"/>
      <c r="CD3918" s="15"/>
      <c r="CE3918" s="15"/>
      <c r="CF3918" s="15"/>
      <c r="CG3918" s="15"/>
      <c r="CH3918" s="15"/>
      <c r="CI3918" s="15"/>
      <c r="CJ3918" s="15"/>
      <c r="CK3918" s="15"/>
      <c r="CL3918" s="15"/>
      <c r="CM3918" s="15"/>
      <c r="CN3918" s="15"/>
    </row>
    <row r="3919" spans="1:92" ht="14">
      <c r="A3919" s="1"/>
      <c r="D3919" s="38"/>
      <c r="I3919" s="19"/>
      <c r="K3919" s="15"/>
      <c r="L3919" s="15"/>
      <c r="AE3919" s="37"/>
      <c r="AF3919" s="30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23"/>
      <c r="BE3919" s="23"/>
      <c r="BF3919" s="23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  <c r="BU3919" s="12"/>
      <c r="BV3919" s="12"/>
      <c r="BW3919" s="12"/>
      <c r="BX3919" s="15"/>
      <c r="BY3919" s="15"/>
      <c r="BZ3919" s="15"/>
      <c r="CA3919" s="15"/>
      <c r="CB3919" s="15"/>
      <c r="CC3919" s="15"/>
      <c r="CD3919" s="15"/>
      <c r="CE3919" s="15"/>
      <c r="CF3919" s="15"/>
      <c r="CG3919" s="15"/>
      <c r="CH3919" s="15"/>
      <c r="CI3919" s="15"/>
      <c r="CJ3919" s="15"/>
      <c r="CK3919" s="15"/>
      <c r="CL3919" s="15"/>
      <c r="CM3919" s="15"/>
      <c r="CN3919" s="15"/>
    </row>
    <row r="3920" spans="1:92" ht="14">
      <c r="A3920" s="1"/>
      <c r="D3920" s="38"/>
      <c r="I3920" s="19"/>
      <c r="K3920" s="15"/>
      <c r="L3920" s="15"/>
      <c r="AE3920" s="37"/>
      <c r="AF3920" s="30"/>
      <c r="AG3920" s="23"/>
      <c r="AH3920" s="23"/>
      <c r="AI3920" s="23"/>
      <c r="AJ3920" s="23"/>
      <c r="AK3920" s="23"/>
      <c r="AL3920" s="23"/>
      <c r="AM3920" s="23"/>
      <c r="AN3920" s="23"/>
      <c r="AO3920" s="23"/>
      <c r="AP3920" s="23"/>
      <c r="AQ3920" s="23"/>
      <c r="AR3920" s="23"/>
      <c r="AS3920" s="23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23"/>
      <c r="BE3920" s="23"/>
      <c r="BF3920" s="23"/>
      <c r="BG3920" s="12"/>
      <c r="BH3920" s="12"/>
      <c r="BI3920" s="12"/>
      <c r="BJ3920" s="12"/>
      <c r="BK3920" s="12"/>
      <c r="BL3920" s="12"/>
      <c r="BM3920" s="12"/>
      <c r="BN3920" s="12"/>
      <c r="BO3920" s="12"/>
      <c r="BP3920" s="12"/>
      <c r="BQ3920" s="12"/>
      <c r="BR3920" s="12"/>
      <c r="BS3920" s="12"/>
      <c r="BT3920" s="12"/>
      <c r="BU3920" s="12"/>
      <c r="BV3920" s="12"/>
      <c r="BW3920" s="12"/>
      <c r="BX3920" s="15"/>
      <c r="BY3920" s="15"/>
      <c r="BZ3920" s="15"/>
      <c r="CA3920" s="15"/>
      <c r="CB3920" s="15"/>
      <c r="CC3920" s="15"/>
      <c r="CD3920" s="15"/>
      <c r="CE3920" s="15"/>
      <c r="CF3920" s="15"/>
      <c r="CG3920" s="15"/>
      <c r="CH3920" s="15"/>
      <c r="CI3920" s="15"/>
      <c r="CJ3920" s="15"/>
      <c r="CK3920" s="15"/>
      <c r="CL3920" s="15"/>
      <c r="CM3920" s="15"/>
      <c r="CN3920" s="15"/>
    </row>
    <row r="3921" spans="1:92" ht="14">
      <c r="A3921" s="1"/>
      <c r="D3921" s="38"/>
      <c r="I3921" s="19"/>
      <c r="K3921" s="15"/>
      <c r="L3921" s="15"/>
      <c r="AE3921" s="37"/>
      <c r="AF3921" s="30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23"/>
      <c r="BE3921" s="23"/>
      <c r="BF3921" s="23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  <c r="BU3921" s="12"/>
      <c r="BV3921" s="12"/>
      <c r="BW3921" s="12"/>
      <c r="BX3921" s="15"/>
      <c r="BY3921" s="15"/>
      <c r="BZ3921" s="15"/>
      <c r="CA3921" s="15"/>
      <c r="CB3921" s="15"/>
      <c r="CC3921" s="15"/>
      <c r="CD3921" s="15"/>
      <c r="CE3921" s="15"/>
      <c r="CF3921" s="15"/>
      <c r="CG3921" s="15"/>
      <c r="CH3921" s="15"/>
      <c r="CI3921" s="15"/>
      <c r="CJ3921" s="15"/>
      <c r="CK3921" s="15"/>
      <c r="CL3921" s="15"/>
      <c r="CM3921" s="15"/>
      <c r="CN3921" s="15"/>
    </row>
    <row r="3922" spans="1:92" ht="14">
      <c r="A3922" s="1"/>
      <c r="D3922" s="38"/>
      <c r="I3922" s="19"/>
      <c r="K3922" s="15"/>
      <c r="L3922" s="15"/>
      <c r="AE3922" s="37"/>
      <c r="AF3922" s="30"/>
      <c r="AG3922" s="23"/>
      <c r="AH3922" s="23"/>
      <c r="AI3922" s="23"/>
      <c r="AJ3922" s="23"/>
      <c r="AK3922" s="23"/>
      <c r="AL3922" s="23"/>
      <c r="AM3922" s="23"/>
      <c r="AN3922" s="23"/>
      <c r="AO3922" s="23"/>
      <c r="AP3922" s="23"/>
      <c r="AQ3922" s="23"/>
      <c r="AR3922" s="23"/>
      <c r="AS3922" s="23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23"/>
      <c r="BE3922" s="23"/>
      <c r="BF3922" s="23"/>
      <c r="BG3922" s="12"/>
      <c r="BH3922" s="12"/>
      <c r="BI3922" s="12"/>
      <c r="BJ3922" s="12"/>
      <c r="BK3922" s="12"/>
      <c r="BL3922" s="12"/>
      <c r="BM3922" s="12"/>
      <c r="BN3922" s="12"/>
      <c r="BO3922" s="12"/>
      <c r="BP3922" s="12"/>
      <c r="BQ3922" s="12"/>
      <c r="BR3922" s="12"/>
      <c r="BS3922" s="12"/>
      <c r="BT3922" s="12"/>
      <c r="BU3922" s="12"/>
      <c r="BV3922" s="12"/>
      <c r="BW3922" s="12"/>
      <c r="BX3922" s="15"/>
      <c r="BY3922" s="15"/>
      <c r="BZ3922" s="15"/>
      <c r="CA3922" s="15"/>
      <c r="CB3922" s="15"/>
      <c r="CC3922" s="15"/>
      <c r="CD3922" s="15"/>
      <c r="CE3922" s="15"/>
      <c r="CF3922" s="15"/>
      <c r="CG3922" s="15"/>
      <c r="CH3922" s="15"/>
      <c r="CI3922" s="15"/>
      <c r="CJ3922" s="15"/>
      <c r="CK3922" s="15"/>
      <c r="CL3922" s="15"/>
      <c r="CM3922" s="15"/>
      <c r="CN3922" s="15"/>
    </row>
    <row r="3923" spans="1:92" ht="14">
      <c r="A3923" s="1"/>
      <c r="D3923" s="38"/>
      <c r="I3923" s="19"/>
      <c r="K3923" s="15"/>
      <c r="L3923" s="15"/>
      <c r="AE3923" s="37"/>
      <c r="AF3923" s="30"/>
      <c r="AG3923" s="23"/>
      <c r="AH3923" s="23"/>
      <c r="AI3923" s="23"/>
      <c r="AJ3923" s="23"/>
      <c r="AK3923" s="23"/>
      <c r="AL3923" s="23"/>
      <c r="AM3923" s="23"/>
      <c r="AN3923" s="23"/>
      <c r="AO3923" s="23"/>
      <c r="AP3923" s="23"/>
      <c r="AQ3923" s="23"/>
      <c r="AR3923" s="23"/>
      <c r="AS3923" s="23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23"/>
      <c r="BE3923" s="23"/>
      <c r="BF3923" s="23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  <c r="BU3923" s="12"/>
      <c r="BV3923" s="12"/>
      <c r="BW3923" s="12"/>
      <c r="BX3923" s="15"/>
      <c r="BY3923" s="15"/>
      <c r="BZ3923" s="15"/>
      <c r="CA3923" s="15"/>
      <c r="CB3923" s="15"/>
      <c r="CC3923" s="15"/>
      <c r="CD3923" s="15"/>
      <c r="CE3923" s="15"/>
      <c r="CF3923" s="15"/>
      <c r="CG3923" s="15"/>
      <c r="CH3923" s="15"/>
      <c r="CI3923" s="15"/>
      <c r="CJ3923" s="15"/>
      <c r="CK3923" s="15"/>
      <c r="CL3923" s="15"/>
      <c r="CM3923" s="15"/>
      <c r="CN3923" s="15"/>
    </row>
    <row r="3924" spans="1:92" ht="14">
      <c r="A3924" s="1"/>
      <c r="D3924" s="38"/>
      <c r="I3924" s="19"/>
      <c r="K3924" s="15"/>
      <c r="L3924" s="15"/>
      <c r="AE3924" s="37"/>
      <c r="AF3924" s="30"/>
      <c r="AG3924" s="23"/>
      <c r="AH3924" s="23"/>
      <c r="AI3924" s="23"/>
      <c r="AJ3924" s="23"/>
      <c r="AK3924" s="23"/>
      <c r="AL3924" s="23"/>
      <c r="AM3924" s="23"/>
      <c r="AN3924" s="23"/>
      <c r="AO3924" s="23"/>
      <c r="AP3924" s="23"/>
      <c r="AQ3924" s="23"/>
      <c r="AR3924" s="23"/>
      <c r="AS3924" s="23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23"/>
      <c r="BE3924" s="23"/>
      <c r="BF3924" s="23"/>
      <c r="BG3924" s="12"/>
      <c r="BH3924" s="12"/>
      <c r="BI3924" s="12"/>
      <c r="BJ3924" s="12"/>
      <c r="BK3924" s="12"/>
      <c r="BL3924" s="12"/>
      <c r="BM3924" s="12"/>
      <c r="BN3924" s="12"/>
      <c r="BO3924" s="12"/>
      <c r="BP3924" s="12"/>
      <c r="BQ3924" s="12"/>
      <c r="BR3924" s="12"/>
      <c r="BS3924" s="12"/>
      <c r="BT3924" s="12"/>
      <c r="BU3924" s="12"/>
      <c r="BV3924" s="12"/>
      <c r="BW3924" s="12"/>
      <c r="BX3924" s="15"/>
      <c r="BY3924" s="15"/>
      <c r="BZ3924" s="15"/>
      <c r="CA3924" s="15"/>
      <c r="CB3924" s="15"/>
      <c r="CC3924" s="15"/>
      <c r="CD3924" s="15"/>
      <c r="CE3924" s="15"/>
      <c r="CF3924" s="15"/>
      <c r="CG3924" s="15"/>
      <c r="CH3924" s="15"/>
      <c r="CI3924" s="15"/>
      <c r="CJ3924" s="15"/>
      <c r="CK3924" s="15"/>
      <c r="CL3924" s="15"/>
      <c r="CM3924" s="15"/>
      <c r="CN3924" s="15"/>
    </row>
    <row r="3925" spans="1:92" ht="14">
      <c r="A3925" s="1"/>
      <c r="D3925" s="38"/>
      <c r="I3925" s="19"/>
      <c r="K3925" s="15"/>
      <c r="L3925" s="15"/>
      <c r="AE3925" s="37"/>
      <c r="AF3925" s="30"/>
      <c r="AG3925" s="23"/>
      <c r="AH3925" s="23"/>
      <c r="AI3925" s="23"/>
      <c r="AJ3925" s="23"/>
      <c r="AK3925" s="23"/>
      <c r="AL3925" s="23"/>
      <c r="AM3925" s="23"/>
      <c r="AN3925" s="23"/>
      <c r="AO3925" s="23"/>
      <c r="AP3925" s="23"/>
      <c r="AQ3925" s="23"/>
      <c r="AR3925" s="23"/>
      <c r="AS3925" s="23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23"/>
      <c r="BE3925" s="23"/>
      <c r="BF3925" s="23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  <c r="BU3925" s="12"/>
      <c r="BV3925" s="12"/>
      <c r="BW3925" s="12"/>
      <c r="BX3925" s="15"/>
      <c r="BY3925" s="15"/>
      <c r="BZ3925" s="15"/>
      <c r="CA3925" s="15"/>
      <c r="CB3925" s="15"/>
      <c r="CC3925" s="15"/>
      <c r="CD3925" s="15"/>
      <c r="CE3925" s="15"/>
      <c r="CF3925" s="15"/>
      <c r="CG3925" s="15"/>
      <c r="CH3925" s="15"/>
      <c r="CI3925" s="15"/>
      <c r="CJ3925" s="15"/>
      <c r="CK3925" s="15"/>
      <c r="CL3925" s="15"/>
      <c r="CM3925" s="15"/>
      <c r="CN3925" s="15"/>
    </row>
    <row r="3926" spans="1:92" ht="14">
      <c r="A3926" s="1"/>
      <c r="D3926" s="38"/>
      <c r="I3926" s="19"/>
      <c r="K3926" s="15"/>
      <c r="L3926" s="15"/>
      <c r="AE3926" s="37"/>
      <c r="AF3926" s="30"/>
      <c r="AG3926" s="23"/>
      <c r="AH3926" s="23"/>
      <c r="AI3926" s="23"/>
      <c r="AJ3926" s="23"/>
      <c r="AK3926" s="23"/>
      <c r="AL3926" s="23"/>
      <c r="AM3926" s="23"/>
      <c r="AN3926" s="23"/>
      <c r="AO3926" s="23"/>
      <c r="AP3926" s="23"/>
      <c r="AQ3926" s="23"/>
      <c r="AR3926" s="23"/>
      <c r="AS3926" s="23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23"/>
      <c r="BE3926" s="23"/>
      <c r="BF3926" s="23"/>
      <c r="BG3926" s="12"/>
      <c r="BH3926" s="12"/>
      <c r="BI3926" s="12"/>
      <c r="BJ3926" s="12"/>
      <c r="BK3926" s="12"/>
      <c r="BL3926" s="12"/>
      <c r="BM3926" s="12"/>
      <c r="BN3926" s="12"/>
      <c r="BO3926" s="12"/>
      <c r="BP3926" s="12"/>
      <c r="BQ3926" s="12"/>
      <c r="BR3926" s="12"/>
      <c r="BS3926" s="12"/>
      <c r="BT3926" s="12"/>
      <c r="BU3926" s="12"/>
      <c r="BV3926" s="12"/>
      <c r="BW3926" s="12"/>
      <c r="BX3926" s="15"/>
      <c r="BY3926" s="15"/>
      <c r="BZ3926" s="15"/>
      <c r="CA3926" s="15"/>
      <c r="CB3926" s="15"/>
      <c r="CC3926" s="15"/>
      <c r="CD3926" s="15"/>
      <c r="CE3926" s="15"/>
      <c r="CF3926" s="15"/>
      <c r="CG3926" s="15"/>
      <c r="CH3926" s="15"/>
      <c r="CI3926" s="15"/>
      <c r="CJ3926" s="15"/>
      <c r="CK3926" s="15"/>
      <c r="CL3926" s="15"/>
      <c r="CM3926" s="15"/>
      <c r="CN3926" s="15"/>
    </row>
    <row r="3927" spans="1:92" ht="14">
      <c r="A3927" s="1"/>
      <c r="D3927" s="38"/>
      <c r="I3927" s="19"/>
      <c r="K3927" s="15"/>
      <c r="L3927" s="15"/>
      <c r="AE3927" s="37"/>
      <c r="AF3927" s="30"/>
      <c r="AG3927" s="23"/>
      <c r="AH3927" s="23"/>
      <c r="AI3927" s="23"/>
      <c r="AJ3927" s="23"/>
      <c r="AK3927" s="23"/>
      <c r="AL3927" s="23"/>
      <c r="AM3927" s="23"/>
      <c r="AN3927" s="23"/>
      <c r="AO3927" s="23"/>
      <c r="AP3927" s="23"/>
      <c r="AQ3927" s="23"/>
      <c r="AR3927" s="23"/>
      <c r="AS3927" s="23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23"/>
      <c r="BE3927" s="23"/>
      <c r="BF3927" s="23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  <c r="BU3927" s="12"/>
      <c r="BV3927" s="12"/>
      <c r="BW3927" s="12"/>
      <c r="BX3927" s="15"/>
      <c r="BY3927" s="15"/>
      <c r="BZ3927" s="15"/>
      <c r="CA3927" s="15"/>
      <c r="CB3927" s="15"/>
      <c r="CC3927" s="15"/>
      <c r="CD3927" s="15"/>
      <c r="CE3927" s="15"/>
      <c r="CF3927" s="15"/>
      <c r="CG3927" s="15"/>
      <c r="CH3927" s="15"/>
      <c r="CI3927" s="15"/>
      <c r="CJ3927" s="15"/>
      <c r="CK3927" s="15"/>
      <c r="CL3927" s="15"/>
      <c r="CM3927" s="15"/>
      <c r="CN3927" s="15"/>
    </row>
    <row r="3928" spans="1:92" ht="14">
      <c r="A3928" s="1"/>
      <c r="D3928" s="38"/>
      <c r="I3928" s="19"/>
      <c r="K3928" s="15"/>
      <c r="L3928" s="15"/>
      <c r="AE3928" s="37"/>
      <c r="AF3928" s="30"/>
      <c r="AG3928" s="23"/>
      <c r="AH3928" s="23"/>
      <c r="AI3928" s="23"/>
      <c r="AJ3928" s="23"/>
      <c r="AK3928" s="23"/>
      <c r="AL3928" s="23"/>
      <c r="AM3928" s="23"/>
      <c r="AN3928" s="23"/>
      <c r="AO3928" s="23"/>
      <c r="AP3928" s="23"/>
      <c r="AQ3928" s="23"/>
      <c r="AR3928" s="23"/>
      <c r="AS3928" s="23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23"/>
      <c r="BE3928" s="23"/>
      <c r="BF3928" s="23"/>
      <c r="BG3928" s="12"/>
      <c r="BH3928" s="12"/>
      <c r="BI3928" s="12"/>
      <c r="BJ3928" s="12"/>
      <c r="BK3928" s="12"/>
      <c r="BL3928" s="12"/>
      <c r="BM3928" s="12"/>
      <c r="BN3928" s="12"/>
      <c r="BO3928" s="12"/>
      <c r="BP3928" s="12"/>
      <c r="BQ3928" s="12"/>
      <c r="BR3928" s="12"/>
      <c r="BS3928" s="12"/>
      <c r="BT3928" s="12"/>
      <c r="BU3928" s="12"/>
      <c r="BV3928" s="12"/>
      <c r="BW3928" s="12"/>
      <c r="BX3928" s="15"/>
      <c r="BY3928" s="15"/>
      <c r="BZ3928" s="15"/>
      <c r="CA3928" s="15"/>
      <c r="CB3928" s="15"/>
      <c r="CC3928" s="15"/>
      <c r="CD3928" s="15"/>
      <c r="CE3928" s="15"/>
      <c r="CF3928" s="15"/>
      <c r="CG3928" s="15"/>
      <c r="CH3928" s="15"/>
      <c r="CI3928" s="15"/>
      <c r="CJ3928" s="15"/>
      <c r="CK3928" s="15"/>
      <c r="CL3928" s="15"/>
      <c r="CM3928" s="15"/>
      <c r="CN3928" s="15"/>
    </row>
    <row r="3929" spans="1:92" ht="14">
      <c r="A3929" s="1"/>
      <c r="D3929" s="38"/>
      <c r="I3929" s="19"/>
      <c r="K3929" s="15"/>
      <c r="L3929" s="15"/>
      <c r="AE3929" s="37"/>
      <c r="AF3929" s="30"/>
      <c r="AG3929" s="23"/>
      <c r="AH3929" s="23"/>
      <c r="AI3929" s="23"/>
      <c r="AJ3929" s="23"/>
      <c r="AK3929" s="23"/>
      <c r="AL3929" s="23"/>
      <c r="AM3929" s="23"/>
      <c r="AN3929" s="23"/>
      <c r="AO3929" s="23"/>
      <c r="AP3929" s="23"/>
      <c r="AQ3929" s="23"/>
      <c r="AR3929" s="23"/>
      <c r="AS3929" s="23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23"/>
      <c r="BE3929" s="23"/>
      <c r="BF3929" s="23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  <c r="BU3929" s="12"/>
      <c r="BV3929" s="12"/>
      <c r="BW3929" s="12"/>
      <c r="BX3929" s="15"/>
      <c r="BY3929" s="15"/>
      <c r="BZ3929" s="15"/>
      <c r="CA3929" s="15"/>
      <c r="CB3929" s="15"/>
      <c r="CC3929" s="15"/>
      <c r="CD3929" s="15"/>
      <c r="CE3929" s="15"/>
      <c r="CF3929" s="15"/>
      <c r="CG3929" s="15"/>
      <c r="CH3929" s="15"/>
      <c r="CI3929" s="15"/>
      <c r="CJ3929" s="15"/>
      <c r="CK3929" s="15"/>
      <c r="CL3929" s="15"/>
      <c r="CM3929" s="15"/>
      <c r="CN3929" s="15"/>
    </row>
    <row r="3930" spans="1:92" ht="14">
      <c r="A3930" s="1"/>
      <c r="D3930" s="38"/>
      <c r="I3930" s="19"/>
      <c r="K3930" s="15"/>
      <c r="L3930" s="15"/>
      <c r="AE3930" s="37"/>
      <c r="AF3930" s="30"/>
      <c r="AG3930" s="23"/>
      <c r="AH3930" s="23"/>
      <c r="AI3930" s="23"/>
      <c r="AJ3930" s="23"/>
      <c r="AK3930" s="23"/>
      <c r="AL3930" s="23"/>
      <c r="AM3930" s="23"/>
      <c r="AN3930" s="23"/>
      <c r="AO3930" s="23"/>
      <c r="AP3930" s="23"/>
      <c r="AQ3930" s="23"/>
      <c r="AR3930" s="23"/>
      <c r="AS3930" s="23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23"/>
      <c r="BE3930" s="23"/>
      <c r="BF3930" s="23"/>
      <c r="BG3930" s="12"/>
      <c r="BH3930" s="12"/>
      <c r="BI3930" s="12"/>
      <c r="BJ3930" s="12"/>
      <c r="BK3930" s="12"/>
      <c r="BL3930" s="12"/>
      <c r="BM3930" s="12"/>
      <c r="BN3930" s="12"/>
      <c r="BO3930" s="12"/>
      <c r="BP3930" s="12"/>
      <c r="BQ3930" s="12"/>
      <c r="BR3930" s="12"/>
      <c r="BS3930" s="12"/>
      <c r="BT3930" s="12"/>
      <c r="BU3930" s="12"/>
      <c r="BV3930" s="12"/>
      <c r="BW3930" s="12"/>
      <c r="BX3930" s="15"/>
      <c r="BY3930" s="15"/>
      <c r="BZ3930" s="15"/>
      <c r="CA3930" s="15"/>
      <c r="CB3930" s="15"/>
      <c r="CC3930" s="15"/>
      <c r="CD3930" s="15"/>
      <c r="CE3930" s="15"/>
      <c r="CF3930" s="15"/>
      <c r="CG3930" s="15"/>
      <c r="CH3930" s="15"/>
      <c r="CI3930" s="15"/>
      <c r="CJ3930" s="15"/>
      <c r="CK3930" s="15"/>
      <c r="CL3930" s="15"/>
      <c r="CM3930" s="15"/>
      <c r="CN3930" s="15"/>
    </row>
    <row r="3931" spans="1:92" ht="14">
      <c r="A3931" s="1"/>
      <c r="D3931" s="38"/>
      <c r="I3931" s="19"/>
      <c r="K3931" s="15"/>
      <c r="L3931" s="15"/>
      <c r="AE3931" s="37"/>
      <c r="AF3931" s="30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23"/>
      <c r="BE3931" s="23"/>
      <c r="BF3931" s="23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  <c r="BU3931" s="12"/>
      <c r="BV3931" s="12"/>
      <c r="BW3931" s="12"/>
      <c r="BX3931" s="15"/>
      <c r="BY3931" s="15"/>
      <c r="BZ3931" s="15"/>
      <c r="CA3931" s="15"/>
      <c r="CB3931" s="15"/>
      <c r="CC3931" s="15"/>
      <c r="CD3931" s="15"/>
      <c r="CE3931" s="15"/>
      <c r="CF3931" s="15"/>
      <c r="CG3931" s="15"/>
      <c r="CH3931" s="15"/>
      <c r="CI3931" s="15"/>
      <c r="CJ3931" s="15"/>
      <c r="CK3931" s="15"/>
      <c r="CL3931" s="15"/>
      <c r="CM3931" s="15"/>
      <c r="CN3931" s="15"/>
    </row>
    <row r="3932" spans="1:92" ht="14">
      <c r="A3932" s="1"/>
      <c r="D3932" s="38"/>
      <c r="I3932" s="19"/>
      <c r="K3932" s="15"/>
      <c r="L3932" s="15"/>
      <c r="AE3932" s="37"/>
      <c r="AF3932" s="30"/>
      <c r="AG3932" s="23"/>
      <c r="AH3932" s="23"/>
      <c r="AI3932" s="23"/>
      <c r="AJ3932" s="23"/>
      <c r="AK3932" s="23"/>
      <c r="AL3932" s="23"/>
      <c r="AM3932" s="23"/>
      <c r="AN3932" s="23"/>
      <c r="AO3932" s="23"/>
      <c r="AP3932" s="23"/>
      <c r="AQ3932" s="23"/>
      <c r="AR3932" s="23"/>
      <c r="AS3932" s="23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23"/>
      <c r="BE3932" s="23"/>
      <c r="BF3932" s="23"/>
      <c r="BG3932" s="12"/>
      <c r="BH3932" s="12"/>
      <c r="BI3932" s="12"/>
      <c r="BJ3932" s="12"/>
      <c r="BK3932" s="12"/>
      <c r="BL3932" s="12"/>
      <c r="BM3932" s="12"/>
      <c r="BN3932" s="12"/>
      <c r="BO3932" s="12"/>
      <c r="BP3932" s="12"/>
      <c r="BQ3932" s="12"/>
      <c r="BR3932" s="12"/>
      <c r="BS3932" s="12"/>
      <c r="BT3932" s="12"/>
      <c r="BU3932" s="12"/>
      <c r="BV3932" s="12"/>
      <c r="BW3932" s="12"/>
      <c r="BX3932" s="15"/>
      <c r="BY3932" s="15"/>
      <c r="BZ3932" s="15"/>
      <c r="CA3932" s="15"/>
      <c r="CB3932" s="15"/>
      <c r="CC3932" s="15"/>
      <c r="CD3932" s="15"/>
      <c r="CE3932" s="15"/>
      <c r="CF3932" s="15"/>
      <c r="CG3932" s="15"/>
      <c r="CH3932" s="15"/>
      <c r="CI3932" s="15"/>
      <c r="CJ3932" s="15"/>
      <c r="CK3932" s="15"/>
      <c r="CL3932" s="15"/>
      <c r="CM3932" s="15"/>
      <c r="CN3932" s="15"/>
    </row>
    <row r="3933" spans="1:92" ht="14">
      <c r="A3933" s="1"/>
      <c r="D3933" s="38"/>
      <c r="I3933" s="19"/>
      <c r="K3933" s="15"/>
      <c r="L3933" s="15"/>
      <c r="AE3933" s="37"/>
      <c r="AF3933" s="30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23"/>
      <c r="BE3933" s="23"/>
      <c r="BF3933" s="23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  <c r="BU3933" s="12"/>
      <c r="BV3933" s="12"/>
      <c r="BW3933" s="12"/>
      <c r="BX3933" s="15"/>
      <c r="BY3933" s="15"/>
      <c r="BZ3933" s="15"/>
      <c r="CA3933" s="15"/>
      <c r="CB3933" s="15"/>
      <c r="CC3933" s="15"/>
      <c r="CD3933" s="15"/>
      <c r="CE3933" s="15"/>
      <c r="CF3933" s="15"/>
      <c r="CG3933" s="15"/>
      <c r="CH3933" s="15"/>
      <c r="CI3933" s="15"/>
      <c r="CJ3933" s="15"/>
      <c r="CK3933" s="15"/>
      <c r="CL3933" s="15"/>
      <c r="CM3933" s="15"/>
      <c r="CN3933" s="15"/>
    </row>
    <row r="3934" spans="1:92" ht="14">
      <c r="A3934" s="1"/>
      <c r="D3934" s="38"/>
      <c r="I3934" s="19"/>
      <c r="K3934" s="15"/>
      <c r="L3934" s="15"/>
      <c r="AE3934" s="37"/>
      <c r="AF3934" s="30"/>
      <c r="AG3934" s="23"/>
      <c r="AH3934" s="23"/>
      <c r="AI3934" s="23"/>
      <c r="AJ3934" s="23"/>
      <c r="AK3934" s="23"/>
      <c r="AL3934" s="23"/>
      <c r="AM3934" s="23"/>
      <c r="AN3934" s="23"/>
      <c r="AO3934" s="23"/>
      <c r="AP3934" s="23"/>
      <c r="AQ3934" s="23"/>
      <c r="AR3934" s="23"/>
      <c r="AS3934" s="23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23"/>
      <c r="BE3934" s="23"/>
      <c r="BF3934" s="23"/>
      <c r="BG3934" s="12"/>
      <c r="BH3934" s="12"/>
      <c r="BI3934" s="12"/>
      <c r="BJ3934" s="12"/>
      <c r="BK3934" s="12"/>
      <c r="BL3934" s="12"/>
      <c r="BM3934" s="12"/>
      <c r="BN3934" s="12"/>
      <c r="BO3934" s="12"/>
      <c r="BP3934" s="12"/>
      <c r="BQ3934" s="12"/>
      <c r="BR3934" s="12"/>
      <c r="BS3934" s="12"/>
      <c r="BT3934" s="12"/>
      <c r="BU3934" s="12"/>
      <c r="BV3934" s="12"/>
      <c r="BW3934" s="12"/>
      <c r="BX3934" s="15"/>
      <c r="BY3934" s="15"/>
      <c r="BZ3934" s="15"/>
      <c r="CA3934" s="15"/>
      <c r="CB3934" s="15"/>
      <c r="CC3934" s="15"/>
      <c r="CD3934" s="15"/>
      <c r="CE3934" s="15"/>
      <c r="CF3934" s="15"/>
      <c r="CG3934" s="15"/>
      <c r="CH3934" s="15"/>
      <c r="CI3934" s="15"/>
      <c r="CJ3934" s="15"/>
      <c r="CK3934" s="15"/>
      <c r="CL3934" s="15"/>
      <c r="CM3934" s="15"/>
      <c r="CN3934" s="15"/>
    </row>
    <row r="3935" spans="1:92" ht="14">
      <c r="A3935" s="1"/>
      <c r="D3935" s="38"/>
      <c r="I3935" s="19"/>
      <c r="K3935" s="15"/>
      <c r="L3935" s="15"/>
      <c r="AE3935" s="37"/>
      <c r="AF3935" s="30"/>
      <c r="AG3935" s="23"/>
      <c r="AH3935" s="23"/>
      <c r="AI3935" s="23"/>
      <c r="AJ3935" s="23"/>
      <c r="AK3935" s="23"/>
      <c r="AL3935" s="23"/>
      <c r="AM3935" s="23"/>
      <c r="AN3935" s="23"/>
      <c r="AO3935" s="23"/>
      <c r="AP3935" s="23"/>
      <c r="AQ3935" s="23"/>
      <c r="AR3935" s="23"/>
      <c r="AS3935" s="23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23"/>
      <c r="BE3935" s="23"/>
      <c r="BF3935" s="23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  <c r="BU3935" s="12"/>
      <c r="BV3935" s="12"/>
      <c r="BW3935" s="12"/>
      <c r="BX3935" s="15"/>
      <c r="BY3935" s="15"/>
      <c r="BZ3935" s="15"/>
      <c r="CA3935" s="15"/>
      <c r="CB3935" s="15"/>
      <c r="CC3935" s="15"/>
      <c r="CD3935" s="15"/>
      <c r="CE3935" s="15"/>
      <c r="CF3935" s="15"/>
      <c r="CG3935" s="15"/>
      <c r="CH3935" s="15"/>
      <c r="CI3935" s="15"/>
      <c r="CJ3935" s="15"/>
      <c r="CK3935" s="15"/>
      <c r="CL3935" s="15"/>
      <c r="CM3935" s="15"/>
      <c r="CN3935" s="15"/>
    </row>
    <row r="3936" spans="1:92" ht="14">
      <c r="A3936" s="1"/>
      <c r="D3936" s="38"/>
      <c r="I3936" s="19"/>
      <c r="K3936" s="15"/>
      <c r="L3936" s="15"/>
      <c r="AE3936" s="37"/>
      <c r="AF3936" s="30"/>
      <c r="AG3936" s="23"/>
      <c r="AH3936" s="23"/>
      <c r="AI3936" s="23"/>
      <c r="AJ3936" s="23"/>
      <c r="AK3936" s="23"/>
      <c r="AL3936" s="23"/>
      <c r="AM3936" s="23"/>
      <c r="AN3936" s="23"/>
      <c r="AO3936" s="23"/>
      <c r="AP3936" s="23"/>
      <c r="AQ3936" s="23"/>
      <c r="AR3936" s="23"/>
      <c r="AS3936" s="23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23"/>
      <c r="BE3936" s="23"/>
      <c r="BF3936" s="23"/>
      <c r="BG3936" s="12"/>
      <c r="BH3936" s="12"/>
      <c r="BI3936" s="12"/>
      <c r="BJ3936" s="12"/>
      <c r="BK3936" s="12"/>
      <c r="BL3936" s="12"/>
      <c r="BM3936" s="12"/>
      <c r="BN3936" s="12"/>
      <c r="BO3936" s="12"/>
      <c r="BP3936" s="12"/>
      <c r="BQ3936" s="12"/>
      <c r="BR3936" s="12"/>
      <c r="BS3936" s="12"/>
      <c r="BT3936" s="12"/>
      <c r="BU3936" s="12"/>
      <c r="BV3936" s="12"/>
      <c r="BW3936" s="12"/>
      <c r="BX3936" s="15"/>
      <c r="BY3936" s="15"/>
      <c r="BZ3936" s="15"/>
      <c r="CA3936" s="15"/>
      <c r="CB3936" s="15"/>
      <c r="CC3936" s="15"/>
      <c r="CD3936" s="15"/>
      <c r="CE3936" s="15"/>
      <c r="CF3936" s="15"/>
      <c r="CG3936" s="15"/>
      <c r="CH3936" s="15"/>
      <c r="CI3936" s="15"/>
      <c r="CJ3936" s="15"/>
      <c r="CK3936" s="15"/>
      <c r="CL3936" s="15"/>
      <c r="CM3936" s="15"/>
      <c r="CN3936" s="15"/>
    </row>
    <row r="3937" spans="1:92" ht="14">
      <c r="A3937" s="1"/>
      <c r="D3937" s="38"/>
      <c r="I3937" s="19"/>
      <c r="K3937" s="15"/>
      <c r="L3937" s="15"/>
      <c r="AE3937" s="37"/>
      <c r="AF3937" s="30"/>
      <c r="AG3937" s="23"/>
      <c r="AH3937" s="23"/>
      <c r="AI3937" s="23"/>
      <c r="AJ3937" s="23"/>
      <c r="AK3937" s="23"/>
      <c r="AL3937" s="23"/>
      <c r="AM3937" s="23"/>
      <c r="AN3937" s="23"/>
      <c r="AO3937" s="23"/>
      <c r="AP3937" s="23"/>
      <c r="AQ3937" s="23"/>
      <c r="AR3937" s="23"/>
      <c r="AS3937" s="23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23"/>
      <c r="BE3937" s="23"/>
      <c r="BF3937" s="23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  <c r="BU3937" s="12"/>
      <c r="BV3937" s="12"/>
      <c r="BW3937" s="12"/>
      <c r="BX3937" s="15"/>
      <c r="BY3937" s="15"/>
      <c r="BZ3937" s="15"/>
      <c r="CA3937" s="15"/>
      <c r="CB3937" s="15"/>
      <c r="CC3937" s="15"/>
      <c r="CD3937" s="15"/>
      <c r="CE3937" s="15"/>
      <c r="CF3937" s="15"/>
      <c r="CG3937" s="15"/>
      <c r="CH3937" s="15"/>
      <c r="CI3937" s="15"/>
      <c r="CJ3937" s="15"/>
      <c r="CK3937" s="15"/>
      <c r="CL3937" s="15"/>
      <c r="CM3937" s="15"/>
      <c r="CN3937" s="15"/>
    </row>
    <row r="3938" spans="1:92" ht="14">
      <c r="A3938" s="1"/>
      <c r="D3938" s="38"/>
      <c r="I3938" s="19"/>
      <c r="K3938" s="15"/>
      <c r="L3938" s="15"/>
      <c r="AE3938" s="37"/>
      <c r="AF3938" s="30"/>
      <c r="AG3938" s="23"/>
      <c r="AH3938" s="23"/>
      <c r="AI3938" s="23"/>
      <c r="AJ3938" s="23"/>
      <c r="AK3938" s="23"/>
      <c r="AL3938" s="23"/>
      <c r="AM3938" s="23"/>
      <c r="AN3938" s="23"/>
      <c r="AO3938" s="23"/>
      <c r="AP3938" s="23"/>
      <c r="AQ3938" s="23"/>
      <c r="AR3938" s="23"/>
      <c r="AS3938" s="23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23"/>
      <c r="BE3938" s="23"/>
      <c r="BF3938" s="23"/>
      <c r="BG3938" s="12"/>
      <c r="BH3938" s="12"/>
      <c r="BI3938" s="12"/>
      <c r="BJ3938" s="12"/>
      <c r="BK3938" s="12"/>
      <c r="BL3938" s="12"/>
      <c r="BM3938" s="12"/>
      <c r="BN3938" s="12"/>
      <c r="BO3938" s="12"/>
      <c r="BP3938" s="12"/>
      <c r="BQ3938" s="12"/>
      <c r="BR3938" s="12"/>
      <c r="BS3938" s="12"/>
      <c r="BT3938" s="12"/>
      <c r="BU3938" s="12"/>
      <c r="BV3938" s="12"/>
      <c r="BW3938" s="12"/>
      <c r="BX3938" s="15"/>
      <c r="BY3938" s="15"/>
      <c r="BZ3938" s="15"/>
      <c r="CA3938" s="15"/>
      <c r="CB3938" s="15"/>
      <c r="CC3938" s="15"/>
      <c r="CD3938" s="15"/>
      <c r="CE3938" s="15"/>
      <c r="CF3938" s="15"/>
      <c r="CG3938" s="15"/>
      <c r="CH3938" s="15"/>
      <c r="CI3938" s="15"/>
      <c r="CJ3938" s="15"/>
      <c r="CK3938" s="15"/>
      <c r="CL3938" s="15"/>
      <c r="CM3938" s="15"/>
      <c r="CN3938" s="15"/>
    </row>
    <row r="3939" spans="1:92" ht="14">
      <c r="A3939" s="1"/>
      <c r="D3939" s="38"/>
      <c r="I3939" s="19"/>
      <c r="K3939" s="15"/>
      <c r="L3939" s="15"/>
      <c r="AE3939" s="37"/>
      <c r="AF3939" s="30"/>
      <c r="AG3939" s="23"/>
      <c r="AH3939" s="23"/>
      <c r="AI3939" s="23"/>
      <c r="AJ3939" s="23"/>
      <c r="AK3939" s="23"/>
      <c r="AL3939" s="23"/>
      <c r="AM3939" s="23"/>
      <c r="AN3939" s="23"/>
      <c r="AO3939" s="23"/>
      <c r="AP3939" s="23"/>
      <c r="AQ3939" s="23"/>
      <c r="AR3939" s="23"/>
      <c r="AS3939" s="23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23"/>
      <c r="BE3939" s="23"/>
      <c r="BF3939" s="23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  <c r="BU3939" s="12"/>
      <c r="BV3939" s="12"/>
      <c r="BW3939" s="12"/>
      <c r="BX3939" s="15"/>
      <c r="BY3939" s="15"/>
      <c r="BZ3939" s="15"/>
      <c r="CA3939" s="15"/>
      <c r="CB3939" s="15"/>
      <c r="CC3939" s="15"/>
      <c r="CD3939" s="15"/>
      <c r="CE3939" s="15"/>
      <c r="CF3939" s="15"/>
      <c r="CG3939" s="15"/>
      <c r="CH3939" s="15"/>
      <c r="CI3939" s="15"/>
      <c r="CJ3939" s="15"/>
      <c r="CK3939" s="15"/>
      <c r="CL3939" s="15"/>
      <c r="CM3939" s="15"/>
      <c r="CN3939" s="15"/>
    </row>
    <row r="3940" spans="1:92" ht="14">
      <c r="A3940" s="1"/>
      <c r="D3940" s="38"/>
      <c r="I3940" s="19"/>
      <c r="K3940" s="15"/>
      <c r="L3940" s="15"/>
      <c r="AE3940" s="37"/>
      <c r="AF3940" s="30"/>
      <c r="AG3940" s="23"/>
      <c r="AH3940" s="23"/>
      <c r="AI3940" s="23"/>
      <c r="AJ3940" s="23"/>
      <c r="AK3940" s="23"/>
      <c r="AL3940" s="23"/>
      <c r="AM3940" s="23"/>
      <c r="AN3940" s="23"/>
      <c r="AO3940" s="23"/>
      <c r="AP3940" s="23"/>
      <c r="AQ3940" s="23"/>
      <c r="AR3940" s="23"/>
      <c r="AS3940" s="23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23"/>
      <c r="BE3940" s="23"/>
      <c r="BF3940" s="23"/>
      <c r="BG3940" s="12"/>
      <c r="BH3940" s="12"/>
      <c r="BI3940" s="12"/>
      <c r="BJ3940" s="12"/>
      <c r="BK3940" s="12"/>
      <c r="BL3940" s="12"/>
      <c r="BM3940" s="12"/>
      <c r="BN3940" s="12"/>
      <c r="BO3940" s="12"/>
      <c r="BP3940" s="12"/>
      <c r="BQ3940" s="12"/>
      <c r="BR3940" s="12"/>
      <c r="BS3940" s="12"/>
      <c r="BT3940" s="12"/>
      <c r="BU3940" s="12"/>
      <c r="BV3940" s="12"/>
      <c r="BW3940" s="12"/>
      <c r="BX3940" s="15"/>
      <c r="BY3940" s="15"/>
      <c r="BZ3940" s="15"/>
      <c r="CA3940" s="15"/>
      <c r="CB3940" s="15"/>
      <c r="CC3940" s="15"/>
      <c r="CD3940" s="15"/>
      <c r="CE3940" s="15"/>
      <c r="CF3940" s="15"/>
      <c r="CG3940" s="15"/>
      <c r="CH3940" s="15"/>
      <c r="CI3940" s="15"/>
      <c r="CJ3940" s="15"/>
      <c r="CK3940" s="15"/>
      <c r="CL3940" s="15"/>
      <c r="CM3940" s="15"/>
      <c r="CN3940" s="15"/>
    </row>
    <row r="3941" spans="1:92" ht="14">
      <c r="A3941" s="1"/>
      <c r="D3941" s="38"/>
      <c r="I3941" s="19"/>
      <c r="K3941" s="15"/>
      <c r="L3941" s="15"/>
      <c r="AE3941" s="37"/>
      <c r="AF3941" s="30"/>
      <c r="AG3941" s="23"/>
      <c r="AH3941" s="23"/>
      <c r="AI3941" s="23"/>
      <c r="AJ3941" s="23"/>
      <c r="AK3941" s="23"/>
      <c r="AL3941" s="23"/>
      <c r="AM3941" s="23"/>
      <c r="AN3941" s="23"/>
      <c r="AO3941" s="23"/>
      <c r="AP3941" s="23"/>
      <c r="AQ3941" s="23"/>
      <c r="AR3941" s="23"/>
      <c r="AS3941" s="23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23"/>
      <c r="BE3941" s="23"/>
      <c r="BF3941" s="23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  <c r="BU3941" s="12"/>
      <c r="BV3941" s="12"/>
      <c r="BW3941" s="12"/>
      <c r="BX3941" s="15"/>
      <c r="BY3941" s="15"/>
      <c r="BZ3941" s="15"/>
      <c r="CA3941" s="15"/>
      <c r="CB3941" s="15"/>
      <c r="CC3941" s="15"/>
      <c r="CD3941" s="15"/>
      <c r="CE3941" s="15"/>
      <c r="CF3941" s="15"/>
      <c r="CG3941" s="15"/>
      <c r="CH3941" s="15"/>
      <c r="CI3941" s="15"/>
      <c r="CJ3941" s="15"/>
      <c r="CK3941" s="15"/>
      <c r="CL3941" s="15"/>
      <c r="CM3941" s="15"/>
      <c r="CN3941" s="15"/>
    </row>
    <row r="3942" spans="1:92" ht="14">
      <c r="A3942" s="1"/>
      <c r="D3942" s="38"/>
      <c r="I3942" s="19"/>
      <c r="K3942" s="15"/>
      <c r="L3942" s="15"/>
      <c r="AE3942" s="37"/>
      <c r="AF3942" s="30"/>
      <c r="AG3942" s="23"/>
      <c r="AH3942" s="23"/>
      <c r="AI3942" s="23"/>
      <c r="AJ3942" s="23"/>
      <c r="AK3942" s="23"/>
      <c r="AL3942" s="23"/>
      <c r="AM3942" s="23"/>
      <c r="AN3942" s="23"/>
      <c r="AO3942" s="23"/>
      <c r="AP3942" s="23"/>
      <c r="AQ3942" s="23"/>
      <c r="AR3942" s="23"/>
      <c r="AS3942" s="23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23"/>
      <c r="BE3942" s="23"/>
      <c r="BF3942" s="23"/>
      <c r="BG3942" s="12"/>
      <c r="BH3942" s="12"/>
      <c r="BI3942" s="12"/>
      <c r="BJ3942" s="12"/>
      <c r="BK3942" s="12"/>
      <c r="BL3942" s="12"/>
      <c r="BM3942" s="12"/>
      <c r="BN3942" s="12"/>
      <c r="BO3942" s="12"/>
      <c r="BP3942" s="12"/>
      <c r="BQ3942" s="12"/>
      <c r="BR3942" s="12"/>
      <c r="BS3942" s="12"/>
      <c r="BT3942" s="12"/>
      <c r="BU3942" s="12"/>
      <c r="BV3942" s="12"/>
      <c r="BW3942" s="12"/>
      <c r="BX3942" s="15"/>
      <c r="BY3942" s="15"/>
      <c r="BZ3942" s="15"/>
      <c r="CA3942" s="15"/>
      <c r="CB3942" s="15"/>
      <c r="CC3942" s="15"/>
      <c r="CD3942" s="15"/>
      <c r="CE3942" s="15"/>
      <c r="CF3942" s="15"/>
      <c r="CG3942" s="15"/>
      <c r="CH3942" s="15"/>
      <c r="CI3942" s="15"/>
      <c r="CJ3942" s="15"/>
      <c r="CK3942" s="15"/>
      <c r="CL3942" s="15"/>
      <c r="CM3942" s="15"/>
      <c r="CN3942" s="15"/>
    </row>
    <row r="3943" spans="1:92" ht="14">
      <c r="A3943" s="1"/>
      <c r="D3943" s="38"/>
      <c r="I3943" s="19"/>
      <c r="K3943" s="15"/>
      <c r="L3943" s="15"/>
      <c r="AE3943" s="37"/>
      <c r="AF3943" s="30"/>
      <c r="AG3943" s="23"/>
      <c r="AH3943" s="23"/>
      <c r="AI3943" s="23"/>
      <c r="AJ3943" s="23"/>
      <c r="AK3943" s="23"/>
      <c r="AL3943" s="23"/>
      <c r="AM3943" s="23"/>
      <c r="AN3943" s="23"/>
      <c r="AO3943" s="23"/>
      <c r="AP3943" s="23"/>
      <c r="AQ3943" s="23"/>
      <c r="AR3943" s="23"/>
      <c r="AS3943" s="23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23"/>
      <c r="BE3943" s="23"/>
      <c r="BF3943" s="23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5"/>
      <c r="BY3943" s="15"/>
      <c r="BZ3943" s="15"/>
      <c r="CA3943" s="15"/>
      <c r="CB3943" s="15"/>
      <c r="CC3943" s="15"/>
      <c r="CD3943" s="15"/>
      <c r="CE3943" s="15"/>
      <c r="CF3943" s="15"/>
      <c r="CG3943" s="15"/>
      <c r="CH3943" s="15"/>
      <c r="CI3943" s="15"/>
      <c r="CJ3943" s="15"/>
      <c r="CK3943" s="15"/>
      <c r="CL3943" s="15"/>
      <c r="CM3943" s="15"/>
      <c r="CN3943" s="15"/>
    </row>
    <row r="3944" spans="1:92" ht="14">
      <c r="A3944" s="1"/>
      <c r="D3944" s="38"/>
      <c r="I3944" s="19"/>
      <c r="K3944" s="15"/>
      <c r="L3944" s="15"/>
      <c r="AE3944" s="37"/>
      <c r="AF3944" s="30"/>
      <c r="AG3944" s="23"/>
      <c r="AH3944" s="23"/>
      <c r="AI3944" s="23"/>
      <c r="AJ3944" s="23"/>
      <c r="AK3944" s="23"/>
      <c r="AL3944" s="23"/>
      <c r="AM3944" s="23"/>
      <c r="AN3944" s="23"/>
      <c r="AO3944" s="23"/>
      <c r="AP3944" s="23"/>
      <c r="AQ3944" s="23"/>
      <c r="AR3944" s="23"/>
      <c r="AS3944" s="23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23"/>
      <c r="BE3944" s="23"/>
      <c r="BF3944" s="23"/>
      <c r="BG3944" s="12"/>
      <c r="BH3944" s="12"/>
      <c r="BI3944" s="12"/>
      <c r="BJ3944" s="12"/>
      <c r="BK3944" s="12"/>
      <c r="BL3944" s="12"/>
      <c r="BM3944" s="12"/>
      <c r="BN3944" s="12"/>
      <c r="BO3944" s="12"/>
      <c r="BP3944" s="12"/>
      <c r="BQ3944" s="12"/>
      <c r="BR3944" s="12"/>
      <c r="BS3944" s="12"/>
      <c r="BT3944" s="12"/>
      <c r="BU3944" s="12"/>
      <c r="BV3944" s="12"/>
      <c r="BW3944" s="12"/>
      <c r="BX3944" s="15"/>
      <c r="BY3944" s="15"/>
      <c r="BZ3944" s="15"/>
      <c r="CA3944" s="15"/>
      <c r="CB3944" s="15"/>
      <c r="CC3944" s="15"/>
      <c r="CD3944" s="15"/>
      <c r="CE3944" s="15"/>
      <c r="CF3944" s="15"/>
      <c r="CG3944" s="15"/>
      <c r="CH3944" s="15"/>
      <c r="CI3944" s="15"/>
      <c r="CJ3944" s="15"/>
      <c r="CK3944" s="15"/>
      <c r="CL3944" s="15"/>
      <c r="CM3944" s="15"/>
      <c r="CN3944" s="15"/>
    </row>
    <row r="3945" spans="1:92" ht="14">
      <c r="A3945" s="1"/>
      <c r="D3945" s="38"/>
      <c r="I3945" s="19"/>
      <c r="K3945" s="15"/>
      <c r="L3945" s="15"/>
      <c r="AE3945" s="37"/>
      <c r="AF3945" s="30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23"/>
      <c r="BE3945" s="23"/>
      <c r="BF3945" s="23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  <c r="BU3945" s="12"/>
      <c r="BV3945" s="12"/>
      <c r="BW3945" s="12"/>
      <c r="BX3945" s="15"/>
      <c r="BY3945" s="15"/>
      <c r="BZ3945" s="15"/>
      <c r="CA3945" s="15"/>
      <c r="CB3945" s="15"/>
      <c r="CC3945" s="15"/>
      <c r="CD3945" s="15"/>
      <c r="CE3945" s="15"/>
      <c r="CF3945" s="15"/>
      <c r="CG3945" s="15"/>
      <c r="CH3945" s="15"/>
      <c r="CI3945" s="15"/>
      <c r="CJ3945" s="15"/>
      <c r="CK3945" s="15"/>
      <c r="CL3945" s="15"/>
      <c r="CM3945" s="15"/>
      <c r="CN3945" s="15"/>
    </row>
    <row r="3946" spans="1:92" ht="14">
      <c r="A3946" s="1"/>
      <c r="D3946" s="38"/>
      <c r="I3946" s="19"/>
      <c r="K3946" s="15"/>
      <c r="L3946" s="15"/>
      <c r="AE3946" s="37"/>
      <c r="AF3946" s="30"/>
      <c r="AG3946" s="23"/>
      <c r="AH3946" s="23"/>
      <c r="AI3946" s="23"/>
      <c r="AJ3946" s="23"/>
      <c r="AK3946" s="23"/>
      <c r="AL3946" s="23"/>
      <c r="AM3946" s="23"/>
      <c r="AN3946" s="23"/>
      <c r="AO3946" s="23"/>
      <c r="AP3946" s="23"/>
      <c r="AQ3946" s="23"/>
      <c r="AR3946" s="23"/>
      <c r="AS3946" s="23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23"/>
      <c r="BE3946" s="23"/>
      <c r="BF3946" s="23"/>
      <c r="BG3946" s="12"/>
      <c r="BH3946" s="12"/>
      <c r="BI3946" s="12"/>
      <c r="BJ3946" s="12"/>
      <c r="BK3946" s="12"/>
      <c r="BL3946" s="12"/>
      <c r="BM3946" s="12"/>
      <c r="BN3946" s="12"/>
      <c r="BO3946" s="12"/>
      <c r="BP3946" s="12"/>
      <c r="BQ3946" s="12"/>
      <c r="BR3946" s="12"/>
      <c r="BS3946" s="12"/>
      <c r="BT3946" s="12"/>
      <c r="BU3946" s="12"/>
      <c r="BV3946" s="12"/>
      <c r="BW3946" s="12"/>
      <c r="BX3946" s="15"/>
      <c r="BY3946" s="15"/>
      <c r="BZ3946" s="15"/>
      <c r="CA3946" s="15"/>
      <c r="CB3946" s="15"/>
      <c r="CC3946" s="15"/>
      <c r="CD3946" s="15"/>
      <c r="CE3946" s="15"/>
      <c r="CF3946" s="15"/>
      <c r="CG3946" s="15"/>
      <c r="CH3946" s="15"/>
      <c r="CI3946" s="15"/>
      <c r="CJ3946" s="15"/>
      <c r="CK3946" s="15"/>
      <c r="CL3946" s="15"/>
      <c r="CM3946" s="15"/>
      <c r="CN3946" s="15"/>
    </row>
    <row r="3947" spans="1:92" ht="14">
      <c r="A3947" s="1"/>
      <c r="D3947" s="38"/>
      <c r="I3947" s="19"/>
      <c r="K3947" s="15"/>
      <c r="L3947" s="15"/>
      <c r="AE3947" s="37"/>
      <c r="AF3947" s="30"/>
      <c r="AG3947" s="23"/>
      <c r="AH3947" s="23"/>
      <c r="AI3947" s="23"/>
      <c r="AJ3947" s="23"/>
      <c r="AK3947" s="23"/>
      <c r="AL3947" s="23"/>
      <c r="AM3947" s="23"/>
      <c r="AN3947" s="23"/>
      <c r="AO3947" s="23"/>
      <c r="AP3947" s="23"/>
      <c r="AQ3947" s="23"/>
      <c r="AR3947" s="23"/>
      <c r="AS3947" s="23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23"/>
      <c r="BE3947" s="23"/>
      <c r="BF3947" s="23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  <c r="BU3947" s="12"/>
      <c r="BV3947" s="12"/>
      <c r="BW3947" s="12"/>
      <c r="BX3947" s="15"/>
      <c r="BY3947" s="15"/>
      <c r="BZ3947" s="15"/>
      <c r="CA3947" s="15"/>
      <c r="CB3947" s="15"/>
      <c r="CC3947" s="15"/>
      <c r="CD3947" s="15"/>
      <c r="CE3947" s="15"/>
      <c r="CF3947" s="15"/>
      <c r="CG3947" s="15"/>
      <c r="CH3947" s="15"/>
      <c r="CI3947" s="15"/>
      <c r="CJ3947" s="15"/>
      <c r="CK3947" s="15"/>
      <c r="CL3947" s="15"/>
      <c r="CM3947" s="15"/>
      <c r="CN3947" s="15"/>
    </row>
    <row r="3948" spans="1:92" ht="14">
      <c r="A3948" s="1"/>
      <c r="D3948" s="38"/>
      <c r="I3948" s="19"/>
      <c r="K3948" s="15"/>
      <c r="L3948" s="15"/>
      <c r="AE3948" s="37"/>
      <c r="AF3948" s="30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23"/>
      <c r="BE3948" s="23"/>
      <c r="BF3948" s="23"/>
      <c r="BG3948" s="12"/>
      <c r="BH3948" s="12"/>
      <c r="BI3948" s="12"/>
      <c r="BJ3948" s="12"/>
      <c r="BK3948" s="12"/>
      <c r="BL3948" s="12"/>
      <c r="BM3948" s="12"/>
      <c r="BN3948" s="12"/>
      <c r="BO3948" s="12"/>
      <c r="BP3948" s="12"/>
      <c r="BQ3948" s="12"/>
      <c r="BR3948" s="12"/>
      <c r="BS3948" s="12"/>
      <c r="BT3948" s="12"/>
      <c r="BU3948" s="12"/>
      <c r="BV3948" s="12"/>
      <c r="BW3948" s="12"/>
      <c r="BX3948" s="15"/>
      <c r="BY3948" s="15"/>
      <c r="BZ3948" s="15"/>
      <c r="CA3948" s="15"/>
      <c r="CB3948" s="15"/>
      <c r="CC3948" s="15"/>
      <c r="CD3948" s="15"/>
      <c r="CE3948" s="15"/>
      <c r="CF3948" s="15"/>
      <c r="CG3948" s="15"/>
      <c r="CH3948" s="15"/>
      <c r="CI3948" s="15"/>
      <c r="CJ3948" s="15"/>
      <c r="CK3948" s="15"/>
      <c r="CL3948" s="15"/>
      <c r="CM3948" s="15"/>
      <c r="CN3948" s="15"/>
    </row>
    <row r="3949" spans="1:92" ht="14">
      <c r="A3949" s="1"/>
      <c r="D3949" s="38"/>
      <c r="I3949" s="19"/>
      <c r="K3949" s="15"/>
      <c r="L3949" s="15"/>
      <c r="AE3949" s="37"/>
      <c r="AF3949" s="30"/>
      <c r="AG3949" s="23"/>
      <c r="AH3949" s="23"/>
      <c r="AI3949" s="23"/>
      <c r="AJ3949" s="23"/>
      <c r="AK3949" s="23"/>
      <c r="AL3949" s="23"/>
      <c r="AM3949" s="23"/>
      <c r="AN3949" s="23"/>
      <c r="AO3949" s="23"/>
      <c r="AP3949" s="23"/>
      <c r="AQ3949" s="23"/>
      <c r="AR3949" s="23"/>
      <c r="AS3949" s="23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23"/>
      <c r="BE3949" s="23"/>
      <c r="BF3949" s="23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  <c r="BU3949" s="12"/>
      <c r="BV3949" s="12"/>
      <c r="BW3949" s="12"/>
      <c r="BX3949" s="15"/>
      <c r="BY3949" s="15"/>
      <c r="BZ3949" s="15"/>
      <c r="CA3949" s="15"/>
      <c r="CB3949" s="15"/>
      <c r="CC3949" s="15"/>
      <c r="CD3949" s="15"/>
      <c r="CE3949" s="15"/>
      <c r="CF3949" s="15"/>
      <c r="CG3949" s="15"/>
      <c r="CH3949" s="15"/>
      <c r="CI3949" s="15"/>
      <c r="CJ3949" s="15"/>
      <c r="CK3949" s="15"/>
      <c r="CL3949" s="15"/>
      <c r="CM3949" s="15"/>
      <c r="CN3949" s="15"/>
    </row>
    <row r="3950" spans="1:92" ht="14">
      <c r="A3950" s="1"/>
      <c r="D3950" s="38"/>
      <c r="I3950" s="19"/>
      <c r="K3950" s="15"/>
      <c r="L3950" s="15"/>
      <c r="AE3950" s="37"/>
      <c r="AF3950" s="30"/>
      <c r="AG3950" s="23"/>
      <c r="AH3950" s="23"/>
      <c r="AI3950" s="23"/>
      <c r="AJ3950" s="23"/>
      <c r="AK3950" s="23"/>
      <c r="AL3950" s="23"/>
      <c r="AM3950" s="23"/>
      <c r="AN3950" s="23"/>
      <c r="AO3950" s="23"/>
      <c r="AP3950" s="23"/>
      <c r="AQ3950" s="23"/>
      <c r="AR3950" s="23"/>
      <c r="AS3950" s="23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23"/>
      <c r="BE3950" s="23"/>
      <c r="BF3950" s="23"/>
      <c r="BG3950" s="12"/>
      <c r="BH3950" s="12"/>
      <c r="BI3950" s="12"/>
      <c r="BJ3950" s="12"/>
      <c r="BK3950" s="12"/>
      <c r="BL3950" s="12"/>
      <c r="BM3950" s="12"/>
      <c r="BN3950" s="12"/>
      <c r="BO3950" s="12"/>
      <c r="BP3950" s="12"/>
      <c r="BQ3950" s="12"/>
      <c r="BR3950" s="12"/>
      <c r="BS3950" s="12"/>
      <c r="BT3950" s="12"/>
      <c r="BU3950" s="12"/>
      <c r="BV3950" s="12"/>
      <c r="BW3950" s="12"/>
      <c r="BX3950" s="15"/>
      <c r="BY3950" s="15"/>
      <c r="BZ3950" s="15"/>
      <c r="CA3950" s="15"/>
      <c r="CB3950" s="15"/>
      <c r="CC3950" s="15"/>
      <c r="CD3950" s="15"/>
      <c r="CE3950" s="15"/>
      <c r="CF3950" s="15"/>
      <c r="CG3950" s="15"/>
      <c r="CH3950" s="15"/>
      <c r="CI3950" s="15"/>
      <c r="CJ3950" s="15"/>
      <c r="CK3950" s="15"/>
      <c r="CL3950" s="15"/>
      <c r="CM3950" s="15"/>
      <c r="CN3950" s="15"/>
    </row>
    <row r="3951" spans="1:92" ht="14">
      <c r="A3951" s="1"/>
      <c r="D3951" s="38"/>
      <c r="I3951" s="19"/>
      <c r="K3951" s="15"/>
      <c r="L3951" s="15"/>
      <c r="AE3951" s="37"/>
      <c r="AF3951" s="30"/>
      <c r="AG3951" s="23"/>
      <c r="AH3951" s="23"/>
      <c r="AI3951" s="23"/>
      <c r="AJ3951" s="23"/>
      <c r="AK3951" s="23"/>
      <c r="AL3951" s="23"/>
      <c r="AM3951" s="23"/>
      <c r="AN3951" s="23"/>
      <c r="AO3951" s="23"/>
      <c r="AP3951" s="23"/>
      <c r="AQ3951" s="23"/>
      <c r="AR3951" s="23"/>
      <c r="AS3951" s="23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23"/>
      <c r="BE3951" s="23"/>
      <c r="BF3951" s="23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  <c r="BU3951" s="12"/>
      <c r="BV3951" s="12"/>
      <c r="BW3951" s="12"/>
      <c r="BX3951" s="15"/>
      <c r="BY3951" s="15"/>
      <c r="BZ3951" s="15"/>
      <c r="CA3951" s="15"/>
      <c r="CB3951" s="15"/>
      <c r="CC3951" s="15"/>
      <c r="CD3951" s="15"/>
      <c r="CE3951" s="15"/>
      <c r="CF3951" s="15"/>
      <c r="CG3951" s="15"/>
      <c r="CH3951" s="15"/>
      <c r="CI3951" s="15"/>
      <c r="CJ3951" s="15"/>
      <c r="CK3951" s="15"/>
      <c r="CL3951" s="15"/>
      <c r="CM3951" s="15"/>
      <c r="CN3951" s="15"/>
    </row>
    <row r="3952" spans="1:92" ht="14">
      <c r="A3952" s="1"/>
      <c r="D3952" s="38"/>
      <c r="I3952" s="19"/>
      <c r="K3952" s="15"/>
      <c r="L3952" s="15"/>
      <c r="AE3952" s="37"/>
      <c r="AF3952" s="30"/>
      <c r="AG3952" s="23"/>
      <c r="AH3952" s="23"/>
      <c r="AI3952" s="23"/>
      <c r="AJ3952" s="23"/>
      <c r="AK3952" s="23"/>
      <c r="AL3952" s="23"/>
      <c r="AM3952" s="23"/>
      <c r="AN3952" s="23"/>
      <c r="AO3952" s="23"/>
      <c r="AP3952" s="23"/>
      <c r="AQ3952" s="23"/>
      <c r="AR3952" s="23"/>
      <c r="AS3952" s="23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23"/>
      <c r="BE3952" s="23"/>
      <c r="BF3952" s="23"/>
      <c r="BG3952" s="12"/>
      <c r="BH3952" s="12"/>
      <c r="BI3952" s="12"/>
      <c r="BJ3952" s="12"/>
      <c r="BK3952" s="12"/>
      <c r="BL3952" s="12"/>
      <c r="BM3952" s="12"/>
      <c r="BN3952" s="12"/>
      <c r="BO3952" s="12"/>
      <c r="BP3952" s="12"/>
      <c r="BQ3952" s="12"/>
      <c r="BR3952" s="12"/>
      <c r="BS3952" s="12"/>
      <c r="BT3952" s="12"/>
      <c r="BU3952" s="12"/>
      <c r="BV3952" s="12"/>
      <c r="BW3952" s="12"/>
      <c r="BX3952" s="15"/>
      <c r="BY3952" s="15"/>
      <c r="BZ3952" s="15"/>
      <c r="CA3952" s="15"/>
      <c r="CB3952" s="15"/>
      <c r="CC3952" s="15"/>
      <c r="CD3952" s="15"/>
      <c r="CE3952" s="15"/>
      <c r="CF3952" s="15"/>
      <c r="CG3952" s="15"/>
      <c r="CH3952" s="15"/>
      <c r="CI3952" s="15"/>
      <c r="CJ3952" s="15"/>
      <c r="CK3952" s="15"/>
      <c r="CL3952" s="15"/>
      <c r="CM3952" s="15"/>
      <c r="CN3952" s="15"/>
    </row>
    <row r="3953" spans="1:92" ht="14">
      <c r="A3953" s="1"/>
      <c r="D3953" s="38"/>
      <c r="I3953" s="19"/>
      <c r="K3953" s="15"/>
      <c r="L3953" s="15"/>
      <c r="AE3953" s="37"/>
      <c r="AF3953" s="30"/>
      <c r="AG3953" s="23"/>
      <c r="AH3953" s="23"/>
      <c r="AI3953" s="23"/>
      <c r="AJ3953" s="23"/>
      <c r="AK3953" s="23"/>
      <c r="AL3953" s="23"/>
      <c r="AM3953" s="23"/>
      <c r="AN3953" s="23"/>
      <c r="AO3953" s="23"/>
      <c r="AP3953" s="23"/>
      <c r="AQ3953" s="23"/>
      <c r="AR3953" s="23"/>
      <c r="AS3953" s="23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23"/>
      <c r="BE3953" s="23"/>
      <c r="BF3953" s="23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  <c r="BU3953" s="12"/>
      <c r="BV3953" s="12"/>
      <c r="BW3953" s="12"/>
      <c r="BX3953" s="15"/>
      <c r="BY3953" s="15"/>
      <c r="BZ3953" s="15"/>
      <c r="CA3953" s="15"/>
      <c r="CB3953" s="15"/>
      <c r="CC3953" s="15"/>
      <c r="CD3953" s="15"/>
      <c r="CE3953" s="15"/>
      <c r="CF3953" s="15"/>
      <c r="CG3953" s="15"/>
      <c r="CH3953" s="15"/>
      <c r="CI3953" s="15"/>
      <c r="CJ3953" s="15"/>
      <c r="CK3953" s="15"/>
      <c r="CL3953" s="15"/>
      <c r="CM3953" s="15"/>
      <c r="CN3953" s="15"/>
    </row>
    <row r="3954" spans="1:92" ht="14">
      <c r="A3954" s="1"/>
      <c r="D3954" s="38"/>
      <c r="I3954" s="19"/>
      <c r="K3954" s="15"/>
      <c r="L3954" s="15"/>
      <c r="AE3954" s="37"/>
      <c r="AF3954" s="30"/>
      <c r="AG3954" s="23"/>
      <c r="AH3954" s="23"/>
      <c r="AI3954" s="23"/>
      <c r="AJ3954" s="23"/>
      <c r="AK3954" s="23"/>
      <c r="AL3954" s="23"/>
      <c r="AM3954" s="23"/>
      <c r="AN3954" s="23"/>
      <c r="AO3954" s="23"/>
      <c r="AP3954" s="23"/>
      <c r="AQ3954" s="23"/>
      <c r="AR3954" s="23"/>
      <c r="AS3954" s="23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23"/>
      <c r="BE3954" s="23"/>
      <c r="BF3954" s="23"/>
      <c r="BG3954" s="12"/>
      <c r="BH3954" s="12"/>
      <c r="BI3954" s="12"/>
      <c r="BJ3954" s="12"/>
      <c r="BK3954" s="12"/>
      <c r="BL3954" s="12"/>
      <c r="BM3954" s="12"/>
      <c r="BN3954" s="12"/>
      <c r="BO3954" s="12"/>
      <c r="BP3954" s="12"/>
      <c r="BQ3954" s="12"/>
      <c r="BR3954" s="12"/>
      <c r="BS3954" s="12"/>
      <c r="BT3954" s="12"/>
      <c r="BU3954" s="12"/>
      <c r="BV3954" s="12"/>
      <c r="BW3954" s="12"/>
      <c r="BX3954" s="15"/>
      <c r="BY3954" s="15"/>
      <c r="BZ3954" s="15"/>
      <c r="CA3954" s="15"/>
      <c r="CB3954" s="15"/>
      <c r="CC3954" s="15"/>
      <c r="CD3954" s="15"/>
      <c r="CE3954" s="15"/>
      <c r="CF3954" s="15"/>
      <c r="CG3954" s="15"/>
      <c r="CH3954" s="15"/>
      <c r="CI3954" s="15"/>
      <c r="CJ3954" s="15"/>
      <c r="CK3954" s="15"/>
      <c r="CL3954" s="15"/>
      <c r="CM3954" s="15"/>
      <c r="CN3954" s="15"/>
    </row>
    <row r="3955" spans="1:92" ht="14">
      <c r="A3955" s="1"/>
      <c r="D3955" s="38"/>
      <c r="I3955" s="19"/>
      <c r="K3955" s="15"/>
      <c r="L3955" s="15"/>
      <c r="AE3955" s="37"/>
      <c r="AF3955" s="30"/>
      <c r="AG3955" s="23"/>
      <c r="AH3955" s="23"/>
      <c r="AI3955" s="23"/>
      <c r="AJ3955" s="23"/>
      <c r="AK3955" s="23"/>
      <c r="AL3955" s="23"/>
      <c r="AM3955" s="23"/>
      <c r="AN3955" s="23"/>
      <c r="AO3955" s="23"/>
      <c r="AP3955" s="23"/>
      <c r="AQ3955" s="23"/>
      <c r="AR3955" s="23"/>
      <c r="AS3955" s="23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23"/>
      <c r="BE3955" s="23"/>
      <c r="BF3955" s="23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  <c r="BU3955" s="12"/>
      <c r="BV3955" s="12"/>
      <c r="BW3955" s="12"/>
      <c r="BX3955" s="15"/>
      <c r="BY3955" s="15"/>
      <c r="BZ3955" s="15"/>
      <c r="CA3955" s="15"/>
      <c r="CB3955" s="15"/>
      <c r="CC3955" s="15"/>
      <c r="CD3955" s="15"/>
      <c r="CE3955" s="15"/>
      <c r="CF3955" s="15"/>
      <c r="CG3955" s="15"/>
      <c r="CH3955" s="15"/>
      <c r="CI3955" s="15"/>
      <c r="CJ3955" s="15"/>
      <c r="CK3955" s="15"/>
      <c r="CL3955" s="15"/>
      <c r="CM3955" s="15"/>
      <c r="CN3955" s="15"/>
    </row>
    <row r="3956" spans="1:92" ht="14">
      <c r="A3956" s="1"/>
      <c r="D3956" s="38"/>
      <c r="I3956" s="19"/>
      <c r="K3956" s="15"/>
      <c r="L3956" s="15"/>
      <c r="AE3956" s="37"/>
      <c r="AF3956" s="30"/>
      <c r="AG3956" s="23"/>
      <c r="AH3956" s="23"/>
      <c r="AI3956" s="23"/>
      <c r="AJ3956" s="23"/>
      <c r="AK3956" s="23"/>
      <c r="AL3956" s="23"/>
      <c r="AM3956" s="23"/>
      <c r="AN3956" s="23"/>
      <c r="AO3956" s="23"/>
      <c r="AP3956" s="23"/>
      <c r="AQ3956" s="23"/>
      <c r="AR3956" s="23"/>
      <c r="AS3956" s="23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23"/>
      <c r="BE3956" s="23"/>
      <c r="BF3956" s="23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5"/>
      <c r="BY3956" s="15"/>
      <c r="BZ3956" s="15"/>
      <c r="CA3956" s="15"/>
      <c r="CB3956" s="15"/>
      <c r="CC3956" s="15"/>
      <c r="CD3956" s="15"/>
      <c r="CE3956" s="15"/>
      <c r="CF3956" s="15"/>
      <c r="CG3956" s="15"/>
      <c r="CH3956" s="15"/>
      <c r="CI3956" s="15"/>
      <c r="CJ3956" s="15"/>
      <c r="CK3956" s="15"/>
      <c r="CL3956" s="15"/>
      <c r="CM3956" s="15"/>
      <c r="CN3956" s="15"/>
    </row>
    <row r="3957" spans="1:92" ht="14">
      <c r="A3957" s="1"/>
      <c r="D3957" s="38"/>
      <c r="I3957" s="19"/>
      <c r="K3957" s="15"/>
      <c r="L3957" s="15"/>
      <c r="AE3957" s="37"/>
      <c r="AF3957" s="30"/>
      <c r="AG3957" s="23"/>
      <c r="AH3957" s="23"/>
      <c r="AI3957" s="23"/>
      <c r="AJ3957" s="23"/>
      <c r="AK3957" s="23"/>
      <c r="AL3957" s="23"/>
      <c r="AM3957" s="23"/>
      <c r="AN3957" s="23"/>
      <c r="AO3957" s="23"/>
      <c r="AP3957" s="23"/>
      <c r="AQ3957" s="23"/>
      <c r="AR3957" s="23"/>
      <c r="AS3957" s="23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23"/>
      <c r="BE3957" s="23"/>
      <c r="BF3957" s="23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  <c r="BU3957" s="12"/>
      <c r="BV3957" s="12"/>
      <c r="BW3957" s="12"/>
      <c r="BX3957" s="15"/>
      <c r="BY3957" s="15"/>
      <c r="BZ3957" s="15"/>
      <c r="CA3957" s="15"/>
      <c r="CB3957" s="15"/>
      <c r="CC3957" s="15"/>
      <c r="CD3957" s="15"/>
      <c r="CE3957" s="15"/>
      <c r="CF3957" s="15"/>
      <c r="CG3957" s="15"/>
      <c r="CH3957" s="15"/>
      <c r="CI3957" s="15"/>
      <c r="CJ3957" s="15"/>
      <c r="CK3957" s="15"/>
      <c r="CL3957" s="15"/>
      <c r="CM3957" s="15"/>
      <c r="CN3957" s="15"/>
    </row>
    <row r="3958" spans="1:92" ht="14">
      <c r="A3958" s="1"/>
      <c r="D3958" s="38"/>
      <c r="I3958" s="19"/>
      <c r="K3958" s="15"/>
      <c r="L3958" s="15"/>
      <c r="AE3958" s="37"/>
      <c r="AF3958" s="30"/>
      <c r="AG3958" s="23"/>
      <c r="AH3958" s="23"/>
      <c r="AI3958" s="23"/>
      <c r="AJ3958" s="23"/>
      <c r="AK3958" s="23"/>
      <c r="AL3958" s="23"/>
      <c r="AM3958" s="23"/>
      <c r="AN3958" s="23"/>
      <c r="AO3958" s="23"/>
      <c r="AP3958" s="23"/>
      <c r="AQ3958" s="23"/>
      <c r="AR3958" s="23"/>
      <c r="AS3958" s="23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23"/>
      <c r="BE3958" s="23"/>
      <c r="BF3958" s="23"/>
      <c r="BG3958" s="12"/>
      <c r="BH3958" s="12"/>
      <c r="BI3958" s="12"/>
      <c r="BJ3958" s="12"/>
      <c r="BK3958" s="12"/>
      <c r="BL3958" s="12"/>
      <c r="BM3958" s="12"/>
      <c r="BN3958" s="12"/>
      <c r="BO3958" s="12"/>
      <c r="BP3958" s="12"/>
      <c r="BQ3958" s="12"/>
      <c r="BR3958" s="12"/>
      <c r="BS3958" s="12"/>
      <c r="BT3958" s="12"/>
      <c r="BU3958" s="12"/>
      <c r="BV3958" s="12"/>
      <c r="BW3958" s="12"/>
      <c r="BX3958" s="15"/>
      <c r="BY3958" s="15"/>
      <c r="BZ3958" s="15"/>
      <c r="CA3958" s="15"/>
      <c r="CB3958" s="15"/>
      <c r="CC3958" s="15"/>
      <c r="CD3958" s="15"/>
      <c r="CE3958" s="15"/>
      <c r="CF3958" s="15"/>
      <c r="CG3958" s="15"/>
      <c r="CH3958" s="15"/>
      <c r="CI3958" s="15"/>
      <c r="CJ3958" s="15"/>
      <c r="CK3958" s="15"/>
      <c r="CL3958" s="15"/>
      <c r="CM3958" s="15"/>
      <c r="CN3958" s="15"/>
    </row>
    <row r="3959" spans="1:92" ht="14">
      <c r="A3959" s="1"/>
      <c r="D3959" s="38"/>
      <c r="I3959" s="19"/>
      <c r="K3959" s="15"/>
      <c r="L3959" s="15"/>
      <c r="AE3959" s="37"/>
      <c r="AF3959" s="30"/>
      <c r="AG3959" s="23"/>
      <c r="AH3959" s="23"/>
      <c r="AI3959" s="23"/>
      <c r="AJ3959" s="23"/>
      <c r="AK3959" s="23"/>
      <c r="AL3959" s="23"/>
      <c r="AM3959" s="23"/>
      <c r="AN3959" s="23"/>
      <c r="AO3959" s="23"/>
      <c r="AP3959" s="23"/>
      <c r="AQ3959" s="23"/>
      <c r="AR3959" s="23"/>
      <c r="AS3959" s="23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23"/>
      <c r="BE3959" s="23"/>
      <c r="BF3959" s="23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  <c r="BU3959" s="12"/>
      <c r="BV3959" s="12"/>
      <c r="BW3959" s="12"/>
      <c r="BX3959" s="15"/>
      <c r="BY3959" s="15"/>
      <c r="BZ3959" s="15"/>
      <c r="CA3959" s="15"/>
      <c r="CB3959" s="15"/>
      <c r="CC3959" s="15"/>
      <c r="CD3959" s="15"/>
      <c r="CE3959" s="15"/>
      <c r="CF3959" s="15"/>
      <c r="CG3959" s="15"/>
      <c r="CH3959" s="15"/>
      <c r="CI3959" s="15"/>
      <c r="CJ3959" s="15"/>
      <c r="CK3959" s="15"/>
      <c r="CL3959" s="15"/>
      <c r="CM3959" s="15"/>
      <c r="CN3959" s="15"/>
    </row>
    <row r="3960" spans="1:92" ht="14">
      <c r="A3960" s="1"/>
      <c r="D3960" s="38"/>
      <c r="I3960" s="19"/>
      <c r="K3960" s="15"/>
      <c r="L3960" s="15"/>
      <c r="AE3960" s="37"/>
      <c r="AF3960" s="30"/>
      <c r="AG3960" s="23"/>
      <c r="AH3960" s="23"/>
      <c r="AI3960" s="23"/>
      <c r="AJ3960" s="23"/>
      <c r="AK3960" s="23"/>
      <c r="AL3960" s="23"/>
      <c r="AM3960" s="23"/>
      <c r="AN3960" s="23"/>
      <c r="AO3960" s="23"/>
      <c r="AP3960" s="23"/>
      <c r="AQ3960" s="23"/>
      <c r="AR3960" s="23"/>
      <c r="AS3960" s="23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23"/>
      <c r="BE3960" s="23"/>
      <c r="BF3960" s="23"/>
      <c r="BG3960" s="12"/>
      <c r="BH3960" s="12"/>
      <c r="BI3960" s="12"/>
      <c r="BJ3960" s="12"/>
      <c r="BK3960" s="12"/>
      <c r="BL3960" s="12"/>
      <c r="BM3960" s="12"/>
      <c r="BN3960" s="12"/>
      <c r="BO3960" s="12"/>
      <c r="BP3960" s="12"/>
      <c r="BQ3960" s="12"/>
      <c r="BR3960" s="12"/>
      <c r="BS3960" s="12"/>
      <c r="BT3960" s="12"/>
      <c r="BU3960" s="12"/>
      <c r="BV3960" s="12"/>
      <c r="BW3960" s="12"/>
      <c r="BX3960" s="15"/>
      <c r="BY3960" s="15"/>
      <c r="BZ3960" s="15"/>
      <c r="CA3960" s="15"/>
      <c r="CB3960" s="15"/>
      <c r="CC3960" s="15"/>
      <c r="CD3960" s="15"/>
      <c r="CE3960" s="15"/>
      <c r="CF3960" s="15"/>
      <c r="CG3960" s="15"/>
      <c r="CH3960" s="15"/>
      <c r="CI3960" s="15"/>
      <c r="CJ3960" s="15"/>
      <c r="CK3960" s="15"/>
      <c r="CL3960" s="15"/>
      <c r="CM3960" s="15"/>
      <c r="CN3960" s="15"/>
    </row>
    <row r="3961" spans="1:92" ht="14">
      <c r="A3961" s="1"/>
      <c r="D3961" s="38"/>
      <c r="I3961" s="19"/>
      <c r="K3961" s="15"/>
      <c r="L3961" s="15"/>
      <c r="AE3961" s="37"/>
      <c r="AF3961" s="30"/>
      <c r="AG3961" s="23"/>
      <c r="AH3961" s="23"/>
      <c r="AI3961" s="23"/>
      <c r="AJ3961" s="23"/>
      <c r="AK3961" s="23"/>
      <c r="AL3961" s="23"/>
      <c r="AM3961" s="23"/>
      <c r="AN3961" s="23"/>
      <c r="AO3961" s="23"/>
      <c r="AP3961" s="23"/>
      <c r="AQ3961" s="23"/>
      <c r="AR3961" s="23"/>
      <c r="AS3961" s="23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23"/>
      <c r="BE3961" s="23"/>
      <c r="BF3961" s="23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  <c r="BU3961" s="12"/>
      <c r="BV3961" s="12"/>
      <c r="BW3961" s="12"/>
      <c r="BX3961" s="15"/>
      <c r="BY3961" s="15"/>
      <c r="BZ3961" s="15"/>
      <c r="CA3961" s="15"/>
      <c r="CB3961" s="15"/>
      <c r="CC3961" s="15"/>
      <c r="CD3961" s="15"/>
      <c r="CE3961" s="15"/>
      <c r="CF3961" s="15"/>
      <c r="CG3961" s="15"/>
      <c r="CH3961" s="15"/>
      <c r="CI3961" s="15"/>
      <c r="CJ3961" s="15"/>
      <c r="CK3961" s="15"/>
      <c r="CL3961" s="15"/>
      <c r="CM3961" s="15"/>
      <c r="CN3961" s="15"/>
    </row>
    <row r="3962" spans="1:92" ht="14">
      <c r="A3962" s="1"/>
      <c r="D3962" s="38"/>
      <c r="I3962" s="19"/>
      <c r="K3962" s="15"/>
      <c r="L3962" s="15"/>
      <c r="AE3962" s="37"/>
      <c r="AF3962" s="30"/>
      <c r="AG3962" s="23"/>
      <c r="AH3962" s="23"/>
      <c r="AI3962" s="23"/>
      <c r="AJ3962" s="23"/>
      <c r="AK3962" s="23"/>
      <c r="AL3962" s="23"/>
      <c r="AM3962" s="23"/>
      <c r="AN3962" s="23"/>
      <c r="AO3962" s="23"/>
      <c r="AP3962" s="23"/>
      <c r="AQ3962" s="23"/>
      <c r="AR3962" s="23"/>
      <c r="AS3962" s="23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23"/>
      <c r="BE3962" s="23"/>
      <c r="BF3962" s="23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5"/>
      <c r="BY3962" s="15"/>
      <c r="BZ3962" s="15"/>
      <c r="CA3962" s="15"/>
      <c r="CB3962" s="15"/>
      <c r="CC3962" s="15"/>
      <c r="CD3962" s="15"/>
      <c r="CE3962" s="15"/>
      <c r="CF3962" s="15"/>
      <c r="CG3962" s="15"/>
      <c r="CH3962" s="15"/>
      <c r="CI3962" s="15"/>
      <c r="CJ3962" s="15"/>
      <c r="CK3962" s="15"/>
      <c r="CL3962" s="15"/>
      <c r="CM3962" s="15"/>
      <c r="CN3962" s="15"/>
    </row>
    <row r="3963" spans="1:92" ht="14">
      <c r="A3963" s="1"/>
      <c r="D3963" s="38"/>
      <c r="I3963" s="19"/>
      <c r="K3963" s="15"/>
      <c r="L3963" s="15"/>
      <c r="AE3963" s="37"/>
      <c r="AF3963" s="30"/>
      <c r="AG3963" s="23"/>
      <c r="AH3963" s="23"/>
      <c r="AI3963" s="23"/>
      <c r="AJ3963" s="23"/>
      <c r="AK3963" s="23"/>
      <c r="AL3963" s="23"/>
      <c r="AM3963" s="23"/>
      <c r="AN3963" s="23"/>
      <c r="AO3963" s="23"/>
      <c r="AP3963" s="23"/>
      <c r="AQ3963" s="23"/>
      <c r="AR3963" s="23"/>
      <c r="AS3963" s="23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23"/>
      <c r="BE3963" s="23"/>
      <c r="BF3963" s="23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  <c r="BU3963" s="12"/>
      <c r="BV3963" s="12"/>
      <c r="BW3963" s="12"/>
      <c r="BX3963" s="15"/>
      <c r="BY3963" s="15"/>
      <c r="BZ3963" s="15"/>
      <c r="CA3963" s="15"/>
      <c r="CB3963" s="15"/>
      <c r="CC3963" s="15"/>
      <c r="CD3963" s="15"/>
      <c r="CE3963" s="15"/>
      <c r="CF3963" s="15"/>
      <c r="CG3963" s="15"/>
      <c r="CH3963" s="15"/>
      <c r="CI3963" s="15"/>
      <c r="CJ3963" s="15"/>
      <c r="CK3963" s="15"/>
      <c r="CL3963" s="15"/>
      <c r="CM3963" s="15"/>
      <c r="CN3963" s="15"/>
    </row>
    <row r="3964" spans="1:92" ht="14">
      <c r="A3964" s="1"/>
      <c r="D3964" s="38"/>
      <c r="I3964" s="19"/>
      <c r="K3964" s="15"/>
      <c r="L3964" s="15"/>
      <c r="AE3964" s="37"/>
      <c r="AF3964" s="30"/>
      <c r="AG3964" s="23"/>
      <c r="AH3964" s="23"/>
      <c r="AI3964" s="23"/>
      <c r="AJ3964" s="23"/>
      <c r="AK3964" s="23"/>
      <c r="AL3964" s="23"/>
      <c r="AM3964" s="23"/>
      <c r="AN3964" s="23"/>
      <c r="AO3964" s="23"/>
      <c r="AP3964" s="23"/>
      <c r="AQ3964" s="23"/>
      <c r="AR3964" s="23"/>
      <c r="AS3964" s="23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23"/>
      <c r="BE3964" s="23"/>
      <c r="BF3964" s="23"/>
      <c r="BG3964" s="12"/>
      <c r="BH3964" s="12"/>
      <c r="BI3964" s="12"/>
      <c r="BJ3964" s="12"/>
      <c r="BK3964" s="12"/>
      <c r="BL3964" s="12"/>
      <c r="BM3964" s="12"/>
      <c r="BN3964" s="12"/>
      <c r="BO3964" s="12"/>
      <c r="BP3964" s="12"/>
      <c r="BQ3964" s="12"/>
      <c r="BR3964" s="12"/>
      <c r="BS3964" s="12"/>
      <c r="BT3964" s="12"/>
      <c r="BU3964" s="12"/>
      <c r="BV3964" s="12"/>
      <c r="BW3964" s="12"/>
      <c r="BX3964" s="15"/>
      <c r="BY3964" s="15"/>
      <c r="BZ3964" s="15"/>
      <c r="CA3964" s="15"/>
      <c r="CB3964" s="15"/>
      <c r="CC3964" s="15"/>
      <c r="CD3964" s="15"/>
      <c r="CE3964" s="15"/>
      <c r="CF3964" s="15"/>
      <c r="CG3964" s="15"/>
      <c r="CH3964" s="15"/>
      <c r="CI3964" s="15"/>
      <c r="CJ3964" s="15"/>
      <c r="CK3964" s="15"/>
      <c r="CL3964" s="15"/>
      <c r="CM3964" s="15"/>
      <c r="CN3964" s="15"/>
    </row>
    <row r="3965" spans="1:92" ht="14">
      <c r="A3965" s="1"/>
      <c r="D3965" s="38"/>
      <c r="I3965" s="19"/>
      <c r="K3965" s="15"/>
      <c r="L3965" s="15"/>
      <c r="AE3965" s="37"/>
      <c r="AF3965" s="30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23"/>
      <c r="BE3965" s="23"/>
      <c r="BF3965" s="23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  <c r="BU3965" s="12"/>
      <c r="BV3965" s="12"/>
      <c r="BW3965" s="12"/>
      <c r="BX3965" s="15"/>
      <c r="BY3965" s="15"/>
      <c r="BZ3965" s="15"/>
      <c r="CA3965" s="15"/>
      <c r="CB3965" s="15"/>
      <c r="CC3965" s="15"/>
      <c r="CD3965" s="15"/>
      <c r="CE3965" s="15"/>
      <c r="CF3965" s="15"/>
      <c r="CG3965" s="15"/>
      <c r="CH3965" s="15"/>
      <c r="CI3965" s="15"/>
      <c r="CJ3965" s="15"/>
      <c r="CK3965" s="15"/>
      <c r="CL3965" s="15"/>
      <c r="CM3965" s="15"/>
      <c r="CN3965" s="15"/>
    </row>
    <row r="3966" spans="1:92" ht="14">
      <c r="A3966" s="1"/>
      <c r="D3966" s="38"/>
      <c r="I3966" s="19"/>
      <c r="K3966" s="15"/>
      <c r="L3966" s="15"/>
      <c r="AE3966" s="37"/>
      <c r="AF3966" s="30"/>
      <c r="AG3966" s="23"/>
      <c r="AH3966" s="23"/>
      <c r="AI3966" s="23"/>
      <c r="AJ3966" s="23"/>
      <c r="AK3966" s="23"/>
      <c r="AL3966" s="23"/>
      <c r="AM3966" s="23"/>
      <c r="AN3966" s="23"/>
      <c r="AO3966" s="23"/>
      <c r="AP3966" s="23"/>
      <c r="AQ3966" s="23"/>
      <c r="AR3966" s="23"/>
      <c r="AS3966" s="23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23"/>
      <c r="BE3966" s="23"/>
      <c r="BF3966" s="23"/>
      <c r="BG3966" s="12"/>
      <c r="BH3966" s="12"/>
      <c r="BI3966" s="12"/>
      <c r="BJ3966" s="12"/>
      <c r="BK3966" s="12"/>
      <c r="BL3966" s="12"/>
      <c r="BM3966" s="12"/>
      <c r="BN3966" s="12"/>
      <c r="BO3966" s="12"/>
      <c r="BP3966" s="12"/>
      <c r="BQ3966" s="12"/>
      <c r="BR3966" s="12"/>
      <c r="BS3966" s="12"/>
      <c r="BT3966" s="12"/>
      <c r="BU3966" s="12"/>
      <c r="BV3966" s="12"/>
      <c r="BW3966" s="12"/>
      <c r="BX3966" s="15"/>
      <c r="BY3966" s="15"/>
      <c r="BZ3966" s="15"/>
      <c r="CA3966" s="15"/>
      <c r="CB3966" s="15"/>
      <c r="CC3966" s="15"/>
      <c r="CD3966" s="15"/>
      <c r="CE3966" s="15"/>
      <c r="CF3966" s="15"/>
      <c r="CG3966" s="15"/>
      <c r="CH3966" s="15"/>
      <c r="CI3966" s="15"/>
      <c r="CJ3966" s="15"/>
      <c r="CK3966" s="15"/>
      <c r="CL3966" s="15"/>
      <c r="CM3966" s="15"/>
      <c r="CN3966" s="15"/>
    </row>
    <row r="3967" spans="1:92" ht="14">
      <c r="A3967" s="1"/>
      <c r="D3967" s="38"/>
      <c r="I3967" s="19"/>
      <c r="K3967" s="15"/>
      <c r="L3967" s="15"/>
      <c r="AE3967" s="37"/>
      <c r="AF3967" s="30"/>
      <c r="AG3967" s="23"/>
      <c r="AH3967" s="23"/>
      <c r="AI3967" s="23"/>
      <c r="AJ3967" s="23"/>
      <c r="AK3967" s="23"/>
      <c r="AL3967" s="23"/>
      <c r="AM3967" s="23"/>
      <c r="AN3967" s="23"/>
      <c r="AO3967" s="23"/>
      <c r="AP3967" s="23"/>
      <c r="AQ3967" s="23"/>
      <c r="AR3967" s="23"/>
      <c r="AS3967" s="23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23"/>
      <c r="BE3967" s="23"/>
      <c r="BF3967" s="23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  <c r="BU3967" s="12"/>
      <c r="BV3967" s="12"/>
      <c r="BW3967" s="12"/>
      <c r="BX3967" s="15"/>
      <c r="BY3967" s="15"/>
      <c r="BZ3967" s="15"/>
      <c r="CA3967" s="15"/>
      <c r="CB3967" s="15"/>
      <c r="CC3967" s="15"/>
      <c r="CD3967" s="15"/>
      <c r="CE3967" s="15"/>
      <c r="CF3967" s="15"/>
      <c r="CG3967" s="15"/>
      <c r="CH3967" s="15"/>
      <c r="CI3967" s="15"/>
      <c r="CJ3967" s="15"/>
      <c r="CK3967" s="15"/>
      <c r="CL3967" s="15"/>
      <c r="CM3967" s="15"/>
      <c r="CN3967" s="15"/>
    </row>
    <row r="3968" spans="1:92" ht="14">
      <c r="A3968" s="1"/>
      <c r="D3968" s="38"/>
      <c r="I3968" s="19"/>
      <c r="K3968" s="15"/>
      <c r="L3968" s="15"/>
      <c r="AE3968" s="37"/>
      <c r="AF3968" s="30"/>
      <c r="AG3968" s="23"/>
      <c r="AH3968" s="23"/>
      <c r="AI3968" s="23"/>
      <c r="AJ3968" s="23"/>
      <c r="AK3968" s="23"/>
      <c r="AL3968" s="23"/>
      <c r="AM3968" s="23"/>
      <c r="AN3968" s="23"/>
      <c r="AO3968" s="23"/>
      <c r="AP3968" s="23"/>
      <c r="AQ3968" s="23"/>
      <c r="AR3968" s="23"/>
      <c r="AS3968" s="23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23"/>
      <c r="BE3968" s="23"/>
      <c r="BF3968" s="23"/>
      <c r="BG3968" s="12"/>
      <c r="BH3968" s="12"/>
      <c r="BI3968" s="12"/>
      <c r="BJ3968" s="12"/>
      <c r="BK3968" s="12"/>
      <c r="BL3968" s="12"/>
      <c r="BM3968" s="12"/>
      <c r="BN3968" s="12"/>
      <c r="BO3968" s="12"/>
      <c r="BP3968" s="12"/>
      <c r="BQ3968" s="12"/>
      <c r="BR3968" s="12"/>
      <c r="BS3968" s="12"/>
      <c r="BT3968" s="12"/>
      <c r="BU3968" s="12"/>
      <c r="BV3968" s="12"/>
      <c r="BW3968" s="12"/>
      <c r="BX3968" s="15"/>
      <c r="BY3968" s="15"/>
      <c r="BZ3968" s="15"/>
      <c r="CA3968" s="15"/>
      <c r="CB3968" s="15"/>
      <c r="CC3968" s="15"/>
      <c r="CD3968" s="15"/>
      <c r="CE3968" s="15"/>
      <c r="CF3968" s="15"/>
      <c r="CG3968" s="15"/>
      <c r="CH3968" s="15"/>
      <c r="CI3968" s="15"/>
      <c r="CJ3968" s="15"/>
      <c r="CK3968" s="15"/>
      <c r="CL3968" s="15"/>
      <c r="CM3968" s="15"/>
      <c r="CN3968" s="15"/>
    </row>
    <row r="3969" spans="1:92" ht="14">
      <c r="A3969" s="1"/>
      <c r="D3969" s="38"/>
      <c r="I3969" s="19"/>
      <c r="K3969" s="15"/>
      <c r="L3969" s="15"/>
      <c r="AE3969" s="37"/>
      <c r="AF3969" s="30"/>
      <c r="AG3969" s="23"/>
      <c r="AH3969" s="23"/>
      <c r="AI3969" s="23"/>
      <c r="AJ3969" s="23"/>
      <c r="AK3969" s="23"/>
      <c r="AL3969" s="23"/>
      <c r="AM3969" s="23"/>
      <c r="AN3969" s="23"/>
      <c r="AO3969" s="23"/>
      <c r="AP3969" s="23"/>
      <c r="AQ3969" s="23"/>
      <c r="AR3969" s="23"/>
      <c r="AS3969" s="23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23"/>
      <c r="BE3969" s="23"/>
      <c r="BF3969" s="23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  <c r="BU3969" s="12"/>
      <c r="BV3969" s="12"/>
      <c r="BW3969" s="12"/>
      <c r="BX3969" s="15"/>
      <c r="BY3969" s="15"/>
      <c r="BZ3969" s="15"/>
      <c r="CA3969" s="15"/>
      <c r="CB3969" s="15"/>
      <c r="CC3969" s="15"/>
      <c r="CD3969" s="15"/>
      <c r="CE3969" s="15"/>
      <c r="CF3969" s="15"/>
      <c r="CG3969" s="15"/>
      <c r="CH3969" s="15"/>
      <c r="CI3969" s="15"/>
      <c r="CJ3969" s="15"/>
      <c r="CK3969" s="15"/>
      <c r="CL3969" s="15"/>
      <c r="CM3969" s="15"/>
      <c r="CN3969" s="15"/>
    </row>
    <row r="3970" spans="1:92" ht="14">
      <c r="A3970" s="1"/>
      <c r="D3970" s="38"/>
      <c r="I3970" s="19"/>
      <c r="K3970" s="15"/>
      <c r="L3970" s="15"/>
      <c r="AE3970" s="37"/>
      <c r="AF3970" s="30"/>
      <c r="AG3970" s="23"/>
      <c r="AH3970" s="23"/>
      <c r="AI3970" s="23"/>
      <c r="AJ3970" s="23"/>
      <c r="AK3970" s="23"/>
      <c r="AL3970" s="23"/>
      <c r="AM3970" s="23"/>
      <c r="AN3970" s="23"/>
      <c r="AO3970" s="23"/>
      <c r="AP3970" s="23"/>
      <c r="AQ3970" s="23"/>
      <c r="AR3970" s="23"/>
      <c r="AS3970" s="23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23"/>
      <c r="BE3970" s="23"/>
      <c r="BF3970" s="23"/>
      <c r="BG3970" s="12"/>
      <c r="BH3970" s="12"/>
      <c r="BI3970" s="12"/>
      <c r="BJ3970" s="12"/>
      <c r="BK3970" s="12"/>
      <c r="BL3970" s="12"/>
      <c r="BM3970" s="12"/>
      <c r="BN3970" s="12"/>
      <c r="BO3970" s="12"/>
      <c r="BP3970" s="12"/>
      <c r="BQ3970" s="12"/>
      <c r="BR3970" s="12"/>
      <c r="BS3970" s="12"/>
      <c r="BT3970" s="12"/>
      <c r="BU3970" s="12"/>
      <c r="BV3970" s="12"/>
      <c r="BW3970" s="12"/>
      <c r="BX3970" s="15"/>
      <c r="BY3970" s="15"/>
      <c r="BZ3970" s="15"/>
      <c r="CA3970" s="15"/>
      <c r="CB3970" s="15"/>
      <c r="CC3970" s="15"/>
      <c r="CD3970" s="15"/>
      <c r="CE3970" s="15"/>
      <c r="CF3970" s="15"/>
      <c r="CG3970" s="15"/>
      <c r="CH3970" s="15"/>
      <c r="CI3970" s="15"/>
      <c r="CJ3970" s="15"/>
      <c r="CK3970" s="15"/>
      <c r="CL3970" s="15"/>
      <c r="CM3970" s="15"/>
      <c r="CN3970" s="15"/>
    </row>
    <row r="3971" spans="1:92" ht="14">
      <c r="A3971" s="1"/>
      <c r="D3971" s="38"/>
      <c r="I3971" s="19"/>
      <c r="K3971" s="15"/>
      <c r="L3971" s="15"/>
      <c r="AE3971" s="37"/>
      <c r="AF3971" s="30"/>
      <c r="AG3971" s="23"/>
      <c r="AH3971" s="23"/>
      <c r="AI3971" s="23"/>
      <c r="AJ3971" s="23"/>
      <c r="AK3971" s="23"/>
      <c r="AL3971" s="23"/>
      <c r="AM3971" s="23"/>
      <c r="AN3971" s="23"/>
      <c r="AO3971" s="23"/>
      <c r="AP3971" s="23"/>
      <c r="AQ3971" s="23"/>
      <c r="AR3971" s="23"/>
      <c r="AS3971" s="23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23"/>
      <c r="BE3971" s="23"/>
      <c r="BF3971" s="23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  <c r="BU3971" s="12"/>
      <c r="BV3971" s="12"/>
      <c r="BW3971" s="12"/>
      <c r="BX3971" s="15"/>
      <c r="BY3971" s="15"/>
      <c r="BZ3971" s="15"/>
      <c r="CA3971" s="15"/>
      <c r="CB3971" s="15"/>
      <c r="CC3971" s="15"/>
      <c r="CD3971" s="15"/>
      <c r="CE3971" s="15"/>
      <c r="CF3971" s="15"/>
      <c r="CG3971" s="15"/>
      <c r="CH3971" s="15"/>
      <c r="CI3971" s="15"/>
      <c r="CJ3971" s="15"/>
      <c r="CK3971" s="15"/>
      <c r="CL3971" s="15"/>
      <c r="CM3971" s="15"/>
      <c r="CN3971" s="15"/>
    </row>
    <row r="3972" spans="1:92" ht="14">
      <c r="A3972" s="1"/>
      <c r="D3972" s="38"/>
      <c r="I3972" s="19"/>
      <c r="K3972" s="15"/>
      <c r="L3972" s="15"/>
      <c r="AE3972" s="37"/>
      <c r="AF3972" s="30"/>
      <c r="AG3972" s="23"/>
      <c r="AH3972" s="23"/>
      <c r="AI3972" s="23"/>
      <c r="AJ3972" s="23"/>
      <c r="AK3972" s="23"/>
      <c r="AL3972" s="23"/>
      <c r="AM3972" s="23"/>
      <c r="AN3972" s="23"/>
      <c r="AO3972" s="23"/>
      <c r="AP3972" s="23"/>
      <c r="AQ3972" s="23"/>
      <c r="AR3972" s="23"/>
      <c r="AS3972" s="23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23"/>
      <c r="BE3972" s="23"/>
      <c r="BF3972" s="23"/>
      <c r="BG3972" s="12"/>
      <c r="BH3972" s="12"/>
      <c r="BI3972" s="12"/>
      <c r="BJ3972" s="12"/>
      <c r="BK3972" s="12"/>
      <c r="BL3972" s="12"/>
      <c r="BM3972" s="12"/>
      <c r="BN3972" s="12"/>
      <c r="BO3972" s="12"/>
      <c r="BP3972" s="12"/>
      <c r="BQ3972" s="12"/>
      <c r="BR3972" s="12"/>
      <c r="BS3972" s="12"/>
      <c r="BT3972" s="12"/>
      <c r="BU3972" s="12"/>
      <c r="BV3972" s="12"/>
      <c r="BW3972" s="12"/>
      <c r="BX3972" s="15"/>
      <c r="BY3972" s="15"/>
      <c r="BZ3972" s="15"/>
      <c r="CA3972" s="15"/>
      <c r="CB3972" s="15"/>
      <c r="CC3972" s="15"/>
      <c r="CD3972" s="15"/>
      <c r="CE3972" s="15"/>
      <c r="CF3972" s="15"/>
      <c r="CG3972" s="15"/>
      <c r="CH3972" s="15"/>
      <c r="CI3972" s="15"/>
      <c r="CJ3972" s="15"/>
      <c r="CK3972" s="15"/>
      <c r="CL3972" s="15"/>
      <c r="CM3972" s="15"/>
      <c r="CN3972" s="15"/>
    </row>
    <row r="3973" spans="1:92" ht="14">
      <c r="A3973" s="1"/>
      <c r="D3973" s="38"/>
      <c r="I3973" s="19"/>
      <c r="K3973" s="15"/>
      <c r="L3973" s="15"/>
      <c r="AE3973" s="37"/>
      <c r="AF3973" s="30"/>
      <c r="AG3973" s="23"/>
      <c r="AH3973" s="23"/>
      <c r="AI3973" s="23"/>
      <c r="AJ3973" s="23"/>
      <c r="AK3973" s="23"/>
      <c r="AL3973" s="23"/>
      <c r="AM3973" s="23"/>
      <c r="AN3973" s="23"/>
      <c r="AO3973" s="23"/>
      <c r="AP3973" s="23"/>
      <c r="AQ3973" s="23"/>
      <c r="AR3973" s="23"/>
      <c r="AS3973" s="23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23"/>
      <c r="BE3973" s="23"/>
      <c r="BF3973" s="23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  <c r="BU3973" s="12"/>
      <c r="BV3973" s="12"/>
      <c r="BW3973" s="12"/>
      <c r="BX3973" s="15"/>
      <c r="BY3973" s="15"/>
      <c r="BZ3973" s="15"/>
      <c r="CA3973" s="15"/>
      <c r="CB3973" s="15"/>
      <c r="CC3973" s="15"/>
      <c r="CD3973" s="15"/>
      <c r="CE3973" s="15"/>
      <c r="CF3973" s="15"/>
      <c r="CG3973" s="15"/>
      <c r="CH3973" s="15"/>
      <c r="CI3973" s="15"/>
      <c r="CJ3973" s="15"/>
      <c r="CK3973" s="15"/>
      <c r="CL3973" s="15"/>
      <c r="CM3973" s="15"/>
      <c r="CN3973" s="15"/>
    </row>
    <row r="3974" spans="1:92" ht="14">
      <c r="A3974" s="1"/>
      <c r="D3974" s="38"/>
      <c r="I3974" s="19"/>
      <c r="K3974" s="15"/>
      <c r="L3974" s="15"/>
      <c r="AE3974" s="37"/>
      <c r="AF3974" s="30"/>
      <c r="AG3974" s="23"/>
      <c r="AH3974" s="23"/>
      <c r="AI3974" s="23"/>
      <c r="AJ3974" s="23"/>
      <c r="AK3974" s="23"/>
      <c r="AL3974" s="23"/>
      <c r="AM3974" s="23"/>
      <c r="AN3974" s="23"/>
      <c r="AO3974" s="23"/>
      <c r="AP3974" s="23"/>
      <c r="AQ3974" s="23"/>
      <c r="AR3974" s="23"/>
      <c r="AS3974" s="23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23"/>
      <c r="BE3974" s="23"/>
      <c r="BF3974" s="23"/>
      <c r="BG3974" s="12"/>
      <c r="BH3974" s="12"/>
      <c r="BI3974" s="12"/>
      <c r="BJ3974" s="12"/>
      <c r="BK3974" s="12"/>
      <c r="BL3974" s="12"/>
      <c r="BM3974" s="12"/>
      <c r="BN3974" s="12"/>
      <c r="BO3974" s="12"/>
      <c r="BP3974" s="12"/>
      <c r="BQ3974" s="12"/>
      <c r="BR3974" s="12"/>
      <c r="BS3974" s="12"/>
      <c r="BT3974" s="12"/>
      <c r="BU3974" s="12"/>
      <c r="BV3974" s="12"/>
      <c r="BW3974" s="12"/>
      <c r="BX3974" s="15"/>
      <c r="BY3974" s="15"/>
      <c r="BZ3974" s="15"/>
      <c r="CA3974" s="15"/>
      <c r="CB3974" s="15"/>
      <c r="CC3974" s="15"/>
      <c r="CD3974" s="15"/>
      <c r="CE3974" s="15"/>
      <c r="CF3974" s="15"/>
      <c r="CG3974" s="15"/>
      <c r="CH3974" s="15"/>
      <c r="CI3974" s="15"/>
      <c r="CJ3974" s="15"/>
      <c r="CK3974" s="15"/>
      <c r="CL3974" s="15"/>
      <c r="CM3974" s="15"/>
      <c r="CN3974" s="15"/>
    </row>
    <row r="3975" spans="1:92" ht="14">
      <c r="A3975" s="1"/>
      <c r="D3975" s="38"/>
      <c r="I3975" s="19"/>
      <c r="K3975" s="15"/>
      <c r="L3975" s="15"/>
      <c r="AE3975" s="37"/>
      <c r="AF3975" s="30"/>
      <c r="AG3975" s="23"/>
      <c r="AH3975" s="23"/>
      <c r="AI3975" s="23"/>
      <c r="AJ3975" s="23"/>
      <c r="AK3975" s="23"/>
      <c r="AL3975" s="23"/>
      <c r="AM3975" s="23"/>
      <c r="AN3975" s="23"/>
      <c r="AO3975" s="23"/>
      <c r="AP3975" s="23"/>
      <c r="AQ3975" s="23"/>
      <c r="AR3975" s="23"/>
      <c r="AS3975" s="23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23"/>
      <c r="BE3975" s="23"/>
      <c r="BF3975" s="23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  <c r="BU3975" s="12"/>
      <c r="BV3975" s="12"/>
      <c r="BW3975" s="12"/>
      <c r="BX3975" s="15"/>
      <c r="BY3975" s="15"/>
      <c r="BZ3975" s="15"/>
      <c r="CA3975" s="15"/>
      <c r="CB3975" s="15"/>
      <c r="CC3975" s="15"/>
      <c r="CD3975" s="15"/>
      <c r="CE3975" s="15"/>
      <c r="CF3975" s="15"/>
      <c r="CG3975" s="15"/>
      <c r="CH3975" s="15"/>
      <c r="CI3975" s="15"/>
      <c r="CJ3975" s="15"/>
      <c r="CK3975" s="15"/>
      <c r="CL3975" s="15"/>
      <c r="CM3975" s="15"/>
      <c r="CN3975" s="15"/>
    </row>
    <row r="3976" spans="1:92" ht="14">
      <c r="A3976" s="1"/>
      <c r="D3976" s="38"/>
      <c r="I3976" s="19"/>
      <c r="K3976" s="15"/>
      <c r="L3976" s="15"/>
      <c r="AE3976" s="37"/>
      <c r="AF3976" s="30"/>
      <c r="AG3976" s="23"/>
      <c r="AH3976" s="23"/>
      <c r="AI3976" s="23"/>
      <c r="AJ3976" s="23"/>
      <c r="AK3976" s="23"/>
      <c r="AL3976" s="23"/>
      <c r="AM3976" s="23"/>
      <c r="AN3976" s="23"/>
      <c r="AO3976" s="23"/>
      <c r="AP3976" s="23"/>
      <c r="AQ3976" s="23"/>
      <c r="AR3976" s="23"/>
      <c r="AS3976" s="23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23"/>
      <c r="BE3976" s="23"/>
      <c r="BF3976" s="23"/>
      <c r="BG3976" s="12"/>
      <c r="BH3976" s="12"/>
      <c r="BI3976" s="12"/>
      <c r="BJ3976" s="12"/>
      <c r="BK3976" s="12"/>
      <c r="BL3976" s="12"/>
      <c r="BM3976" s="12"/>
      <c r="BN3976" s="12"/>
      <c r="BO3976" s="12"/>
      <c r="BP3976" s="12"/>
      <c r="BQ3976" s="12"/>
      <c r="BR3976" s="12"/>
      <c r="BS3976" s="12"/>
      <c r="BT3976" s="12"/>
      <c r="BU3976" s="12"/>
      <c r="BV3976" s="12"/>
      <c r="BW3976" s="12"/>
      <c r="BX3976" s="15"/>
      <c r="BY3976" s="15"/>
      <c r="BZ3976" s="15"/>
      <c r="CA3976" s="15"/>
      <c r="CB3976" s="15"/>
      <c r="CC3976" s="15"/>
      <c r="CD3976" s="15"/>
      <c r="CE3976" s="15"/>
      <c r="CF3976" s="15"/>
      <c r="CG3976" s="15"/>
      <c r="CH3976" s="15"/>
      <c r="CI3976" s="15"/>
      <c r="CJ3976" s="15"/>
      <c r="CK3976" s="15"/>
      <c r="CL3976" s="15"/>
      <c r="CM3976" s="15"/>
      <c r="CN3976" s="15"/>
    </row>
    <row r="3977" spans="1:92" ht="14">
      <c r="A3977" s="1"/>
      <c r="D3977" s="38"/>
      <c r="I3977" s="19"/>
      <c r="K3977" s="15"/>
      <c r="L3977" s="15"/>
      <c r="AE3977" s="37"/>
      <c r="AF3977" s="30"/>
      <c r="AG3977" s="23"/>
      <c r="AH3977" s="23"/>
      <c r="AI3977" s="23"/>
      <c r="AJ3977" s="23"/>
      <c r="AK3977" s="23"/>
      <c r="AL3977" s="23"/>
      <c r="AM3977" s="23"/>
      <c r="AN3977" s="23"/>
      <c r="AO3977" s="23"/>
      <c r="AP3977" s="23"/>
      <c r="AQ3977" s="23"/>
      <c r="AR3977" s="23"/>
      <c r="AS3977" s="23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23"/>
      <c r="BE3977" s="23"/>
      <c r="BF3977" s="23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  <c r="BU3977" s="12"/>
      <c r="BV3977" s="12"/>
      <c r="BW3977" s="12"/>
      <c r="BX3977" s="15"/>
      <c r="BY3977" s="15"/>
      <c r="BZ3977" s="15"/>
      <c r="CA3977" s="15"/>
      <c r="CB3977" s="15"/>
      <c r="CC3977" s="15"/>
      <c r="CD3977" s="15"/>
      <c r="CE3977" s="15"/>
      <c r="CF3977" s="15"/>
      <c r="CG3977" s="15"/>
      <c r="CH3977" s="15"/>
      <c r="CI3977" s="15"/>
      <c r="CJ3977" s="15"/>
      <c r="CK3977" s="15"/>
      <c r="CL3977" s="15"/>
      <c r="CM3977" s="15"/>
      <c r="CN3977" s="15"/>
    </row>
    <row r="3978" spans="1:92" ht="14">
      <c r="A3978" s="1"/>
      <c r="D3978" s="38"/>
      <c r="I3978" s="19"/>
      <c r="K3978" s="15"/>
      <c r="L3978" s="15"/>
      <c r="AE3978" s="37"/>
      <c r="AF3978" s="30"/>
      <c r="AG3978" s="23"/>
      <c r="AH3978" s="23"/>
      <c r="AI3978" s="23"/>
      <c r="AJ3978" s="23"/>
      <c r="AK3978" s="23"/>
      <c r="AL3978" s="23"/>
      <c r="AM3978" s="23"/>
      <c r="AN3978" s="23"/>
      <c r="AO3978" s="23"/>
      <c r="AP3978" s="23"/>
      <c r="AQ3978" s="23"/>
      <c r="AR3978" s="23"/>
      <c r="AS3978" s="23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23"/>
      <c r="BE3978" s="23"/>
      <c r="BF3978" s="23"/>
      <c r="BG3978" s="12"/>
      <c r="BH3978" s="12"/>
      <c r="BI3978" s="12"/>
      <c r="BJ3978" s="12"/>
      <c r="BK3978" s="12"/>
      <c r="BL3978" s="12"/>
      <c r="BM3978" s="12"/>
      <c r="BN3978" s="12"/>
      <c r="BO3978" s="12"/>
      <c r="BP3978" s="12"/>
      <c r="BQ3978" s="12"/>
      <c r="BR3978" s="12"/>
      <c r="BS3978" s="12"/>
      <c r="BT3978" s="12"/>
      <c r="BU3978" s="12"/>
      <c r="BV3978" s="12"/>
      <c r="BW3978" s="12"/>
      <c r="BX3978" s="15"/>
      <c r="BY3978" s="15"/>
      <c r="BZ3978" s="15"/>
      <c r="CA3978" s="15"/>
      <c r="CB3978" s="15"/>
      <c r="CC3978" s="15"/>
      <c r="CD3978" s="15"/>
      <c r="CE3978" s="15"/>
      <c r="CF3978" s="15"/>
      <c r="CG3978" s="15"/>
      <c r="CH3978" s="15"/>
      <c r="CI3978" s="15"/>
      <c r="CJ3978" s="15"/>
      <c r="CK3978" s="15"/>
      <c r="CL3978" s="15"/>
      <c r="CM3978" s="15"/>
      <c r="CN3978" s="15"/>
    </row>
    <row r="3979" spans="1:92" ht="14">
      <c r="A3979" s="1"/>
      <c r="D3979" s="38"/>
      <c r="I3979" s="19"/>
      <c r="K3979" s="15"/>
      <c r="L3979" s="15"/>
      <c r="AE3979" s="37"/>
      <c r="AF3979" s="30"/>
      <c r="AG3979" s="23"/>
      <c r="AH3979" s="23"/>
      <c r="AI3979" s="23"/>
      <c r="AJ3979" s="23"/>
      <c r="AK3979" s="23"/>
      <c r="AL3979" s="23"/>
      <c r="AM3979" s="23"/>
      <c r="AN3979" s="23"/>
      <c r="AO3979" s="23"/>
      <c r="AP3979" s="23"/>
      <c r="AQ3979" s="23"/>
      <c r="AR3979" s="23"/>
      <c r="AS3979" s="23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23"/>
      <c r="BE3979" s="23"/>
      <c r="BF3979" s="23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  <c r="BU3979" s="12"/>
      <c r="BV3979" s="12"/>
      <c r="BW3979" s="12"/>
      <c r="BX3979" s="15"/>
      <c r="BY3979" s="15"/>
      <c r="BZ3979" s="15"/>
      <c r="CA3979" s="15"/>
      <c r="CB3979" s="15"/>
      <c r="CC3979" s="15"/>
      <c r="CD3979" s="15"/>
      <c r="CE3979" s="15"/>
      <c r="CF3979" s="15"/>
      <c r="CG3979" s="15"/>
      <c r="CH3979" s="15"/>
      <c r="CI3979" s="15"/>
      <c r="CJ3979" s="15"/>
      <c r="CK3979" s="15"/>
      <c r="CL3979" s="15"/>
      <c r="CM3979" s="15"/>
      <c r="CN3979" s="15"/>
    </row>
    <row r="3980" spans="1:92" ht="14">
      <c r="A3980" s="1"/>
      <c r="D3980" s="38"/>
      <c r="I3980" s="19"/>
      <c r="K3980" s="15"/>
      <c r="L3980" s="15"/>
      <c r="AE3980" s="37"/>
      <c r="AF3980" s="30"/>
      <c r="AG3980" s="23"/>
      <c r="AH3980" s="23"/>
      <c r="AI3980" s="23"/>
      <c r="AJ3980" s="23"/>
      <c r="AK3980" s="23"/>
      <c r="AL3980" s="23"/>
      <c r="AM3980" s="23"/>
      <c r="AN3980" s="23"/>
      <c r="AO3980" s="23"/>
      <c r="AP3980" s="23"/>
      <c r="AQ3980" s="23"/>
      <c r="AR3980" s="23"/>
      <c r="AS3980" s="23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23"/>
      <c r="BE3980" s="23"/>
      <c r="BF3980" s="23"/>
      <c r="BG3980" s="12"/>
      <c r="BH3980" s="12"/>
      <c r="BI3980" s="12"/>
      <c r="BJ3980" s="12"/>
      <c r="BK3980" s="12"/>
      <c r="BL3980" s="12"/>
      <c r="BM3980" s="12"/>
      <c r="BN3980" s="12"/>
      <c r="BO3980" s="12"/>
      <c r="BP3980" s="12"/>
      <c r="BQ3980" s="12"/>
      <c r="BR3980" s="12"/>
      <c r="BS3980" s="12"/>
      <c r="BT3980" s="12"/>
      <c r="BU3980" s="12"/>
      <c r="BV3980" s="12"/>
      <c r="BW3980" s="12"/>
      <c r="BX3980" s="15"/>
      <c r="BY3980" s="15"/>
      <c r="BZ3980" s="15"/>
      <c r="CA3980" s="15"/>
      <c r="CB3980" s="15"/>
      <c r="CC3980" s="15"/>
      <c r="CD3980" s="15"/>
      <c r="CE3980" s="15"/>
      <c r="CF3980" s="15"/>
      <c r="CG3980" s="15"/>
      <c r="CH3980" s="15"/>
      <c r="CI3980" s="15"/>
      <c r="CJ3980" s="15"/>
      <c r="CK3980" s="15"/>
      <c r="CL3980" s="15"/>
      <c r="CM3980" s="15"/>
      <c r="CN3980" s="15"/>
    </row>
    <row r="3981" spans="1:92" ht="14">
      <c r="A3981" s="1"/>
      <c r="D3981" s="38"/>
      <c r="I3981" s="19"/>
      <c r="K3981" s="15"/>
      <c r="L3981" s="15"/>
      <c r="AE3981" s="37"/>
      <c r="AF3981" s="30"/>
      <c r="AG3981" s="23"/>
      <c r="AH3981" s="23"/>
      <c r="AI3981" s="23"/>
      <c r="AJ3981" s="23"/>
      <c r="AK3981" s="23"/>
      <c r="AL3981" s="23"/>
      <c r="AM3981" s="23"/>
      <c r="AN3981" s="23"/>
      <c r="AO3981" s="23"/>
      <c r="AP3981" s="23"/>
      <c r="AQ3981" s="23"/>
      <c r="AR3981" s="23"/>
      <c r="AS3981" s="23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23"/>
      <c r="BE3981" s="23"/>
      <c r="BF3981" s="23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5"/>
      <c r="BY3981" s="15"/>
      <c r="BZ3981" s="15"/>
      <c r="CA3981" s="15"/>
      <c r="CB3981" s="15"/>
      <c r="CC3981" s="15"/>
      <c r="CD3981" s="15"/>
      <c r="CE3981" s="15"/>
      <c r="CF3981" s="15"/>
      <c r="CG3981" s="15"/>
      <c r="CH3981" s="15"/>
      <c r="CI3981" s="15"/>
      <c r="CJ3981" s="15"/>
      <c r="CK3981" s="15"/>
      <c r="CL3981" s="15"/>
      <c r="CM3981" s="15"/>
      <c r="CN3981" s="15"/>
    </row>
    <row r="3982" spans="1:92" ht="14">
      <c r="A3982" s="1"/>
      <c r="D3982" s="38"/>
      <c r="I3982" s="19"/>
      <c r="K3982" s="15"/>
      <c r="L3982" s="15"/>
      <c r="AE3982" s="37"/>
      <c r="AF3982" s="30"/>
      <c r="AG3982" s="23"/>
      <c r="AH3982" s="23"/>
      <c r="AI3982" s="23"/>
      <c r="AJ3982" s="23"/>
      <c r="AK3982" s="23"/>
      <c r="AL3982" s="23"/>
      <c r="AM3982" s="23"/>
      <c r="AN3982" s="23"/>
      <c r="AO3982" s="23"/>
      <c r="AP3982" s="23"/>
      <c r="AQ3982" s="23"/>
      <c r="AR3982" s="23"/>
      <c r="AS3982" s="23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23"/>
      <c r="BE3982" s="23"/>
      <c r="BF3982" s="23"/>
      <c r="BG3982" s="12"/>
      <c r="BH3982" s="12"/>
      <c r="BI3982" s="12"/>
      <c r="BJ3982" s="12"/>
      <c r="BK3982" s="12"/>
      <c r="BL3982" s="12"/>
      <c r="BM3982" s="12"/>
      <c r="BN3982" s="12"/>
      <c r="BO3982" s="12"/>
      <c r="BP3982" s="12"/>
      <c r="BQ3982" s="12"/>
      <c r="BR3982" s="12"/>
      <c r="BS3982" s="12"/>
      <c r="BT3982" s="12"/>
      <c r="BU3982" s="12"/>
      <c r="BV3982" s="12"/>
      <c r="BW3982" s="12"/>
      <c r="BX3982" s="15"/>
      <c r="BY3982" s="15"/>
      <c r="BZ3982" s="15"/>
      <c r="CA3982" s="15"/>
      <c r="CB3982" s="15"/>
      <c r="CC3982" s="15"/>
      <c r="CD3982" s="15"/>
      <c r="CE3982" s="15"/>
      <c r="CF3982" s="15"/>
      <c r="CG3982" s="15"/>
      <c r="CH3982" s="15"/>
      <c r="CI3982" s="15"/>
      <c r="CJ3982" s="15"/>
      <c r="CK3982" s="15"/>
      <c r="CL3982" s="15"/>
      <c r="CM3982" s="15"/>
      <c r="CN3982" s="15"/>
    </row>
    <row r="3983" spans="1:92" ht="14">
      <c r="A3983" s="1"/>
      <c r="D3983" s="38"/>
      <c r="I3983" s="19"/>
      <c r="K3983" s="15"/>
      <c r="L3983" s="15"/>
      <c r="AE3983" s="37"/>
      <c r="AF3983" s="30"/>
      <c r="AG3983" s="23"/>
      <c r="AH3983" s="23"/>
      <c r="AI3983" s="23"/>
      <c r="AJ3983" s="23"/>
      <c r="AK3983" s="23"/>
      <c r="AL3983" s="23"/>
      <c r="AM3983" s="23"/>
      <c r="AN3983" s="23"/>
      <c r="AO3983" s="23"/>
      <c r="AP3983" s="23"/>
      <c r="AQ3983" s="23"/>
      <c r="AR3983" s="23"/>
      <c r="AS3983" s="23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23"/>
      <c r="BE3983" s="23"/>
      <c r="BF3983" s="23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5"/>
      <c r="BY3983" s="15"/>
      <c r="BZ3983" s="15"/>
      <c r="CA3983" s="15"/>
      <c r="CB3983" s="15"/>
      <c r="CC3983" s="15"/>
      <c r="CD3983" s="15"/>
      <c r="CE3983" s="15"/>
      <c r="CF3983" s="15"/>
      <c r="CG3983" s="15"/>
      <c r="CH3983" s="15"/>
      <c r="CI3983" s="15"/>
      <c r="CJ3983" s="15"/>
      <c r="CK3983" s="15"/>
      <c r="CL3983" s="15"/>
      <c r="CM3983" s="15"/>
      <c r="CN3983" s="15"/>
    </row>
    <row r="3984" spans="1:92" ht="14">
      <c r="A3984" s="1"/>
      <c r="D3984" s="38"/>
      <c r="I3984" s="19"/>
      <c r="K3984" s="15"/>
      <c r="L3984" s="15"/>
      <c r="AE3984" s="37"/>
      <c r="AF3984" s="30"/>
      <c r="AG3984" s="23"/>
      <c r="AH3984" s="23"/>
      <c r="AI3984" s="23"/>
      <c r="AJ3984" s="23"/>
      <c r="AK3984" s="23"/>
      <c r="AL3984" s="23"/>
      <c r="AM3984" s="23"/>
      <c r="AN3984" s="23"/>
      <c r="AO3984" s="23"/>
      <c r="AP3984" s="23"/>
      <c r="AQ3984" s="23"/>
      <c r="AR3984" s="23"/>
      <c r="AS3984" s="23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23"/>
      <c r="BE3984" s="23"/>
      <c r="BF3984" s="23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5"/>
      <c r="BY3984" s="15"/>
      <c r="BZ3984" s="15"/>
      <c r="CA3984" s="15"/>
      <c r="CB3984" s="15"/>
      <c r="CC3984" s="15"/>
      <c r="CD3984" s="15"/>
      <c r="CE3984" s="15"/>
      <c r="CF3984" s="15"/>
      <c r="CG3984" s="15"/>
      <c r="CH3984" s="15"/>
      <c r="CI3984" s="15"/>
      <c r="CJ3984" s="15"/>
      <c r="CK3984" s="15"/>
      <c r="CL3984" s="15"/>
      <c r="CM3984" s="15"/>
      <c r="CN3984" s="15"/>
    </row>
    <row r="3985" spans="1:92" ht="14">
      <c r="A3985" s="1"/>
      <c r="D3985" s="38"/>
      <c r="I3985" s="19"/>
      <c r="K3985" s="15"/>
      <c r="L3985" s="15"/>
      <c r="AE3985" s="37"/>
      <c r="AF3985" s="30"/>
      <c r="AG3985" s="23"/>
      <c r="AH3985" s="23"/>
      <c r="AI3985" s="23"/>
      <c r="AJ3985" s="23"/>
      <c r="AK3985" s="23"/>
      <c r="AL3985" s="23"/>
      <c r="AM3985" s="23"/>
      <c r="AN3985" s="23"/>
      <c r="AO3985" s="23"/>
      <c r="AP3985" s="23"/>
      <c r="AQ3985" s="23"/>
      <c r="AR3985" s="23"/>
      <c r="AS3985" s="23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23"/>
      <c r="BE3985" s="23"/>
      <c r="BF3985" s="23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5"/>
      <c r="BY3985" s="15"/>
      <c r="BZ3985" s="15"/>
      <c r="CA3985" s="15"/>
      <c r="CB3985" s="15"/>
      <c r="CC3985" s="15"/>
      <c r="CD3985" s="15"/>
      <c r="CE3985" s="15"/>
      <c r="CF3985" s="15"/>
      <c r="CG3985" s="15"/>
      <c r="CH3985" s="15"/>
      <c r="CI3985" s="15"/>
      <c r="CJ3985" s="15"/>
      <c r="CK3985" s="15"/>
      <c r="CL3985" s="15"/>
      <c r="CM3985" s="15"/>
      <c r="CN3985" s="15"/>
    </row>
    <row r="3986" spans="1:92" ht="14">
      <c r="A3986" s="1"/>
      <c r="D3986" s="38"/>
      <c r="I3986" s="19"/>
      <c r="K3986" s="15"/>
      <c r="L3986" s="15"/>
      <c r="AE3986" s="37"/>
      <c r="AF3986" s="30"/>
      <c r="AG3986" s="23"/>
      <c r="AH3986" s="23"/>
      <c r="AI3986" s="23"/>
      <c r="AJ3986" s="23"/>
      <c r="AK3986" s="23"/>
      <c r="AL3986" s="23"/>
      <c r="AM3986" s="23"/>
      <c r="AN3986" s="23"/>
      <c r="AO3986" s="23"/>
      <c r="AP3986" s="23"/>
      <c r="AQ3986" s="23"/>
      <c r="AR3986" s="23"/>
      <c r="AS3986" s="23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23"/>
      <c r="BE3986" s="23"/>
      <c r="BF3986" s="23"/>
      <c r="BG3986" s="12"/>
      <c r="BH3986" s="12"/>
      <c r="BI3986" s="12"/>
      <c r="BJ3986" s="12"/>
      <c r="BK3986" s="12"/>
      <c r="BL3986" s="12"/>
      <c r="BM3986" s="12"/>
      <c r="BN3986" s="12"/>
      <c r="BO3986" s="12"/>
      <c r="BP3986" s="12"/>
      <c r="BQ3986" s="12"/>
      <c r="BR3986" s="12"/>
      <c r="BS3986" s="12"/>
      <c r="BT3986" s="12"/>
      <c r="BU3986" s="12"/>
      <c r="BV3986" s="12"/>
      <c r="BW3986" s="12"/>
      <c r="BX3986" s="15"/>
      <c r="BY3986" s="15"/>
      <c r="BZ3986" s="15"/>
      <c r="CA3986" s="15"/>
      <c r="CB3986" s="15"/>
      <c r="CC3986" s="15"/>
      <c r="CD3986" s="15"/>
      <c r="CE3986" s="15"/>
      <c r="CF3986" s="15"/>
      <c r="CG3986" s="15"/>
      <c r="CH3986" s="15"/>
      <c r="CI3986" s="15"/>
      <c r="CJ3986" s="15"/>
      <c r="CK3986" s="15"/>
      <c r="CL3986" s="15"/>
      <c r="CM3986" s="15"/>
      <c r="CN3986" s="15"/>
    </row>
    <row r="3987" spans="1:92" ht="14">
      <c r="A3987" s="1"/>
      <c r="D3987" s="38"/>
      <c r="I3987" s="19"/>
      <c r="K3987" s="15"/>
      <c r="L3987" s="15"/>
      <c r="AE3987" s="37"/>
      <c r="AF3987" s="30"/>
      <c r="AG3987" s="23"/>
      <c r="AH3987" s="23"/>
      <c r="AI3987" s="23"/>
      <c r="AJ3987" s="23"/>
      <c r="AK3987" s="23"/>
      <c r="AL3987" s="23"/>
      <c r="AM3987" s="23"/>
      <c r="AN3987" s="23"/>
      <c r="AO3987" s="23"/>
      <c r="AP3987" s="23"/>
      <c r="AQ3987" s="23"/>
      <c r="AR3987" s="23"/>
      <c r="AS3987" s="23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23"/>
      <c r="BE3987" s="23"/>
      <c r="BF3987" s="23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  <c r="BU3987" s="12"/>
      <c r="BV3987" s="12"/>
      <c r="BW3987" s="12"/>
      <c r="BX3987" s="15"/>
      <c r="BY3987" s="15"/>
      <c r="BZ3987" s="15"/>
      <c r="CA3987" s="15"/>
      <c r="CB3987" s="15"/>
      <c r="CC3987" s="15"/>
      <c r="CD3987" s="15"/>
      <c r="CE3987" s="15"/>
      <c r="CF3987" s="15"/>
      <c r="CG3987" s="15"/>
      <c r="CH3987" s="15"/>
      <c r="CI3987" s="15"/>
      <c r="CJ3987" s="15"/>
      <c r="CK3987" s="15"/>
      <c r="CL3987" s="15"/>
      <c r="CM3987" s="15"/>
      <c r="CN3987" s="15"/>
    </row>
    <row r="3988" spans="1:92" ht="14">
      <c r="A3988" s="1"/>
      <c r="D3988" s="38"/>
      <c r="I3988" s="19"/>
      <c r="K3988" s="15"/>
      <c r="L3988" s="15"/>
      <c r="AE3988" s="37"/>
      <c r="AF3988" s="30"/>
      <c r="AG3988" s="23"/>
      <c r="AH3988" s="23"/>
      <c r="AI3988" s="23"/>
      <c r="AJ3988" s="23"/>
      <c r="AK3988" s="23"/>
      <c r="AL3988" s="23"/>
      <c r="AM3988" s="23"/>
      <c r="AN3988" s="23"/>
      <c r="AO3988" s="23"/>
      <c r="AP3988" s="23"/>
      <c r="AQ3988" s="23"/>
      <c r="AR3988" s="23"/>
      <c r="AS3988" s="23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23"/>
      <c r="BE3988" s="23"/>
      <c r="BF3988" s="23"/>
      <c r="BG3988" s="12"/>
      <c r="BH3988" s="12"/>
      <c r="BI3988" s="12"/>
      <c r="BJ3988" s="12"/>
      <c r="BK3988" s="12"/>
      <c r="BL3988" s="12"/>
      <c r="BM3988" s="12"/>
      <c r="BN3988" s="12"/>
      <c r="BO3988" s="12"/>
      <c r="BP3988" s="12"/>
      <c r="BQ3988" s="12"/>
      <c r="BR3988" s="12"/>
      <c r="BS3988" s="12"/>
      <c r="BT3988" s="12"/>
      <c r="BU3988" s="12"/>
      <c r="BV3988" s="12"/>
      <c r="BW3988" s="12"/>
      <c r="BX3988" s="15"/>
      <c r="BY3988" s="15"/>
      <c r="BZ3988" s="15"/>
      <c r="CA3988" s="15"/>
      <c r="CB3988" s="15"/>
      <c r="CC3988" s="15"/>
      <c r="CD3988" s="15"/>
      <c r="CE3988" s="15"/>
      <c r="CF3988" s="15"/>
      <c r="CG3988" s="15"/>
      <c r="CH3988" s="15"/>
      <c r="CI3988" s="15"/>
      <c r="CJ3988" s="15"/>
      <c r="CK3988" s="15"/>
      <c r="CL3988" s="15"/>
      <c r="CM3988" s="15"/>
      <c r="CN3988" s="15"/>
    </row>
    <row r="3989" spans="1:92" ht="14">
      <c r="A3989" s="1"/>
      <c r="D3989" s="38"/>
      <c r="I3989" s="19"/>
      <c r="K3989" s="15"/>
      <c r="L3989" s="15"/>
      <c r="AE3989" s="37"/>
      <c r="AF3989" s="30"/>
      <c r="AG3989" s="23"/>
      <c r="AH3989" s="23"/>
      <c r="AI3989" s="23"/>
      <c r="AJ3989" s="23"/>
      <c r="AK3989" s="23"/>
      <c r="AL3989" s="23"/>
      <c r="AM3989" s="23"/>
      <c r="AN3989" s="23"/>
      <c r="AO3989" s="23"/>
      <c r="AP3989" s="23"/>
      <c r="AQ3989" s="23"/>
      <c r="AR3989" s="23"/>
      <c r="AS3989" s="23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23"/>
      <c r="BE3989" s="23"/>
      <c r="BF3989" s="23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  <c r="BU3989" s="12"/>
      <c r="BV3989" s="12"/>
      <c r="BW3989" s="12"/>
      <c r="BX3989" s="15"/>
      <c r="BY3989" s="15"/>
      <c r="BZ3989" s="15"/>
      <c r="CA3989" s="15"/>
      <c r="CB3989" s="15"/>
      <c r="CC3989" s="15"/>
      <c r="CD3989" s="15"/>
      <c r="CE3989" s="15"/>
      <c r="CF3989" s="15"/>
      <c r="CG3989" s="15"/>
      <c r="CH3989" s="15"/>
      <c r="CI3989" s="15"/>
      <c r="CJ3989" s="15"/>
      <c r="CK3989" s="15"/>
      <c r="CL3989" s="15"/>
      <c r="CM3989" s="15"/>
      <c r="CN3989" s="15"/>
    </row>
    <row r="3990" spans="1:92" ht="14">
      <c r="A3990" s="1"/>
      <c r="D3990" s="38"/>
      <c r="I3990" s="19"/>
      <c r="K3990" s="15"/>
      <c r="L3990" s="15"/>
      <c r="AE3990" s="37"/>
      <c r="AF3990" s="30"/>
      <c r="AG3990" s="23"/>
      <c r="AH3990" s="23"/>
      <c r="AI3990" s="23"/>
      <c r="AJ3990" s="23"/>
      <c r="AK3990" s="23"/>
      <c r="AL3990" s="23"/>
      <c r="AM3990" s="23"/>
      <c r="AN3990" s="23"/>
      <c r="AO3990" s="23"/>
      <c r="AP3990" s="23"/>
      <c r="AQ3990" s="23"/>
      <c r="AR3990" s="23"/>
      <c r="AS3990" s="23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23"/>
      <c r="BE3990" s="23"/>
      <c r="BF3990" s="23"/>
      <c r="BG3990" s="12"/>
      <c r="BH3990" s="12"/>
      <c r="BI3990" s="12"/>
      <c r="BJ3990" s="12"/>
      <c r="BK3990" s="12"/>
      <c r="BL3990" s="12"/>
      <c r="BM3990" s="12"/>
      <c r="BN3990" s="12"/>
      <c r="BO3990" s="12"/>
      <c r="BP3990" s="12"/>
      <c r="BQ3990" s="12"/>
      <c r="BR3990" s="12"/>
      <c r="BS3990" s="12"/>
      <c r="BT3990" s="12"/>
      <c r="BU3990" s="12"/>
      <c r="BV3990" s="12"/>
      <c r="BW3990" s="12"/>
      <c r="BX3990" s="15"/>
      <c r="BY3990" s="15"/>
      <c r="BZ3990" s="15"/>
      <c r="CA3990" s="15"/>
      <c r="CB3990" s="15"/>
      <c r="CC3990" s="15"/>
      <c r="CD3990" s="15"/>
      <c r="CE3990" s="15"/>
      <c r="CF3990" s="15"/>
      <c r="CG3990" s="15"/>
      <c r="CH3990" s="15"/>
      <c r="CI3990" s="15"/>
      <c r="CJ3990" s="15"/>
      <c r="CK3990" s="15"/>
      <c r="CL3990" s="15"/>
      <c r="CM3990" s="15"/>
      <c r="CN3990" s="15"/>
    </row>
    <row r="3991" spans="1:92" ht="14">
      <c r="A3991" s="1"/>
      <c r="D3991" s="38"/>
      <c r="I3991" s="19"/>
      <c r="K3991" s="15"/>
      <c r="L3991" s="15"/>
      <c r="AE3991" s="37"/>
      <c r="AF3991" s="30"/>
      <c r="AG3991" s="23"/>
      <c r="AH3991" s="23"/>
      <c r="AI3991" s="23"/>
      <c r="AJ3991" s="23"/>
      <c r="AK3991" s="23"/>
      <c r="AL3991" s="23"/>
      <c r="AM3991" s="23"/>
      <c r="AN3991" s="23"/>
      <c r="AO3991" s="23"/>
      <c r="AP3991" s="23"/>
      <c r="AQ3991" s="23"/>
      <c r="AR3991" s="23"/>
      <c r="AS3991" s="23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23"/>
      <c r="BE3991" s="23"/>
      <c r="BF3991" s="23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  <c r="BU3991" s="12"/>
      <c r="BV3991" s="12"/>
      <c r="BW3991" s="12"/>
      <c r="BX3991" s="15"/>
      <c r="BY3991" s="15"/>
      <c r="BZ3991" s="15"/>
      <c r="CA3991" s="15"/>
      <c r="CB3991" s="15"/>
      <c r="CC3991" s="15"/>
      <c r="CD3991" s="15"/>
      <c r="CE3991" s="15"/>
      <c r="CF3991" s="15"/>
      <c r="CG3991" s="15"/>
      <c r="CH3991" s="15"/>
      <c r="CI3991" s="15"/>
      <c r="CJ3991" s="15"/>
      <c r="CK3991" s="15"/>
      <c r="CL3991" s="15"/>
      <c r="CM3991" s="15"/>
      <c r="CN3991" s="15"/>
    </row>
    <row r="3992" spans="1:92" ht="14">
      <c r="A3992" s="1"/>
      <c r="D3992" s="38"/>
      <c r="I3992" s="19"/>
      <c r="K3992" s="15"/>
      <c r="L3992" s="15"/>
      <c r="AE3992" s="37"/>
      <c r="AF3992" s="30"/>
      <c r="AG3992" s="23"/>
      <c r="AH3992" s="23"/>
      <c r="AI3992" s="23"/>
      <c r="AJ3992" s="23"/>
      <c r="AK3992" s="23"/>
      <c r="AL3992" s="23"/>
      <c r="AM3992" s="23"/>
      <c r="AN3992" s="23"/>
      <c r="AO3992" s="23"/>
      <c r="AP3992" s="23"/>
      <c r="AQ3992" s="23"/>
      <c r="AR3992" s="23"/>
      <c r="AS3992" s="23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23"/>
      <c r="BE3992" s="23"/>
      <c r="BF3992" s="23"/>
      <c r="BG3992" s="12"/>
      <c r="BH3992" s="12"/>
      <c r="BI3992" s="12"/>
      <c r="BJ3992" s="12"/>
      <c r="BK3992" s="12"/>
      <c r="BL3992" s="12"/>
      <c r="BM3992" s="12"/>
      <c r="BN3992" s="12"/>
      <c r="BO3992" s="12"/>
      <c r="BP3992" s="12"/>
      <c r="BQ3992" s="12"/>
      <c r="BR3992" s="12"/>
      <c r="BS3992" s="12"/>
      <c r="BT3992" s="12"/>
      <c r="BU3992" s="12"/>
      <c r="BV3992" s="12"/>
      <c r="BW3992" s="12"/>
      <c r="BX3992" s="15"/>
      <c r="BY3992" s="15"/>
      <c r="BZ3992" s="15"/>
      <c r="CA3992" s="15"/>
      <c r="CB3992" s="15"/>
      <c r="CC3992" s="15"/>
      <c r="CD3992" s="15"/>
      <c r="CE3992" s="15"/>
      <c r="CF3992" s="15"/>
      <c r="CG3992" s="15"/>
      <c r="CH3992" s="15"/>
      <c r="CI3992" s="15"/>
      <c r="CJ3992" s="15"/>
      <c r="CK3992" s="15"/>
      <c r="CL3992" s="15"/>
      <c r="CM3992" s="15"/>
      <c r="CN3992" s="15"/>
    </row>
    <row r="3993" spans="1:92" ht="14">
      <c r="A3993" s="1"/>
      <c r="D3993" s="38"/>
      <c r="I3993" s="19"/>
      <c r="K3993" s="15"/>
      <c r="L3993" s="15"/>
      <c r="AE3993" s="37"/>
      <c r="AF3993" s="30"/>
      <c r="AG3993" s="23"/>
      <c r="AH3993" s="23"/>
      <c r="AI3993" s="23"/>
      <c r="AJ3993" s="23"/>
      <c r="AK3993" s="23"/>
      <c r="AL3993" s="23"/>
      <c r="AM3993" s="23"/>
      <c r="AN3993" s="23"/>
      <c r="AO3993" s="23"/>
      <c r="AP3993" s="23"/>
      <c r="AQ3993" s="23"/>
      <c r="AR3993" s="23"/>
      <c r="AS3993" s="23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23"/>
      <c r="BE3993" s="23"/>
      <c r="BF3993" s="23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  <c r="BU3993" s="12"/>
      <c r="BV3993" s="12"/>
      <c r="BW3993" s="12"/>
      <c r="BX3993" s="15"/>
      <c r="BY3993" s="15"/>
      <c r="BZ3993" s="15"/>
      <c r="CA3993" s="15"/>
      <c r="CB3993" s="15"/>
      <c r="CC3993" s="15"/>
      <c r="CD3993" s="15"/>
      <c r="CE3993" s="15"/>
      <c r="CF3993" s="15"/>
      <c r="CG3993" s="15"/>
      <c r="CH3993" s="15"/>
      <c r="CI3993" s="15"/>
      <c r="CJ3993" s="15"/>
      <c r="CK3993" s="15"/>
      <c r="CL3993" s="15"/>
      <c r="CM3993" s="15"/>
      <c r="CN3993" s="15"/>
    </row>
    <row r="3994" spans="1:92" ht="14">
      <c r="A3994" s="1"/>
      <c r="D3994" s="38"/>
      <c r="I3994" s="19"/>
      <c r="K3994" s="15"/>
      <c r="L3994" s="15"/>
      <c r="AE3994" s="37"/>
      <c r="AF3994" s="30"/>
      <c r="AG3994" s="23"/>
      <c r="AH3994" s="23"/>
      <c r="AI3994" s="23"/>
      <c r="AJ3994" s="23"/>
      <c r="AK3994" s="23"/>
      <c r="AL3994" s="23"/>
      <c r="AM3994" s="23"/>
      <c r="AN3994" s="23"/>
      <c r="AO3994" s="23"/>
      <c r="AP3994" s="23"/>
      <c r="AQ3994" s="23"/>
      <c r="AR3994" s="23"/>
      <c r="AS3994" s="23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23"/>
      <c r="BE3994" s="23"/>
      <c r="BF3994" s="23"/>
      <c r="BG3994" s="12"/>
      <c r="BH3994" s="12"/>
      <c r="BI3994" s="12"/>
      <c r="BJ3994" s="12"/>
      <c r="BK3994" s="12"/>
      <c r="BL3994" s="12"/>
      <c r="BM3994" s="12"/>
      <c r="BN3994" s="12"/>
      <c r="BO3994" s="12"/>
      <c r="BP3994" s="12"/>
      <c r="BQ3994" s="12"/>
      <c r="BR3994" s="12"/>
      <c r="BS3994" s="12"/>
      <c r="BT3994" s="12"/>
      <c r="BU3994" s="12"/>
      <c r="BV3994" s="12"/>
      <c r="BW3994" s="12"/>
      <c r="BX3994" s="15"/>
      <c r="BY3994" s="15"/>
      <c r="BZ3994" s="15"/>
      <c r="CA3994" s="15"/>
      <c r="CB3994" s="15"/>
      <c r="CC3994" s="15"/>
      <c r="CD3994" s="15"/>
      <c r="CE3994" s="15"/>
      <c r="CF3994" s="15"/>
      <c r="CG3994" s="15"/>
      <c r="CH3994" s="15"/>
      <c r="CI3994" s="15"/>
      <c r="CJ3994" s="15"/>
      <c r="CK3994" s="15"/>
      <c r="CL3994" s="15"/>
      <c r="CM3994" s="15"/>
      <c r="CN3994" s="15"/>
    </row>
    <row r="3995" spans="1:92" ht="14">
      <c r="A3995" s="1"/>
      <c r="D3995" s="38"/>
      <c r="I3995" s="19"/>
      <c r="K3995" s="15"/>
      <c r="L3995" s="15"/>
      <c r="AE3995" s="37"/>
      <c r="AF3995" s="30"/>
      <c r="AG3995" s="23"/>
      <c r="AH3995" s="23"/>
      <c r="AI3995" s="23"/>
      <c r="AJ3995" s="23"/>
      <c r="AK3995" s="23"/>
      <c r="AL3995" s="23"/>
      <c r="AM3995" s="23"/>
      <c r="AN3995" s="23"/>
      <c r="AO3995" s="23"/>
      <c r="AP3995" s="23"/>
      <c r="AQ3995" s="23"/>
      <c r="AR3995" s="23"/>
      <c r="AS3995" s="23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23"/>
      <c r="BE3995" s="23"/>
      <c r="BF3995" s="23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  <c r="BU3995" s="12"/>
      <c r="BV3995" s="12"/>
      <c r="BW3995" s="12"/>
      <c r="BX3995" s="15"/>
      <c r="BY3995" s="15"/>
      <c r="BZ3995" s="15"/>
      <c r="CA3995" s="15"/>
      <c r="CB3995" s="15"/>
      <c r="CC3995" s="15"/>
      <c r="CD3995" s="15"/>
      <c r="CE3995" s="15"/>
      <c r="CF3995" s="15"/>
      <c r="CG3995" s="15"/>
      <c r="CH3995" s="15"/>
      <c r="CI3995" s="15"/>
      <c r="CJ3995" s="15"/>
      <c r="CK3995" s="15"/>
      <c r="CL3995" s="15"/>
      <c r="CM3995" s="15"/>
      <c r="CN3995" s="15"/>
    </row>
    <row r="3996" spans="1:92" ht="14">
      <c r="A3996" s="1"/>
      <c r="D3996" s="38"/>
      <c r="I3996" s="19"/>
      <c r="K3996" s="15"/>
      <c r="L3996" s="15"/>
      <c r="AE3996" s="37"/>
      <c r="AF3996" s="30"/>
      <c r="AG3996" s="23"/>
      <c r="AH3996" s="23"/>
      <c r="AI3996" s="23"/>
      <c r="AJ3996" s="23"/>
      <c r="AK3996" s="23"/>
      <c r="AL3996" s="23"/>
      <c r="AM3996" s="23"/>
      <c r="AN3996" s="23"/>
      <c r="AO3996" s="23"/>
      <c r="AP3996" s="23"/>
      <c r="AQ3996" s="23"/>
      <c r="AR3996" s="23"/>
      <c r="AS3996" s="23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23"/>
      <c r="BE3996" s="23"/>
      <c r="BF3996" s="23"/>
      <c r="BG3996" s="12"/>
      <c r="BH3996" s="12"/>
      <c r="BI3996" s="12"/>
      <c r="BJ3996" s="12"/>
      <c r="BK3996" s="12"/>
      <c r="BL3996" s="12"/>
      <c r="BM3996" s="12"/>
      <c r="BN3996" s="12"/>
      <c r="BO3996" s="12"/>
      <c r="BP3996" s="12"/>
      <c r="BQ3996" s="12"/>
      <c r="BR3996" s="12"/>
      <c r="BS3996" s="12"/>
      <c r="BT3996" s="12"/>
      <c r="BU3996" s="12"/>
      <c r="BV3996" s="12"/>
      <c r="BW3996" s="12"/>
      <c r="BX3996" s="15"/>
      <c r="BY3996" s="15"/>
      <c r="BZ3996" s="15"/>
      <c r="CA3996" s="15"/>
      <c r="CB3996" s="15"/>
      <c r="CC3996" s="15"/>
      <c r="CD3996" s="15"/>
      <c r="CE3996" s="15"/>
      <c r="CF3996" s="15"/>
      <c r="CG3996" s="15"/>
      <c r="CH3996" s="15"/>
      <c r="CI3996" s="15"/>
      <c r="CJ3996" s="15"/>
      <c r="CK3996" s="15"/>
      <c r="CL3996" s="15"/>
      <c r="CM3996" s="15"/>
      <c r="CN3996" s="15"/>
    </row>
    <row r="3997" spans="1:92" ht="14">
      <c r="A3997" s="1"/>
      <c r="D3997" s="38"/>
      <c r="I3997" s="19"/>
      <c r="K3997" s="15"/>
      <c r="L3997" s="15"/>
      <c r="AE3997" s="37"/>
      <c r="AF3997" s="30"/>
      <c r="AG3997" s="23"/>
      <c r="AH3997" s="23"/>
      <c r="AI3997" s="23"/>
      <c r="AJ3997" s="23"/>
      <c r="AK3997" s="23"/>
      <c r="AL3997" s="23"/>
      <c r="AM3997" s="23"/>
      <c r="AN3997" s="23"/>
      <c r="AO3997" s="23"/>
      <c r="AP3997" s="23"/>
      <c r="AQ3997" s="23"/>
      <c r="AR3997" s="23"/>
      <c r="AS3997" s="23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23"/>
      <c r="BE3997" s="23"/>
      <c r="BF3997" s="23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  <c r="BU3997" s="12"/>
      <c r="BV3997" s="12"/>
      <c r="BW3997" s="12"/>
      <c r="BX3997" s="15"/>
      <c r="BY3997" s="15"/>
      <c r="BZ3997" s="15"/>
      <c r="CA3997" s="15"/>
      <c r="CB3997" s="15"/>
      <c r="CC3997" s="15"/>
      <c r="CD3997" s="15"/>
      <c r="CE3997" s="15"/>
      <c r="CF3997" s="15"/>
      <c r="CG3997" s="15"/>
      <c r="CH3997" s="15"/>
      <c r="CI3997" s="15"/>
      <c r="CJ3997" s="15"/>
      <c r="CK3997" s="15"/>
      <c r="CL3997" s="15"/>
      <c r="CM3997" s="15"/>
      <c r="CN3997" s="15"/>
    </row>
    <row r="3998" spans="1:92" ht="14">
      <c r="A3998" s="1"/>
      <c r="D3998" s="38"/>
      <c r="I3998" s="19"/>
      <c r="K3998" s="15"/>
      <c r="L3998" s="15"/>
      <c r="AE3998" s="37"/>
      <c r="AF3998" s="30"/>
      <c r="AG3998" s="23"/>
      <c r="AH3998" s="23"/>
      <c r="AI3998" s="23"/>
      <c r="AJ3998" s="23"/>
      <c r="AK3998" s="23"/>
      <c r="AL3998" s="23"/>
      <c r="AM3998" s="23"/>
      <c r="AN3998" s="23"/>
      <c r="AO3998" s="23"/>
      <c r="AP3998" s="23"/>
      <c r="AQ3998" s="23"/>
      <c r="AR3998" s="23"/>
      <c r="AS3998" s="23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23"/>
      <c r="BE3998" s="23"/>
      <c r="BF3998" s="23"/>
      <c r="BG3998" s="12"/>
      <c r="BH3998" s="12"/>
      <c r="BI3998" s="12"/>
      <c r="BJ3998" s="12"/>
      <c r="BK3998" s="12"/>
      <c r="BL3998" s="12"/>
      <c r="BM3998" s="12"/>
      <c r="BN3998" s="12"/>
      <c r="BO3998" s="12"/>
      <c r="BP3998" s="12"/>
      <c r="BQ3998" s="12"/>
      <c r="BR3998" s="12"/>
      <c r="BS3998" s="12"/>
      <c r="BT3998" s="12"/>
      <c r="BU3998" s="12"/>
      <c r="BV3998" s="12"/>
      <c r="BW3998" s="12"/>
      <c r="BX3998" s="15"/>
      <c r="BY3998" s="15"/>
      <c r="BZ3998" s="15"/>
      <c r="CA3998" s="15"/>
      <c r="CB3998" s="15"/>
      <c r="CC3998" s="15"/>
      <c r="CD3998" s="15"/>
      <c r="CE3998" s="15"/>
      <c r="CF3998" s="15"/>
      <c r="CG3998" s="15"/>
      <c r="CH3998" s="15"/>
      <c r="CI3998" s="15"/>
      <c r="CJ3998" s="15"/>
      <c r="CK3998" s="15"/>
      <c r="CL3998" s="15"/>
      <c r="CM3998" s="15"/>
      <c r="CN3998" s="15"/>
    </row>
    <row r="3999" spans="1:92" ht="14">
      <c r="A3999" s="1"/>
      <c r="D3999" s="38"/>
      <c r="I3999" s="19"/>
      <c r="K3999" s="15"/>
      <c r="L3999" s="15"/>
      <c r="AE3999" s="37"/>
      <c r="AF3999" s="30"/>
      <c r="AG3999" s="23"/>
      <c r="AH3999" s="23"/>
      <c r="AI3999" s="23"/>
      <c r="AJ3999" s="23"/>
      <c r="AK3999" s="23"/>
      <c r="AL3999" s="23"/>
      <c r="AM3999" s="23"/>
      <c r="AN3999" s="23"/>
      <c r="AO3999" s="23"/>
      <c r="AP3999" s="23"/>
      <c r="AQ3999" s="23"/>
      <c r="AR3999" s="23"/>
      <c r="AS3999" s="23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23"/>
      <c r="BE3999" s="23"/>
      <c r="BF3999" s="23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5"/>
      <c r="BY3999" s="15"/>
      <c r="BZ3999" s="15"/>
      <c r="CA3999" s="15"/>
      <c r="CB3999" s="15"/>
      <c r="CC3999" s="15"/>
      <c r="CD3999" s="15"/>
      <c r="CE3999" s="15"/>
      <c r="CF3999" s="15"/>
      <c r="CG3999" s="15"/>
      <c r="CH3999" s="15"/>
      <c r="CI3999" s="15"/>
      <c r="CJ3999" s="15"/>
      <c r="CK3999" s="15"/>
      <c r="CL3999" s="15"/>
      <c r="CM3999" s="15"/>
      <c r="CN3999" s="15"/>
    </row>
    <row r="4000" spans="1:92" ht="14">
      <c r="A4000" s="1"/>
      <c r="D4000" s="38"/>
      <c r="I4000" s="19"/>
      <c r="K4000" s="15"/>
      <c r="L4000" s="15"/>
      <c r="AE4000" s="37"/>
      <c r="AF4000" s="30"/>
      <c r="AG4000" s="23"/>
      <c r="AH4000" s="23"/>
      <c r="AI4000" s="23"/>
      <c r="AJ4000" s="23"/>
      <c r="AK4000" s="23"/>
      <c r="AL4000" s="23"/>
      <c r="AM4000" s="23"/>
      <c r="AN4000" s="23"/>
      <c r="AO4000" s="23"/>
      <c r="AP4000" s="23"/>
      <c r="AQ4000" s="23"/>
      <c r="AR4000" s="23"/>
      <c r="AS4000" s="23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23"/>
      <c r="BE4000" s="23"/>
      <c r="BF4000" s="23"/>
      <c r="BG4000" s="12"/>
      <c r="BH4000" s="12"/>
      <c r="BI4000" s="12"/>
      <c r="BJ4000" s="12"/>
      <c r="BK4000" s="12"/>
      <c r="BL4000" s="12"/>
      <c r="BM4000" s="12"/>
      <c r="BN4000" s="12"/>
      <c r="BO4000" s="12"/>
      <c r="BP4000" s="12"/>
      <c r="BQ4000" s="12"/>
      <c r="BR4000" s="12"/>
      <c r="BS4000" s="12"/>
      <c r="BT4000" s="12"/>
      <c r="BU4000" s="12"/>
      <c r="BV4000" s="12"/>
      <c r="BW4000" s="12"/>
      <c r="BX4000" s="15"/>
      <c r="BY4000" s="15"/>
      <c r="BZ4000" s="15"/>
      <c r="CA4000" s="15"/>
      <c r="CB4000" s="15"/>
      <c r="CC4000" s="15"/>
      <c r="CD4000" s="15"/>
      <c r="CE4000" s="15"/>
      <c r="CF4000" s="15"/>
      <c r="CG4000" s="15"/>
      <c r="CH4000" s="15"/>
      <c r="CI4000" s="15"/>
      <c r="CJ4000" s="15"/>
      <c r="CK4000" s="15"/>
      <c r="CL4000" s="15"/>
      <c r="CM4000" s="15"/>
      <c r="CN4000" s="15"/>
    </row>
    <row r="4001" spans="1:92" ht="14">
      <c r="A4001" s="1"/>
      <c r="D4001" s="38"/>
      <c r="I4001" s="19"/>
      <c r="K4001" s="15"/>
      <c r="L4001" s="15"/>
      <c r="AE4001" s="37"/>
      <c r="AF4001" s="30"/>
      <c r="AG4001" s="23"/>
      <c r="AH4001" s="23"/>
      <c r="AI4001" s="23"/>
      <c r="AJ4001" s="23"/>
      <c r="AK4001" s="23"/>
      <c r="AL4001" s="23"/>
      <c r="AM4001" s="23"/>
      <c r="AN4001" s="23"/>
      <c r="AO4001" s="23"/>
      <c r="AP4001" s="23"/>
      <c r="AQ4001" s="23"/>
      <c r="AR4001" s="23"/>
      <c r="AS4001" s="23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23"/>
      <c r="BE4001" s="23"/>
      <c r="BF4001" s="23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5"/>
      <c r="BY4001" s="15"/>
      <c r="BZ4001" s="15"/>
      <c r="CA4001" s="15"/>
      <c r="CB4001" s="15"/>
      <c r="CC4001" s="15"/>
      <c r="CD4001" s="15"/>
      <c r="CE4001" s="15"/>
      <c r="CF4001" s="15"/>
      <c r="CG4001" s="15"/>
      <c r="CH4001" s="15"/>
      <c r="CI4001" s="15"/>
      <c r="CJ4001" s="15"/>
      <c r="CK4001" s="15"/>
      <c r="CL4001" s="15"/>
      <c r="CM4001" s="15"/>
      <c r="CN4001" s="15"/>
    </row>
    <row r="4002" spans="1:92" ht="14">
      <c r="A4002" s="1"/>
      <c r="D4002" s="38"/>
      <c r="I4002" s="19"/>
      <c r="K4002" s="15"/>
      <c r="L4002" s="15"/>
      <c r="AE4002" s="37"/>
      <c r="AF4002" s="30"/>
      <c r="AG4002" s="23"/>
      <c r="AH4002" s="23"/>
      <c r="AI4002" s="23"/>
      <c r="AJ4002" s="23"/>
      <c r="AK4002" s="23"/>
      <c r="AL4002" s="23"/>
      <c r="AM4002" s="23"/>
      <c r="AN4002" s="23"/>
      <c r="AO4002" s="23"/>
      <c r="AP4002" s="23"/>
      <c r="AQ4002" s="23"/>
      <c r="AR4002" s="23"/>
      <c r="AS4002" s="23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23"/>
      <c r="BE4002" s="23"/>
      <c r="BF4002" s="23"/>
      <c r="BG4002" s="12"/>
      <c r="BH4002" s="12"/>
      <c r="BI4002" s="12"/>
      <c r="BJ4002" s="12"/>
      <c r="BK4002" s="12"/>
      <c r="BL4002" s="12"/>
      <c r="BM4002" s="12"/>
      <c r="BN4002" s="12"/>
      <c r="BO4002" s="12"/>
      <c r="BP4002" s="12"/>
      <c r="BQ4002" s="12"/>
      <c r="BR4002" s="12"/>
      <c r="BS4002" s="12"/>
      <c r="BT4002" s="12"/>
      <c r="BU4002" s="12"/>
      <c r="BV4002" s="12"/>
      <c r="BW4002" s="12"/>
      <c r="BX4002" s="15"/>
      <c r="BY4002" s="15"/>
      <c r="BZ4002" s="15"/>
      <c r="CA4002" s="15"/>
      <c r="CB4002" s="15"/>
      <c r="CC4002" s="15"/>
      <c r="CD4002" s="15"/>
      <c r="CE4002" s="15"/>
      <c r="CF4002" s="15"/>
      <c r="CG4002" s="15"/>
      <c r="CH4002" s="15"/>
      <c r="CI4002" s="15"/>
      <c r="CJ4002" s="15"/>
      <c r="CK4002" s="15"/>
      <c r="CL4002" s="15"/>
      <c r="CM4002" s="15"/>
      <c r="CN4002" s="15"/>
    </row>
    <row r="4003" spans="1:92" ht="14">
      <c r="A4003" s="1"/>
      <c r="D4003" s="38"/>
      <c r="I4003" s="19"/>
      <c r="K4003" s="15"/>
      <c r="L4003" s="15"/>
      <c r="AE4003" s="37"/>
      <c r="AF4003" s="30"/>
      <c r="AG4003" s="23"/>
      <c r="AH4003" s="23"/>
      <c r="AI4003" s="23"/>
      <c r="AJ4003" s="23"/>
      <c r="AK4003" s="23"/>
      <c r="AL4003" s="23"/>
      <c r="AM4003" s="23"/>
      <c r="AN4003" s="23"/>
      <c r="AO4003" s="23"/>
      <c r="AP4003" s="23"/>
      <c r="AQ4003" s="23"/>
      <c r="AR4003" s="23"/>
      <c r="AS4003" s="23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23"/>
      <c r="BE4003" s="23"/>
      <c r="BF4003" s="23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  <c r="BU4003" s="12"/>
      <c r="BV4003" s="12"/>
      <c r="BW4003" s="12"/>
      <c r="BX4003" s="15"/>
      <c r="BY4003" s="15"/>
      <c r="BZ4003" s="15"/>
      <c r="CA4003" s="15"/>
      <c r="CB4003" s="15"/>
      <c r="CC4003" s="15"/>
      <c r="CD4003" s="15"/>
      <c r="CE4003" s="15"/>
      <c r="CF4003" s="15"/>
      <c r="CG4003" s="15"/>
      <c r="CH4003" s="15"/>
      <c r="CI4003" s="15"/>
      <c r="CJ4003" s="15"/>
      <c r="CK4003" s="15"/>
      <c r="CL4003" s="15"/>
      <c r="CM4003" s="15"/>
      <c r="CN4003" s="15"/>
    </row>
    <row r="4004" spans="1:92" ht="14">
      <c r="A4004" s="1"/>
      <c r="D4004" s="38"/>
      <c r="I4004" s="19"/>
      <c r="K4004" s="15"/>
      <c r="L4004" s="15"/>
      <c r="AE4004" s="37"/>
      <c r="AF4004" s="30"/>
      <c r="AG4004" s="23"/>
      <c r="AH4004" s="23"/>
      <c r="AI4004" s="23"/>
      <c r="AJ4004" s="23"/>
      <c r="AK4004" s="23"/>
      <c r="AL4004" s="23"/>
      <c r="AM4004" s="23"/>
      <c r="AN4004" s="23"/>
      <c r="AO4004" s="23"/>
      <c r="AP4004" s="23"/>
      <c r="AQ4004" s="23"/>
      <c r="AR4004" s="23"/>
      <c r="AS4004" s="23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23"/>
      <c r="BE4004" s="23"/>
      <c r="BF4004" s="23"/>
      <c r="BG4004" s="12"/>
      <c r="BH4004" s="12"/>
      <c r="BI4004" s="12"/>
      <c r="BJ4004" s="12"/>
      <c r="BK4004" s="12"/>
      <c r="BL4004" s="12"/>
      <c r="BM4004" s="12"/>
      <c r="BN4004" s="12"/>
      <c r="BO4004" s="12"/>
      <c r="BP4004" s="12"/>
      <c r="BQ4004" s="12"/>
      <c r="BR4004" s="12"/>
      <c r="BS4004" s="12"/>
      <c r="BT4004" s="12"/>
      <c r="BU4004" s="12"/>
      <c r="BV4004" s="12"/>
      <c r="BW4004" s="12"/>
      <c r="BX4004" s="15"/>
      <c r="BY4004" s="15"/>
      <c r="BZ4004" s="15"/>
      <c r="CA4004" s="15"/>
      <c r="CB4004" s="15"/>
      <c r="CC4004" s="15"/>
      <c r="CD4004" s="15"/>
      <c r="CE4004" s="15"/>
      <c r="CF4004" s="15"/>
      <c r="CG4004" s="15"/>
      <c r="CH4004" s="15"/>
      <c r="CI4004" s="15"/>
      <c r="CJ4004" s="15"/>
      <c r="CK4004" s="15"/>
      <c r="CL4004" s="15"/>
      <c r="CM4004" s="15"/>
      <c r="CN4004" s="15"/>
    </row>
    <row r="4005" spans="1:92" ht="14">
      <c r="A4005" s="1"/>
      <c r="D4005" s="38"/>
      <c r="I4005" s="19"/>
      <c r="K4005" s="15"/>
      <c r="L4005" s="15"/>
      <c r="AE4005" s="37"/>
      <c r="AF4005" s="30"/>
      <c r="AG4005" s="23"/>
      <c r="AH4005" s="23"/>
      <c r="AI4005" s="23"/>
      <c r="AJ4005" s="23"/>
      <c r="AK4005" s="23"/>
      <c r="AL4005" s="23"/>
      <c r="AM4005" s="23"/>
      <c r="AN4005" s="23"/>
      <c r="AO4005" s="23"/>
      <c r="AP4005" s="23"/>
      <c r="AQ4005" s="23"/>
      <c r="AR4005" s="23"/>
      <c r="AS4005" s="23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23"/>
      <c r="BE4005" s="23"/>
      <c r="BF4005" s="23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5"/>
      <c r="BY4005" s="15"/>
      <c r="BZ4005" s="15"/>
      <c r="CA4005" s="15"/>
      <c r="CB4005" s="15"/>
      <c r="CC4005" s="15"/>
      <c r="CD4005" s="15"/>
      <c r="CE4005" s="15"/>
      <c r="CF4005" s="15"/>
      <c r="CG4005" s="15"/>
      <c r="CH4005" s="15"/>
      <c r="CI4005" s="15"/>
      <c r="CJ4005" s="15"/>
      <c r="CK4005" s="15"/>
      <c r="CL4005" s="15"/>
      <c r="CM4005" s="15"/>
      <c r="CN4005" s="15"/>
    </row>
    <row r="4006" spans="1:92" ht="14">
      <c r="A4006" s="1"/>
      <c r="D4006" s="38"/>
      <c r="I4006" s="19"/>
      <c r="K4006" s="15"/>
      <c r="L4006" s="15"/>
      <c r="AE4006" s="37"/>
      <c r="AF4006" s="30"/>
      <c r="AG4006" s="23"/>
      <c r="AH4006" s="23"/>
      <c r="AI4006" s="23"/>
      <c r="AJ4006" s="23"/>
      <c r="AK4006" s="23"/>
      <c r="AL4006" s="23"/>
      <c r="AM4006" s="23"/>
      <c r="AN4006" s="23"/>
      <c r="AO4006" s="23"/>
      <c r="AP4006" s="23"/>
      <c r="AQ4006" s="23"/>
      <c r="AR4006" s="23"/>
      <c r="AS4006" s="23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23"/>
      <c r="BE4006" s="23"/>
      <c r="BF4006" s="23"/>
      <c r="BG4006" s="12"/>
      <c r="BH4006" s="12"/>
      <c r="BI4006" s="12"/>
      <c r="BJ4006" s="12"/>
      <c r="BK4006" s="12"/>
      <c r="BL4006" s="12"/>
      <c r="BM4006" s="12"/>
      <c r="BN4006" s="12"/>
      <c r="BO4006" s="12"/>
      <c r="BP4006" s="12"/>
      <c r="BQ4006" s="12"/>
      <c r="BR4006" s="12"/>
      <c r="BS4006" s="12"/>
      <c r="BT4006" s="12"/>
      <c r="BU4006" s="12"/>
      <c r="BV4006" s="12"/>
      <c r="BW4006" s="12"/>
      <c r="BX4006" s="15"/>
      <c r="BY4006" s="15"/>
      <c r="BZ4006" s="15"/>
      <c r="CA4006" s="15"/>
      <c r="CB4006" s="15"/>
      <c r="CC4006" s="15"/>
      <c r="CD4006" s="15"/>
      <c r="CE4006" s="15"/>
      <c r="CF4006" s="15"/>
      <c r="CG4006" s="15"/>
      <c r="CH4006" s="15"/>
      <c r="CI4006" s="15"/>
      <c r="CJ4006" s="15"/>
      <c r="CK4006" s="15"/>
      <c r="CL4006" s="15"/>
      <c r="CM4006" s="15"/>
      <c r="CN4006" s="15"/>
    </row>
    <row r="4007" spans="1:92" ht="14">
      <c r="A4007" s="1"/>
      <c r="D4007" s="38"/>
      <c r="I4007" s="19"/>
      <c r="K4007" s="15"/>
      <c r="L4007" s="15"/>
      <c r="AE4007" s="37"/>
      <c r="AF4007" s="30"/>
      <c r="AG4007" s="23"/>
      <c r="AH4007" s="23"/>
      <c r="AI4007" s="23"/>
      <c r="AJ4007" s="23"/>
      <c r="AK4007" s="23"/>
      <c r="AL4007" s="23"/>
      <c r="AM4007" s="23"/>
      <c r="AN4007" s="23"/>
      <c r="AO4007" s="23"/>
      <c r="AP4007" s="23"/>
      <c r="AQ4007" s="23"/>
      <c r="AR4007" s="23"/>
      <c r="AS4007" s="23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23"/>
      <c r="BE4007" s="23"/>
      <c r="BF4007" s="23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5"/>
      <c r="BY4007" s="15"/>
      <c r="BZ4007" s="15"/>
      <c r="CA4007" s="15"/>
      <c r="CB4007" s="15"/>
      <c r="CC4007" s="15"/>
      <c r="CD4007" s="15"/>
      <c r="CE4007" s="15"/>
      <c r="CF4007" s="15"/>
      <c r="CG4007" s="15"/>
      <c r="CH4007" s="15"/>
      <c r="CI4007" s="15"/>
      <c r="CJ4007" s="15"/>
      <c r="CK4007" s="15"/>
      <c r="CL4007" s="15"/>
      <c r="CM4007" s="15"/>
      <c r="CN4007" s="15"/>
    </row>
    <row r="4008" spans="1:92" ht="14">
      <c r="A4008" s="1"/>
      <c r="D4008" s="38"/>
      <c r="I4008" s="19"/>
      <c r="K4008" s="15"/>
      <c r="L4008" s="15"/>
      <c r="AE4008" s="37"/>
      <c r="AF4008" s="30"/>
      <c r="AG4008" s="23"/>
      <c r="AH4008" s="23"/>
      <c r="AI4008" s="23"/>
      <c r="AJ4008" s="23"/>
      <c r="AK4008" s="23"/>
      <c r="AL4008" s="23"/>
      <c r="AM4008" s="23"/>
      <c r="AN4008" s="23"/>
      <c r="AO4008" s="23"/>
      <c r="AP4008" s="23"/>
      <c r="AQ4008" s="23"/>
      <c r="AR4008" s="23"/>
      <c r="AS4008" s="23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23"/>
      <c r="BE4008" s="23"/>
      <c r="BF4008" s="23"/>
      <c r="BG4008" s="12"/>
      <c r="BH4008" s="12"/>
      <c r="BI4008" s="12"/>
      <c r="BJ4008" s="12"/>
      <c r="BK4008" s="12"/>
      <c r="BL4008" s="12"/>
      <c r="BM4008" s="12"/>
      <c r="BN4008" s="12"/>
      <c r="BO4008" s="12"/>
      <c r="BP4008" s="12"/>
      <c r="BQ4008" s="12"/>
      <c r="BR4008" s="12"/>
      <c r="BS4008" s="12"/>
      <c r="BT4008" s="12"/>
      <c r="BU4008" s="12"/>
      <c r="BV4008" s="12"/>
      <c r="BW4008" s="12"/>
      <c r="BX4008" s="15"/>
      <c r="BY4008" s="15"/>
      <c r="BZ4008" s="15"/>
      <c r="CA4008" s="15"/>
      <c r="CB4008" s="15"/>
      <c r="CC4008" s="15"/>
      <c r="CD4008" s="15"/>
      <c r="CE4008" s="15"/>
      <c r="CF4008" s="15"/>
      <c r="CG4008" s="15"/>
      <c r="CH4008" s="15"/>
      <c r="CI4008" s="15"/>
      <c r="CJ4008" s="15"/>
      <c r="CK4008" s="15"/>
      <c r="CL4008" s="15"/>
      <c r="CM4008" s="15"/>
      <c r="CN4008" s="15"/>
    </row>
    <row r="4009" spans="1:92" ht="14">
      <c r="A4009" s="1"/>
      <c r="D4009" s="38"/>
      <c r="I4009" s="19"/>
      <c r="K4009" s="15"/>
      <c r="L4009" s="15"/>
      <c r="AE4009" s="37"/>
      <c r="AF4009" s="30"/>
      <c r="AG4009" s="23"/>
      <c r="AH4009" s="23"/>
      <c r="AI4009" s="23"/>
      <c r="AJ4009" s="23"/>
      <c r="AK4009" s="23"/>
      <c r="AL4009" s="23"/>
      <c r="AM4009" s="23"/>
      <c r="AN4009" s="23"/>
      <c r="AO4009" s="23"/>
      <c r="AP4009" s="23"/>
      <c r="AQ4009" s="23"/>
      <c r="AR4009" s="23"/>
      <c r="AS4009" s="23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23"/>
      <c r="BE4009" s="23"/>
      <c r="BF4009" s="23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  <c r="BU4009" s="12"/>
      <c r="BV4009" s="12"/>
      <c r="BW4009" s="12"/>
      <c r="BX4009" s="15"/>
      <c r="BY4009" s="15"/>
      <c r="BZ4009" s="15"/>
      <c r="CA4009" s="15"/>
      <c r="CB4009" s="15"/>
      <c r="CC4009" s="15"/>
      <c r="CD4009" s="15"/>
      <c r="CE4009" s="15"/>
      <c r="CF4009" s="15"/>
      <c r="CG4009" s="15"/>
      <c r="CH4009" s="15"/>
      <c r="CI4009" s="15"/>
      <c r="CJ4009" s="15"/>
      <c r="CK4009" s="15"/>
      <c r="CL4009" s="15"/>
      <c r="CM4009" s="15"/>
      <c r="CN4009" s="15"/>
    </row>
    <row r="4010" spans="1:92" ht="14">
      <c r="A4010" s="1"/>
      <c r="D4010" s="38"/>
      <c r="I4010" s="19"/>
      <c r="K4010" s="15"/>
      <c r="L4010" s="15"/>
      <c r="AE4010" s="37"/>
      <c r="AF4010" s="30"/>
      <c r="AG4010" s="23"/>
      <c r="AH4010" s="23"/>
      <c r="AI4010" s="23"/>
      <c r="AJ4010" s="23"/>
      <c r="AK4010" s="23"/>
      <c r="AL4010" s="23"/>
      <c r="AM4010" s="23"/>
      <c r="AN4010" s="23"/>
      <c r="AO4010" s="23"/>
      <c r="AP4010" s="23"/>
      <c r="AQ4010" s="23"/>
      <c r="AR4010" s="23"/>
      <c r="AS4010" s="23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23"/>
      <c r="BE4010" s="23"/>
      <c r="BF4010" s="23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5"/>
      <c r="BY4010" s="15"/>
      <c r="BZ4010" s="15"/>
      <c r="CA4010" s="15"/>
      <c r="CB4010" s="15"/>
      <c r="CC4010" s="15"/>
      <c r="CD4010" s="15"/>
      <c r="CE4010" s="15"/>
      <c r="CF4010" s="15"/>
      <c r="CG4010" s="15"/>
      <c r="CH4010" s="15"/>
      <c r="CI4010" s="15"/>
      <c r="CJ4010" s="15"/>
      <c r="CK4010" s="15"/>
      <c r="CL4010" s="15"/>
      <c r="CM4010" s="15"/>
      <c r="CN4010" s="15"/>
    </row>
    <row r="4011" spans="1:92" ht="14">
      <c r="A4011" s="1"/>
      <c r="D4011" s="38"/>
      <c r="I4011" s="19"/>
      <c r="K4011" s="15"/>
      <c r="L4011" s="15"/>
      <c r="AE4011" s="37"/>
      <c r="AF4011" s="30"/>
      <c r="AG4011" s="23"/>
      <c r="AH4011" s="23"/>
      <c r="AI4011" s="23"/>
      <c r="AJ4011" s="23"/>
      <c r="AK4011" s="23"/>
      <c r="AL4011" s="23"/>
      <c r="AM4011" s="23"/>
      <c r="AN4011" s="23"/>
      <c r="AO4011" s="23"/>
      <c r="AP4011" s="23"/>
      <c r="AQ4011" s="23"/>
      <c r="AR4011" s="23"/>
      <c r="AS4011" s="23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23"/>
      <c r="BE4011" s="23"/>
      <c r="BF4011" s="23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  <c r="BU4011" s="12"/>
      <c r="BV4011" s="12"/>
      <c r="BW4011" s="12"/>
      <c r="BX4011" s="15"/>
      <c r="BY4011" s="15"/>
      <c r="BZ4011" s="15"/>
      <c r="CA4011" s="15"/>
      <c r="CB4011" s="15"/>
      <c r="CC4011" s="15"/>
      <c r="CD4011" s="15"/>
      <c r="CE4011" s="15"/>
      <c r="CF4011" s="15"/>
      <c r="CG4011" s="15"/>
      <c r="CH4011" s="15"/>
      <c r="CI4011" s="15"/>
      <c r="CJ4011" s="15"/>
      <c r="CK4011" s="15"/>
      <c r="CL4011" s="15"/>
      <c r="CM4011" s="15"/>
      <c r="CN4011" s="15"/>
    </row>
    <row r="4012" spans="1:92" ht="14">
      <c r="A4012" s="1"/>
      <c r="D4012" s="38"/>
      <c r="I4012" s="19"/>
      <c r="K4012" s="15"/>
      <c r="L4012" s="15"/>
      <c r="AE4012" s="37"/>
      <c r="AF4012" s="30"/>
      <c r="AG4012" s="23"/>
      <c r="AH4012" s="23"/>
      <c r="AI4012" s="23"/>
      <c r="AJ4012" s="23"/>
      <c r="AK4012" s="23"/>
      <c r="AL4012" s="23"/>
      <c r="AM4012" s="23"/>
      <c r="AN4012" s="23"/>
      <c r="AO4012" s="23"/>
      <c r="AP4012" s="23"/>
      <c r="AQ4012" s="23"/>
      <c r="AR4012" s="23"/>
      <c r="AS4012" s="23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23"/>
      <c r="BE4012" s="23"/>
      <c r="BF4012" s="23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5"/>
      <c r="BY4012" s="15"/>
      <c r="BZ4012" s="15"/>
      <c r="CA4012" s="15"/>
      <c r="CB4012" s="15"/>
      <c r="CC4012" s="15"/>
      <c r="CD4012" s="15"/>
      <c r="CE4012" s="15"/>
      <c r="CF4012" s="15"/>
      <c r="CG4012" s="15"/>
      <c r="CH4012" s="15"/>
      <c r="CI4012" s="15"/>
      <c r="CJ4012" s="15"/>
      <c r="CK4012" s="15"/>
      <c r="CL4012" s="15"/>
      <c r="CM4012" s="15"/>
      <c r="CN4012" s="15"/>
    </row>
    <row r="4013" spans="1:92" ht="14">
      <c r="A4013" s="1"/>
      <c r="D4013" s="38"/>
      <c r="I4013" s="19"/>
      <c r="K4013" s="15"/>
      <c r="L4013" s="15"/>
      <c r="AE4013" s="37"/>
      <c r="AF4013" s="30"/>
      <c r="AG4013" s="23"/>
      <c r="AH4013" s="23"/>
      <c r="AI4013" s="23"/>
      <c r="AJ4013" s="23"/>
      <c r="AK4013" s="23"/>
      <c r="AL4013" s="23"/>
      <c r="AM4013" s="23"/>
      <c r="AN4013" s="23"/>
      <c r="AO4013" s="23"/>
      <c r="AP4013" s="23"/>
      <c r="AQ4013" s="23"/>
      <c r="AR4013" s="23"/>
      <c r="AS4013" s="23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23"/>
      <c r="BE4013" s="23"/>
      <c r="BF4013" s="23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5"/>
      <c r="BY4013" s="15"/>
      <c r="BZ4013" s="15"/>
      <c r="CA4013" s="15"/>
      <c r="CB4013" s="15"/>
      <c r="CC4013" s="15"/>
      <c r="CD4013" s="15"/>
      <c r="CE4013" s="15"/>
      <c r="CF4013" s="15"/>
      <c r="CG4013" s="15"/>
      <c r="CH4013" s="15"/>
      <c r="CI4013" s="15"/>
      <c r="CJ4013" s="15"/>
      <c r="CK4013" s="15"/>
      <c r="CL4013" s="15"/>
      <c r="CM4013" s="15"/>
      <c r="CN4013" s="15"/>
    </row>
    <row r="4014" spans="1:92" ht="14">
      <c r="A4014" s="1"/>
      <c r="D4014" s="38"/>
      <c r="I4014" s="19"/>
      <c r="K4014" s="15"/>
      <c r="L4014" s="15"/>
      <c r="AE4014" s="37"/>
      <c r="AF4014" s="30"/>
      <c r="AG4014" s="23"/>
      <c r="AH4014" s="23"/>
      <c r="AI4014" s="23"/>
      <c r="AJ4014" s="23"/>
      <c r="AK4014" s="23"/>
      <c r="AL4014" s="23"/>
      <c r="AM4014" s="23"/>
      <c r="AN4014" s="23"/>
      <c r="AO4014" s="23"/>
      <c r="AP4014" s="23"/>
      <c r="AQ4014" s="23"/>
      <c r="AR4014" s="23"/>
      <c r="AS4014" s="23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23"/>
      <c r="BE4014" s="23"/>
      <c r="BF4014" s="23"/>
      <c r="BG4014" s="12"/>
      <c r="BH4014" s="12"/>
      <c r="BI4014" s="12"/>
      <c r="BJ4014" s="12"/>
      <c r="BK4014" s="12"/>
      <c r="BL4014" s="12"/>
      <c r="BM4014" s="12"/>
      <c r="BN4014" s="12"/>
      <c r="BO4014" s="12"/>
      <c r="BP4014" s="12"/>
      <c r="BQ4014" s="12"/>
      <c r="BR4014" s="12"/>
      <c r="BS4014" s="12"/>
      <c r="BT4014" s="12"/>
      <c r="BU4014" s="12"/>
      <c r="BV4014" s="12"/>
      <c r="BW4014" s="12"/>
      <c r="BX4014" s="15"/>
      <c r="BY4014" s="15"/>
      <c r="BZ4014" s="15"/>
      <c r="CA4014" s="15"/>
      <c r="CB4014" s="15"/>
      <c r="CC4014" s="15"/>
      <c r="CD4014" s="15"/>
      <c r="CE4014" s="15"/>
      <c r="CF4014" s="15"/>
      <c r="CG4014" s="15"/>
      <c r="CH4014" s="15"/>
      <c r="CI4014" s="15"/>
      <c r="CJ4014" s="15"/>
      <c r="CK4014" s="15"/>
      <c r="CL4014" s="15"/>
      <c r="CM4014" s="15"/>
      <c r="CN4014" s="15"/>
    </row>
    <row r="4015" spans="1:92" ht="14">
      <c r="A4015" s="1"/>
      <c r="D4015" s="38"/>
      <c r="I4015" s="19"/>
      <c r="K4015" s="15"/>
      <c r="L4015" s="15"/>
      <c r="AE4015" s="37"/>
      <c r="AF4015" s="30"/>
      <c r="AG4015" s="23"/>
      <c r="AH4015" s="23"/>
      <c r="AI4015" s="23"/>
      <c r="AJ4015" s="23"/>
      <c r="AK4015" s="23"/>
      <c r="AL4015" s="23"/>
      <c r="AM4015" s="23"/>
      <c r="AN4015" s="23"/>
      <c r="AO4015" s="23"/>
      <c r="AP4015" s="23"/>
      <c r="AQ4015" s="23"/>
      <c r="AR4015" s="23"/>
      <c r="AS4015" s="23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23"/>
      <c r="BE4015" s="23"/>
      <c r="BF4015" s="23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  <c r="BU4015" s="12"/>
      <c r="BV4015" s="12"/>
      <c r="BW4015" s="12"/>
      <c r="BX4015" s="15"/>
      <c r="BY4015" s="15"/>
      <c r="BZ4015" s="15"/>
      <c r="CA4015" s="15"/>
      <c r="CB4015" s="15"/>
      <c r="CC4015" s="15"/>
      <c r="CD4015" s="15"/>
      <c r="CE4015" s="15"/>
      <c r="CF4015" s="15"/>
      <c r="CG4015" s="15"/>
      <c r="CH4015" s="15"/>
      <c r="CI4015" s="15"/>
      <c r="CJ4015" s="15"/>
      <c r="CK4015" s="15"/>
      <c r="CL4015" s="15"/>
      <c r="CM4015" s="15"/>
      <c r="CN4015" s="15"/>
    </row>
    <row r="4016" spans="1:92" ht="14">
      <c r="A4016" s="1"/>
      <c r="D4016" s="38"/>
      <c r="I4016" s="19"/>
      <c r="K4016" s="15"/>
      <c r="L4016" s="15"/>
      <c r="AE4016" s="37"/>
      <c r="AF4016" s="30"/>
      <c r="AG4016" s="23"/>
      <c r="AH4016" s="23"/>
      <c r="AI4016" s="23"/>
      <c r="AJ4016" s="23"/>
      <c r="AK4016" s="23"/>
      <c r="AL4016" s="23"/>
      <c r="AM4016" s="23"/>
      <c r="AN4016" s="23"/>
      <c r="AO4016" s="23"/>
      <c r="AP4016" s="23"/>
      <c r="AQ4016" s="23"/>
      <c r="AR4016" s="23"/>
      <c r="AS4016" s="23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23"/>
      <c r="BE4016" s="23"/>
      <c r="BF4016" s="23"/>
      <c r="BG4016" s="12"/>
      <c r="BH4016" s="12"/>
      <c r="BI4016" s="12"/>
      <c r="BJ4016" s="12"/>
      <c r="BK4016" s="12"/>
      <c r="BL4016" s="12"/>
      <c r="BM4016" s="12"/>
      <c r="BN4016" s="12"/>
      <c r="BO4016" s="12"/>
      <c r="BP4016" s="12"/>
      <c r="BQ4016" s="12"/>
      <c r="BR4016" s="12"/>
      <c r="BS4016" s="12"/>
      <c r="BT4016" s="12"/>
      <c r="BU4016" s="12"/>
      <c r="BV4016" s="12"/>
      <c r="BW4016" s="12"/>
      <c r="BX4016" s="15"/>
      <c r="BY4016" s="15"/>
      <c r="BZ4016" s="15"/>
      <c r="CA4016" s="15"/>
      <c r="CB4016" s="15"/>
      <c r="CC4016" s="15"/>
      <c r="CD4016" s="15"/>
      <c r="CE4016" s="15"/>
      <c r="CF4016" s="15"/>
      <c r="CG4016" s="15"/>
      <c r="CH4016" s="15"/>
      <c r="CI4016" s="15"/>
      <c r="CJ4016" s="15"/>
      <c r="CK4016" s="15"/>
      <c r="CL4016" s="15"/>
      <c r="CM4016" s="15"/>
      <c r="CN4016" s="15"/>
    </row>
    <row r="4017" spans="1:92" ht="14">
      <c r="A4017" s="1"/>
      <c r="D4017" s="38"/>
      <c r="I4017" s="19"/>
      <c r="K4017" s="15"/>
      <c r="L4017" s="15"/>
      <c r="AE4017" s="37"/>
      <c r="AF4017" s="30"/>
      <c r="AG4017" s="23"/>
      <c r="AH4017" s="23"/>
      <c r="AI4017" s="23"/>
      <c r="AJ4017" s="23"/>
      <c r="AK4017" s="23"/>
      <c r="AL4017" s="23"/>
      <c r="AM4017" s="23"/>
      <c r="AN4017" s="23"/>
      <c r="AO4017" s="23"/>
      <c r="AP4017" s="23"/>
      <c r="AQ4017" s="23"/>
      <c r="AR4017" s="23"/>
      <c r="AS4017" s="23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23"/>
      <c r="BE4017" s="23"/>
      <c r="BF4017" s="23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  <c r="BU4017" s="12"/>
      <c r="BV4017" s="12"/>
      <c r="BW4017" s="12"/>
      <c r="BX4017" s="15"/>
      <c r="BY4017" s="15"/>
      <c r="BZ4017" s="15"/>
      <c r="CA4017" s="15"/>
      <c r="CB4017" s="15"/>
      <c r="CC4017" s="15"/>
      <c r="CD4017" s="15"/>
      <c r="CE4017" s="15"/>
      <c r="CF4017" s="15"/>
      <c r="CG4017" s="15"/>
      <c r="CH4017" s="15"/>
      <c r="CI4017" s="15"/>
      <c r="CJ4017" s="15"/>
      <c r="CK4017" s="15"/>
      <c r="CL4017" s="15"/>
      <c r="CM4017" s="15"/>
      <c r="CN4017" s="15"/>
    </row>
    <row r="4018" spans="1:92" ht="14">
      <c r="A4018" s="1"/>
      <c r="D4018" s="38"/>
      <c r="I4018" s="19"/>
      <c r="K4018" s="15"/>
      <c r="L4018" s="15"/>
      <c r="AE4018" s="37"/>
      <c r="AF4018" s="30"/>
      <c r="AG4018" s="23"/>
      <c r="AH4018" s="23"/>
      <c r="AI4018" s="23"/>
      <c r="AJ4018" s="23"/>
      <c r="AK4018" s="23"/>
      <c r="AL4018" s="23"/>
      <c r="AM4018" s="23"/>
      <c r="AN4018" s="23"/>
      <c r="AO4018" s="23"/>
      <c r="AP4018" s="23"/>
      <c r="AQ4018" s="23"/>
      <c r="AR4018" s="23"/>
      <c r="AS4018" s="23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23"/>
      <c r="BE4018" s="23"/>
      <c r="BF4018" s="23"/>
      <c r="BG4018" s="12"/>
      <c r="BH4018" s="12"/>
      <c r="BI4018" s="12"/>
      <c r="BJ4018" s="12"/>
      <c r="BK4018" s="12"/>
      <c r="BL4018" s="12"/>
      <c r="BM4018" s="12"/>
      <c r="BN4018" s="12"/>
      <c r="BO4018" s="12"/>
      <c r="BP4018" s="12"/>
      <c r="BQ4018" s="12"/>
      <c r="BR4018" s="12"/>
      <c r="BS4018" s="12"/>
      <c r="BT4018" s="12"/>
      <c r="BU4018" s="12"/>
      <c r="BV4018" s="12"/>
      <c r="BW4018" s="12"/>
      <c r="BX4018" s="15"/>
      <c r="BY4018" s="15"/>
      <c r="BZ4018" s="15"/>
      <c r="CA4018" s="15"/>
      <c r="CB4018" s="15"/>
      <c r="CC4018" s="15"/>
      <c r="CD4018" s="15"/>
      <c r="CE4018" s="15"/>
      <c r="CF4018" s="15"/>
      <c r="CG4018" s="15"/>
      <c r="CH4018" s="15"/>
      <c r="CI4018" s="15"/>
      <c r="CJ4018" s="15"/>
      <c r="CK4018" s="15"/>
      <c r="CL4018" s="15"/>
      <c r="CM4018" s="15"/>
      <c r="CN4018" s="15"/>
    </row>
    <row r="4019" spans="1:92" ht="14">
      <c r="A4019" s="1"/>
      <c r="D4019" s="38"/>
      <c r="I4019" s="19"/>
      <c r="K4019" s="15"/>
      <c r="L4019" s="15"/>
      <c r="AE4019" s="37"/>
      <c r="AF4019" s="30"/>
      <c r="AG4019" s="23"/>
      <c r="AH4019" s="23"/>
      <c r="AI4019" s="23"/>
      <c r="AJ4019" s="23"/>
      <c r="AK4019" s="23"/>
      <c r="AL4019" s="23"/>
      <c r="AM4019" s="23"/>
      <c r="AN4019" s="23"/>
      <c r="AO4019" s="23"/>
      <c r="AP4019" s="23"/>
      <c r="AQ4019" s="23"/>
      <c r="AR4019" s="23"/>
      <c r="AS4019" s="23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23"/>
      <c r="BE4019" s="23"/>
      <c r="BF4019" s="23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  <c r="BU4019" s="12"/>
      <c r="BV4019" s="12"/>
      <c r="BW4019" s="12"/>
      <c r="BX4019" s="15"/>
      <c r="BY4019" s="15"/>
      <c r="BZ4019" s="15"/>
      <c r="CA4019" s="15"/>
      <c r="CB4019" s="15"/>
      <c r="CC4019" s="15"/>
      <c r="CD4019" s="15"/>
      <c r="CE4019" s="15"/>
      <c r="CF4019" s="15"/>
      <c r="CG4019" s="15"/>
      <c r="CH4019" s="15"/>
      <c r="CI4019" s="15"/>
      <c r="CJ4019" s="15"/>
      <c r="CK4019" s="15"/>
      <c r="CL4019" s="15"/>
      <c r="CM4019" s="15"/>
      <c r="CN4019" s="15"/>
    </row>
    <row r="4020" spans="1:92" ht="14">
      <c r="A4020" s="1"/>
      <c r="D4020" s="38"/>
      <c r="I4020" s="19"/>
      <c r="K4020" s="15"/>
      <c r="L4020" s="15"/>
      <c r="AE4020" s="37"/>
      <c r="AF4020" s="30"/>
      <c r="AG4020" s="23"/>
      <c r="AH4020" s="23"/>
      <c r="AI4020" s="23"/>
      <c r="AJ4020" s="23"/>
      <c r="AK4020" s="23"/>
      <c r="AL4020" s="23"/>
      <c r="AM4020" s="23"/>
      <c r="AN4020" s="23"/>
      <c r="AO4020" s="23"/>
      <c r="AP4020" s="23"/>
      <c r="AQ4020" s="23"/>
      <c r="AR4020" s="23"/>
      <c r="AS4020" s="23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23"/>
      <c r="BE4020" s="23"/>
      <c r="BF4020" s="23"/>
      <c r="BG4020" s="12"/>
      <c r="BH4020" s="12"/>
      <c r="BI4020" s="12"/>
      <c r="BJ4020" s="12"/>
      <c r="BK4020" s="12"/>
      <c r="BL4020" s="12"/>
      <c r="BM4020" s="12"/>
      <c r="BN4020" s="12"/>
      <c r="BO4020" s="12"/>
      <c r="BP4020" s="12"/>
      <c r="BQ4020" s="12"/>
      <c r="BR4020" s="12"/>
      <c r="BS4020" s="12"/>
      <c r="BT4020" s="12"/>
      <c r="BU4020" s="12"/>
      <c r="BV4020" s="12"/>
      <c r="BW4020" s="12"/>
      <c r="BX4020" s="15"/>
      <c r="BY4020" s="15"/>
      <c r="BZ4020" s="15"/>
      <c r="CA4020" s="15"/>
      <c r="CB4020" s="15"/>
      <c r="CC4020" s="15"/>
      <c r="CD4020" s="15"/>
      <c r="CE4020" s="15"/>
      <c r="CF4020" s="15"/>
      <c r="CG4020" s="15"/>
      <c r="CH4020" s="15"/>
      <c r="CI4020" s="15"/>
      <c r="CJ4020" s="15"/>
      <c r="CK4020" s="15"/>
      <c r="CL4020" s="15"/>
      <c r="CM4020" s="15"/>
      <c r="CN4020" s="15"/>
    </row>
    <row r="4021" spans="1:92" ht="14">
      <c r="A4021" s="1"/>
      <c r="D4021" s="38"/>
      <c r="I4021" s="19"/>
      <c r="K4021" s="15"/>
      <c r="L4021" s="15"/>
      <c r="AE4021" s="37"/>
      <c r="AF4021" s="30"/>
      <c r="AG4021" s="23"/>
      <c r="AH4021" s="23"/>
      <c r="AI4021" s="23"/>
      <c r="AJ4021" s="23"/>
      <c r="AK4021" s="23"/>
      <c r="AL4021" s="23"/>
      <c r="AM4021" s="23"/>
      <c r="AN4021" s="23"/>
      <c r="AO4021" s="23"/>
      <c r="AP4021" s="23"/>
      <c r="AQ4021" s="23"/>
      <c r="AR4021" s="23"/>
      <c r="AS4021" s="23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23"/>
      <c r="BE4021" s="23"/>
      <c r="BF4021" s="23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  <c r="BU4021" s="12"/>
      <c r="BV4021" s="12"/>
      <c r="BW4021" s="12"/>
      <c r="BX4021" s="15"/>
      <c r="BY4021" s="15"/>
      <c r="BZ4021" s="15"/>
      <c r="CA4021" s="15"/>
      <c r="CB4021" s="15"/>
      <c r="CC4021" s="15"/>
      <c r="CD4021" s="15"/>
      <c r="CE4021" s="15"/>
      <c r="CF4021" s="15"/>
      <c r="CG4021" s="15"/>
      <c r="CH4021" s="15"/>
      <c r="CI4021" s="15"/>
      <c r="CJ4021" s="15"/>
      <c r="CK4021" s="15"/>
      <c r="CL4021" s="15"/>
      <c r="CM4021" s="15"/>
      <c r="CN4021" s="15"/>
    </row>
    <row r="4022" spans="1:92" ht="14">
      <c r="A4022" s="1"/>
      <c r="D4022" s="38"/>
      <c r="I4022" s="19"/>
      <c r="K4022" s="15"/>
      <c r="L4022" s="15"/>
      <c r="AE4022" s="37"/>
      <c r="AF4022" s="30"/>
      <c r="AG4022" s="23"/>
      <c r="AH4022" s="23"/>
      <c r="AI4022" s="23"/>
      <c r="AJ4022" s="23"/>
      <c r="AK4022" s="23"/>
      <c r="AL4022" s="23"/>
      <c r="AM4022" s="23"/>
      <c r="AN4022" s="23"/>
      <c r="AO4022" s="23"/>
      <c r="AP4022" s="23"/>
      <c r="AQ4022" s="23"/>
      <c r="AR4022" s="23"/>
      <c r="AS4022" s="23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23"/>
      <c r="BE4022" s="23"/>
      <c r="BF4022" s="23"/>
      <c r="BG4022" s="12"/>
      <c r="BH4022" s="12"/>
      <c r="BI4022" s="12"/>
      <c r="BJ4022" s="12"/>
      <c r="BK4022" s="12"/>
      <c r="BL4022" s="12"/>
      <c r="BM4022" s="12"/>
      <c r="BN4022" s="12"/>
      <c r="BO4022" s="12"/>
      <c r="BP4022" s="12"/>
      <c r="BQ4022" s="12"/>
      <c r="BR4022" s="12"/>
      <c r="BS4022" s="12"/>
      <c r="BT4022" s="12"/>
      <c r="BU4022" s="12"/>
      <c r="BV4022" s="12"/>
      <c r="BW4022" s="12"/>
      <c r="BX4022" s="15"/>
      <c r="BY4022" s="15"/>
      <c r="BZ4022" s="15"/>
      <c r="CA4022" s="15"/>
      <c r="CB4022" s="15"/>
      <c r="CC4022" s="15"/>
      <c r="CD4022" s="15"/>
      <c r="CE4022" s="15"/>
      <c r="CF4022" s="15"/>
      <c r="CG4022" s="15"/>
      <c r="CH4022" s="15"/>
      <c r="CI4022" s="15"/>
      <c r="CJ4022" s="15"/>
      <c r="CK4022" s="15"/>
      <c r="CL4022" s="15"/>
      <c r="CM4022" s="15"/>
      <c r="CN4022" s="15"/>
    </row>
    <row r="4023" spans="1:92" ht="14">
      <c r="A4023" s="1"/>
      <c r="D4023" s="38"/>
      <c r="I4023" s="19"/>
      <c r="K4023" s="15"/>
      <c r="L4023" s="15"/>
      <c r="AE4023" s="37"/>
      <c r="AF4023" s="30"/>
      <c r="AG4023" s="23"/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  <c r="AR4023" s="23"/>
      <c r="AS4023" s="23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23"/>
      <c r="BE4023" s="23"/>
      <c r="BF4023" s="23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  <c r="BU4023" s="12"/>
      <c r="BV4023" s="12"/>
      <c r="BW4023" s="12"/>
      <c r="BX4023" s="15"/>
      <c r="BY4023" s="15"/>
      <c r="BZ4023" s="15"/>
      <c r="CA4023" s="15"/>
      <c r="CB4023" s="15"/>
      <c r="CC4023" s="15"/>
      <c r="CD4023" s="15"/>
      <c r="CE4023" s="15"/>
      <c r="CF4023" s="15"/>
      <c r="CG4023" s="15"/>
      <c r="CH4023" s="15"/>
      <c r="CI4023" s="15"/>
      <c r="CJ4023" s="15"/>
      <c r="CK4023" s="15"/>
      <c r="CL4023" s="15"/>
      <c r="CM4023" s="15"/>
      <c r="CN4023" s="15"/>
    </row>
    <row r="4024" spans="1:92" ht="14">
      <c r="A4024" s="1"/>
      <c r="D4024" s="38"/>
      <c r="I4024" s="19"/>
      <c r="K4024" s="15"/>
      <c r="L4024" s="15"/>
      <c r="AE4024" s="37"/>
      <c r="AF4024" s="30"/>
      <c r="AG4024" s="23"/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  <c r="AR4024" s="23"/>
      <c r="AS4024" s="23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23"/>
      <c r="BE4024" s="23"/>
      <c r="BF4024" s="23"/>
      <c r="BG4024" s="12"/>
      <c r="BH4024" s="12"/>
      <c r="BI4024" s="12"/>
      <c r="BJ4024" s="12"/>
      <c r="BK4024" s="12"/>
      <c r="BL4024" s="12"/>
      <c r="BM4024" s="12"/>
      <c r="BN4024" s="12"/>
      <c r="BO4024" s="12"/>
      <c r="BP4024" s="12"/>
      <c r="BQ4024" s="12"/>
      <c r="BR4024" s="12"/>
      <c r="BS4024" s="12"/>
      <c r="BT4024" s="12"/>
      <c r="BU4024" s="12"/>
      <c r="BV4024" s="12"/>
      <c r="BW4024" s="12"/>
      <c r="BX4024" s="15"/>
      <c r="BY4024" s="15"/>
      <c r="BZ4024" s="15"/>
      <c r="CA4024" s="15"/>
      <c r="CB4024" s="15"/>
      <c r="CC4024" s="15"/>
      <c r="CD4024" s="15"/>
      <c r="CE4024" s="15"/>
      <c r="CF4024" s="15"/>
      <c r="CG4024" s="15"/>
      <c r="CH4024" s="15"/>
      <c r="CI4024" s="15"/>
      <c r="CJ4024" s="15"/>
      <c r="CK4024" s="15"/>
      <c r="CL4024" s="15"/>
      <c r="CM4024" s="15"/>
      <c r="CN4024" s="15"/>
    </row>
    <row r="4025" spans="1:92" ht="14">
      <c r="A4025" s="1"/>
      <c r="D4025" s="38"/>
      <c r="I4025" s="19"/>
      <c r="K4025" s="15"/>
      <c r="L4025" s="15"/>
      <c r="AE4025" s="37"/>
      <c r="AF4025" s="30"/>
      <c r="AG4025" s="23"/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  <c r="AR4025" s="23"/>
      <c r="AS4025" s="23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23"/>
      <c r="BE4025" s="23"/>
      <c r="BF4025" s="23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5"/>
      <c r="BY4025" s="15"/>
      <c r="BZ4025" s="15"/>
      <c r="CA4025" s="15"/>
      <c r="CB4025" s="15"/>
      <c r="CC4025" s="15"/>
      <c r="CD4025" s="15"/>
      <c r="CE4025" s="15"/>
      <c r="CF4025" s="15"/>
      <c r="CG4025" s="15"/>
      <c r="CH4025" s="15"/>
      <c r="CI4025" s="15"/>
      <c r="CJ4025" s="15"/>
      <c r="CK4025" s="15"/>
      <c r="CL4025" s="15"/>
      <c r="CM4025" s="15"/>
      <c r="CN4025" s="15"/>
    </row>
    <row r="4026" spans="1:92" ht="14">
      <c r="A4026" s="1"/>
      <c r="D4026" s="38"/>
      <c r="I4026" s="19"/>
      <c r="K4026" s="15"/>
      <c r="L4026" s="15"/>
      <c r="AE4026" s="37"/>
      <c r="AF4026" s="30"/>
      <c r="AG4026" s="23"/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  <c r="AR4026" s="23"/>
      <c r="AS4026" s="23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23"/>
      <c r="BE4026" s="23"/>
      <c r="BF4026" s="23"/>
      <c r="BG4026" s="12"/>
      <c r="BH4026" s="12"/>
      <c r="BI4026" s="12"/>
      <c r="BJ4026" s="12"/>
      <c r="BK4026" s="12"/>
      <c r="BL4026" s="12"/>
      <c r="BM4026" s="12"/>
      <c r="BN4026" s="12"/>
      <c r="BO4026" s="12"/>
      <c r="BP4026" s="12"/>
      <c r="BQ4026" s="12"/>
      <c r="BR4026" s="12"/>
      <c r="BS4026" s="12"/>
      <c r="BT4026" s="12"/>
      <c r="BU4026" s="12"/>
      <c r="BV4026" s="12"/>
      <c r="BW4026" s="12"/>
      <c r="BX4026" s="15"/>
      <c r="BY4026" s="15"/>
      <c r="BZ4026" s="15"/>
      <c r="CA4026" s="15"/>
      <c r="CB4026" s="15"/>
      <c r="CC4026" s="15"/>
      <c r="CD4026" s="15"/>
      <c r="CE4026" s="15"/>
      <c r="CF4026" s="15"/>
      <c r="CG4026" s="15"/>
      <c r="CH4026" s="15"/>
      <c r="CI4026" s="15"/>
      <c r="CJ4026" s="15"/>
      <c r="CK4026" s="15"/>
      <c r="CL4026" s="15"/>
      <c r="CM4026" s="15"/>
      <c r="CN4026" s="15"/>
    </row>
    <row r="4027" spans="1:92" ht="14">
      <c r="A4027" s="1"/>
      <c r="D4027" s="38"/>
      <c r="I4027" s="19"/>
      <c r="K4027" s="15"/>
      <c r="L4027" s="15"/>
      <c r="AE4027" s="37"/>
      <c r="AF4027" s="30"/>
      <c r="AG4027" s="23"/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  <c r="AR4027" s="23"/>
      <c r="AS4027" s="23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23"/>
      <c r="BE4027" s="23"/>
      <c r="BF4027" s="23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  <c r="BU4027" s="12"/>
      <c r="BV4027" s="12"/>
      <c r="BW4027" s="12"/>
      <c r="BX4027" s="15"/>
      <c r="BY4027" s="15"/>
      <c r="BZ4027" s="15"/>
      <c r="CA4027" s="15"/>
      <c r="CB4027" s="15"/>
      <c r="CC4027" s="15"/>
      <c r="CD4027" s="15"/>
      <c r="CE4027" s="15"/>
      <c r="CF4027" s="15"/>
      <c r="CG4027" s="15"/>
      <c r="CH4027" s="15"/>
      <c r="CI4027" s="15"/>
      <c r="CJ4027" s="15"/>
      <c r="CK4027" s="15"/>
      <c r="CL4027" s="15"/>
      <c r="CM4027" s="15"/>
      <c r="CN4027" s="15"/>
    </row>
    <row r="4028" spans="1:92" ht="14">
      <c r="A4028" s="1"/>
      <c r="D4028" s="38"/>
      <c r="I4028" s="19"/>
      <c r="K4028" s="15"/>
      <c r="L4028" s="15"/>
      <c r="AE4028" s="37"/>
      <c r="AF4028" s="30"/>
      <c r="AG4028" s="23"/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  <c r="AR4028" s="23"/>
      <c r="AS4028" s="23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23"/>
      <c r="BE4028" s="23"/>
      <c r="BF4028" s="23"/>
      <c r="BG4028" s="12"/>
      <c r="BH4028" s="12"/>
      <c r="BI4028" s="12"/>
      <c r="BJ4028" s="12"/>
      <c r="BK4028" s="12"/>
      <c r="BL4028" s="12"/>
      <c r="BM4028" s="12"/>
      <c r="BN4028" s="12"/>
      <c r="BO4028" s="12"/>
      <c r="BP4028" s="12"/>
      <c r="BQ4028" s="12"/>
      <c r="BR4028" s="12"/>
      <c r="BS4028" s="12"/>
      <c r="BT4028" s="12"/>
      <c r="BU4028" s="12"/>
      <c r="BV4028" s="12"/>
      <c r="BW4028" s="12"/>
      <c r="BX4028" s="15"/>
      <c r="BY4028" s="15"/>
      <c r="BZ4028" s="15"/>
      <c r="CA4028" s="15"/>
      <c r="CB4028" s="15"/>
      <c r="CC4028" s="15"/>
      <c r="CD4028" s="15"/>
      <c r="CE4028" s="15"/>
      <c r="CF4028" s="15"/>
      <c r="CG4028" s="15"/>
      <c r="CH4028" s="15"/>
      <c r="CI4028" s="15"/>
      <c r="CJ4028" s="15"/>
      <c r="CK4028" s="15"/>
      <c r="CL4028" s="15"/>
      <c r="CM4028" s="15"/>
      <c r="CN4028" s="15"/>
    </row>
    <row r="4029" spans="1:92" ht="14">
      <c r="A4029" s="1"/>
      <c r="D4029" s="38"/>
      <c r="I4029" s="19"/>
      <c r="K4029" s="15"/>
      <c r="L4029" s="15"/>
      <c r="AE4029" s="37"/>
      <c r="AF4029" s="30"/>
      <c r="AG4029" s="23"/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  <c r="AR4029" s="23"/>
      <c r="AS4029" s="23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23"/>
      <c r="BE4029" s="23"/>
      <c r="BF4029" s="23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  <c r="BU4029" s="12"/>
      <c r="BV4029" s="12"/>
      <c r="BW4029" s="12"/>
      <c r="BX4029" s="15"/>
      <c r="BY4029" s="15"/>
      <c r="BZ4029" s="15"/>
      <c r="CA4029" s="15"/>
      <c r="CB4029" s="15"/>
      <c r="CC4029" s="15"/>
      <c r="CD4029" s="15"/>
      <c r="CE4029" s="15"/>
      <c r="CF4029" s="15"/>
      <c r="CG4029" s="15"/>
      <c r="CH4029" s="15"/>
      <c r="CI4029" s="15"/>
      <c r="CJ4029" s="15"/>
      <c r="CK4029" s="15"/>
      <c r="CL4029" s="15"/>
      <c r="CM4029" s="15"/>
      <c r="CN4029" s="15"/>
    </row>
    <row r="4030" spans="1:92" ht="14">
      <c r="A4030" s="1"/>
      <c r="D4030" s="38"/>
      <c r="I4030" s="19"/>
      <c r="K4030" s="15"/>
      <c r="L4030" s="15"/>
      <c r="AE4030" s="37"/>
      <c r="AF4030" s="30"/>
      <c r="AG4030" s="23"/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  <c r="AR4030" s="23"/>
      <c r="AS4030" s="23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23"/>
      <c r="BE4030" s="23"/>
      <c r="BF4030" s="23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5"/>
      <c r="BY4030" s="15"/>
      <c r="BZ4030" s="15"/>
      <c r="CA4030" s="15"/>
      <c r="CB4030" s="15"/>
      <c r="CC4030" s="15"/>
      <c r="CD4030" s="15"/>
      <c r="CE4030" s="15"/>
      <c r="CF4030" s="15"/>
      <c r="CG4030" s="15"/>
      <c r="CH4030" s="15"/>
      <c r="CI4030" s="15"/>
      <c r="CJ4030" s="15"/>
      <c r="CK4030" s="15"/>
      <c r="CL4030" s="15"/>
      <c r="CM4030" s="15"/>
      <c r="CN4030" s="15"/>
    </row>
    <row r="4031" spans="1:92" ht="14">
      <c r="A4031" s="1"/>
      <c r="D4031" s="38"/>
      <c r="I4031" s="19"/>
      <c r="K4031" s="15"/>
      <c r="L4031" s="15"/>
      <c r="AE4031" s="37"/>
      <c r="AF4031" s="30"/>
      <c r="AG4031" s="23"/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  <c r="AR4031" s="23"/>
      <c r="AS4031" s="23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23"/>
      <c r="BE4031" s="23"/>
      <c r="BF4031" s="23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  <c r="BU4031" s="12"/>
      <c r="BV4031" s="12"/>
      <c r="BW4031" s="12"/>
      <c r="BX4031" s="15"/>
      <c r="BY4031" s="15"/>
      <c r="BZ4031" s="15"/>
      <c r="CA4031" s="15"/>
      <c r="CB4031" s="15"/>
      <c r="CC4031" s="15"/>
      <c r="CD4031" s="15"/>
      <c r="CE4031" s="15"/>
      <c r="CF4031" s="15"/>
      <c r="CG4031" s="15"/>
      <c r="CH4031" s="15"/>
      <c r="CI4031" s="15"/>
      <c r="CJ4031" s="15"/>
      <c r="CK4031" s="15"/>
      <c r="CL4031" s="15"/>
      <c r="CM4031" s="15"/>
      <c r="CN4031" s="15"/>
    </row>
    <row r="4032" spans="1:92" ht="14">
      <c r="A4032" s="1"/>
      <c r="D4032" s="38"/>
      <c r="I4032" s="19"/>
      <c r="K4032" s="15"/>
      <c r="L4032" s="15"/>
      <c r="AE4032" s="37"/>
      <c r="AF4032" s="30"/>
      <c r="AG4032" s="23"/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  <c r="AR4032" s="23"/>
      <c r="AS4032" s="23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23"/>
      <c r="BE4032" s="23"/>
      <c r="BF4032" s="23"/>
      <c r="BG4032" s="12"/>
      <c r="BH4032" s="12"/>
      <c r="BI4032" s="12"/>
      <c r="BJ4032" s="12"/>
      <c r="BK4032" s="12"/>
      <c r="BL4032" s="12"/>
      <c r="BM4032" s="12"/>
      <c r="BN4032" s="12"/>
      <c r="BO4032" s="12"/>
      <c r="BP4032" s="12"/>
      <c r="BQ4032" s="12"/>
      <c r="BR4032" s="12"/>
      <c r="BS4032" s="12"/>
      <c r="BT4032" s="12"/>
      <c r="BU4032" s="12"/>
      <c r="BV4032" s="12"/>
      <c r="BW4032" s="12"/>
      <c r="BX4032" s="15"/>
      <c r="BY4032" s="15"/>
      <c r="BZ4032" s="15"/>
      <c r="CA4032" s="15"/>
      <c r="CB4032" s="15"/>
      <c r="CC4032" s="15"/>
      <c r="CD4032" s="15"/>
      <c r="CE4032" s="15"/>
      <c r="CF4032" s="15"/>
      <c r="CG4032" s="15"/>
      <c r="CH4032" s="15"/>
      <c r="CI4032" s="15"/>
      <c r="CJ4032" s="15"/>
      <c r="CK4032" s="15"/>
      <c r="CL4032" s="15"/>
      <c r="CM4032" s="15"/>
      <c r="CN4032" s="15"/>
    </row>
    <row r="4033" spans="1:92" ht="14">
      <c r="A4033" s="1"/>
      <c r="D4033" s="38"/>
      <c r="I4033" s="19"/>
      <c r="K4033" s="15"/>
      <c r="L4033" s="15"/>
      <c r="AE4033" s="37"/>
      <c r="AF4033" s="30"/>
      <c r="AG4033" s="23"/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  <c r="AR4033" s="23"/>
      <c r="AS4033" s="23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23"/>
      <c r="BE4033" s="23"/>
      <c r="BF4033" s="23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  <c r="BU4033" s="12"/>
      <c r="BV4033" s="12"/>
      <c r="BW4033" s="12"/>
      <c r="BX4033" s="15"/>
      <c r="BY4033" s="15"/>
      <c r="BZ4033" s="15"/>
      <c r="CA4033" s="15"/>
      <c r="CB4033" s="15"/>
      <c r="CC4033" s="15"/>
      <c r="CD4033" s="15"/>
      <c r="CE4033" s="15"/>
      <c r="CF4033" s="15"/>
      <c r="CG4033" s="15"/>
      <c r="CH4033" s="15"/>
      <c r="CI4033" s="15"/>
      <c r="CJ4033" s="15"/>
      <c r="CK4033" s="15"/>
      <c r="CL4033" s="15"/>
      <c r="CM4033" s="15"/>
      <c r="CN4033" s="15"/>
    </row>
    <row r="4034" spans="1:92" ht="14">
      <c r="A4034" s="1"/>
      <c r="D4034" s="38"/>
      <c r="I4034" s="19"/>
      <c r="K4034" s="15"/>
      <c r="L4034" s="15"/>
      <c r="AE4034" s="37"/>
      <c r="AF4034" s="30"/>
      <c r="AG4034" s="23"/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  <c r="AR4034" s="23"/>
      <c r="AS4034" s="23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23"/>
      <c r="BE4034" s="23"/>
      <c r="BF4034" s="23"/>
      <c r="BG4034" s="12"/>
      <c r="BH4034" s="12"/>
      <c r="BI4034" s="12"/>
      <c r="BJ4034" s="12"/>
      <c r="BK4034" s="12"/>
      <c r="BL4034" s="12"/>
      <c r="BM4034" s="12"/>
      <c r="BN4034" s="12"/>
      <c r="BO4034" s="12"/>
      <c r="BP4034" s="12"/>
      <c r="BQ4034" s="12"/>
      <c r="BR4034" s="12"/>
      <c r="BS4034" s="12"/>
      <c r="BT4034" s="12"/>
      <c r="BU4034" s="12"/>
      <c r="BV4034" s="12"/>
      <c r="BW4034" s="12"/>
      <c r="BX4034" s="15"/>
      <c r="BY4034" s="15"/>
      <c r="BZ4034" s="15"/>
      <c r="CA4034" s="15"/>
      <c r="CB4034" s="15"/>
      <c r="CC4034" s="15"/>
      <c r="CD4034" s="15"/>
      <c r="CE4034" s="15"/>
      <c r="CF4034" s="15"/>
      <c r="CG4034" s="15"/>
      <c r="CH4034" s="15"/>
      <c r="CI4034" s="15"/>
      <c r="CJ4034" s="15"/>
      <c r="CK4034" s="15"/>
      <c r="CL4034" s="15"/>
      <c r="CM4034" s="15"/>
      <c r="CN4034" s="15"/>
    </row>
    <row r="4035" spans="1:92" ht="14">
      <c r="A4035" s="1"/>
      <c r="D4035" s="38"/>
      <c r="I4035" s="19"/>
      <c r="K4035" s="15"/>
      <c r="L4035" s="15"/>
      <c r="AE4035" s="37"/>
      <c r="AF4035" s="30"/>
      <c r="AG4035" s="23"/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  <c r="AR4035" s="23"/>
      <c r="AS4035" s="23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23"/>
      <c r="BE4035" s="23"/>
      <c r="BF4035" s="23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  <c r="BU4035" s="12"/>
      <c r="BV4035" s="12"/>
      <c r="BW4035" s="12"/>
      <c r="BX4035" s="15"/>
      <c r="BY4035" s="15"/>
      <c r="BZ4035" s="15"/>
      <c r="CA4035" s="15"/>
      <c r="CB4035" s="15"/>
      <c r="CC4035" s="15"/>
      <c r="CD4035" s="15"/>
      <c r="CE4035" s="15"/>
      <c r="CF4035" s="15"/>
      <c r="CG4035" s="15"/>
      <c r="CH4035" s="15"/>
      <c r="CI4035" s="15"/>
      <c r="CJ4035" s="15"/>
      <c r="CK4035" s="15"/>
      <c r="CL4035" s="15"/>
      <c r="CM4035" s="15"/>
      <c r="CN4035" s="15"/>
    </row>
    <row r="4036" spans="1:92" ht="14">
      <c r="A4036" s="1"/>
      <c r="D4036" s="38"/>
      <c r="I4036" s="19"/>
      <c r="K4036" s="15"/>
      <c r="L4036" s="15"/>
      <c r="AE4036" s="37"/>
      <c r="AF4036" s="30"/>
      <c r="AG4036" s="23"/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  <c r="AR4036" s="23"/>
      <c r="AS4036" s="23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23"/>
      <c r="BE4036" s="23"/>
      <c r="BF4036" s="23"/>
      <c r="BG4036" s="12"/>
      <c r="BH4036" s="12"/>
      <c r="BI4036" s="12"/>
      <c r="BJ4036" s="12"/>
      <c r="BK4036" s="12"/>
      <c r="BL4036" s="12"/>
      <c r="BM4036" s="12"/>
      <c r="BN4036" s="12"/>
      <c r="BO4036" s="12"/>
      <c r="BP4036" s="12"/>
      <c r="BQ4036" s="12"/>
      <c r="BR4036" s="12"/>
      <c r="BS4036" s="12"/>
      <c r="BT4036" s="12"/>
      <c r="BU4036" s="12"/>
      <c r="BV4036" s="12"/>
      <c r="BW4036" s="12"/>
      <c r="BX4036" s="15"/>
      <c r="BY4036" s="15"/>
      <c r="BZ4036" s="15"/>
      <c r="CA4036" s="15"/>
      <c r="CB4036" s="15"/>
      <c r="CC4036" s="15"/>
      <c r="CD4036" s="15"/>
      <c r="CE4036" s="15"/>
      <c r="CF4036" s="15"/>
      <c r="CG4036" s="15"/>
      <c r="CH4036" s="15"/>
      <c r="CI4036" s="15"/>
      <c r="CJ4036" s="15"/>
      <c r="CK4036" s="15"/>
      <c r="CL4036" s="15"/>
      <c r="CM4036" s="15"/>
      <c r="CN4036" s="15"/>
    </row>
    <row r="4037" spans="1:92" ht="14">
      <c r="A4037" s="1"/>
      <c r="D4037" s="38"/>
      <c r="I4037" s="19"/>
      <c r="K4037" s="15"/>
      <c r="L4037" s="15"/>
      <c r="AE4037" s="37"/>
      <c r="AF4037" s="30"/>
      <c r="AG4037" s="23"/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  <c r="AR4037" s="23"/>
      <c r="AS4037" s="23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23"/>
      <c r="BE4037" s="23"/>
      <c r="BF4037" s="23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  <c r="BU4037" s="12"/>
      <c r="BV4037" s="12"/>
      <c r="BW4037" s="12"/>
      <c r="BX4037" s="15"/>
      <c r="BY4037" s="15"/>
      <c r="BZ4037" s="15"/>
      <c r="CA4037" s="15"/>
      <c r="CB4037" s="15"/>
      <c r="CC4037" s="15"/>
      <c r="CD4037" s="15"/>
      <c r="CE4037" s="15"/>
      <c r="CF4037" s="15"/>
      <c r="CG4037" s="15"/>
      <c r="CH4037" s="15"/>
      <c r="CI4037" s="15"/>
      <c r="CJ4037" s="15"/>
      <c r="CK4037" s="15"/>
      <c r="CL4037" s="15"/>
      <c r="CM4037" s="15"/>
      <c r="CN4037" s="15"/>
    </row>
    <row r="4038" spans="1:92" ht="14">
      <c r="A4038" s="1"/>
      <c r="D4038" s="38"/>
      <c r="I4038" s="19"/>
      <c r="K4038" s="15"/>
      <c r="L4038" s="15"/>
      <c r="AE4038" s="37"/>
      <c r="AF4038" s="30"/>
      <c r="AG4038" s="23"/>
      <c r="AH4038" s="23"/>
      <c r="AI4038" s="23"/>
      <c r="AJ4038" s="23"/>
      <c r="AK4038" s="23"/>
      <c r="AL4038" s="23"/>
      <c r="AM4038" s="23"/>
      <c r="AN4038" s="23"/>
      <c r="AO4038" s="23"/>
      <c r="AP4038" s="23"/>
      <c r="AQ4038" s="23"/>
      <c r="AR4038" s="23"/>
      <c r="AS4038" s="23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23"/>
      <c r="BE4038" s="23"/>
      <c r="BF4038" s="23"/>
      <c r="BG4038" s="12"/>
      <c r="BH4038" s="12"/>
      <c r="BI4038" s="12"/>
      <c r="BJ4038" s="12"/>
      <c r="BK4038" s="12"/>
      <c r="BL4038" s="12"/>
      <c r="BM4038" s="12"/>
      <c r="BN4038" s="12"/>
      <c r="BO4038" s="12"/>
      <c r="BP4038" s="12"/>
      <c r="BQ4038" s="12"/>
      <c r="BR4038" s="12"/>
      <c r="BS4038" s="12"/>
      <c r="BT4038" s="12"/>
      <c r="BU4038" s="12"/>
      <c r="BV4038" s="12"/>
      <c r="BW4038" s="12"/>
      <c r="BX4038" s="15"/>
      <c r="BY4038" s="15"/>
      <c r="BZ4038" s="15"/>
      <c r="CA4038" s="15"/>
      <c r="CB4038" s="15"/>
      <c r="CC4038" s="15"/>
      <c r="CD4038" s="15"/>
      <c r="CE4038" s="15"/>
      <c r="CF4038" s="15"/>
      <c r="CG4038" s="15"/>
      <c r="CH4038" s="15"/>
      <c r="CI4038" s="15"/>
      <c r="CJ4038" s="15"/>
      <c r="CK4038" s="15"/>
      <c r="CL4038" s="15"/>
      <c r="CM4038" s="15"/>
      <c r="CN4038" s="15"/>
    </row>
    <row r="4039" spans="1:92" ht="14">
      <c r="A4039" s="1"/>
      <c r="D4039" s="38"/>
      <c r="I4039" s="19"/>
      <c r="K4039" s="15"/>
      <c r="L4039" s="15"/>
      <c r="AE4039" s="37"/>
      <c r="AF4039" s="30"/>
      <c r="AG4039" s="23"/>
      <c r="AH4039" s="23"/>
      <c r="AI4039" s="23"/>
      <c r="AJ4039" s="23"/>
      <c r="AK4039" s="23"/>
      <c r="AL4039" s="23"/>
      <c r="AM4039" s="23"/>
      <c r="AN4039" s="23"/>
      <c r="AO4039" s="23"/>
      <c r="AP4039" s="23"/>
      <c r="AQ4039" s="23"/>
      <c r="AR4039" s="23"/>
      <c r="AS4039" s="23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23"/>
      <c r="BE4039" s="23"/>
      <c r="BF4039" s="23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  <c r="BU4039" s="12"/>
      <c r="BV4039" s="12"/>
      <c r="BW4039" s="12"/>
      <c r="BX4039" s="15"/>
      <c r="BY4039" s="15"/>
      <c r="BZ4039" s="15"/>
      <c r="CA4039" s="15"/>
      <c r="CB4039" s="15"/>
      <c r="CC4039" s="15"/>
      <c r="CD4039" s="15"/>
      <c r="CE4039" s="15"/>
      <c r="CF4039" s="15"/>
      <c r="CG4039" s="15"/>
      <c r="CH4039" s="15"/>
      <c r="CI4039" s="15"/>
      <c r="CJ4039" s="15"/>
      <c r="CK4039" s="15"/>
      <c r="CL4039" s="15"/>
      <c r="CM4039" s="15"/>
      <c r="CN4039" s="15"/>
    </row>
    <row r="4040" spans="1:92" ht="14">
      <c r="A4040" s="1"/>
      <c r="D4040" s="38"/>
      <c r="I4040" s="19"/>
      <c r="K4040" s="15"/>
      <c r="L4040" s="15"/>
      <c r="AE4040" s="37"/>
      <c r="AF4040" s="30"/>
      <c r="AG4040" s="23"/>
      <c r="AH4040" s="23"/>
      <c r="AI4040" s="23"/>
      <c r="AJ4040" s="23"/>
      <c r="AK4040" s="23"/>
      <c r="AL4040" s="23"/>
      <c r="AM4040" s="23"/>
      <c r="AN4040" s="23"/>
      <c r="AO4040" s="23"/>
      <c r="AP4040" s="23"/>
      <c r="AQ4040" s="23"/>
      <c r="AR4040" s="23"/>
      <c r="AS4040" s="23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23"/>
      <c r="BE4040" s="23"/>
      <c r="BF4040" s="23"/>
      <c r="BG4040" s="12"/>
      <c r="BH4040" s="12"/>
      <c r="BI4040" s="12"/>
      <c r="BJ4040" s="12"/>
      <c r="BK4040" s="12"/>
      <c r="BL4040" s="12"/>
      <c r="BM4040" s="12"/>
      <c r="BN4040" s="12"/>
      <c r="BO4040" s="12"/>
      <c r="BP4040" s="12"/>
      <c r="BQ4040" s="12"/>
      <c r="BR4040" s="12"/>
      <c r="BS4040" s="12"/>
      <c r="BT4040" s="12"/>
      <c r="BU4040" s="12"/>
      <c r="BV4040" s="12"/>
      <c r="BW4040" s="12"/>
      <c r="BX4040" s="15"/>
      <c r="BY4040" s="15"/>
      <c r="BZ4040" s="15"/>
      <c r="CA4040" s="15"/>
      <c r="CB4040" s="15"/>
      <c r="CC4040" s="15"/>
      <c r="CD4040" s="15"/>
      <c r="CE4040" s="15"/>
      <c r="CF4040" s="15"/>
      <c r="CG4040" s="15"/>
      <c r="CH4040" s="15"/>
      <c r="CI4040" s="15"/>
      <c r="CJ4040" s="15"/>
      <c r="CK4040" s="15"/>
      <c r="CL4040" s="15"/>
      <c r="CM4040" s="15"/>
      <c r="CN4040" s="15"/>
    </row>
    <row r="4041" spans="1:92" ht="14">
      <c r="A4041" s="1"/>
      <c r="D4041" s="38"/>
      <c r="I4041" s="19"/>
      <c r="K4041" s="15"/>
      <c r="L4041" s="15"/>
      <c r="AE4041" s="37"/>
      <c r="AF4041" s="30"/>
      <c r="AG4041" s="23"/>
      <c r="AH4041" s="23"/>
      <c r="AI4041" s="23"/>
      <c r="AJ4041" s="23"/>
      <c r="AK4041" s="23"/>
      <c r="AL4041" s="23"/>
      <c r="AM4041" s="23"/>
      <c r="AN4041" s="23"/>
      <c r="AO4041" s="23"/>
      <c r="AP4041" s="23"/>
      <c r="AQ4041" s="23"/>
      <c r="AR4041" s="23"/>
      <c r="AS4041" s="23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23"/>
      <c r="BE4041" s="23"/>
      <c r="BF4041" s="23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  <c r="BU4041" s="12"/>
      <c r="BV4041" s="12"/>
      <c r="BW4041" s="12"/>
      <c r="BX4041" s="15"/>
      <c r="BY4041" s="15"/>
      <c r="BZ4041" s="15"/>
      <c r="CA4041" s="15"/>
      <c r="CB4041" s="15"/>
      <c r="CC4041" s="15"/>
      <c r="CD4041" s="15"/>
      <c r="CE4041" s="15"/>
      <c r="CF4041" s="15"/>
      <c r="CG4041" s="15"/>
      <c r="CH4041" s="15"/>
      <c r="CI4041" s="15"/>
      <c r="CJ4041" s="15"/>
      <c r="CK4041" s="15"/>
      <c r="CL4041" s="15"/>
      <c r="CM4041" s="15"/>
      <c r="CN4041" s="15"/>
    </row>
    <row r="4042" spans="1:92" ht="14">
      <c r="A4042" s="1"/>
      <c r="D4042" s="38"/>
      <c r="I4042" s="19"/>
      <c r="K4042" s="15"/>
      <c r="L4042" s="15"/>
      <c r="AE4042" s="37"/>
      <c r="AF4042" s="30"/>
      <c r="AG4042" s="23"/>
      <c r="AH4042" s="23"/>
      <c r="AI4042" s="23"/>
      <c r="AJ4042" s="23"/>
      <c r="AK4042" s="23"/>
      <c r="AL4042" s="23"/>
      <c r="AM4042" s="23"/>
      <c r="AN4042" s="23"/>
      <c r="AO4042" s="23"/>
      <c r="AP4042" s="23"/>
      <c r="AQ4042" s="23"/>
      <c r="AR4042" s="23"/>
      <c r="AS4042" s="23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23"/>
      <c r="BE4042" s="23"/>
      <c r="BF4042" s="23"/>
      <c r="BG4042" s="12"/>
      <c r="BH4042" s="12"/>
      <c r="BI4042" s="12"/>
      <c r="BJ4042" s="12"/>
      <c r="BK4042" s="12"/>
      <c r="BL4042" s="12"/>
      <c r="BM4042" s="12"/>
      <c r="BN4042" s="12"/>
      <c r="BO4042" s="12"/>
      <c r="BP4042" s="12"/>
      <c r="BQ4042" s="12"/>
      <c r="BR4042" s="12"/>
      <c r="BS4042" s="12"/>
      <c r="BT4042" s="12"/>
      <c r="BU4042" s="12"/>
      <c r="BV4042" s="12"/>
      <c r="BW4042" s="12"/>
      <c r="BX4042" s="15"/>
      <c r="BY4042" s="15"/>
      <c r="BZ4042" s="15"/>
      <c r="CA4042" s="15"/>
      <c r="CB4042" s="15"/>
      <c r="CC4042" s="15"/>
      <c r="CD4042" s="15"/>
      <c r="CE4042" s="15"/>
      <c r="CF4042" s="15"/>
      <c r="CG4042" s="15"/>
      <c r="CH4042" s="15"/>
      <c r="CI4042" s="15"/>
      <c r="CJ4042" s="15"/>
      <c r="CK4042" s="15"/>
      <c r="CL4042" s="15"/>
      <c r="CM4042" s="15"/>
      <c r="CN4042" s="15"/>
    </row>
    <row r="4043" spans="1:92" ht="14">
      <c r="A4043" s="1"/>
      <c r="D4043" s="38"/>
      <c r="I4043" s="19"/>
      <c r="K4043" s="15"/>
      <c r="L4043" s="15"/>
      <c r="AE4043" s="37"/>
      <c r="AF4043" s="30"/>
      <c r="AG4043" s="23"/>
      <c r="AH4043" s="23"/>
      <c r="AI4043" s="23"/>
      <c r="AJ4043" s="23"/>
      <c r="AK4043" s="23"/>
      <c r="AL4043" s="23"/>
      <c r="AM4043" s="23"/>
      <c r="AN4043" s="23"/>
      <c r="AO4043" s="23"/>
      <c r="AP4043" s="23"/>
      <c r="AQ4043" s="23"/>
      <c r="AR4043" s="23"/>
      <c r="AS4043" s="23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23"/>
      <c r="BE4043" s="23"/>
      <c r="BF4043" s="23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  <c r="BU4043" s="12"/>
      <c r="BV4043" s="12"/>
      <c r="BW4043" s="12"/>
      <c r="BX4043" s="15"/>
      <c r="BY4043" s="15"/>
      <c r="BZ4043" s="15"/>
      <c r="CA4043" s="15"/>
      <c r="CB4043" s="15"/>
      <c r="CC4043" s="15"/>
      <c r="CD4043" s="15"/>
      <c r="CE4043" s="15"/>
      <c r="CF4043" s="15"/>
      <c r="CG4043" s="15"/>
      <c r="CH4043" s="15"/>
      <c r="CI4043" s="15"/>
      <c r="CJ4043" s="15"/>
      <c r="CK4043" s="15"/>
      <c r="CL4043" s="15"/>
      <c r="CM4043" s="15"/>
      <c r="CN4043" s="15"/>
    </row>
    <row r="4044" spans="1:92" ht="14">
      <c r="A4044" s="1"/>
      <c r="D4044" s="38"/>
      <c r="I4044" s="19"/>
      <c r="K4044" s="15"/>
      <c r="L4044" s="15"/>
      <c r="AE4044" s="37"/>
      <c r="AF4044" s="30"/>
      <c r="AG4044" s="23"/>
      <c r="AH4044" s="23"/>
      <c r="AI4044" s="23"/>
      <c r="AJ4044" s="23"/>
      <c r="AK4044" s="23"/>
      <c r="AL4044" s="23"/>
      <c r="AM4044" s="23"/>
      <c r="AN4044" s="23"/>
      <c r="AO4044" s="23"/>
      <c r="AP4044" s="23"/>
      <c r="AQ4044" s="23"/>
      <c r="AR4044" s="23"/>
      <c r="AS4044" s="23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23"/>
      <c r="BE4044" s="23"/>
      <c r="BF4044" s="23"/>
      <c r="BG4044" s="12"/>
      <c r="BH4044" s="12"/>
      <c r="BI4044" s="12"/>
      <c r="BJ4044" s="12"/>
      <c r="BK4044" s="12"/>
      <c r="BL4044" s="12"/>
      <c r="BM4044" s="12"/>
      <c r="BN4044" s="12"/>
      <c r="BO4044" s="12"/>
      <c r="BP4044" s="12"/>
      <c r="BQ4044" s="12"/>
      <c r="BR4044" s="12"/>
      <c r="BS4044" s="12"/>
      <c r="BT4044" s="12"/>
      <c r="BU4044" s="12"/>
      <c r="BV4044" s="12"/>
      <c r="BW4044" s="12"/>
      <c r="BX4044" s="15"/>
      <c r="BY4044" s="15"/>
      <c r="BZ4044" s="15"/>
      <c r="CA4044" s="15"/>
      <c r="CB4044" s="15"/>
      <c r="CC4044" s="15"/>
      <c r="CD4044" s="15"/>
      <c r="CE4044" s="15"/>
      <c r="CF4044" s="15"/>
      <c r="CG4044" s="15"/>
      <c r="CH4044" s="15"/>
      <c r="CI4044" s="15"/>
      <c r="CJ4044" s="15"/>
      <c r="CK4044" s="15"/>
      <c r="CL4044" s="15"/>
      <c r="CM4044" s="15"/>
      <c r="CN4044" s="15"/>
    </row>
    <row r="4045" spans="1:92" ht="14">
      <c r="A4045" s="1"/>
      <c r="D4045" s="38"/>
      <c r="I4045" s="19"/>
      <c r="K4045" s="15"/>
      <c r="L4045" s="15"/>
      <c r="AE4045" s="37"/>
      <c r="AF4045" s="30"/>
      <c r="AG4045" s="23"/>
      <c r="AH4045" s="23"/>
      <c r="AI4045" s="23"/>
      <c r="AJ4045" s="23"/>
      <c r="AK4045" s="23"/>
      <c r="AL4045" s="23"/>
      <c r="AM4045" s="23"/>
      <c r="AN4045" s="23"/>
      <c r="AO4045" s="23"/>
      <c r="AP4045" s="23"/>
      <c r="AQ4045" s="23"/>
      <c r="AR4045" s="23"/>
      <c r="AS4045" s="23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23"/>
      <c r="BE4045" s="23"/>
      <c r="BF4045" s="23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  <c r="BU4045" s="12"/>
      <c r="BV4045" s="12"/>
      <c r="BW4045" s="12"/>
      <c r="BX4045" s="15"/>
      <c r="BY4045" s="15"/>
      <c r="BZ4045" s="15"/>
      <c r="CA4045" s="15"/>
      <c r="CB4045" s="15"/>
      <c r="CC4045" s="15"/>
      <c r="CD4045" s="15"/>
      <c r="CE4045" s="15"/>
      <c r="CF4045" s="15"/>
      <c r="CG4045" s="15"/>
      <c r="CH4045" s="15"/>
      <c r="CI4045" s="15"/>
      <c r="CJ4045" s="15"/>
      <c r="CK4045" s="15"/>
      <c r="CL4045" s="15"/>
      <c r="CM4045" s="15"/>
      <c r="CN4045" s="15"/>
    </row>
    <row r="4046" spans="1:92" ht="14">
      <c r="A4046" s="1"/>
      <c r="D4046" s="38"/>
      <c r="I4046" s="19"/>
      <c r="K4046" s="15"/>
      <c r="L4046" s="15"/>
      <c r="AE4046" s="37"/>
      <c r="AF4046" s="30"/>
      <c r="AG4046" s="23"/>
      <c r="AH4046" s="23"/>
      <c r="AI4046" s="23"/>
      <c r="AJ4046" s="23"/>
      <c r="AK4046" s="23"/>
      <c r="AL4046" s="23"/>
      <c r="AM4046" s="23"/>
      <c r="AN4046" s="23"/>
      <c r="AO4046" s="23"/>
      <c r="AP4046" s="23"/>
      <c r="AQ4046" s="23"/>
      <c r="AR4046" s="23"/>
      <c r="AS4046" s="23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23"/>
      <c r="BE4046" s="23"/>
      <c r="BF4046" s="23"/>
      <c r="BG4046" s="12"/>
      <c r="BH4046" s="12"/>
      <c r="BI4046" s="12"/>
      <c r="BJ4046" s="12"/>
      <c r="BK4046" s="12"/>
      <c r="BL4046" s="12"/>
      <c r="BM4046" s="12"/>
      <c r="BN4046" s="12"/>
      <c r="BO4046" s="12"/>
      <c r="BP4046" s="12"/>
      <c r="BQ4046" s="12"/>
      <c r="BR4046" s="12"/>
      <c r="BS4046" s="12"/>
      <c r="BT4046" s="12"/>
      <c r="BU4046" s="12"/>
      <c r="BV4046" s="12"/>
      <c r="BW4046" s="12"/>
      <c r="BX4046" s="15"/>
      <c r="BY4046" s="15"/>
      <c r="BZ4046" s="15"/>
      <c r="CA4046" s="15"/>
      <c r="CB4046" s="15"/>
      <c r="CC4046" s="15"/>
      <c r="CD4046" s="15"/>
      <c r="CE4046" s="15"/>
      <c r="CF4046" s="15"/>
      <c r="CG4046" s="15"/>
      <c r="CH4046" s="15"/>
      <c r="CI4046" s="15"/>
      <c r="CJ4046" s="15"/>
      <c r="CK4046" s="15"/>
      <c r="CL4046" s="15"/>
      <c r="CM4046" s="15"/>
      <c r="CN4046" s="15"/>
    </row>
    <row r="4047" spans="1:92" ht="14">
      <c r="A4047" s="1"/>
      <c r="D4047" s="38"/>
      <c r="I4047" s="19"/>
      <c r="K4047" s="15"/>
      <c r="L4047" s="15"/>
      <c r="AE4047" s="37"/>
      <c r="AF4047" s="30"/>
      <c r="AG4047" s="23"/>
      <c r="AH4047" s="23"/>
      <c r="AI4047" s="23"/>
      <c r="AJ4047" s="23"/>
      <c r="AK4047" s="23"/>
      <c r="AL4047" s="23"/>
      <c r="AM4047" s="23"/>
      <c r="AN4047" s="23"/>
      <c r="AO4047" s="23"/>
      <c r="AP4047" s="23"/>
      <c r="AQ4047" s="23"/>
      <c r="AR4047" s="23"/>
      <c r="AS4047" s="23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23"/>
      <c r="BE4047" s="23"/>
      <c r="BF4047" s="23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  <c r="BU4047" s="12"/>
      <c r="BV4047" s="12"/>
      <c r="BW4047" s="12"/>
      <c r="BX4047" s="15"/>
      <c r="BY4047" s="15"/>
      <c r="BZ4047" s="15"/>
      <c r="CA4047" s="15"/>
      <c r="CB4047" s="15"/>
      <c r="CC4047" s="15"/>
      <c r="CD4047" s="15"/>
      <c r="CE4047" s="15"/>
      <c r="CF4047" s="15"/>
      <c r="CG4047" s="15"/>
      <c r="CH4047" s="15"/>
      <c r="CI4047" s="15"/>
      <c r="CJ4047" s="15"/>
      <c r="CK4047" s="15"/>
      <c r="CL4047" s="15"/>
      <c r="CM4047" s="15"/>
      <c r="CN4047" s="15"/>
    </row>
    <row r="4048" spans="1:92" ht="14">
      <c r="A4048" s="1"/>
      <c r="D4048" s="38"/>
      <c r="I4048" s="19"/>
      <c r="K4048" s="15"/>
      <c r="L4048" s="15"/>
      <c r="AE4048" s="37"/>
      <c r="AF4048" s="30"/>
      <c r="AG4048" s="23"/>
      <c r="AH4048" s="23"/>
      <c r="AI4048" s="23"/>
      <c r="AJ4048" s="23"/>
      <c r="AK4048" s="23"/>
      <c r="AL4048" s="23"/>
      <c r="AM4048" s="23"/>
      <c r="AN4048" s="23"/>
      <c r="AO4048" s="23"/>
      <c r="AP4048" s="23"/>
      <c r="AQ4048" s="23"/>
      <c r="AR4048" s="23"/>
      <c r="AS4048" s="23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23"/>
      <c r="BE4048" s="23"/>
      <c r="BF4048" s="23"/>
      <c r="BG4048" s="12"/>
      <c r="BH4048" s="12"/>
      <c r="BI4048" s="12"/>
      <c r="BJ4048" s="12"/>
      <c r="BK4048" s="12"/>
      <c r="BL4048" s="12"/>
      <c r="BM4048" s="12"/>
      <c r="BN4048" s="12"/>
      <c r="BO4048" s="12"/>
      <c r="BP4048" s="12"/>
      <c r="BQ4048" s="12"/>
      <c r="BR4048" s="12"/>
      <c r="BS4048" s="12"/>
      <c r="BT4048" s="12"/>
      <c r="BU4048" s="12"/>
      <c r="BV4048" s="12"/>
      <c r="BW4048" s="12"/>
      <c r="BX4048" s="15"/>
      <c r="BY4048" s="15"/>
      <c r="BZ4048" s="15"/>
      <c r="CA4048" s="15"/>
      <c r="CB4048" s="15"/>
      <c r="CC4048" s="15"/>
      <c r="CD4048" s="15"/>
      <c r="CE4048" s="15"/>
      <c r="CF4048" s="15"/>
      <c r="CG4048" s="15"/>
      <c r="CH4048" s="15"/>
      <c r="CI4048" s="15"/>
      <c r="CJ4048" s="15"/>
      <c r="CK4048" s="15"/>
      <c r="CL4048" s="15"/>
      <c r="CM4048" s="15"/>
      <c r="CN4048" s="15"/>
    </row>
    <row r="4049" spans="1:92" ht="14">
      <c r="A4049" s="1"/>
      <c r="D4049" s="38"/>
      <c r="I4049" s="19"/>
      <c r="K4049" s="15"/>
      <c r="L4049" s="15"/>
      <c r="AE4049" s="37"/>
      <c r="AF4049" s="30"/>
      <c r="AG4049" s="23"/>
      <c r="AH4049" s="23"/>
      <c r="AI4049" s="23"/>
      <c r="AJ4049" s="23"/>
      <c r="AK4049" s="23"/>
      <c r="AL4049" s="23"/>
      <c r="AM4049" s="23"/>
      <c r="AN4049" s="23"/>
      <c r="AO4049" s="23"/>
      <c r="AP4049" s="23"/>
      <c r="AQ4049" s="23"/>
      <c r="AR4049" s="23"/>
      <c r="AS4049" s="23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23"/>
      <c r="BE4049" s="23"/>
      <c r="BF4049" s="23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  <c r="BU4049" s="12"/>
      <c r="BV4049" s="12"/>
      <c r="BW4049" s="12"/>
      <c r="BX4049" s="15"/>
      <c r="BY4049" s="15"/>
      <c r="BZ4049" s="15"/>
      <c r="CA4049" s="15"/>
      <c r="CB4049" s="15"/>
      <c r="CC4049" s="15"/>
      <c r="CD4049" s="15"/>
      <c r="CE4049" s="15"/>
      <c r="CF4049" s="15"/>
      <c r="CG4049" s="15"/>
      <c r="CH4049" s="15"/>
      <c r="CI4049" s="15"/>
      <c r="CJ4049" s="15"/>
      <c r="CK4049" s="15"/>
      <c r="CL4049" s="15"/>
      <c r="CM4049" s="15"/>
      <c r="CN4049" s="15"/>
    </row>
    <row r="4050" spans="1:92" ht="14">
      <c r="A4050" s="1"/>
      <c r="D4050" s="38"/>
      <c r="I4050" s="19"/>
      <c r="K4050" s="15"/>
      <c r="L4050" s="15"/>
      <c r="AE4050" s="37"/>
      <c r="AF4050" s="30"/>
      <c r="AG4050" s="23"/>
      <c r="AH4050" s="23"/>
      <c r="AI4050" s="23"/>
      <c r="AJ4050" s="23"/>
      <c r="AK4050" s="23"/>
      <c r="AL4050" s="23"/>
      <c r="AM4050" s="23"/>
      <c r="AN4050" s="23"/>
      <c r="AO4050" s="23"/>
      <c r="AP4050" s="23"/>
      <c r="AQ4050" s="23"/>
      <c r="AR4050" s="23"/>
      <c r="AS4050" s="23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23"/>
      <c r="BE4050" s="23"/>
      <c r="BF4050" s="23"/>
      <c r="BG4050" s="12"/>
      <c r="BH4050" s="12"/>
      <c r="BI4050" s="12"/>
      <c r="BJ4050" s="12"/>
      <c r="BK4050" s="12"/>
      <c r="BL4050" s="12"/>
      <c r="BM4050" s="12"/>
      <c r="BN4050" s="12"/>
      <c r="BO4050" s="12"/>
      <c r="BP4050" s="12"/>
      <c r="BQ4050" s="12"/>
      <c r="BR4050" s="12"/>
      <c r="BS4050" s="12"/>
      <c r="BT4050" s="12"/>
      <c r="BU4050" s="12"/>
      <c r="BV4050" s="12"/>
      <c r="BW4050" s="12"/>
      <c r="BX4050" s="15"/>
      <c r="BY4050" s="15"/>
      <c r="BZ4050" s="15"/>
      <c r="CA4050" s="15"/>
      <c r="CB4050" s="15"/>
      <c r="CC4050" s="15"/>
      <c r="CD4050" s="15"/>
      <c r="CE4050" s="15"/>
      <c r="CF4050" s="15"/>
      <c r="CG4050" s="15"/>
      <c r="CH4050" s="15"/>
      <c r="CI4050" s="15"/>
      <c r="CJ4050" s="15"/>
      <c r="CK4050" s="15"/>
      <c r="CL4050" s="15"/>
      <c r="CM4050" s="15"/>
      <c r="CN4050" s="15"/>
    </row>
    <row r="4051" spans="1:92" ht="14">
      <c r="A4051" s="1"/>
      <c r="D4051" s="38"/>
      <c r="I4051" s="19"/>
      <c r="K4051" s="15"/>
      <c r="L4051" s="15"/>
      <c r="AE4051" s="37"/>
      <c r="AF4051" s="30"/>
      <c r="AG4051" s="23"/>
      <c r="AH4051" s="23"/>
      <c r="AI4051" s="23"/>
      <c r="AJ4051" s="23"/>
      <c r="AK4051" s="23"/>
      <c r="AL4051" s="23"/>
      <c r="AM4051" s="23"/>
      <c r="AN4051" s="23"/>
      <c r="AO4051" s="23"/>
      <c r="AP4051" s="23"/>
      <c r="AQ4051" s="23"/>
      <c r="AR4051" s="23"/>
      <c r="AS4051" s="23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23"/>
      <c r="BE4051" s="23"/>
      <c r="BF4051" s="23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  <c r="BU4051" s="12"/>
      <c r="BV4051" s="12"/>
      <c r="BW4051" s="12"/>
      <c r="BX4051" s="15"/>
      <c r="BY4051" s="15"/>
      <c r="BZ4051" s="15"/>
      <c r="CA4051" s="15"/>
      <c r="CB4051" s="15"/>
      <c r="CC4051" s="15"/>
      <c r="CD4051" s="15"/>
      <c r="CE4051" s="15"/>
      <c r="CF4051" s="15"/>
      <c r="CG4051" s="15"/>
      <c r="CH4051" s="15"/>
      <c r="CI4051" s="15"/>
      <c r="CJ4051" s="15"/>
      <c r="CK4051" s="15"/>
      <c r="CL4051" s="15"/>
      <c r="CM4051" s="15"/>
      <c r="CN4051" s="15"/>
    </row>
    <row r="4052" spans="1:92" ht="14">
      <c r="A4052" s="1"/>
      <c r="D4052" s="38"/>
      <c r="I4052" s="19"/>
      <c r="K4052" s="15"/>
      <c r="L4052" s="15"/>
      <c r="AE4052" s="37"/>
      <c r="AF4052" s="30"/>
      <c r="AG4052" s="23"/>
      <c r="AH4052" s="23"/>
      <c r="AI4052" s="23"/>
      <c r="AJ4052" s="23"/>
      <c r="AK4052" s="23"/>
      <c r="AL4052" s="23"/>
      <c r="AM4052" s="23"/>
      <c r="AN4052" s="23"/>
      <c r="AO4052" s="23"/>
      <c r="AP4052" s="23"/>
      <c r="AQ4052" s="23"/>
      <c r="AR4052" s="23"/>
      <c r="AS4052" s="23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23"/>
      <c r="BE4052" s="23"/>
      <c r="BF4052" s="23"/>
      <c r="BG4052" s="12"/>
      <c r="BH4052" s="12"/>
      <c r="BI4052" s="12"/>
      <c r="BJ4052" s="12"/>
      <c r="BK4052" s="12"/>
      <c r="BL4052" s="12"/>
      <c r="BM4052" s="12"/>
      <c r="BN4052" s="12"/>
      <c r="BO4052" s="12"/>
      <c r="BP4052" s="12"/>
      <c r="BQ4052" s="12"/>
      <c r="BR4052" s="12"/>
      <c r="BS4052" s="12"/>
      <c r="BT4052" s="12"/>
      <c r="BU4052" s="12"/>
      <c r="BV4052" s="12"/>
      <c r="BW4052" s="12"/>
      <c r="BX4052" s="15"/>
      <c r="BY4052" s="15"/>
      <c r="BZ4052" s="15"/>
      <c r="CA4052" s="15"/>
      <c r="CB4052" s="15"/>
      <c r="CC4052" s="15"/>
      <c r="CD4052" s="15"/>
      <c r="CE4052" s="15"/>
      <c r="CF4052" s="15"/>
      <c r="CG4052" s="15"/>
      <c r="CH4052" s="15"/>
      <c r="CI4052" s="15"/>
      <c r="CJ4052" s="15"/>
      <c r="CK4052" s="15"/>
      <c r="CL4052" s="15"/>
      <c r="CM4052" s="15"/>
      <c r="CN4052" s="15"/>
    </row>
    <row r="4053" spans="1:92" ht="14">
      <c r="A4053" s="1"/>
      <c r="D4053" s="38"/>
      <c r="I4053" s="19"/>
      <c r="K4053" s="15"/>
      <c r="L4053" s="15"/>
      <c r="AE4053" s="37"/>
      <c r="AF4053" s="30"/>
      <c r="AG4053" s="23"/>
      <c r="AH4053" s="23"/>
      <c r="AI4053" s="23"/>
      <c r="AJ4053" s="23"/>
      <c r="AK4053" s="23"/>
      <c r="AL4053" s="23"/>
      <c r="AM4053" s="23"/>
      <c r="AN4053" s="23"/>
      <c r="AO4053" s="23"/>
      <c r="AP4053" s="23"/>
      <c r="AQ4053" s="23"/>
      <c r="AR4053" s="23"/>
      <c r="AS4053" s="23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23"/>
      <c r="BE4053" s="23"/>
      <c r="BF4053" s="23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  <c r="BU4053" s="12"/>
      <c r="BV4053" s="12"/>
      <c r="BW4053" s="12"/>
      <c r="BX4053" s="15"/>
      <c r="BY4053" s="15"/>
      <c r="BZ4053" s="15"/>
      <c r="CA4053" s="15"/>
      <c r="CB4053" s="15"/>
      <c r="CC4053" s="15"/>
      <c r="CD4053" s="15"/>
      <c r="CE4053" s="15"/>
      <c r="CF4053" s="15"/>
      <c r="CG4053" s="15"/>
      <c r="CH4053" s="15"/>
      <c r="CI4053" s="15"/>
      <c r="CJ4053" s="15"/>
      <c r="CK4053" s="15"/>
      <c r="CL4053" s="15"/>
      <c r="CM4053" s="15"/>
      <c r="CN4053" s="15"/>
    </row>
    <row r="4054" spans="1:92" ht="14">
      <c r="A4054" s="1"/>
      <c r="D4054" s="38"/>
      <c r="I4054" s="19"/>
      <c r="K4054" s="15"/>
      <c r="L4054" s="15"/>
      <c r="AE4054" s="37"/>
      <c r="AF4054" s="30"/>
      <c r="AG4054" s="23"/>
      <c r="AH4054" s="23"/>
      <c r="AI4054" s="23"/>
      <c r="AJ4054" s="23"/>
      <c r="AK4054" s="23"/>
      <c r="AL4054" s="23"/>
      <c r="AM4054" s="23"/>
      <c r="AN4054" s="23"/>
      <c r="AO4054" s="23"/>
      <c r="AP4054" s="23"/>
      <c r="AQ4054" s="23"/>
      <c r="AR4054" s="23"/>
      <c r="AS4054" s="23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23"/>
      <c r="BE4054" s="23"/>
      <c r="BF4054" s="23"/>
      <c r="BG4054" s="12"/>
      <c r="BH4054" s="12"/>
      <c r="BI4054" s="12"/>
      <c r="BJ4054" s="12"/>
      <c r="BK4054" s="12"/>
      <c r="BL4054" s="12"/>
      <c r="BM4054" s="12"/>
      <c r="BN4054" s="12"/>
      <c r="BO4054" s="12"/>
      <c r="BP4054" s="12"/>
      <c r="BQ4054" s="12"/>
      <c r="BR4054" s="12"/>
      <c r="BS4054" s="12"/>
      <c r="BT4054" s="12"/>
      <c r="BU4054" s="12"/>
      <c r="BV4054" s="12"/>
      <c r="BW4054" s="12"/>
      <c r="BX4054" s="15"/>
      <c r="BY4054" s="15"/>
      <c r="BZ4054" s="15"/>
      <c r="CA4054" s="15"/>
      <c r="CB4054" s="15"/>
      <c r="CC4054" s="15"/>
      <c r="CD4054" s="15"/>
      <c r="CE4054" s="15"/>
      <c r="CF4054" s="15"/>
      <c r="CG4054" s="15"/>
      <c r="CH4054" s="15"/>
      <c r="CI4054" s="15"/>
      <c r="CJ4054" s="15"/>
      <c r="CK4054" s="15"/>
      <c r="CL4054" s="15"/>
      <c r="CM4054" s="15"/>
      <c r="CN4054" s="15"/>
    </row>
    <row r="4055" spans="1:92" ht="14">
      <c r="A4055" s="1"/>
      <c r="D4055" s="38"/>
      <c r="I4055" s="19"/>
      <c r="K4055" s="15"/>
      <c r="L4055" s="15"/>
      <c r="AE4055" s="37"/>
      <c r="AF4055" s="30"/>
      <c r="AG4055" s="23"/>
      <c r="AH4055" s="23"/>
      <c r="AI4055" s="23"/>
      <c r="AJ4055" s="23"/>
      <c r="AK4055" s="23"/>
      <c r="AL4055" s="23"/>
      <c r="AM4055" s="23"/>
      <c r="AN4055" s="23"/>
      <c r="AO4055" s="23"/>
      <c r="AP4055" s="23"/>
      <c r="AQ4055" s="23"/>
      <c r="AR4055" s="23"/>
      <c r="AS4055" s="23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23"/>
      <c r="BE4055" s="23"/>
      <c r="BF4055" s="23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  <c r="BU4055" s="12"/>
      <c r="BV4055" s="12"/>
      <c r="BW4055" s="12"/>
      <c r="BX4055" s="15"/>
      <c r="BY4055" s="15"/>
      <c r="BZ4055" s="15"/>
      <c r="CA4055" s="15"/>
      <c r="CB4055" s="15"/>
      <c r="CC4055" s="15"/>
      <c r="CD4055" s="15"/>
      <c r="CE4055" s="15"/>
      <c r="CF4055" s="15"/>
      <c r="CG4055" s="15"/>
      <c r="CH4055" s="15"/>
      <c r="CI4055" s="15"/>
      <c r="CJ4055" s="15"/>
      <c r="CK4055" s="15"/>
      <c r="CL4055" s="15"/>
      <c r="CM4055" s="15"/>
      <c r="CN4055" s="15"/>
    </row>
    <row r="4056" spans="1:92" ht="14">
      <c r="A4056" s="1"/>
      <c r="D4056" s="38"/>
      <c r="I4056" s="19"/>
      <c r="K4056" s="15"/>
      <c r="L4056" s="15"/>
      <c r="AE4056" s="37"/>
      <c r="AF4056" s="30"/>
      <c r="AG4056" s="23"/>
      <c r="AH4056" s="23"/>
      <c r="AI4056" s="23"/>
      <c r="AJ4056" s="23"/>
      <c r="AK4056" s="23"/>
      <c r="AL4056" s="23"/>
      <c r="AM4056" s="23"/>
      <c r="AN4056" s="23"/>
      <c r="AO4056" s="23"/>
      <c r="AP4056" s="23"/>
      <c r="AQ4056" s="23"/>
      <c r="AR4056" s="23"/>
      <c r="AS4056" s="23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23"/>
      <c r="BE4056" s="23"/>
      <c r="BF4056" s="23"/>
      <c r="BG4056" s="12"/>
      <c r="BH4056" s="12"/>
      <c r="BI4056" s="12"/>
      <c r="BJ4056" s="12"/>
      <c r="BK4056" s="12"/>
      <c r="BL4056" s="12"/>
      <c r="BM4056" s="12"/>
      <c r="BN4056" s="12"/>
      <c r="BO4056" s="12"/>
      <c r="BP4056" s="12"/>
      <c r="BQ4056" s="12"/>
      <c r="BR4056" s="12"/>
      <c r="BS4056" s="12"/>
      <c r="BT4056" s="12"/>
      <c r="BU4056" s="12"/>
      <c r="BV4056" s="12"/>
      <c r="BW4056" s="12"/>
      <c r="BX4056" s="15"/>
      <c r="BY4056" s="15"/>
      <c r="BZ4056" s="15"/>
      <c r="CA4056" s="15"/>
      <c r="CB4056" s="15"/>
      <c r="CC4056" s="15"/>
      <c r="CD4056" s="15"/>
      <c r="CE4056" s="15"/>
      <c r="CF4056" s="15"/>
      <c r="CG4056" s="15"/>
      <c r="CH4056" s="15"/>
      <c r="CI4056" s="15"/>
      <c r="CJ4056" s="15"/>
      <c r="CK4056" s="15"/>
      <c r="CL4056" s="15"/>
      <c r="CM4056" s="15"/>
      <c r="CN4056" s="15"/>
    </row>
    <row r="4057" spans="1:92" ht="14">
      <c r="A4057" s="1"/>
      <c r="D4057" s="38"/>
      <c r="I4057" s="19"/>
      <c r="K4057" s="15"/>
      <c r="L4057" s="15"/>
      <c r="AE4057" s="37"/>
      <c r="AF4057" s="30"/>
      <c r="AG4057" s="23"/>
      <c r="AH4057" s="23"/>
      <c r="AI4057" s="23"/>
      <c r="AJ4057" s="23"/>
      <c r="AK4057" s="23"/>
      <c r="AL4057" s="23"/>
      <c r="AM4057" s="23"/>
      <c r="AN4057" s="23"/>
      <c r="AO4057" s="23"/>
      <c r="AP4057" s="23"/>
      <c r="AQ4057" s="23"/>
      <c r="AR4057" s="23"/>
      <c r="AS4057" s="23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23"/>
      <c r="BE4057" s="23"/>
      <c r="BF4057" s="23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5"/>
      <c r="BY4057" s="15"/>
      <c r="BZ4057" s="15"/>
      <c r="CA4057" s="15"/>
      <c r="CB4057" s="15"/>
      <c r="CC4057" s="15"/>
      <c r="CD4057" s="15"/>
      <c r="CE4057" s="15"/>
      <c r="CF4057" s="15"/>
      <c r="CG4057" s="15"/>
      <c r="CH4057" s="15"/>
      <c r="CI4057" s="15"/>
      <c r="CJ4057" s="15"/>
      <c r="CK4057" s="15"/>
      <c r="CL4057" s="15"/>
      <c r="CM4057" s="15"/>
      <c r="CN4057" s="15"/>
    </row>
    <row r="4058" spans="1:92" ht="14">
      <c r="A4058" s="1"/>
      <c r="D4058" s="38"/>
      <c r="I4058" s="19"/>
      <c r="K4058" s="15"/>
      <c r="L4058" s="15"/>
      <c r="AE4058" s="37"/>
      <c r="AF4058" s="30"/>
      <c r="AG4058" s="23"/>
      <c r="AH4058" s="23"/>
      <c r="AI4058" s="23"/>
      <c r="AJ4058" s="23"/>
      <c r="AK4058" s="23"/>
      <c r="AL4058" s="23"/>
      <c r="AM4058" s="23"/>
      <c r="AN4058" s="23"/>
      <c r="AO4058" s="23"/>
      <c r="AP4058" s="23"/>
      <c r="AQ4058" s="23"/>
      <c r="AR4058" s="23"/>
      <c r="AS4058" s="23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23"/>
      <c r="BE4058" s="23"/>
      <c r="BF4058" s="23"/>
      <c r="BG4058" s="12"/>
      <c r="BH4058" s="12"/>
      <c r="BI4058" s="12"/>
      <c r="BJ4058" s="12"/>
      <c r="BK4058" s="12"/>
      <c r="BL4058" s="12"/>
      <c r="BM4058" s="12"/>
      <c r="BN4058" s="12"/>
      <c r="BO4058" s="12"/>
      <c r="BP4058" s="12"/>
      <c r="BQ4058" s="12"/>
      <c r="BR4058" s="12"/>
      <c r="BS4058" s="12"/>
      <c r="BT4058" s="12"/>
      <c r="BU4058" s="12"/>
      <c r="BV4058" s="12"/>
      <c r="BW4058" s="12"/>
      <c r="BX4058" s="15"/>
      <c r="BY4058" s="15"/>
      <c r="BZ4058" s="15"/>
      <c r="CA4058" s="15"/>
      <c r="CB4058" s="15"/>
      <c r="CC4058" s="15"/>
      <c r="CD4058" s="15"/>
      <c r="CE4058" s="15"/>
      <c r="CF4058" s="15"/>
      <c r="CG4058" s="15"/>
      <c r="CH4058" s="15"/>
      <c r="CI4058" s="15"/>
      <c r="CJ4058" s="15"/>
      <c r="CK4058" s="15"/>
      <c r="CL4058" s="15"/>
      <c r="CM4058" s="15"/>
      <c r="CN4058" s="15"/>
    </row>
    <row r="4059" spans="1:92" ht="14">
      <c r="A4059" s="1"/>
      <c r="D4059" s="38"/>
      <c r="I4059" s="19"/>
      <c r="K4059" s="15"/>
      <c r="L4059" s="15"/>
      <c r="AE4059" s="37"/>
      <c r="AF4059" s="30"/>
      <c r="AG4059" s="23"/>
      <c r="AH4059" s="23"/>
      <c r="AI4059" s="23"/>
      <c r="AJ4059" s="23"/>
      <c r="AK4059" s="23"/>
      <c r="AL4059" s="23"/>
      <c r="AM4059" s="23"/>
      <c r="AN4059" s="23"/>
      <c r="AO4059" s="23"/>
      <c r="AP4059" s="23"/>
      <c r="AQ4059" s="23"/>
      <c r="AR4059" s="23"/>
      <c r="AS4059" s="23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23"/>
      <c r="BE4059" s="23"/>
      <c r="BF4059" s="23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  <c r="BU4059" s="12"/>
      <c r="BV4059" s="12"/>
      <c r="BW4059" s="12"/>
      <c r="BX4059" s="15"/>
      <c r="BY4059" s="15"/>
      <c r="BZ4059" s="15"/>
      <c r="CA4059" s="15"/>
      <c r="CB4059" s="15"/>
      <c r="CC4059" s="15"/>
      <c r="CD4059" s="15"/>
      <c r="CE4059" s="15"/>
      <c r="CF4059" s="15"/>
      <c r="CG4059" s="15"/>
      <c r="CH4059" s="15"/>
      <c r="CI4059" s="15"/>
      <c r="CJ4059" s="15"/>
      <c r="CK4059" s="15"/>
      <c r="CL4059" s="15"/>
      <c r="CM4059" s="15"/>
      <c r="CN4059" s="15"/>
    </row>
    <row r="4060" spans="1:92" ht="14">
      <c r="A4060" s="1"/>
      <c r="D4060" s="38"/>
      <c r="I4060" s="19"/>
      <c r="K4060" s="15"/>
      <c r="L4060" s="15"/>
      <c r="AE4060" s="37"/>
      <c r="AF4060" s="30"/>
      <c r="AG4060" s="23"/>
      <c r="AH4060" s="23"/>
      <c r="AI4060" s="23"/>
      <c r="AJ4060" s="23"/>
      <c r="AK4060" s="23"/>
      <c r="AL4060" s="23"/>
      <c r="AM4060" s="23"/>
      <c r="AN4060" s="23"/>
      <c r="AO4060" s="23"/>
      <c r="AP4060" s="23"/>
      <c r="AQ4060" s="23"/>
      <c r="AR4060" s="23"/>
      <c r="AS4060" s="23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23"/>
      <c r="BE4060" s="23"/>
      <c r="BF4060" s="23"/>
      <c r="BG4060" s="12"/>
      <c r="BH4060" s="12"/>
      <c r="BI4060" s="12"/>
      <c r="BJ4060" s="12"/>
      <c r="BK4060" s="12"/>
      <c r="BL4060" s="12"/>
      <c r="BM4060" s="12"/>
      <c r="BN4060" s="12"/>
      <c r="BO4060" s="12"/>
      <c r="BP4060" s="12"/>
      <c r="BQ4060" s="12"/>
      <c r="BR4060" s="12"/>
      <c r="BS4060" s="12"/>
      <c r="BT4060" s="12"/>
      <c r="BU4060" s="12"/>
      <c r="BV4060" s="12"/>
      <c r="BW4060" s="12"/>
      <c r="BX4060" s="15"/>
      <c r="BY4060" s="15"/>
      <c r="BZ4060" s="15"/>
      <c r="CA4060" s="15"/>
      <c r="CB4060" s="15"/>
      <c r="CC4060" s="15"/>
      <c r="CD4060" s="15"/>
      <c r="CE4060" s="15"/>
      <c r="CF4060" s="15"/>
      <c r="CG4060" s="15"/>
      <c r="CH4060" s="15"/>
      <c r="CI4060" s="15"/>
      <c r="CJ4060" s="15"/>
      <c r="CK4060" s="15"/>
      <c r="CL4060" s="15"/>
      <c r="CM4060" s="15"/>
      <c r="CN4060" s="15"/>
    </row>
    <row r="4061" spans="1:92" ht="14">
      <c r="A4061" s="1"/>
      <c r="D4061" s="38"/>
      <c r="I4061" s="19"/>
      <c r="K4061" s="15"/>
      <c r="L4061" s="15"/>
      <c r="AE4061" s="37"/>
      <c r="AF4061" s="30"/>
      <c r="AG4061" s="23"/>
      <c r="AH4061" s="23"/>
      <c r="AI4061" s="23"/>
      <c r="AJ4061" s="23"/>
      <c r="AK4061" s="23"/>
      <c r="AL4061" s="23"/>
      <c r="AM4061" s="23"/>
      <c r="AN4061" s="23"/>
      <c r="AO4061" s="23"/>
      <c r="AP4061" s="23"/>
      <c r="AQ4061" s="23"/>
      <c r="AR4061" s="23"/>
      <c r="AS4061" s="23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23"/>
      <c r="BE4061" s="23"/>
      <c r="BF4061" s="23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  <c r="BU4061" s="12"/>
      <c r="BV4061" s="12"/>
      <c r="BW4061" s="12"/>
      <c r="BX4061" s="15"/>
      <c r="BY4061" s="15"/>
      <c r="BZ4061" s="15"/>
      <c r="CA4061" s="15"/>
      <c r="CB4061" s="15"/>
      <c r="CC4061" s="15"/>
      <c r="CD4061" s="15"/>
      <c r="CE4061" s="15"/>
      <c r="CF4061" s="15"/>
      <c r="CG4061" s="15"/>
      <c r="CH4061" s="15"/>
      <c r="CI4061" s="15"/>
      <c r="CJ4061" s="15"/>
      <c r="CK4061" s="15"/>
      <c r="CL4061" s="15"/>
      <c r="CM4061" s="15"/>
      <c r="CN4061" s="15"/>
    </row>
    <row r="4062" spans="1:92" ht="14">
      <c r="A4062" s="1"/>
      <c r="D4062" s="38"/>
      <c r="I4062" s="19"/>
      <c r="K4062" s="15"/>
      <c r="L4062" s="15"/>
      <c r="AE4062" s="37"/>
      <c r="AF4062" s="30"/>
      <c r="AG4062" s="23"/>
      <c r="AH4062" s="23"/>
      <c r="AI4062" s="23"/>
      <c r="AJ4062" s="23"/>
      <c r="AK4062" s="23"/>
      <c r="AL4062" s="23"/>
      <c r="AM4062" s="23"/>
      <c r="AN4062" s="23"/>
      <c r="AO4062" s="23"/>
      <c r="AP4062" s="23"/>
      <c r="AQ4062" s="23"/>
      <c r="AR4062" s="23"/>
      <c r="AS4062" s="23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23"/>
      <c r="BE4062" s="23"/>
      <c r="BF4062" s="23"/>
      <c r="BG4062" s="12"/>
      <c r="BH4062" s="12"/>
      <c r="BI4062" s="12"/>
      <c r="BJ4062" s="12"/>
      <c r="BK4062" s="12"/>
      <c r="BL4062" s="12"/>
      <c r="BM4062" s="12"/>
      <c r="BN4062" s="12"/>
      <c r="BO4062" s="12"/>
      <c r="BP4062" s="12"/>
      <c r="BQ4062" s="12"/>
      <c r="BR4062" s="12"/>
      <c r="BS4062" s="12"/>
      <c r="BT4062" s="12"/>
      <c r="BU4062" s="12"/>
      <c r="BV4062" s="12"/>
      <c r="BW4062" s="12"/>
      <c r="BX4062" s="15"/>
      <c r="BY4062" s="15"/>
      <c r="BZ4062" s="15"/>
      <c r="CA4062" s="15"/>
      <c r="CB4062" s="15"/>
      <c r="CC4062" s="15"/>
      <c r="CD4062" s="15"/>
      <c r="CE4062" s="15"/>
      <c r="CF4062" s="15"/>
      <c r="CG4062" s="15"/>
      <c r="CH4062" s="15"/>
      <c r="CI4062" s="15"/>
      <c r="CJ4062" s="15"/>
      <c r="CK4062" s="15"/>
      <c r="CL4062" s="15"/>
      <c r="CM4062" s="15"/>
      <c r="CN4062" s="15"/>
    </row>
    <row r="4063" spans="1:92" ht="14">
      <c r="A4063" s="1"/>
      <c r="D4063" s="38"/>
      <c r="I4063" s="19"/>
      <c r="K4063" s="15"/>
      <c r="L4063" s="15"/>
      <c r="AE4063" s="37"/>
      <c r="AF4063" s="30"/>
      <c r="AG4063" s="23"/>
      <c r="AH4063" s="23"/>
      <c r="AI4063" s="23"/>
      <c r="AJ4063" s="23"/>
      <c r="AK4063" s="23"/>
      <c r="AL4063" s="23"/>
      <c r="AM4063" s="23"/>
      <c r="AN4063" s="23"/>
      <c r="AO4063" s="23"/>
      <c r="AP4063" s="23"/>
      <c r="AQ4063" s="23"/>
      <c r="AR4063" s="23"/>
      <c r="AS4063" s="23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23"/>
      <c r="BE4063" s="23"/>
      <c r="BF4063" s="23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  <c r="BU4063" s="12"/>
      <c r="BV4063" s="12"/>
      <c r="BW4063" s="12"/>
      <c r="BX4063" s="15"/>
      <c r="BY4063" s="15"/>
      <c r="BZ4063" s="15"/>
      <c r="CA4063" s="15"/>
      <c r="CB4063" s="15"/>
      <c r="CC4063" s="15"/>
      <c r="CD4063" s="15"/>
      <c r="CE4063" s="15"/>
      <c r="CF4063" s="15"/>
      <c r="CG4063" s="15"/>
      <c r="CH4063" s="15"/>
      <c r="CI4063" s="15"/>
      <c r="CJ4063" s="15"/>
      <c r="CK4063" s="15"/>
      <c r="CL4063" s="15"/>
      <c r="CM4063" s="15"/>
      <c r="CN4063" s="15"/>
    </row>
    <row r="4064" spans="1:92" ht="14">
      <c r="A4064" s="1"/>
      <c r="D4064" s="38"/>
      <c r="I4064" s="19"/>
      <c r="K4064" s="15"/>
      <c r="L4064" s="15"/>
      <c r="AE4064" s="37"/>
      <c r="AF4064" s="30"/>
      <c r="AG4064" s="23"/>
      <c r="AH4064" s="23"/>
      <c r="AI4064" s="23"/>
      <c r="AJ4064" s="23"/>
      <c r="AK4064" s="23"/>
      <c r="AL4064" s="23"/>
      <c r="AM4064" s="23"/>
      <c r="AN4064" s="23"/>
      <c r="AO4064" s="23"/>
      <c r="AP4064" s="23"/>
      <c r="AQ4064" s="23"/>
      <c r="AR4064" s="23"/>
      <c r="AS4064" s="23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23"/>
      <c r="BE4064" s="23"/>
      <c r="BF4064" s="23"/>
      <c r="BG4064" s="12"/>
      <c r="BH4064" s="12"/>
      <c r="BI4064" s="12"/>
      <c r="BJ4064" s="12"/>
      <c r="BK4064" s="12"/>
      <c r="BL4064" s="12"/>
      <c r="BM4064" s="12"/>
      <c r="BN4064" s="12"/>
      <c r="BO4064" s="12"/>
      <c r="BP4064" s="12"/>
      <c r="BQ4064" s="12"/>
      <c r="BR4064" s="12"/>
      <c r="BS4064" s="12"/>
      <c r="BT4064" s="12"/>
      <c r="BU4064" s="12"/>
      <c r="BV4064" s="12"/>
      <c r="BW4064" s="12"/>
      <c r="BX4064" s="15"/>
      <c r="BY4064" s="15"/>
      <c r="BZ4064" s="15"/>
      <c r="CA4064" s="15"/>
      <c r="CB4064" s="15"/>
      <c r="CC4064" s="15"/>
      <c r="CD4064" s="15"/>
      <c r="CE4064" s="15"/>
      <c r="CF4064" s="15"/>
      <c r="CG4064" s="15"/>
      <c r="CH4064" s="15"/>
      <c r="CI4064" s="15"/>
      <c r="CJ4064" s="15"/>
      <c r="CK4064" s="15"/>
      <c r="CL4064" s="15"/>
      <c r="CM4064" s="15"/>
      <c r="CN4064" s="15"/>
    </row>
    <row r="4065" spans="1:92" ht="14">
      <c r="A4065" s="1"/>
      <c r="D4065" s="38"/>
      <c r="I4065" s="19"/>
      <c r="K4065" s="15"/>
      <c r="L4065" s="15"/>
      <c r="AE4065" s="37"/>
      <c r="AF4065" s="30"/>
      <c r="AG4065" s="23"/>
      <c r="AH4065" s="23"/>
      <c r="AI4065" s="23"/>
      <c r="AJ4065" s="23"/>
      <c r="AK4065" s="23"/>
      <c r="AL4065" s="23"/>
      <c r="AM4065" s="23"/>
      <c r="AN4065" s="23"/>
      <c r="AO4065" s="23"/>
      <c r="AP4065" s="23"/>
      <c r="AQ4065" s="23"/>
      <c r="AR4065" s="23"/>
      <c r="AS4065" s="23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23"/>
      <c r="BE4065" s="23"/>
      <c r="BF4065" s="23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5"/>
      <c r="BY4065" s="15"/>
      <c r="BZ4065" s="15"/>
      <c r="CA4065" s="15"/>
      <c r="CB4065" s="15"/>
      <c r="CC4065" s="15"/>
      <c r="CD4065" s="15"/>
      <c r="CE4065" s="15"/>
      <c r="CF4065" s="15"/>
      <c r="CG4065" s="15"/>
      <c r="CH4065" s="15"/>
      <c r="CI4065" s="15"/>
      <c r="CJ4065" s="15"/>
      <c r="CK4065" s="15"/>
      <c r="CL4065" s="15"/>
      <c r="CM4065" s="15"/>
      <c r="CN4065" s="15"/>
    </row>
    <row r="4066" spans="1:92" ht="14">
      <c r="A4066" s="1"/>
      <c r="D4066" s="38"/>
      <c r="I4066" s="19"/>
      <c r="K4066" s="15"/>
      <c r="L4066" s="15"/>
      <c r="AE4066" s="37"/>
      <c r="AF4066" s="30"/>
      <c r="AG4066" s="23"/>
      <c r="AH4066" s="23"/>
      <c r="AI4066" s="23"/>
      <c r="AJ4066" s="23"/>
      <c r="AK4066" s="23"/>
      <c r="AL4066" s="23"/>
      <c r="AM4066" s="23"/>
      <c r="AN4066" s="23"/>
      <c r="AO4066" s="23"/>
      <c r="AP4066" s="23"/>
      <c r="AQ4066" s="23"/>
      <c r="AR4066" s="23"/>
      <c r="AS4066" s="23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23"/>
      <c r="BE4066" s="23"/>
      <c r="BF4066" s="23"/>
      <c r="BG4066" s="12"/>
      <c r="BH4066" s="12"/>
      <c r="BI4066" s="12"/>
      <c r="BJ4066" s="12"/>
      <c r="BK4066" s="12"/>
      <c r="BL4066" s="12"/>
      <c r="BM4066" s="12"/>
      <c r="BN4066" s="12"/>
      <c r="BO4066" s="12"/>
      <c r="BP4066" s="12"/>
      <c r="BQ4066" s="12"/>
      <c r="BR4066" s="12"/>
      <c r="BS4066" s="12"/>
      <c r="BT4066" s="12"/>
      <c r="BU4066" s="12"/>
      <c r="BV4066" s="12"/>
      <c r="BW4066" s="12"/>
      <c r="BX4066" s="15"/>
      <c r="BY4066" s="15"/>
      <c r="BZ4066" s="15"/>
      <c r="CA4066" s="15"/>
      <c r="CB4066" s="15"/>
      <c r="CC4066" s="15"/>
      <c r="CD4066" s="15"/>
      <c r="CE4066" s="15"/>
      <c r="CF4066" s="15"/>
      <c r="CG4066" s="15"/>
      <c r="CH4066" s="15"/>
      <c r="CI4066" s="15"/>
      <c r="CJ4066" s="15"/>
      <c r="CK4066" s="15"/>
      <c r="CL4066" s="15"/>
      <c r="CM4066" s="15"/>
      <c r="CN4066" s="15"/>
    </row>
    <row r="4067" spans="1:92" ht="14">
      <c r="A4067" s="1"/>
      <c r="D4067" s="38"/>
      <c r="I4067" s="19"/>
      <c r="K4067" s="15"/>
      <c r="L4067" s="15"/>
      <c r="AE4067" s="37"/>
      <c r="AF4067" s="30"/>
      <c r="AG4067" s="23"/>
      <c r="AH4067" s="23"/>
      <c r="AI4067" s="23"/>
      <c r="AJ4067" s="23"/>
      <c r="AK4067" s="23"/>
      <c r="AL4067" s="23"/>
      <c r="AM4067" s="23"/>
      <c r="AN4067" s="23"/>
      <c r="AO4067" s="23"/>
      <c r="AP4067" s="23"/>
      <c r="AQ4067" s="23"/>
      <c r="AR4067" s="23"/>
      <c r="AS4067" s="23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23"/>
      <c r="BE4067" s="23"/>
      <c r="BF4067" s="23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  <c r="BU4067" s="12"/>
      <c r="BV4067" s="12"/>
      <c r="BW4067" s="12"/>
      <c r="BX4067" s="15"/>
      <c r="BY4067" s="15"/>
      <c r="BZ4067" s="15"/>
      <c r="CA4067" s="15"/>
      <c r="CB4067" s="15"/>
      <c r="CC4067" s="15"/>
      <c r="CD4067" s="15"/>
      <c r="CE4067" s="15"/>
      <c r="CF4067" s="15"/>
      <c r="CG4067" s="15"/>
      <c r="CH4067" s="15"/>
      <c r="CI4067" s="15"/>
      <c r="CJ4067" s="15"/>
      <c r="CK4067" s="15"/>
      <c r="CL4067" s="15"/>
      <c r="CM4067" s="15"/>
      <c r="CN4067" s="15"/>
    </row>
    <row r="4068" spans="1:92" ht="14">
      <c r="A4068" s="1"/>
      <c r="D4068" s="38"/>
      <c r="I4068" s="19"/>
      <c r="K4068" s="15"/>
      <c r="L4068" s="15"/>
      <c r="AE4068" s="37"/>
      <c r="AF4068" s="30"/>
      <c r="AG4068" s="23"/>
      <c r="AH4068" s="23"/>
      <c r="AI4068" s="23"/>
      <c r="AJ4068" s="23"/>
      <c r="AK4068" s="23"/>
      <c r="AL4068" s="23"/>
      <c r="AM4068" s="23"/>
      <c r="AN4068" s="23"/>
      <c r="AO4068" s="23"/>
      <c r="AP4068" s="23"/>
      <c r="AQ4068" s="23"/>
      <c r="AR4068" s="23"/>
      <c r="AS4068" s="23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23"/>
      <c r="BE4068" s="23"/>
      <c r="BF4068" s="23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5"/>
      <c r="BY4068" s="15"/>
      <c r="BZ4068" s="15"/>
      <c r="CA4068" s="15"/>
      <c r="CB4068" s="15"/>
      <c r="CC4068" s="15"/>
      <c r="CD4068" s="15"/>
      <c r="CE4068" s="15"/>
      <c r="CF4068" s="15"/>
      <c r="CG4068" s="15"/>
      <c r="CH4068" s="15"/>
      <c r="CI4068" s="15"/>
      <c r="CJ4068" s="15"/>
      <c r="CK4068" s="15"/>
      <c r="CL4068" s="15"/>
      <c r="CM4068" s="15"/>
      <c r="CN4068" s="15"/>
    </row>
    <row r="4069" spans="1:92" ht="14">
      <c r="A4069" s="1"/>
      <c r="D4069" s="38"/>
      <c r="I4069" s="19"/>
      <c r="K4069" s="15"/>
      <c r="L4069" s="15"/>
      <c r="AE4069" s="37"/>
      <c r="AF4069" s="30"/>
      <c r="AG4069" s="23"/>
      <c r="AH4069" s="23"/>
      <c r="AI4069" s="23"/>
      <c r="AJ4069" s="23"/>
      <c r="AK4069" s="23"/>
      <c r="AL4069" s="23"/>
      <c r="AM4069" s="23"/>
      <c r="AN4069" s="23"/>
      <c r="AO4069" s="23"/>
      <c r="AP4069" s="23"/>
      <c r="AQ4069" s="23"/>
      <c r="AR4069" s="23"/>
      <c r="AS4069" s="23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23"/>
      <c r="BE4069" s="23"/>
      <c r="BF4069" s="23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  <c r="BU4069" s="12"/>
      <c r="BV4069" s="12"/>
      <c r="BW4069" s="12"/>
      <c r="BX4069" s="15"/>
      <c r="BY4069" s="15"/>
      <c r="BZ4069" s="15"/>
      <c r="CA4069" s="15"/>
      <c r="CB4069" s="15"/>
      <c r="CC4069" s="15"/>
      <c r="CD4069" s="15"/>
      <c r="CE4069" s="15"/>
      <c r="CF4069" s="15"/>
      <c r="CG4069" s="15"/>
      <c r="CH4069" s="15"/>
      <c r="CI4069" s="15"/>
      <c r="CJ4069" s="15"/>
      <c r="CK4069" s="15"/>
      <c r="CL4069" s="15"/>
      <c r="CM4069" s="15"/>
      <c r="CN4069" s="15"/>
    </row>
    <row r="4070" spans="1:92" ht="14">
      <c r="A4070" s="1"/>
      <c r="D4070" s="38"/>
      <c r="I4070" s="19"/>
      <c r="K4070" s="15"/>
      <c r="L4070" s="15"/>
      <c r="AE4070" s="37"/>
      <c r="AF4070" s="30"/>
      <c r="AG4070" s="23"/>
      <c r="AH4070" s="23"/>
      <c r="AI4070" s="23"/>
      <c r="AJ4070" s="23"/>
      <c r="AK4070" s="23"/>
      <c r="AL4070" s="23"/>
      <c r="AM4070" s="23"/>
      <c r="AN4070" s="23"/>
      <c r="AO4070" s="23"/>
      <c r="AP4070" s="23"/>
      <c r="AQ4070" s="23"/>
      <c r="AR4070" s="23"/>
      <c r="AS4070" s="23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23"/>
      <c r="BE4070" s="23"/>
      <c r="BF4070" s="23"/>
      <c r="BG4070" s="12"/>
      <c r="BH4070" s="12"/>
      <c r="BI4070" s="12"/>
      <c r="BJ4070" s="12"/>
      <c r="BK4070" s="12"/>
      <c r="BL4070" s="12"/>
      <c r="BM4070" s="12"/>
      <c r="BN4070" s="12"/>
      <c r="BO4070" s="12"/>
      <c r="BP4070" s="12"/>
      <c r="BQ4070" s="12"/>
      <c r="BR4070" s="12"/>
      <c r="BS4070" s="12"/>
      <c r="BT4070" s="12"/>
      <c r="BU4070" s="12"/>
      <c r="BV4070" s="12"/>
      <c r="BW4070" s="12"/>
      <c r="BX4070" s="15"/>
      <c r="BY4070" s="15"/>
      <c r="BZ4070" s="15"/>
      <c r="CA4070" s="15"/>
      <c r="CB4070" s="15"/>
      <c r="CC4070" s="15"/>
      <c r="CD4070" s="15"/>
      <c r="CE4070" s="15"/>
      <c r="CF4070" s="15"/>
      <c r="CG4070" s="15"/>
      <c r="CH4070" s="15"/>
      <c r="CI4070" s="15"/>
      <c r="CJ4070" s="15"/>
      <c r="CK4070" s="15"/>
      <c r="CL4070" s="15"/>
      <c r="CM4070" s="15"/>
      <c r="CN4070" s="15"/>
    </row>
    <row r="4071" spans="1:92" ht="14">
      <c r="A4071" s="1"/>
      <c r="D4071" s="38"/>
      <c r="I4071" s="19"/>
      <c r="K4071" s="15"/>
      <c r="L4071" s="15"/>
      <c r="AE4071" s="37"/>
      <c r="AF4071" s="30"/>
      <c r="AG4071" s="23"/>
      <c r="AH4071" s="23"/>
      <c r="AI4071" s="23"/>
      <c r="AJ4071" s="23"/>
      <c r="AK4071" s="23"/>
      <c r="AL4071" s="23"/>
      <c r="AM4071" s="23"/>
      <c r="AN4071" s="23"/>
      <c r="AO4071" s="23"/>
      <c r="AP4071" s="23"/>
      <c r="AQ4071" s="23"/>
      <c r="AR4071" s="23"/>
      <c r="AS4071" s="23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23"/>
      <c r="BE4071" s="23"/>
      <c r="BF4071" s="23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5"/>
      <c r="BY4071" s="15"/>
      <c r="BZ4071" s="15"/>
      <c r="CA4071" s="15"/>
      <c r="CB4071" s="15"/>
      <c r="CC4071" s="15"/>
      <c r="CD4071" s="15"/>
      <c r="CE4071" s="15"/>
      <c r="CF4071" s="15"/>
      <c r="CG4071" s="15"/>
      <c r="CH4071" s="15"/>
      <c r="CI4071" s="15"/>
      <c r="CJ4071" s="15"/>
      <c r="CK4071" s="15"/>
      <c r="CL4071" s="15"/>
      <c r="CM4071" s="15"/>
      <c r="CN4071" s="15"/>
    </row>
    <row r="4072" spans="1:92" ht="14">
      <c r="A4072" s="1"/>
      <c r="D4072" s="38"/>
      <c r="I4072" s="19"/>
      <c r="K4072" s="15"/>
      <c r="L4072" s="15"/>
      <c r="AE4072" s="37"/>
      <c r="AF4072" s="30"/>
      <c r="AG4072" s="23"/>
      <c r="AH4072" s="23"/>
      <c r="AI4072" s="23"/>
      <c r="AJ4072" s="23"/>
      <c r="AK4072" s="23"/>
      <c r="AL4072" s="23"/>
      <c r="AM4072" s="23"/>
      <c r="AN4072" s="23"/>
      <c r="AO4072" s="23"/>
      <c r="AP4072" s="23"/>
      <c r="AQ4072" s="23"/>
      <c r="AR4072" s="23"/>
      <c r="AS4072" s="23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23"/>
      <c r="BE4072" s="23"/>
      <c r="BF4072" s="23"/>
      <c r="BG4072" s="12"/>
      <c r="BH4072" s="12"/>
      <c r="BI4072" s="12"/>
      <c r="BJ4072" s="12"/>
      <c r="BK4072" s="12"/>
      <c r="BL4072" s="12"/>
      <c r="BM4072" s="12"/>
      <c r="BN4072" s="12"/>
      <c r="BO4072" s="12"/>
      <c r="BP4072" s="12"/>
      <c r="BQ4072" s="12"/>
      <c r="BR4072" s="12"/>
      <c r="BS4072" s="12"/>
      <c r="BT4072" s="12"/>
      <c r="BU4072" s="12"/>
      <c r="BV4072" s="12"/>
      <c r="BW4072" s="12"/>
      <c r="BX4072" s="15"/>
      <c r="BY4072" s="15"/>
      <c r="BZ4072" s="15"/>
      <c r="CA4072" s="15"/>
      <c r="CB4072" s="15"/>
      <c r="CC4072" s="15"/>
      <c r="CD4072" s="15"/>
      <c r="CE4072" s="15"/>
      <c r="CF4072" s="15"/>
      <c r="CG4072" s="15"/>
      <c r="CH4072" s="15"/>
      <c r="CI4072" s="15"/>
      <c r="CJ4072" s="15"/>
      <c r="CK4072" s="15"/>
      <c r="CL4072" s="15"/>
      <c r="CM4072" s="15"/>
      <c r="CN4072" s="15"/>
    </row>
    <row r="4073" spans="1:92" ht="14">
      <c r="A4073" s="1"/>
      <c r="D4073" s="38"/>
      <c r="I4073" s="19"/>
      <c r="K4073" s="15"/>
      <c r="L4073" s="15"/>
      <c r="AE4073" s="37"/>
      <c r="AF4073" s="30"/>
      <c r="AG4073" s="23"/>
      <c r="AH4073" s="23"/>
      <c r="AI4073" s="23"/>
      <c r="AJ4073" s="23"/>
      <c r="AK4073" s="23"/>
      <c r="AL4073" s="23"/>
      <c r="AM4073" s="23"/>
      <c r="AN4073" s="23"/>
      <c r="AO4073" s="23"/>
      <c r="AP4073" s="23"/>
      <c r="AQ4073" s="23"/>
      <c r="AR4073" s="23"/>
      <c r="AS4073" s="23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23"/>
      <c r="BE4073" s="23"/>
      <c r="BF4073" s="23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  <c r="BU4073" s="12"/>
      <c r="BV4073" s="12"/>
      <c r="BW4073" s="12"/>
      <c r="BX4073" s="15"/>
      <c r="BY4073" s="15"/>
      <c r="BZ4073" s="15"/>
      <c r="CA4073" s="15"/>
      <c r="CB4073" s="15"/>
      <c r="CC4073" s="15"/>
      <c r="CD4073" s="15"/>
      <c r="CE4073" s="15"/>
      <c r="CF4073" s="15"/>
      <c r="CG4073" s="15"/>
      <c r="CH4073" s="15"/>
      <c r="CI4073" s="15"/>
      <c r="CJ4073" s="15"/>
      <c r="CK4073" s="15"/>
      <c r="CL4073" s="15"/>
      <c r="CM4073" s="15"/>
      <c r="CN4073" s="15"/>
    </row>
    <row r="4074" spans="1:92" ht="14">
      <c r="A4074" s="1"/>
      <c r="D4074" s="38"/>
      <c r="I4074" s="19"/>
      <c r="K4074" s="15"/>
      <c r="L4074" s="15"/>
      <c r="AE4074" s="37"/>
      <c r="AF4074" s="30"/>
      <c r="AG4074" s="23"/>
      <c r="AH4074" s="23"/>
      <c r="AI4074" s="23"/>
      <c r="AJ4074" s="23"/>
      <c r="AK4074" s="23"/>
      <c r="AL4074" s="23"/>
      <c r="AM4074" s="23"/>
      <c r="AN4074" s="23"/>
      <c r="AO4074" s="23"/>
      <c r="AP4074" s="23"/>
      <c r="AQ4074" s="23"/>
      <c r="AR4074" s="23"/>
      <c r="AS4074" s="23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23"/>
      <c r="BE4074" s="23"/>
      <c r="BF4074" s="23"/>
      <c r="BG4074" s="12"/>
      <c r="BH4074" s="12"/>
      <c r="BI4074" s="12"/>
      <c r="BJ4074" s="12"/>
      <c r="BK4074" s="12"/>
      <c r="BL4074" s="12"/>
      <c r="BM4074" s="12"/>
      <c r="BN4074" s="12"/>
      <c r="BO4074" s="12"/>
      <c r="BP4074" s="12"/>
      <c r="BQ4074" s="12"/>
      <c r="BR4074" s="12"/>
      <c r="BS4074" s="12"/>
      <c r="BT4074" s="12"/>
      <c r="BU4074" s="12"/>
      <c r="BV4074" s="12"/>
      <c r="BW4074" s="12"/>
      <c r="BX4074" s="15"/>
      <c r="BY4074" s="15"/>
      <c r="BZ4074" s="15"/>
      <c r="CA4074" s="15"/>
      <c r="CB4074" s="15"/>
      <c r="CC4074" s="15"/>
      <c r="CD4074" s="15"/>
      <c r="CE4074" s="15"/>
      <c r="CF4074" s="15"/>
      <c r="CG4074" s="15"/>
      <c r="CH4074" s="15"/>
      <c r="CI4074" s="15"/>
      <c r="CJ4074" s="15"/>
      <c r="CK4074" s="15"/>
      <c r="CL4074" s="15"/>
      <c r="CM4074" s="15"/>
      <c r="CN4074" s="15"/>
    </row>
    <row r="4075" spans="1:92" ht="14">
      <c r="A4075" s="1"/>
      <c r="D4075" s="38"/>
      <c r="I4075" s="19"/>
      <c r="K4075" s="15"/>
      <c r="L4075" s="15"/>
      <c r="AE4075" s="37"/>
      <c r="AF4075" s="30"/>
      <c r="AG4075" s="23"/>
      <c r="AH4075" s="23"/>
      <c r="AI4075" s="23"/>
      <c r="AJ4075" s="23"/>
      <c r="AK4075" s="23"/>
      <c r="AL4075" s="23"/>
      <c r="AM4075" s="23"/>
      <c r="AN4075" s="23"/>
      <c r="AO4075" s="23"/>
      <c r="AP4075" s="23"/>
      <c r="AQ4075" s="23"/>
      <c r="AR4075" s="23"/>
      <c r="AS4075" s="23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23"/>
      <c r="BE4075" s="23"/>
      <c r="BF4075" s="23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  <c r="BU4075" s="12"/>
      <c r="BV4075" s="12"/>
      <c r="BW4075" s="12"/>
      <c r="BX4075" s="15"/>
      <c r="BY4075" s="15"/>
      <c r="BZ4075" s="15"/>
      <c r="CA4075" s="15"/>
      <c r="CB4075" s="15"/>
      <c r="CC4075" s="15"/>
      <c r="CD4075" s="15"/>
      <c r="CE4075" s="15"/>
      <c r="CF4075" s="15"/>
      <c r="CG4075" s="15"/>
      <c r="CH4075" s="15"/>
      <c r="CI4075" s="15"/>
      <c r="CJ4075" s="15"/>
      <c r="CK4075" s="15"/>
      <c r="CL4075" s="15"/>
      <c r="CM4075" s="15"/>
      <c r="CN4075" s="15"/>
    </row>
    <row r="4076" spans="1:92" ht="14">
      <c r="A4076" s="1"/>
      <c r="D4076" s="38"/>
      <c r="I4076" s="19"/>
      <c r="K4076" s="15"/>
      <c r="L4076" s="15"/>
      <c r="AE4076" s="37"/>
      <c r="AF4076" s="30"/>
      <c r="AG4076" s="23"/>
      <c r="AH4076" s="23"/>
      <c r="AI4076" s="23"/>
      <c r="AJ4076" s="23"/>
      <c r="AK4076" s="23"/>
      <c r="AL4076" s="23"/>
      <c r="AM4076" s="23"/>
      <c r="AN4076" s="23"/>
      <c r="AO4076" s="23"/>
      <c r="AP4076" s="23"/>
      <c r="AQ4076" s="23"/>
      <c r="AR4076" s="23"/>
      <c r="AS4076" s="23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23"/>
      <c r="BE4076" s="23"/>
      <c r="BF4076" s="23"/>
      <c r="BG4076" s="12"/>
      <c r="BH4076" s="12"/>
      <c r="BI4076" s="12"/>
      <c r="BJ4076" s="12"/>
      <c r="BK4076" s="12"/>
      <c r="BL4076" s="12"/>
      <c r="BM4076" s="12"/>
      <c r="BN4076" s="12"/>
      <c r="BO4076" s="12"/>
      <c r="BP4076" s="12"/>
      <c r="BQ4076" s="12"/>
      <c r="BR4076" s="12"/>
      <c r="BS4076" s="12"/>
      <c r="BT4076" s="12"/>
      <c r="BU4076" s="12"/>
      <c r="BV4076" s="12"/>
      <c r="BW4076" s="12"/>
      <c r="BX4076" s="15"/>
      <c r="BY4076" s="15"/>
      <c r="BZ4076" s="15"/>
      <c r="CA4076" s="15"/>
      <c r="CB4076" s="15"/>
      <c r="CC4076" s="15"/>
      <c r="CD4076" s="15"/>
      <c r="CE4076" s="15"/>
      <c r="CF4076" s="15"/>
      <c r="CG4076" s="15"/>
      <c r="CH4076" s="15"/>
      <c r="CI4076" s="15"/>
      <c r="CJ4076" s="15"/>
      <c r="CK4076" s="15"/>
      <c r="CL4076" s="15"/>
      <c r="CM4076" s="15"/>
      <c r="CN4076" s="15"/>
    </row>
    <row r="4077" spans="1:92" ht="14">
      <c r="A4077" s="1"/>
      <c r="D4077" s="38"/>
      <c r="I4077" s="19"/>
      <c r="K4077" s="15"/>
      <c r="L4077" s="15"/>
      <c r="AE4077" s="37"/>
      <c r="AF4077" s="30"/>
      <c r="AG4077" s="23"/>
      <c r="AH4077" s="23"/>
      <c r="AI4077" s="23"/>
      <c r="AJ4077" s="23"/>
      <c r="AK4077" s="23"/>
      <c r="AL4077" s="23"/>
      <c r="AM4077" s="23"/>
      <c r="AN4077" s="23"/>
      <c r="AO4077" s="23"/>
      <c r="AP4077" s="23"/>
      <c r="AQ4077" s="23"/>
      <c r="AR4077" s="23"/>
      <c r="AS4077" s="23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23"/>
      <c r="BE4077" s="23"/>
      <c r="BF4077" s="23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  <c r="BU4077" s="12"/>
      <c r="BV4077" s="12"/>
      <c r="BW4077" s="12"/>
      <c r="BX4077" s="15"/>
      <c r="BY4077" s="15"/>
      <c r="BZ4077" s="15"/>
      <c r="CA4077" s="15"/>
      <c r="CB4077" s="15"/>
      <c r="CC4077" s="15"/>
      <c r="CD4077" s="15"/>
      <c r="CE4077" s="15"/>
      <c r="CF4077" s="15"/>
      <c r="CG4077" s="15"/>
      <c r="CH4077" s="15"/>
      <c r="CI4077" s="15"/>
      <c r="CJ4077" s="15"/>
      <c r="CK4077" s="15"/>
      <c r="CL4077" s="15"/>
      <c r="CM4077" s="15"/>
      <c r="CN4077" s="15"/>
    </row>
    <row r="4078" spans="1:92" ht="14">
      <c r="A4078" s="1"/>
      <c r="D4078" s="38"/>
      <c r="I4078" s="19"/>
      <c r="K4078" s="15"/>
      <c r="L4078" s="15"/>
      <c r="AE4078" s="37"/>
      <c r="AF4078" s="30"/>
      <c r="AG4078" s="23"/>
      <c r="AH4078" s="23"/>
      <c r="AI4078" s="23"/>
      <c r="AJ4078" s="23"/>
      <c r="AK4078" s="23"/>
      <c r="AL4078" s="23"/>
      <c r="AM4078" s="23"/>
      <c r="AN4078" s="23"/>
      <c r="AO4078" s="23"/>
      <c r="AP4078" s="23"/>
      <c r="AQ4078" s="23"/>
      <c r="AR4078" s="23"/>
      <c r="AS4078" s="23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23"/>
      <c r="BE4078" s="23"/>
      <c r="BF4078" s="23"/>
      <c r="BG4078" s="12"/>
      <c r="BH4078" s="12"/>
      <c r="BI4078" s="12"/>
      <c r="BJ4078" s="12"/>
      <c r="BK4078" s="12"/>
      <c r="BL4078" s="12"/>
      <c r="BM4078" s="12"/>
      <c r="BN4078" s="12"/>
      <c r="BO4078" s="12"/>
      <c r="BP4078" s="12"/>
      <c r="BQ4078" s="12"/>
      <c r="BR4078" s="12"/>
      <c r="BS4078" s="12"/>
      <c r="BT4078" s="12"/>
      <c r="BU4078" s="12"/>
      <c r="BV4078" s="12"/>
      <c r="BW4078" s="12"/>
      <c r="BX4078" s="15"/>
      <c r="BY4078" s="15"/>
      <c r="BZ4078" s="15"/>
      <c r="CA4078" s="15"/>
      <c r="CB4078" s="15"/>
      <c r="CC4078" s="15"/>
      <c r="CD4078" s="15"/>
      <c r="CE4078" s="15"/>
      <c r="CF4078" s="15"/>
      <c r="CG4078" s="15"/>
      <c r="CH4078" s="15"/>
      <c r="CI4078" s="15"/>
      <c r="CJ4078" s="15"/>
      <c r="CK4078" s="15"/>
      <c r="CL4078" s="15"/>
      <c r="CM4078" s="15"/>
      <c r="CN4078" s="15"/>
    </row>
    <row r="4079" spans="1:92" ht="14">
      <c r="A4079" s="1"/>
      <c r="D4079" s="38"/>
      <c r="I4079" s="19"/>
      <c r="K4079" s="15"/>
      <c r="L4079" s="15"/>
      <c r="AE4079" s="37"/>
      <c r="AF4079" s="30"/>
      <c r="AG4079" s="23"/>
      <c r="AH4079" s="23"/>
      <c r="AI4079" s="23"/>
      <c r="AJ4079" s="23"/>
      <c r="AK4079" s="23"/>
      <c r="AL4079" s="23"/>
      <c r="AM4079" s="23"/>
      <c r="AN4079" s="23"/>
      <c r="AO4079" s="23"/>
      <c r="AP4079" s="23"/>
      <c r="AQ4079" s="23"/>
      <c r="AR4079" s="23"/>
      <c r="AS4079" s="23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23"/>
      <c r="BE4079" s="23"/>
      <c r="BF4079" s="23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  <c r="BU4079" s="12"/>
      <c r="BV4079" s="12"/>
      <c r="BW4079" s="12"/>
      <c r="BX4079" s="15"/>
      <c r="BY4079" s="15"/>
      <c r="BZ4079" s="15"/>
      <c r="CA4079" s="15"/>
      <c r="CB4079" s="15"/>
      <c r="CC4079" s="15"/>
      <c r="CD4079" s="15"/>
      <c r="CE4079" s="15"/>
      <c r="CF4079" s="15"/>
      <c r="CG4079" s="15"/>
      <c r="CH4079" s="15"/>
      <c r="CI4079" s="15"/>
      <c r="CJ4079" s="15"/>
      <c r="CK4079" s="15"/>
      <c r="CL4079" s="15"/>
      <c r="CM4079" s="15"/>
      <c r="CN4079" s="15"/>
    </row>
    <row r="4080" spans="1:92" ht="14">
      <c r="A4080" s="1"/>
      <c r="D4080" s="38"/>
      <c r="I4080" s="19"/>
      <c r="K4080" s="15"/>
      <c r="L4080" s="15"/>
      <c r="AE4080" s="37"/>
      <c r="AF4080" s="30"/>
      <c r="AG4080" s="23"/>
      <c r="AH4080" s="23"/>
      <c r="AI4080" s="23"/>
      <c r="AJ4080" s="23"/>
      <c r="AK4080" s="23"/>
      <c r="AL4080" s="23"/>
      <c r="AM4080" s="23"/>
      <c r="AN4080" s="23"/>
      <c r="AO4080" s="23"/>
      <c r="AP4080" s="23"/>
      <c r="AQ4080" s="23"/>
      <c r="AR4080" s="23"/>
      <c r="AS4080" s="23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23"/>
      <c r="BE4080" s="23"/>
      <c r="BF4080" s="23"/>
      <c r="BG4080" s="12"/>
      <c r="BH4080" s="12"/>
      <c r="BI4080" s="12"/>
      <c r="BJ4080" s="12"/>
      <c r="BK4080" s="12"/>
      <c r="BL4080" s="12"/>
      <c r="BM4080" s="12"/>
      <c r="BN4080" s="12"/>
      <c r="BO4080" s="12"/>
      <c r="BP4080" s="12"/>
      <c r="BQ4080" s="12"/>
      <c r="BR4080" s="12"/>
      <c r="BS4080" s="12"/>
      <c r="BT4080" s="12"/>
      <c r="BU4080" s="12"/>
      <c r="BV4080" s="12"/>
      <c r="BW4080" s="12"/>
      <c r="BX4080" s="15"/>
      <c r="BY4080" s="15"/>
      <c r="BZ4080" s="15"/>
      <c r="CA4080" s="15"/>
      <c r="CB4080" s="15"/>
      <c r="CC4080" s="15"/>
      <c r="CD4080" s="15"/>
      <c r="CE4080" s="15"/>
      <c r="CF4080" s="15"/>
      <c r="CG4080" s="15"/>
      <c r="CH4080" s="15"/>
      <c r="CI4080" s="15"/>
      <c r="CJ4080" s="15"/>
      <c r="CK4080" s="15"/>
      <c r="CL4080" s="15"/>
      <c r="CM4080" s="15"/>
      <c r="CN4080" s="15"/>
    </row>
    <row r="4081" spans="1:92" ht="14">
      <c r="A4081" s="1"/>
      <c r="D4081" s="38"/>
      <c r="I4081" s="19"/>
      <c r="K4081" s="15"/>
      <c r="L4081" s="15"/>
      <c r="AE4081" s="37"/>
      <c r="AF4081" s="30"/>
      <c r="AG4081" s="23"/>
      <c r="AH4081" s="23"/>
      <c r="AI4081" s="23"/>
      <c r="AJ4081" s="23"/>
      <c r="AK4081" s="23"/>
      <c r="AL4081" s="23"/>
      <c r="AM4081" s="23"/>
      <c r="AN4081" s="23"/>
      <c r="AO4081" s="23"/>
      <c r="AP4081" s="23"/>
      <c r="AQ4081" s="23"/>
      <c r="AR4081" s="23"/>
      <c r="AS4081" s="23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23"/>
      <c r="BE4081" s="23"/>
      <c r="BF4081" s="23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  <c r="BU4081" s="12"/>
      <c r="BV4081" s="12"/>
      <c r="BW4081" s="12"/>
      <c r="BX4081" s="15"/>
      <c r="BY4081" s="15"/>
      <c r="BZ4081" s="15"/>
      <c r="CA4081" s="15"/>
      <c r="CB4081" s="15"/>
      <c r="CC4081" s="15"/>
      <c r="CD4081" s="15"/>
      <c r="CE4081" s="15"/>
      <c r="CF4081" s="15"/>
      <c r="CG4081" s="15"/>
      <c r="CH4081" s="15"/>
      <c r="CI4081" s="15"/>
      <c r="CJ4081" s="15"/>
      <c r="CK4081" s="15"/>
      <c r="CL4081" s="15"/>
      <c r="CM4081" s="15"/>
      <c r="CN4081" s="15"/>
    </row>
    <row r="4082" spans="1:92" ht="14">
      <c r="A4082" s="1"/>
      <c r="D4082" s="38"/>
      <c r="I4082" s="19"/>
      <c r="K4082" s="15"/>
      <c r="L4082" s="15"/>
      <c r="AE4082" s="37"/>
      <c r="AF4082" s="30"/>
      <c r="AG4082" s="23"/>
      <c r="AH4082" s="23"/>
      <c r="AI4082" s="23"/>
      <c r="AJ4082" s="23"/>
      <c r="AK4082" s="23"/>
      <c r="AL4082" s="23"/>
      <c r="AM4082" s="23"/>
      <c r="AN4082" s="23"/>
      <c r="AO4082" s="23"/>
      <c r="AP4082" s="23"/>
      <c r="AQ4082" s="23"/>
      <c r="AR4082" s="23"/>
      <c r="AS4082" s="23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23"/>
      <c r="BE4082" s="23"/>
      <c r="BF4082" s="23"/>
      <c r="BG4082" s="12"/>
      <c r="BH4082" s="12"/>
      <c r="BI4082" s="12"/>
      <c r="BJ4082" s="12"/>
      <c r="BK4082" s="12"/>
      <c r="BL4082" s="12"/>
      <c r="BM4082" s="12"/>
      <c r="BN4082" s="12"/>
      <c r="BO4082" s="12"/>
      <c r="BP4082" s="12"/>
      <c r="BQ4082" s="12"/>
      <c r="BR4082" s="12"/>
      <c r="BS4082" s="12"/>
      <c r="BT4082" s="12"/>
      <c r="BU4082" s="12"/>
      <c r="BV4082" s="12"/>
      <c r="BW4082" s="12"/>
      <c r="BX4082" s="15"/>
      <c r="BY4082" s="15"/>
      <c r="BZ4082" s="15"/>
      <c r="CA4082" s="15"/>
      <c r="CB4082" s="15"/>
      <c r="CC4082" s="15"/>
      <c r="CD4082" s="15"/>
      <c r="CE4082" s="15"/>
      <c r="CF4082" s="15"/>
      <c r="CG4082" s="15"/>
      <c r="CH4082" s="15"/>
      <c r="CI4082" s="15"/>
      <c r="CJ4082" s="15"/>
      <c r="CK4082" s="15"/>
      <c r="CL4082" s="15"/>
      <c r="CM4082" s="15"/>
      <c r="CN4082" s="15"/>
    </row>
    <row r="4083" spans="1:92" ht="14">
      <c r="A4083" s="1"/>
      <c r="D4083" s="38"/>
      <c r="I4083" s="19"/>
      <c r="K4083" s="15"/>
      <c r="L4083" s="15"/>
      <c r="AE4083" s="37"/>
      <c r="AF4083" s="30"/>
      <c r="AG4083" s="23"/>
      <c r="AH4083" s="23"/>
      <c r="AI4083" s="23"/>
      <c r="AJ4083" s="23"/>
      <c r="AK4083" s="23"/>
      <c r="AL4083" s="23"/>
      <c r="AM4083" s="23"/>
      <c r="AN4083" s="23"/>
      <c r="AO4083" s="23"/>
      <c r="AP4083" s="23"/>
      <c r="AQ4083" s="23"/>
      <c r="AR4083" s="23"/>
      <c r="AS4083" s="23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23"/>
      <c r="BE4083" s="23"/>
      <c r="BF4083" s="23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  <c r="BU4083" s="12"/>
      <c r="BV4083" s="12"/>
      <c r="BW4083" s="12"/>
      <c r="BX4083" s="15"/>
      <c r="BY4083" s="15"/>
      <c r="BZ4083" s="15"/>
      <c r="CA4083" s="15"/>
      <c r="CB4083" s="15"/>
      <c r="CC4083" s="15"/>
      <c r="CD4083" s="15"/>
      <c r="CE4083" s="15"/>
      <c r="CF4083" s="15"/>
      <c r="CG4083" s="15"/>
      <c r="CH4083" s="15"/>
      <c r="CI4083" s="15"/>
      <c r="CJ4083" s="15"/>
      <c r="CK4083" s="15"/>
      <c r="CL4083" s="15"/>
      <c r="CM4083" s="15"/>
      <c r="CN4083" s="15"/>
    </row>
    <row r="4084" spans="1:92" ht="14">
      <c r="A4084" s="1"/>
      <c r="D4084" s="38"/>
      <c r="I4084" s="19"/>
      <c r="K4084" s="15"/>
      <c r="L4084" s="15"/>
      <c r="AE4084" s="37"/>
      <c r="AF4084" s="30"/>
      <c r="AG4084" s="23"/>
      <c r="AH4084" s="23"/>
      <c r="AI4084" s="23"/>
      <c r="AJ4084" s="23"/>
      <c r="AK4084" s="23"/>
      <c r="AL4084" s="23"/>
      <c r="AM4084" s="23"/>
      <c r="AN4084" s="23"/>
      <c r="AO4084" s="23"/>
      <c r="AP4084" s="23"/>
      <c r="AQ4084" s="23"/>
      <c r="AR4084" s="23"/>
      <c r="AS4084" s="23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23"/>
      <c r="BE4084" s="23"/>
      <c r="BF4084" s="23"/>
      <c r="BG4084" s="12"/>
      <c r="BH4084" s="12"/>
      <c r="BI4084" s="12"/>
      <c r="BJ4084" s="12"/>
      <c r="BK4084" s="12"/>
      <c r="BL4084" s="12"/>
      <c r="BM4084" s="12"/>
      <c r="BN4084" s="12"/>
      <c r="BO4084" s="12"/>
      <c r="BP4084" s="12"/>
      <c r="BQ4084" s="12"/>
      <c r="BR4084" s="12"/>
      <c r="BS4084" s="12"/>
      <c r="BT4084" s="12"/>
      <c r="BU4084" s="12"/>
      <c r="BV4084" s="12"/>
      <c r="BW4084" s="12"/>
      <c r="BX4084" s="15"/>
      <c r="BY4084" s="15"/>
      <c r="BZ4084" s="15"/>
      <c r="CA4084" s="15"/>
      <c r="CB4084" s="15"/>
      <c r="CC4084" s="15"/>
      <c r="CD4084" s="15"/>
      <c r="CE4084" s="15"/>
      <c r="CF4084" s="15"/>
      <c r="CG4084" s="15"/>
      <c r="CH4084" s="15"/>
      <c r="CI4084" s="15"/>
      <c r="CJ4084" s="15"/>
      <c r="CK4084" s="15"/>
      <c r="CL4084" s="15"/>
      <c r="CM4084" s="15"/>
      <c r="CN4084" s="15"/>
    </row>
    <row r="4085" spans="1:92" ht="14">
      <c r="A4085" s="1"/>
      <c r="D4085" s="38"/>
      <c r="I4085" s="19"/>
      <c r="K4085" s="15"/>
      <c r="L4085" s="15"/>
      <c r="AE4085" s="37"/>
      <c r="AF4085" s="30"/>
      <c r="AG4085" s="23"/>
      <c r="AH4085" s="23"/>
      <c r="AI4085" s="23"/>
      <c r="AJ4085" s="23"/>
      <c r="AK4085" s="23"/>
      <c r="AL4085" s="23"/>
      <c r="AM4085" s="23"/>
      <c r="AN4085" s="23"/>
      <c r="AO4085" s="23"/>
      <c r="AP4085" s="23"/>
      <c r="AQ4085" s="23"/>
      <c r="AR4085" s="23"/>
      <c r="AS4085" s="23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23"/>
      <c r="BE4085" s="23"/>
      <c r="BF4085" s="23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  <c r="BU4085" s="12"/>
      <c r="BV4085" s="12"/>
      <c r="BW4085" s="12"/>
      <c r="BX4085" s="15"/>
      <c r="BY4085" s="15"/>
      <c r="BZ4085" s="15"/>
      <c r="CA4085" s="15"/>
      <c r="CB4085" s="15"/>
      <c r="CC4085" s="15"/>
      <c r="CD4085" s="15"/>
      <c r="CE4085" s="15"/>
      <c r="CF4085" s="15"/>
      <c r="CG4085" s="15"/>
      <c r="CH4085" s="15"/>
      <c r="CI4085" s="15"/>
      <c r="CJ4085" s="15"/>
      <c r="CK4085" s="15"/>
      <c r="CL4085" s="15"/>
      <c r="CM4085" s="15"/>
      <c r="CN4085" s="15"/>
    </row>
    <row r="4086" spans="1:92" ht="14">
      <c r="A4086" s="1"/>
      <c r="D4086" s="38"/>
      <c r="I4086" s="19"/>
      <c r="K4086" s="15"/>
      <c r="L4086" s="15"/>
      <c r="AE4086" s="37"/>
      <c r="AF4086" s="30"/>
      <c r="AG4086" s="23"/>
      <c r="AH4086" s="23"/>
      <c r="AI4086" s="23"/>
      <c r="AJ4086" s="23"/>
      <c r="AK4086" s="23"/>
      <c r="AL4086" s="23"/>
      <c r="AM4086" s="23"/>
      <c r="AN4086" s="23"/>
      <c r="AO4086" s="23"/>
      <c r="AP4086" s="23"/>
      <c r="AQ4086" s="23"/>
      <c r="AR4086" s="23"/>
      <c r="AS4086" s="23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23"/>
      <c r="BE4086" s="23"/>
      <c r="BF4086" s="23"/>
      <c r="BG4086" s="12"/>
      <c r="BH4086" s="12"/>
      <c r="BI4086" s="12"/>
      <c r="BJ4086" s="12"/>
      <c r="BK4086" s="12"/>
      <c r="BL4086" s="12"/>
      <c r="BM4086" s="12"/>
      <c r="BN4086" s="12"/>
      <c r="BO4086" s="12"/>
      <c r="BP4086" s="12"/>
      <c r="BQ4086" s="12"/>
      <c r="BR4086" s="12"/>
      <c r="BS4086" s="12"/>
      <c r="BT4086" s="12"/>
      <c r="BU4086" s="12"/>
      <c r="BV4086" s="12"/>
      <c r="BW4086" s="12"/>
      <c r="BX4086" s="15"/>
      <c r="BY4086" s="15"/>
      <c r="BZ4086" s="15"/>
      <c r="CA4086" s="15"/>
      <c r="CB4086" s="15"/>
      <c r="CC4086" s="15"/>
      <c r="CD4086" s="15"/>
      <c r="CE4086" s="15"/>
      <c r="CF4086" s="15"/>
      <c r="CG4086" s="15"/>
      <c r="CH4086" s="15"/>
      <c r="CI4086" s="15"/>
      <c r="CJ4086" s="15"/>
      <c r="CK4086" s="15"/>
      <c r="CL4086" s="15"/>
      <c r="CM4086" s="15"/>
      <c r="CN4086" s="15"/>
    </row>
    <row r="4087" spans="1:92" ht="14">
      <c r="A4087" s="1"/>
      <c r="D4087" s="38"/>
      <c r="I4087" s="19"/>
      <c r="K4087" s="15"/>
      <c r="L4087" s="15"/>
      <c r="AE4087" s="37"/>
      <c r="AF4087" s="30"/>
      <c r="AG4087" s="23"/>
      <c r="AH4087" s="23"/>
      <c r="AI4087" s="23"/>
      <c r="AJ4087" s="23"/>
      <c r="AK4087" s="23"/>
      <c r="AL4087" s="23"/>
      <c r="AM4087" s="23"/>
      <c r="AN4087" s="23"/>
      <c r="AO4087" s="23"/>
      <c r="AP4087" s="23"/>
      <c r="AQ4087" s="23"/>
      <c r="AR4087" s="23"/>
      <c r="AS4087" s="23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23"/>
      <c r="BE4087" s="23"/>
      <c r="BF4087" s="23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  <c r="BU4087" s="12"/>
      <c r="BV4087" s="12"/>
      <c r="BW4087" s="12"/>
      <c r="BX4087" s="15"/>
      <c r="BY4087" s="15"/>
      <c r="BZ4087" s="15"/>
      <c r="CA4087" s="15"/>
      <c r="CB4087" s="15"/>
      <c r="CC4087" s="15"/>
      <c r="CD4087" s="15"/>
      <c r="CE4087" s="15"/>
      <c r="CF4087" s="15"/>
      <c r="CG4087" s="15"/>
      <c r="CH4087" s="15"/>
      <c r="CI4087" s="15"/>
      <c r="CJ4087" s="15"/>
      <c r="CK4087" s="15"/>
      <c r="CL4087" s="15"/>
      <c r="CM4087" s="15"/>
      <c r="CN4087" s="15"/>
    </row>
    <row r="4088" spans="1:92" ht="14">
      <c r="A4088" s="1"/>
      <c r="D4088" s="38"/>
      <c r="I4088" s="19"/>
      <c r="K4088" s="15"/>
      <c r="L4088" s="15"/>
      <c r="AE4088" s="37"/>
      <c r="AF4088" s="30"/>
      <c r="AG4088" s="23"/>
      <c r="AH4088" s="23"/>
      <c r="AI4088" s="23"/>
      <c r="AJ4088" s="23"/>
      <c r="AK4088" s="23"/>
      <c r="AL4088" s="23"/>
      <c r="AM4088" s="23"/>
      <c r="AN4088" s="23"/>
      <c r="AO4088" s="23"/>
      <c r="AP4088" s="23"/>
      <c r="AQ4088" s="23"/>
      <c r="AR4088" s="23"/>
      <c r="AS4088" s="23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23"/>
      <c r="BE4088" s="23"/>
      <c r="BF4088" s="23"/>
      <c r="BG4088" s="12"/>
      <c r="BH4088" s="12"/>
      <c r="BI4088" s="12"/>
      <c r="BJ4088" s="12"/>
      <c r="BK4088" s="12"/>
      <c r="BL4088" s="12"/>
      <c r="BM4088" s="12"/>
      <c r="BN4088" s="12"/>
      <c r="BO4088" s="12"/>
      <c r="BP4088" s="12"/>
      <c r="BQ4088" s="12"/>
      <c r="BR4088" s="12"/>
      <c r="BS4088" s="12"/>
      <c r="BT4088" s="12"/>
      <c r="BU4088" s="12"/>
      <c r="BV4088" s="12"/>
      <c r="BW4088" s="12"/>
      <c r="BX4088" s="15"/>
      <c r="BY4088" s="15"/>
      <c r="BZ4088" s="15"/>
      <c r="CA4088" s="15"/>
      <c r="CB4088" s="15"/>
      <c r="CC4088" s="15"/>
      <c r="CD4088" s="15"/>
      <c r="CE4088" s="15"/>
      <c r="CF4088" s="15"/>
      <c r="CG4088" s="15"/>
      <c r="CH4088" s="15"/>
      <c r="CI4088" s="15"/>
      <c r="CJ4088" s="15"/>
      <c r="CK4088" s="15"/>
      <c r="CL4088" s="15"/>
      <c r="CM4088" s="15"/>
      <c r="CN4088" s="15"/>
    </row>
    <row r="4089" spans="1:92" ht="14">
      <c r="A4089" s="1"/>
      <c r="D4089" s="38"/>
      <c r="I4089" s="19"/>
      <c r="K4089" s="15"/>
      <c r="L4089" s="15"/>
      <c r="AE4089" s="37"/>
      <c r="AF4089" s="30"/>
      <c r="AG4089" s="23"/>
      <c r="AH4089" s="23"/>
      <c r="AI4089" s="23"/>
      <c r="AJ4089" s="23"/>
      <c r="AK4089" s="23"/>
      <c r="AL4089" s="23"/>
      <c r="AM4089" s="23"/>
      <c r="AN4089" s="23"/>
      <c r="AO4089" s="23"/>
      <c r="AP4089" s="23"/>
      <c r="AQ4089" s="23"/>
      <c r="AR4089" s="23"/>
      <c r="AS4089" s="23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23"/>
      <c r="BE4089" s="23"/>
      <c r="BF4089" s="23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  <c r="BU4089" s="12"/>
      <c r="BV4089" s="12"/>
      <c r="BW4089" s="12"/>
      <c r="BX4089" s="15"/>
      <c r="BY4089" s="15"/>
      <c r="BZ4089" s="15"/>
      <c r="CA4089" s="15"/>
      <c r="CB4089" s="15"/>
      <c r="CC4089" s="15"/>
      <c r="CD4089" s="15"/>
      <c r="CE4089" s="15"/>
      <c r="CF4089" s="15"/>
      <c r="CG4089" s="15"/>
      <c r="CH4089" s="15"/>
      <c r="CI4089" s="15"/>
      <c r="CJ4089" s="15"/>
      <c r="CK4089" s="15"/>
      <c r="CL4089" s="15"/>
      <c r="CM4089" s="15"/>
      <c r="CN4089" s="15"/>
    </row>
    <row r="4090" spans="1:92" ht="14">
      <c r="A4090" s="1"/>
      <c r="D4090" s="38"/>
      <c r="I4090" s="19"/>
      <c r="K4090" s="15"/>
      <c r="L4090" s="15"/>
      <c r="AE4090" s="37"/>
      <c r="AF4090" s="30"/>
      <c r="AG4090" s="23"/>
      <c r="AH4090" s="23"/>
      <c r="AI4090" s="23"/>
      <c r="AJ4090" s="23"/>
      <c r="AK4090" s="23"/>
      <c r="AL4090" s="23"/>
      <c r="AM4090" s="23"/>
      <c r="AN4090" s="23"/>
      <c r="AO4090" s="23"/>
      <c r="AP4090" s="23"/>
      <c r="AQ4090" s="23"/>
      <c r="AR4090" s="23"/>
      <c r="AS4090" s="23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23"/>
      <c r="BE4090" s="23"/>
      <c r="BF4090" s="23"/>
      <c r="BG4090" s="12"/>
      <c r="BH4090" s="12"/>
      <c r="BI4090" s="12"/>
      <c r="BJ4090" s="12"/>
      <c r="BK4090" s="12"/>
      <c r="BL4090" s="12"/>
      <c r="BM4090" s="12"/>
      <c r="BN4090" s="12"/>
      <c r="BO4090" s="12"/>
      <c r="BP4090" s="12"/>
      <c r="BQ4090" s="12"/>
      <c r="BR4090" s="12"/>
      <c r="BS4090" s="12"/>
      <c r="BT4090" s="12"/>
      <c r="BU4090" s="12"/>
      <c r="BV4090" s="12"/>
      <c r="BW4090" s="12"/>
      <c r="BX4090" s="15"/>
      <c r="BY4090" s="15"/>
      <c r="BZ4090" s="15"/>
      <c r="CA4090" s="15"/>
      <c r="CB4090" s="15"/>
      <c r="CC4090" s="15"/>
      <c r="CD4090" s="15"/>
      <c r="CE4090" s="15"/>
      <c r="CF4090" s="15"/>
      <c r="CG4090" s="15"/>
      <c r="CH4090" s="15"/>
      <c r="CI4090" s="15"/>
      <c r="CJ4090" s="15"/>
      <c r="CK4090" s="15"/>
      <c r="CL4090" s="15"/>
      <c r="CM4090" s="15"/>
      <c r="CN4090" s="15"/>
    </row>
    <row r="4091" spans="1:92" ht="14">
      <c r="A4091" s="1"/>
      <c r="D4091" s="38"/>
      <c r="I4091" s="19"/>
      <c r="K4091" s="15"/>
      <c r="L4091" s="15"/>
      <c r="AE4091" s="37"/>
      <c r="AF4091" s="30"/>
      <c r="AG4091" s="23"/>
      <c r="AH4091" s="23"/>
      <c r="AI4091" s="23"/>
      <c r="AJ4091" s="23"/>
      <c r="AK4091" s="23"/>
      <c r="AL4091" s="23"/>
      <c r="AM4091" s="23"/>
      <c r="AN4091" s="23"/>
      <c r="AO4091" s="23"/>
      <c r="AP4091" s="23"/>
      <c r="AQ4091" s="23"/>
      <c r="AR4091" s="23"/>
      <c r="AS4091" s="23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23"/>
      <c r="BE4091" s="23"/>
      <c r="BF4091" s="23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  <c r="BU4091" s="12"/>
      <c r="BV4091" s="12"/>
      <c r="BW4091" s="12"/>
      <c r="BX4091" s="15"/>
      <c r="BY4091" s="15"/>
      <c r="BZ4091" s="15"/>
      <c r="CA4091" s="15"/>
      <c r="CB4091" s="15"/>
      <c r="CC4091" s="15"/>
      <c r="CD4091" s="15"/>
      <c r="CE4091" s="15"/>
      <c r="CF4091" s="15"/>
      <c r="CG4091" s="15"/>
      <c r="CH4091" s="15"/>
      <c r="CI4091" s="15"/>
      <c r="CJ4091" s="15"/>
      <c r="CK4091" s="15"/>
      <c r="CL4091" s="15"/>
      <c r="CM4091" s="15"/>
      <c r="CN4091" s="15"/>
    </row>
    <row r="4092" spans="1:92" ht="14">
      <c r="A4092" s="1"/>
      <c r="D4092" s="38"/>
      <c r="I4092" s="19"/>
      <c r="K4092" s="15"/>
      <c r="L4092" s="15"/>
      <c r="AE4092" s="37"/>
      <c r="AF4092" s="30"/>
      <c r="AG4092" s="23"/>
      <c r="AH4092" s="23"/>
      <c r="AI4092" s="23"/>
      <c r="AJ4092" s="23"/>
      <c r="AK4092" s="23"/>
      <c r="AL4092" s="23"/>
      <c r="AM4092" s="23"/>
      <c r="AN4092" s="23"/>
      <c r="AO4092" s="23"/>
      <c r="AP4092" s="23"/>
      <c r="AQ4092" s="23"/>
      <c r="AR4092" s="23"/>
      <c r="AS4092" s="23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23"/>
      <c r="BE4092" s="23"/>
      <c r="BF4092" s="23"/>
      <c r="BG4092" s="12"/>
      <c r="BH4092" s="12"/>
      <c r="BI4092" s="12"/>
      <c r="BJ4092" s="12"/>
      <c r="BK4092" s="12"/>
      <c r="BL4092" s="12"/>
      <c r="BM4092" s="12"/>
      <c r="BN4092" s="12"/>
      <c r="BO4092" s="12"/>
      <c r="BP4092" s="12"/>
      <c r="BQ4092" s="12"/>
      <c r="BR4092" s="12"/>
      <c r="BS4092" s="12"/>
      <c r="BT4092" s="12"/>
      <c r="BU4092" s="12"/>
      <c r="BV4092" s="12"/>
      <c r="BW4092" s="12"/>
      <c r="BX4092" s="15"/>
      <c r="BY4092" s="15"/>
      <c r="BZ4092" s="15"/>
      <c r="CA4092" s="15"/>
      <c r="CB4092" s="15"/>
      <c r="CC4092" s="15"/>
      <c r="CD4092" s="15"/>
      <c r="CE4092" s="15"/>
      <c r="CF4092" s="15"/>
      <c r="CG4092" s="15"/>
      <c r="CH4092" s="15"/>
      <c r="CI4092" s="15"/>
      <c r="CJ4092" s="15"/>
      <c r="CK4092" s="15"/>
      <c r="CL4092" s="15"/>
      <c r="CM4092" s="15"/>
      <c r="CN4092" s="15"/>
    </row>
    <row r="4093" spans="1:92" ht="14">
      <c r="A4093" s="1"/>
      <c r="D4093" s="38"/>
      <c r="I4093" s="19"/>
      <c r="K4093" s="15"/>
      <c r="L4093" s="15"/>
      <c r="AE4093" s="37"/>
      <c r="AF4093" s="30"/>
      <c r="AG4093" s="23"/>
      <c r="AH4093" s="23"/>
      <c r="AI4093" s="23"/>
      <c r="AJ4093" s="23"/>
      <c r="AK4093" s="23"/>
      <c r="AL4093" s="23"/>
      <c r="AM4093" s="23"/>
      <c r="AN4093" s="23"/>
      <c r="AO4093" s="23"/>
      <c r="AP4093" s="23"/>
      <c r="AQ4093" s="23"/>
      <c r="AR4093" s="23"/>
      <c r="AS4093" s="23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23"/>
      <c r="BE4093" s="23"/>
      <c r="BF4093" s="23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5"/>
      <c r="BY4093" s="15"/>
      <c r="BZ4093" s="15"/>
      <c r="CA4093" s="15"/>
      <c r="CB4093" s="15"/>
      <c r="CC4093" s="15"/>
      <c r="CD4093" s="15"/>
      <c r="CE4093" s="15"/>
      <c r="CF4093" s="15"/>
      <c r="CG4093" s="15"/>
      <c r="CH4093" s="15"/>
      <c r="CI4093" s="15"/>
      <c r="CJ4093" s="15"/>
      <c r="CK4093" s="15"/>
      <c r="CL4093" s="15"/>
      <c r="CM4093" s="15"/>
      <c r="CN4093" s="15"/>
    </row>
    <row r="4094" spans="1:92" ht="14">
      <c r="A4094" s="1"/>
      <c r="D4094" s="38"/>
      <c r="I4094" s="19"/>
      <c r="K4094" s="15"/>
      <c r="L4094" s="15"/>
      <c r="AE4094" s="37"/>
      <c r="AF4094" s="30"/>
      <c r="AG4094" s="23"/>
      <c r="AH4094" s="23"/>
      <c r="AI4094" s="23"/>
      <c r="AJ4094" s="23"/>
      <c r="AK4094" s="23"/>
      <c r="AL4094" s="23"/>
      <c r="AM4094" s="23"/>
      <c r="AN4094" s="23"/>
      <c r="AO4094" s="23"/>
      <c r="AP4094" s="23"/>
      <c r="AQ4094" s="23"/>
      <c r="AR4094" s="23"/>
      <c r="AS4094" s="23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23"/>
      <c r="BE4094" s="23"/>
      <c r="BF4094" s="23"/>
      <c r="BG4094" s="12"/>
      <c r="BH4094" s="12"/>
      <c r="BI4094" s="12"/>
      <c r="BJ4094" s="12"/>
      <c r="BK4094" s="12"/>
      <c r="BL4094" s="12"/>
      <c r="BM4094" s="12"/>
      <c r="BN4094" s="12"/>
      <c r="BO4094" s="12"/>
      <c r="BP4094" s="12"/>
      <c r="BQ4094" s="12"/>
      <c r="BR4094" s="12"/>
      <c r="BS4094" s="12"/>
      <c r="BT4094" s="12"/>
      <c r="BU4094" s="12"/>
      <c r="BV4094" s="12"/>
      <c r="BW4094" s="12"/>
      <c r="BX4094" s="15"/>
      <c r="BY4094" s="15"/>
      <c r="BZ4094" s="15"/>
      <c r="CA4094" s="15"/>
      <c r="CB4094" s="15"/>
      <c r="CC4094" s="15"/>
      <c r="CD4094" s="15"/>
      <c r="CE4094" s="15"/>
      <c r="CF4094" s="15"/>
      <c r="CG4094" s="15"/>
      <c r="CH4094" s="15"/>
      <c r="CI4094" s="15"/>
      <c r="CJ4094" s="15"/>
      <c r="CK4094" s="15"/>
      <c r="CL4094" s="15"/>
      <c r="CM4094" s="15"/>
      <c r="CN4094" s="15"/>
    </row>
    <row r="4095" spans="1:92" ht="14">
      <c r="A4095" s="1"/>
      <c r="D4095" s="38"/>
      <c r="I4095" s="19"/>
      <c r="K4095" s="15"/>
      <c r="L4095" s="15"/>
      <c r="AE4095" s="37"/>
      <c r="AF4095" s="30"/>
      <c r="AG4095" s="23"/>
      <c r="AH4095" s="23"/>
      <c r="AI4095" s="23"/>
      <c r="AJ4095" s="23"/>
      <c r="AK4095" s="23"/>
      <c r="AL4095" s="23"/>
      <c r="AM4095" s="23"/>
      <c r="AN4095" s="23"/>
      <c r="AO4095" s="23"/>
      <c r="AP4095" s="23"/>
      <c r="AQ4095" s="23"/>
      <c r="AR4095" s="23"/>
      <c r="AS4095" s="23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23"/>
      <c r="BE4095" s="23"/>
      <c r="BF4095" s="23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5"/>
      <c r="BY4095" s="15"/>
      <c r="BZ4095" s="15"/>
      <c r="CA4095" s="15"/>
      <c r="CB4095" s="15"/>
      <c r="CC4095" s="15"/>
      <c r="CD4095" s="15"/>
      <c r="CE4095" s="15"/>
      <c r="CF4095" s="15"/>
      <c r="CG4095" s="15"/>
      <c r="CH4095" s="15"/>
      <c r="CI4095" s="15"/>
      <c r="CJ4095" s="15"/>
      <c r="CK4095" s="15"/>
      <c r="CL4095" s="15"/>
      <c r="CM4095" s="15"/>
      <c r="CN4095" s="15"/>
    </row>
    <row r="4096" spans="1:92" ht="14">
      <c r="A4096" s="1"/>
      <c r="D4096" s="38"/>
      <c r="I4096" s="19"/>
      <c r="K4096" s="15"/>
      <c r="L4096" s="15"/>
      <c r="AE4096" s="37"/>
      <c r="AF4096" s="30"/>
      <c r="AG4096" s="23"/>
      <c r="AH4096" s="23"/>
      <c r="AI4096" s="23"/>
      <c r="AJ4096" s="23"/>
      <c r="AK4096" s="23"/>
      <c r="AL4096" s="23"/>
      <c r="AM4096" s="23"/>
      <c r="AN4096" s="23"/>
      <c r="AO4096" s="23"/>
      <c r="AP4096" s="23"/>
      <c r="AQ4096" s="23"/>
      <c r="AR4096" s="23"/>
      <c r="AS4096" s="23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23"/>
      <c r="BE4096" s="23"/>
      <c r="BF4096" s="23"/>
      <c r="BG4096" s="12"/>
      <c r="BH4096" s="12"/>
      <c r="BI4096" s="12"/>
      <c r="BJ4096" s="12"/>
      <c r="BK4096" s="12"/>
      <c r="BL4096" s="12"/>
      <c r="BM4096" s="12"/>
      <c r="BN4096" s="12"/>
      <c r="BO4096" s="12"/>
      <c r="BP4096" s="12"/>
      <c r="BQ4096" s="12"/>
      <c r="BR4096" s="12"/>
      <c r="BS4096" s="12"/>
      <c r="BT4096" s="12"/>
      <c r="BU4096" s="12"/>
      <c r="BV4096" s="12"/>
      <c r="BW4096" s="12"/>
      <c r="BX4096" s="15"/>
      <c r="BY4096" s="15"/>
      <c r="BZ4096" s="15"/>
      <c r="CA4096" s="15"/>
      <c r="CB4096" s="15"/>
      <c r="CC4096" s="15"/>
      <c r="CD4096" s="15"/>
      <c r="CE4096" s="15"/>
      <c r="CF4096" s="15"/>
      <c r="CG4096" s="15"/>
      <c r="CH4096" s="15"/>
      <c r="CI4096" s="15"/>
      <c r="CJ4096" s="15"/>
      <c r="CK4096" s="15"/>
      <c r="CL4096" s="15"/>
      <c r="CM4096" s="15"/>
      <c r="CN4096" s="15"/>
    </row>
    <row r="4097" spans="1:92" ht="14">
      <c r="A4097" s="1"/>
      <c r="D4097" s="38"/>
      <c r="I4097" s="19"/>
      <c r="K4097" s="15"/>
      <c r="L4097" s="15"/>
      <c r="AE4097" s="37"/>
      <c r="AF4097" s="30"/>
      <c r="AG4097" s="23"/>
      <c r="AH4097" s="23"/>
      <c r="AI4097" s="23"/>
      <c r="AJ4097" s="23"/>
      <c r="AK4097" s="23"/>
      <c r="AL4097" s="23"/>
      <c r="AM4097" s="23"/>
      <c r="AN4097" s="23"/>
      <c r="AO4097" s="23"/>
      <c r="AP4097" s="23"/>
      <c r="AQ4097" s="23"/>
      <c r="AR4097" s="23"/>
      <c r="AS4097" s="23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23"/>
      <c r="BE4097" s="23"/>
      <c r="BF4097" s="23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  <c r="BU4097" s="12"/>
      <c r="BV4097" s="12"/>
      <c r="BW4097" s="12"/>
      <c r="BX4097" s="15"/>
      <c r="BY4097" s="15"/>
      <c r="BZ4097" s="15"/>
      <c r="CA4097" s="15"/>
      <c r="CB4097" s="15"/>
      <c r="CC4097" s="15"/>
      <c r="CD4097" s="15"/>
      <c r="CE4097" s="15"/>
      <c r="CF4097" s="15"/>
      <c r="CG4097" s="15"/>
      <c r="CH4097" s="15"/>
      <c r="CI4097" s="15"/>
      <c r="CJ4097" s="15"/>
      <c r="CK4097" s="15"/>
      <c r="CL4097" s="15"/>
      <c r="CM4097" s="15"/>
      <c r="CN4097" s="15"/>
    </row>
    <row r="4098" spans="1:92" ht="14">
      <c r="A4098" s="1"/>
      <c r="D4098" s="38"/>
      <c r="I4098" s="19"/>
      <c r="K4098" s="15"/>
      <c r="L4098" s="15"/>
      <c r="AE4098" s="37"/>
      <c r="AF4098" s="30"/>
      <c r="AG4098" s="23"/>
      <c r="AH4098" s="23"/>
      <c r="AI4098" s="23"/>
      <c r="AJ4098" s="23"/>
      <c r="AK4098" s="23"/>
      <c r="AL4098" s="23"/>
      <c r="AM4098" s="23"/>
      <c r="AN4098" s="23"/>
      <c r="AO4098" s="23"/>
      <c r="AP4098" s="23"/>
      <c r="AQ4098" s="23"/>
      <c r="AR4098" s="23"/>
      <c r="AS4098" s="23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23"/>
      <c r="BE4098" s="23"/>
      <c r="BF4098" s="23"/>
      <c r="BG4098" s="12"/>
      <c r="BH4098" s="12"/>
      <c r="BI4098" s="12"/>
      <c r="BJ4098" s="12"/>
      <c r="BK4098" s="12"/>
      <c r="BL4098" s="12"/>
      <c r="BM4098" s="12"/>
      <c r="BN4098" s="12"/>
      <c r="BO4098" s="12"/>
      <c r="BP4098" s="12"/>
      <c r="BQ4098" s="12"/>
      <c r="BR4098" s="12"/>
      <c r="BS4098" s="12"/>
      <c r="BT4098" s="12"/>
      <c r="BU4098" s="12"/>
      <c r="BV4098" s="12"/>
      <c r="BW4098" s="12"/>
      <c r="BX4098" s="15"/>
      <c r="BY4098" s="15"/>
      <c r="BZ4098" s="15"/>
      <c r="CA4098" s="15"/>
      <c r="CB4098" s="15"/>
      <c r="CC4098" s="15"/>
      <c r="CD4098" s="15"/>
      <c r="CE4098" s="15"/>
      <c r="CF4098" s="15"/>
      <c r="CG4098" s="15"/>
      <c r="CH4098" s="15"/>
      <c r="CI4098" s="15"/>
      <c r="CJ4098" s="15"/>
      <c r="CK4098" s="15"/>
      <c r="CL4098" s="15"/>
      <c r="CM4098" s="15"/>
      <c r="CN4098" s="15"/>
    </row>
    <row r="4099" spans="1:92" ht="14">
      <c r="A4099" s="1"/>
      <c r="D4099" s="38"/>
      <c r="I4099" s="19"/>
      <c r="K4099" s="15"/>
      <c r="L4099" s="15"/>
      <c r="AE4099" s="37"/>
      <c r="AF4099" s="30"/>
      <c r="AG4099" s="23"/>
      <c r="AH4099" s="23"/>
      <c r="AI4099" s="23"/>
      <c r="AJ4099" s="23"/>
      <c r="AK4099" s="23"/>
      <c r="AL4099" s="23"/>
      <c r="AM4099" s="23"/>
      <c r="AN4099" s="23"/>
      <c r="AO4099" s="23"/>
      <c r="AP4099" s="23"/>
      <c r="AQ4099" s="23"/>
      <c r="AR4099" s="23"/>
      <c r="AS4099" s="23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23"/>
      <c r="BE4099" s="23"/>
      <c r="BF4099" s="23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  <c r="BU4099" s="12"/>
      <c r="BV4099" s="12"/>
      <c r="BW4099" s="12"/>
      <c r="BX4099" s="15"/>
      <c r="BY4099" s="15"/>
      <c r="BZ4099" s="15"/>
      <c r="CA4099" s="15"/>
      <c r="CB4099" s="15"/>
      <c r="CC4099" s="15"/>
      <c r="CD4099" s="15"/>
      <c r="CE4099" s="15"/>
      <c r="CF4099" s="15"/>
      <c r="CG4099" s="15"/>
      <c r="CH4099" s="15"/>
      <c r="CI4099" s="15"/>
      <c r="CJ4099" s="15"/>
      <c r="CK4099" s="15"/>
      <c r="CL4099" s="15"/>
      <c r="CM4099" s="15"/>
      <c r="CN4099" s="15"/>
    </row>
    <row r="4100" spans="1:92" ht="14">
      <c r="A4100" s="1"/>
      <c r="D4100" s="38"/>
      <c r="I4100" s="19"/>
      <c r="K4100" s="15"/>
      <c r="L4100" s="15"/>
      <c r="AE4100" s="37"/>
      <c r="AF4100" s="30"/>
      <c r="AG4100" s="23"/>
      <c r="AH4100" s="23"/>
      <c r="AI4100" s="23"/>
      <c r="AJ4100" s="23"/>
      <c r="AK4100" s="23"/>
      <c r="AL4100" s="23"/>
      <c r="AM4100" s="23"/>
      <c r="AN4100" s="23"/>
      <c r="AO4100" s="23"/>
      <c r="AP4100" s="23"/>
      <c r="AQ4100" s="23"/>
      <c r="AR4100" s="23"/>
      <c r="AS4100" s="23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23"/>
      <c r="BE4100" s="23"/>
      <c r="BF4100" s="23"/>
      <c r="BG4100" s="12"/>
      <c r="BH4100" s="12"/>
      <c r="BI4100" s="12"/>
      <c r="BJ4100" s="12"/>
      <c r="BK4100" s="12"/>
      <c r="BL4100" s="12"/>
      <c r="BM4100" s="12"/>
      <c r="BN4100" s="12"/>
      <c r="BO4100" s="12"/>
      <c r="BP4100" s="12"/>
      <c r="BQ4100" s="12"/>
      <c r="BR4100" s="12"/>
      <c r="BS4100" s="12"/>
      <c r="BT4100" s="12"/>
      <c r="BU4100" s="12"/>
      <c r="BV4100" s="12"/>
      <c r="BW4100" s="12"/>
      <c r="BX4100" s="15"/>
      <c r="BY4100" s="15"/>
      <c r="BZ4100" s="15"/>
      <c r="CA4100" s="15"/>
      <c r="CB4100" s="15"/>
      <c r="CC4100" s="15"/>
      <c r="CD4100" s="15"/>
      <c r="CE4100" s="15"/>
      <c r="CF4100" s="15"/>
      <c r="CG4100" s="15"/>
      <c r="CH4100" s="15"/>
      <c r="CI4100" s="15"/>
      <c r="CJ4100" s="15"/>
      <c r="CK4100" s="15"/>
      <c r="CL4100" s="15"/>
      <c r="CM4100" s="15"/>
      <c r="CN4100" s="15"/>
    </row>
    <row r="4101" spans="1:92" ht="14">
      <c r="A4101" s="1"/>
      <c r="D4101" s="38"/>
      <c r="I4101" s="19"/>
      <c r="K4101" s="15"/>
      <c r="L4101" s="15"/>
      <c r="AE4101" s="37"/>
      <c r="AF4101" s="30"/>
      <c r="AG4101" s="23"/>
      <c r="AH4101" s="23"/>
      <c r="AI4101" s="23"/>
      <c r="AJ4101" s="23"/>
      <c r="AK4101" s="23"/>
      <c r="AL4101" s="23"/>
      <c r="AM4101" s="23"/>
      <c r="AN4101" s="23"/>
      <c r="AO4101" s="23"/>
      <c r="AP4101" s="23"/>
      <c r="AQ4101" s="23"/>
      <c r="AR4101" s="23"/>
      <c r="AS4101" s="23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23"/>
      <c r="BE4101" s="23"/>
      <c r="BF4101" s="23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  <c r="BU4101" s="12"/>
      <c r="BV4101" s="12"/>
      <c r="BW4101" s="12"/>
      <c r="BX4101" s="15"/>
      <c r="BY4101" s="15"/>
      <c r="BZ4101" s="15"/>
      <c r="CA4101" s="15"/>
      <c r="CB4101" s="15"/>
      <c r="CC4101" s="15"/>
      <c r="CD4101" s="15"/>
      <c r="CE4101" s="15"/>
      <c r="CF4101" s="15"/>
      <c r="CG4101" s="15"/>
      <c r="CH4101" s="15"/>
      <c r="CI4101" s="15"/>
      <c r="CJ4101" s="15"/>
      <c r="CK4101" s="15"/>
      <c r="CL4101" s="15"/>
      <c r="CM4101" s="15"/>
      <c r="CN4101" s="15"/>
    </row>
    <row r="4102" spans="1:92" ht="14">
      <c r="A4102" s="1"/>
      <c r="D4102" s="38"/>
      <c r="I4102" s="19"/>
      <c r="K4102" s="15"/>
      <c r="L4102" s="15"/>
      <c r="AE4102" s="37"/>
      <c r="AF4102" s="30"/>
      <c r="AG4102" s="23"/>
      <c r="AH4102" s="23"/>
      <c r="AI4102" s="23"/>
      <c r="AJ4102" s="23"/>
      <c r="AK4102" s="23"/>
      <c r="AL4102" s="23"/>
      <c r="AM4102" s="23"/>
      <c r="AN4102" s="23"/>
      <c r="AO4102" s="23"/>
      <c r="AP4102" s="23"/>
      <c r="AQ4102" s="23"/>
      <c r="AR4102" s="23"/>
      <c r="AS4102" s="23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23"/>
      <c r="BE4102" s="23"/>
      <c r="BF4102" s="23"/>
      <c r="BG4102" s="12"/>
      <c r="BH4102" s="12"/>
      <c r="BI4102" s="12"/>
      <c r="BJ4102" s="12"/>
      <c r="BK4102" s="12"/>
      <c r="BL4102" s="12"/>
      <c r="BM4102" s="12"/>
      <c r="BN4102" s="12"/>
      <c r="BO4102" s="12"/>
      <c r="BP4102" s="12"/>
      <c r="BQ4102" s="12"/>
      <c r="BR4102" s="12"/>
      <c r="BS4102" s="12"/>
      <c r="BT4102" s="12"/>
      <c r="BU4102" s="12"/>
      <c r="BV4102" s="12"/>
      <c r="BW4102" s="12"/>
      <c r="BX4102" s="15"/>
      <c r="BY4102" s="15"/>
      <c r="BZ4102" s="15"/>
      <c r="CA4102" s="15"/>
      <c r="CB4102" s="15"/>
      <c r="CC4102" s="15"/>
      <c r="CD4102" s="15"/>
      <c r="CE4102" s="15"/>
      <c r="CF4102" s="15"/>
      <c r="CG4102" s="15"/>
      <c r="CH4102" s="15"/>
      <c r="CI4102" s="15"/>
      <c r="CJ4102" s="15"/>
      <c r="CK4102" s="15"/>
      <c r="CL4102" s="15"/>
      <c r="CM4102" s="15"/>
      <c r="CN4102" s="15"/>
    </row>
    <row r="4103" spans="1:92" ht="14">
      <c r="A4103" s="1"/>
      <c r="D4103" s="38"/>
      <c r="I4103" s="19"/>
      <c r="K4103" s="15"/>
      <c r="L4103" s="15"/>
      <c r="AE4103" s="37"/>
      <c r="AF4103" s="30"/>
      <c r="AG4103" s="23"/>
      <c r="AH4103" s="23"/>
      <c r="AI4103" s="23"/>
      <c r="AJ4103" s="23"/>
      <c r="AK4103" s="23"/>
      <c r="AL4103" s="23"/>
      <c r="AM4103" s="23"/>
      <c r="AN4103" s="23"/>
      <c r="AO4103" s="23"/>
      <c r="AP4103" s="23"/>
      <c r="AQ4103" s="23"/>
      <c r="AR4103" s="23"/>
      <c r="AS4103" s="23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23"/>
      <c r="BE4103" s="23"/>
      <c r="BF4103" s="23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  <c r="BU4103" s="12"/>
      <c r="BV4103" s="12"/>
      <c r="BW4103" s="12"/>
      <c r="BX4103" s="15"/>
      <c r="BY4103" s="15"/>
      <c r="BZ4103" s="15"/>
      <c r="CA4103" s="15"/>
      <c r="CB4103" s="15"/>
      <c r="CC4103" s="15"/>
      <c r="CD4103" s="15"/>
      <c r="CE4103" s="15"/>
      <c r="CF4103" s="15"/>
      <c r="CG4103" s="15"/>
      <c r="CH4103" s="15"/>
      <c r="CI4103" s="15"/>
      <c r="CJ4103" s="15"/>
      <c r="CK4103" s="15"/>
      <c r="CL4103" s="15"/>
      <c r="CM4103" s="15"/>
      <c r="CN4103" s="15"/>
    </row>
    <row r="4104" spans="1:92" ht="14">
      <c r="A4104" s="1"/>
      <c r="D4104" s="38"/>
      <c r="I4104" s="19"/>
      <c r="K4104" s="15"/>
      <c r="L4104" s="15"/>
      <c r="AE4104" s="37"/>
      <c r="AF4104" s="30"/>
      <c r="AG4104" s="23"/>
      <c r="AH4104" s="23"/>
      <c r="AI4104" s="23"/>
      <c r="AJ4104" s="23"/>
      <c r="AK4104" s="23"/>
      <c r="AL4104" s="23"/>
      <c r="AM4104" s="23"/>
      <c r="AN4104" s="23"/>
      <c r="AO4104" s="23"/>
      <c r="AP4104" s="23"/>
      <c r="AQ4104" s="23"/>
      <c r="AR4104" s="23"/>
      <c r="AS4104" s="23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23"/>
      <c r="BE4104" s="23"/>
      <c r="BF4104" s="23"/>
      <c r="BG4104" s="12"/>
      <c r="BH4104" s="12"/>
      <c r="BI4104" s="12"/>
      <c r="BJ4104" s="12"/>
      <c r="BK4104" s="12"/>
      <c r="BL4104" s="12"/>
      <c r="BM4104" s="12"/>
      <c r="BN4104" s="12"/>
      <c r="BO4104" s="12"/>
      <c r="BP4104" s="12"/>
      <c r="BQ4104" s="12"/>
      <c r="BR4104" s="12"/>
      <c r="BS4104" s="12"/>
      <c r="BT4104" s="12"/>
      <c r="BU4104" s="12"/>
      <c r="BV4104" s="12"/>
      <c r="BW4104" s="12"/>
      <c r="BX4104" s="15"/>
      <c r="BY4104" s="15"/>
      <c r="BZ4104" s="15"/>
      <c r="CA4104" s="15"/>
      <c r="CB4104" s="15"/>
      <c r="CC4104" s="15"/>
      <c r="CD4104" s="15"/>
      <c r="CE4104" s="15"/>
      <c r="CF4104" s="15"/>
      <c r="CG4104" s="15"/>
      <c r="CH4104" s="15"/>
      <c r="CI4104" s="15"/>
      <c r="CJ4104" s="15"/>
      <c r="CK4104" s="15"/>
      <c r="CL4104" s="15"/>
      <c r="CM4104" s="15"/>
      <c r="CN4104" s="15"/>
    </row>
    <row r="4105" spans="1:92" ht="14">
      <c r="A4105" s="1"/>
      <c r="D4105" s="38"/>
      <c r="I4105" s="19"/>
      <c r="K4105" s="15"/>
      <c r="L4105" s="15"/>
      <c r="AE4105" s="37"/>
      <c r="AF4105" s="30"/>
      <c r="AG4105" s="23"/>
      <c r="AH4105" s="23"/>
      <c r="AI4105" s="23"/>
      <c r="AJ4105" s="23"/>
      <c r="AK4105" s="23"/>
      <c r="AL4105" s="23"/>
      <c r="AM4105" s="23"/>
      <c r="AN4105" s="23"/>
      <c r="AO4105" s="23"/>
      <c r="AP4105" s="23"/>
      <c r="AQ4105" s="23"/>
      <c r="AR4105" s="23"/>
      <c r="AS4105" s="23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23"/>
      <c r="BE4105" s="23"/>
      <c r="BF4105" s="23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  <c r="BU4105" s="12"/>
      <c r="BV4105" s="12"/>
      <c r="BW4105" s="12"/>
      <c r="BX4105" s="15"/>
      <c r="BY4105" s="15"/>
      <c r="BZ4105" s="15"/>
      <c r="CA4105" s="15"/>
      <c r="CB4105" s="15"/>
      <c r="CC4105" s="15"/>
      <c r="CD4105" s="15"/>
      <c r="CE4105" s="15"/>
      <c r="CF4105" s="15"/>
      <c r="CG4105" s="15"/>
      <c r="CH4105" s="15"/>
      <c r="CI4105" s="15"/>
      <c r="CJ4105" s="15"/>
      <c r="CK4105" s="15"/>
      <c r="CL4105" s="15"/>
      <c r="CM4105" s="15"/>
      <c r="CN4105" s="15"/>
    </row>
    <row r="4106" spans="1:92" ht="14">
      <c r="A4106" s="1"/>
      <c r="D4106" s="38"/>
      <c r="I4106" s="19"/>
      <c r="K4106" s="15"/>
      <c r="L4106" s="15"/>
      <c r="AE4106" s="37"/>
      <c r="AF4106" s="30"/>
      <c r="AG4106" s="23"/>
      <c r="AH4106" s="23"/>
      <c r="AI4106" s="23"/>
      <c r="AJ4106" s="23"/>
      <c r="AK4106" s="23"/>
      <c r="AL4106" s="23"/>
      <c r="AM4106" s="23"/>
      <c r="AN4106" s="23"/>
      <c r="AO4106" s="23"/>
      <c r="AP4106" s="23"/>
      <c r="AQ4106" s="23"/>
      <c r="AR4106" s="23"/>
      <c r="AS4106" s="23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23"/>
      <c r="BE4106" s="23"/>
      <c r="BF4106" s="23"/>
      <c r="BG4106" s="12"/>
      <c r="BH4106" s="12"/>
      <c r="BI4106" s="12"/>
      <c r="BJ4106" s="12"/>
      <c r="BK4106" s="12"/>
      <c r="BL4106" s="12"/>
      <c r="BM4106" s="12"/>
      <c r="BN4106" s="12"/>
      <c r="BO4106" s="12"/>
      <c r="BP4106" s="12"/>
      <c r="BQ4106" s="12"/>
      <c r="BR4106" s="12"/>
      <c r="BS4106" s="12"/>
      <c r="BT4106" s="12"/>
      <c r="BU4106" s="12"/>
      <c r="BV4106" s="12"/>
      <c r="BW4106" s="12"/>
      <c r="BX4106" s="15"/>
      <c r="BY4106" s="15"/>
      <c r="BZ4106" s="15"/>
      <c r="CA4106" s="15"/>
      <c r="CB4106" s="15"/>
      <c r="CC4106" s="15"/>
      <c r="CD4106" s="15"/>
      <c r="CE4106" s="15"/>
      <c r="CF4106" s="15"/>
      <c r="CG4106" s="15"/>
      <c r="CH4106" s="15"/>
      <c r="CI4106" s="15"/>
      <c r="CJ4106" s="15"/>
      <c r="CK4106" s="15"/>
      <c r="CL4106" s="15"/>
      <c r="CM4106" s="15"/>
      <c r="CN4106" s="15"/>
    </row>
    <row r="4107" spans="1:92" ht="14">
      <c r="A4107" s="1"/>
      <c r="D4107" s="38"/>
      <c r="I4107" s="19"/>
      <c r="K4107" s="15"/>
      <c r="L4107" s="15"/>
      <c r="AE4107" s="37"/>
      <c r="AF4107" s="30"/>
      <c r="AG4107" s="23"/>
      <c r="AH4107" s="23"/>
      <c r="AI4107" s="23"/>
      <c r="AJ4107" s="23"/>
      <c r="AK4107" s="23"/>
      <c r="AL4107" s="23"/>
      <c r="AM4107" s="23"/>
      <c r="AN4107" s="23"/>
      <c r="AO4107" s="23"/>
      <c r="AP4107" s="23"/>
      <c r="AQ4107" s="23"/>
      <c r="AR4107" s="23"/>
      <c r="AS4107" s="23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23"/>
      <c r="BE4107" s="23"/>
      <c r="BF4107" s="23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  <c r="BU4107" s="12"/>
      <c r="BV4107" s="12"/>
      <c r="BW4107" s="12"/>
      <c r="BX4107" s="15"/>
      <c r="BY4107" s="15"/>
      <c r="BZ4107" s="15"/>
      <c r="CA4107" s="15"/>
      <c r="CB4107" s="15"/>
      <c r="CC4107" s="15"/>
      <c r="CD4107" s="15"/>
      <c r="CE4107" s="15"/>
      <c r="CF4107" s="15"/>
      <c r="CG4107" s="15"/>
      <c r="CH4107" s="15"/>
      <c r="CI4107" s="15"/>
      <c r="CJ4107" s="15"/>
      <c r="CK4107" s="15"/>
      <c r="CL4107" s="15"/>
      <c r="CM4107" s="15"/>
      <c r="CN4107" s="15"/>
    </row>
    <row r="4108" spans="1:92" ht="14">
      <c r="A4108" s="1"/>
      <c r="D4108" s="38"/>
      <c r="I4108" s="19"/>
      <c r="K4108" s="15"/>
      <c r="L4108" s="15"/>
      <c r="AE4108" s="37"/>
      <c r="AF4108" s="30"/>
      <c r="AG4108" s="23"/>
      <c r="AH4108" s="23"/>
      <c r="AI4108" s="23"/>
      <c r="AJ4108" s="23"/>
      <c r="AK4108" s="23"/>
      <c r="AL4108" s="23"/>
      <c r="AM4108" s="23"/>
      <c r="AN4108" s="23"/>
      <c r="AO4108" s="23"/>
      <c r="AP4108" s="23"/>
      <c r="AQ4108" s="23"/>
      <c r="AR4108" s="23"/>
      <c r="AS4108" s="23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23"/>
      <c r="BE4108" s="23"/>
      <c r="BF4108" s="23"/>
      <c r="BG4108" s="12"/>
      <c r="BH4108" s="12"/>
      <c r="BI4108" s="12"/>
      <c r="BJ4108" s="12"/>
      <c r="BK4108" s="12"/>
      <c r="BL4108" s="12"/>
      <c r="BM4108" s="12"/>
      <c r="BN4108" s="12"/>
      <c r="BO4108" s="12"/>
      <c r="BP4108" s="12"/>
      <c r="BQ4108" s="12"/>
      <c r="BR4108" s="12"/>
      <c r="BS4108" s="12"/>
      <c r="BT4108" s="12"/>
      <c r="BU4108" s="12"/>
      <c r="BV4108" s="12"/>
      <c r="BW4108" s="12"/>
      <c r="BX4108" s="15"/>
      <c r="BY4108" s="15"/>
      <c r="BZ4108" s="15"/>
      <c r="CA4108" s="15"/>
      <c r="CB4108" s="15"/>
      <c r="CC4108" s="15"/>
      <c r="CD4108" s="15"/>
      <c r="CE4108" s="15"/>
      <c r="CF4108" s="15"/>
      <c r="CG4108" s="15"/>
      <c r="CH4108" s="15"/>
      <c r="CI4108" s="15"/>
      <c r="CJ4108" s="15"/>
      <c r="CK4108" s="15"/>
      <c r="CL4108" s="15"/>
      <c r="CM4108" s="15"/>
      <c r="CN4108" s="15"/>
    </row>
    <row r="4109" spans="1:92" ht="14">
      <c r="A4109" s="1"/>
      <c r="D4109" s="38"/>
      <c r="I4109" s="19"/>
      <c r="K4109" s="15"/>
      <c r="L4109" s="15"/>
      <c r="AE4109" s="37"/>
      <c r="AF4109" s="30"/>
      <c r="AG4109" s="23"/>
      <c r="AH4109" s="23"/>
      <c r="AI4109" s="23"/>
      <c r="AJ4109" s="23"/>
      <c r="AK4109" s="23"/>
      <c r="AL4109" s="23"/>
      <c r="AM4109" s="23"/>
      <c r="AN4109" s="23"/>
      <c r="AO4109" s="23"/>
      <c r="AP4109" s="23"/>
      <c r="AQ4109" s="23"/>
      <c r="AR4109" s="23"/>
      <c r="AS4109" s="23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23"/>
      <c r="BE4109" s="23"/>
      <c r="BF4109" s="23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  <c r="BU4109" s="12"/>
      <c r="BV4109" s="12"/>
      <c r="BW4109" s="12"/>
      <c r="BX4109" s="15"/>
      <c r="BY4109" s="15"/>
      <c r="BZ4109" s="15"/>
      <c r="CA4109" s="15"/>
      <c r="CB4109" s="15"/>
      <c r="CC4109" s="15"/>
      <c r="CD4109" s="15"/>
      <c r="CE4109" s="15"/>
      <c r="CF4109" s="15"/>
      <c r="CG4109" s="15"/>
      <c r="CH4109" s="15"/>
      <c r="CI4109" s="15"/>
      <c r="CJ4109" s="15"/>
      <c r="CK4109" s="15"/>
      <c r="CL4109" s="15"/>
      <c r="CM4109" s="15"/>
      <c r="CN4109" s="15"/>
    </row>
    <row r="4110" spans="1:92" ht="14">
      <c r="A4110" s="1"/>
      <c r="D4110" s="38"/>
      <c r="I4110" s="19"/>
      <c r="K4110" s="15"/>
      <c r="L4110" s="15"/>
      <c r="AE4110" s="37"/>
      <c r="AF4110" s="30"/>
      <c r="AG4110" s="23"/>
      <c r="AH4110" s="23"/>
      <c r="AI4110" s="23"/>
      <c r="AJ4110" s="23"/>
      <c r="AK4110" s="23"/>
      <c r="AL4110" s="23"/>
      <c r="AM4110" s="23"/>
      <c r="AN4110" s="23"/>
      <c r="AO4110" s="23"/>
      <c r="AP4110" s="23"/>
      <c r="AQ4110" s="23"/>
      <c r="AR4110" s="23"/>
      <c r="AS4110" s="23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23"/>
      <c r="BE4110" s="23"/>
      <c r="BF4110" s="23"/>
      <c r="BG4110" s="12"/>
      <c r="BH4110" s="12"/>
      <c r="BI4110" s="12"/>
      <c r="BJ4110" s="12"/>
      <c r="BK4110" s="12"/>
      <c r="BL4110" s="12"/>
      <c r="BM4110" s="12"/>
      <c r="BN4110" s="12"/>
      <c r="BO4110" s="12"/>
      <c r="BP4110" s="12"/>
      <c r="BQ4110" s="12"/>
      <c r="BR4110" s="12"/>
      <c r="BS4110" s="12"/>
      <c r="BT4110" s="12"/>
      <c r="BU4110" s="12"/>
      <c r="BV4110" s="12"/>
      <c r="BW4110" s="12"/>
      <c r="BX4110" s="15"/>
      <c r="BY4110" s="15"/>
      <c r="BZ4110" s="15"/>
      <c r="CA4110" s="15"/>
      <c r="CB4110" s="15"/>
      <c r="CC4110" s="15"/>
      <c r="CD4110" s="15"/>
      <c r="CE4110" s="15"/>
      <c r="CF4110" s="15"/>
      <c r="CG4110" s="15"/>
      <c r="CH4110" s="15"/>
      <c r="CI4110" s="15"/>
      <c r="CJ4110" s="15"/>
      <c r="CK4110" s="15"/>
      <c r="CL4110" s="15"/>
      <c r="CM4110" s="15"/>
      <c r="CN4110" s="15"/>
    </row>
    <row r="4111" spans="1:92" ht="14">
      <c r="A4111" s="1"/>
      <c r="D4111" s="38"/>
      <c r="I4111" s="19"/>
      <c r="K4111" s="15"/>
      <c r="L4111" s="15"/>
      <c r="AE4111" s="37"/>
      <c r="AF4111" s="30"/>
      <c r="AG4111" s="23"/>
      <c r="AH4111" s="23"/>
      <c r="AI4111" s="23"/>
      <c r="AJ4111" s="23"/>
      <c r="AK4111" s="23"/>
      <c r="AL4111" s="23"/>
      <c r="AM4111" s="23"/>
      <c r="AN4111" s="23"/>
      <c r="AO4111" s="23"/>
      <c r="AP4111" s="23"/>
      <c r="AQ4111" s="23"/>
      <c r="AR4111" s="23"/>
      <c r="AS4111" s="23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23"/>
      <c r="BE4111" s="23"/>
      <c r="BF4111" s="23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  <c r="BU4111" s="12"/>
      <c r="BV4111" s="12"/>
      <c r="BW4111" s="12"/>
      <c r="BX4111" s="15"/>
      <c r="BY4111" s="15"/>
      <c r="BZ4111" s="15"/>
      <c r="CA4111" s="15"/>
      <c r="CB4111" s="15"/>
      <c r="CC4111" s="15"/>
      <c r="CD4111" s="15"/>
      <c r="CE4111" s="15"/>
      <c r="CF4111" s="15"/>
      <c r="CG4111" s="15"/>
      <c r="CH4111" s="15"/>
      <c r="CI4111" s="15"/>
      <c r="CJ4111" s="15"/>
      <c r="CK4111" s="15"/>
      <c r="CL4111" s="15"/>
      <c r="CM4111" s="15"/>
      <c r="CN4111" s="15"/>
    </row>
    <row r="4112" spans="1:92" ht="14">
      <c r="A4112" s="1"/>
      <c r="D4112" s="38"/>
      <c r="I4112" s="19"/>
      <c r="K4112" s="15"/>
      <c r="L4112" s="15"/>
      <c r="AE4112" s="37"/>
      <c r="AF4112" s="30"/>
      <c r="AG4112" s="23"/>
      <c r="AH4112" s="23"/>
      <c r="AI4112" s="23"/>
      <c r="AJ4112" s="23"/>
      <c r="AK4112" s="23"/>
      <c r="AL4112" s="23"/>
      <c r="AM4112" s="23"/>
      <c r="AN4112" s="23"/>
      <c r="AO4112" s="23"/>
      <c r="AP4112" s="23"/>
      <c r="AQ4112" s="23"/>
      <c r="AR4112" s="23"/>
      <c r="AS4112" s="23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23"/>
      <c r="BE4112" s="23"/>
      <c r="BF4112" s="23"/>
      <c r="BG4112" s="12"/>
      <c r="BH4112" s="12"/>
      <c r="BI4112" s="12"/>
      <c r="BJ4112" s="12"/>
      <c r="BK4112" s="12"/>
      <c r="BL4112" s="12"/>
      <c r="BM4112" s="12"/>
      <c r="BN4112" s="12"/>
      <c r="BO4112" s="12"/>
      <c r="BP4112" s="12"/>
      <c r="BQ4112" s="12"/>
      <c r="BR4112" s="12"/>
      <c r="BS4112" s="12"/>
      <c r="BT4112" s="12"/>
      <c r="BU4112" s="12"/>
      <c r="BV4112" s="12"/>
      <c r="BW4112" s="12"/>
      <c r="BX4112" s="15"/>
      <c r="BY4112" s="15"/>
      <c r="BZ4112" s="15"/>
      <c r="CA4112" s="15"/>
      <c r="CB4112" s="15"/>
      <c r="CC4112" s="15"/>
      <c r="CD4112" s="15"/>
      <c r="CE4112" s="15"/>
      <c r="CF4112" s="15"/>
      <c r="CG4112" s="15"/>
      <c r="CH4112" s="15"/>
      <c r="CI4112" s="15"/>
      <c r="CJ4112" s="15"/>
      <c r="CK4112" s="15"/>
      <c r="CL4112" s="15"/>
      <c r="CM4112" s="15"/>
      <c r="CN4112" s="15"/>
    </row>
    <row r="4113" spans="1:92" ht="14">
      <c r="A4113" s="1"/>
      <c r="D4113" s="38"/>
      <c r="I4113" s="19"/>
      <c r="K4113" s="15"/>
      <c r="L4113" s="15"/>
      <c r="AE4113" s="37"/>
      <c r="AF4113" s="30"/>
      <c r="AG4113" s="23"/>
      <c r="AH4113" s="23"/>
      <c r="AI4113" s="23"/>
      <c r="AJ4113" s="23"/>
      <c r="AK4113" s="23"/>
      <c r="AL4113" s="23"/>
      <c r="AM4113" s="23"/>
      <c r="AN4113" s="23"/>
      <c r="AO4113" s="23"/>
      <c r="AP4113" s="23"/>
      <c r="AQ4113" s="23"/>
      <c r="AR4113" s="23"/>
      <c r="AS4113" s="23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23"/>
      <c r="BE4113" s="23"/>
      <c r="BF4113" s="23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  <c r="BU4113" s="12"/>
      <c r="BV4113" s="12"/>
      <c r="BW4113" s="12"/>
      <c r="BX4113" s="15"/>
      <c r="BY4113" s="15"/>
      <c r="BZ4113" s="15"/>
      <c r="CA4113" s="15"/>
      <c r="CB4113" s="15"/>
      <c r="CC4113" s="15"/>
      <c r="CD4113" s="15"/>
      <c r="CE4113" s="15"/>
      <c r="CF4113" s="15"/>
      <c r="CG4113" s="15"/>
      <c r="CH4113" s="15"/>
      <c r="CI4113" s="15"/>
      <c r="CJ4113" s="15"/>
      <c r="CK4113" s="15"/>
      <c r="CL4113" s="15"/>
      <c r="CM4113" s="15"/>
      <c r="CN4113" s="15"/>
    </row>
    <row r="4114" spans="1:92" ht="14">
      <c r="A4114" s="1"/>
      <c r="D4114" s="38"/>
      <c r="I4114" s="19"/>
      <c r="K4114" s="15"/>
      <c r="L4114" s="15"/>
      <c r="AE4114" s="37"/>
      <c r="AF4114" s="30"/>
      <c r="AG4114" s="23"/>
      <c r="AH4114" s="23"/>
      <c r="AI4114" s="23"/>
      <c r="AJ4114" s="23"/>
      <c r="AK4114" s="23"/>
      <c r="AL4114" s="23"/>
      <c r="AM4114" s="23"/>
      <c r="AN4114" s="23"/>
      <c r="AO4114" s="23"/>
      <c r="AP4114" s="23"/>
      <c r="AQ4114" s="23"/>
      <c r="AR4114" s="23"/>
      <c r="AS4114" s="23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23"/>
      <c r="BE4114" s="23"/>
      <c r="BF4114" s="23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5"/>
      <c r="BY4114" s="15"/>
      <c r="BZ4114" s="15"/>
      <c r="CA4114" s="15"/>
      <c r="CB4114" s="15"/>
      <c r="CC4114" s="15"/>
      <c r="CD4114" s="15"/>
      <c r="CE4114" s="15"/>
      <c r="CF4114" s="15"/>
      <c r="CG4114" s="15"/>
      <c r="CH4114" s="15"/>
      <c r="CI4114" s="15"/>
      <c r="CJ4114" s="15"/>
      <c r="CK4114" s="15"/>
      <c r="CL4114" s="15"/>
      <c r="CM4114" s="15"/>
      <c r="CN4114" s="15"/>
    </row>
    <row r="4115" spans="1:92" ht="14">
      <c r="A4115" s="1"/>
      <c r="D4115" s="38"/>
      <c r="I4115" s="19"/>
      <c r="K4115" s="15"/>
      <c r="L4115" s="15"/>
      <c r="AE4115" s="37"/>
      <c r="AF4115" s="30"/>
      <c r="AG4115" s="23"/>
      <c r="AH4115" s="23"/>
      <c r="AI4115" s="23"/>
      <c r="AJ4115" s="23"/>
      <c r="AK4115" s="23"/>
      <c r="AL4115" s="23"/>
      <c r="AM4115" s="23"/>
      <c r="AN4115" s="23"/>
      <c r="AO4115" s="23"/>
      <c r="AP4115" s="23"/>
      <c r="AQ4115" s="23"/>
      <c r="AR4115" s="23"/>
      <c r="AS4115" s="23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23"/>
      <c r="BE4115" s="23"/>
      <c r="BF4115" s="23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  <c r="BU4115" s="12"/>
      <c r="BV4115" s="12"/>
      <c r="BW4115" s="12"/>
      <c r="BX4115" s="15"/>
      <c r="BY4115" s="15"/>
      <c r="BZ4115" s="15"/>
      <c r="CA4115" s="15"/>
      <c r="CB4115" s="15"/>
      <c r="CC4115" s="15"/>
      <c r="CD4115" s="15"/>
      <c r="CE4115" s="15"/>
      <c r="CF4115" s="15"/>
      <c r="CG4115" s="15"/>
      <c r="CH4115" s="15"/>
      <c r="CI4115" s="15"/>
      <c r="CJ4115" s="15"/>
      <c r="CK4115" s="15"/>
      <c r="CL4115" s="15"/>
      <c r="CM4115" s="15"/>
      <c r="CN4115" s="15"/>
    </row>
    <row r="4116" spans="1:92" ht="14">
      <c r="A4116" s="1"/>
      <c r="D4116" s="38"/>
      <c r="I4116" s="19"/>
      <c r="K4116" s="15"/>
      <c r="L4116" s="15"/>
      <c r="AE4116" s="37"/>
      <c r="AF4116" s="30"/>
      <c r="AG4116" s="23"/>
      <c r="AH4116" s="23"/>
      <c r="AI4116" s="23"/>
      <c r="AJ4116" s="23"/>
      <c r="AK4116" s="23"/>
      <c r="AL4116" s="23"/>
      <c r="AM4116" s="23"/>
      <c r="AN4116" s="23"/>
      <c r="AO4116" s="23"/>
      <c r="AP4116" s="23"/>
      <c r="AQ4116" s="23"/>
      <c r="AR4116" s="23"/>
      <c r="AS4116" s="23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23"/>
      <c r="BE4116" s="23"/>
      <c r="BF4116" s="23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5"/>
      <c r="BY4116" s="15"/>
      <c r="BZ4116" s="15"/>
      <c r="CA4116" s="15"/>
      <c r="CB4116" s="15"/>
      <c r="CC4116" s="15"/>
      <c r="CD4116" s="15"/>
      <c r="CE4116" s="15"/>
      <c r="CF4116" s="15"/>
      <c r="CG4116" s="15"/>
      <c r="CH4116" s="15"/>
      <c r="CI4116" s="15"/>
      <c r="CJ4116" s="15"/>
      <c r="CK4116" s="15"/>
      <c r="CL4116" s="15"/>
      <c r="CM4116" s="15"/>
      <c r="CN4116" s="15"/>
    </row>
    <row r="4117" spans="1:92" ht="14">
      <c r="A4117" s="1"/>
      <c r="D4117" s="38"/>
      <c r="I4117" s="19"/>
      <c r="K4117" s="15"/>
      <c r="L4117" s="15"/>
      <c r="AE4117" s="37"/>
      <c r="AF4117" s="30"/>
      <c r="AG4117" s="23"/>
      <c r="AH4117" s="23"/>
      <c r="AI4117" s="23"/>
      <c r="AJ4117" s="23"/>
      <c r="AK4117" s="23"/>
      <c r="AL4117" s="23"/>
      <c r="AM4117" s="23"/>
      <c r="AN4117" s="23"/>
      <c r="AO4117" s="23"/>
      <c r="AP4117" s="23"/>
      <c r="AQ4117" s="23"/>
      <c r="AR4117" s="23"/>
      <c r="AS4117" s="23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23"/>
      <c r="BE4117" s="23"/>
      <c r="BF4117" s="23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  <c r="BU4117" s="12"/>
      <c r="BV4117" s="12"/>
      <c r="BW4117" s="12"/>
      <c r="BX4117" s="15"/>
      <c r="BY4117" s="15"/>
      <c r="BZ4117" s="15"/>
      <c r="CA4117" s="15"/>
      <c r="CB4117" s="15"/>
      <c r="CC4117" s="15"/>
      <c r="CD4117" s="15"/>
      <c r="CE4117" s="15"/>
      <c r="CF4117" s="15"/>
      <c r="CG4117" s="15"/>
      <c r="CH4117" s="15"/>
      <c r="CI4117" s="15"/>
      <c r="CJ4117" s="15"/>
      <c r="CK4117" s="15"/>
      <c r="CL4117" s="15"/>
      <c r="CM4117" s="15"/>
      <c r="CN4117" s="15"/>
    </row>
    <row r="4118" spans="1:92" ht="14">
      <c r="A4118" s="1"/>
      <c r="D4118" s="38"/>
      <c r="I4118" s="19"/>
      <c r="K4118" s="15"/>
      <c r="L4118" s="15"/>
      <c r="AE4118" s="37"/>
      <c r="AF4118" s="30"/>
      <c r="AG4118" s="23"/>
      <c r="AH4118" s="23"/>
      <c r="AI4118" s="23"/>
      <c r="AJ4118" s="23"/>
      <c r="AK4118" s="23"/>
      <c r="AL4118" s="23"/>
      <c r="AM4118" s="23"/>
      <c r="AN4118" s="23"/>
      <c r="AO4118" s="23"/>
      <c r="AP4118" s="23"/>
      <c r="AQ4118" s="23"/>
      <c r="AR4118" s="23"/>
      <c r="AS4118" s="23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23"/>
      <c r="BE4118" s="23"/>
      <c r="BF4118" s="23"/>
      <c r="BG4118" s="12"/>
      <c r="BH4118" s="12"/>
      <c r="BI4118" s="12"/>
      <c r="BJ4118" s="12"/>
      <c r="BK4118" s="12"/>
      <c r="BL4118" s="12"/>
      <c r="BM4118" s="12"/>
      <c r="BN4118" s="12"/>
      <c r="BO4118" s="12"/>
      <c r="BP4118" s="12"/>
      <c r="BQ4118" s="12"/>
      <c r="BR4118" s="12"/>
      <c r="BS4118" s="12"/>
      <c r="BT4118" s="12"/>
      <c r="BU4118" s="12"/>
      <c r="BV4118" s="12"/>
      <c r="BW4118" s="12"/>
      <c r="BX4118" s="15"/>
      <c r="BY4118" s="15"/>
      <c r="BZ4118" s="15"/>
      <c r="CA4118" s="15"/>
      <c r="CB4118" s="15"/>
      <c r="CC4118" s="15"/>
      <c r="CD4118" s="15"/>
      <c r="CE4118" s="15"/>
      <c r="CF4118" s="15"/>
      <c r="CG4118" s="15"/>
      <c r="CH4118" s="15"/>
      <c r="CI4118" s="15"/>
      <c r="CJ4118" s="15"/>
      <c r="CK4118" s="15"/>
      <c r="CL4118" s="15"/>
      <c r="CM4118" s="15"/>
      <c r="CN4118" s="15"/>
    </row>
    <row r="4119" spans="1:92" ht="14">
      <c r="A4119" s="1"/>
      <c r="D4119" s="38"/>
      <c r="I4119" s="19"/>
      <c r="K4119" s="15"/>
      <c r="L4119" s="15"/>
      <c r="AE4119" s="37"/>
      <c r="AF4119" s="30"/>
      <c r="AG4119" s="23"/>
      <c r="AH4119" s="23"/>
      <c r="AI4119" s="23"/>
      <c r="AJ4119" s="23"/>
      <c r="AK4119" s="23"/>
      <c r="AL4119" s="23"/>
      <c r="AM4119" s="23"/>
      <c r="AN4119" s="23"/>
      <c r="AO4119" s="23"/>
      <c r="AP4119" s="23"/>
      <c r="AQ4119" s="23"/>
      <c r="AR4119" s="23"/>
      <c r="AS4119" s="23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23"/>
      <c r="BE4119" s="23"/>
      <c r="BF4119" s="23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  <c r="BU4119" s="12"/>
      <c r="BV4119" s="12"/>
      <c r="BW4119" s="12"/>
      <c r="BX4119" s="15"/>
      <c r="BY4119" s="15"/>
      <c r="BZ4119" s="15"/>
      <c r="CA4119" s="15"/>
      <c r="CB4119" s="15"/>
      <c r="CC4119" s="15"/>
      <c r="CD4119" s="15"/>
      <c r="CE4119" s="15"/>
      <c r="CF4119" s="15"/>
      <c r="CG4119" s="15"/>
      <c r="CH4119" s="15"/>
      <c r="CI4119" s="15"/>
      <c r="CJ4119" s="15"/>
      <c r="CK4119" s="15"/>
      <c r="CL4119" s="15"/>
      <c r="CM4119" s="15"/>
      <c r="CN4119" s="15"/>
    </row>
    <row r="4120" spans="1:92" ht="14">
      <c r="A4120" s="1"/>
      <c r="D4120" s="38"/>
      <c r="I4120" s="19"/>
      <c r="K4120" s="15"/>
      <c r="L4120" s="15"/>
      <c r="AE4120" s="37"/>
      <c r="AF4120" s="30"/>
      <c r="AG4120" s="23"/>
      <c r="AH4120" s="23"/>
      <c r="AI4120" s="23"/>
      <c r="AJ4120" s="23"/>
      <c r="AK4120" s="23"/>
      <c r="AL4120" s="23"/>
      <c r="AM4120" s="23"/>
      <c r="AN4120" s="23"/>
      <c r="AO4120" s="23"/>
      <c r="AP4120" s="23"/>
      <c r="AQ4120" s="23"/>
      <c r="AR4120" s="23"/>
      <c r="AS4120" s="23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23"/>
      <c r="BE4120" s="23"/>
      <c r="BF4120" s="23"/>
      <c r="BG4120" s="12"/>
      <c r="BH4120" s="12"/>
      <c r="BI4120" s="12"/>
      <c r="BJ4120" s="12"/>
      <c r="BK4120" s="12"/>
      <c r="BL4120" s="12"/>
      <c r="BM4120" s="12"/>
      <c r="BN4120" s="12"/>
      <c r="BO4120" s="12"/>
      <c r="BP4120" s="12"/>
      <c r="BQ4120" s="12"/>
      <c r="BR4120" s="12"/>
      <c r="BS4120" s="12"/>
      <c r="BT4120" s="12"/>
      <c r="BU4120" s="12"/>
      <c r="BV4120" s="12"/>
      <c r="BW4120" s="12"/>
      <c r="BX4120" s="15"/>
      <c r="BY4120" s="15"/>
      <c r="BZ4120" s="15"/>
      <c r="CA4120" s="15"/>
      <c r="CB4120" s="15"/>
      <c r="CC4120" s="15"/>
      <c r="CD4120" s="15"/>
      <c r="CE4120" s="15"/>
      <c r="CF4120" s="15"/>
      <c r="CG4120" s="15"/>
      <c r="CH4120" s="15"/>
      <c r="CI4120" s="15"/>
      <c r="CJ4120" s="15"/>
      <c r="CK4120" s="15"/>
      <c r="CL4120" s="15"/>
      <c r="CM4120" s="15"/>
      <c r="CN4120" s="15"/>
    </row>
    <row r="4121" spans="1:92" ht="14">
      <c r="A4121" s="1"/>
      <c r="D4121" s="38"/>
      <c r="I4121" s="19"/>
      <c r="K4121" s="15"/>
      <c r="L4121" s="15"/>
      <c r="AE4121" s="37"/>
      <c r="AF4121" s="30"/>
      <c r="AG4121" s="23"/>
      <c r="AH4121" s="23"/>
      <c r="AI4121" s="23"/>
      <c r="AJ4121" s="23"/>
      <c r="AK4121" s="23"/>
      <c r="AL4121" s="23"/>
      <c r="AM4121" s="23"/>
      <c r="AN4121" s="23"/>
      <c r="AO4121" s="23"/>
      <c r="AP4121" s="23"/>
      <c r="AQ4121" s="23"/>
      <c r="AR4121" s="23"/>
      <c r="AS4121" s="23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23"/>
      <c r="BE4121" s="23"/>
      <c r="BF4121" s="23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  <c r="BU4121" s="12"/>
      <c r="BV4121" s="12"/>
      <c r="BW4121" s="12"/>
      <c r="BX4121" s="15"/>
      <c r="BY4121" s="15"/>
      <c r="BZ4121" s="15"/>
      <c r="CA4121" s="15"/>
      <c r="CB4121" s="15"/>
      <c r="CC4121" s="15"/>
      <c r="CD4121" s="15"/>
      <c r="CE4121" s="15"/>
      <c r="CF4121" s="15"/>
      <c r="CG4121" s="15"/>
      <c r="CH4121" s="15"/>
      <c r="CI4121" s="15"/>
      <c r="CJ4121" s="15"/>
      <c r="CK4121" s="15"/>
      <c r="CL4121" s="15"/>
      <c r="CM4121" s="15"/>
      <c r="CN4121" s="15"/>
    </row>
    <row r="4122" spans="1:92" ht="14">
      <c r="A4122" s="1"/>
      <c r="D4122" s="38"/>
      <c r="I4122" s="19"/>
      <c r="K4122" s="15"/>
      <c r="L4122" s="15"/>
      <c r="AE4122" s="37"/>
      <c r="AF4122" s="30"/>
      <c r="AG4122" s="23"/>
      <c r="AH4122" s="23"/>
      <c r="AI4122" s="23"/>
      <c r="AJ4122" s="23"/>
      <c r="AK4122" s="23"/>
      <c r="AL4122" s="23"/>
      <c r="AM4122" s="23"/>
      <c r="AN4122" s="23"/>
      <c r="AO4122" s="23"/>
      <c r="AP4122" s="23"/>
      <c r="AQ4122" s="23"/>
      <c r="AR4122" s="23"/>
      <c r="AS4122" s="23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23"/>
      <c r="BE4122" s="23"/>
      <c r="BF4122" s="23"/>
      <c r="BG4122" s="12"/>
      <c r="BH4122" s="12"/>
      <c r="BI4122" s="12"/>
      <c r="BJ4122" s="12"/>
      <c r="BK4122" s="12"/>
      <c r="BL4122" s="12"/>
      <c r="BM4122" s="12"/>
      <c r="BN4122" s="12"/>
      <c r="BO4122" s="12"/>
      <c r="BP4122" s="12"/>
      <c r="BQ4122" s="12"/>
      <c r="BR4122" s="12"/>
      <c r="BS4122" s="12"/>
      <c r="BT4122" s="12"/>
      <c r="BU4122" s="12"/>
      <c r="BV4122" s="12"/>
      <c r="BW4122" s="12"/>
      <c r="BX4122" s="15"/>
      <c r="BY4122" s="15"/>
      <c r="BZ4122" s="15"/>
      <c r="CA4122" s="15"/>
      <c r="CB4122" s="15"/>
      <c r="CC4122" s="15"/>
      <c r="CD4122" s="15"/>
      <c r="CE4122" s="15"/>
      <c r="CF4122" s="15"/>
      <c r="CG4122" s="15"/>
      <c r="CH4122" s="15"/>
      <c r="CI4122" s="15"/>
      <c r="CJ4122" s="15"/>
      <c r="CK4122" s="15"/>
      <c r="CL4122" s="15"/>
      <c r="CM4122" s="15"/>
      <c r="CN4122" s="15"/>
    </row>
    <row r="4123" spans="1:92" ht="14">
      <c r="A4123" s="1"/>
      <c r="D4123" s="38"/>
      <c r="I4123" s="19"/>
      <c r="K4123" s="15"/>
      <c r="L4123" s="15"/>
      <c r="AE4123" s="37"/>
      <c r="AF4123" s="30"/>
      <c r="AG4123" s="23"/>
      <c r="AH4123" s="23"/>
      <c r="AI4123" s="23"/>
      <c r="AJ4123" s="23"/>
      <c r="AK4123" s="23"/>
      <c r="AL4123" s="23"/>
      <c r="AM4123" s="23"/>
      <c r="AN4123" s="23"/>
      <c r="AO4123" s="23"/>
      <c r="AP4123" s="23"/>
      <c r="AQ4123" s="23"/>
      <c r="AR4123" s="23"/>
      <c r="AS4123" s="23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23"/>
      <c r="BE4123" s="23"/>
      <c r="BF4123" s="23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  <c r="BU4123" s="12"/>
      <c r="BV4123" s="12"/>
      <c r="BW4123" s="12"/>
      <c r="BX4123" s="15"/>
      <c r="BY4123" s="15"/>
      <c r="BZ4123" s="15"/>
      <c r="CA4123" s="15"/>
      <c r="CB4123" s="15"/>
      <c r="CC4123" s="15"/>
      <c r="CD4123" s="15"/>
      <c r="CE4123" s="15"/>
      <c r="CF4123" s="15"/>
      <c r="CG4123" s="15"/>
      <c r="CH4123" s="15"/>
      <c r="CI4123" s="15"/>
      <c r="CJ4123" s="15"/>
      <c r="CK4123" s="15"/>
      <c r="CL4123" s="15"/>
      <c r="CM4123" s="15"/>
      <c r="CN4123" s="15"/>
    </row>
    <row r="4124" spans="1:92" ht="14">
      <c r="A4124" s="1"/>
      <c r="D4124" s="38"/>
      <c r="I4124" s="19"/>
      <c r="K4124" s="15"/>
      <c r="L4124" s="15"/>
      <c r="AE4124" s="37"/>
      <c r="AF4124" s="30"/>
      <c r="AG4124" s="23"/>
      <c r="AH4124" s="23"/>
      <c r="AI4124" s="23"/>
      <c r="AJ4124" s="23"/>
      <c r="AK4124" s="23"/>
      <c r="AL4124" s="23"/>
      <c r="AM4124" s="23"/>
      <c r="AN4124" s="23"/>
      <c r="AO4124" s="23"/>
      <c r="AP4124" s="23"/>
      <c r="AQ4124" s="23"/>
      <c r="AR4124" s="23"/>
      <c r="AS4124" s="23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23"/>
      <c r="BE4124" s="23"/>
      <c r="BF4124" s="23"/>
      <c r="BG4124" s="12"/>
      <c r="BH4124" s="12"/>
      <c r="BI4124" s="12"/>
      <c r="BJ4124" s="12"/>
      <c r="BK4124" s="12"/>
      <c r="BL4124" s="12"/>
      <c r="BM4124" s="12"/>
      <c r="BN4124" s="12"/>
      <c r="BO4124" s="12"/>
      <c r="BP4124" s="12"/>
      <c r="BQ4124" s="12"/>
      <c r="BR4124" s="12"/>
      <c r="BS4124" s="12"/>
      <c r="BT4124" s="12"/>
      <c r="BU4124" s="12"/>
      <c r="BV4124" s="12"/>
      <c r="BW4124" s="12"/>
      <c r="BX4124" s="15"/>
      <c r="BY4124" s="15"/>
      <c r="BZ4124" s="15"/>
      <c r="CA4124" s="15"/>
      <c r="CB4124" s="15"/>
      <c r="CC4124" s="15"/>
      <c r="CD4124" s="15"/>
      <c r="CE4124" s="15"/>
      <c r="CF4124" s="15"/>
      <c r="CG4124" s="15"/>
      <c r="CH4124" s="15"/>
      <c r="CI4124" s="15"/>
      <c r="CJ4124" s="15"/>
      <c r="CK4124" s="15"/>
      <c r="CL4124" s="15"/>
      <c r="CM4124" s="15"/>
      <c r="CN4124" s="15"/>
    </row>
    <row r="4125" spans="1:92" ht="14">
      <c r="A4125" s="1"/>
      <c r="D4125" s="38"/>
      <c r="I4125" s="19"/>
      <c r="K4125" s="15"/>
      <c r="L4125" s="15"/>
      <c r="AE4125" s="37"/>
      <c r="AF4125" s="30"/>
      <c r="AG4125" s="23"/>
      <c r="AH4125" s="23"/>
      <c r="AI4125" s="23"/>
      <c r="AJ4125" s="23"/>
      <c r="AK4125" s="23"/>
      <c r="AL4125" s="23"/>
      <c r="AM4125" s="23"/>
      <c r="AN4125" s="23"/>
      <c r="AO4125" s="23"/>
      <c r="AP4125" s="23"/>
      <c r="AQ4125" s="23"/>
      <c r="AR4125" s="23"/>
      <c r="AS4125" s="23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23"/>
      <c r="BE4125" s="23"/>
      <c r="BF4125" s="23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  <c r="BU4125" s="12"/>
      <c r="BV4125" s="12"/>
      <c r="BW4125" s="12"/>
      <c r="BX4125" s="15"/>
      <c r="BY4125" s="15"/>
      <c r="BZ4125" s="15"/>
      <c r="CA4125" s="15"/>
      <c r="CB4125" s="15"/>
      <c r="CC4125" s="15"/>
      <c r="CD4125" s="15"/>
      <c r="CE4125" s="15"/>
      <c r="CF4125" s="15"/>
      <c r="CG4125" s="15"/>
      <c r="CH4125" s="15"/>
      <c r="CI4125" s="15"/>
      <c r="CJ4125" s="15"/>
      <c r="CK4125" s="15"/>
      <c r="CL4125" s="15"/>
      <c r="CM4125" s="15"/>
      <c r="CN4125" s="15"/>
    </row>
    <row r="4126" spans="1:92" ht="14">
      <c r="A4126" s="1"/>
      <c r="D4126" s="38"/>
      <c r="I4126" s="19"/>
      <c r="K4126" s="15"/>
      <c r="L4126" s="15"/>
      <c r="AE4126" s="37"/>
      <c r="AF4126" s="30"/>
      <c r="AG4126" s="23"/>
      <c r="AH4126" s="23"/>
      <c r="AI4126" s="23"/>
      <c r="AJ4126" s="23"/>
      <c r="AK4126" s="23"/>
      <c r="AL4126" s="23"/>
      <c r="AM4126" s="23"/>
      <c r="AN4126" s="23"/>
      <c r="AO4126" s="23"/>
      <c r="AP4126" s="23"/>
      <c r="AQ4126" s="23"/>
      <c r="AR4126" s="23"/>
      <c r="AS4126" s="23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23"/>
      <c r="BE4126" s="23"/>
      <c r="BF4126" s="23"/>
      <c r="BG4126" s="12"/>
      <c r="BH4126" s="12"/>
      <c r="BI4126" s="12"/>
      <c r="BJ4126" s="12"/>
      <c r="BK4126" s="12"/>
      <c r="BL4126" s="12"/>
      <c r="BM4126" s="12"/>
      <c r="BN4126" s="12"/>
      <c r="BO4126" s="12"/>
      <c r="BP4126" s="12"/>
      <c r="BQ4126" s="12"/>
      <c r="BR4126" s="12"/>
      <c r="BS4126" s="12"/>
      <c r="BT4126" s="12"/>
      <c r="BU4126" s="12"/>
      <c r="BV4126" s="12"/>
      <c r="BW4126" s="12"/>
      <c r="BX4126" s="15"/>
      <c r="BY4126" s="15"/>
      <c r="BZ4126" s="15"/>
      <c r="CA4126" s="15"/>
      <c r="CB4126" s="15"/>
      <c r="CC4126" s="15"/>
      <c r="CD4126" s="15"/>
      <c r="CE4126" s="15"/>
      <c r="CF4126" s="15"/>
      <c r="CG4126" s="15"/>
      <c r="CH4126" s="15"/>
      <c r="CI4126" s="15"/>
      <c r="CJ4126" s="15"/>
      <c r="CK4126" s="15"/>
      <c r="CL4126" s="15"/>
      <c r="CM4126" s="15"/>
      <c r="CN4126" s="15"/>
    </row>
    <row r="4127" spans="1:92" ht="14">
      <c r="A4127" s="1"/>
      <c r="D4127" s="38"/>
      <c r="I4127" s="19"/>
      <c r="K4127" s="15"/>
      <c r="L4127" s="15"/>
      <c r="AE4127" s="37"/>
      <c r="AF4127" s="30"/>
      <c r="AG4127" s="23"/>
      <c r="AH4127" s="23"/>
      <c r="AI4127" s="23"/>
      <c r="AJ4127" s="23"/>
      <c r="AK4127" s="23"/>
      <c r="AL4127" s="23"/>
      <c r="AM4127" s="23"/>
      <c r="AN4127" s="23"/>
      <c r="AO4127" s="23"/>
      <c r="AP4127" s="23"/>
      <c r="AQ4127" s="23"/>
      <c r="AR4127" s="23"/>
      <c r="AS4127" s="23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23"/>
      <c r="BE4127" s="23"/>
      <c r="BF4127" s="23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  <c r="BU4127" s="12"/>
      <c r="BV4127" s="12"/>
      <c r="BW4127" s="12"/>
      <c r="BX4127" s="15"/>
      <c r="BY4127" s="15"/>
      <c r="BZ4127" s="15"/>
      <c r="CA4127" s="15"/>
      <c r="CB4127" s="15"/>
      <c r="CC4127" s="15"/>
      <c r="CD4127" s="15"/>
      <c r="CE4127" s="15"/>
      <c r="CF4127" s="15"/>
      <c r="CG4127" s="15"/>
      <c r="CH4127" s="15"/>
      <c r="CI4127" s="15"/>
      <c r="CJ4127" s="15"/>
      <c r="CK4127" s="15"/>
      <c r="CL4127" s="15"/>
      <c r="CM4127" s="15"/>
      <c r="CN4127" s="15"/>
    </row>
    <row r="4128" spans="1:92" ht="14">
      <c r="A4128" s="1"/>
      <c r="D4128" s="38"/>
      <c r="I4128" s="19"/>
      <c r="K4128" s="15"/>
      <c r="L4128" s="15"/>
      <c r="AE4128" s="37"/>
      <c r="AF4128" s="30"/>
      <c r="AG4128" s="23"/>
      <c r="AH4128" s="23"/>
      <c r="AI4128" s="23"/>
      <c r="AJ4128" s="23"/>
      <c r="AK4128" s="23"/>
      <c r="AL4128" s="23"/>
      <c r="AM4128" s="23"/>
      <c r="AN4128" s="23"/>
      <c r="AO4128" s="23"/>
      <c r="AP4128" s="23"/>
      <c r="AQ4128" s="23"/>
      <c r="AR4128" s="23"/>
      <c r="AS4128" s="23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23"/>
      <c r="BE4128" s="23"/>
      <c r="BF4128" s="23"/>
      <c r="BG4128" s="12"/>
      <c r="BH4128" s="12"/>
      <c r="BI4128" s="12"/>
      <c r="BJ4128" s="12"/>
      <c r="BK4128" s="12"/>
      <c r="BL4128" s="12"/>
      <c r="BM4128" s="12"/>
      <c r="BN4128" s="12"/>
      <c r="BO4128" s="12"/>
      <c r="BP4128" s="12"/>
      <c r="BQ4128" s="12"/>
      <c r="BR4128" s="12"/>
      <c r="BS4128" s="12"/>
      <c r="BT4128" s="12"/>
      <c r="BU4128" s="12"/>
      <c r="BV4128" s="12"/>
      <c r="BW4128" s="12"/>
      <c r="BX4128" s="15"/>
      <c r="BY4128" s="15"/>
      <c r="BZ4128" s="15"/>
      <c r="CA4128" s="15"/>
      <c r="CB4128" s="15"/>
      <c r="CC4128" s="15"/>
      <c r="CD4128" s="15"/>
      <c r="CE4128" s="15"/>
      <c r="CF4128" s="15"/>
      <c r="CG4128" s="15"/>
      <c r="CH4128" s="15"/>
      <c r="CI4128" s="15"/>
      <c r="CJ4128" s="15"/>
      <c r="CK4128" s="15"/>
      <c r="CL4128" s="15"/>
      <c r="CM4128" s="15"/>
      <c r="CN4128" s="15"/>
    </row>
    <row r="4129" spans="1:92" ht="14">
      <c r="A4129" s="1"/>
      <c r="D4129" s="38"/>
      <c r="I4129" s="19"/>
      <c r="K4129" s="15"/>
      <c r="L4129" s="15"/>
      <c r="AE4129" s="37"/>
      <c r="AF4129" s="30"/>
      <c r="AG4129" s="23"/>
      <c r="AH4129" s="23"/>
      <c r="AI4129" s="23"/>
      <c r="AJ4129" s="23"/>
      <c r="AK4129" s="23"/>
      <c r="AL4129" s="23"/>
      <c r="AM4129" s="23"/>
      <c r="AN4129" s="23"/>
      <c r="AO4129" s="23"/>
      <c r="AP4129" s="23"/>
      <c r="AQ4129" s="23"/>
      <c r="AR4129" s="23"/>
      <c r="AS4129" s="23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23"/>
      <c r="BE4129" s="23"/>
      <c r="BF4129" s="23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  <c r="BU4129" s="12"/>
      <c r="BV4129" s="12"/>
      <c r="BW4129" s="12"/>
      <c r="BX4129" s="15"/>
      <c r="BY4129" s="15"/>
      <c r="BZ4129" s="15"/>
      <c r="CA4129" s="15"/>
      <c r="CB4129" s="15"/>
      <c r="CC4129" s="15"/>
      <c r="CD4129" s="15"/>
      <c r="CE4129" s="15"/>
      <c r="CF4129" s="15"/>
      <c r="CG4129" s="15"/>
      <c r="CH4129" s="15"/>
      <c r="CI4129" s="15"/>
      <c r="CJ4129" s="15"/>
      <c r="CK4129" s="15"/>
      <c r="CL4129" s="15"/>
      <c r="CM4129" s="15"/>
      <c r="CN4129" s="15"/>
    </row>
    <row r="4130" spans="1:92" ht="14">
      <c r="A4130" s="1"/>
      <c r="D4130" s="38"/>
      <c r="I4130" s="19"/>
      <c r="K4130" s="15"/>
      <c r="L4130" s="15"/>
      <c r="AE4130" s="37"/>
      <c r="AF4130" s="30"/>
      <c r="AG4130" s="23"/>
      <c r="AH4130" s="23"/>
      <c r="AI4130" s="23"/>
      <c r="AJ4130" s="23"/>
      <c r="AK4130" s="23"/>
      <c r="AL4130" s="23"/>
      <c r="AM4130" s="23"/>
      <c r="AN4130" s="23"/>
      <c r="AO4130" s="23"/>
      <c r="AP4130" s="23"/>
      <c r="AQ4130" s="23"/>
      <c r="AR4130" s="23"/>
      <c r="AS4130" s="23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23"/>
      <c r="BE4130" s="23"/>
      <c r="BF4130" s="23"/>
      <c r="BG4130" s="12"/>
      <c r="BH4130" s="12"/>
      <c r="BI4130" s="12"/>
      <c r="BJ4130" s="12"/>
      <c r="BK4130" s="12"/>
      <c r="BL4130" s="12"/>
      <c r="BM4130" s="12"/>
      <c r="BN4130" s="12"/>
      <c r="BO4130" s="12"/>
      <c r="BP4130" s="12"/>
      <c r="BQ4130" s="12"/>
      <c r="BR4130" s="12"/>
      <c r="BS4130" s="12"/>
      <c r="BT4130" s="12"/>
      <c r="BU4130" s="12"/>
      <c r="BV4130" s="12"/>
      <c r="BW4130" s="12"/>
      <c r="BX4130" s="15"/>
      <c r="BY4130" s="15"/>
      <c r="BZ4130" s="15"/>
      <c r="CA4130" s="15"/>
      <c r="CB4130" s="15"/>
      <c r="CC4130" s="15"/>
      <c r="CD4130" s="15"/>
      <c r="CE4130" s="15"/>
      <c r="CF4130" s="15"/>
      <c r="CG4130" s="15"/>
      <c r="CH4130" s="15"/>
      <c r="CI4130" s="15"/>
      <c r="CJ4130" s="15"/>
      <c r="CK4130" s="15"/>
      <c r="CL4130" s="15"/>
      <c r="CM4130" s="15"/>
      <c r="CN4130" s="15"/>
    </row>
    <row r="4131" spans="1:92" ht="14">
      <c r="A4131" s="1"/>
      <c r="D4131" s="38"/>
      <c r="I4131" s="19"/>
      <c r="K4131" s="15"/>
      <c r="L4131" s="15"/>
      <c r="AE4131" s="37"/>
      <c r="AF4131" s="30"/>
      <c r="AG4131" s="23"/>
      <c r="AH4131" s="23"/>
      <c r="AI4131" s="23"/>
      <c r="AJ4131" s="23"/>
      <c r="AK4131" s="23"/>
      <c r="AL4131" s="23"/>
      <c r="AM4131" s="23"/>
      <c r="AN4131" s="23"/>
      <c r="AO4131" s="23"/>
      <c r="AP4131" s="23"/>
      <c r="AQ4131" s="23"/>
      <c r="AR4131" s="23"/>
      <c r="AS4131" s="23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23"/>
      <c r="BE4131" s="23"/>
      <c r="BF4131" s="23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  <c r="BU4131" s="12"/>
      <c r="BV4131" s="12"/>
      <c r="BW4131" s="12"/>
      <c r="BX4131" s="15"/>
      <c r="BY4131" s="15"/>
      <c r="BZ4131" s="15"/>
      <c r="CA4131" s="15"/>
      <c r="CB4131" s="15"/>
      <c r="CC4131" s="15"/>
      <c r="CD4131" s="15"/>
      <c r="CE4131" s="15"/>
      <c r="CF4131" s="15"/>
      <c r="CG4131" s="15"/>
      <c r="CH4131" s="15"/>
      <c r="CI4131" s="15"/>
      <c r="CJ4131" s="15"/>
      <c r="CK4131" s="15"/>
      <c r="CL4131" s="15"/>
      <c r="CM4131" s="15"/>
      <c r="CN4131" s="15"/>
    </row>
    <row r="4132" spans="1:92" ht="14">
      <c r="A4132" s="1"/>
      <c r="D4132" s="38"/>
      <c r="I4132" s="19"/>
      <c r="K4132" s="15"/>
      <c r="L4132" s="15"/>
      <c r="AE4132" s="37"/>
      <c r="AF4132" s="30"/>
      <c r="AG4132" s="23"/>
      <c r="AH4132" s="23"/>
      <c r="AI4132" s="23"/>
      <c r="AJ4132" s="23"/>
      <c r="AK4132" s="23"/>
      <c r="AL4132" s="23"/>
      <c r="AM4132" s="23"/>
      <c r="AN4132" s="23"/>
      <c r="AO4132" s="23"/>
      <c r="AP4132" s="23"/>
      <c r="AQ4132" s="23"/>
      <c r="AR4132" s="23"/>
      <c r="AS4132" s="23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23"/>
      <c r="BE4132" s="23"/>
      <c r="BF4132" s="23"/>
      <c r="BG4132" s="12"/>
      <c r="BH4132" s="12"/>
      <c r="BI4132" s="12"/>
      <c r="BJ4132" s="12"/>
      <c r="BK4132" s="12"/>
      <c r="BL4132" s="12"/>
      <c r="BM4132" s="12"/>
      <c r="BN4132" s="12"/>
      <c r="BO4132" s="12"/>
      <c r="BP4132" s="12"/>
      <c r="BQ4132" s="12"/>
      <c r="BR4132" s="12"/>
      <c r="BS4132" s="12"/>
      <c r="BT4132" s="12"/>
      <c r="BU4132" s="12"/>
      <c r="BV4132" s="12"/>
      <c r="BW4132" s="12"/>
      <c r="BX4132" s="15"/>
      <c r="BY4132" s="15"/>
      <c r="BZ4132" s="15"/>
      <c r="CA4132" s="15"/>
      <c r="CB4132" s="15"/>
      <c r="CC4132" s="15"/>
      <c r="CD4132" s="15"/>
      <c r="CE4132" s="15"/>
      <c r="CF4132" s="15"/>
      <c r="CG4132" s="15"/>
      <c r="CH4132" s="15"/>
      <c r="CI4132" s="15"/>
      <c r="CJ4132" s="15"/>
      <c r="CK4132" s="15"/>
      <c r="CL4132" s="15"/>
      <c r="CM4132" s="15"/>
      <c r="CN4132" s="15"/>
    </row>
    <row r="4133" spans="1:92" ht="14">
      <c r="A4133" s="1"/>
      <c r="D4133" s="38"/>
      <c r="I4133" s="19"/>
      <c r="K4133" s="15"/>
      <c r="L4133" s="15"/>
      <c r="AE4133" s="37"/>
      <c r="AF4133" s="30"/>
      <c r="AG4133" s="23"/>
      <c r="AH4133" s="23"/>
      <c r="AI4133" s="23"/>
      <c r="AJ4133" s="23"/>
      <c r="AK4133" s="23"/>
      <c r="AL4133" s="23"/>
      <c r="AM4133" s="23"/>
      <c r="AN4133" s="23"/>
      <c r="AO4133" s="23"/>
      <c r="AP4133" s="23"/>
      <c r="AQ4133" s="23"/>
      <c r="AR4133" s="23"/>
      <c r="AS4133" s="23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23"/>
      <c r="BE4133" s="23"/>
      <c r="BF4133" s="23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  <c r="BU4133" s="12"/>
      <c r="BV4133" s="12"/>
      <c r="BW4133" s="12"/>
      <c r="BX4133" s="15"/>
      <c r="BY4133" s="15"/>
      <c r="BZ4133" s="15"/>
      <c r="CA4133" s="15"/>
      <c r="CB4133" s="15"/>
      <c r="CC4133" s="15"/>
      <c r="CD4133" s="15"/>
      <c r="CE4133" s="15"/>
      <c r="CF4133" s="15"/>
      <c r="CG4133" s="15"/>
      <c r="CH4133" s="15"/>
      <c r="CI4133" s="15"/>
      <c r="CJ4133" s="15"/>
      <c r="CK4133" s="15"/>
      <c r="CL4133" s="15"/>
      <c r="CM4133" s="15"/>
      <c r="CN4133" s="15"/>
    </row>
    <row r="4134" spans="1:92" ht="14">
      <c r="A4134" s="1"/>
      <c r="D4134" s="38"/>
      <c r="I4134" s="19"/>
      <c r="K4134" s="15"/>
      <c r="L4134" s="15"/>
      <c r="AE4134" s="37"/>
      <c r="AF4134" s="30"/>
      <c r="AG4134" s="23"/>
      <c r="AH4134" s="23"/>
      <c r="AI4134" s="23"/>
      <c r="AJ4134" s="23"/>
      <c r="AK4134" s="23"/>
      <c r="AL4134" s="23"/>
      <c r="AM4134" s="23"/>
      <c r="AN4134" s="23"/>
      <c r="AO4134" s="23"/>
      <c r="AP4134" s="23"/>
      <c r="AQ4134" s="23"/>
      <c r="AR4134" s="23"/>
      <c r="AS4134" s="23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23"/>
      <c r="BE4134" s="23"/>
      <c r="BF4134" s="23"/>
      <c r="BG4134" s="12"/>
      <c r="BH4134" s="12"/>
      <c r="BI4134" s="12"/>
      <c r="BJ4134" s="12"/>
      <c r="BK4134" s="12"/>
      <c r="BL4134" s="12"/>
      <c r="BM4134" s="12"/>
      <c r="BN4134" s="12"/>
      <c r="BO4134" s="12"/>
      <c r="BP4134" s="12"/>
      <c r="BQ4134" s="12"/>
      <c r="BR4134" s="12"/>
      <c r="BS4134" s="12"/>
      <c r="BT4134" s="12"/>
      <c r="BU4134" s="12"/>
      <c r="BV4134" s="12"/>
      <c r="BW4134" s="12"/>
      <c r="BX4134" s="15"/>
      <c r="BY4134" s="15"/>
      <c r="BZ4134" s="15"/>
      <c r="CA4134" s="15"/>
      <c r="CB4134" s="15"/>
      <c r="CC4134" s="15"/>
      <c r="CD4134" s="15"/>
      <c r="CE4134" s="15"/>
      <c r="CF4134" s="15"/>
      <c r="CG4134" s="15"/>
      <c r="CH4134" s="15"/>
      <c r="CI4134" s="15"/>
      <c r="CJ4134" s="15"/>
      <c r="CK4134" s="15"/>
      <c r="CL4134" s="15"/>
      <c r="CM4134" s="15"/>
      <c r="CN4134" s="15"/>
    </row>
    <row r="4135" spans="1:92" ht="14">
      <c r="A4135" s="1"/>
      <c r="D4135" s="38"/>
      <c r="I4135" s="19"/>
      <c r="K4135" s="15"/>
      <c r="L4135" s="15"/>
      <c r="AE4135" s="37"/>
      <c r="AF4135" s="30"/>
      <c r="AG4135" s="23"/>
      <c r="AH4135" s="23"/>
      <c r="AI4135" s="23"/>
      <c r="AJ4135" s="23"/>
      <c r="AK4135" s="23"/>
      <c r="AL4135" s="23"/>
      <c r="AM4135" s="23"/>
      <c r="AN4135" s="23"/>
      <c r="AO4135" s="23"/>
      <c r="AP4135" s="23"/>
      <c r="AQ4135" s="23"/>
      <c r="AR4135" s="23"/>
      <c r="AS4135" s="23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23"/>
      <c r="BE4135" s="23"/>
      <c r="BF4135" s="23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  <c r="BU4135" s="12"/>
      <c r="BV4135" s="12"/>
      <c r="BW4135" s="12"/>
      <c r="BX4135" s="15"/>
      <c r="BY4135" s="15"/>
      <c r="BZ4135" s="15"/>
      <c r="CA4135" s="15"/>
      <c r="CB4135" s="15"/>
      <c r="CC4135" s="15"/>
      <c r="CD4135" s="15"/>
      <c r="CE4135" s="15"/>
      <c r="CF4135" s="15"/>
      <c r="CG4135" s="15"/>
      <c r="CH4135" s="15"/>
      <c r="CI4135" s="15"/>
      <c r="CJ4135" s="15"/>
      <c r="CK4135" s="15"/>
      <c r="CL4135" s="15"/>
      <c r="CM4135" s="15"/>
      <c r="CN4135" s="15"/>
    </row>
    <row r="4136" spans="1:92" ht="14">
      <c r="A4136" s="1"/>
      <c r="D4136" s="38"/>
      <c r="I4136" s="19"/>
      <c r="K4136" s="15"/>
      <c r="L4136" s="15"/>
      <c r="AE4136" s="37"/>
      <c r="AF4136" s="30"/>
      <c r="AG4136" s="23"/>
      <c r="AH4136" s="23"/>
      <c r="AI4136" s="23"/>
      <c r="AJ4136" s="23"/>
      <c r="AK4136" s="23"/>
      <c r="AL4136" s="23"/>
      <c r="AM4136" s="23"/>
      <c r="AN4136" s="23"/>
      <c r="AO4136" s="23"/>
      <c r="AP4136" s="23"/>
      <c r="AQ4136" s="23"/>
      <c r="AR4136" s="23"/>
      <c r="AS4136" s="23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23"/>
      <c r="BE4136" s="23"/>
      <c r="BF4136" s="23"/>
      <c r="BG4136" s="12"/>
      <c r="BH4136" s="12"/>
      <c r="BI4136" s="12"/>
      <c r="BJ4136" s="12"/>
      <c r="BK4136" s="12"/>
      <c r="BL4136" s="12"/>
      <c r="BM4136" s="12"/>
      <c r="BN4136" s="12"/>
      <c r="BO4136" s="12"/>
      <c r="BP4136" s="12"/>
      <c r="BQ4136" s="12"/>
      <c r="BR4136" s="12"/>
      <c r="BS4136" s="12"/>
      <c r="BT4136" s="12"/>
      <c r="BU4136" s="12"/>
      <c r="BV4136" s="12"/>
      <c r="BW4136" s="12"/>
      <c r="BX4136" s="15"/>
      <c r="BY4136" s="15"/>
      <c r="BZ4136" s="15"/>
      <c r="CA4136" s="15"/>
      <c r="CB4136" s="15"/>
      <c r="CC4136" s="15"/>
      <c r="CD4136" s="15"/>
      <c r="CE4136" s="15"/>
      <c r="CF4136" s="15"/>
      <c r="CG4136" s="15"/>
      <c r="CH4136" s="15"/>
      <c r="CI4136" s="15"/>
      <c r="CJ4136" s="15"/>
      <c r="CK4136" s="15"/>
      <c r="CL4136" s="15"/>
      <c r="CM4136" s="15"/>
      <c r="CN4136" s="15"/>
    </row>
    <row r="4137" spans="1:92" ht="14">
      <c r="A4137" s="1"/>
      <c r="D4137" s="38"/>
      <c r="I4137" s="19"/>
      <c r="K4137" s="15"/>
      <c r="L4137" s="15"/>
      <c r="AE4137" s="37"/>
      <c r="AF4137" s="30"/>
      <c r="AG4137" s="23"/>
      <c r="AH4137" s="23"/>
      <c r="AI4137" s="23"/>
      <c r="AJ4137" s="23"/>
      <c r="AK4137" s="23"/>
      <c r="AL4137" s="23"/>
      <c r="AM4137" s="23"/>
      <c r="AN4137" s="23"/>
      <c r="AO4137" s="23"/>
      <c r="AP4137" s="23"/>
      <c r="AQ4137" s="23"/>
      <c r="AR4137" s="23"/>
      <c r="AS4137" s="23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23"/>
      <c r="BE4137" s="23"/>
      <c r="BF4137" s="23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  <c r="BU4137" s="12"/>
      <c r="BV4137" s="12"/>
      <c r="BW4137" s="12"/>
      <c r="BX4137" s="15"/>
      <c r="BY4137" s="15"/>
      <c r="BZ4137" s="15"/>
      <c r="CA4137" s="15"/>
      <c r="CB4137" s="15"/>
      <c r="CC4137" s="15"/>
      <c r="CD4137" s="15"/>
      <c r="CE4137" s="15"/>
      <c r="CF4137" s="15"/>
      <c r="CG4137" s="15"/>
      <c r="CH4137" s="15"/>
      <c r="CI4137" s="15"/>
      <c r="CJ4137" s="15"/>
      <c r="CK4137" s="15"/>
      <c r="CL4137" s="15"/>
      <c r="CM4137" s="15"/>
      <c r="CN4137" s="15"/>
    </row>
    <row r="4138" spans="1:92" ht="14">
      <c r="A4138" s="1"/>
      <c r="D4138" s="38"/>
      <c r="I4138" s="19"/>
      <c r="K4138" s="15"/>
      <c r="L4138" s="15"/>
      <c r="AE4138" s="37"/>
      <c r="AF4138" s="30"/>
      <c r="AG4138" s="23"/>
      <c r="AH4138" s="23"/>
      <c r="AI4138" s="23"/>
      <c r="AJ4138" s="23"/>
      <c r="AK4138" s="23"/>
      <c r="AL4138" s="23"/>
      <c r="AM4138" s="23"/>
      <c r="AN4138" s="23"/>
      <c r="AO4138" s="23"/>
      <c r="AP4138" s="23"/>
      <c r="AQ4138" s="23"/>
      <c r="AR4138" s="23"/>
      <c r="AS4138" s="23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23"/>
      <c r="BE4138" s="23"/>
      <c r="BF4138" s="23"/>
      <c r="BG4138" s="12"/>
      <c r="BH4138" s="12"/>
      <c r="BI4138" s="12"/>
      <c r="BJ4138" s="12"/>
      <c r="BK4138" s="12"/>
      <c r="BL4138" s="12"/>
      <c r="BM4138" s="12"/>
      <c r="BN4138" s="12"/>
      <c r="BO4138" s="12"/>
      <c r="BP4138" s="12"/>
      <c r="BQ4138" s="12"/>
      <c r="BR4138" s="12"/>
      <c r="BS4138" s="12"/>
      <c r="BT4138" s="12"/>
      <c r="BU4138" s="12"/>
      <c r="BV4138" s="12"/>
      <c r="BW4138" s="12"/>
      <c r="BX4138" s="15"/>
      <c r="BY4138" s="15"/>
      <c r="BZ4138" s="15"/>
      <c r="CA4138" s="15"/>
      <c r="CB4138" s="15"/>
      <c r="CC4138" s="15"/>
      <c r="CD4138" s="15"/>
      <c r="CE4138" s="15"/>
      <c r="CF4138" s="15"/>
      <c r="CG4138" s="15"/>
      <c r="CH4138" s="15"/>
      <c r="CI4138" s="15"/>
      <c r="CJ4138" s="15"/>
      <c r="CK4138" s="15"/>
      <c r="CL4138" s="15"/>
      <c r="CM4138" s="15"/>
      <c r="CN4138" s="15"/>
    </row>
    <row r="4139" spans="1:92" ht="14">
      <c r="A4139" s="1"/>
      <c r="D4139" s="38"/>
      <c r="I4139" s="19"/>
      <c r="K4139" s="15"/>
      <c r="L4139" s="15"/>
      <c r="AE4139" s="37"/>
      <c r="AF4139" s="30"/>
      <c r="AG4139" s="23"/>
      <c r="AH4139" s="23"/>
      <c r="AI4139" s="23"/>
      <c r="AJ4139" s="23"/>
      <c r="AK4139" s="23"/>
      <c r="AL4139" s="23"/>
      <c r="AM4139" s="23"/>
      <c r="AN4139" s="23"/>
      <c r="AO4139" s="23"/>
      <c r="AP4139" s="23"/>
      <c r="AQ4139" s="23"/>
      <c r="AR4139" s="23"/>
      <c r="AS4139" s="23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23"/>
      <c r="BE4139" s="23"/>
      <c r="BF4139" s="23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  <c r="BU4139" s="12"/>
      <c r="BV4139" s="12"/>
      <c r="BW4139" s="12"/>
      <c r="BX4139" s="15"/>
      <c r="BY4139" s="15"/>
      <c r="BZ4139" s="15"/>
      <c r="CA4139" s="15"/>
      <c r="CB4139" s="15"/>
      <c r="CC4139" s="15"/>
      <c r="CD4139" s="15"/>
      <c r="CE4139" s="15"/>
      <c r="CF4139" s="15"/>
      <c r="CG4139" s="15"/>
      <c r="CH4139" s="15"/>
      <c r="CI4139" s="15"/>
      <c r="CJ4139" s="15"/>
      <c r="CK4139" s="15"/>
      <c r="CL4139" s="15"/>
      <c r="CM4139" s="15"/>
      <c r="CN4139" s="15"/>
    </row>
    <row r="4140" spans="1:92" ht="14">
      <c r="A4140" s="1"/>
      <c r="D4140" s="38"/>
      <c r="I4140" s="19"/>
      <c r="K4140" s="15"/>
      <c r="L4140" s="15"/>
      <c r="AE4140" s="37"/>
      <c r="AF4140" s="30"/>
      <c r="AG4140" s="23"/>
      <c r="AH4140" s="23"/>
      <c r="AI4140" s="23"/>
      <c r="AJ4140" s="23"/>
      <c r="AK4140" s="23"/>
      <c r="AL4140" s="23"/>
      <c r="AM4140" s="23"/>
      <c r="AN4140" s="23"/>
      <c r="AO4140" s="23"/>
      <c r="AP4140" s="23"/>
      <c r="AQ4140" s="23"/>
      <c r="AR4140" s="23"/>
      <c r="AS4140" s="23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23"/>
      <c r="BE4140" s="23"/>
      <c r="BF4140" s="23"/>
      <c r="BG4140" s="12"/>
      <c r="BH4140" s="12"/>
      <c r="BI4140" s="12"/>
      <c r="BJ4140" s="12"/>
      <c r="BK4140" s="12"/>
      <c r="BL4140" s="12"/>
      <c r="BM4140" s="12"/>
      <c r="BN4140" s="12"/>
      <c r="BO4140" s="12"/>
      <c r="BP4140" s="12"/>
      <c r="BQ4140" s="12"/>
      <c r="BR4140" s="12"/>
      <c r="BS4140" s="12"/>
      <c r="BT4140" s="12"/>
      <c r="BU4140" s="12"/>
      <c r="BV4140" s="12"/>
      <c r="BW4140" s="12"/>
      <c r="BX4140" s="15"/>
      <c r="BY4140" s="15"/>
      <c r="BZ4140" s="15"/>
      <c r="CA4140" s="15"/>
      <c r="CB4140" s="15"/>
      <c r="CC4140" s="15"/>
      <c r="CD4140" s="15"/>
      <c r="CE4140" s="15"/>
      <c r="CF4140" s="15"/>
      <c r="CG4140" s="15"/>
      <c r="CH4140" s="15"/>
      <c r="CI4140" s="15"/>
      <c r="CJ4140" s="15"/>
      <c r="CK4140" s="15"/>
      <c r="CL4140" s="15"/>
      <c r="CM4140" s="15"/>
      <c r="CN4140" s="15"/>
    </row>
    <row r="4141" spans="1:92" ht="14">
      <c r="A4141" s="1"/>
      <c r="D4141" s="38"/>
      <c r="I4141" s="19"/>
      <c r="K4141" s="15"/>
      <c r="L4141" s="15"/>
      <c r="AE4141" s="37"/>
      <c r="AF4141" s="30"/>
      <c r="AG4141" s="23"/>
      <c r="AH4141" s="23"/>
      <c r="AI4141" s="23"/>
      <c r="AJ4141" s="23"/>
      <c r="AK4141" s="23"/>
      <c r="AL4141" s="23"/>
      <c r="AM4141" s="23"/>
      <c r="AN4141" s="23"/>
      <c r="AO4141" s="23"/>
      <c r="AP4141" s="23"/>
      <c r="AQ4141" s="23"/>
      <c r="AR4141" s="23"/>
      <c r="AS4141" s="23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23"/>
      <c r="BE4141" s="23"/>
      <c r="BF4141" s="23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  <c r="BU4141" s="12"/>
      <c r="BV4141" s="12"/>
      <c r="BW4141" s="12"/>
      <c r="BX4141" s="15"/>
      <c r="BY4141" s="15"/>
      <c r="BZ4141" s="15"/>
      <c r="CA4141" s="15"/>
      <c r="CB4141" s="15"/>
      <c r="CC4141" s="15"/>
      <c r="CD4141" s="15"/>
      <c r="CE4141" s="15"/>
      <c r="CF4141" s="15"/>
      <c r="CG4141" s="15"/>
      <c r="CH4141" s="15"/>
      <c r="CI4141" s="15"/>
      <c r="CJ4141" s="15"/>
      <c r="CK4141" s="15"/>
      <c r="CL4141" s="15"/>
      <c r="CM4141" s="15"/>
      <c r="CN4141" s="15"/>
    </row>
    <row r="4142" spans="1:92" ht="14">
      <c r="A4142" s="1"/>
      <c r="D4142" s="38"/>
      <c r="I4142" s="19"/>
      <c r="K4142" s="15"/>
      <c r="L4142" s="15"/>
      <c r="AE4142" s="37"/>
      <c r="AF4142" s="30"/>
      <c r="AG4142" s="23"/>
      <c r="AH4142" s="23"/>
      <c r="AI4142" s="23"/>
      <c r="AJ4142" s="23"/>
      <c r="AK4142" s="23"/>
      <c r="AL4142" s="23"/>
      <c r="AM4142" s="23"/>
      <c r="AN4142" s="23"/>
      <c r="AO4142" s="23"/>
      <c r="AP4142" s="23"/>
      <c r="AQ4142" s="23"/>
      <c r="AR4142" s="23"/>
      <c r="AS4142" s="23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23"/>
      <c r="BE4142" s="23"/>
      <c r="BF4142" s="23"/>
      <c r="BG4142" s="12"/>
      <c r="BH4142" s="12"/>
      <c r="BI4142" s="12"/>
      <c r="BJ4142" s="12"/>
      <c r="BK4142" s="12"/>
      <c r="BL4142" s="12"/>
      <c r="BM4142" s="12"/>
      <c r="BN4142" s="12"/>
      <c r="BO4142" s="12"/>
      <c r="BP4142" s="12"/>
      <c r="BQ4142" s="12"/>
      <c r="BR4142" s="12"/>
      <c r="BS4142" s="12"/>
      <c r="BT4142" s="12"/>
      <c r="BU4142" s="12"/>
      <c r="BV4142" s="12"/>
      <c r="BW4142" s="12"/>
      <c r="BX4142" s="15"/>
      <c r="BY4142" s="15"/>
      <c r="BZ4142" s="15"/>
      <c r="CA4142" s="15"/>
      <c r="CB4142" s="15"/>
      <c r="CC4142" s="15"/>
      <c r="CD4142" s="15"/>
      <c r="CE4142" s="15"/>
      <c r="CF4142" s="15"/>
      <c r="CG4142" s="15"/>
      <c r="CH4142" s="15"/>
      <c r="CI4142" s="15"/>
      <c r="CJ4142" s="15"/>
      <c r="CK4142" s="15"/>
      <c r="CL4142" s="15"/>
      <c r="CM4142" s="15"/>
      <c r="CN4142" s="15"/>
    </row>
    <row r="4143" spans="1:92" ht="14">
      <c r="A4143" s="1"/>
      <c r="D4143" s="38"/>
      <c r="I4143" s="19"/>
      <c r="K4143" s="15"/>
      <c r="L4143" s="15"/>
      <c r="AE4143" s="37"/>
      <c r="AF4143" s="30"/>
      <c r="AG4143" s="23"/>
      <c r="AH4143" s="23"/>
      <c r="AI4143" s="23"/>
      <c r="AJ4143" s="23"/>
      <c r="AK4143" s="23"/>
      <c r="AL4143" s="23"/>
      <c r="AM4143" s="23"/>
      <c r="AN4143" s="23"/>
      <c r="AO4143" s="23"/>
      <c r="AP4143" s="23"/>
      <c r="AQ4143" s="23"/>
      <c r="AR4143" s="23"/>
      <c r="AS4143" s="23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23"/>
      <c r="BE4143" s="23"/>
      <c r="BF4143" s="23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  <c r="BU4143" s="12"/>
      <c r="BV4143" s="12"/>
      <c r="BW4143" s="12"/>
      <c r="BX4143" s="15"/>
      <c r="BY4143" s="15"/>
      <c r="BZ4143" s="15"/>
      <c r="CA4143" s="15"/>
      <c r="CB4143" s="15"/>
      <c r="CC4143" s="15"/>
      <c r="CD4143" s="15"/>
      <c r="CE4143" s="15"/>
      <c r="CF4143" s="15"/>
      <c r="CG4143" s="15"/>
      <c r="CH4143" s="15"/>
      <c r="CI4143" s="15"/>
      <c r="CJ4143" s="15"/>
      <c r="CK4143" s="15"/>
      <c r="CL4143" s="15"/>
      <c r="CM4143" s="15"/>
      <c r="CN4143" s="15"/>
    </row>
    <row r="4144" spans="1:92" ht="14">
      <c r="A4144" s="1"/>
      <c r="D4144" s="38"/>
      <c r="I4144" s="19"/>
      <c r="K4144" s="15"/>
      <c r="L4144" s="15"/>
      <c r="AE4144" s="37"/>
      <c r="AF4144" s="30"/>
      <c r="AG4144" s="23"/>
      <c r="AH4144" s="23"/>
      <c r="AI4144" s="23"/>
      <c r="AJ4144" s="23"/>
      <c r="AK4144" s="23"/>
      <c r="AL4144" s="23"/>
      <c r="AM4144" s="23"/>
      <c r="AN4144" s="23"/>
      <c r="AO4144" s="23"/>
      <c r="AP4144" s="23"/>
      <c r="AQ4144" s="23"/>
      <c r="AR4144" s="23"/>
      <c r="AS4144" s="23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23"/>
      <c r="BE4144" s="23"/>
      <c r="BF4144" s="23"/>
      <c r="BG4144" s="12"/>
      <c r="BH4144" s="12"/>
      <c r="BI4144" s="12"/>
      <c r="BJ4144" s="12"/>
      <c r="BK4144" s="12"/>
      <c r="BL4144" s="12"/>
      <c r="BM4144" s="12"/>
      <c r="BN4144" s="12"/>
      <c r="BO4144" s="12"/>
      <c r="BP4144" s="12"/>
      <c r="BQ4144" s="12"/>
      <c r="BR4144" s="12"/>
      <c r="BS4144" s="12"/>
      <c r="BT4144" s="12"/>
      <c r="BU4144" s="12"/>
      <c r="BV4144" s="12"/>
      <c r="BW4144" s="12"/>
      <c r="BX4144" s="15"/>
      <c r="BY4144" s="15"/>
      <c r="BZ4144" s="15"/>
      <c r="CA4144" s="15"/>
      <c r="CB4144" s="15"/>
      <c r="CC4144" s="15"/>
      <c r="CD4144" s="15"/>
      <c r="CE4144" s="15"/>
      <c r="CF4144" s="15"/>
      <c r="CG4144" s="15"/>
      <c r="CH4144" s="15"/>
      <c r="CI4144" s="15"/>
      <c r="CJ4144" s="15"/>
      <c r="CK4144" s="15"/>
      <c r="CL4144" s="15"/>
      <c r="CM4144" s="15"/>
      <c r="CN4144" s="15"/>
    </row>
    <row r="4145" spans="1:92" ht="14">
      <c r="A4145" s="1"/>
      <c r="D4145" s="38"/>
      <c r="I4145" s="19"/>
      <c r="K4145" s="15"/>
      <c r="L4145" s="15"/>
      <c r="AE4145" s="37"/>
      <c r="AF4145" s="30"/>
      <c r="AG4145" s="23"/>
      <c r="AH4145" s="23"/>
      <c r="AI4145" s="23"/>
      <c r="AJ4145" s="23"/>
      <c r="AK4145" s="23"/>
      <c r="AL4145" s="23"/>
      <c r="AM4145" s="23"/>
      <c r="AN4145" s="23"/>
      <c r="AO4145" s="23"/>
      <c r="AP4145" s="23"/>
      <c r="AQ4145" s="23"/>
      <c r="AR4145" s="23"/>
      <c r="AS4145" s="23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23"/>
      <c r="BE4145" s="23"/>
      <c r="BF4145" s="23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  <c r="BU4145" s="12"/>
      <c r="BV4145" s="12"/>
      <c r="BW4145" s="12"/>
      <c r="BX4145" s="15"/>
      <c r="BY4145" s="15"/>
      <c r="BZ4145" s="15"/>
      <c r="CA4145" s="15"/>
      <c r="CB4145" s="15"/>
      <c r="CC4145" s="15"/>
      <c r="CD4145" s="15"/>
      <c r="CE4145" s="15"/>
      <c r="CF4145" s="15"/>
      <c r="CG4145" s="15"/>
      <c r="CH4145" s="15"/>
      <c r="CI4145" s="15"/>
      <c r="CJ4145" s="15"/>
      <c r="CK4145" s="15"/>
      <c r="CL4145" s="15"/>
      <c r="CM4145" s="15"/>
      <c r="CN4145" s="15"/>
    </row>
    <row r="4146" spans="1:92" ht="14">
      <c r="A4146" s="1"/>
      <c r="D4146" s="38"/>
      <c r="I4146" s="19"/>
      <c r="K4146" s="15"/>
      <c r="L4146" s="15"/>
      <c r="AE4146" s="37"/>
      <c r="AF4146" s="30"/>
      <c r="AG4146" s="23"/>
      <c r="AH4146" s="23"/>
      <c r="AI4146" s="23"/>
      <c r="AJ4146" s="23"/>
      <c r="AK4146" s="23"/>
      <c r="AL4146" s="23"/>
      <c r="AM4146" s="23"/>
      <c r="AN4146" s="23"/>
      <c r="AO4146" s="23"/>
      <c r="AP4146" s="23"/>
      <c r="AQ4146" s="23"/>
      <c r="AR4146" s="23"/>
      <c r="AS4146" s="23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23"/>
      <c r="BE4146" s="23"/>
      <c r="BF4146" s="23"/>
      <c r="BG4146" s="12"/>
      <c r="BH4146" s="12"/>
      <c r="BI4146" s="12"/>
      <c r="BJ4146" s="12"/>
      <c r="BK4146" s="12"/>
      <c r="BL4146" s="12"/>
      <c r="BM4146" s="12"/>
      <c r="BN4146" s="12"/>
      <c r="BO4146" s="12"/>
      <c r="BP4146" s="12"/>
      <c r="BQ4146" s="12"/>
      <c r="BR4146" s="12"/>
      <c r="BS4146" s="12"/>
      <c r="BT4146" s="12"/>
      <c r="BU4146" s="12"/>
      <c r="BV4146" s="12"/>
      <c r="BW4146" s="12"/>
      <c r="BX4146" s="15"/>
      <c r="BY4146" s="15"/>
      <c r="BZ4146" s="15"/>
      <c r="CA4146" s="15"/>
      <c r="CB4146" s="15"/>
      <c r="CC4146" s="15"/>
      <c r="CD4146" s="15"/>
      <c r="CE4146" s="15"/>
      <c r="CF4146" s="15"/>
      <c r="CG4146" s="15"/>
      <c r="CH4146" s="15"/>
      <c r="CI4146" s="15"/>
      <c r="CJ4146" s="15"/>
      <c r="CK4146" s="15"/>
      <c r="CL4146" s="15"/>
      <c r="CM4146" s="15"/>
      <c r="CN4146" s="15"/>
    </row>
    <row r="4147" spans="1:92" ht="14">
      <c r="A4147" s="1"/>
      <c r="D4147" s="38"/>
      <c r="I4147" s="19"/>
      <c r="K4147" s="15"/>
      <c r="L4147" s="15"/>
      <c r="AE4147" s="37"/>
      <c r="AF4147" s="30"/>
      <c r="AG4147" s="23"/>
      <c r="AH4147" s="23"/>
      <c r="AI4147" s="23"/>
      <c r="AJ4147" s="23"/>
      <c r="AK4147" s="23"/>
      <c r="AL4147" s="23"/>
      <c r="AM4147" s="23"/>
      <c r="AN4147" s="23"/>
      <c r="AO4147" s="23"/>
      <c r="AP4147" s="23"/>
      <c r="AQ4147" s="23"/>
      <c r="AR4147" s="23"/>
      <c r="AS4147" s="23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23"/>
      <c r="BE4147" s="23"/>
      <c r="BF4147" s="23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  <c r="BU4147" s="12"/>
      <c r="BV4147" s="12"/>
      <c r="BW4147" s="12"/>
      <c r="BX4147" s="15"/>
      <c r="BY4147" s="15"/>
      <c r="BZ4147" s="15"/>
      <c r="CA4147" s="15"/>
      <c r="CB4147" s="15"/>
      <c r="CC4147" s="15"/>
      <c r="CD4147" s="15"/>
      <c r="CE4147" s="15"/>
      <c r="CF4147" s="15"/>
      <c r="CG4147" s="15"/>
      <c r="CH4147" s="15"/>
      <c r="CI4147" s="15"/>
      <c r="CJ4147" s="15"/>
      <c r="CK4147" s="15"/>
      <c r="CL4147" s="15"/>
      <c r="CM4147" s="15"/>
      <c r="CN4147" s="15"/>
    </row>
    <row r="4148" spans="1:92" ht="14">
      <c r="A4148" s="1"/>
      <c r="D4148" s="38"/>
      <c r="I4148" s="19"/>
      <c r="K4148" s="15"/>
      <c r="L4148" s="15"/>
      <c r="AE4148" s="37"/>
      <c r="AF4148" s="30"/>
      <c r="AG4148" s="23"/>
      <c r="AH4148" s="23"/>
      <c r="AI4148" s="23"/>
      <c r="AJ4148" s="23"/>
      <c r="AK4148" s="23"/>
      <c r="AL4148" s="23"/>
      <c r="AM4148" s="23"/>
      <c r="AN4148" s="23"/>
      <c r="AO4148" s="23"/>
      <c r="AP4148" s="23"/>
      <c r="AQ4148" s="23"/>
      <c r="AR4148" s="23"/>
      <c r="AS4148" s="23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23"/>
      <c r="BE4148" s="23"/>
      <c r="BF4148" s="23"/>
      <c r="BG4148" s="12"/>
      <c r="BH4148" s="12"/>
      <c r="BI4148" s="12"/>
      <c r="BJ4148" s="12"/>
      <c r="BK4148" s="12"/>
      <c r="BL4148" s="12"/>
      <c r="BM4148" s="12"/>
      <c r="BN4148" s="12"/>
      <c r="BO4148" s="12"/>
      <c r="BP4148" s="12"/>
      <c r="BQ4148" s="12"/>
      <c r="BR4148" s="12"/>
      <c r="BS4148" s="12"/>
      <c r="BT4148" s="12"/>
      <c r="BU4148" s="12"/>
      <c r="BV4148" s="12"/>
      <c r="BW4148" s="12"/>
      <c r="BX4148" s="15"/>
      <c r="BY4148" s="15"/>
      <c r="BZ4148" s="15"/>
      <c r="CA4148" s="15"/>
      <c r="CB4148" s="15"/>
      <c r="CC4148" s="15"/>
      <c r="CD4148" s="15"/>
      <c r="CE4148" s="15"/>
      <c r="CF4148" s="15"/>
      <c r="CG4148" s="15"/>
      <c r="CH4148" s="15"/>
      <c r="CI4148" s="15"/>
      <c r="CJ4148" s="15"/>
      <c r="CK4148" s="15"/>
      <c r="CL4148" s="15"/>
      <c r="CM4148" s="15"/>
      <c r="CN4148" s="15"/>
    </row>
    <row r="4149" spans="1:92" ht="14">
      <c r="A4149" s="1"/>
      <c r="D4149" s="38"/>
      <c r="I4149" s="19"/>
      <c r="K4149" s="15"/>
      <c r="L4149" s="15"/>
      <c r="AE4149" s="37"/>
      <c r="AF4149" s="30"/>
      <c r="AG4149" s="23"/>
      <c r="AH4149" s="23"/>
      <c r="AI4149" s="23"/>
      <c r="AJ4149" s="23"/>
      <c r="AK4149" s="23"/>
      <c r="AL4149" s="23"/>
      <c r="AM4149" s="23"/>
      <c r="AN4149" s="23"/>
      <c r="AO4149" s="23"/>
      <c r="AP4149" s="23"/>
      <c r="AQ4149" s="23"/>
      <c r="AR4149" s="23"/>
      <c r="AS4149" s="23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23"/>
      <c r="BE4149" s="23"/>
      <c r="BF4149" s="23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  <c r="BU4149" s="12"/>
      <c r="BV4149" s="12"/>
      <c r="BW4149" s="12"/>
      <c r="BX4149" s="15"/>
      <c r="BY4149" s="15"/>
      <c r="BZ4149" s="15"/>
      <c r="CA4149" s="15"/>
      <c r="CB4149" s="15"/>
      <c r="CC4149" s="15"/>
      <c r="CD4149" s="15"/>
      <c r="CE4149" s="15"/>
      <c r="CF4149" s="15"/>
      <c r="CG4149" s="15"/>
      <c r="CH4149" s="15"/>
      <c r="CI4149" s="15"/>
      <c r="CJ4149" s="15"/>
      <c r="CK4149" s="15"/>
      <c r="CL4149" s="15"/>
      <c r="CM4149" s="15"/>
      <c r="CN4149" s="15"/>
    </row>
    <row r="4150" spans="1:92" ht="14">
      <c r="A4150" s="1"/>
      <c r="D4150" s="38"/>
      <c r="I4150" s="19"/>
      <c r="K4150" s="15"/>
      <c r="L4150" s="15"/>
      <c r="AE4150" s="37"/>
      <c r="AF4150" s="30"/>
      <c r="AG4150" s="23"/>
      <c r="AH4150" s="23"/>
      <c r="AI4150" s="23"/>
      <c r="AJ4150" s="23"/>
      <c r="AK4150" s="23"/>
      <c r="AL4150" s="23"/>
      <c r="AM4150" s="23"/>
      <c r="AN4150" s="23"/>
      <c r="AO4150" s="23"/>
      <c r="AP4150" s="23"/>
      <c r="AQ4150" s="23"/>
      <c r="AR4150" s="23"/>
      <c r="AS4150" s="23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23"/>
      <c r="BE4150" s="23"/>
      <c r="BF4150" s="23"/>
      <c r="BG4150" s="12"/>
      <c r="BH4150" s="12"/>
      <c r="BI4150" s="12"/>
      <c r="BJ4150" s="12"/>
      <c r="BK4150" s="12"/>
      <c r="BL4150" s="12"/>
      <c r="BM4150" s="12"/>
      <c r="BN4150" s="12"/>
      <c r="BO4150" s="12"/>
      <c r="BP4150" s="12"/>
      <c r="BQ4150" s="12"/>
      <c r="BR4150" s="12"/>
      <c r="BS4150" s="12"/>
      <c r="BT4150" s="12"/>
      <c r="BU4150" s="12"/>
      <c r="BV4150" s="12"/>
      <c r="BW4150" s="12"/>
      <c r="BX4150" s="15"/>
      <c r="BY4150" s="15"/>
      <c r="BZ4150" s="15"/>
      <c r="CA4150" s="15"/>
      <c r="CB4150" s="15"/>
      <c r="CC4150" s="15"/>
      <c r="CD4150" s="15"/>
      <c r="CE4150" s="15"/>
      <c r="CF4150" s="15"/>
      <c r="CG4150" s="15"/>
      <c r="CH4150" s="15"/>
      <c r="CI4150" s="15"/>
      <c r="CJ4150" s="15"/>
      <c r="CK4150" s="15"/>
      <c r="CL4150" s="15"/>
      <c r="CM4150" s="15"/>
      <c r="CN4150" s="15"/>
    </row>
    <row r="4151" spans="1:92" ht="14">
      <c r="A4151" s="1"/>
      <c r="D4151" s="38"/>
      <c r="I4151" s="19"/>
      <c r="K4151" s="15"/>
      <c r="L4151" s="15"/>
      <c r="AE4151" s="37"/>
      <c r="AF4151" s="30"/>
      <c r="AG4151" s="23"/>
      <c r="AH4151" s="23"/>
      <c r="AI4151" s="23"/>
      <c r="AJ4151" s="23"/>
      <c r="AK4151" s="23"/>
      <c r="AL4151" s="23"/>
      <c r="AM4151" s="23"/>
      <c r="AN4151" s="23"/>
      <c r="AO4151" s="23"/>
      <c r="AP4151" s="23"/>
      <c r="AQ4151" s="23"/>
      <c r="AR4151" s="23"/>
      <c r="AS4151" s="23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23"/>
      <c r="BE4151" s="23"/>
      <c r="BF4151" s="23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  <c r="BU4151" s="12"/>
      <c r="BV4151" s="12"/>
      <c r="BW4151" s="12"/>
      <c r="BX4151" s="15"/>
      <c r="BY4151" s="15"/>
      <c r="BZ4151" s="15"/>
      <c r="CA4151" s="15"/>
      <c r="CB4151" s="15"/>
      <c r="CC4151" s="15"/>
      <c r="CD4151" s="15"/>
      <c r="CE4151" s="15"/>
      <c r="CF4151" s="15"/>
      <c r="CG4151" s="15"/>
      <c r="CH4151" s="15"/>
      <c r="CI4151" s="15"/>
      <c r="CJ4151" s="15"/>
      <c r="CK4151" s="15"/>
      <c r="CL4151" s="15"/>
      <c r="CM4151" s="15"/>
      <c r="CN4151" s="15"/>
    </row>
    <row r="4152" spans="1:92" ht="14">
      <c r="A4152" s="1"/>
      <c r="D4152" s="38"/>
      <c r="I4152" s="19"/>
      <c r="K4152" s="15"/>
      <c r="L4152" s="15"/>
      <c r="AE4152" s="37"/>
      <c r="AF4152" s="30"/>
      <c r="AG4152" s="23"/>
      <c r="AH4152" s="23"/>
      <c r="AI4152" s="23"/>
      <c r="AJ4152" s="23"/>
      <c r="AK4152" s="23"/>
      <c r="AL4152" s="23"/>
      <c r="AM4152" s="23"/>
      <c r="AN4152" s="23"/>
      <c r="AO4152" s="23"/>
      <c r="AP4152" s="23"/>
      <c r="AQ4152" s="23"/>
      <c r="AR4152" s="23"/>
      <c r="AS4152" s="23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23"/>
      <c r="BE4152" s="23"/>
      <c r="BF4152" s="23"/>
      <c r="BG4152" s="12"/>
      <c r="BH4152" s="12"/>
      <c r="BI4152" s="12"/>
      <c r="BJ4152" s="12"/>
      <c r="BK4152" s="12"/>
      <c r="BL4152" s="12"/>
      <c r="BM4152" s="12"/>
      <c r="BN4152" s="12"/>
      <c r="BO4152" s="12"/>
      <c r="BP4152" s="12"/>
      <c r="BQ4152" s="12"/>
      <c r="BR4152" s="12"/>
      <c r="BS4152" s="12"/>
      <c r="BT4152" s="12"/>
      <c r="BU4152" s="12"/>
      <c r="BV4152" s="12"/>
      <c r="BW4152" s="12"/>
      <c r="BX4152" s="15"/>
      <c r="BY4152" s="15"/>
      <c r="BZ4152" s="15"/>
      <c r="CA4152" s="15"/>
      <c r="CB4152" s="15"/>
      <c r="CC4152" s="15"/>
      <c r="CD4152" s="15"/>
      <c r="CE4152" s="15"/>
      <c r="CF4152" s="15"/>
      <c r="CG4152" s="15"/>
      <c r="CH4152" s="15"/>
      <c r="CI4152" s="15"/>
      <c r="CJ4152" s="15"/>
      <c r="CK4152" s="15"/>
      <c r="CL4152" s="15"/>
      <c r="CM4152" s="15"/>
      <c r="CN4152" s="15"/>
    </row>
    <row r="4153" spans="1:92" ht="14">
      <c r="A4153" s="1"/>
      <c r="D4153" s="38"/>
      <c r="I4153" s="19"/>
      <c r="K4153" s="15"/>
      <c r="L4153" s="15"/>
      <c r="AE4153" s="37"/>
      <c r="AF4153" s="30"/>
      <c r="AG4153" s="23"/>
      <c r="AH4153" s="23"/>
      <c r="AI4153" s="23"/>
      <c r="AJ4153" s="23"/>
      <c r="AK4153" s="23"/>
      <c r="AL4153" s="23"/>
      <c r="AM4153" s="23"/>
      <c r="AN4153" s="23"/>
      <c r="AO4153" s="23"/>
      <c r="AP4153" s="23"/>
      <c r="AQ4153" s="23"/>
      <c r="AR4153" s="23"/>
      <c r="AS4153" s="23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23"/>
      <c r="BE4153" s="23"/>
      <c r="BF4153" s="23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  <c r="BU4153" s="12"/>
      <c r="BV4153" s="12"/>
      <c r="BW4153" s="12"/>
      <c r="BX4153" s="15"/>
      <c r="BY4153" s="15"/>
      <c r="BZ4153" s="15"/>
      <c r="CA4153" s="15"/>
      <c r="CB4153" s="15"/>
      <c r="CC4153" s="15"/>
      <c r="CD4153" s="15"/>
      <c r="CE4153" s="15"/>
      <c r="CF4153" s="15"/>
      <c r="CG4153" s="15"/>
      <c r="CH4153" s="15"/>
      <c r="CI4153" s="15"/>
      <c r="CJ4153" s="15"/>
      <c r="CK4153" s="15"/>
      <c r="CL4153" s="15"/>
      <c r="CM4153" s="15"/>
      <c r="CN4153" s="15"/>
    </row>
    <row r="4154" spans="1:92" ht="14">
      <c r="A4154" s="1"/>
      <c r="D4154" s="38"/>
      <c r="I4154" s="19"/>
      <c r="K4154" s="15"/>
      <c r="L4154" s="15"/>
      <c r="AE4154" s="37"/>
      <c r="AF4154" s="30"/>
      <c r="AG4154" s="23"/>
      <c r="AH4154" s="23"/>
      <c r="AI4154" s="23"/>
      <c r="AJ4154" s="23"/>
      <c r="AK4154" s="23"/>
      <c r="AL4154" s="23"/>
      <c r="AM4154" s="23"/>
      <c r="AN4154" s="23"/>
      <c r="AO4154" s="23"/>
      <c r="AP4154" s="23"/>
      <c r="AQ4154" s="23"/>
      <c r="AR4154" s="23"/>
      <c r="AS4154" s="23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23"/>
      <c r="BE4154" s="23"/>
      <c r="BF4154" s="23"/>
      <c r="BG4154" s="12"/>
      <c r="BH4154" s="12"/>
      <c r="BI4154" s="12"/>
      <c r="BJ4154" s="12"/>
      <c r="BK4154" s="12"/>
      <c r="BL4154" s="12"/>
      <c r="BM4154" s="12"/>
      <c r="BN4154" s="12"/>
      <c r="BO4154" s="12"/>
      <c r="BP4154" s="12"/>
      <c r="BQ4154" s="12"/>
      <c r="BR4154" s="12"/>
      <c r="BS4154" s="12"/>
      <c r="BT4154" s="12"/>
      <c r="BU4154" s="12"/>
      <c r="BV4154" s="12"/>
      <c r="BW4154" s="12"/>
      <c r="BX4154" s="15"/>
      <c r="BY4154" s="15"/>
      <c r="BZ4154" s="15"/>
      <c r="CA4154" s="15"/>
      <c r="CB4154" s="15"/>
      <c r="CC4154" s="15"/>
      <c r="CD4154" s="15"/>
      <c r="CE4154" s="15"/>
      <c r="CF4154" s="15"/>
      <c r="CG4154" s="15"/>
      <c r="CH4154" s="15"/>
      <c r="CI4154" s="15"/>
      <c r="CJ4154" s="15"/>
      <c r="CK4154" s="15"/>
      <c r="CL4154" s="15"/>
      <c r="CM4154" s="15"/>
      <c r="CN4154" s="15"/>
    </row>
    <row r="4155" spans="1:92" ht="14">
      <c r="A4155" s="1"/>
      <c r="D4155" s="38"/>
      <c r="I4155" s="19"/>
      <c r="K4155" s="15"/>
      <c r="L4155" s="15"/>
      <c r="AE4155" s="37"/>
      <c r="AF4155" s="30"/>
      <c r="AG4155" s="23"/>
      <c r="AH4155" s="23"/>
      <c r="AI4155" s="23"/>
      <c r="AJ4155" s="23"/>
      <c r="AK4155" s="23"/>
      <c r="AL4155" s="23"/>
      <c r="AM4155" s="23"/>
      <c r="AN4155" s="23"/>
      <c r="AO4155" s="23"/>
      <c r="AP4155" s="23"/>
      <c r="AQ4155" s="23"/>
      <c r="AR4155" s="23"/>
      <c r="AS4155" s="23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23"/>
      <c r="BE4155" s="23"/>
      <c r="BF4155" s="23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  <c r="BU4155" s="12"/>
      <c r="BV4155" s="12"/>
      <c r="BW4155" s="12"/>
      <c r="BX4155" s="15"/>
      <c r="BY4155" s="15"/>
      <c r="BZ4155" s="15"/>
      <c r="CA4155" s="15"/>
      <c r="CB4155" s="15"/>
      <c r="CC4155" s="15"/>
      <c r="CD4155" s="15"/>
      <c r="CE4155" s="15"/>
      <c r="CF4155" s="15"/>
      <c r="CG4155" s="15"/>
      <c r="CH4155" s="15"/>
      <c r="CI4155" s="15"/>
      <c r="CJ4155" s="15"/>
      <c r="CK4155" s="15"/>
      <c r="CL4155" s="15"/>
      <c r="CM4155" s="15"/>
      <c r="CN4155" s="15"/>
    </row>
    <row r="4156" spans="1:92" ht="14">
      <c r="A4156" s="1"/>
      <c r="D4156" s="38"/>
      <c r="I4156" s="19"/>
      <c r="K4156" s="15"/>
      <c r="L4156" s="15"/>
      <c r="AE4156" s="37"/>
      <c r="AF4156" s="30"/>
      <c r="AG4156" s="23"/>
      <c r="AH4156" s="23"/>
      <c r="AI4156" s="23"/>
      <c r="AJ4156" s="23"/>
      <c r="AK4156" s="23"/>
      <c r="AL4156" s="23"/>
      <c r="AM4156" s="23"/>
      <c r="AN4156" s="23"/>
      <c r="AO4156" s="23"/>
      <c r="AP4156" s="23"/>
      <c r="AQ4156" s="23"/>
      <c r="AR4156" s="23"/>
      <c r="AS4156" s="23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23"/>
      <c r="BE4156" s="23"/>
      <c r="BF4156" s="23"/>
      <c r="BG4156" s="12"/>
      <c r="BH4156" s="12"/>
      <c r="BI4156" s="12"/>
      <c r="BJ4156" s="12"/>
      <c r="BK4156" s="12"/>
      <c r="BL4156" s="12"/>
      <c r="BM4156" s="12"/>
      <c r="BN4156" s="12"/>
      <c r="BO4156" s="12"/>
      <c r="BP4156" s="12"/>
      <c r="BQ4156" s="12"/>
      <c r="BR4156" s="12"/>
      <c r="BS4156" s="12"/>
      <c r="BT4156" s="12"/>
      <c r="BU4156" s="12"/>
      <c r="BV4156" s="12"/>
      <c r="BW4156" s="12"/>
      <c r="BX4156" s="15"/>
      <c r="BY4156" s="15"/>
      <c r="BZ4156" s="15"/>
      <c r="CA4156" s="15"/>
      <c r="CB4156" s="15"/>
      <c r="CC4156" s="15"/>
      <c r="CD4156" s="15"/>
      <c r="CE4156" s="15"/>
      <c r="CF4156" s="15"/>
      <c r="CG4156" s="15"/>
      <c r="CH4156" s="15"/>
      <c r="CI4156" s="15"/>
      <c r="CJ4156" s="15"/>
      <c r="CK4156" s="15"/>
      <c r="CL4156" s="15"/>
      <c r="CM4156" s="15"/>
      <c r="CN4156" s="15"/>
    </row>
    <row r="4157" spans="1:92" ht="14">
      <c r="A4157" s="1"/>
      <c r="D4157" s="38"/>
      <c r="I4157" s="19"/>
      <c r="K4157" s="15"/>
      <c r="L4157" s="15"/>
      <c r="AE4157" s="37"/>
      <c r="AF4157" s="30"/>
      <c r="AG4157" s="23"/>
      <c r="AH4157" s="23"/>
      <c r="AI4157" s="23"/>
      <c r="AJ4157" s="23"/>
      <c r="AK4157" s="23"/>
      <c r="AL4157" s="23"/>
      <c r="AM4157" s="23"/>
      <c r="AN4157" s="23"/>
      <c r="AO4157" s="23"/>
      <c r="AP4157" s="23"/>
      <c r="AQ4157" s="23"/>
      <c r="AR4157" s="23"/>
      <c r="AS4157" s="23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23"/>
      <c r="BE4157" s="23"/>
      <c r="BF4157" s="23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  <c r="BU4157" s="12"/>
      <c r="BV4157" s="12"/>
      <c r="BW4157" s="12"/>
      <c r="BX4157" s="15"/>
      <c r="BY4157" s="15"/>
      <c r="BZ4157" s="15"/>
      <c r="CA4157" s="15"/>
      <c r="CB4157" s="15"/>
      <c r="CC4157" s="15"/>
      <c r="CD4157" s="15"/>
      <c r="CE4157" s="15"/>
      <c r="CF4157" s="15"/>
      <c r="CG4157" s="15"/>
      <c r="CH4157" s="15"/>
      <c r="CI4157" s="15"/>
      <c r="CJ4157" s="15"/>
      <c r="CK4157" s="15"/>
      <c r="CL4157" s="15"/>
      <c r="CM4157" s="15"/>
      <c r="CN4157" s="15"/>
    </row>
    <row r="4158" spans="1:92" ht="14">
      <c r="A4158" s="1"/>
      <c r="D4158" s="38"/>
      <c r="I4158" s="19"/>
      <c r="K4158" s="15"/>
      <c r="L4158" s="15"/>
      <c r="AE4158" s="37"/>
      <c r="AF4158" s="30"/>
      <c r="AG4158" s="23"/>
      <c r="AH4158" s="23"/>
      <c r="AI4158" s="23"/>
      <c r="AJ4158" s="23"/>
      <c r="AK4158" s="23"/>
      <c r="AL4158" s="23"/>
      <c r="AM4158" s="23"/>
      <c r="AN4158" s="23"/>
      <c r="AO4158" s="23"/>
      <c r="AP4158" s="23"/>
      <c r="AQ4158" s="23"/>
      <c r="AR4158" s="23"/>
      <c r="AS4158" s="23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23"/>
      <c r="BE4158" s="23"/>
      <c r="BF4158" s="23"/>
      <c r="BG4158" s="12"/>
      <c r="BH4158" s="12"/>
      <c r="BI4158" s="12"/>
      <c r="BJ4158" s="12"/>
      <c r="BK4158" s="12"/>
      <c r="BL4158" s="12"/>
      <c r="BM4158" s="12"/>
      <c r="BN4158" s="12"/>
      <c r="BO4158" s="12"/>
      <c r="BP4158" s="12"/>
      <c r="BQ4158" s="12"/>
      <c r="BR4158" s="12"/>
      <c r="BS4158" s="12"/>
      <c r="BT4158" s="12"/>
      <c r="BU4158" s="12"/>
      <c r="BV4158" s="12"/>
      <c r="BW4158" s="12"/>
      <c r="BX4158" s="15"/>
      <c r="BY4158" s="15"/>
      <c r="BZ4158" s="15"/>
      <c r="CA4158" s="15"/>
      <c r="CB4158" s="15"/>
      <c r="CC4158" s="15"/>
      <c r="CD4158" s="15"/>
      <c r="CE4158" s="15"/>
      <c r="CF4158" s="15"/>
      <c r="CG4158" s="15"/>
      <c r="CH4158" s="15"/>
      <c r="CI4158" s="15"/>
      <c r="CJ4158" s="15"/>
      <c r="CK4158" s="15"/>
      <c r="CL4158" s="15"/>
      <c r="CM4158" s="15"/>
      <c r="CN4158" s="15"/>
    </row>
    <row r="4159" spans="1:92" ht="14">
      <c r="A4159" s="1"/>
      <c r="D4159" s="38"/>
      <c r="I4159" s="19"/>
      <c r="K4159" s="15"/>
      <c r="L4159" s="15"/>
      <c r="AE4159" s="37"/>
      <c r="AF4159" s="30"/>
      <c r="AG4159" s="23"/>
      <c r="AH4159" s="23"/>
      <c r="AI4159" s="23"/>
      <c r="AJ4159" s="23"/>
      <c r="AK4159" s="23"/>
      <c r="AL4159" s="23"/>
      <c r="AM4159" s="23"/>
      <c r="AN4159" s="23"/>
      <c r="AO4159" s="23"/>
      <c r="AP4159" s="23"/>
      <c r="AQ4159" s="23"/>
      <c r="AR4159" s="23"/>
      <c r="AS4159" s="23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23"/>
      <c r="BE4159" s="23"/>
      <c r="BF4159" s="23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  <c r="BU4159" s="12"/>
      <c r="BV4159" s="12"/>
      <c r="BW4159" s="12"/>
      <c r="BX4159" s="15"/>
      <c r="BY4159" s="15"/>
      <c r="BZ4159" s="15"/>
      <c r="CA4159" s="15"/>
      <c r="CB4159" s="15"/>
      <c r="CC4159" s="15"/>
      <c r="CD4159" s="15"/>
      <c r="CE4159" s="15"/>
      <c r="CF4159" s="15"/>
      <c r="CG4159" s="15"/>
      <c r="CH4159" s="15"/>
      <c r="CI4159" s="15"/>
      <c r="CJ4159" s="15"/>
      <c r="CK4159" s="15"/>
      <c r="CL4159" s="15"/>
      <c r="CM4159" s="15"/>
      <c r="CN4159" s="15"/>
    </row>
    <row r="4160" spans="1:92" ht="14">
      <c r="A4160" s="1"/>
      <c r="D4160" s="38"/>
      <c r="I4160" s="19"/>
      <c r="K4160" s="15"/>
      <c r="L4160" s="15"/>
      <c r="AE4160" s="37"/>
      <c r="AF4160" s="30"/>
      <c r="AG4160" s="23"/>
      <c r="AH4160" s="23"/>
      <c r="AI4160" s="23"/>
      <c r="AJ4160" s="23"/>
      <c r="AK4160" s="23"/>
      <c r="AL4160" s="23"/>
      <c r="AM4160" s="23"/>
      <c r="AN4160" s="23"/>
      <c r="AO4160" s="23"/>
      <c r="AP4160" s="23"/>
      <c r="AQ4160" s="23"/>
      <c r="AR4160" s="23"/>
      <c r="AS4160" s="23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23"/>
      <c r="BE4160" s="23"/>
      <c r="BF4160" s="23"/>
      <c r="BG4160" s="12"/>
      <c r="BH4160" s="12"/>
      <c r="BI4160" s="12"/>
      <c r="BJ4160" s="12"/>
      <c r="BK4160" s="12"/>
      <c r="BL4160" s="12"/>
      <c r="BM4160" s="12"/>
      <c r="BN4160" s="12"/>
      <c r="BO4160" s="12"/>
      <c r="BP4160" s="12"/>
      <c r="BQ4160" s="12"/>
      <c r="BR4160" s="12"/>
      <c r="BS4160" s="12"/>
      <c r="BT4160" s="12"/>
      <c r="BU4160" s="12"/>
      <c r="BV4160" s="12"/>
      <c r="BW4160" s="12"/>
      <c r="BX4160" s="15"/>
      <c r="BY4160" s="15"/>
      <c r="BZ4160" s="15"/>
      <c r="CA4160" s="15"/>
      <c r="CB4160" s="15"/>
      <c r="CC4160" s="15"/>
      <c r="CD4160" s="15"/>
      <c r="CE4160" s="15"/>
      <c r="CF4160" s="15"/>
      <c r="CG4160" s="15"/>
      <c r="CH4160" s="15"/>
      <c r="CI4160" s="15"/>
      <c r="CJ4160" s="15"/>
      <c r="CK4160" s="15"/>
      <c r="CL4160" s="15"/>
      <c r="CM4160" s="15"/>
      <c r="CN4160" s="15"/>
    </row>
    <row r="4161" spans="1:92" ht="14">
      <c r="A4161" s="1"/>
      <c r="D4161" s="38"/>
      <c r="I4161" s="19"/>
      <c r="K4161" s="15"/>
      <c r="L4161" s="15"/>
      <c r="AE4161" s="37"/>
      <c r="AF4161" s="30"/>
      <c r="AG4161" s="23"/>
      <c r="AH4161" s="23"/>
      <c r="AI4161" s="23"/>
      <c r="AJ4161" s="23"/>
      <c r="AK4161" s="23"/>
      <c r="AL4161" s="23"/>
      <c r="AM4161" s="23"/>
      <c r="AN4161" s="23"/>
      <c r="AO4161" s="23"/>
      <c r="AP4161" s="23"/>
      <c r="AQ4161" s="23"/>
      <c r="AR4161" s="23"/>
      <c r="AS4161" s="23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23"/>
      <c r="BE4161" s="23"/>
      <c r="BF4161" s="23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  <c r="BU4161" s="12"/>
      <c r="BV4161" s="12"/>
      <c r="BW4161" s="12"/>
      <c r="BX4161" s="15"/>
      <c r="BY4161" s="15"/>
      <c r="BZ4161" s="15"/>
      <c r="CA4161" s="15"/>
      <c r="CB4161" s="15"/>
      <c r="CC4161" s="15"/>
      <c r="CD4161" s="15"/>
      <c r="CE4161" s="15"/>
      <c r="CF4161" s="15"/>
      <c r="CG4161" s="15"/>
      <c r="CH4161" s="15"/>
      <c r="CI4161" s="15"/>
      <c r="CJ4161" s="15"/>
      <c r="CK4161" s="15"/>
      <c r="CL4161" s="15"/>
      <c r="CM4161" s="15"/>
      <c r="CN4161" s="15"/>
    </row>
    <row r="4162" spans="1:92" ht="14">
      <c r="A4162" s="1"/>
      <c r="D4162" s="38"/>
      <c r="I4162" s="19"/>
      <c r="K4162" s="15"/>
      <c r="L4162" s="15"/>
      <c r="AE4162" s="37"/>
      <c r="AF4162" s="30"/>
      <c r="AG4162" s="23"/>
      <c r="AH4162" s="23"/>
      <c r="AI4162" s="23"/>
      <c r="AJ4162" s="23"/>
      <c r="AK4162" s="23"/>
      <c r="AL4162" s="23"/>
      <c r="AM4162" s="23"/>
      <c r="AN4162" s="23"/>
      <c r="AO4162" s="23"/>
      <c r="AP4162" s="23"/>
      <c r="AQ4162" s="23"/>
      <c r="AR4162" s="23"/>
      <c r="AS4162" s="23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23"/>
      <c r="BE4162" s="23"/>
      <c r="BF4162" s="23"/>
      <c r="BG4162" s="12"/>
      <c r="BH4162" s="12"/>
      <c r="BI4162" s="12"/>
      <c r="BJ4162" s="12"/>
      <c r="BK4162" s="12"/>
      <c r="BL4162" s="12"/>
      <c r="BM4162" s="12"/>
      <c r="BN4162" s="12"/>
      <c r="BO4162" s="12"/>
      <c r="BP4162" s="12"/>
      <c r="BQ4162" s="12"/>
      <c r="BR4162" s="12"/>
      <c r="BS4162" s="12"/>
      <c r="BT4162" s="12"/>
      <c r="BU4162" s="12"/>
      <c r="BV4162" s="12"/>
      <c r="BW4162" s="12"/>
      <c r="BX4162" s="15"/>
      <c r="BY4162" s="15"/>
      <c r="BZ4162" s="15"/>
      <c r="CA4162" s="15"/>
      <c r="CB4162" s="15"/>
      <c r="CC4162" s="15"/>
      <c r="CD4162" s="15"/>
      <c r="CE4162" s="15"/>
      <c r="CF4162" s="15"/>
      <c r="CG4162" s="15"/>
      <c r="CH4162" s="15"/>
      <c r="CI4162" s="15"/>
      <c r="CJ4162" s="15"/>
      <c r="CK4162" s="15"/>
      <c r="CL4162" s="15"/>
      <c r="CM4162" s="15"/>
      <c r="CN4162" s="15"/>
    </row>
    <row r="4163" spans="1:92" ht="14">
      <c r="A4163" s="1"/>
      <c r="D4163" s="38"/>
      <c r="I4163" s="19"/>
      <c r="K4163" s="15"/>
      <c r="L4163" s="15"/>
      <c r="AE4163" s="37"/>
      <c r="AF4163" s="30"/>
      <c r="AG4163" s="23"/>
      <c r="AH4163" s="23"/>
      <c r="AI4163" s="23"/>
      <c r="AJ4163" s="23"/>
      <c r="AK4163" s="23"/>
      <c r="AL4163" s="23"/>
      <c r="AM4163" s="23"/>
      <c r="AN4163" s="23"/>
      <c r="AO4163" s="23"/>
      <c r="AP4163" s="23"/>
      <c r="AQ4163" s="23"/>
      <c r="AR4163" s="23"/>
      <c r="AS4163" s="23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23"/>
      <c r="BE4163" s="23"/>
      <c r="BF4163" s="23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  <c r="BU4163" s="12"/>
      <c r="BV4163" s="12"/>
      <c r="BW4163" s="12"/>
      <c r="BX4163" s="15"/>
      <c r="BY4163" s="15"/>
      <c r="BZ4163" s="15"/>
      <c r="CA4163" s="15"/>
      <c r="CB4163" s="15"/>
      <c r="CC4163" s="15"/>
      <c r="CD4163" s="15"/>
      <c r="CE4163" s="15"/>
      <c r="CF4163" s="15"/>
      <c r="CG4163" s="15"/>
      <c r="CH4163" s="15"/>
      <c r="CI4163" s="15"/>
      <c r="CJ4163" s="15"/>
      <c r="CK4163" s="15"/>
      <c r="CL4163" s="15"/>
      <c r="CM4163" s="15"/>
      <c r="CN4163" s="15"/>
    </row>
    <row r="4164" spans="1:92" ht="14">
      <c r="A4164" s="1"/>
      <c r="D4164" s="38"/>
      <c r="I4164" s="19"/>
      <c r="K4164" s="15"/>
      <c r="L4164" s="15"/>
      <c r="AE4164" s="37"/>
      <c r="AF4164" s="30"/>
      <c r="AG4164" s="23"/>
      <c r="AH4164" s="23"/>
      <c r="AI4164" s="23"/>
      <c r="AJ4164" s="23"/>
      <c r="AK4164" s="23"/>
      <c r="AL4164" s="23"/>
      <c r="AM4164" s="23"/>
      <c r="AN4164" s="23"/>
      <c r="AO4164" s="23"/>
      <c r="AP4164" s="23"/>
      <c r="AQ4164" s="23"/>
      <c r="AR4164" s="23"/>
      <c r="AS4164" s="23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23"/>
      <c r="BE4164" s="23"/>
      <c r="BF4164" s="23"/>
      <c r="BG4164" s="12"/>
      <c r="BH4164" s="12"/>
      <c r="BI4164" s="12"/>
      <c r="BJ4164" s="12"/>
      <c r="BK4164" s="12"/>
      <c r="BL4164" s="12"/>
      <c r="BM4164" s="12"/>
      <c r="BN4164" s="12"/>
      <c r="BO4164" s="12"/>
      <c r="BP4164" s="12"/>
      <c r="BQ4164" s="12"/>
      <c r="BR4164" s="12"/>
      <c r="BS4164" s="12"/>
      <c r="BT4164" s="12"/>
      <c r="BU4164" s="12"/>
      <c r="BV4164" s="12"/>
      <c r="BW4164" s="12"/>
      <c r="BX4164" s="15"/>
      <c r="BY4164" s="15"/>
      <c r="BZ4164" s="15"/>
      <c r="CA4164" s="15"/>
      <c r="CB4164" s="15"/>
      <c r="CC4164" s="15"/>
      <c r="CD4164" s="15"/>
      <c r="CE4164" s="15"/>
      <c r="CF4164" s="15"/>
      <c r="CG4164" s="15"/>
      <c r="CH4164" s="15"/>
      <c r="CI4164" s="15"/>
      <c r="CJ4164" s="15"/>
      <c r="CK4164" s="15"/>
      <c r="CL4164" s="15"/>
      <c r="CM4164" s="15"/>
      <c r="CN4164" s="15"/>
    </row>
    <row r="4165" spans="1:92" ht="14">
      <c r="A4165" s="1"/>
      <c r="D4165" s="38"/>
      <c r="I4165" s="19"/>
      <c r="K4165" s="15"/>
      <c r="L4165" s="15"/>
      <c r="AE4165" s="37"/>
      <c r="AF4165" s="30"/>
      <c r="AG4165" s="23"/>
      <c r="AH4165" s="23"/>
      <c r="AI4165" s="23"/>
      <c r="AJ4165" s="23"/>
      <c r="AK4165" s="23"/>
      <c r="AL4165" s="23"/>
      <c r="AM4165" s="23"/>
      <c r="AN4165" s="23"/>
      <c r="AO4165" s="23"/>
      <c r="AP4165" s="23"/>
      <c r="AQ4165" s="23"/>
      <c r="AR4165" s="23"/>
      <c r="AS4165" s="23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23"/>
      <c r="BE4165" s="23"/>
      <c r="BF4165" s="23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  <c r="BU4165" s="12"/>
      <c r="BV4165" s="12"/>
      <c r="BW4165" s="12"/>
      <c r="BX4165" s="15"/>
      <c r="BY4165" s="15"/>
      <c r="BZ4165" s="15"/>
      <c r="CA4165" s="15"/>
      <c r="CB4165" s="15"/>
      <c r="CC4165" s="15"/>
      <c r="CD4165" s="15"/>
      <c r="CE4165" s="15"/>
      <c r="CF4165" s="15"/>
      <c r="CG4165" s="15"/>
      <c r="CH4165" s="15"/>
      <c r="CI4165" s="15"/>
      <c r="CJ4165" s="15"/>
      <c r="CK4165" s="15"/>
      <c r="CL4165" s="15"/>
      <c r="CM4165" s="15"/>
      <c r="CN4165" s="15"/>
    </row>
    <row r="4166" spans="1:92" ht="14">
      <c r="A4166" s="1"/>
      <c r="D4166" s="38"/>
      <c r="I4166" s="19"/>
      <c r="K4166" s="15"/>
      <c r="L4166" s="15"/>
      <c r="AE4166" s="37"/>
      <c r="AF4166" s="30"/>
      <c r="AG4166" s="23"/>
      <c r="AH4166" s="23"/>
      <c r="AI4166" s="23"/>
      <c r="AJ4166" s="23"/>
      <c r="AK4166" s="23"/>
      <c r="AL4166" s="23"/>
      <c r="AM4166" s="23"/>
      <c r="AN4166" s="23"/>
      <c r="AO4166" s="23"/>
      <c r="AP4166" s="23"/>
      <c r="AQ4166" s="23"/>
      <c r="AR4166" s="23"/>
      <c r="AS4166" s="23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23"/>
      <c r="BE4166" s="23"/>
      <c r="BF4166" s="23"/>
      <c r="BG4166" s="12"/>
      <c r="BH4166" s="12"/>
      <c r="BI4166" s="12"/>
      <c r="BJ4166" s="12"/>
      <c r="BK4166" s="12"/>
      <c r="BL4166" s="12"/>
      <c r="BM4166" s="12"/>
      <c r="BN4166" s="12"/>
      <c r="BO4166" s="12"/>
      <c r="BP4166" s="12"/>
      <c r="BQ4166" s="12"/>
      <c r="BR4166" s="12"/>
      <c r="BS4166" s="12"/>
      <c r="BT4166" s="12"/>
      <c r="BU4166" s="12"/>
      <c r="BV4166" s="12"/>
      <c r="BW4166" s="12"/>
      <c r="BX4166" s="15"/>
      <c r="BY4166" s="15"/>
      <c r="BZ4166" s="15"/>
      <c r="CA4166" s="15"/>
      <c r="CB4166" s="15"/>
      <c r="CC4166" s="15"/>
      <c r="CD4166" s="15"/>
      <c r="CE4166" s="15"/>
      <c r="CF4166" s="15"/>
      <c r="CG4166" s="15"/>
      <c r="CH4166" s="15"/>
      <c r="CI4166" s="15"/>
      <c r="CJ4166" s="15"/>
      <c r="CK4166" s="15"/>
      <c r="CL4166" s="15"/>
      <c r="CM4166" s="15"/>
      <c r="CN4166" s="15"/>
    </row>
    <row r="4167" spans="1:92" ht="14">
      <c r="A4167" s="1"/>
      <c r="D4167" s="38"/>
      <c r="I4167" s="19"/>
      <c r="K4167" s="15"/>
      <c r="L4167" s="15"/>
      <c r="AE4167" s="37"/>
      <c r="AF4167" s="30"/>
      <c r="AG4167" s="23"/>
      <c r="AH4167" s="23"/>
      <c r="AI4167" s="23"/>
      <c r="AJ4167" s="23"/>
      <c r="AK4167" s="23"/>
      <c r="AL4167" s="23"/>
      <c r="AM4167" s="23"/>
      <c r="AN4167" s="23"/>
      <c r="AO4167" s="23"/>
      <c r="AP4167" s="23"/>
      <c r="AQ4167" s="23"/>
      <c r="AR4167" s="23"/>
      <c r="AS4167" s="23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23"/>
      <c r="BE4167" s="23"/>
      <c r="BF4167" s="23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  <c r="BU4167" s="12"/>
      <c r="BV4167" s="12"/>
      <c r="BW4167" s="12"/>
      <c r="BX4167" s="15"/>
      <c r="BY4167" s="15"/>
      <c r="BZ4167" s="15"/>
      <c r="CA4167" s="15"/>
      <c r="CB4167" s="15"/>
      <c r="CC4167" s="15"/>
      <c r="CD4167" s="15"/>
      <c r="CE4167" s="15"/>
      <c r="CF4167" s="15"/>
      <c r="CG4167" s="15"/>
      <c r="CH4167" s="15"/>
      <c r="CI4167" s="15"/>
      <c r="CJ4167" s="15"/>
      <c r="CK4167" s="15"/>
      <c r="CL4167" s="15"/>
      <c r="CM4167" s="15"/>
      <c r="CN4167" s="15"/>
    </row>
    <row r="4168" spans="1:92" ht="14">
      <c r="A4168" s="1"/>
      <c r="D4168" s="38"/>
      <c r="I4168" s="19"/>
      <c r="K4168" s="15"/>
      <c r="L4168" s="15"/>
      <c r="AE4168" s="37"/>
      <c r="AF4168" s="30"/>
      <c r="AG4168" s="23"/>
      <c r="AH4168" s="23"/>
      <c r="AI4168" s="23"/>
      <c r="AJ4168" s="23"/>
      <c r="AK4168" s="23"/>
      <c r="AL4168" s="23"/>
      <c r="AM4168" s="23"/>
      <c r="AN4168" s="23"/>
      <c r="AO4168" s="23"/>
      <c r="AP4168" s="23"/>
      <c r="AQ4168" s="23"/>
      <c r="AR4168" s="23"/>
      <c r="AS4168" s="23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23"/>
      <c r="BE4168" s="23"/>
      <c r="BF4168" s="23"/>
      <c r="BG4168" s="12"/>
      <c r="BH4168" s="12"/>
      <c r="BI4168" s="12"/>
      <c r="BJ4168" s="12"/>
      <c r="BK4168" s="12"/>
      <c r="BL4168" s="12"/>
      <c r="BM4168" s="12"/>
      <c r="BN4168" s="12"/>
      <c r="BO4168" s="12"/>
      <c r="BP4168" s="12"/>
      <c r="BQ4168" s="12"/>
      <c r="BR4168" s="12"/>
      <c r="BS4168" s="12"/>
      <c r="BT4168" s="12"/>
      <c r="BU4168" s="12"/>
      <c r="BV4168" s="12"/>
      <c r="BW4168" s="12"/>
      <c r="BX4168" s="15"/>
      <c r="BY4168" s="15"/>
      <c r="BZ4168" s="15"/>
      <c r="CA4168" s="15"/>
      <c r="CB4168" s="15"/>
      <c r="CC4168" s="15"/>
      <c r="CD4168" s="15"/>
      <c r="CE4168" s="15"/>
      <c r="CF4168" s="15"/>
      <c r="CG4168" s="15"/>
      <c r="CH4168" s="15"/>
      <c r="CI4168" s="15"/>
      <c r="CJ4168" s="15"/>
      <c r="CK4168" s="15"/>
      <c r="CL4168" s="15"/>
      <c r="CM4168" s="15"/>
      <c r="CN4168" s="15"/>
    </row>
    <row r="4169" spans="1:92" ht="14">
      <c r="A4169" s="1"/>
      <c r="D4169" s="38"/>
      <c r="I4169" s="19"/>
      <c r="K4169" s="15"/>
      <c r="L4169" s="15"/>
      <c r="AE4169" s="37"/>
      <c r="AF4169" s="30"/>
      <c r="AG4169" s="23"/>
      <c r="AH4169" s="23"/>
      <c r="AI4169" s="23"/>
      <c r="AJ4169" s="23"/>
      <c r="AK4169" s="23"/>
      <c r="AL4169" s="23"/>
      <c r="AM4169" s="23"/>
      <c r="AN4169" s="23"/>
      <c r="AO4169" s="23"/>
      <c r="AP4169" s="23"/>
      <c r="AQ4169" s="23"/>
      <c r="AR4169" s="23"/>
      <c r="AS4169" s="23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23"/>
      <c r="BE4169" s="23"/>
      <c r="BF4169" s="23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  <c r="BU4169" s="12"/>
      <c r="BV4169" s="12"/>
      <c r="BW4169" s="12"/>
      <c r="BX4169" s="15"/>
      <c r="BY4169" s="15"/>
      <c r="BZ4169" s="15"/>
      <c r="CA4169" s="15"/>
      <c r="CB4169" s="15"/>
      <c r="CC4169" s="15"/>
      <c r="CD4169" s="15"/>
      <c r="CE4169" s="15"/>
      <c r="CF4169" s="15"/>
      <c r="CG4169" s="15"/>
      <c r="CH4169" s="15"/>
      <c r="CI4169" s="15"/>
      <c r="CJ4169" s="15"/>
      <c r="CK4169" s="15"/>
      <c r="CL4169" s="15"/>
      <c r="CM4169" s="15"/>
      <c r="CN4169" s="15"/>
    </row>
    <row r="4170" spans="1:92" ht="14">
      <c r="A4170" s="1"/>
      <c r="D4170" s="38"/>
      <c r="I4170" s="19"/>
      <c r="K4170" s="15"/>
      <c r="L4170" s="15"/>
      <c r="AE4170" s="37"/>
      <c r="AF4170" s="30"/>
      <c r="AG4170" s="23"/>
      <c r="AH4170" s="23"/>
      <c r="AI4170" s="23"/>
      <c r="AJ4170" s="23"/>
      <c r="AK4170" s="23"/>
      <c r="AL4170" s="23"/>
      <c r="AM4170" s="23"/>
      <c r="AN4170" s="23"/>
      <c r="AO4170" s="23"/>
      <c r="AP4170" s="23"/>
      <c r="AQ4170" s="23"/>
      <c r="AR4170" s="23"/>
      <c r="AS4170" s="23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23"/>
      <c r="BE4170" s="23"/>
      <c r="BF4170" s="23"/>
      <c r="BG4170" s="12"/>
      <c r="BH4170" s="12"/>
      <c r="BI4170" s="12"/>
      <c r="BJ4170" s="12"/>
      <c r="BK4170" s="12"/>
      <c r="BL4170" s="12"/>
      <c r="BM4170" s="12"/>
      <c r="BN4170" s="12"/>
      <c r="BO4170" s="12"/>
      <c r="BP4170" s="12"/>
      <c r="BQ4170" s="12"/>
      <c r="BR4170" s="12"/>
      <c r="BS4170" s="12"/>
      <c r="BT4170" s="12"/>
      <c r="BU4170" s="12"/>
      <c r="BV4170" s="12"/>
      <c r="BW4170" s="12"/>
      <c r="BX4170" s="15"/>
      <c r="BY4170" s="15"/>
      <c r="BZ4170" s="15"/>
      <c r="CA4170" s="15"/>
      <c r="CB4170" s="15"/>
      <c r="CC4170" s="15"/>
      <c r="CD4170" s="15"/>
      <c r="CE4170" s="15"/>
      <c r="CF4170" s="15"/>
      <c r="CG4170" s="15"/>
      <c r="CH4170" s="15"/>
      <c r="CI4170" s="15"/>
      <c r="CJ4170" s="15"/>
      <c r="CK4170" s="15"/>
      <c r="CL4170" s="15"/>
      <c r="CM4170" s="15"/>
      <c r="CN4170" s="15"/>
    </row>
    <row r="4171" spans="1:92" ht="14">
      <c r="A4171" s="1"/>
      <c r="D4171" s="38"/>
      <c r="I4171" s="19"/>
      <c r="K4171" s="15"/>
      <c r="L4171" s="15"/>
      <c r="AE4171" s="37"/>
      <c r="AF4171" s="30"/>
      <c r="AG4171" s="23"/>
      <c r="AH4171" s="23"/>
      <c r="AI4171" s="23"/>
      <c r="AJ4171" s="23"/>
      <c r="AK4171" s="23"/>
      <c r="AL4171" s="23"/>
      <c r="AM4171" s="23"/>
      <c r="AN4171" s="23"/>
      <c r="AO4171" s="23"/>
      <c r="AP4171" s="23"/>
      <c r="AQ4171" s="23"/>
      <c r="AR4171" s="23"/>
      <c r="AS4171" s="23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23"/>
      <c r="BE4171" s="23"/>
      <c r="BF4171" s="23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  <c r="BU4171" s="12"/>
      <c r="BV4171" s="12"/>
      <c r="BW4171" s="12"/>
      <c r="BX4171" s="15"/>
      <c r="BY4171" s="15"/>
      <c r="BZ4171" s="15"/>
      <c r="CA4171" s="15"/>
      <c r="CB4171" s="15"/>
      <c r="CC4171" s="15"/>
      <c r="CD4171" s="15"/>
      <c r="CE4171" s="15"/>
      <c r="CF4171" s="15"/>
      <c r="CG4171" s="15"/>
      <c r="CH4171" s="15"/>
      <c r="CI4171" s="15"/>
      <c r="CJ4171" s="15"/>
      <c r="CK4171" s="15"/>
      <c r="CL4171" s="15"/>
      <c r="CM4171" s="15"/>
      <c r="CN4171" s="15"/>
    </row>
    <row r="4172" spans="1:92" ht="14">
      <c r="A4172" s="1"/>
      <c r="D4172" s="38"/>
      <c r="I4172" s="19"/>
      <c r="K4172" s="15"/>
      <c r="L4172" s="15"/>
      <c r="AE4172" s="37"/>
      <c r="AF4172" s="30"/>
      <c r="AG4172" s="23"/>
      <c r="AH4172" s="23"/>
      <c r="AI4172" s="23"/>
      <c r="AJ4172" s="23"/>
      <c r="AK4172" s="23"/>
      <c r="AL4172" s="23"/>
      <c r="AM4172" s="23"/>
      <c r="AN4172" s="23"/>
      <c r="AO4172" s="23"/>
      <c r="AP4172" s="23"/>
      <c r="AQ4172" s="23"/>
      <c r="AR4172" s="23"/>
      <c r="AS4172" s="23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23"/>
      <c r="BE4172" s="23"/>
      <c r="BF4172" s="23"/>
      <c r="BG4172" s="12"/>
      <c r="BH4172" s="12"/>
      <c r="BI4172" s="12"/>
      <c r="BJ4172" s="12"/>
      <c r="BK4172" s="12"/>
      <c r="BL4172" s="12"/>
      <c r="BM4172" s="12"/>
      <c r="BN4172" s="12"/>
      <c r="BO4172" s="12"/>
      <c r="BP4172" s="12"/>
      <c r="BQ4172" s="12"/>
      <c r="BR4172" s="12"/>
      <c r="BS4172" s="12"/>
      <c r="BT4172" s="12"/>
      <c r="BU4172" s="12"/>
      <c r="BV4172" s="12"/>
      <c r="BW4172" s="12"/>
      <c r="BX4172" s="15"/>
      <c r="BY4172" s="15"/>
      <c r="BZ4172" s="15"/>
      <c r="CA4172" s="15"/>
      <c r="CB4172" s="15"/>
      <c r="CC4172" s="15"/>
      <c r="CD4172" s="15"/>
      <c r="CE4172" s="15"/>
      <c r="CF4172" s="15"/>
      <c r="CG4172" s="15"/>
      <c r="CH4172" s="15"/>
      <c r="CI4172" s="15"/>
      <c r="CJ4172" s="15"/>
      <c r="CK4172" s="15"/>
      <c r="CL4172" s="15"/>
      <c r="CM4172" s="15"/>
      <c r="CN4172" s="15"/>
    </row>
    <row r="4173" spans="1:92" ht="14">
      <c r="A4173" s="1"/>
      <c r="D4173" s="38"/>
      <c r="I4173" s="19"/>
      <c r="K4173" s="15"/>
      <c r="L4173" s="15"/>
      <c r="AE4173" s="37"/>
      <c r="AF4173" s="30"/>
      <c r="AG4173" s="23"/>
      <c r="AH4173" s="23"/>
      <c r="AI4173" s="23"/>
      <c r="AJ4173" s="23"/>
      <c r="AK4173" s="23"/>
      <c r="AL4173" s="23"/>
      <c r="AM4173" s="23"/>
      <c r="AN4173" s="23"/>
      <c r="AO4173" s="23"/>
      <c r="AP4173" s="23"/>
      <c r="AQ4173" s="23"/>
      <c r="AR4173" s="23"/>
      <c r="AS4173" s="23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23"/>
      <c r="BE4173" s="23"/>
      <c r="BF4173" s="23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  <c r="BU4173" s="12"/>
      <c r="BV4173" s="12"/>
      <c r="BW4173" s="12"/>
      <c r="BX4173" s="15"/>
      <c r="BY4173" s="15"/>
      <c r="BZ4173" s="15"/>
      <c r="CA4173" s="15"/>
      <c r="CB4173" s="15"/>
      <c r="CC4173" s="15"/>
      <c r="CD4173" s="15"/>
      <c r="CE4173" s="15"/>
      <c r="CF4173" s="15"/>
      <c r="CG4173" s="15"/>
      <c r="CH4173" s="15"/>
      <c r="CI4173" s="15"/>
      <c r="CJ4173" s="15"/>
      <c r="CK4173" s="15"/>
      <c r="CL4173" s="15"/>
      <c r="CM4173" s="15"/>
      <c r="CN4173" s="15"/>
    </row>
    <row r="4174" spans="1:92" ht="14">
      <c r="A4174" s="1"/>
      <c r="D4174" s="38"/>
      <c r="I4174" s="19"/>
      <c r="K4174" s="15"/>
      <c r="L4174" s="15"/>
      <c r="AE4174" s="37"/>
      <c r="AF4174" s="30"/>
      <c r="AG4174" s="23"/>
      <c r="AH4174" s="23"/>
      <c r="AI4174" s="23"/>
      <c r="AJ4174" s="23"/>
      <c r="AK4174" s="23"/>
      <c r="AL4174" s="23"/>
      <c r="AM4174" s="23"/>
      <c r="AN4174" s="23"/>
      <c r="AO4174" s="23"/>
      <c r="AP4174" s="23"/>
      <c r="AQ4174" s="23"/>
      <c r="AR4174" s="23"/>
      <c r="AS4174" s="23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23"/>
      <c r="BE4174" s="23"/>
      <c r="BF4174" s="23"/>
      <c r="BG4174" s="12"/>
      <c r="BH4174" s="12"/>
      <c r="BI4174" s="12"/>
      <c r="BJ4174" s="12"/>
      <c r="BK4174" s="12"/>
      <c r="BL4174" s="12"/>
      <c r="BM4174" s="12"/>
      <c r="BN4174" s="12"/>
      <c r="BO4174" s="12"/>
      <c r="BP4174" s="12"/>
      <c r="BQ4174" s="12"/>
      <c r="BR4174" s="12"/>
      <c r="BS4174" s="12"/>
      <c r="BT4174" s="12"/>
      <c r="BU4174" s="12"/>
      <c r="BV4174" s="12"/>
      <c r="BW4174" s="12"/>
      <c r="BX4174" s="15"/>
      <c r="BY4174" s="15"/>
      <c r="BZ4174" s="15"/>
      <c r="CA4174" s="15"/>
      <c r="CB4174" s="15"/>
      <c r="CC4174" s="15"/>
      <c r="CD4174" s="15"/>
      <c r="CE4174" s="15"/>
      <c r="CF4174" s="15"/>
      <c r="CG4174" s="15"/>
      <c r="CH4174" s="15"/>
      <c r="CI4174" s="15"/>
      <c r="CJ4174" s="15"/>
      <c r="CK4174" s="15"/>
      <c r="CL4174" s="15"/>
      <c r="CM4174" s="15"/>
      <c r="CN4174" s="15"/>
    </row>
    <row r="4175" spans="1:92" ht="14">
      <c r="A4175" s="1"/>
      <c r="D4175" s="38"/>
      <c r="I4175" s="19"/>
      <c r="K4175" s="15"/>
      <c r="L4175" s="15"/>
      <c r="AE4175" s="37"/>
      <c r="AF4175" s="30"/>
      <c r="AG4175" s="23"/>
      <c r="AH4175" s="23"/>
      <c r="AI4175" s="23"/>
      <c r="AJ4175" s="23"/>
      <c r="AK4175" s="23"/>
      <c r="AL4175" s="23"/>
      <c r="AM4175" s="23"/>
      <c r="AN4175" s="23"/>
      <c r="AO4175" s="23"/>
      <c r="AP4175" s="23"/>
      <c r="AQ4175" s="23"/>
      <c r="AR4175" s="23"/>
      <c r="AS4175" s="23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23"/>
      <c r="BE4175" s="23"/>
      <c r="BF4175" s="23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  <c r="BU4175" s="12"/>
      <c r="BV4175" s="12"/>
      <c r="BW4175" s="12"/>
      <c r="BX4175" s="15"/>
      <c r="BY4175" s="15"/>
      <c r="BZ4175" s="15"/>
      <c r="CA4175" s="15"/>
      <c r="CB4175" s="15"/>
      <c r="CC4175" s="15"/>
      <c r="CD4175" s="15"/>
      <c r="CE4175" s="15"/>
      <c r="CF4175" s="15"/>
      <c r="CG4175" s="15"/>
      <c r="CH4175" s="15"/>
      <c r="CI4175" s="15"/>
      <c r="CJ4175" s="15"/>
      <c r="CK4175" s="15"/>
      <c r="CL4175" s="15"/>
      <c r="CM4175" s="15"/>
      <c r="CN4175" s="15"/>
    </row>
    <row r="4176" spans="1:92" ht="14">
      <c r="A4176" s="1"/>
      <c r="D4176" s="38"/>
      <c r="I4176" s="19"/>
      <c r="K4176" s="15"/>
      <c r="L4176" s="15"/>
      <c r="AE4176" s="37"/>
      <c r="AF4176" s="30"/>
      <c r="AG4176" s="23"/>
      <c r="AH4176" s="23"/>
      <c r="AI4176" s="23"/>
      <c r="AJ4176" s="23"/>
      <c r="AK4176" s="23"/>
      <c r="AL4176" s="23"/>
      <c r="AM4176" s="23"/>
      <c r="AN4176" s="23"/>
      <c r="AO4176" s="23"/>
      <c r="AP4176" s="23"/>
      <c r="AQ4176" s="23"/>
      <c r="AR4176" s="23"/>
      <c r="AS4176" s="23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23"/>
      <c r="BE4176" s="23"/>
      <c r="BF4176" s="23"/>
      <c r="BG4176" s="12"/>
      <c r="BH4176" s="12"/>
      <c r="BI4176" s="12"/>
      <c r="BJ4176" s="12"/>
      <c r="BK4176" s="12"/>
      <c r="BL4176" s="12"/>
      <c r="BM4176" s="12"/>
      <c r="BN4176" s="12"/>
      <c r="BO4176" s="12"/>
      <c r="BP4176" s="12"/>
      <c r="BQ4176" s="12"/>
      <c r="BR4176" s="12"/>
      <c r="BS4176" s="12"/>
      <c r="BT4176" s="12"/>
      <c r="BU4176" s="12"/>
      <c r="BV4176" s="12"/>
      <c r="BW4176" s="12"/>
      <c r="BX4176" s="15"/>
      <c r="BY4176" s="15"/>
      <c r="BZ4176" s="15"/>
      <c r="CA4176" s="15"/>
      <c r="CB4176" s="15"/>
      <c r="CC4176" s="15"/>
      <c r="CD4176" s="15"/>
      <c r="CE4176" s="15"/>
      <c r="CF4176" s="15"/>
      <c r="CG4176" s="15"/>
      <c r="CH4176" s="15"/>
      <c r="CI4176" s="15"/>
      <c r="CJ4176" s="15"/>
      <c r="CK4176" s="15"/>
      <c r="CL4176" s="15"/>
      <c r="CM4176" s="15"/>
      <c r="CN4176" s="15"/>
    </row>
    <row r="4177" spans="1:92" ht="14">
      <c r="A4177" s="1"/>
      <c r="D4177" s="38"/>
      <c r="I4177" s="19"/>
      <c r="K4177" s="15"/>
      <c r="L4177" s="15"/>
      <c r="AE4177" s="37"/>
      <c r="AF4177" s="30"/>
      <c r="AG4177" s="23"/>
      <c r="AH4177" s="23"/>
      <c r="AI4177" s="23"/>
      <c r="AJ4177" s="23"/>
      <c r="AK4177" s="23"/>
      <c r="AL4177" s="23"/>
      <c r="AM4177" s="23"/>
      <c r="AN4177" s="23"/>
      <c r="AO4177" s="23"/>
      <c r="AP4177" s="23"/>
      <c r="AQ4177" s="23"/>
      <c r="AR4177" s="23"/>
      <c r="AS4177" s="23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23"/>
      <c r="BE4177" s="23"/>
      <c r="BF4177" s="23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  <c r="BU4177" s="12"/>
      <c r="BV4177" s="12"/>
      <c r="BW4177" s="12"/>
      <c r="BX4177" s="15"/>
      <c r="BY4177" s="15"/>
      <c r="BZ4177" s="15"/>
      <c r="CA4177" s="15"/>
      <c r="CB4177" s="15"/>
      <c r="CC4177" s="15"/>
      <c r="CD4177" s="15"/>
      <c r="CE4177" s="15"/>
      <c r="CF4177" s="15"/>
      <c r="CG4177" s="15"/>
      <c r="CH4177" s="15"/>
      <c r="CI4177" s="15"/>
      <c r="CJ4177" s="15"/>
      <c r="CK4177" s="15"/>
      <c r="CL4177" s="15"/>
      <c r="CM4177" s="15"/>
      <c r="CN4177" s="15"/>
    </row>
    <row r="4178" spans="1:92" ht="14">
      <c r="A4178" s="1"/>
      <c r="D4178" s="38"/>
      <c r="I4178" s="19"/>
      <c r="K4178" s="15"/>
      <c r="L4178" s="15"/>
      <c r="AE4178" s="37"/>
      <c r="AF4178" s="30"/>
      <c r="AG4178" s="23"/>
      <c r="AH4178" s="23"/>
      <c r="AI4178" s="23"/>
      <c r="AJ4178" s="23"/>
      <c r="AK4178" s="23"/>
      <c r="AL4178" s="23"/>
      <c r="AM4178" s="23"/>
      <c r="AN4178" s="23"/>
      <c r="AO4178" s="23"/>
      <c r="AP4178" s="23"/>
      <c r="AQ4178" s="23"/>
      <c r="AR4178" s="23"/>
      <c r="AS4178" s="23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23"/>
      <c r="BE4178" s="23"/>
      <c r="BF4178" s="23"/>
      <c r="BG4178" s="12"/>
      <c r="BH4178" s="12"/>
      <c r="BI4178" s="12"/>
      <c r="BJ4178" s="12"/>
      <c r="BK4178" s="12"/>
      <c r="BL4178" s="12"/>
      <c r="BM4178" s="12"/>
      <c r="BN4178" s="12"/>
      <c r="BO4178" s="12"/>
      <c r="BP4178" s="12"/>
      <c r="BQ4178" s="12"/>
      <c r="BR4178" s="12"/>
      <c r="BS4178" s="12"/>
      <c r="BT4178" s="12"/>
      <c r="BU4178" s="12"/>
      <c r="BV4178" s="12"/>
      <c r="BW4178" s="12"/>
      <c r="BX4178" s="15"/>
      <c r="BY4178" s="15"/>
      <c r="BZ4178" s="15"/>
      <c r="CA4178" s="15"/>
      <c r="CB4178" s="15"/>
      <c r="CC4178" s="15"/>
      <c r="CD4178" s="15"/>
      <c r="CE4178" s="15"/>
      <c r="CF4178" s="15"/>
      <c r="CG4178" s="15"/>
      <c r="CH4178" s="15"/>
      <c r="CI4178" s="15"/>
      <c r="CJ4178" s="15"/>
      <c r="CK4178" s="15"/>
      <c r="CL4178" s="15"/>
      <c r="CM4178" s="15"/>
      <c r="CN4178" s="15"/>
    </row>
    <row r="4179" spans="1:92" ht="14">
      <c r="A4179" s="1"/>
      <c r="D4179" s="38"/>
      <c r="I4179" s="19"/>
      <c r="K4179" s="15"/>
      <c r="L4179" s="15"/>
      <c r="AE4179" s="37"/>
      <c r="AF4179" s="30"/>
      <c r="AG4179" s="23"/>
      <c r="AH4179" s="23"/>
      <c r="AI4179" s="23"/>
      <c r="AJ4179" s="23"/>
      <c r="AK4179" s="23"/>
      <c r="AL4179" s="23"/>
      <c r="AM4179" s="23"/>
      <c r="AN4179" s="23"/>
      <c r="AO4179" s="23"/>
      <c r="AP4179" s="23"/>
      <c r="AQ4179" s="23"/>
      <c r="AR4179" s="23"/>
      <c r="AS4179" s="23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23"/>
      <c r="BE4179" s="23"/>
      <c r="BF4179" s="23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  <c r="BU4179" s="12"/>
      <c r="BV4179" s="12"/>
      <c r="BW4179" s="12"/>
      <c r="BX4179" s="15"/>
      <c r="BY4179" s="15"/>
      <c r="BZ4179" s="15"/>
      <c r="CA4179" s="15"/>
      <c r="CB4179" s="15"/>
      <c r="CC4179" s="15"/>
      <c r="CD4179" s="15"/>
      <c r="CE4179" s="15"/>
      <c r="CF4179" s="15"/>
      <c r="CG4179" s="15"/>
      <c r="CH4179" s="15"/>
      <c r="CI4179" s="15"/>
      <c r="CJ4179" s="15"/>
      <c r="CK4179" s="15"/>
      <c r="CL4179" s="15"/>
      <c r="CM4179" s="15"/>
      <c r="CN4179" s="15"/>
    </row>
    <row r="4180" spans="1:92" ht="14">
      <c r="A4180" s="1"/>
      <c r="D4180" s="38"/>
      <c r="I4180" s="19"/>
      <c r="K4180" s="15"/>
      <c r="L4180" s="15"/>
      <c r="AE4180" s="37"/>
      <c r="AF4180" s="30"/>
      <c r="AG4180" s="23"/>
      <c r="AH4180" s="23"/>
      <c r="AI4180" s="23"/>
      <c r="AJ4180" s="23"/>
      <c r="AK4180" s="23"/>
      <c r="AL4180" s="23"/>
      <c r="AM4180" s="23"/>
      <c r="AN4180" s="23"/>
      <c r="AO4180" s="23"/>
      <c r="AP4180" s="23"/>
      <c r="AQ4180" s="23"/>
      <c r="AR4180" s="23"/>
      <c r="AS4180" s="23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23"/>
      <c r="BE4180" s="23"/>
      <c r="BF4180" s="23"/>
      <c r="BG4180" s="12"/>
      <c r="BH4180" s="12"/>
      <c r="BI4180" s="12"/>
      <c r="BJ4180" s="12"/>
      <c r="BK4180" s="12"/>
      <c r="BL4180" s="12"/>
      <c r="BM4180" s="12"/>
      <c r="BN4180" s="12"/>
      <c r="BO4180" s="12"/>
      <c r="BP4180" s="12"/>
      <c r="BQ4180" s="12"/>
      <c r="BR4180" s="12"/>
      <c r="BS4180" s="12"/>
      <c r="BT4180" s="12"/>
      <c r="BU4180" s="12"/>
      <c r="BV4180" s="12"/>
      <c r="BW4180" s="12"/>
      <c r="BX4180" s="15"/>
      <c r="BY4180" s="15"/>
      <c r="BZ4180" s="15"/>
      <c r="CA4180" s="15"/>
      <c r="CB4180" s="15"/>
      <c r="CC4180" s="15"/>
      <c r="CD4180" s="15"/>
      <c r="CE4180" s="15"/>
      <c r="CF4180" s="15"/>
      <c r="CG4180" s="15"/>
      <c r="CH4180" s="15"/>
      <c r="CI4180" s="15"/>
      <c r="CJ4180" s="15"/>
      <c r="CK4180" s="15"/>
      <c r="CL4180" s="15"/>
      <c r="CM4180" s="15"/>
      <c r="CN4180" s="15"/>
    </row>
    <row r="4181" spans="1:92" ht="14">
      <c r="A4181" s="1"/>
      <c r="D4181" s="38"/>
      <c r="I4181" s="19"/>
      <c r="K4181" s="15"/>
      <c r="L4181" s="15"/>
      <c r="AE4181" s="37"/>
      <c r="AF4181" s="30"/>
      <c r="AG4181" s="23"/>
      <c r="AH4181" s="23"/>
      <c r="AI4181" s="23"/>
      <c r="AJ4181" s="23"/>
      <c r="AK4181" s="23"/>
      <c r="AL4181" s="23"/>
      <c r="AM4181" s="23"/>
      <c r="AN4181" s="23"/>
      <c r="AO4181" s="23"/>
      <c r="AP4181" s="23"/>
      <c r="AQ4181" s="23"/>
      <c r="AR4181" s="23"/>
      <c r="AS4181" s="23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23"/>
      <c r="BE4181" s="23"/>
      <c r="BF4181" s="23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  <c r="BU4181" s="12"/>
      <c r="BV4181" s="12"/>
      <c r="BW4181" s="12"/>
      <c r="BX4181" s="15"/>
      <c r="BY4181" s="15"/>
      <c r="BZ4181" s="15"/>
      <c r="CA4181" s="15"/>
      <c r="CB4181" s="15"/>
      <c r="CC4181" s="15"/>
      <c r="CD4181" s="15"/>
      <c r="CE4181" s="15"/>
      <c r="CF4181" s="15"/>
      <c r="CG4181" s="15"/>
      <c r="CH4181" s="15"/>
      <c r="CI4181" s="15"/>
      <c r="CJ4181" s="15"/>
      <c r="CK4181" s="15"/>
      <c r="CL4181" s="15"/>
      <c r="CM4181" s="15"/>
      <c r="CN4181" s="15"/>
    </row>
    <row r="4182" spans="1:92" ht="14">
      <c r="A4182" s="1"/>
      <c r="D4182" s="38"/>
      <c r="I4182" s="19"/>
      <c r="K4182" s="15"/>
      <c r="L4182" s="15"/>
      <c r="AE4182" s="37"/>
      <c r="AF4182" s="30"/>
      <c r="AG4182" s="23"/>
      <c r="AH4182" s="23"/>
      <c r="AI4182" s="23"/>
      <c r="AJ4182" s="23"/>
      <c r="AK4182" s="23"/>
      <c r="AL4182" s="23"/>
      <c r="AM4182" s="23"/>
      <c r="AN4182" s="23"/>
      <c r="AO4182" s="23"/>
      <c r="AP4182" s="23"/>
      <c r="AQ4182" s="23"/>
      <c r="AR4182" s="23"/>
      <c r="AS4182" s="23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23"/>
      <c r="BE4182" s="23"/>
      <c r="BF4182" s="23"/>
      <c r="BG4182" s="12"/>
      <c r="BH4182" s="12"/>
      <c r="BI4182" s="12"/>
      <c r="BJ4182" s="12"/>
      <c r="BK4182" s="12"/>
      <c r="BL4182" s="12"/>
      <c r="BM4182" s="12"/>
      <c r="BN4182" s="12"/>
      <c r="BO4182" s="12"/>
      <c r="BP4182" s="12"/>
      <c r="BQ4182" s="12"/>
      <c r="BR4182" s="12"/>
      <c r="BS4182" s="12"/>
      <c r="BT4182" s="12"/>
      <c r="BU4182" s="12"/>
      <c r="BV4182" s="12"/>
      <c r="BW4182" s="12"/>
      <c r="BX4182" s="15"/>
      <c r="BY4182" s="15"/>
      <c r="BZ4182" s="15"/>
      <c r="CA4182" s="15"/>
      <c r="CB4182" s="15"/>
      <c r="CC4182" s="15"/>
      <c r="CD4182" s="15"/>
      <c r="CE4182" s="15"/>
      <c r="CF4182" s="15"/>
      <c r="CG4182" s="15"/>
      <c r="CH4182" s="15"/>
      <c r="CI4182" s="15"/>
      <c r="CJ4182" s="15"/>
      <c r="CK4182" s="15"/>
      <c r="CL4182" s="15"/>
      <c r="CM4182" s="15"/>
      <c r="CN4182" s="15"/>
    </row>
    <row r="4183" spans="1:92" ht="14">
      <c r="A4183" s="1"/>
      <c r="D4183" s="38"/>
      <c r="I4183" s="19"/>
      <c r="K4183" s="15"/>
      <c r="L4183" s="15"/>
      <c r="AE4183" s="37"/>
      <c r="AF4183" s="30"/>
      <c r="AG4183" s="23"/>
      <c r="AH4183" s="23"/>
      <c r="AI4183" s="23"/>
      <c r="AJ4183" s="23"/>
      <c r="AK4183" s="23"/>
      <c r="AL4183" s="23"/>
      <c r="AM4183" s="23"/>
      <c r="AN4183" s="23"/>
      <c r="AO4183" s="23"/>
      <c r="AP4183" s="23"/>
      <c r="AQ4183" s="23"/>
      <c r="AR4183" s="23"/>
      <c r="AS4183" s="23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23"/>
      <c r="BE4183" s="23"/>
      <c r="BF4183" s="23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  <c r="BU4183" s="12"/>
      <c r="BV4183" s="12"/>
      <c r="BW4183" s="12"/>
      <c r="BX4183" s="15"/>
      <c r="BY4183" s="15"/>
      <c r="BZ4183" s="15"/>
      <c r="CA4183" s="15"/>
      <c r="CB4183" s="15"/>
      <c r="CC4183" s="15"/>
      <c r="CD4183" s="15"/>
      <c r="CE4183" s="15"/>
      <c r="CF4183" s="15"/>
      <c r="CG4183" s="15"/>
      <c r="CH4183" s="15"/>
      <c r="CI4183" s="15"/>
      <c r="CJ4183" s="15"/>
      <c r="CK4183" s="15"/>
      <c r="CL4183" s="15"/>
      <c r="CM4183" s="15"/>
      <c r="CN4183" s="15"/>
    </row>
    <row r="4184" spans="1:92" ht="14">
      <c r="A4184" s="1"/>
      <c r="D4184" s="38"/>
      <c r="I4184" s="19"/>
      <c r="K4184" s="15"/>
      <c r="L4184" s="15"/>
      <c r="AE4184" s="37"/>
      <c r="AF4184" s="30"/>
      <c r="AG4184" s="23"/>
      <c r="AH4184" s="23"/>
      <c r="AI4184" s="23"/>
      <c r="AJ4184" s="23"/>
      <c r="AK4184" s="23"/>
      <c r="AL4184" s="23"/>
      <c r="AM4184" s="23"/>
      <c r="AN4184" s="23"/>
      <c r="AO4184" s="23"/>
      <c r="AP4184" s="23"/>
      <c r="AQ4184" s="23"/>
      <c r="AR4184" s="23"/>
      <c r="AS4184" s="23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23"/>
      <c r="BE4184" s="23"/>
      <c r="BF4184" s="23"/>
      <c r="BG4184" s="12"/>
      <c r="BH4184" s="12"/>
      <c r="BI4184" s="12"/>
      <c r="BJ4184" s="12"/>
      <c r="BK4184" s="12"/>
      <c r="BL4184" s="12"/>
      <c r="BM4184" s="12"/>
      <c r="BN4184" s="12"/>
      <c r="BO4184" s="12"/>
      <c r="BP4184" s="12"/>
      <c r="BQ4184" s="12"/>
      <c r="BR4184" s="12"/>
      <c r="BS4184" s="12"/>
      <c r="BT4184" s="12"/>
      <c r="BU4184" s="12"/>
      <c r="BV4184" s="12"/>
      <c r="BW4184" s="12"/>
      <c r="BX4184" s="15"/>
      <c r="BY4184" s="15"/>
      <c r="BZ4184" s="15"/>
      <c r="CA4184" s="15"/>
      <c r="CB4184" s="15"/>
      <c r="CC4184" s="15"/>
      <c r="CD4184" s="15"/>
      <c r="CE4184" s="15"/>
      <c r="CF4184" s="15"/>
      <c r="CG4184" s="15"/>
      <c r="CH4184" s="15"/>
      <c r="CI4184" s="15"/>
      <c r="CJ4184" s="15"/>
      <c r="CK4184" s="15"/>
      <c r="CL4184" s="15"/>
      <c r="CM4184" s="15"/>
      <c r="CN4184" s="15"/>
    </row>
    <row r="4185" spans="1:92" ht="14">
      <c r="A4185" s="1"/>
      <c r="D4185" s="38"/>
      <c r="I4185" s="19"/>
      <c r="K4185" s="15"/>
      <c r="L4185" s="15"/>
      <c r="AE4185" s="37"/>
      <c r="AF4185" s="30"/>
      <c r="AG4185" s="23"/>
      <c r="AH4185" s="23"/>
      <c r="AI4185" s="23"/>
      <c r="AJ4185" s="23"/>
      <c r="AK4185" s="23"/>
      <c r="AL4185" s="23"/>
      <c r="AM4185" s="23"/>
      <c r="AN4185" s="23"/>
      <c r="AO4185" s="23"/>
      <c r="AP4185" s="23"/>
      <c r="AQ4185" s="23"/>
      <c r="AR4185" s="23"/>
      <c r="AS4185" s="23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23"/>
      <c r="BE4185" s="23"/>
      <c r="BF4185" s="23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  <c r="BU4185" s="12"/>
      <c r="BV4185" s="12"/>
      <c r="BW4185" s="12"/>
      <c r="BX4185" s="15"/>
      <c r="BY4185" s="15"/>
      <c r="BZ4185" s="15"/>
      <c r="CA4185" s="15"/>
      <c r="CB4185" s="15"/>
      <c r="CC4185" s="15"/>
      <c r="CD4185" s="15"/>
      <c r="CE4185" s="15"/>
      <c r="CF4185" s="15"/>
      <c r="CG4185" s="15"/>
      <c r="CH4185" s="15"/>
      <c r="CI4185" s="15"/>
      <c r="CJ4185" s="15"/>
      <c r="CK4185" s="15"/>
      <c r="CL4185" s="15"/>
      <c r="CM4185" s="15"/>
      <c r="CN4185" s="15"/>
    </row>
    <row r="4186" spans="1:92" ht="14">
      <c r="A4186" s="1"/>
      <c r="D4186" s="38"/>
      <c r="I4186" s="19"/>
      <c r="K4186" s="15"/>
      <c r="L4186" s="15"/>
      <c r="AE4186" s="37"/>
      <c r="AF4186" s="30"/>
      <c r="AG4186" s="23"/>
      <c r="AH4186" s="23"/>
      <c r="AI4186" s="23"/>
      <c r="AJ4186" s="23"/>
      <c r="AK4186" s="23"/>
      <c r="AL4186" s="23"/>
      <c r="AM4186" s="23"/>
      <c r="AN4186" s="23"/>
      <c r="AO4186" s="23"/>
      <c r="AP4186" s="23"/>
      <c r="AQ4186" s="23"/>
      <c r="AR4186" s="23"/>
      <c r="AS4186" s="23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23"/>
      <c r="BE4186" s="23"/>
      <c r="BF4186" s="23"/>
      <c r="BG4186" s="12"/>
      <c r="BH4186" s="12"/>
      <c r="BI4186" s="12"/>
      <c r="BJ4186" s="12"/>
      <c r="BK4186" s="12"/>
      <c r="BL4186" s="12"/>
      <c r="BM4186" s="12"/>
      <c r="BN4186" s="12"/>
      <c r="BO4186" s="12"/>
      <c r="BP4186" s="12"/>
      <c r="BQ4186" s="12"/>
      <c r="BR4186" s="12"/>
      <c r="BS4186" s="12"/>
      <c r="BT4186" s="12"/>
      <c r="BU4186" s="12"/>
      <c r="BV4186" s="12"/>
      <c r="BW4186" s="12"/>
      <c r="BX4186" s="15"/>
      <c r="BY4186" s="15"/>
      <c r="BZ4186" s="15"/>
      <c r="CA4186" s="15"/>
      <c r="CB4186" s="15"/>
      <c r="CC4186" s="15"/>
      <c r="CD4186" s="15"/>
      <c r="CE4186" s="15"/>
      <c r="CF4186" s="15"/>
      <c r="CG4186" s="15"/>
      <c r="CH4186" s="15"/>
      <c r="CI4186" s="15"/>
      <c r="CJ4186" s="15"/>
      <c r="CK4186" s="15"/>
      <c r="CL4186" s="15"/>
      <c r="CM4186" s="15"/>
      <c r="CN4186" s="15"/>
    </row>
    <row r="4187" spans="1:92" ht="14">
      <c r="A4187" s="1"/>
      <c r="D4187" s="38"/>
      <c r="I4187" s="19"/>
      <c r="K4187" s="15"/>
      <c r="L4187" s="15"/>
      <c r="AE4187" s="37"/>
      <c r="AF4187" s="30"/>
      <c r="AG4187" s="23"/>
      <c r="AH4187" s="23"/>
      <c r="AI4187" s="23"/>
      <c r="AJ4187" s="23"/>
      <c r="AK4187" s="23"/>
      <c r="AL4187" s="23"/>
      <c r="AM4187" s="23"/>
      <c r="AN4187" s="23"/>
      <c r="AO4187" s="23"/>
      <c r="AP4187" s="23"/>
      <c r="AQ4187" s="23"/>
      <c r="AR4187" s="23"/>
      <c r="AS4187" s="23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23"/>
      <c r="BE4187" s="23"/>
      <c r="BF4187" s="23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  <c r="BU4187" s="12"/>
      <c r="BV4187" s="12"/>
      <c r="BW4187" s="12"/>
      <c r="BX4187" s="15"/>
      <c r="BY4187" s="15"/>
      <c r="BZ4187" s="15"/>
      <c r="CA4187" s="15"/>
      <c r="CB4187" s="15"/>
      <c r="CC4187" s="15"/>
      <c r="CD4187" s="15"/>
      <c r="CE4187" s="15"/>
      <c r="CF4187" s="15"/>
      <c r="CG4187" s="15"/>
      <c r="CH4187" s="15"/>
      <c r="CI4187" s="15"/>
      <c r="CJ4187" s="15"/>
      <c r="CK4187" s="15"/>
      <c r="CL4187" s="15"/>
      <c r="CM4187" s="15"/>
      <c r="CN4187" s="15"/>
    </row>
    <row r="4188" spans="1:92" ht="14">
      <c r="A4188" s="1"/>
      <c r="D4188" s="38"/>
      <c r="I4188" s="19"/>
      <c r="K4188" s="15"/>
      <c r="L4188" s="15"/>
      <c r="AE4188" s="37"/>
      <c r="AF4188" s="30"/>
      <c r="AG4188" s="23"/>
      <c r="AH4188" s="23"/>
      <c r="AI4188" s="23"/>
      <c r="AJ4188" s="23"/>
      <c r="AK4188" s="23"/>
      <c r="AL4188" s="23"/>
      <c r="AM4188" s="23"/>
      <c r="AN4188" s="23"/>
      <c r="AO4188" s="23"/>
      <c r="AP4188" s="23"/>
      <c r="AQ4188" s="23"/>
      <c r="AR4188" s="23"/>
      <c r="AS4188" s="23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23"/>
      <c r="BE4188" s="23"/>
      <c r="BF4188" s="23"/>
      <c r="BG4188" s="12"/>
      <c r="BH4188" s="12"/>
      <c r="BI4188" s="12"/>
      <c r="BJ4188" s="12"/>
      <c r="BK4188" s="12"/>
      <c r="BL4188" s="12"/>
      <c r="BM4188" s="12"/>
      <c r="BN4188" s="12"/>
      <c r="BO4188" s="12"/>
      <c r="BP4188" s="12"/>
      <c r="BQ4188" s="12"/>
      <c r="BR4188" s="12"/>
      <c r="BS4188" s="12"/>
      <c r="BT4188" s="12"/>
      <c r="BU4188" s="12"/>
      <c r="BV4188" s="12"/>
      <c r="BW4188" s="12"/>
      <c r="BX4188" s="15"/>
      <c r="BY4188" s="15"/>
      <c r="BZ4188" s="15"/>
      <c r="CA4188" s="15"/>
      <c r="CB4188" s="15"/>
      <c r="CC4188" s="15"/>
      <c r="CD4188" s="15"/>
      <c r="CE4188" s="15"/>
      <c r="CF4188" s="15"/>
      <c r="CG4188" s="15"/>
      <c r="CH4188" s="15"/>
      <c r="CI4188" s="15"/>
      <c r="CJ4188" s="15"/>
      <c r="CK4188" s="15"/>
      <c r="CL4188" s="15"/>
      <c r="CM4188" s="15"/>
      <c r="CN4188" s="15"/>
    </row>
    <row r="4189" spans="1:92" ht="14">
      <c r="A4189" s="1"/>
      <c r="D4189" s="38"/>
      <c r="I4189" s="19"/>
      <c r="K4189" s="15"/>
      <c r="L4189" s="15"/>
      <c r="AE4189" s="37"/>
      <c r="AF4189" s="30"/>
      <c r="AG4189" s="23"/>
      <c r="AH4189" s="23"/>
      <c r="AI4189" s="23"/>
      <c r="AJ4189" s="23"/>
      <c r="AK4189" s="23"/>
      <c r="AL4189" s="23"/>
      <c r="AM4189" s="23"/>
      <c r="AN4189" s="23"/>
      <c r="AO4189" s="23"/>
      <c r="AP4189" s="23"/>
      <c r="AQ4189" s="23"/>
      <c r="AR4189" s="23"/>
      <c r="AS4189" s="23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23"/>
      <c r="BE4189" s="23"/>
      <c r="BF4189" s="23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  <c r="BU4189" s="12"/>
      <c r="BV4189" s="12"/>
      <c r="BW4189" s="12"/>
      <c r="BX4189" s="15"/>
      <c r="BY4189" s="15"/>
      <c r="BZ4189" s="15"/>
      <c r="CA4189" s="15"/>
      <c r="CB4189" s="15"/>
      <c r="CC4189" s="15"/>
      <c r="CD4189" s="15"/>
      <c r="CE4189" s="15"/>
      <c r="CF4189" s="15"/>
      <c r="CG4189" s="15"/>
      <c r="CH4189" s="15"/>
      <c r="CI4189" s="15"/>
      <c r="CJ4189" s="15"/>
      <c r="CK4189" s="15"/>
      <c r="CL4189" s="15"/>
      <c r="CM4189" s="15"/>
      <c r="CN4189" s="15"/>
    </row>
    <row r="4190" spans="1:92" ht="14">
      <c r="A4190" s="1"/>
      <c r="D4190" s="38"/>
      <c r="I4190" s="19"/>
      <c r="K4190" s="15"/>
      <c r="L4190" s="15"/>
      <c r="AE4190" s="37"/>
      <c r="AF4190" s="30"/>
      <c r="AG4190" s="23"/>
      <c r="AH4190" s="23"/>
      <c r="AI4190" s="23"/>
      <c r="AJ4190" s="23"/>
      <c r="AK4190" s="23"/>
      <c r="AL4190" s="23"/>
      <c r="AM4190" s="23"/>
      <c r="AN4190" s="23"/>
      <c r="AO4190" s="23"/>
      <c r="AP4190" s="23"/>
      <c r="AQ4190" s="23"/>
      <c r="AR4190" s="23"/>
      <c r="AS4190" s="23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23"/>
      <c r="BE4190" s="23"/>
      <c r="BF4190" s="23"/>
      <c r="BG4190" s="12"/>
      <c r="BH4190" s="12"/>
      <c r="BI4190" s="12"/>
      <c r="BJ4190" s="12"/>
      <c r="BK4190" s="12"/>
      <c r="BL4190" s="12"/>
      <c r="BM4190" s="12"/>
      <c r="BN4190" s="12"/>
      <c r="BO4190" s="12"/>
      <c r="BP4190" s="12"/>
      <c r="BQ4190" s="12"/>
      <c r="BR4190" s="12"/>
      <c r="BS4190" s="12"/>
      <c r="BT4190" s="12"/>
      <c r="BU4190" s="12"/>
      <c r="BV4190" s="12"/>
      <c r="BW4190" s="12"/>
      <c r="BX4190" s="15"/>
      <c r="BY4190" s="15"/>
      <c r="BZ4190" s="15"/>
      <c r="CA4190" s="15"/>
      <c r="CB4190" s="15"/>
      <c r="CC4190" s="15"/>
      <c r="CD4190" s="15"/>
      <c r="CE4190" s="15"/>
      <c r="CF4190" s="15"/>
      <c r="CG4190" s="15"/>
      <c r="CH4190" s="15"/>
      <c r="CI4190" s="15"/>
      <c r="CJ4190" s="15"/>
      <c r="CK4190" s="15"/>
      <c r="CL4190" s="15"/>
      <c r="CM4190" s="15"/>
      <c r="CN4190" s="15"/>
    </row>
    <row r="4191" spans="1:92" ht="14">
      <c r="A4191" s="1"/>
      <c r="D4191" s="38"/>
      <c r="I4191" s="19"/>
      <c r="K4191" s="15"/>
      <c r="L4191" s="15"/>
      <c r="AE4191" s="37"/>
      <c r="AF4191" s="30"/>
      <c r="AG4191" s="23"/>
      <c r="AH4191" s="23"/>
      <c r="AI4191" s="23"/>
      <c r="AJ4191" s="23"/>
      <c r="AK4191" s="23"/>
      <c r="AL4191" s="23"/>
      <c r="AM4191" s="23"/>
      <c r="AN4191" s="23"/>
      <c r="AO4191" s="23"/>
      <c r="AP4191" s="23"/>
      <c r="AQ4191" s="23"/>
      <c r="AR4191" s="23"/>
      <c r="AS4191" s="23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23"/>
      <c r="BE4191" s="23"/>
      <c r="BF4191" s="23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  <c r="BU4191" s="12"/>
      <c r="BV4191" s="12"/>
      <c r="BW4191" s="12"/>
      <c r="BX4191" s="15"/>
      <c r="BY4191" s="15"/>
      <c r="BZ4191" s="15"/>
      <c r="CA4191" s="15"/>
      <c r="CB4191" s="15"/>
      <c r="CC4191" s="15"/>
      <c r="CD4191" s="15"/>
      <c r="CE4191" s="15"/>
      <c r="CF4191" s="15"/>
      <c r="CG4191" s="15"/>
      <c r="CH4191" s="15"/>
      <c r="CI4191" s="15"/>
      <c r="CJ4191" s="15"/>
      <c r="CK4191" s="15"/>
      <c r="CL4191" s="15"/>
      <c r="CM4191" s="15"/>
      <c r="CN4191" s="15"/>
    </row>
    <row r="4192" spans="1:92" ht="14">
      <c r="A4192" s="1"/>
      <c r="D4192" s="38"/>
      <c r="I4192" s="19"/>
      <c r="K4192" s="15"/>
      <c r="L4192" s="15"/>
      <c r="AE4192" s="37"/>
      <c r="AF4192" s="30"/>
      <c r="AG4192" s="23"/>
      <c r="AH4192" s="23"/>
      <c r="AI4192" s="23"/>
      <c r="AJ4192" s="23"/>
      <c r="AK4192" s="23"/>
      <c r="AL4192" s="23"/>
      <c r="AM4192" s="23"/>
      <c r="AN4192" s="23"/>
      <c r="AO4192" s="23"/>
      <c r="AP4192" s="23"/>
      <c r="AQ4192" s="23"/>
      <c r="AR4192" s="23"/>
      <c r="AS4192" s="23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23"/>
      <c r="BE4192" s="23"/>
      <c r="BF4192" s="23"/>
      <c r="BG4192" s="12"/>
      <c r="BH4192" s="12"/>
      <c r="BI4192" s="12"/>
      <c r="BJ4192" s="12"/>
      <c r="BK4192" s="12"/>
      <c r="BL4192" s="12"/>
      <c r="BM4192" s="12"/>
      <c r="BN4192" s="12"/>
      <c r="BO4192" s="12"/>
      <c r="BP4192" s="12"/>
      <c r="BQ4192" s="12"/>
      <c r="BR4192" s="12"/>
      <c r="BS4192" s="12"/>
      <c r="BT4192" s="12"/>
      <c r="BU4192" s="12"/>
      <c r="BV4192" s="12"/>
      <c r="BW4192" s="12"/>
      <c r="BX4192" s="15"/>
      <c r="BY4192" s="15"/>
      <c r="BZ4192" s="15"/>
      <c r="CA4192" s="15"/>
      <c r="CB4192" s="15"/>
      <c r="CC4192" s="15"/>
      <c r="CD4192" s="15"/>
      <c r="CE4192" s="15"/>
      <c r="CF4192" s="15"/>
      <c r="CG4192" s="15"/>
      <c r="CH4192" s="15"/>
      <c r="CI4192" s="15"/>
      <c r="CJ4192" s="15"/>
      <c r="CK4192" s="15"/>
      <c r="CL4192" s="15"/>
      <c r="CM4192" s="15"/>
      <c r="CN4192" s="15"/>
    </row>
    <row r="4193" spans="1:92" ht="14">
      <c r="A4193" s="1"/>
      <c r="D4193" s="38"/>
      <c r="I4193" s="19"/>
      <c r="K4193" s="15"/>
      <c r="L4193" s="15"/>
      <c r="AE4193" s="37"/>
      <c r="AF4193" s="30"/>
      <c r="AG4193" s="23"/>
      <c r="AH4193" s="23"/>
      <c r="AI4193" s="23"/>
      <c r="AJ4193" s="23"/>
      <c r="AK4193" s="23"/>
      <c r="AL4193" s="23"/>
      <c r="AM4193" s="23"/>
      <c r="AN4193" s="23"/>
      <c r="AO4193" s="23"/>
      <c r="AP4193" s="23"/>
      <c r="AQ4193" s="23"/>
      <c r="AR4193" s="23"/>
      <c r="AS4193" s="23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23"/>
      <c r="BE4193" s="23"/>
      <c r="BF4193" s="23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5"/>
      <c r="BY4193" s="15"/>
      <c r="BZ4193" s="15"/>
      <c r="CA4193" s="15"/>
      <c r="CB4193" s="15"/>
      <c r="CC4193" s="15"/>
      <c r="CD4193" s="15"/>
      <c r="CE4193" s="15"/>
      <c r="CF4193" s="15"/>
      <c r="CG4193" s="15"/>
      <c r="CH4193" s="15"/>
      <c r="CI4193" s="15"/>
      <c r="CJ4193" s="15"/>
      <c r="CK4193" s="15"/>
      <c r="CL4193" s="15"/>
      <c r="CM4193" s="15"/>
      <c r="CN4193" s="15"/>
    </row>
    <row r="4194" spans="1:92" ht="14">
      <c r="A4194" s="1"/>
      <c r="D4194" s="38"/>
      <c r="I4194" s="19"/>
      <c r="K4194" s="15"/>
      <c r="L4194" s="15"/>
      <c r="AE4194" s="37"/>
      <c r="AF4194" s="30"/>
      <c r="AG4194" s="23"/>
      <c r="AH4194" s="23"/>
      <c r="AI4194" s="23"/>
      <c r="AJ4194" s="23"/>
      <c r="AK4194" s="23"/>
      <c r="AL4194" s="23"/>
      <c r="AM4194" s="23"/>
      <c r="AN4194" s="23"/>
      <c r="AO4194" s="23"/>
      <c r="AP4194" s="23"/>
      <c r="AQ4194" s="23"/>
      <c r="AR4194" s="23"/>
      <c r="AS4194" s="23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23"/>
      <c r="BE4194" s="23"/>
      <c r="BF4194" s="23"/>
      <c r="BG4194" s="12"/>
      <c r="BH4194" s="12"/>
      <c r="BI4194" s="12"/>
      <c r="BJ4194" s="12"/>
      <c r="BK4194" s="12"/>
      <c r="BL4194" s="12"/>
      <c r="BM4194" s="12"/>
      <c r="BN4194" s="12"/>
      <c r="BO4194" s="12"/>
      <c r="BP4194" s="12"/>
      <c r="BQ4194" s="12"/>
      <c r="BR4194" s="12"/>
      <c r="BS4194" s="12"/>
      <c r="BT4194" s="12"/>
      <c r="BU4194" s="12"/>
      <c r="BV4194" s="12"/>
      <c r="BW4194" s="12"/>
      <c r="BX4194" s="15"/>
      <c r="BY4194" s="15"/>
      <c r="BZ4194" s="15"/>
      <c r="CA4194" s="15"/>
      <c r="CB4194" s="15"/>
      <c r="CC4194" s="15"/>
      <c r="CD4194" s="15"/>
      <c r="CE4194" s="15"/>
      <c r="CF4194" s="15"/>
      <c r="CG4194" s="15"/>
      <c r="CH4194" s="15"/>
      <c r="CI4194" s="15"/>
      <c r="CJ4194" s="15"/>
      <c r="CK4194" s="15"/>
      <c r="CL4194" s="15"/>
      <c r="CM4194" s="15"/>
      <c r="CN4194" s="15"/>
    </row>
    <row r="4195" spans="1:92" ht="14">
      <c r="A4195" s="1"/>
      <c r="D4195" s="38"/>
      <c r="I4195" s="19"/>
      <c r="K4195" s="15"/>
      <c r="L4195" s="15"/>
      <c r="AE4195" s="37"/>
      <c r="AF4195" s="30"/>
      <c r="AG4195" s="23"/>
      <c r="AH4195" s="23"/>
      <c r="AI4195" s="23"/>
      <c r="AJ4195" s="23"/>
      <c r="AK4195" s="23"/>
      <c r="AL4195" s="23"/>
      <c r="AM4195" s="23"/>
      <c r="AN4195" s="23"/>
      <c r="AO4195" s="23"/>
      <c r="AP4195" s="23"/>
      <c r="AQ4195" s="23"/>
      <c r="AR4195" s="23"/>
      <c r="AS4195" s="23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23"/>
      <c r="BE4195" s="23"/>
      <c r="BF4195" s="23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  <c r="BU4195" s="12"/>
      <c r="BV4195" s="12"/>
      <c r="BW4195" s="12"/>
      <c r="BX4195" s="15"/>
      <c r="BY4195" s="15"/>
      <c r="BZ4195" s="15"/>
      <c r="CA4195" s="15"/>
      <c r="CB4195" s="15"/>
      <c r="CC4195" s="15"/>
      <c r="CD4195" s="15"/>
      <c r="CE4195" s="15"/>
      <c r="CF4195" s="15"/>
      <c r="CG4195" s="15"/>
      <c r="CH4195" s="15"/>
      <c r="CI4195" s="15"/>
      <c r="CJ4195" s="15"/>
      <c r="CK4195" s="15"/>
      <c r="CL4195" s="15"/>
      <c r="CM4195" s="15"/>
      <c r="CN4195" s="15"/>
    </row>
    <row r="4196" spans="1:92" ht="14">
      <c r="A4196" s="1"/>
      <c r="D4196" s="38"/>
      <c r="I4196" s="19"/>
      <c r="K4196" s="15"/>
      <c r="L4196" s="15"/>
      <c r="AE4196" s="37"/>
      <c r="AF4196" s="30"/>
      <c r="AG4196" s="23"/>
      <c r="AH4196" s="23"/>
      <c r="AI4196" s="23"/>
      <c r="AJ4196" s="23"/>
      <c r="AK4196" s="23"/>
      <c r="AL4196" s="23"/>
      <c r="AM4196" s="23"/>
      <c r="AN4196" s="23"/>
      <c r="AO4196" s="23"/>
      <c r="AP4196" s="23"/>
      <c r="AQ4196" s="23"/>
      <c r="AR4196" s="23"/>
      <c r="AS4196" s="23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23"/>
      <c r="BE4196" s="23"/>
      <c r="BF4196" s="23"/>
      <c r="BG4196" s="12"/>
      <c r="BH4196" s="12"/>
      <c r="BI4196" s="12"/>
      <c r="BJ4196" s="12"/>
      <c r="BK4196" s="12"/>
      <c r="BL4196" s="12"/>
      <c r="BM4196" s="12"/>
      <c r="BN4196" s="12"/>
      <c r="BO4196" s="12"/>
      <c r="BP4196" s="12"/>
      <c r="BQ4196" s="12"/>
      <c r="BR4196" s="12"/>
      <c r="BS4196" s="12"/>
      <c r="BT4196" s="12"/>
      <c r="BU4196" s="12"/>
      <c r="BV4196" s="12"/>
      <c r="BW4196" s="12"/>
      <c r="BX4196" s="15"/>
      <c r="BY4196" s="15"/>
      <c r="BZ4196" s="15"/>
      <c r="CA4196" s="15"/>
      <c r="CB4196" s="15"/>
      <c r="CC4196" s="15"/>
      <c r="CD4196" s="15"/>
      <c r="CE4196" s="15"/>
      <c r="CF4196" s="15"/>
      <c r="CG4196" s="15"/>
      <c r="CH4196" s="15"/>
      <c r="CI4196" s="15"/>
      <c r="CJ4196" s="15"/>
      <c r="CK4196" s="15"/>
      <c r="CL4196" s="15"/>
      <c r="CM4196" s="15"/>
      <c r="CN4196" s="15"/>
    </row>
    <row r="4197" spans="1:92" ht="14">
      <c r="A4197" s="1"/>
      <c r="D4197" s="38"/>
      <c r="I4197" s="19"/>
      <c r="K4197" s="15"/>
      <c r="L4197" s="15"/>
      <c r="AE4197" s="37"/>
      <c r="AF4197" s="30"/>
      <c r="AG4197" s="23"/>
      <c r="AH4197" s="23"/>
      <c r="AI4197" s="23"/>
      <c r="AJ4197" s="23"/>
      <c r="AK4197" s="23"/>
      <c r="AL4197" s="23"/>
      <c r="AM4197" s="23"/>
      <c r="AN4197" s="23"/>
      <c r="AO4197" s="23"/>
      <c r="AP4197" s="23"/>
      <c r="AQ4197" s="23"/>
      <c r="AR4197" s="23"/>
      <c r="AS4197" s="23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23"/>
      <c r="BE4197" s="23"/>
      <c r="BF4197" s="23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  <c r="BU4197" s="12"/>
      <c r="BV4197" s="12"/>
      <c r="BW4197" s="12"/>
      <c r="BX4197" s="15"/>
      <c r="BY4197" s="15"/>
      <c r="BZ4197" s="15"/>
      <c r="CA4197" s="15"/>
      <c r="CB4197" s="15"/>
      <c r="CC4197" s="15"/>
      <c r="CD4197" s="15"/>
      <c r="CE4197" s="15"/>
      <c r="CF4197" s="15"/>
      <c r="CG4197" s="15"/>
      <c r="CH4197" s="15"/>
      <c r="CI4197" s="15"/>
      <c r="CJ4197" s="15"/>
      <c r="CK4197" s="15"/>
      <c r="CL4197" s="15"/>
      <c r="CM4197" s="15"/>
      <c r="CN4197" s="15"/>
    </row>
    <row r="4198" spans="1:92" ht="14">
      <c r="A4198" s="1"/>
      <c r="D4198" s="38"/>
      <c r="I4198" s="19"/>
      <c r="K4198" s="15"/>
      <c r="L4198" s="15"/>
      <c r="AE4198" s="37"/>
      <c r="AF4198" s="30"/>
      <c r="AG4198" s="23"/>
      <c r="AH4198" s="23"/>
      <c r="AI4198" s="23"/>
      <c r="AJ4198" s="23"/>
      <c r="AK4198" s="23"/>
      <c r="AL4198" s="23"/>
      <c r="AM4198" s="23"/>
      <c r="AN4198" s="23"/>
      <c r="AO4198" s="23"/>
      <c r="AP4198" s="23"/>
      <c r="AQ4198" s="23"/>
      <c r="AR4198" s="23"/>
      <c r="AS4198" s="23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23"/>
      <c r="BE4198" s="23"/>
      <c r="BF4198" s="23"/>
      <c r="BG4198" s="12"/>
      <c r="BH4198" s="12"/>
      <c r="BI4198" s="12"/>
      <c r="BJ4198" s="12"/>
      <c r="BK4198" s="12"/>
      <c r="BL4198" s="12"/>
      <c r="BM4198" s="12"/>
      <c r="BN4198" s="12"/>
      <c r="BO4198" s="12"/>
      <c r="BP4198" s="12"/>
      <c r="BQ4198" s="12"/>
      <c r="BR4198" s="12"/>
      <c r="BS4198" s="12"/>
      <c r="BT4198" s="12"/>
      <c r="BU4198" s="12"/>
      <c r="BV4198" s="12"/>
      <c r="BW4198" s="12"/>
      <c r="BX4198" s="15"/>
      <c r="BY4198" s="15"/>
      <c r="BZ4198" s="15"/>
      <c r="CA4198" s="15"/>
      <c r="CB4198" s="15"/>
      <c r="CC4198" s="15"/>
      <c r="CD4198" s="15"/>
      <c r="CE4198" s="15"/>
      <c r="CF4198" s="15"/>
      <c r="CG4198" s="15"/>
      <c r="CH4198" s="15"/>
      <c r="CI4198" s="15"/>
      <c r="CJ4198" s="15"/>
      <c r="CK4198" s="15"/>
      <c r="CL4198" s="15"/>
      <c r="CM4198" s="15"/>
      <c r="CN4198" s="15"/>
    </row>
    <row r="4199" spans="1:92" ht="14">
      <c r="A4199" s="1"/>
      <c r="D4199" s="38"/>
      <c r="I4199" s="19"/>
      <c r="K4199" s="15"/>
      <c r="L4199" s="15"/>
      <c r="AE4199" s="37"/>
      <c r="AF4199" s="30"/>
      <c r="AG4199" s="23"/>
      <c r="AH4199" s="23"/>
      <c r="AI4199" s="23"/>
      <c r="AJ4199" s="23"/>
      <c r="AK4199" s="23"/>
      <c r="AL4199" s="23"/>
      <c r="AM4199" s="23"/>
      <c r="AN4199" s="23"/>
      <c r="AO4199" s="23"/>
      <c r="AP4199" s="23"/>
      <c r="AQ4199" s="23"/>
      <c r="AR4199" s="23"/>
      <c r="AS4199" s="23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23"/>
      <c r="BE4199" s="23"/>
      <c r="BF4199" s="23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  <c r="BU4199" s="12"/>
      <c r="BV4199" s="12"/>
      <c r="BW4199" s="12"/>
      <c r="BX4199" s="15"/>
      <c r="BY4199" s="15"/>
      <c r="BZ4199" s="15"/>
      <c r="CA4199" s="15"/>
      <c r="CB4199" s="15"/>
      <c r="CC4199" s="15"/>
      <c r="CD4199" s="15"/>
      <c r="CE4199" s="15"/>
      <c r="CF4199" s="15"/>
      <c r="CG4199" s="15"/>
      <c r="CH4199" s="15"/>
      <c r="CI4199" s="15"/>
      <c r="CJ4199" s="15"/>
      <c r="CK4199" s="15"/>
      <c r="CL4199" s="15"/>
      <c r="CM4199" s="15"/>
      <c r="CN4199" s="15"/>
    </row>
    <row r="4200" spans="1:92" ht="14">
      <c r="A4200" s="1"/>
      <c r="D4200" s="38"/>
      <c r="I4200" s="19"/>
      <c r="K4200" s="15"/>
      <c r="L4200" s="15"/>
      <c r="AE4200" s="37"/>
      <c r="AF4200" s="30"/>
      <c r="AG4200" s="23"/>
      <c r="AH4200" s="23"/>
      <c r="AI4200" s="23"/>
      <c r="AJ4200" s="23"/>
      <c r="AK4200" s="23"/>
      <c r="AL4200" s="23"/>
      <c r="AM4200" s="23"/>
      <c r="AN4200" s="23"/>
      <c r="AO4200" s="23"/>
      <c r="AP4200" s="23"/>
      <c r="AQ4200" s="23"/>
      <c r="AR4200" s="23"/>
      <c r="AS4200" s="23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23"/>
      <c r="BE4200" s="23"/>
      <c r="BF4200" s="23"/>
      <c r="BG4200" s="12"/>
      <c r="BH4200" s="12"/>
      <c r="BI4200" s="12"/>
      <c r="BJ4200" s="12"/>
      <c r="BK4200" s="12"/>
      <c r="BL4200" s="12"/>
      <c r="BM4200" s="12"/>
      <c r="BN4200" s="12"/>
      <c r="BO4200" s="12"/>
      <c r="BP4200" s="12"/>
      <c r="BQ4200" s="12"/>
      <c r="BR4200" s="12"/>
      <c r="BS4200" s="12"/>
      <c r="BT4200" s="12"/>
      <c r="BU4200" s="12"/>
      <c r="BV4200" s="12"/>
      <c r="BW4200" s="12"/>
      <c r="BX4200" s="15"/>
      <c r="BY4200" s="15"/>
      <c r="BZ4200" s="15"/>
      <c r="CA4200" s="15"/>
      <c r="CB4200" s="15"/>
      <c r="CC4200" s="15"/>
      <c r="CD4200" s="15"/>
      <c r="CE4200" s="15"/>
      <c r="CF4200" s="15"/>
      <c r="CG4200" s="15"/>
      <c r="CH4200" s="15"/>
      <c r="CI4200" s="15"/>
      <c r="CJ4200" s="15"/>
      <c r="CK4200" s="15"/>
      <c r="CL4200" s="15"/>
      <c r="CM4200" s="15"/>
      <c r="CN4200" s="15"/>
    </row>
    <row r="4201" spans="1:92" ht="14">
      <c r="A4201" s="1"/>
      <c r="D4201" s="38"/>
      <c r="I4201" s="19"/>
      <c r="K4201" s="15"/>
      <c r="L4201" s="15"/>
      <c r="AE4201" s="37"/>
      <c r="AF4201" s="30"/>
      <c r="AG4201" s="23"/>
      <c r="AH4201" s="23"/>
      <c r="AI4201" s="23"/>
      <c r="AJ4201" s="23"/>
      <c r="AK4201" s="23"/>
      <c r="AL4201" s="23"/>
      <c r="AM4201" s="23"/>
      <c r="AN4201" s="23"/>
      <c r="AO4201" s="23"/>
      <c r="AP4201" s="23"/>
      <c r="AQ4201" s="23"/>
      <c r="AR4201" s="23"/>
      <c r="AS4201" s="23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23"/>
      <c r="BE4201" s="23"/>
      <c r="BF4201" s="23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  <c r="BU4201" s="12"/>
      <c r="BV4201" s="12"/>
      <c r="BW4201" s="12"/>
      <c r="BX4201" s="15"/>
      <c r="BY4201" s="15"/>
      <c r="BZ4201" s="15"/>
      <c r="CA4201" s="15"/>
      <c r="CB4201" s="15"/>
      <c r="CC4201" s="15"/>
      <c r="CD4201" s="15"/>
      <c r="CE4201" s="15"/>
      <c r="CF4201" s="15"/>
      <c r="CG4201" s="15"/>
      <c r="CH4201" s="15"/>
      <c r="CI4201" s="15"/>
      <c r="CJ4201" s="15"/>
      <c r="CK4201" s="15"/>
      <c r="CL4201" s="15"/>
      <c r="CM4201" s="15"/>
      <c r="CN4201" s="15"/>
    </row>
    <row r="4202" spans="1:92" ht="14">
      <c r="A4202" s="1"/>
      <c r="D4202" s="38"/>
      <c r="I4202" s="19"/>
      <c r="K4202" s="15"/>
      <c r="L4202" s="15"/>
      <c r="AE4202" s="37"/>
      <c r="AF4202" s="30"/>
      <c r="AG4202" s="23"/>
      <c r="AH4202" s="23"/>
      <c r="AI4202" s="23"/>
      <c r="AJ4202" s="23"/>
      <c r="AK4202" s="23"/>
      <c r="AL4202" s="23"/>
      <c r="AM4202" s="23"/>
      <c r="AN4202" s="23"/>
      <c r="AO4202" s="23"/>
      <c r="AP4202" s="23"/>
      <c r="AQ4202" s="23"/>
      <c r="AR4202" s="23"/>
      <c r="AS4202" s="23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23"/>
      <c r="BE4202" s="23"/>
      <c r="BF4202" s="23"/>
      <c r="BG4202" s="12"/>
      <c r="BH4202" s="12"/>
      <c r="BI4202" s="12"/>
      <c r="BJ4202" s="12"/>
      <c r="BK4202" s="12"/>
      <c r="BL4202" s="12"/>
      <c r="BM4202" s="12"/>
      <c r="BN4202" s="12"/>
      <c r="BO4202" s="12"/>
      <c r="BP4202" s="12"/>
      <c r="BQ4202" s="12"/>
      <c r="BR4202" s="12"/>
      <c r="BS4202" s="12"/>
      <c r="BT4202" s="12"/>
      <c r="BU4202" s="12"/>
      <c r="BV4202" s="12"/>
      <c r="BW4202" s="12"/>
      <c r="BX4202" s="15"/>
      <c r="BY4202" s="15"/>
      <c r="BZ4202" s="15"/>
      <c r="CA4202" s="15"/>
      <c r="CB4202" s="15"/>
      <c r="CC4202" s="15"/>
      <c r="CD4202" s="15"/>
      <c r="CE4202" s="15"/>
      <c r="CF4202" s="15"/>
      <c r="CG4202" s="15"/>
      <c r="CH4202" s="15"/>
      <c r="CI4202" s="15"/>
      <c r="CJ4202" s="15"/>
      <c r="CK4202" s="15"/>
      <c r="CL4202" s="15"/>
      <c r="CM4202" s="15"/>
      <c r="CN4202" s="15"/>
    </row>
    <row r="4203" spans="1:92" ht="14">
      <c r="A4203" s="1"/>
      <c r="D4203" s="38"/>
      <c r="I4203" s="19"/>
      <c r="K4203" s="15"/>
      <c r="L4203" s="15"/>
      <c r="AE4203" s="37"/>
      <c r="AF4203" s="30"/>
      <c r="AG4203" s="23"/>
      <c r="AH4203" s="23"/>
      <c r="AI4203" s="23"/>
      <c r="AJ4203" s="23"/>
      <c r="AK4203" s="23"/>
      <c r="AL4203" s="23"/>
      <c r="AM4203" s="23"/>
      <c r="AN4203" s="23"/>
      <c r="AO4203" s="23"/>
      <c r="AP4203" s="23"/>
      <c r="AQ4203" s="23"/>
      <c r="AR4203" s="23"/>
      <c r="AS4203" s="23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23"/>
      <c r="BE4203" s="23"/>
      <c r="BF4203" s="23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  <c r="BU4203" s="12"/>
      <c r="BV4203" s="12"/>
      <c r="BW4203" s="12"/>
      <c r="BX4203" s="15"/>
      <c r="BY4203" s="15"/>
      <c r="BZ4203" s="15"/>
      <c r="CA4203" s="15"/>
      <c r="CB4203" s="15"/>
      <c r="CC4203" s="15"/>
      <c r="CD4203" s="15"/>
      <c r="CE4203" s="15"/>
      <c r="CF4203" s="15"/>
      <c r="CG4203" s="15"/>
      <c r="CH4203" s="15"/>
      <c r="CI4203" s="15"/>
      <c r="CJ4203" s="15"/>
      <c r="CK4203" s="15"/>
      <c r="CL4203" s="15"/>
      <c r="CM4203" s="15"/>
      <c r="CN4203" s="15"/>
    </row>
    <row r="4204" spans="1:92" ht="14">
      <c r="A4204" s="1"/>
      <c r="D4204" s="38"/>
      <c r="I4204" s="19"/>
      <c r="K4204" s="15"/>
      <c r="L4204" s="15"/>
      <c r="AE4204" s="37"/>
      <c r="AF4204" s="30"/>
      <c r="AG4204" s="23"/>
      <c r="AH4204" s="23"/>
      <c r="AI4204" s="23"/>
      <c r="AJ4204" s="23"/>
      <c r="AK4204" s="23"/>
      <c r="AL4204" s="23"/>
      <c r="AM4204" s="23"/>
      <c r="AN4204" s="23"/>
      <c r="AO4204" s="23"/>
      <c r="AP4204" s="23"/>
      <c r="AQ4204" s="23"/>
      <c r="AR4204" s="23"/>
      <c r="AS4204" s="23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23"/>
      <c r="BE4204" s="23"/>
      <c r="BF4204" s="23"/>
      <c r="BG4204" s="12"/>
      <c r="BH4204" s="12"/>
      <c r="BI4204" s="12"/>
      <c r="BJ4204" s="12"/>
      <c r="BK4204" s="12"/>
      <c r="BL4204" s="12"/>
      <c r="BM4204" s="12"/>
      <c r="BN4204" s="12"/>
      <c r="BO4204" s="12"/>
      <c r="BP4204" s="12"/>
      <c r="BQ4204" s="12"/>
      <c r="BR4204" s="12"/>
      <c r="BS4204" s="12"/>
      <c r="BT4204" s="12"/>
      <c r="BU4204" s="12"/>
      <c r="BV4204" s="12"/>
      <c r="BW4204" s="12"/>
      <c r="BX4204" s="15"/>
      <c r="BY4204" s="15"/>
      <c r="BZ4204" s="15"/>
      <c r="CA4204" s="15"/>
      <c r="CB4204" s="15"/>
      <c r="CC4204" s="15"/>
      <c r="CD4204" s="15"/>
      <c r="CE4204" s="15"/>
      <c r="CF4204" s="15"/>
      <c r="CG4204" s="15"/>
      <c r="CH4204" s="15"/>
      <c r="CI4204" s="15"/>
      <c r="CJ4204" s="15"/>
      <c r="CK4204" s="15"/>
      <c r="CL4204" s="15"/>
      <c r="CM4204" s="15"/>
      <c r="CN4204" s="15"/>
    </row>
    <row r="4205" spans="1:92" ht="14">
      <c r="A4205" s="1"/>
      <c r="D4205" s="38"/>
      <c r="I4205" s="19"/>
      <c r="K4205" s="15"/>
      <c r="L4205" s="15"/>
      <c r="AE4205" s="37"/>
      <c r="AF4205" s="30"/>
      <c r="AG4205" s="23"/>
      <c r="AH4205" s="23"/>
      <c r="AI4205" s="23"/>
      <c r="AJ4205" s="23"/>
      <c r="AK4205" s="23"/>
      <c r="AL4205" s="23"/>
      <c r="AM4205" s="23"/>
      <c r="AN4205" s="23"/>
      <c r="AO4205" s="23"/>
      <c r="AP4205" s="23"/>
      <c r="AQ4205" s="23"/>
      <c r="AR4205" s="23"/>
      <c r="AS4205" s="23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23"/>
      <c r="BE4205" s="23"/>
      <c r="BF4205" s="23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  <c r="BU4205" s="12"/>
      <c r="BV4205" s="12"/>
      <c r="BW4205" s="12"/>
      <c r="BX4205" s="15"/>
      <c r="BY4205" s="15"/>
      <c r="BZ4205" s="15"/>
      <c r="CA4205" s="15"/>
      <c r="CB4205" s="15"/>
      <c r="CC4205" s="15"/>
      <c r="CD4205" s="15"/>
      <c r="CE4205" s="15"/>
      <c r="CF4205" s="15"/>
      <c r="CG4205" s="15"/>
      <c r="CH4205" s="15"/>
      <c r="CI4205" s="15"/>
      <c r="CJ4205" s="15"/>
      <c r="CK4205" s="15"/>
      <c r="CL4205" s="15"/>
      <c r="CM4205" s="15"/>
      <c r="CN4205" s="15"/>
    </row>
    <row r="4206" spans="1:92" ht="14">
      <c r="A4206" s="1"/>
      <c r="D4206" s="38"/>
      <c r="I4206" s="19"/>
      <c r="K4206" s="15"/>
      <c r="L4206" s="15"/>
      <c r="AE4206" s="37"/>
      <c r="AF4206" s="30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23"/>
      <c r="BE4206" s="23"/>
      <c r="BF4206" s="23"/>
      <c r="BG4206" s="12"/>
      <c r="BH4206" s="12"/>
      <c r="BI4206" s="12"/>
      <c r="BJ4206" s="12"/>
      <c r="BK4206" s="12"/>
      <c r="BL4206" s="12"/>
      <c r="BM4206" s="12"/>
      <c r="BN4206" s="12"/>
      <c r="BO4206" s="12"/>
      <c r="BP4206" s="12"/>
      <c r="BQ4206" s="12"/>
      <c r="BR4206" s="12"/>
      <c r="BS4206" s="12"/>
      <c r="BT4206" s="12"/>
      <c r="BU4206" s="12"/>
      <c r="BV4206" s="12"/>
      <c r="BW4206" s="12"/>
      <c r="BX4206" s="15"/>
      <c r="BY4206" s="15"/>
      <c r="BZ4206" s="15"/>
      <c r="CA4206" s="15"/>
      <c r="CB4206" s="15"/>
      <c r="CC4206" s="15"/>
      <c r="CD4206" s="15"/>
      <c r="CE4206" s="15"/>
      <c r="CF4206" s="15"/>
      <c r="CG4206" s="15"/>
      <c r="CH4206" s="15"/>
      <c r="CI4206" s="15"/>
      <c r="CJ4206" s="15"/>
      <c r="CK4206" s="15"/>
      <c r="CL4206" s="15"/>
      <c r="CM4206" s="15"/>
      <c r="CN4206" s="15"/>
    </row>
    <row r="4207" spans="1:92" ht="14">
      <c r="A4207" s="1"/>
      <c r="D4207" s="38"/>
      <c r="I4207" s="19"/>
      <c r="K4207" s="15"/>
      <c r="L4207" s="15"/>
      <c r="AE4207" s="37"/>
      <c r="AF4207" s="30"/>
      <c r="AG4207" s="23"/>
      <c r="AH4207" s="23"/>
      <c r="AI4207" s="23"/>
      <c r="AJ4207" s="23"/>
      <c r="AK4207" s="23"/>
      <c r="AL4207" s="23"/>
      <c r="AM4207" s="23"/>
      <c r="AN4207" s="23"/>
      <c r="AO4207" s="23"/>
      <c r="AP4207" s="23"/>
      <c r="AQ4207" s="23"/>
      <c r="AR4207" s="23"/>
      <c r="AS4207" s="23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23"/>
      <c r="BE4207" s="23"/>
      <c r="BF4207" s="23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  <c r="BU4207" s="12"/>
      <c r="BV4207" s="12"/>
      <c r="BW4207" s="12"/>
      <c r="BX4207" s="15"/>
      <c r="BY4207" s="15"/>
      <c r="BZ4207" s="15"/>
      <c r="CA4207" s="15"/>
      <c r="CB4207" s="15"/>
      <c r="CC4207" s="15"/>
      <c r="CD4207" s="15"/>
      <c r="CE4207" s="15"/>
      <c r="CF4207" s="15"/>
      <c r="CG4207" s="15"/>
      <c r="CH4207" s="15"/>
      <c r="CI4207" s="15"/>
      <c r="CJ4207" s="15"/>
      <c r="CK4207" s="15"/>
      <c r="CL4207" s="15"/>
      <c r="CM4207" s="15"/>
      <c r="CN4207" s="15"/>
    </row>
    <row r="4208" spans="1:92" ht="14">
      <c r="A4208" s="1"/>
      <c r="D4208" s="38"/>
      <c r="I4208" s="19"/>
      <c r="K4208" s="15"/>
      <c r="L4208" s="15"/>
      <c r="AE4208" s="37"/>
      <c r="AF4208" s="30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23"/>
      <c r="BE4208" s="23"/>
      <c r="BF4208" s="23"/>
      <c r="BG4208" s="12"/>
      <c r="BH4208" s="12"/>
      <c r="BI4208" s="12"/>
      <c r="BJ4208" s="12"/>
      <c r="BK4208" s="12"/>
      <c r="BL4208" s="12"/>
      <c r="BM4208" s="12"/>
      <c r="BN4208" s="12"/>
      <c r="BO4208" s="12"/>
      <c r="BP4208" s="12"/>
      <c r="BQ4208" s="12"/>
      <c r="BR4208" s="12"/>
      <c r="BS4208" s="12"/>
      <c r="BT4208" s="12"/>
      <c r="BU4208" s="12"/>
      <c r="BV4208" s="12"/>
      <c r="BW4208" s="12"/>
      <c r="BX4208" s="15"/>
      <c r="BY4208" s="15"/>
      <c r="BZ4208" s="15"/>
      <c r="CA4208" s="15"/>
      <c r="CB4208" s="15"/>
      <c r="CC4208" s="15"/>
      <c r="CD4208" s="15"/>
      <c r="CE4208" s="15"/>
      <c r="CF4208" s="15"/>
      <c r="CG4208" s="15"/>
      <c r="CH4208" s="15"/>
      <c r="CI4208" s="15"/>
      <c r="CJ4208" s="15"/>
      <c r="CK4208" s="15"/>
      <c r="CL4208" s="15"/>
      <c r="CM4208" s="15"/>
      <c r="CN4208" s="15"/>
    </row>
    <row r="4209" spans="1:92" ht="14">
      <c r="A4209" s="1"/>
      <c r="D4209" s="38"/>
      <c r="I4209" s="19"/>
      <c r="K4209" s="15"/>
      <c r="L4209" s="15"/>
      <c r="AE4209" s="37"/>
      <c r="AF4209" s="30"/>
      <c r="AG4209" s="23"/>
      <c r="AH4209" s="23"/>
      <c r="AI4209" s="23"/>
      <c r="AJ4209" s="23"/>
      <c r="AK4209" s="23"/>
      <c r="AL4209" s="23"/>
      <c r="AM4209" s="23"/>
      <c r="AN4209" s="23"/>
      <c r="AO4209" s="23"/>
      <c r="AP4209" s="23"/>
      <c r="AQ4209" s="23"/>
      <c r="AR4209" s="23"/>
      <c r="AS4209" s="23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23"/>
      <c r="BE4209" s="23"/>
      <c r="BF4209" s="23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  <c r="BU4209" s="12"/>
      <c r="BV4209" s="12"/>
      <c r="BW4209" s="12"/>
      <c r="BX4209" s="15"/>
      <c r="BY4209" s="15"/>
      <c r="BZ4209" s="15"/>
      <c r="CA4209" s="15"/>
      <c r="CB4209" s="15"/>
      <c r="CC4209" s="15"/>
      <c r="CD4209" s="15"/>
      <c r="CE4209" s="15"/>
      <c r="CF4209" s="15"/>
      <c r="CG4209" s="15"/>
      <c r="CH4209" s="15"/>
      <c r="CI4209" s="15"/>
      <c r="CJ4209" s="15"/>
      <c r="CK4209" s="15"/>
      <c r="CL4209" s="15"/>
      <c r="CM4209" s="15"/>
      <c r="CN4209" s="15"/>
    </row>
    <row r="4210" spans="1:92" ht="14">
      <c r="A4210" s="1"/>
      <c r="D4210" s="38"/>
      <c r="I4210" s="19"/>
      <c r="K4210" s="15"/>
      <c r="L4210" s="15"/>
      <c r="AE4210" s="37"/>
      <c r="AF4210" s="30"/>
      <c r="AG4210" s="23"/>
      <c r="AH4210" s="23"/>
      <c r="AI4210" s="23"/>
      <c r="AJ4210" s="23"/>
      <c r="AK4210" s="23"/>
      <c r="AL4210" s="23"/>
      <c r="AM4210" s="23"/>
      <c r="AN4210" s="23"/>
      <c r="AO4210" s="23"/>
      <c r="AP4210" s="23"/>
      <c r="AQ4210" s="23"/>
      <c r="AR4210" s="23"/>
      <c r="AS4210" s="23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23"/>
      <c r="BE4210" s="23"/>
      <c r="BF4210" s="23"/>
      <c r="BG4210" s="12"/>
      <c r="BH4210" s="12"/>
      <c r="BI4210" s="12"/>
      <c r="BJ4210" s="12"/>
      <c r="BK4210" s="12"/>
      <c r="BL4210" s="12"/>
      <c r="BM4210" s="12"/>
      <c r="BN4210" s="12"/>
      <c r="BO4210" s="12"/>
      <c r="BP4210" s="12"/>
      <c r="BQ4210" s="12"/>
      <c r="BR4210" s="12"/>
      <c r="BS4210" s="12"/>
      <c r="BT4210" s="12"/>
      <c r="BU4210" s="12"/>
      <c r="BV4210" s="12"/>
      <c r="BW4210" s="12"/>
      <c r="BX4210" s="15"/>
      <c r="BY4210" s="15"/>
      <c r="BZ4210" s="15"/>
      <c r="CA4210" s="15"/>
      <c r="CB4210" s="15"/>
      <c r="CC4210" s="15"/>
      <c r="CD4210" s="15"/>
      <c r="CE4210" s="15"/>
      <c r="CF4210" s="15"/>
      <c r="CG4210" s="15"/>
      <c r="CH4210" s="15"/>
      <c r="CI4210" s="15"/>
      <c r="CJ4210" s="15"/>
      <c r="CK4210" s="15"/>
      <c r="CL4210" s="15"/>
      <c r="CM4210" s="15"/>
      <c r="CN4210" s="15"/>
    </row>
    <row r="4211" spans="1:92" ht="14">
      <c r="A4211" s="1"/>
      <c r="D4211" s="38"/>
      <c r="I4211" s="19"/>
      <c r="K4211" s="15"/>
      <c r="L4211" s="15"/>
      <c r="AE4211" s="37"/>
      <c r="AF4211" s="30"/>
      <c r="AG4211" s="23"/>
      <c r="AH4211" s="23"/>
      <c r="AI4211" s="23"/>
      <c r="AJ4211" s="23"/>
      <c r="AK4211" s="23"/>
      <c r="AL4211" s="23"/>
      <c r="AM4211" s="23"/>
      <c r="AN4211" s="23"/>
      <c r="AO4211" s="23"/>
      <c r="AP4211" s="23"/>
      <c r="AQ4211" s="23"/>
      <c r="AR4211" s="23"/>
      <c r="AS4211" s="23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23"/>
      <c r="BE4211" s="23"/>
      <c r="BF4211" s="23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  <c r="BU4211" s="12"/>
      <c r="BV4211" s="12"/>
      <c r="BW4211" s="12"/>
      <c r="BX4211" s="15"/>
      <c r="BY4211" s="15"/>
      <c r="BZ4211" s="15"/>
      <c r="CA4211" s="15"/>
      <c r="CB4211" s="15"/>
      <c r="CC4211" s="15"/>
      <c r="CD4211" s="15"/>
      <c r="CE4211" s="15"/>
      <c r="CF4211" s="15"/>
      <c r="CG4211" s="15"/>
      <c r="CH4211" s="15"/>
      <c r="CI4211" s="15"/>
      <c r="CJ4211" s="15"/>
      <c r="CK4211" s="15"/>
      <c r="CL4211" s="15"/>
      <c r="CM4211" s="15"/>
      <c r="CN4211" s="15"/>
    </row>
    <row r="4212" spans="1:92" ht="14">
      <c r="A4212" s="1"/>
      <c r="D4212" s="38"/>
      <c r="I4212" s="19"/>
      <c r="K4212" s="15"/>
      <c r="L4212" s="15"/>
      <c r="AE4212" s="37"/>
      <c r="AF4212" s="30"/>
      <c r="AG4212" s="23"/>
      <c r="AH4212" s="23"/>
      <c r="AI4212" s="23"/>
      <c r="AJ4212" s="23"/>
      <c r="AK4212" s="23"/>
      <c r="AL4212" s="23"/>
      <c r="AM4212" s="23"/>
      <c r="AN4212" s="23"/>
      <c r="AO4212" s="23"/>
      <c r="AP4212" s="23"/>
      <c r="AQ4212" s="23"/>
      <c r="AR4212" s="23"/>
      <c r="AS4212" s="23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23"/>
      <c r="BE4212" s="23"/>
      <c r="BF4212" s="23"/>
      <c r="BG4212" s="12"/>
      <c r="BH4212" s="12"/>
      <c r="BI4212" s="12"/>
      <c r="BJ4212" s="12"/>
      <c r="BK4212" s="12"/>
      <c r="BL4212" s="12"/>
      <c r="BM4212" s="12"/>
      <c r="BN4212" s="12"/>
      <c r="BO4212" s="12"/>
      <c r="BP4212" s="12"/>
      <c r="BQ4212" s="12"/>
      <c r="BR4212" s="12"/>
      <c r="BS4212" s="12"/>
      <c r="BT4212" s="12"/>
      <c r="BU4212" s="12"/>
      <c r="BV4212" s="12"/>
      <c r="BW4212" s="12"/>
      <c r="BX4212" s="15"/>
      <c r="BY4212" s="15"/>
      <c r="BZ4212" s="15"/>
      <c r="CA4212" s="15"/>
      <c r="CB4212" s="15"/>
      <c r="CC4212" s="15"/>
      <c r="CD4212" s="15"/>
      <c r="CE4212" s="15"/>
      <c r="CF4212" s="15"/>
      <c r="CG4212" s="15"/>
      <c r="CH4212" s="15"/>
      <c r="CI4212" s="15"/>
      <c r="CJ4212" s="15"/>
      <c r="CK4212" s="15"/>
      <c r="CL4212" s="15"/>
      <c r="CM4212" s="15"/>
      <c r="CN4212" s="15"/>
    </row>
    <row r="4213" spans="1:92" ht="14">
      <c r="A4213" s="1"/>
      <c r="D4213" s="38"/>
      <c r="I4213" s="19"/>
      <c r="K4213" s="15"/>
      <c r="L4213" s="15"/>
      <c r="AE4213" s="37"/>
      <c r="AF4213" s="30"/>
      <c r="AG4213" s="23"/>
      <c r="AH4213" s="23"/>
      <c r="AI4213" s="23"/>
      <c r="AJ4213" s="23"/>
      <c r="AK4213" s="23"/>
      <c r="AL4213" s="23"/>
      <c r="AM4213" s="23"/>
      <c r="AN4213" s="23"/>
      <c r="AO4213" s="23"/>
      <c r="AP4213" s="23"/>
      <c r="AQ4213" s="23"/>
      <c r="AR4213" s="23"/>
      <c r="AS4213" s="23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23"/>
      <c r="BE4213" s="23"/>
      <c r="BF4213" s="23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  <c r="BU4213" s="12"/>
      <c r="BV4213" s="12"/>
      <c r="BW4213" s="12"/>
      <c r="BX4213" s="15"/>
      <c r="BY4213" s="15"/>
      <c r="BZ4213" s="15"/>
      <c r="CA4213" s="15"/>
      <c r="CB4213" s="15"/>
      <c r="CC4213" s="15"/>
      <c r="CD4213" s="15"/>
      <c r="CE4213" s="15"/>
      <c r="CF4213" s="15"/>
      <c r="CG4213" s="15"/>
      <c r="CH4213" s="15"/>
      <c r="CI4213" s="15"/>
      <c r="CJ4213" s="15"/>
      <c r="CK4213" s="15"/>
      <c r="CL4213" s="15"/>
      <c r="CM4213" s="15"/>
      <c r="CN4213" s="15"/>
    </row>
    <row r="4214" spans="1:92" ht="14">
      <c r="A4214" s="1"/>
      <c r="D4214" s="38"/>
      <c r="I4214" s="19"/>
      <c r="K4214" s="15"/>
      <c r="L4214" s="15"/>
      <c r="AE4214" s="37"/>
      <c r="AF4214" s="30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23"/>
      <c r="BE4214" s="23"/>
      <c r="BF4214" s="23"/>
      <c r="BG4214" s="12"/>
      <c r="BH4214" s="12"/>
      <c r="BI4214" s="12"/>
      <c r="BJ4214" s="12"/>
      <c r="BK4214" s="12"/>
      <c r="BL4214" s="12"/>
      <c r="BM4214" s="12"/>
      <c r="BN4214" s="12"/>
      <c r="BO4214" s="12"/>
      <c r="BP4214" s="12"/>
      <c r="BQ4214" s="12"/>
      <c r="BR4214" s="12"/>
      <c r="BS4214" s="12"/>
      <c r="BT4214" s="12"/>
      <c r="BU4214" s="12"/>
      <c r="BV4214" s="12"/>
      <c r="BW4214" s="12"/>
      <c r="BX4214" s="15"/>
      <c r="BY4214" s="15"/>
      <c r="BZ4214" s="15"/>
      <c r="CA4214" s="15"/>
      <c r="CB4214" s="15"/>
      <c r="CC4214" s="15"/>
      <c r="CD4214" s="15"/>
      <c r="CE4214" s="15"/>
      <c r="CF4214" s="15"/>
      <c r="CG4214" s="15"/>
      <c r="CH4214" s="15"/>
      <c r="CI4214" s="15"/>
      <c r="CJ4214" s="15"/>
      <c r="CK4214" s="15"/>
      <c r="CL4214" s="15"/>
      <c r="CM4214" s="15"/>
      <c r="CN4214" s="15"/>
    </row>
    <row r="4215" spans="1:92" ht="14">
      <c r="A4215" s="1"/>
      <c r="D4215" s="38"/>
      <c r="I4215" s="19"/>
      <c r="K4215" s="15"/>
      <c r="L4215" s="15"/>
      <c r="AE4215" s="37"/>
      <c r="AF4215" s="30"/>
      <c r="AG4215" s="23"/>
      <c r="AH4215" s="23"/>
      <c r="AI4215" s="23"/>
      <c r="AJ4215" s="23"/>
      <c r="AK4215" s="23"/>
      <c r="AL4215" s="23"/>
      <c r="AM4215" s="23"/>
      <c r="AN4215" s="23"/>
      <c r="AO4215" s="23"/>
      <c r="AP4215" s="23"/>
      <c r="AQ4215" s="23"/>
      <c r="AR4215" s="23"/>
      <c r="AS4215" s="23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23"/>
      <c r="BE4215" s="23"/>
      <c r="BF4215" s="23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  <c r="BU4215" s="12"/>
      <c r="BV4215" s="12"/>
      <c r="BW4215" s="12"/>
      <c r="BX4215" s="15"/>
      <c r="BY4215" s="15"/>
      <c r="BZ4215" s="15"/>
      <c r="CA4215" s="15"/>
      <c r="CB4215" s="15"/>
      <c r="CC4215" s="15"/>
      <c r="CD4215" s="15"/>
      <c r="CE4215" s="15"/>
      <c r="CF4215" s="15"/>
      <c r="CG4215" s="15"/>
      <c r="CH4215" s="15"/>
      <c r="CI4215" s="15"/>
      <c r="CJ4215" s="15"/>
      <c r="CK4215" s="15"/>
      <c r="CL4215" s="15"/>
      <c r="CM4215" s="15"/>
      <c r="CN4215" s="15"/>
    </row>
    <row r="4216" spans="1:92" ht="14">
      <c r="A4216" s="1"/>
      <c r="D4216" s="38"/>
      <c r="I4216" s="19"/>
      <c r="K4216" s="15"/>
      <c r="L4216" s="15"/>
      <c r="AE4216" s="37"/>
      <c r="AF4216" s="30"/>
      <c r="AG4216" s="23"/>
      <c r="AH4216" s="23"/>
      <c r="AI4216" s="23"/>
      <c r="AJ4216" s="23"/>
      <c r="AK4216" s="23"/>
      <c r="AL4216" s="23"/>
      <c r="AM4216" s="23"/>
      <c r="AN4216" s="23"/>
      <c r="AO4216" s="23"/>
      <c r="AP4216" s="23"/>
      <c r="AQ4216" s="23"/>
      <c r="AR4216" s="23"/>
      <c r="AS4216" s="23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23"/>
      <c r="BE4216" s="23"/>
      <c r="BF4216" s="23"/>
      <c r="BG4216" s="12"/>
      <c r="BH4216" s="12"/>
      <c r="BI4216" s="12"/>
      <c r="BJ4216" s="12"/>
      <c r="BK4216" s="12"/>
      <c r="BL4216" s="12"/>
      <c r="BM4216" s="12"/>
      <c r="BN4216" s="12"/>
      <c r="BO4216" s="12"/>
      <c r="BP4216" s="12"/>
      <c r="BQ4216" s="12"/>
      <c r="BR4216" s="12"/>
      <c r="BS4216" s="12"/>
      <c r="BT4216" s="12"/>
      <c r="BU4216" s="12"/>
      <c r="BV4216" s="12"/>
      <c r="BW4216" s="12"/>
      <c r="BX4216" s="15"/>
      <c r="BY4216" s="15"/>
      <c r="BZ4216" s="15"/>
      <c r="CA4216" s="15"/>
      <c r="CB4216" s="15"/>
      <c r="CC4216" s="15"/>
      <c r="CD4216" s="15"/>
      <c r="CE4216" s="15"/>
      <c r="CF4216" s="15"/>
      <c r="CG4216" s="15"/>
      <c r="CH4216" s="15"/>
      <c r="CI4216" s="15"/>
      <c r="CJ4216" s="15"/>
      <c r="CK4216" s="15"/>
      <c r="CL4216" s="15"/>
      <c r="CM4216" s="15"/>
      <c r="CN4216" s="15"/>
    </row>
    <row r="4217" spans="1:92" ht="14">
      <c r="A4217" s="1"/>
      <c r="D4217" s="38"/>
      <c r="I4217" s="19"/>
      <c r="K4217" s="15"/>
      <c r="L4217" s="15"/>
      <c r="AE4217" s="37"/>
      <c r="AF4217" s="30"/>
      <c r="AG4217" s="23"/>
      <c r="AH4217" s="23"/>
      <c r="AI4217" s="23"/>
      <c r="AJ4217" s="23"/>
      <c r="AK4217" s="23"/>
      <c r="AL4217" s="23"/>
      <c r="AM4217" s="23"/>
      <c r="AN4217" s="23"/>
      <c r="AO4217" s="23"/>
      <c r="AP4217" s="23"/>
      <c r="AQ4217" s="23"/>
      <c r="AR4217" s="23"/>
      <c r="AS4217" s="23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23"/>
      <c r="BE4217" s="23"/>
      <c r="BF4217" s="23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  <c r="BU4217" s="12"/>
      <c r="BV4217" s="12"/>
      <c r="BW4217" s="12"/>
      <c r="BX4217" s="15"/>
      <c r="BY4217" s="15"/>
      <c r="BZ4217" s="15"/>
      <c r="CA4217" s="15"/>
      <c r="CB4217" s="15"/>
      <c r="CC4217" s="15"/>
      <c r="CD4217" s="15"/>
      <c r="CE4217" s="15"/>
      <c r="CF4217" s="15"/>
      <c r="CG4217" s="15"/>
      <c r="CH4217" s="15"/>
      <c r="CI4217" s="15"/>
      <c r="CJ4217" s="15"/>
      <c r="CK4217" s="15"/>
      <c r="CL4217" s="15"/>
      <c r="CM4217" s="15"/>
      <c r="CN4217" s="15"/>
    </row>
    <row r="4218" spans="1:92" ht="14">
      <c r="A4218" s="1"/>
      <c r="D4218" s="38"/>
      <c r="I4218" s="19"/>
      <c r="K4218" s="15"/>
      <c r="L4218" s="15"/>
      <c r="AE4218" s="37"/>
      <c r="AF4218" s="30"/>
      <c r="AG4218" s="23"/>
      <c r="AH4218" s="23"/>
      <c r="AI4218" s="23"/>
      <c r="AJ4218" s="23"/>
      <c r="AK4218" s="23"/>
      <c r="AL4218" s="23"/>
      <c r="AM4218" s="23"/>
      <c r="AN4218" s="23"/>
      <c r="AO4218" s="23"/>
      <c r="AP4218" s="23"/>
      <c r="AQ4218" s="23"/>
      <c r="AR4218" s="23"/>
      <c r="AS4218" s="23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23"/>
      <c r="BE4218" s="23"/>
      <c r="BF4218" s="23"/>
      <c r="BG4218" s="12"/>
      <c r="BH4218" s="12"/>
      <c r="BI4218" s="12"/>
      <c r="BJ4218" s="12"/>
      <c r="BK4218" s="12"/>
      <c r="BL4218" s="12"/>
      <c r="BM4218" s="12"/>
      <c r="BN4218" s="12"/>
      <c r="BO4218" s="12"/>
      <c r="BP4218" s="12"/>
      <c r="BQ4218" s="12"/>
      <c r="BR4218" s="12"/>
      <c r="BS4218" s="12"/>
      <c r="BT4218" s="12"/>
      <c r="BU4218" s="12"/>
      <c r="BV4218" s="12"/>
      <c r="BW4218" s="12"/>
      <c r="BX4218" s="15"/>
      <c r="BY4218" s="15"/>
      <c r="BZ4218" s="15"/>
      <c r="CA4218" s="15"/>
      <c r="CB4218" s="15"/>
      <c r="CC4218" s="15"/>
      <c r="CD4218" s="15"/>
      <c r="CE4218" s="15"/>
      <c r="CF4218" s="15"/>
      <c r="CG4218" s="15"/>
      <c r="CH4218" s="15"/>
      <c r="CI4218" s="15"/>
      <c r="CJ4218" s="15"/>
      <c r="CK4218" s="15"/>
      <c r="CL4218" s="15"/>
      <c r="CM4218" s="15"/>
      <c r="CN4218" s="15"/>
    </row>
    <row r="4219" spans="1:92" ht="14">
      <c r="A4219" s="1"/>
      <c r="D4219" s="38"/>
      <c r="I4219" s="19"/>
      <c r="K4219" s="15"/>
      <c r="L4219" s="15"/>
      <c r="AE4219" s="37"/>
      <c r="AF4219" s="30"/>
      <c r="AG4219" s="23"/>
      <c r="AH4219" s="23"/>
      <c r="AI4219" s="23"/>
      <c r="AJ4219" s="23"/>
      <c r="AK4219" s="23"/>
      <c r="AL4219" s="23"/>
      <c r="AM4219" s="23"/>
      <c r="AN4219" s="23"/>
      <c r="AO4219" s="23"/>
      <c r="AP4219" s="23"/>
      <c r="AQ4219" s="23"/>
      <c r="AR4219" s="23"/>
      <c r="AS4219" s="23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23"/>
      <c r="BE4219" s="23"/>
      <c r="BF4219" s="23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  <c r="BU4219" s="12"/>
      <c r="BV4219" s="12"/>
      <c r="BW4219" s="12"/>
      <c r="BX4219" s="15"/>
      <c r="BY4219" s="15"/>
      <c r="BZ4219" s="15"/>
      <c r="CA4219" s="15"/>
      <c r="CB4219" s="15"/>
      <c r="CC4219" s="15"/>
      <c r="CD4219" s="15"/>
      <c r="CE4219" s="15"/>
      <c r="CF4219" s="15"/>
      <c r="CG4219" s="15"/>
      <c r="CH4219" s="15"/>
      <c r="CI4219" s="15"/>
      <c r="CJ4219" s="15"/>
      <c r="CK4219" s="15"/>
      <c r="CL4219" s="15"/>
      <c r="CM4219" s="15"/>
      <c r="CN4219" s="15"/>
    </row>
    <row r="4220" spans="1:92" ht="14">
      <c r="A4220" s="1"/>
      <c r="D4220" s="38"/>
      <c r="I4220" s="19"/>
      <c r="K4220" s="15"/>
      <c r="L4220" s="15"/>
      <c r="AE4220" s="37"/>
      <c r="AF4220" s="30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23"/>
      <c r="BE4220" s="23"/>
      <c r="BF4220" s="23"/>
      <c r="BG4220" s="12"/>
      <c r="BH4220" s="12"/>
      <c r="BI4220" s="12"/>
      <c r="BJ4220" s="12"/>
      <c r="BK4220" s="12"/>
      <c r="BL4220" s="12"/>
      <c r="BM4220" s="12"/>
      <c r="BN4220" s="12"/>
      <c r="BO4220" s="12"/>
      <c r="BP4220" s="12"/>
      <c r="BQ4220" s="12"/>
      <c r="BR4220" s="12"/>
      <c r="BS4220" s="12"/>
      <c r="BT4220" s="12"/>
      <c r="BU4220" s="12"/>
      <c r="BV4220" s="12"/>
      <c r="BW4220" s="12"/>
      <c r="BX4220" s="15"/>
      <c r="BY4220" s="15"/>
      <c r="BZ4220" s="15"/>
      <c r="CA4220" s="15"/>
      <c r="CB4220" s="15"/>
      <c r="CC4220" s="15"/>
      <c r="CD4220" s="15"/>
      <c r="CE4220" s="15"/>
      <c r="CF4220" s="15"/>
      <c r="CG4220" s="15"/>
      <c r="CH4220" s="15"/>
      <c r="CI4220" s="15"/>
      <c r="CJ4220" s="15"/>
      <c r="CK4220" s="15"/>
      <c r="CL4220" s="15"/>
      <c r="CM4220" s="15"/>
      <c r="CN4220" s="15"/>
    </row>
    <row r="4221" spans="1:92" ht="14">
      <c r="A4221" s="1"/>
      <c r="D4221" s="38"/>
      <c r="I4221" s="19"/>
      <c r="K4221" s="15"/>
      <c r="L4221" s="15"/>
      <c r="AE4221" s="37"/>
      <c r="AF4221" s="30"/>
      <c r="AG4221" s="23"/>
      <c r="AH4221" s="23"/>
      <c r="AI4221" s="23"/>
      <c r="AJ4221" s="23"/>
      <c r="AK4221" s="23"/>
      <c r="AL4221" s="23"/>
      <c r="AM4221" s="23"/>
      <c r="AN4221" s="23"/>
      <c r="AO4221" s="23"/>
      <c r="AP4221" s="23"/>
      <c r="AQ4221" s="23"/>
      <c r="AR4221" s="23"/>
      <c r="AS4221" s="23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23"/>
      <c r="BE4221" s="23"/>
      <c r="BF4221" s="23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  <c r="BU4221" s="12"/>
      <c r="BV4221" s="12"/>
      <c r="BW4221" s="12"/>
      <c r="BX4221" s="15"/>
      <c r="BY4221" s="15"/>
      <c r="BZ4221" s="15"/>
      <c r="CA4221" s="15"/>
      <c r="CB4221" s="15"/>
      <c r="CC4221" s="15"/>
      <c r="CD4221" s="15"/>
      <c r="CE4221" s="15"/>
      <c r="CF4221" s="15"/>
      <c r="CG4221" s="15"/>
      <c r="CH4221" s="15"/>
      <c r="CI4221" s="15"/>
      <c r="CJ4221" s="15"/>
      <c r="CK4221" s="15"/>
      <c r="CL4221" s="15"/>
      <c r="CM4221" s="15"/>
      <c r="CN4221" s="15"/>
    </row>
    <row r="4222" spans="1:92" ht="14">
      <c r="A4222" s="1"/>
      <c r="D4222" s="38"/>
      <c r="I4222" s="19"/>
      <c r="K4222" s="15"/>
      <c r="L4222" s="15"/>
      <c r="AE4222" s="37"/>
      <c r="AF4222" s="30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23"/>
      <c r="BE4222" s="23"/>
      <c r="BF4222" s="23"/>
      <c r="BG4222" s="12"/>
      <c r="BH4222" s="12"/>
      <c r="BI4222" s="12"/>
      <c r="BJ4222" s="12"/>
      <c r="BK4222" s="12"/>
      <c r="BL4222" s="12"/>
      <c r="BM4222" s="12"/>
      <c r="BN4222" s="12"/>
      <c r="BO4222" s="12"/>
      <c r="BP4222" s="12"/>
      <c r="BQ4222" s="12"/>
      <c r="BR4222" s="12"/>
      <c r="BS4222" s="12"/>
      <c r="BT4222" s="12"/>
      <c r="BU4222" s="12"/>
      <c r="BV4222" s="12"/>
      <c r="BW4222" s="12"/>
      <c r="BX4222" s="15"/>
      <c r="BY4222" s="15"/>
      <c r="BZ4222" s="15"/>
      <c r="CA4222" s="15"/>
      <c r="CB4222" s="15"/>
      <c r="CC4222" s="15"/>
      <c r="CD4222" s="15"/>
      <c r="CE4222" s="15"/>
      <c r="CF4222" s="15"/>
      <c r="CG4222" s="15"/>
      <c r="CH4222" s="15"/>
      <c r="CI4222" s="15"/>
      <c r="CJ4222" s="15"/>
      <c r="CK4222" s="15"/>
      <c r="CL4222" s="15"/>
      <c r="CM4222" s="15"/>
      <c r="CN4222" s="15"/>
    </row>
    <row r="4223" spans="1:92" ht="14">
      <c r="A4223" s="1"/>
      <c r="D4223" s="38"/>
      <c r="I4223" s="19"/>
      <c r="K4223" s="15"/>
      <c r="L4223" s="15"/>
      <c r="AE4223" s="37"/>
      <c r="AF4223" s="30"/>
      <c r="AG4223" s="23"/>
      <c r="AH4223" s="23"/>
      <c r="AI4223" s="23"/>
      <c r="AJ4223" s="23"/>
      <c r="AK4223" s="23"/>
      <c r="AL4223" s="23"/>
      <c r="AM4223" s="23"/>
      <c r="AN4223" s="23"/>
      <c r="AO4223" s="23"/>
      <c r="AP4223" s="23"/>
      <c r="AQ4223" s="23"/>
      <c r="AR4223" s="23"/>
      <c r="AS4223" s="23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23"/>
      <c r="BE4223" s="23"/>
      <c r="BF4223" s="23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  <c r="BU4223" s="12"/>
      <c r="BV4223" s="12"/>
      <c r="BW4223" s="12"/>
      <c r="BX4223" s="15"/>
      <c r="BY4223" s="15"/>
      <c r="BZ4223" s="15"/>
      <c r="CA4223" s="15"/>
      <c r="CB4223" s="15"/>
      <c r="CC4223" s="15"/>
      <c r="CD4223" s="15"/>
      <c r="CE4223" s="15"/>
      <c r="CF4223" s="15"/>
      <c r="CG4223" s="15"/>
      <c r="CH4223" s="15"/>
      <c r="CI4223" s="15"/>
      <c r="CJ4223" s="15"/>
      <c r="CK4223" s="15"/>
      <c r="CL4223" s="15"/>
      <c r="CM4223" s="15"/>
      <c r="CN4223" s="15"/>
    </row>
    <row r="4224" spans="1:92" ht="14">
      <c r="A4224" s="1"/>
      <c r="D4224" s="38"/>
      <c r="I4224" s="19"/>
      <c r="K4224" s="15"/>
      <c r="L4224" s="15"/>
      <c r="AE4224" s="37"/>
      <c r="AF4224" s="30"/>
      <c r="AG4224" s="23"/>
      <c r="AH4224" s="23"/>
      <c r="AI4224" s="23"/>
      <c r="AJ4224" s="23"/>
      <c r="AK4224" s="23"/>
      <c r="AL4224" s="23"/>
      <c r="AM4224" s="23"/>
      <c r="AN4224" s="23"/>
      <c r="AO4224" s="23"/>
      <c r="AP4224" s="23"/>
      <c r="AQ4224" s="23"/>
      <c r="AR4224" s="23"/>
      <c r="AS4224" s="23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23"/>
      <c r="BE4224" s="23"/>
      <c r="BF4224" s="23"/>
      <c r="BG4224" s="12"/>
      <c r="BH4224" s="12"/>
      <c r="BI4224" s="12"/>
      <c r="BJ4224" s="12"/>
      <c r="BK4224" s="12"/>
      <c r="BL4224" s="12"/>
      <c r="BM4224" s="12"/>
      <c r="BN4224" s="12"/>
      <c r="BO4224" s="12"/>
      <c r="BP4224" s="12"/>
      <c r="BQ4224" s="12"/>
      <c r="BR4224" s="12"/>
      <c r="BS4224" s="12"/>
      <c r="BT4224" s="12"/>
      <c r="BU4224" s="12"/>
      <c r="BV4224" s="12"/>
      <c r="BW4224" s="12"/>
      <c r="BX4224" s="15"/>
      <c r="BY4224" s="15"/>
      <c r="BZ4224" s="15"/>
      <c r="CA4224" s="15"/>
      <c r="CB4224" s="15"/>
      <c r="CC4224" s="15"/>
      <c r="CD4224" s="15"/>
      <c r="CE4224" s="15"/>
      <c r="CF4224" s="15"/>
      <c r="CG4224" s="15"/>
      <c r="CH4224" s="15"/>
      <c r="CI4224" s="15"/>
      <c r="CJ4224" s="15"/>
      <c r="CK4224" s="15"/>
      <c r="CL4224" s="15"/>
      <c r="CM4224" s="15"/>
      <c r="CN4224" s="15"/>
    </row>
    <row r="4225" spans="1:92" ht="14">
      <c r="A4225" s="1"/>
      <c r="D4225" s="38"/>
      <c r="I4225" s="19"/>
      <c r="K4225" s="15"/>
      <c r="L4225" s="15"/>
      <c r="AE4225" s="37"/>
      <c r="AF4225" s="30"/>
      <c r="AG4225" s="23"/>
      <c r="AH4225" s="23"/>
      <c r="AI4225" s="23"/>
      <c r="AJ4225" s="23"/>
      <c r="AK4225" s="23"/>
      <c r="AL4225" s="23"/>
      <c r="AM4225" s="23"/>
      <c r="AN4225" s="23"/>
      <c r="AO4225" s="23"/>
      <c r="AP4225" s="23"/>
      <c r="AQ4225" s="23"/>
      <c r="AR4225" s="23"/>
      <c r="AS4225" s="23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23"/>
      <c r="BE4225" s="23"/>
      <c r="BF4225" s="23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  <c r="BU4225" s="12"/>
      <c r="BV4225" s="12"/>
      <c r="BW4225" s="12"/>
      <c r="BX4225" s="15"/>
      <c r="BY4225" s="15"/>
      <c r="BZ4225" s="15"/>
      <c r="CA4225" s="15"/>
      <c r="CB4225" s="15"/>
      <c r="CC4225" s="15"/>
      <c r="CD4225" s="15"/>
      <c r="CE4225" s="15"/>
      <c r="CF4225" s="15"/>
      <c r="CG4225" s="15"/>
      <c r="CH4225" s="15"/>
      <c r="CI4225" s="15"/>
      <c r="CJ4225" s="15"/>
      <c r="CK4225" s="15"/>
      <c r="CL4225" s="15"/>
      <c r="CM4225" s="15"/>
      <c r="CN4225" s="15"/>
    </row>
    <row r="4226" spans="1:92" ht="14">
      <c r="A4226" s="1"/>
      <c r="D4226" s="38"/>
      <c r="I4226" s="19"/>
      <c r="K4226" s="15"/>
      <c r="L4226" s="15"/>
      <c r="AE4226" s="37"/>
      <c r="AF4226" s="30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23"/>
      <c r="BE4226" s="23"/>
      <c r="BF4226" s="23"/>
      <c r="BG4226" s="12"/>
      <c r="BH4226" s="12"/>
      <c r="BI4226" s="12"/>
      <c r="BJ4226" s="12"/>
      <c r="BK4226" s="12"/>
      <c r="BL4226" s="12"/>
      <c r="BM4226" s="12"/>
      <c r="BN4226" s="12"/>
      <c r="BO4226" s="12"/>
      <c r="BP4226" s="12"/>
      <c r="BQ4226" s="12"/>
      <c r="BR4226" s="12"/>
      <c r="BS4226" s="12"/>
      <c r="BT4226" s="12"/>
      <c r="BU4226" s="12"/>
      <c r="BV4226" s="12"/>
      <c r="BW4226" s="12"/>
      <c r="BX4226" s="15"/>
      <c r="BY4226" s="15"/>
      <c r="BZ4226" s="15"/>
      <c r="CA4226" s="15"/>
      <c r="CB4226" s="15"/>
      <c r="CC4226" s="15"/>
      <c r="CD4226" s="15"/>
      <c r="CE4226" s="15"/>
      <c r="CF4226" s="15"/>
      <c r="CG4226" s="15"/>
      <c r="CH4226" s="15"/>
      <c r="CI4226" s="15"/>
      <c r="CJ4226" s="15"/>
      <c r="CK4226" s="15"/>
      <c r="CL4226" s="15"/>
      <c r="CM4226" s="15"/>
      <c r="CN4226" s="15"/>
    </row>
    <row r="4227" spans="1:92" ht="14">
      <c r="A4227" s="1"/>
      <c r="D4227" s="38"/>
      <c r="I4227" s="19"/>
      <c r="K4227" s="15"/>
      <c r="L4227" s="15"/>
      <c r="AE4227" s="37"/>
      <c r="AF4227" s="30"/>
      <c r="AG4227" s="23"/>
      <c r="AH4227" s="23"/>
      <c r="AI4227" s="23"/>
      <c r="AJ4227" s="23"/>
      <c r="AK4227" s="23"/>
      <c r="AL4227" s="23"/>
      <c r="AM4227" s="23"/>
      <c r="AN4227" s="23"/>
      <c r="AO4227" s="23"/>
      <c r="AP4227" s="23"/>
      <c r="AQ4227" s="23"/>
      <c r="AR4227" s="23"/>
      <c r="AS4227" s="23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23"/>
      <c r="BE4227" s="23"/>
      <c r="BF4227" s="23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  <c r="BU4227" s="12"/>
      <c r="BV4227" s="12"/>
      <c r="BW4227" s="12"/>
      <c r="BX4227" s="15"/>
      <c r="BY4227" s="15"/>
      <c r="BZ4227" s="15"/>
      <c r="CA4227" s="15"/>
      <c r="CB4227" s="15"/>
      <c r="CC4227" s="15"/>
      <c r="CD4227" s="15"/>
      <c r="CE4227" s="15"/>
      <c r="CF4227" s="15"/>
      <c r="CG4227" s="15"/>
      <c r="CH4227" s="15"/>
      <c r="CI4227" s="15"/>
      <c r="CJ4227" s="15"/>
      <c r="CK4227" s="15"/>
      <c r="CL4227" s="15"/>
      <c r="CM4227" s="15"/>
      <c r="CN4227" s="15"/>
    </row>
    <row r="4228" spans="1:92" ht="14">
      <c r="A4228" s="1"/>
      <c r="D4228" s="38"/>
      <c r="I4228" s="19"/>
      <c r="K4228" s="15"/>
      <c r="L4228" s="15"/>
      <c r="AE4228" s="37"/>
      <c r="AF4228" s="30"/>
      <c r="AG4228" s="23"/>
      <c r="AH4228" s="23"/>
      <c r="AI4228" s="23"/>
      <c r="AJ4228" s="23"/>
      <c r="AK4228" s="23"/>
      <c r="AL4228" s="23"/>
      <c r="AM4228" s="23"/>
      <c r="AN4228" s="23"/>
      <c r="AO4228" s="23"/>
      <c r="AP4228" s="23"/>
      <c r="AQ4228" s="23"/>
      <c r="AR4228" s="23"/>
      <c r="AS4228" s="23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23"/>
      <c r="BE4228" s="23"/>
      <c r="BF4228" s="23"/>
      <c r="BG4228" s="12"/>
      <c r="BH4228" s="12"/>
      <c r="BI4228" s="12"/>
      <c r="BJ4228" s="12"/>
      <c r="BK4228" s="12"/>
      <c r="BL4228" s="12"/>
      <c r="BM4228" s="12"/>
      <c r="BN4228" s="12"/>
      <c r="BO4228" s="12"/>
      <c r="BP4228" s="12"/>
      <c r="BQ4228" s="12"/>
      <c r="BR4228" s="12"/>
      <c r="BS4228" s="12"/>
      <c r="BT4228" s="12"/>
      <c r="BU4228" s="12"/>
      <c r="BV4228" s="12"/>
      <c r="BW4228" s="12"/>
      <c r="BX4228" s="15"/>
      <c r="BY4228" s="15"/>
      <c r="BZ4228" s="15"/>
      <c r="CA4228" s="15"/>
      <c r="CB4228" s="15"/>
      <c r="CC4228" s="15"/>
      <c r="CD4228" s="15"/>
      <c r="CE4228" s="15"/>
      <c r="CF4228" s="15"/>
      <c r="CG4228" s="15"/>
      <c r="CH4228" s="15"/>
      <c r="CI4228" s="15"/>
      <c r="CJ4228" s="15"/>
      <c r="CK4228" s="15"/>
      <c r="CL4228" s="15"/>
      <c r="CM4228" s="15"/>
      <c r="CN4228" s="15"/>
    </row>
    <row r="4229" spans="1:92" ht="14">
      <c r="A4229" s="1"/>
      <c r="D4229" s="38"/>
      <c r="I4229" s="19"/>
      <c r="K4229" s="15"/>
      <c r="L4229" s="15"/>
      <c r="AE4229" s="37"/>
      <c r="AF4229" s="30"/>
      <c r="AG4229" s="23"/>
      <c r="AH4229" s="23"/>
      <c r="AI4229" s="23"/>
      <c r="AJ4229" s="23"/>
      <c r="AK4229" s="23"/>
      <c r="AL4229" s="23"/>
      <c r="AM4229" s="23"/>
      <c r="AN4229" s="23"/>
      <c r="AO4229" s="23"/>
      <c r="AP4229" s="23"/>
      <c r="AQ4229" s="23"/>
      <c r="AR4229" s="23"/>
      <c r="AS4229" s="23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23"/>
      <c r="BE4229" s="23"/>
      <c r="BF4229" s="23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  <c r="BU4229" s="12"/>
      <c r="BV4229" s="12"/>
      <c r="BW4229" s="12"/>
      <c r="BX4229" s="15"/>
      <c r="BY4229" s="15"/>
      <c r="BZ4229" s="15"/>
      <c r="CA4229" s="15"/>
      <c r="CB4229" s="15"/>
      <c r="CC4229" s="15"/>
      <c r="CD4229" s="15"/>
      <c r="CE4229" s="15"/>
      <c r="CF4229" s="15"/>
      <c r="CG4229" s="15"/>
      <c r="CH4229" s="15"/>
      <c r="CI4229" s="15"/>
      <c r="CJ4229" s="15"/>
      <c r="CK4229" s="15"/>
      <c r="CL4229" s="15"/>
      <c r="CM4229" s="15"/>
      <c r="CN4229" s="15"/>
    </row>
    <row r="4230" spans="1:92" ht="14">
      <c r="A4230" s="1"/>
      <c r="D4230" s="38"/>
      <c r="I4230" s="19"/>
      <c r="K4230" s="15"/>
      <c r="L4230" s="15"/>
      <c r="AE4230" s="37"/>
      <c r="AF4230" s="30"/>
      <c r="AG4230" s="23"/>
      <c r="AH4230" s="23"/>
      <c r="AI4230" s="23"/>
      <c r="AJ4230" s="23"/>
      <c r="AK4230" s="23"/>
      <c r="AL4230" s="23"/>
      <c r="AM4230" s="23"/>
      <c r="AN4230" s="23"/>
      <c r="AO4230" s="23"/>
      <c r="AP4230" s="23"/>
      <c r="AQ4230" s="23"/>
      <c r="AR4230" s="23"/>
      <c r="AS4230" s="23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23"/>
      <c r="BE4230" s="23"/>
      <c r="BF4230" s="23"/>
      <c r="BG4230" s="12"/>
      <c r="BH4230" s="12"/>
      <c r="BI4230" s="12"/>
      <c r="BJ4230" s="12"/>
      <c r="BK4230" s="12"/>
      <c r="BL4230" s="12"/>
      <c r="BM4230" s="12"/>
      <c r="BN4230" s="12"/>
      <c r="BO4230" s="12"/>
      <c r="BP4230" s="12"/>
      <c r="BQ4230" s="12"/>
      <c r="BR4230" s="12"/>
      <c r="BS4230" s="12"/>
      <c r="BT4230" s="12"/>
      <c r="BU4230" s="12"/>
      <c r="BV4230" s="12"/>
      <c r="BW4230" s="12"/>
      <c r="BX4230" s="15"/>
      <c r="BY4230" s="15"/>
      <c r="BZ4230" s="15"/>
      <c r="CA4230" s="15"/>
      <c r="CB4230" s="15"/>
      <c r="CC4230" s="15"/>
      <c r="CD4230" s="15"/>
      <c r="CE4230" s="15"/>
      <c r="CF4230" s="15"/>
      <c r="CG4230" s="15"/>
      <c r="CH4230" s="15"/>
      <c r="CI4230" s="15"/>
      <c r="CJ4230" s="15"/>
      <c r="CK4230" s="15"/>
      <c r="CL4230" s="15"/>
      <c r="CM4230" s="15"/>
      <c r="CN4230" s="15"/>
    </row>
    <row r="4231" spans="1:92" ht="14">
      <c r="A4231" s="1"/>
      <c r="D4231" s="38"/>
      <c r="I4231" s="19"/>
      <c r="K4231" s="15"/>
      <c r="L4231" s="15"/>
      <c r="AE4231" s="37"/>
      <c r="AF4231" s="30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23"/>
      <c r="BE4231" s="23"/>
      <c r="BF4231" s="23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  <c r="BU4231" s="12"/>
      <c r="BV4231" s="12"/>
      <c r="BW4231" s="12"/>
      <c r="BX4231" s="15"/>
      <c r="BY4231" s="15"/>
      <c r="BZ4231" s="15"/>
      <c r="CA4231" s="15"/>
      <c r="CB4231" s="15"/>
      <c r="CC4231" s="15"/>
      <c r="CD4231" s="15"/>
      <c r="CE4231" s="15"/>
      <c r="CF4231" s="15"/>
      <c r="CG4231" s="15"/>
      <c r="CH4231" s="15"/>
      <c r="CI4231" s="15"/>
      <c r="CJ4231" s="15"/>
      <c r="CK4231" s="15"/>
      <c r="CL4231" s="15"/>
      <c r="CM4231" s="15"/>
      <c r="CN4231" s="15"/>
    </row>
    <row r="4232" spans="1:92" ht="14">
      <c r="A4232" s="1"/>
      <c r="D4232" s="38"/>
      <c r="I4232" s="19"/>
      <c r="K4232" s="15"/>
      <c r="L4232" s="15"/>
      <c r="AE4232" s="37"/>
      <c r="AF4232" s="30"/>
      <c r="AG4232" s="23"/>
      <c r="AH4232" s="23"/>
      <c r="AI4232" s="23"/>
      <c r="AJ4232" s="23"/>
      <c r="AK4232" s="23"/>
      <c r="AL4232" s="23"/>
      <c r="AM4232" s="23"/>
      <c r="AN4232" s="23"/>
      <c r="AO4232" s="23"/>
      <c r="AP4232" s="23"/>
      <c r="AQ4232" s="23"/>
      <c r="AR4232" s="23"/>
      <c r="AS4232" s="23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23"/>
      <c r="BE4232" s="23"/>
      <c r="BF4232" s="23"/>
      <c r="BG4232" s="12"/>
      <c r="BH4232" s="12"/>
      <c r="BI4232" s="12"/>
      <c r="BJ4232" s="12"/>
      <c r="BK4232" s="12"/>
      <c r="BL4232" s="12"/>
      <c r="BM4232" s="12"/>
      <c r="BN4232" s="12"/>
      <c r="BO4232" s="12"/>
      <c r="BP4232" s="12"/>
      <c r="BQ4232" s="12"/>
      <c r="BR4232" s="12"/>
      <c r="BS4232" s="12"/>
      <c r="BT4232" s="12"/>
      <c r="BU4232" s="12"/>
      <c r="BV4232" s="12"/>
      <c r="BW4232" s="12"/>
      <c r="BX4232" s="15"/>
      <c r="BY4232" s="15"/>
      <c r="BZ4232" s="15"/>
      <c r="CA4232" s="15"/>
      <c r="CB4232" s="15"/>
      <c r="CC4232" s="15"/>
      <c r="CD4232" s="15"/>
      <c r="CE4232" s="15"/>
      <c r="CF4232" s="15"/>
      <c r="CG4232" s="15"/>
      <c r="CH4232" s="15"/>
      <c r="CI4232" s="15"/>
      <c r="CJ4232" s="15"/>
      <c r="CK4232" s="15"/>
      <c r="CL4232" s="15"/>
      <c r="CM4232" s="15"/>
      <c r="CN4232" s="15"/>
    </row>
    <row r="4233" spans="1:92" ht="14">
      <c r="A4233" s="1"/>
      <c r="D4233" s="38"/>
      <c r="I4233" s="19"/>
      <c r="K4233" s="15"/>
      <c r="L4233" s="15"/>
      <c r="AE4233" s="37"/>
      <c r="AF4233" s="30"/>
      <c r="AG4233" s="23"/>
      <c r="AH4233" s="23"/>
      <c r="AI4233" s="23"/>
      <c r="AJ4233" s="23"/>
      <c r="AK4233" s="23"/>
      <c r="AL4233" s="23"/>
      <c r="AM4233" s="23"/>
      <c r="AN4233" s="23"/>
      <c r="AO4233" s="23"/>
      <c r="AP4233" s="23"/>
      <c r="AQ4233" s="23"/>
      <c r="AR4233" s="23"/>
      <c r="AS4233" s="23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23"/>
      <c r="BE4233" s="23"/>
      <c r="BF4233" s="23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  <c r="BU4233" s="12"/>
      <c r="BV4233" s="12"/>
      <c r="BW4233" s="12"/>
      <c r="BX4233" s="15"/>
      <c r="BY4233" s="15"/>
      <c r="BZ4233" s="15"/>
      <c r="CA4233" s="15"/>
      <c r="CB4233" s="15"/>
      <c r="CC4233" s="15"/>
      <c r="CD4233" s="15"/>
      <c r="CE4233" s="15"/>
      <c r="CF4233" s="15"/>
      <c r="CG4233" s="15"/>
      <c r="CH4233" s="15"/>
      <c r="CI4233" s="15"/>
      <c r="CJ4233" s="15"/>
      <c r="CK4233" s="15"/>
      <c r="CL4233" s="15"/>
      <c r="CM4233" s="15"/>
      <c r="CN4233" s="15"/>
    </row>
    <row r="4234" spans="1:92" ht="14">
      <c r="A4234" s="1"/>
      <c r="D4234" s="38"/>
      <c r="I4234" s="19"/>
      <c r="K4234" s="15"/>
      <c r="L4234" s="15"/>
      <c r="AE4234" s="37"/>
      <c r="AF4234" s="30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23"/>
      <c r="BE4234" s="23"/>
      <c r="BF4234" s="23"/>
      <c r="BG4234" s="12"/>
      <c r="BH4234" s="12"/>
      <c r="BI4234" s="12"/>
      <c r="BJ4234" s="12"/>
      <c r="BK4234" s="12"/>
      <c r="BL4234" s="12"/>
      <c r="BM4234" s="12"/>
      <c r="BN4234" s="12"/>
      <c r="BO4234" s="12"/>
      <c r="BP4234" s="12"/>
      <c r="BQ4234" s="12"/>
      <c r="BR4234" s="12"/>
      <c r="BS4234" s="12"/>
      <c r="BT4234" s="12"/>
      <c r="BU4234" s="12"/>
      <c r="BV4234" s="12"/>
      <c r="BW4234" s="12"/>
      <c r="BX4234" s="15"/>
      <c r="BY4234" s="15"/>
      <c r="BZ4234" s="15"/>
      <c r="CA4234" s="15"/>
      <c r="CB4234" s="15"/>
      <c r="CC4234" s="15"/>
      <c r="CD4234" s="15"/>
      <c r="CE4234" s="15"/>
      <c r="CF4234" s="15"/>
      <c r="CG4234" s="15"/>
      <c r="CH4234" s="15"/>
      <c r="CI4234" s="15"/>
      <c r="CJ4234" s="15"/>
      <c r="CK4234" s="15"/>
      <c r="CL4234" s="15"/>
      <c r="CM4234" s="15"/>
      <c r="CN4234" s="15"/>
    </row>
    <row r="4235" spans="1:92" ht="14">
      <c r="A4235" s="1"/>
      <c r="D4235" s="38"/>
      <c r="I4235" s="19"/>
      <c r="K4235" s="15"/>
      <c r="L4235" s="15"/>
      <c r="AE4235" s="37"/>
      <c r="AF4235" s="30"/>
      <c r="AG4235" s="23"/>
      <c r="AH4235" s="23"/>
      <c r="AI4235" s="23"/>
      <c r="AJ4235" s="23"/>
      <c r="AK4235" s="23"/>
      <c r="AL4235" s="23"/>
      <c r="AM4235" s="23"/>
      <c r="AN4235" s="23"/>
      <c r="AO4235" s="23"/>
      <c r="AP4235" s="23"/>
      <c r="AQ4235" s="23"/>
      <c r="AR4235" s="23"/>
      <c r="AS4235" s="23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23"/>
      <c r="BE4235" s="23"/>
      <c r="BF4235" s="23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  <c r="BU4235" s="12"/>
      <c r="BV4235" s="12"/>
      <c r="BW4235" s="12"/>
      <c r="BX4235" s="15"/>
      <c r="BY4235" s="15"/>
      <c r="BZ4235" s="15"/>
      <c r="CA4235" s="15"/>
      <c r="CB4235" s="15"/>
      <c r="CC4235" s="15"/>
      <c r="CD4235" s="15"/>
      <c r="CE4235" s="15"/>
      <c r="CF4235" s="15"/>
      <c r="CG4235" s="15"/>
      <c r="CH4235" s="15"/>
      <c r="CI4235" s="15"/>
      <c r="CJ4235" s="15"/>
      <c r="CK4235" s="15"/>
      <c r="CL4235" s="15"/>
      <c r="CM4235" s="15"/>
      <c r="CN4235" s="15"/>
    </row>
    <row r="4236" spans="1:92" ht="14">
      <c r="A4236" s="1"/>
      <c r="D4236" s="38"/>
      <c r="I4236" s="19"/>
      <c r="K4236" s="15"/>
      <c r="L4236" s="15"/>
      <c r="AE4236" s="37"/>
      <c r="AF4236" s="30"/>
      <c r="AG4236" s="23"/>
      <c r="AH4236" s="23"/>
      <c r="AI4236" s="23"/>
      <c r="AJ4236" s="23"/>
      <c r="AK4236" s="23"/>
      <c r="AL4236" s="23"/>
      <c r="AM4236" s="23"/>
      <c r="AN4236" s="23"/>
      <c r="AO4236" s="23"/>
      <c r="AP4236" s="23"/>
      <c r="AQ4236" s="23"/>
      <c r="AR4236" s="23"/>
      <c r="AS4236" s="23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23"/>
      <c r="BE4236" s="23"/>
      <c r="BF4236" s="23"/>
      <c r="BG4236" s="12"/>
      <c r="BH4236" s="12"/>
      <c r="BI4236" s="12"/>
      <c r="BJ4236" s="12"/>
      <c r="BK4236" s="12"/>
      <c r="BL4236" s="12"/>
      <c r="BM4236" s="12"/>
      <c r="BN4236" s="12"/>
      <c r="BO4236" s="12"/>
      <c r="BP4236" s="12"/>
      <c r="BQ4236" s="12"/>
      <c r="BR4236" s="12"/>
      <c r="BS4236" s="12"/>
      <c r="BT4236" s="12"/>
      <c r="BU4236" s="12"/>
      <c r="BV4236" s="12"/>
      <c r="BW4236" s="12"/>
      <c r="BX4236" s="15"/>
      <c r="BY4236" s="15"/>
      <c r="BZ4236" s="15"/>
      <c r="CA4236" s="15"/>
      <c r="CB4236" s="15"/>
      <c r="CC4236" s="15"/>
      <c r="CD4236" s="15"/>
      <c r="CE4236" s="15"/>
      <c r="CF4236" s="15"/>
      <c r="CG4236" s="15"/>
      <c r="CH4236" s="15"/>
      <c r="CI4236" s="15"/>
      <c r="CJ4236" s="15"/>
      <c r="CK4236" s="15"/>
      <c r="CL4236" s="15"/>
      <c r="CM4236" s="15"/>
      <c r="CN4236" s="15"/>
    </row>
    <row r="4237" spans="1:92" ht="14">
      <c r="A4237" s="1"/>
      <c r="D4237" s="38"/>
      <c r="I4237" s="19"/>
      <c r="K4237" s="15"/>
      <c r="L4237" s="15"/>
      <c r="AE4237" s="37"/>
      <c r="AF4237" s="30"/>
      <c r="AG4237" s="23"/>
      <c r="AH4237" s="23"/>
      <c r="AI4237" s="23"/>
      <c r="AJ4237" s="23"/>
      <c r="AK4237" s="23"/>
      <c r="AL4237" s="23"/>
      <c r="AM4237" s="23"/>
      <c r="AN4237" s="23"/>
      <c r="AO4237" s="23"/>
      <c r="AP4237" s="23"/>
      <c r="AQ4237" s="23"/>
      <c r="AR4237" s="23"/>
      <c r="AS4237" s="23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23"/>
      <c r="BE4237" s="23"/>
      <c r="BF4237" s="23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  <c r="BU4237" s="12"/>
      <c r="BV4237" s="12"/>
      <c r="BW4237" s="12"/>
      <c r="BX4237" s="15"/>
      <c r="BY4237" s="15"/>
      <c r="BZ4237" s="15"/>
      <c r="CA4237" s="15"/>
      <c r="CB4237" s="15"/>
      <c r="CC4237" s="15"/>
      <c r="CD4237" s="15"/>
      <c r="CE4237" s="15"/>
      <c r="CF4237" s="15"/>
      <c r="CG4237" s="15"/>
      <c r="CH4237" s="15"/>
      <c r="CI4237" s="15"/>
      <c r="CJ4237" s="15"/>
      <c r="CK4237" s="15"/>
      <c r="CL4237" s="15"/>
      <c r="CM4237" s="15"/>
      <c r="CN4237" s="15"/>
    </row>
    <row r="4238" spans="1:92" ht="14">
      <c r="A4238" s="1"/>
      <c r="D4238" s="38"/>
      <c r="I4238" s="19"/>
      <c r="K4238" s="15"/>
      <c r="L4238" s="15"/>
      <c r="AE4238" s="37"/>
      <c r="AF4238" s="30"/>
      <c r="AG4238" s="23"/>
      <c r="AH4238" s="23"/>
      <c r="AI4238" s="23"/>
      <c r="AJ4238" s="23"/>
      <c r="AK4238" s="23"/>
      <c r="AL4238" s="23"/>
      <c r="AM4238" s="23"/>
      <c r="AN4238" s="23"/>
      <c r="AO4238" s="23"/>
      <c r="AP4238" s="23"/>
      <c r="AQ4238" s="23"/>
      <c r="AR4238" s="23"/>
      <c r="AS4238" s="23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23"/>
      <c r="BE4238" s="23"/>
      <c r="BF4238" s="23"/>
      <c r="BG4238" s="12"/>
      <c r="BH4238" s="12"/>
      <c r="BI4238" s="12"/>
      <c r="BJ4238" s="12"/>
      <c r="BK4238" s="12"/>
      <c r="BL4238" s="12"/>
      <c r="BM4238" s="12"/>
      <c r="BN4238" s="12"/>
      <c r="BO4238" s="12"/>
      <c r="BP4238" s="12"/>
      <c r="BQ4238" s="12"/>
      <c r="BR4238" s="12"/>
      <c r="BS4238" s="12"/>
      <c r="BT4238" s="12"/>
      <c r="BU4238" s="12"/>
      <c r="BV4238" s="12"/>
      <c r="BW4238" s="12"/>
      <c r="BX4238" s="15"/>
      <c r="BY4238" s="15"/>
      <c r="BZ4238" s="15"/>
      <c r="CA4238" s="15"/>
      <c r="CB4238" s="15"/>
      <c r="CC4238" s="15"/>
      <c r="CD4238" s="15"/>
      <c r="CE4238" s="15"/>
      <c r="CF4238" s="15"/>
      <c r="CG4238" s="15"/>
      <c r="CH4238" s="15"/>
      <c r="CI4238" s="15"/>
      <c r="CJ4238" s="15"/>
      <c r="CK4238" s="15"/>
      <c r="CL4238" s="15"/>
      <c r="CM4238" s="15"/>
      <c r="CN4238" s="15"/>
    </row>
    <row r="4239" spans="1:92" ht="14">
      <c r="A4239" s="1"/>
      <c r="D4239" s="38"/>
      <c r="I4239" s="19"/>
      <c r="K4239" s="15"/>
      <c r="L4239" s="15"/>
      <c r="AE4239" s="37"/>
      <c r="AF4239" s="30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23"/>
      <c r="BE4239" s="23"/>
      <c r="BF4239" s="23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  <c r="BU4239" s="12"/>
      <c r="BV4239" s="12"/>
      <c r="BW4239" s="12"/>
      <c r="BX4239" s="15"/>
      <c r="BY4239" s="15"/>
      <c r="BZ4239" s="15"/>
      <c r="CA4239" s="15"/>
      <c r="CB4239" s="15"/>
      <c r="CC4239" s="15"/>
      <c r="CD4239" s="15"/>
      <c r="CE4239" s="15"/>
      <c r="CF4239" s="15"/>
      <c r="CG4239" s="15"/>
      <c r="CH4239" s="15"/>
      <c r="CI4239" s="15"/>
      <c r="CJ4239" s="15"/>
      <c r="CK4239" s="15"/>
      <c r="CL4239" s="15"/>
      <c r="CM4239" s="15"/>
      <c r="CN4239" s="15"/>
    </row>
    <row r="4240" spans="1:92" ht="14">
      <c r="A4240" s="1"/>
      <c r="D4240" s="38"/>
      <c r="I4240" s="19"/>
      <c r="K4240" s="15"/>
      <c r="L4240" s="15"/>
      <c r="AE4240" s="37"/>
      <c r="AF4240" s="30"/>
      <c r="AG4240" s="23"/>
      <c r="AH4240" s="23"/>
      <c r="AI4240" s="23"/>
      <c r="AJ4240" s="23"/>
      <c r="AK4240" s="23"/>
      <c r="AL4240" s="23"/>
      <c r="AM4240" s="23"/>
      <c r="AN4240" s="23"/>
      <c r="AO4240" s="23"/>
      <c r="AP4240" s="23"/>
      <c r="AQ4240" s="23"/>
      <c r="AR4240" s="23"/>
      <c r="AS4240" s="23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23"/>
      <c r="BE4240" s="23"/>
      <c r="BF4240" s="23"/>
      <c r="BG4240" s="12"/>
      <c r="BH4240" s="12"/>
      <c r="BI4240" s="12"/>
      <c r="BJ4240" s="12"/>
      <c r="BK4240" s="12"/>
      <c r="BL4240" s="12"/>
      <c r="BM4240" s="12"/>
      <c r="BN4240" s="12"/>
      <c r="BO4240" s="12"/>
      <c r="BP4240" s="12"/>
      <c r="BQ4240" s="12"/>
      <c r="BR4240" s="12"/>
      <c r="BS4240" s="12"/>
      <c r="BT4240" s="12"/>
      <c r="BU4240" s="12"/>
      <c r="BV4240" s="12"/>
      <c r="BW4240" s="12"/>
      <c r="BX4240" s="15"/>
      <c r="BY4240" s="15"/>
      <c r="BZ4240" s="15"/>
      <c r="CA4240" s="15"/>
      <c r="CB4240" s="15"/>
      <c r="CC4240" s="15"/>
      <c r="CD4240" s="15"/>
      <c r="CE4240" s="15"/>
      <c r="CF4240" s="15"/>
      <c r="CG4240" s="15"/>
      <c r="CH4240" s="15"/>
      <c r="CI4240" s="15"/>
      <c r="CJ4240" s="15"/>
      <c r="CK4240" s="15"/>
      <c r="CL4240" s="15"/>
      <c r="CM4240" s="15"/>
      <c r="CN4240" s="15"/>
    </row>
    <row r="4241" spans="1:92" ht="14">
      <c r="A4241" s="1"/>
      <c r="D4241" s="38"/>
      <c r="I4241" s="19"/>
      <c r="K4241" s="15"/>
      <c r="L4241" s="15"/>
      <c r="AE4241" s="37"/>
      <c r="AF4241" s="30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23"/>
      <c r="BE4241" s="23"/>
      <c r="BF4241" s="23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  <c r="BU4241" s="12"/>
      <c r="BV4241" s="12"/>
      <c r="BW4241" s="12"/>
      <c r="BX4241" s="15"/>
      <c r="BY4241" s="15"/>
      <c r="BZ4241" s="15"/>
      <c r="CA4241" s="15"/>
      <c r="CB4241" s="15"/>
      <c r="CC4241" s="15"/>
      <c r="CD4241" s="15"/>
      <c r="CE4241" s="15"/>
      <c r="CF4241" s="15"/>
      <c r="CG4241" s="15"/>
      <c r="CH4241" s="15"/>
      <c r="CI4241" s="15"/>
      <c r="CJ4241" s="15"/>
      <c r="CK4241" s="15"/>
      <c r="CL4241" s="15"/>
      <c r="CM4241" s="15"/>
      <c r="CN4241" s="15"/>
    </row>
    <row r="4242" spans="1:92" ht="14">
      <c r="A4242" s="1"/>
      <c r="D4242" s="38"/>
      <c r="I4242" s="19"/>
      <c r="K4242" s="15"/>
      <c r="L4242" s="15"/>
      <c r="AE4242" s="37"/>
      <c r="AF4242" s="30"/>
      <c r="AG4242" s="23"/>
      <c r="AH4242" s="23"/>
      <c r="AI4242" s="23"/>
      <c r="AJ4242" s="23"/>
      <c r="AK4242" s="23"/>
      <c r="AL4242" s="23"/>
      <c r="AM4242" s="23"/>
      <c r="AN4242" s="23"/>
      <c r="AO4242" s="23"/>
      <c r="AP4242" s="23"/>
      <c r="AQ4242" s="23"/>
      <c r="AR4242" s="23"/>
      <c r="AS4242" s="23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23"/>
      <c r="BE4242" s="23"/>
      <c r="BF4242" s="23"/>
      <c r="BG4242" s="12"/>
      <c r="BH4242" s="12"/>
      <c r="BI4242" s="12"/>
      <c r="BJ4242" s="12"/>
      <c r="BK4242" s="12"/>
      <c r="BL4242" s="12"/>
      <c r="BM4242" s="12"/>
      <c r="BN4242" s="12"/>
      <c r="BO4242" s="12"/>
      <c r="BP4242" s="12"/>
      <c r="BQ4242" s="12"/>
      <c r="BR4242" s="12"/>
      <c r="BS4242" s="12"/>
      <c r="BT4242" s="12"/>
      <c r="BU4242" s="12"/>
      <c r="BV4242" s="12"/>
      <c r="BW4242" s="12"/>
      <c r="BX4242" s="15"/>
      <c r="BY4242" s="15"/>
      <c r="BZ4242" s="15"/>
      <c r="CA4242" s="15"/>
      <c r="CB4242" s="15"/>
      <c r="CC4242" s="15"/>
      <c r="CD4242" s="15"/>
      <c r="CE4242" s="15"/>
      <c r="CF4242" s="15"/>
      <c r="CG4242" s="15"/>
      <c r="CH4242" s="15"/>
      <c r="CI4242" s="15"/>
      <c r="CJ4242" s="15"/>
      <c r="CK4242" s="15"/>
      <c r="CL4242" s="15"/>
      <c r="CM4242" s="15"/>
      <c r="CN4242" s="15"/>
    </row>
    <row r="4243" spans="1:92" ht="14">
      <c r="A4243" s="1"/>
      <c r="D4243" s="38"/>
      <c r="I4243" s="19"/>
      <c r="K4243" s="15"/>
      <c r="L4243" s="15"/>
      <c r="AE4243" s="37"/>
      <c r="AF4243" s="30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23"/>
      <c r="BE4243" s="23"/>
      <c r="BF4243" s="23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  <c r="BU4243" s="12"/>
      <c r="BV4243" s="12"/>
      <c r="BW4243" s="12"/>
      <c r="BX4243" s="15"/>
      <c r="BY4243" s="15"/>
      <c r="BZ4243" s="15"/>
      <c r="CA4243" s="15"/>
      <c r="CB4243" s="15"/>
      <c r="CC4243" s="15"/>
      <c r="CD4243" s="15"/>
      <c r="CE4243" s="15"/>
      <c r="CF4243" s="15"/>
      <c r="CG4243" s="15"/>
      <c r="CH4243" s="15"/>
      <c r="CI4243" s="15"/>
      <c r="CJ4243" s="15"/>
      <c r="CK4243" s="15"/>
      <c r="CL4243" s="15"/>
      <c r="CM4243" s="15"/>
      <c r="CN4243" s="15"/>
    </row>
    <row r="4244" spans="1:92" ht="14">
      <c r="A4244" s="1"/>
      <c r="D4244" s="38"/>
      <c r="I4244" s="19"/>
      <c r="K4244" s="15"/>
      <c r="L4244" s="15"/>
      <c r="AE4244" s="37"/>
      <c r="AF4244" s="30"/>
      <c r="AG4244" s="23"/>
      <c r="AH4244" s="23"/>
      <c r="AI4244" s="23"/>
      <c r="AJ4244" s="23"/>
      <c r="AK4244" s="23"/>
      <c r="AL4244" s="23"/>
      <c r="AM4244" s="23"/>
      <c r="AN4244" s="23"/>
      <c r="AO4244" s="23"/>
      <c r="AP4244" s="23"/>
      <c r="AQ4244" s="23"/>
      <c r="AR4244" s="23"/>
      <c r="AS4244" s="23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23"/>
      <c r="BE4244" s="23"/>
      <c r="BF4244" s="23"/>
      <c r="BG4244" s="12"/>
      <c r="BH4244" s="12"/>
      <c r="BI4244" s="12"/>
      <c r="BJ4244" s="12"/>
      <c r="BK4244" s="12"/>
      <c r="BL4244" s="12"/>
      <c r="BM4244" s="12"/>
      <c r="BN4244" s="12"/>
      <c r="BO4244" s="12"/>
      <c r="BP4244" s="12"/>
      <c r="BQ4244" s="12"/>
      <c r="BR4244" s="12"/>
      <c r="BS4244" s="12"/>
      <c r="BT4244" s="12"/>
      <c r="BU4244" s="12"/>
      <c r="BV4244" s="12"/>
      <c r="BW4244" s="12"/>
      <c r="BX4244" s="15"/>
      <c r="BY4244" s="15"/>
      <c r="BZ4244" s="15"/>
      <c r="CA4244" s="15"/>
      <c r="CB4244" s="15"/>
      <c r="CC4244" s="15"/>
      <c r="CD4244" s="15"/>
      <c r="CE4244" s="15"/>
      <c r="CF4244" s="15"/>
      <c r="CG4244" s="15"/>
      <c r="CH4244" s="15"/>
      <c r="CI4244" s="15"/>
      <c r="CJ4244" s="15"/>
      <c r="CK4244" s="15"/>
      <c r="CL4244" s="15"/>
      <c r="CM4244" s="15"/>
      <c r="CN4244" s="15"/>
    </row>
    <row r="4245" spans="1:92" ht="14">
      <c r="A4245" s="1"/>
      <c r="D4245" s="38"/>
      <c r="I4245" s="19"/>
      <c r="K4245" s="15"/>
      <c r="L4245" s="15"/>
      <c r="AE4245" s="37"/>
      <c r="AF4245" s="30"/>
      <c r="AG4245" s="23"/>
      <c r="AH4245" s="23"/>
      <c r="AI4245" s="23"/>
      <c r="AJ4245" s="23"/>
      <c r="AK4245" s="23"/>
      <c r="AL4245" s="23"/>
      <c r="AM4245" s="23"/>
      <c r="AN4245" s="23"/>
      <c r="AO4245" s="23"/>
      <c r="AP4245" s="23"/>
      <c r="AQ4245" s="23"/>
      <c r="AR4245" s="23"/>
      <c r="AS4245" s="23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23"/>
      <c r="BE4245" s="23"/>
      <c r="BF4245" s="23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  <c r="BU4245" s="12"/>
      <c r="BV4245" s="12"/>
      <c r="BW4245" s="12"/>
      <c r="BX4245" s="15"/>
      <c r="BY4245" s="15"/>
      <c r="BZ4245" s="15"/>
      <c r="CA4245" s="15"/>
      <c r="CB4245" s="15"/>
      <c r="CC4245" s="15"/>
      <c r="CD4245" s="15"/>
      <c r="CE4245" s="15"/>
      <c r="CF4245" s="15"/>
      <c r="CG4245" s="15"/>
      <c r="CH4245" s="15"/>
      <c r="CI4245" s="15"/>
      <c r="CJ4245" s="15"/>
      <c r="CK4245" s="15"/>
      <c r="CL4245" s="15"/>
      <c r="CM4245" s="15"/>
      <c r="CN4245" s="15"/>
    </row>
    <row r="4246" spans="1:92" ht="14">
      <c r="A4246" s="1"/>
      <c r="D4246" s="38"/>
      <c r="I4246" s="19"/>
      <c r="K4246" s="15"/>
      <c r="L4246" s="15"/>
      <c r="AE4246" s="37"/>
      <c r="AF4246" s="30"/>
      <c r="AG4246" s="23"/>
      <c r="AH4246" s="23"/>
      <c r="AI4246" s="23"/>
      <c r="AJ4246" s="23"/>
      <c r="AK4246" s="23"/>
      <c r="AL4246" s="23"/>
      <c r="AM4246" s="23"/>
      <c r="AN4246" s="23"/>
      <c r="AO4246" s="23"/>
      <c r="AP4246" s="23"/>
      <c r="AQ4246" s="23"/>
      <c r="AR4246" s="23"/>
      <c r="AS4246" s="23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23"/>
      <c r="BE4246" s="23"/>
      <c r="BF4246" s="23"/>
      <c r="BG4246" s="12"/>
      <c r="BH4246" s="12"/>
      <c r="BI4246" s="12"/>
      <c r="BJ4246" s="12"/>
      <c r="BK4246" s="12"/>
      <c r="BL4246" s="12"/>
      <c r="BM4246" s="12"/>
      <c r="BN4246" s="12"/>
      <c r="BO4246" s="12"/>
      <c r="BP4246" s="12"/>
      <c r="BQ4246" s="12"/>
      <c r="BR4246" s="12"/>
      <c r="BS4246" s="12"/>
      <c r="BT4246" s="12"/>
      <c r="BU4246" s="12"/>
      <c r="BV4246" s="12"/>
      <c r="BW4246" s="12"/>
      <c r="BX4246" s="15"/>
      <c r="BY4246" s="15"/>
      <c r="BZ4246" s="15"/>
      <c r="CA4246" s="15"/>
      <c r="CB4246" s="15"/>
      <c r="CC4246" s="15"/>
      <c r="CD4246" s="15"/>
      <c r="CE4246" s="15"/>
      <c r="CF4246" s="15"/>
      <c r="CG4246" s="15"/>
      <c r="CH4246" s="15"/>
      <c r="CI4246" s="15"/>
      <c r="CJ4246" s="15"/>
      <c r="CK4246" s="15"/>
      <c r="CL4246" s="15"/>
      <c r="CM4246" s="15"/>
      <c r="CN4246" s="15"/>
    </row>
    <row r="4247" spans="1:92" ht="14">
      <c r="A4247" s="1"/>
      <c r="D4247" s="38"/>
      <c r="I4247" s="19"/>
      <c r="K4247" s="15"/>
      <c r="L4247" s="15"/>
      <c r="AE4247" s="37"/>
      <c r="AF4247" s="30"/>
      <c r="AG4247" s="23"/>
      <c r="AH4247" s="23"/>
      <c r="AI4247" s="23"/>
      <c r="AJ4247" s="23"/>
      <c r="AK4247" s="23"/>
      <c r="AL4247" s="23"/>
      <c r="AM4247" s="23"/>
      <c r="AN4247" s="23"/>
      <c r="AO4247" s="23"/>
      <c r="AP4247" s="23"/>
      <c r="AQ4247" s="23"/>
      <c r="AR4247" s="23"/>
      <c r="AS4247" s="23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23"/>
      <c r="BE4247" s="23"/>
      <c r="BF4247" s="23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  <c r="BU4247" s="12"/>
      <c r="BV4247" s="12"/>
      <c r="BW4247" s="12"/>
      <c r="BX4247" s="15"/>
      <c r="BY4247" s="15"/>
      <c r="BZ4247" s="15"/>
      <c r="CA4247" s="15"/>
      <c r="CB4247" s="15"/>
      <c r="CC4247" s="15"/>
      <c r="CD4247" s="15"/>
      <c r="CE4247" s="15"/>
      <c r="CF4247" s="15"/>
      <c r="CG4247" s="15"/>
      <c r="CH4247" s="15"/>
      <c r="CI4247" s="15"/>
      <c r="CJ4247" s="15"/>
      <c r="CK4247" s="15"/>
      <c r="CL4247" s="15"/>
      <c r="CM4247" s="15"/>
      <c r="CN4247" s="15"/>
    </row>
    <row r="4248" spans="1:92" ht="14">
      <c r="A4248" s="1"/>
      <c r="D4248" s="38"/>
      <c r="I4248" s="19"/>
      <c r="K4248" s="15"/>
      <c r="L4248" s="15"/>
      <c r="AE4248" s="37"/>
      <c r="AF4248" s="30"/>
      <c r="AG4248" s="23"/>
      <c r="AH4248" s="23"/>
      <c r="AI4248" s="23"/>
      <c r="AJ4248" s="23"/>
      <c r="AK4248" s="23"/>
      <c r="AL4248" s="23"/>
      <c r="AM4248" s="23"/>
      <c r="AN4248" s="23"/>
      <c r="AO4248" s="23"/>
      <c r="AP4248" s="23"/>
      <c r="AQ4248" s="23"/>
      <c r="AR4248" s="23"/>
      <c r="AS4248" s="23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23"/>
      <c r="BE4248" s="23"/>
      <c r="BF4248" s="23"/>
      <c r="BG4248" s="12"/>
      <c r="BH4248" s="12"/>
      <c r="BI4248" s="12"/>
      <c r="BJ4248" s="12"/>
      <c r="BK4248" s="12"/>
      <c r="BL4248" s="12"/>
      <c r="BM4248" s="12"/>
      <c r="BN4248" s="12"/>
      <c r="BO4248" s="12"/>
      <c r="BP4248" s="12"/>
      <c r="BQ4248" s="12"/>
      <c r="BR4248" s="12"/>
      <c r="BS4248" s="12"/>
      <c r="BT4248" s="12"/>
      <c r="BU4248" s="12"/>
      <c r="BV4248" s="12"/>
      <c r="BW4248" s="12"/>
      <c r="BX4248" s="15"/>
      <c r="BY4248" s="15"/>
      <c r="BZ4248" s="15"/>
      <c r="CA4248" s="15"/>
      <c r="CB4248" s="15"/>
      <c r="CC4248" s="15"/>
      <c r="CD4248" s="15"/>
      <c r="CE4248" s="15"/>
      <c r="CF4248" s="15"/>
      <c r="CG4248" s="15"/>
      <c r="CH4248" s="15"/>
      <c r="CI4248" s="15"/>
      <c r="CJ4248" s="15"/>
      <c r="CK4248" s="15"/>
      <c r="CL4248" s="15"/>
      <c r="CM4248" s="15"/>
      <c r="CN4248" s="15"/>
    </row>
    <row r="4249" spans="1:92" ht="14">
      <c r="A4249" s="1"/>
      <c r="D4249" s="38"/>
      <c r="I4249" s="19"/>
      <c r="K4249" s="15"/>
      <c r="L4249" s="15"/>
      <c r="AE4249" s="37"/>
      <c r="AF4249" s="30"/>
      <c r="AG4249" s="23"/>
      <c r="AH4249" s="23"/>
      <c r="AI4249" s="23"/>
      <c r="AJ4249" s="23"/>
      <c r="AK4249" s="23"/>
      <c r="AL4249" s="23"/>
      <c r="AM4249" s="23"/>
      <c r="AN4249" s="23"/>
      <c r="AO4249" s="23"/>
      <c r="AP4249" s="23"/>
      <c r="AQ4249" s="23"/>
      <c r="AR4249" s="23"/>
      <c r="AS4249" s="23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23"/>
      <c r="BE4249" s="23"/>
      <c r="BF4249" s="23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  <c r="BU4249" s="12"/>
      <c r="BV4249" s="12"/>
      <c r="BW4249" s="12"/>
      <c r="BX4249" s="15"/>
      <c r="BY4249" s="15"/>
      <c r="BZ4249" s="15"/>
      <c r="CA4249" s="15"/>
      <c r="CB4249" s="15"/>
      <c r="CC4249" s="15"/>
      <c r="CD4249" s="15"/>
      <c r="CE4249" s="15"/>
      <c r="CF4249" s="15"/>
      <c r="CG4249" s="15"/>
      <c r="CH4249" s="15"/>
      <c r="CI4249" s="15"/>
      <c r="CJ4249" s="15"/>
      <c r="CK4249" s="15"/>
      <c r="CL4249" s="15"/>
      <c r="CM4249" s="15"/>
      <c r="CN4249" s="15"/>
    </row>
    <row r="4250" spans="1:92" ht="14">
      <c r="A4250" s="1"/>
      <c r="D4250" s="38"/>
      <c r="I4250" s="19"/>
      <c r="K4250" s="15"/>
      <c r="L4250" s="15"/>
      <c r="AE4250" s="37"/>
      <c r="AF4250" s="30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23"/>
      <c r="BE4250" s="23"/>
      <c r="BF4250" s="23"/>
      <c r="BG4250" s="12"/>
      <c r="BH4250" s="12"/>
      <c r="BI4250" s="12"/>
      <c r="BJ4250" s="12"/>
      <c r="BK4250" s="12"/>
      <c r="BL4250" s="12"/>
      <c r="BM4250" s="12"/>
      <c r="BN4250" s="12"/>
      <c r="BO4250" s="12"/>
      <c r="BP4250" s="12"/>
      <c r="BQ4250" s="12"/>
      <c r="BR4250" s="12"/>
      <c r="BS4250" s="12"/>
      <c r="BT4250" s="12"/>
      <c r="BU4250" s="12"/>
      <c r="BV4250" s="12"/>
      <c r="BW4250" s="12"/>
      <c r="BX4250" s="15"/>
      <c r="BY4250" s="15"/>
      <c r="BZ4250" s="15"/>
      <c r="CA4250" s="15"/>
      <c r="CB4250" s="15"/>
      <c r="CC4250" s="15"/>
      <c r="CD4250" s="15"/>
      <c r="CE4250" s="15"/>
      <c r="CF4250" s="15"/>
      <c r="CG4250" s="15"/>
      <c r="CH4250" s="15"/>
      <c r="CI4250" s="15"/>
      <c r="CJ4250" s="15"/>
      <c r="CK4250" s="15"/>
      <c r="CL4250" s="15"/>
      <c r="CM4250" s="15"/>
      <c r="CN4250" s="15"/>
    </row>
    <row r="4251" spans="1:92" ht="14">
      <c r="A4251" s="1"/>
      <c r="D4251" s="38"/>
      <c r="I4251" s="19"/>
      <c r="K4251" s="15"/>
      <c r="L4251" s="15"/>
      <c r="AE4251" s="37"/>
      <c r="AF4251" s="30"/>
      <c r="AG4251" s="23"/>
      <c r="AH4251" s="23"/>
      <c r="AI4251" s="23"/>
      <c r="AJ4251" s="23"/>
      <c r="AK4251" s="23"/>
      <c r="AL4251" s="23"/>
      <c r="AM4251" s="23"/>
      <c r="AN4251" s="23"/>
      <c r="AO4251" s="23"/>
      <c r="AP4251" s="23"/>
      <c r="AQ4251" s="23"/>
      <c r="AR4251" s="23"/>
      <c r="AS4251" s="23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23"/>
      <c r="BE4251" s="23"/>
      <c r="BF4251" s="23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5"/>
      <c r="BY4251" s="15"/>
      <c r="BZ4251" s="15"/>
      <c r="CA4251" s="15"/>
      <c r="CB4251" s="15"/>
      <c r="CC4251" s="15"/>
      <c r="CD4251" s="15"/>
      <c r="CE4251" s="15"/>
      <c r="CF4251" s="15"/>
      <c r="CG4251" s="15"/>
      <c r="CH4251" s="15"/>
      <c r="CI4251" s="15"/>
      <c r="CJ4251" s="15"/>
      <c r="CK4251" s="15"/>
      <c r="CL4251" s="15"/>
      <c r="CM4251" s="15"/>
      <c r="CN4251" s="15"/>
    </row>
    <row r="4252" spans="1:92" ht="14">
      <c r="A4252" s="1"/>
      <c r="D4252" s="38"/>
      <c r="I4252" s="19"/>
      <c r="K4252" s="15"/>
      <c r="L4252" s="15"/>
      <c r="AE4252" s="37"/>
      <c r="AF4252" s="30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23"/>
      <c r="BE4252" s="23"/>
      <c r="BF4252" s="23"/>
      <c r="BG4252" s="12"/>
      <c r="BH4252" s="12"/>
      <c r="BI4252" s="12"/>
      <c r="BJ4252" s="12"/>
      <c r="BK4252" s="12"/>
      <c r="BL4252" s="12"/>
      <c r="BM4252" s="12"/>
      <c r="BN4252" s="12"/>
      <c r="BO4252" s="12"/>
      <c r="BP4252" s="12"/>
      <c r="BQ4252" s="12"/>
      <c r="BR4252" s="12"/>
      <c r="BS4252" s="12"/>
      <c r="BT4252" s="12"/>
      <c r="BU4252" s="12"/>
      <c r="BV4252" s="12"/>
      <c r="BW4252" s="12"/>
      <c r="BX4252" s="15"/>
      <c r="BY4252" s="15"/>
      <c r="BZ4252" s="15"/>
      <c r="CA4252" s="15"/>
      <c r="CB4252" s="15"/>
      <c r="CC4252" s="15"/>
      <c r="CD4252" s="15"/>
      <c r="CE4252" s="15"/>
      <c r="CF4252" s="15"/>
      <c r="CG4252" s="15"/>
      <c r="CH4252" s="15"/>
      <c r="CI4252" s="15"/>
      <c r="CJ4252" s="15"/>
      <c r="CK4252" s="15"/>
      <c r="CL4252" s="15"/>
      <c r="CM4252" s="15"/>
      <c r="CN4252" s="15"/>
    </row>
    <row r="4253" spans="1:92" ht="14">
      <c r="A4253" s="1"/>
      <c r="D4253" s="38"/>
      <c r="I4253" s="19"/>
      <c r="K4253" s="15"/>
      <c r="L4253" s="15"/>
      <c r="AE4253" s="37"/>
      <c r="AF4253" s="30"/>
      <c r="AG4253" s="23"/>
      <c r="AH4253" s="23"/>
      <c r="AI4253" s="23"/>
      <c r="AJ4253" s="23"/>
      <c r="AK4253" s="23"/>
      <c r="AL4253" s="23"/>
      <c r="AM4253" s="23"/>
      <c r="AN4253" s="23"/>
      <c r="AO4253" s="23"/>
      <c r="AP4253" s="23"/>
      <c r="AQ4253" s="23"/>
      <c r="AR4253" s="23"/>
      <c r="AS4253" s="23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23"/>
      <c r="BE4253" s="23"/>
      <c r="BF4253" s="23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  <c r="BU4253" s="12"/>
      <c r="BV4253" s="12"/>
      <c r="BW4253" s="12"/>
      <c r="BX4253" s="15"/>
      <c r="BY4253" s="15"/>
      <c r="BZ4253" s="15"/>
      <c r="CA4253" s="15"/>
      <c r="CB4253" s="15"/>
      <c r="CC4253" s="15"/>
      <c r="CD4253" s="15"/>
      <c r="CE4253" s="15"/>
      <c r="CF4253" s="15"/>
      <c r="CG4253" s="15"/>
      <c r="CH4253" s="15"/>
      <c r="CI4253" s="15"/>
      <c r="CJ4253" s="15"/>
      <c r="CK4253" s="15"/>
      <c r="CL4253" s="15"/>
      <c r="CM4253" s="15"/>
      <c r="CN4253" s="15"/>
    </row>
    <row r="4254" spans="1:92" ht="14">
      <c r="A4254" s="1"/>
      <c r="D4254" s="38"/>
      <c r="I4254" s="19"/>
      <c r="K4254" s="15"/>
      <c r="L4254" s="15"/>
      <c r="AE4254" s="37"/>
      <c r="AF4254" s="30"/>
      <c r="AG4254" s="23"/>
      <c r="AH4254" s="23"/>
      <c r="AI4254" s="23"/>
      <c r="AJ4254" s="23"/>
      <c r="AK4254" s="23"/>
      <c r="AL4254" s="23"/>
      <c r="AM4254" s="23"/>
      <c r="AN4254" s="23"/>
      <c r="AO4254" s="23"/>
      <c r="AP4254" s="23"/>
      <c r="AQ4254" s="23"/>
      <c r="AR4254" s="23"/>
      <c r="AS4254" s="23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23"/>
      <c r="BE4254" s="23"/>
      <c r="BF4254" s="23"/>
      <c r="BG4254" s="12"/>
      <c r="BH4254" s="12"/>
      <c r="BI4254" s="12"/>
      <c r="BJ4254" s="12"/>
      <c r="BK4254" s="12"/>
      <c r="BL4254" s="12"/>
      <c r="BM4254" s="12"/>
      <c r="BN4254" s="12"/>
      <c r="BO4254" s="12"/>
      <c r="BP4254" s="12"/>
      <c r="BQ4254" s="12"/>
      <c r="BR4254" s="12"/>
      <c r="BS4254" s="12"/>
      <c r="BT4254" s="12"/>
      <c r="BU4254" s="12"/>
      <c r="BV4254" s="12"/>
      <c r="BW4254" s="12"/>
      <c r="BX4254" s="15"/>
      <c r="BY4254" s="15"/>
      <c r="BZ4254" s="15"/>
      <c r="CA4254" s="15"/>
      <c r="CB4254" s="15"/>
      <c r="CC4254" s="15"/>
      <c r="CD4254" s="15"/>
      <c r="CE4254" s="15"/>
      <c r="CF4254" s="15"/>
      <c r="CG4254" s="15"/>
      <c r="CH4254" s="15"/>
      <c r="CI4254" s="15"/>
      <c r="CJ4254" s="15"/>
      <c r="CK4254" s="15"/>
      <c r="CL4254" s="15"/>
      <c r="CM4254" s="15"/>
      <c r="CN4254" s="15"/>
    </row>
    <row r="4255" spans="1:92" ht="14">
      <c r="A4255" s="1"/>
      <c r="D4255" s="38"/>
      <c r="I4255" s="19"/>
      <c r="K4255" s="15"/>
      <c r="L4255" s="15"/>
      <c r="AE4255" s="37"/>
      <c r="AF4255" s="30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23"/>
      <c r="BE4255" s="23"/>
      <c r="BF4255" s="23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  <c r="BU4255" s="12"/>
      <c r="BV4255" s="12"/>
      <c r="BW4255" s="12"/>
      <c r="BX4255" s="15"/>
      <c r="BY4255" s="15"/>
      <c r="BZ4255" s="15"/>
      <c r="CA4255" s="15"/>
      <c r="CB4255" s="15"/>
      <c r="CC4255" s="15"/>
      <c r="CD4255" s="15"/>
      <c r="CE4255" s="15"/>
      <c r="CF4255" s="15"/>
      <c r="CG4255" s="15"/>
      <c r="CH4255" s="15"/>
      <c r="CI4255" s="15"/>
      <c r="CJ4255" s="15"/>
      <c r="CK4255" s="15"/>
      <c r="CL4255" s="15"/>
      <c r="CM4255" s="15"/>
      <c r="CN4255" s="15"/>
    </row>
    <row r="4256" spans="1:92" ht="14">
      <c r="A4256" s="1"/>
      <c r="D4256" s="38"/>
      <c r="I4256" s="19"/>
      <c r="K4256" s="15"/>
      <c r="L4256" s="15"/>
      <c r="AE4256" s="37"/>
      <c r="AF4256" s="30"/>
      <c r="AG4256" s="23"/>
      <c r="AH4256" s="23"/>
      <c r="AI4256" s="23"/>
      <c r="AJ4256" s="23"/>
      <c r="AK4256" s="23"/>
      <c r="AL4256" s="23"/>
      <c r="AM4256" s="23"/>
      <c r="AN4256" s="23"/>
      <c r="AO4256" s="23"/>
      <c r="AP4256" s="23"/>
      <c r="AQ4256" s="23"/>
      <c r="AR4256" s="23"/>
      <c r="AS4256" s="23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23"/>
      <c r="BE4256" s="23"/>
      <c r="BF4256" s="23"/>
      <c r="BG4256" s="12"/>
      <c r="BH4256" s="12"/>
      <c r="BI4256" s="12"/>
      <c r="BJ4256" s="12"/>
      <c r="BK4256" s="12"/>
      <c r="BL4256" s="12"/>
      <c r="BM4256" s="12"/>
      <c r="BN4256" s="12"/>
      <c r="BO4256" s="12"/>
      <c r="BP4256" s="12"/>
      <c r="BQ4256" s="12"/>
      <c r="BR4256" s="12"/>
      <c r="BS4256" s="12"/>
      <c r="BT4256" s="12"/>
      <c r="BU4256" s="12"/>
      <c r="BV4256" s="12"/>
      <c r="BW4256" s="12"/>
      <c r="BX4256" s="15"/>
      <c r="BY4256" s="15"/>
      <c r="BZ4256" s="15"/>
      <c r="CA4256" s="15"/>
      <c r="CB4256" s="15"/>
      <c r="CC4256" s="15"/>
      <c r="CD4256" s="15"/>
      <c r="CE4256" s="15"/>
      <c r="CF4256" s="15"/>
      <c r="CG4256" s="15"/>
      <c r="CH4256" s="15"/>
      <c r="CI4256" s="15"/>
      <c r="CJ4256" s="15"/>
      <c r="CK4256" s="15"/>
      <c r="CL4256" s="15"/>
      <c r="CM4256" s="15"/>
      <c r="CN4256" s="15"/>
    </row>
    <row r="4257" spans="1:92" ht="14">
      <c r="A4257" s="1"/>
      <c r="D4257" s="38"/>
      <c r="I4257" s="19"/>
      <c r="K4257" s="15"/>
      <c r="L4257" s="15"/>
      <c r="AE4257" s="37"/>
      <c r="AF4257" s="30"/>
      <c r="AG4257" s="23"/>
      <c r="AH4257" s="23"/>
      <c r="AI4257" s="23"/>
      <c r="AJ4257" s="23"/>
      <c r="AK4257" s="23"/>
      <c r="AL4257" s="23"/>
      <c r="AM4257" s="23"/>
      <c r="AN4257" s="23"/>
      <c r="AO4257" s="23"/>
      <c r="AP4257" s="23"/>
      <c r="AQ4257" s="23"/>
      <c r="AR4257" s="23"/>
      <c r="AS4257" s="23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23"/>
      <c r="BE4257" s="23"/>
      <c r="BF4257" s="23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  <c r="BU4257" s="12"/>
      <c r="BV4257" s="12"/>
      <c r="BW4257" s="12"/>
      <c r="BX4257" s="15"/>
      <c r="BY4257" s="15"/>
      <c r="BZ4257" s="15"/>
      <c r="CA4257" s="15"/>
      <c r="CB4257" s="15"/>
      <c r="CC4257" s="15"/>
      <c r="CD4257" s="15"/>
      <c r="CE4257" s="15"/>
      <c r="CF4257" s="15"/>
      <c r="CG4257" s="15"/>
      <c r="CH4257" s="15"/>
      <c r="CI4257" s="15"/>
      <c r="CJ4257" s="15"/>
      <c r="CK4257" s="15"/>
      <c r="CL4257" s="15"/>
      <c r="CM4257" s="15"/>
      <c r="CN4257" s="15"/>
    </row>
    <row r="4258" spans="1:92" ht="14">
      <c r="A4258" s="1"/>
      <c r="D4258" s="38"/>
      <c r="I4258" s="19"/>
      <c r="K4258" s="15"/>
      <c r="L4258" s="15"/>
      <c r="AE4258" s="37"/>
      <c r="AF4258" s="30"/>
      <c r="AG4258" s="23"/>
      <c r="AH4258" s="23"/>
      <c r="AI4258" s="23"/>
      <c r="AJ4258" s="23"/>
      <c r="AK4258" s="23"/>
      <c r="AL4258" s="23"/>
      <c r="AM4258" s="23"/>
      <c r="AN4258" s="23"/>
      <c r="AO4258" s="23"/>
      <c r="AP4258" s="23"/>
      <c r="AQ4258" s="23"/>
      <c r="AR4258" s="23"/>
      <c r="AS4258" s="23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23"/>
      <c r="BE4258" s="23"/>
      <c r="BF4258" s="23"/>
      <c r="BG4258" s="12"/>
      <c r="BH4258" s="12"/>
      <c r="BI4258" s="12"/>
      <c r="BJ4258" s="12"/>
      <c r="BK4258" s="12"/>
      <c r="BL4258" s="12"/>
      <c r="BM4258" s="12"/>
      <c r="BN4258" s="12"/>
      <c r="BO4258" s="12"/>
      <c r="BP4258" s="12"/>
      <c r="BQ4258" s="12"/>
      <c r="BR4258" s="12"/>
      <c r="BS4258" s="12"/>
      <c r="BT4258" s="12"/>
      <c r="BU4258" s="12"/>
      <c r="BV4258" s="12"/>
      <c r="BW4258" s="12"/>
      <c r="BX4258" s="15"/>
      <c r="BY4258" s="15"/>
      <c r="BZ4258" s="15"/>
      <c r="CA4258" s="15"/>
      <c r="CB4258" s="15"/>
      <c r="CC4258" s="15"/>
      <c r="CD4258" s="15"/>
      <c r="CE4258" s="15"/>
      <c r="CF4258" s="15"/>
      <c r="CG4258" s="15"/>
      <c r="CH4258" s="15"/>
      <c r="CI4258" s="15"/>
      <c r="CJ4258" s="15"/>
      <c r="CK4258" s="15"/>
      <c r="CL4258" s="15"/>
      <c r="CM4258" s="15"/>
      <c r="CN4258" s="15"/>
    </row>
    <row r="4259" spans="1:92" ht="14">
      <c r="A4259" s="1"/>
      <c r="D4259" s="38"/>
      <c r="I4259" s="19"/>
      <c r="K4259" s="15"/>
      <c r="L4259" s="15"/>
      <c r="AE4259" s="37"/>
      <c r="AF4259" s="30"/>
      <c r="AG4259" s="23"/>
      <c r="AH4259" s="23"/>
      <c r="AI4259" s="23"/>
      <c r="AJ4259" s="23"/>
      <c r="AK4259" s="23"/>
      <c r="AL4259" s="23"/>
      <c r="AM4259" s="23"/>
      <c r="AN4259" s="23"/>
      <c r="AO4259" s="23"/>
      <c r="AP4259" s="23"/>
      <c r="AQ4259" s="23"/>
      <c r="AR4259" s="23"/>
      <c r="AS4259" s="23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23"/>
      <c r="BE4259" s="23"/>
      <c r="BF4259" s="23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  <c r="BU4259" s="12"/>
      <c r="BV4259" s="12"/>
      <c r="BW4259" s="12"/>
      <c r="BX4259" s="15"/>
      <c r="BY4259" s="15"/>
      <c r="BZ4259" s="15"/>
      <c r="CA4259" s="15"/>
      <c r="CB4259" s="15"/>
      <c r="CC4259" s="15"/>
      <c r="CD4259" s="15"/>
      <c r="CE4259" s="15"/>
      <c r="CF4259" s="15"/>
      <c r="CG4259" s="15"/>
      <c r="CH4259" s="15"/>
      <c r="CI4259" s="15"/>
      <c r="CJ4259" s="15"/>
      <c r="CK4259" s="15"/>
      <c r="CL4259" s="15"/>
      <c r="CM4259" s="15"/>
      <c r="CN4259" s="15"/>
    </row>
    <row r="4260" spans="1:92" ht="14">
      <c r="A4260" s="1"/>
      <c r="D4260" s="38"/>
      <c r="I4260" s="19"/>
      <c r="K4260" s="15"/>
      <c r="L4260" s="15"/>
      <c r="AE4260" s="37"/>
      <c r="AF4260" s="30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23"/>
      <c r="BE4260" s="23"/>
      <c r="BF4260" s="23"/>
      <c r="BG4260" s="12"/>
      <c r="BH4260" s="12"/>
      <c r="BI4260" s="12"/>
      <c r="BJ4260" s="12"/>
      <c r="BK4260" s="12"/>
      <c r="BL4260" s="12"/>
      <c r="BM4260" s="12"/>
      <c r="BN4260" s="12"/>
      <c r="BO4260" s="12"/>
      <c r="BP4260" s="12"/>
      <c r="BQ4260" s="12"/>
      <c r="BR4260" s="12"/>
      <c r="BS4260" s="12"/>
      <c r="BT4260" s="12"/>
      <c r="BU4260" s="12"/>
      <c r="BV4260" s="12"/>
      <c r="BW4260" s="12"/>
      <c r="BX4260" s="15"/>
      <c r="BY4260" s="15"/>
      <c r="BZ4260" s="15"/>
      <c r="CA4260" s="15"/>
      <c r="CB4260" s="15"/>
      <c r="CC4260" s="15"/>
      <c r="CD4260" s="15"/>
      <c r="CE4260" s="15"/>
      <c r="CF4260" s="15"/>
      <c r="CG4260" s="15"/>
      <c r="CH4260" s="15"/>
      <c r="CI4260" s="15"/>
      <c r="CJ4260" s="15"/>
      <c r="CK4260" s="15"/>
      <c r="CL4260" s="15"/>
      <c r="CM4260" s="15"/>
      <c r="CN4260" s="15"/>
    </row>
    <row r="4261" spans="1:92" ht="14">
      <c r="A4261" s="1"/>
      <c r="D4261" s="38"/>
      <c r="I4261" s="19"/>
      <c r="K4261" s="15"/>
      <c r="L4261" s="15"/>
      <c r="AE4261" s="37"/>
      <c r="AF4261" s="30"/>
      <c r="AG4261" s="23"/>
      <c r="AH4261" s="23"/>
      <c r="AI4261" s="23"/>
      <c r="AJ4261" s="23"/>
      <c r="AK4261" s="23"/>
      <c r="AL4261" s="23"/>
      <c r="AM4261" s="23"/>
      <c r="AN4261" s="23"/>
      <c r="AO4261" s="23"/>
      <c r="AP4261" s="23"/>
      <c r="AQ4261" s="23"/>
      <c r="AR4261" s="23"/>
      <c r="AS4261" s="23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23"/>
      <c r="BE4261" s="23"/>
      <c r="BF4261" s="23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  <c r="BU4261" s="12"/>
      <c r="BV4261" s="12"/>
      <c r="BW4261" s="12"/>
      <c r="BX4261" s="15"/>
      <c r="BY4261" s="15"/>
      <c r="BZ4261" s="15"/>
      <c r="CA4261" s="15"/>
      <c r="CB4261" s="15"/>
      <c r="CC4261" s="15"/>
      <c r="CD4261" s="15"/>
      <c r="CE4261" s="15"/>
      <c r="CF4261" s="15"/>
      <c r="CG4261" s="15"/>
      <c r="CH4261" s="15"/>
      <c r="CI4261" s="15"/>
      <c r="CJ4261" s="15"/>
      <c r="CK4261" s="15"/>
      <c r="CL4261" s="15"/>
      <c r="CM4261" s="15"/>
      <c r="CN4261" s="15"/>
    </row>
    <row r="4262" spans="1:92" ht="14">
      <c r="A4262" s="1"/>
      <c r="D4262" s="38"/>
      <c r="I4262" s="19"/>
      <c r="K4262" s="15"/>
      <c r="L4262" s="15"/>
      <c r="AE4262" s="37"/>
      <c r="AF4262" s="30"/>
      <c r="AG4262" s="23"/>
      <c r="AH4262" s="23"/>
      <c r="AI4262" s="23"/>
      <c r="AJ4262" s="23"/>
      <c r="AK4262" s="23"/>
      <c r="AL4262" s="23"/>
      <c r="AM4262" s="23"/>
      <c r="AN4262" s="23"/>
      <c r="AO4262" s="23"/>
      <c r="AP4262" s="23"/>
      <c r="AQ4262" s="23"/>
      <c r="AR4262" s="23"/>
      <c r="AS4262" s="23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23"/>
      <c r="BE4262" s="23"/>
      <c r="BF4262" s="23"/>
      <c r="BG4262" s="12"/>
      <c r="BH4262" s="12"/>
      <c r="BI4262" s="12"/>
      <c r="BJ4262" s="12"/>
      <c r="BK4262" s="12"/>
      <c r="BL4262" s="12"/>
      <c r="BM4262" s="12"/>
      <c r="BN4262" s="12"/>
      <c r="BO4262" s="12"/>
      <c r="BP4262" s="12"/>
      <c r="BQ4262" s="12"/>
      <c r="BR4262" s="12"/>
      <c r="BS4262" s="12"/>
      <c r="BT4262" s="12"/>
      <c r="BU4262" s="12"/>
      <c r="BV4262" s="12"/>
      <c r="BW4262" s="12"/>
      <c r="BX4262" s="15"/>
      <c r="BY4262" s="15"/>
      <c r="BZ4262" s="15"/>
      <c r="CA4262" s="15"/>
      <c r="CB4262" s="15"/>
      <c r="CC4262" s="15"/>
      <c r="CD4262" s="15"/>
      <c r="CE4262" s="15"/>
      <c r="CF4262" s="15"/>
      <c r="CG4262" s="15"/>
      <c r="CH4262" s="15"/>
      <c r="CI4262" s="15"/>
      <c r="CJ4262" s="15"/>
      <c r="CK4262" s="15"/>
      <c r="CL4262" s="15"/>
      <c r="CM4262" s="15"/>
      <c r="CN4262" s="15"/>
    </row>
    <row r="4263" spans="1:92" ht="14">
      <c r="A4263" s="1"/>
      <c r="D4263" s="38"/>
      <c r="I4263" s="19"/>
      <c r="K4263" s="15"/>
      <c r="L4263" s="15"/>
      <c r="AE4263" s="37"/>
      <c r="AF4263" s="30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23"/>
      <c r="BE4263" s="23"/>
      <c r="BF4263" s="23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  <c r="BU4263" s="12"/>
      <c r="BV4263" s="12"/>
      <c r="BW4263" s="12"/>
      <c r="BX4263" s="15"/>
      <c r="BY4263" s="15"/>
      <c r="BZ4263" s="15"/>
      <c r="CA4263" s="15"/>
      <c r="CB4263" s="15"/>
      <c r="CC4263" s="15"/>
      <c r="CD4263" s="15"/>
      <c r="CE4263" s="15"/>
      <c r="CF4263" s="15"/>
      <c r="CG4263" s="15"/>
      <c r="CH4263" s="15"/>
      <c r="CI4263" s="15"/>
      <c r="CJ4263" s="15"/>
      <c r="CK4263" s="15"/>
      <c r="CL4263" s="15"/>
      <c r="CM4263" s="15"/>
      <c r="CN4263" s="15"/>
    </row>
    <row r="4264" spans="1:92" ht="14">
      <c r="A4264" s="1"/>
      <c r="D4264" s="38"/>
      <c r="I4264" s="19"/>
      <c r="K4264" s="15"/>
      <c r="L4264" s="15"/>
      <c r="AE4264" s="37"/>
      <c r="AF4264" s="30"/>
      <c r="AG4264" s="23"/>
      <c r="AH4264" s="23"/>
      <c r="AI4264" s="23"/>
      <c r="AJ4264" s="23"/>
      <c r="AK4264" s="23"/>
      <c r="AL4264" s="23"/>
      <c r="AM4264" s="23"/>
      <c r="AN4264" s="23"/>
      <c r="AO4264" s="23"/>
      <c r="AP4264" s="23"/>
      <c r="AQ4264" s="23"/>
      <c r="AR4264" s="23"/>
      <c r="AS4264" s="23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23"/>
      <c r="BE4264" s="23"/>
      <c r="BF4264" s="23"/>
      <c r="BG4264" s="12"/>
      <c r="BH4264" s="12"/>
      <c r="BI4264" s="12"/>
      <c r="BJ4264" s="12"/>
      <c r="BK4264" s="12"/>
      <c r="BL4264" s="12"/>
      <c r="BM4264" s="12"/>
      <c r="BN4264" s="12"/>
      <c r="BO4264" s="12"/>
      <c r="BP4264" s="12"/>
      <c r="BQ4264" s="12"/>
      <c r="BR4264" s="12"/>
      <c r="BS4264" s="12"/>
      <c r="BT4264" s="12"/>
      <c r="BU4264" s="12"/>
      <c r="BV4264" s="12"/>
      <c r="BW4264" s="12"/>
      <c r="BX4264" s="15"/>
      <c r="BY4264" s="15"/>
      <c r="BZ4264" s="15"/>
      <c r="CA4264" s="15"/>
      <c r="CB4264" s="15"/>
      <c r="CC4264" s="15"/>
      <c r="CD4264" s="15"/>
      <c r="CE4264" s="15"/>
      <c r="CF4264" s="15"/>
      <c r="CG4264" s="15"/>
      <c r="CH4264" s="15"/>
      <c r="CI4264" s="15"/>
      <c r="CJ4264" s="15"/>
      <c r="CK4264" s="15"/>
      <c r="CL4264" s="15"/>
      <c r="CM4264" s="15"/>
      <c r="CN4264" s="15"/>
    </row>
    <row r="4265" spans="1:92" ht="14">
      <c r="A4265" s="1"/>
      <c r="D4265" s="38"/>
      <c r="I4265" s="19"/>
      <c r="K4265" s="15"/>
      <c r="L4265" s="15"/>
      <c r="AE4265" s="37"/>
      <c r="AF4265" s="30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23"/>
      <c r="BE4265" s="23"/>
      <c r="BF4265" s="23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  <c r="BU4265" s="12"/>
      <c r="BV4265" s="12"/>
      <c r="BW4265" s="12"/>
      <c r="BX4265" s="15"/>
      <c r="BY4265" s="15"/>
      <c r="BZ4265" s="15"/>
      <c r="CA4265" s="15"/>
      <c r="CB4265" s="15"/>
      <c r="CC4265" s="15"/>
      <c r="CD4265" s="15"/>
      <c r="CE4265" s="15"/>
      <c r="CF4265" s="15"/>
      <c r="CG4265" s="15"/>
      <c r="CH4265" s="15"/>
      <c r="CI4265" s="15"/>
      <c r="CJ4265" s="15"/>
      <c r="CK4265" s="15"/>
      <c r="CL4265" s="15"/>
      <c r="CM4265" s="15"/>
      <c r="CN4265" s="15"/>
    </row>
    <row r="4266" spans="1:92" ht="14">
      <c r="A4266" s="1"/>
      <c r="D4266" s="38"/>
      <c r="I4266" s="19"/>
      <c r="K4266" s="15"/>
      <c r="L4266" s="15"/>
      <c r="AE4266" s="37"/>
      <c r="AF4266" s="30"/>
      <c r="AG4266" s="23"/>
      <c r="AH4266" s="23"/>
      <c r="AI4266" s="23"/>
      <c r="AJ4266" s="23"/>
      <c r="AK4266" s="23"/>
      <c r="AL4266" s="23"/>
      <c r="AM4266" s="23"/>
      <c r="AN4266" s="23"/>
      <c r="AO4266" s="23"/>
      <c r="AP4266" s="23"/>
      <c r="AQ4266" s="23"/>
      <c r="AR4266" s="23"/>
      <c r="AS4266" s="23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23"/>
      <c r="BE4266" s="23"/>
      <c r="BF4266" s="23"/>
      <c r="BG4266" s="12"/>
      <c r="BH4266" s="12"/>
      <c r="BI4266" s="12"/>
      <c r="BJ4266" s="12"/>
      <c r="BK4266" s="12"/>
      <c r="BL4266" s="12"/>
      <c r="BM4266" s="12"/>
      <c r="BN4266" s="12"/>
      <c r="BO4266" s="12"/>
      <c r="BP4266" s="12"/>
      <c r="BQ4266" s="12"/>
      <c r="BR4266" s="12"/>
      <c r="BS4266" s="12"/>
      <c r="BT4266" s="12"/>
      <c r="BU4266" s="12"/>
      <c r="BV4266" s="12"/>
      <c r="BW4266" s="12"/>
      <c r="BX4266" s="15"/>
      <c r="BY4266" s="15"/>
      <c r="BZ4266" s="15"/>
      <c r="CA4266" s="15"/>
      <c r="CB4266" s="15"/>
      <c r="CC4266" s="15"/>
      <c r="CD4266" s="15"/>
      <c r="CE4266" s="15"/>
      <c r="CF4266" s="15"/>
      <c r="CG4266" s="15"/>
      <c r="CH4266" s="15"/>
      <c r="CI4266" s="15"/>
      <c r="CJ4266" s="15"/>
      <c r="CK4266" s="15"/>
      <c r="CL4266" s="15"/>
      <c r="CM4266" s="15"/>
      <c r="CN4266" s="15"/>
    </row>
    <row r="4267" spans="1:92" ht="14">
      <c r="A4267" s="1"/>
      <c r="D4267" s="38"/>
      <c r="I4267" s="19"/>
      <c r="K4267" s="15"/>
      <c r="L4267" s="15"/>
      <c r="AE4267" s="37"/>
      <c r="AF4267" s="30"/>
      <c r="AG4267" s="23"/>
      <c r="AH4267" s="23"/>
      <c r="AI4267" s="23"/>
      <c r="AJ4267" s="23"/>
      <c r="AK4267" s="23"/>
      <c r="AL4267" s="23"/>
      <c r="AM4267" s="23"/>
      <c r="AN4267" s="23"/>
      <c r="AO4267" s="23"/>
      <c r="AP4267" s="23"/>
      <c r="AQ4267" s="23"/>
      <c r="AR4267" s="23"/>
      <c r="AS4267" s="23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23"/>
      <c r="BE4267" s="23"/>
      <c r="BF4267" s="23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  <c r="BU4267" s="12"/>
      <c r="BV4267" s="12"/>
      <c r="BW4267" s="12"/>
      <c r="BX4267" s="15"/>
      <c r="BY4267" s="15"/>
      <c r="BZ4267" s="15"/>
      <c r="CA4267" s="15"/>
      <c r="CB4267" s="15"/>
      <c r="CC4267" s="15"/>
      <c r="CD4267" s="15"/>
      <c r="CE4267" s="15"/>
      <c r="CF4267" s="15"/>
      <c r="CG4267" s="15"/>
      <c r="CH4267" s="15"/>
      <c r="CI4267" s="15"/>
      <c r="CJ4267" s="15"/>
      <c r="CK4267" s="15"/>
      <c r="CL4267" s="15"/>
      <c r="CM4267" s="15"/>
      <c r="CN4267" s="15"/>
    </row>
    <row r="4268" spans="1:92" ht="14">
      <c r="A4268" s="1"/>
      <c r="D4268" s="38"/>
      <c r="I4268" s="19"/>
      <c r="K4268" s="15"/>
      <c r="L4268" s="15"/>
      <c r="AE4268" s="37"/>
      <c r="AF4268" s="30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23"/>
      <c r="BE4268" s="23"/>
      <c r="BF4268" s="23"/>
      <c r="BG4268" s="12"/>
      <c r="BH4268" s="12"/>
      <c r="BI4268" s="12"/>
      <c r="BJ4268" s="12"/>
      <c r="BK4268" s="12"/>
      <c r="BL4268" s="12"/>
      <c r="BM4268" s="12"/>
      <c r="BN4268" s="12"/>
      <c r="BO4268" s="12"/>
      <c r="BP4268" s="12"/>
      <c r="BQ4268" s="12"/>
      <c r="BR4268" s="12"/>
      <c r="BS4268" s="12"/>
      <c r="BT4268" s="12"/>
      <c r="BU4268" s="12"/>
      <c r="BV4268" s="12"/>
      <c r="BW4268" s="12"/>
      <c r="BX4268" s="15"/>
      <c r="BY4268" s="15"/>
      <c r="BZ4268" s="15"/>
      <c r="CA4268" s="15"/>
      <c r="CB4268" s="15"/>
      <c r="CC4268" s="15"/>
      <c r="CD4268" s="15"/>
      <c r="CE4268" s="15"/>
      <c r="CF4268" s="15"/>
      <c r="CG4268" s="15"/>
      <c r="CH4268" s="15"/>
      <c r="CI4268" s="15"/>
      <c r="CJ4268" s="15"/>
      <c r="CK4268" s="15"/>
      <c r="CL4268" s="15"/>
      <c r="CM4268" s="15"/>
      <c r="CN4268" s="15"/>
    </row>
    <row r="4269" spans="1:92" ht="14">
      <c r="A4269" s="1"/>
      <c r="D4269" s="38"/>
      <c r="I4269" s="19"/>
      <c r="K4269" s="15"/>
      <c r="L4269" s="15"/>
      <c r="AE4269" s="37"/>
      <c r="AF4269" s="30"/>
      <c r="AG4269" s="23"/>
      <c r="AH4269" s="23"/>
      <c r="AI4269" s="23"/>
      <c r="AJ4269" s="23"/>
      <c r="AK4269" s="23"/>
      <c r="AL4269" s="23"/>
      <c r="AM4269" s="23"/>
      <c r="AN4269" s="23"/>
      <c r="AO4269" s="23"/>
      <c r="AP4269" s="23"/>
      <c r="AQ4269" s="23"/>
      <c r="AR4269" s="23"/>
      <c r="AS4269" s="23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23"/>
      <c r="BE4269" s="23"/>
      <c r="BF4269" s="23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  <c r="BU4269" s="12"/>
      <c r="BV4269" s="12"/>
      <c r="BW4269" s="12"/>
      <c r="BX4269" s="15"/>
      <c r="BY4269" s="15"/>
      <c r="BZ4269" s="15"/>
      <c r="CA4269" s="15"/>
      <c r="CB4269" s="15"/>
      <c r="CC4269" s="15"/>
      <c r="CD4269" s="15"/>
      <c r="CE4269" s="15"/>
      <c r="CF4269" s="15"/>
      <c r="CG4269" s="15"/>
      <c r="CH4269" s="15"/>
      <c r="CI4269" s="15"/>
      <c r="CJ4269" s="15"/>
      <c r="CK4269" s="15"/>
      <c r="CL4269" s="15"/>
      <c r="CM4269" s="15"/>
      <c r="CN4269" s="15"/>
    </row>
    <row r="4270" spans="1:92" ht="14">
      <c r="A4270" s="1"/>
      <c r="D4270" s="38"/>
      <c r="I4270" s="19"/>
      <c r="K4270" s="15"/>
      <c r="L4270" s="15"/>
      <c r="AE4270" s="37"/>
      <c r="AF4270" s="30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23"/>
      <c r="BE4270" s="23"/>
      <c r="BF4270" s="23"/>
      <c r="BG4270" s="12"/>
      <c r="BH4270" s="12"/>
      <c r="BI4270" s="12"/>
      <c r="BJ4270" s="12"/>
      <c r="BK4270" s="12"/>
      <c r="BL4270" s="12"/>
      <c r="BM4270" s="12"/>
      <c r="BN4270" s="12"/>
      <c r="BO4270" s="12"/>
      <c r="BP4270" s="12"/>
      <c r="BQ4270" s="12"/>
      <c r="BR4270" s="12"/>
      <c r="BS4270" s="12"/>
      <c r="BT4270" s="12"/>
      <c r="BU4270" s="12"/>
      <c r="BV4270" s="12"/>
      <c r="BW4270" s="12"/>
      <c r="BX4270" s="15"/>
      <c r="BY4270" s="15"/>
      <c r="BZ4270" s="15"/>
      <c r="CA4270" s="15"/>
      <c r="CB4270" s="15"/>
      <c r="CC4270" s="15"/>
      <c r="CD4270" s="15"/>
      <c r="CE4270" s="15"/>
      <c r="CF4270" s="15"/>
      <c r="CG4270" s="15"/>
      <c r="CH4270" s="15"/>
      <c r="CI4270" s="15"/>
      <c r="CJ4270" s="15"/>
      <c r="CK4270" s="15"/>
      <c r="CL4270" s="15"/>
      <c r="CM4270" s="15"/>
      <c r="CN4270" s="15"/>
    </row>
    <row r="4271" spans="1:92" ht="14">
      <c r="A4271" s="1"/>
      <c r="D4271" s="38"/>
      <c r="I4271" s="19"/>
      <c r="K4271" s="15"/>
      <c r="L4271" s="15"/>
      <c r="AE4271" s="37"/>
      <c r="AF4271" s="30"/>
      <c r="AG4271" s="23"/>
      <c r="AH4271" s="23"/>
      <c r="AI4271" s="23"/>
      <c r="AJ4271" s="23"/>
      <c r="AK4271" s="23"/>
      <c r="AL4271" s="23"/>
      <c r="AM4271" s="23"/>
      <c r="AN4271" s="23"/>
      <c r="AO4271" s="23"/>
      <c r="AP4271" s="23"/>
      <c r="AQ4271" s="23"/>
      <c r="AR4271" s="23"/>
      <c r="AS4271" s="23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23"/>
      <c r="BE4271" s="23"/>
      <c r="BF4271" s="23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5"/>
      <c r="BY4271" s="15"/>
      <c r="BZ4271" s="15"/>
      <c r="CA4271" s="15"/>
      <c r="CB4271" s="15"/>
      <c r="CC4271" s="15"/>
      <c r="CD4271" s="15"/>
      <c r="CE4271" s="15"/>
      <c r="CF4271" s="15"/>
      <c r="CG4271" s="15"/>
      <c r="CH4271" s="15"/>
      <c r="CI4271" s="15"/>
      <c r="CJ4271" s="15"/>
      <c r="CK4271" s="15"/>
      <c r="CL4271" s="15"/>
      <c r="CM4271" s="15"/>
      <c r="CN4271" s="15"/>
    </row>
    <row r="4272" spans="1:92" ht="14">
      <c r="A4272" s="1"/>
      <c r="D4272" s="38"/>
      <c r="I4272" s="19"/>
      <c r="K4272" s="15"/>
      <c r="L4272" s="15"/>
      <c r="AE4272" s="37"/>
      <c r="AF4272" s="30"/>
      <c r="AG4272" s="23"/>
      <c r="AH4272" s="23"/>
      <c r="AI4272" s="23"/>
      <c r="AJ4272" s="23"/>
      <c r="AK4272" s="23"/>
      <c r="AL4272" s="23"/>
      <c r="AM4272" s="23"/>
      <c r="AN4272" s="23"/>
      <c r="AO4272" s="23"/>
      <c r="AP4272" s="23"/>
      <c r="AQ4272" s="23"/>
      <c r="AR4272" s="23"/>
      <c r="AS4272" s="23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23"/>
      <c r="BE4272" s="23"/>
      <c r="BF4272" s="23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5"/>
      <c r="BY4272" s="15"/>
      <c r="BZ4272" s="15"/>
      <c r="CA4272" s="15"/>
      <c r="CB4272" s="15"/>
      <c r="CC4272" s="15"/>
      <c r="CD4272" s="15"/>
      <c r="CE4272" s="15"/>
      <c r="CF4272" s="15"/>
      <c r="CG4272" s="15"/>
      <c r="CH4272" s="15"/>
      <c r="CI4272" s="15"/>
      <c r="CJ4272" s="15"/>
      <c r="CK4272" s="15"/>
      <c r="CL4272" s="15"/>
      <c r="CM4272" s="15"/>
      <c r="CN4272" s="15"/>
    </row>
    <row r="4273" spans="1:92" ht="14">
      <c r="A4273" s="1"/>
      <c r="D4273" s="38"/>
      <c r="I4273" s="19"/>
      <c r="K4273" s="15"/>
      <c r="L4273" s="15"/>
      <c r="AE4273" s="37"/>
      <c r="AF4273" s="30"/>
      <c r="AG4273" s="23"/>
      <c r="AH4273" s="23"/>
      <c r="AI4273" s="23"/>
      <c r="AJ4273" s="23"/>
      <c r="AK4273" s="23"/>
      <c r="AL4273" s="23"/>
      <c r="AM4273" s="23"/>
      <c r="AN4273" s="23"/>
      <c r="AO4273" s="23"/>
      <c r="AP4273" s="23"/>
      <c r="AQ4273" s="23"/>
      <c r="AR4273" s="23"/>
      <c r="AS4273" s="23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23"/>
      <c r="BE4273" s="23"/>
      <c r="BF4273" s="23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  <c r="BU4273" s="12"/>
      <c r="BV4273" s="12"/>
      <c r="BW4273" s="12"/>
      <c r="BX4273" s="15"/>
      <c r="BY4273" s="15"/>
      <c r="BZ4273" s="15"/>
      <c r="CA4273" s="15"/>
      <c r="CB4273" s="15"/>
      <c r="CC4273" s="15"/>
      <c r="CD4273" s="15"/>
      <c r="CE4273" s="15"/>
      <c r="CF4273" s="15"/>
      <c r="CG4273" s="15"/>
      <c r="CH4273" s="15"/>
      <c r="CI4273" s="15"/>
      <c r="CJ4273" s="15"/>
      <c r="CK4273" s="15"/>
      <c r="CL4273" s="15"/>
      <c r="CM4273" s="15"/>
      <c r="CN4273" s="15"/>
    </row>
    <row r="4274" spans="1:92" ht="14">
      <c r="A4274" s="1"/>
      <c r="D4274" s="38"/>
      <c r="I4274" s="19"/>
      <c r="K4274" s="15"/>
      <c r="L4274" s="15"/>
      <c r="AE4274" s="37"/>
      <c r="AF4274" s="30"/>
      <c r="AG4274" s="23"/>
      <c r="AH4274" s="23"/>
      <c r="AI4274" s="23"/>
      <c r="AJ4274" s="23"/>
      <c r="AK4274" s="23"/>
      <c r="AL4274" s="23"/>
      <c r="AM4274" s="23"/>
      <c r="AN4274" s="23"/>
      <c r="AO4274" s="23"/>
      <c r="AP4274" s="23"/>
      <c r="AQ4274" s="23"/>
      <c r="AR4274" s="23"/>
      <c r="AS4274" s="23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23"/>
      <c r="BE4274" s="23"/>
      <c r="BF4274" s="23"/>
      <c r="BG4274" s="12"/>
      <c r="BH4274" s="12"/>
      <c r="BI4274" s="12"/>
      <c r="BJ4274" s="12"/>
      <c r="BK4274" s="12"/>
      <c r="BL4274" s="12"/>
      <c r="BM4274" s="12"/>
      <c r="BN4274" s="12"/>
      <c r="BO4274" s="12"/>
      <c r="BP4274" s="12"/>
      <c r="BQ4274" s="12"/>
      <c r="BR4274" s="12"/>
      <c r="BS4274" s="12"/>
      <c r="BT4274" s="12"/>
      <c r="BU4274" s="12"/>
      <c r="BV4274" s="12"/>
      <c r="BW4274" s="12"/>
      <c r="BX4274" s="15"/>
      <c r="BY4274" s="15"/>
      <c r="BZ4274" s="15"/>
      <c r="CA4274" s="15"/>
      <c r="CB4274" s="15"/>
      <c r="CC4274" s="15"/>
      <c r="CD4274" s="15"/>
      <c r="CE4274" s="15"/>
      <c r="CF4274" s="15"/>
      <c r="CG4274" s="15"/>
      <c r="CH4274" s="15"/>
      <c r="CI4274" s="15"/>
      <c r="CJ4274" s="15"/>
      <c r="CK4274" s="15"/>
      <c r="CL4274" s="15"/>
      <c r="CM4274" s="15"/>
      <c r="CN4274" s="15"/>
    </row>
    <row r="4275" spans="1:92" ht="14">
      <c r="A4275" s="1"/>
      <c r="D4275" s="38"/>
      <c r="I4275" s="19"/>
      <c r="K4275" s="15"/>
      <c r="L4275" s="15"/>
      <c r="AE4275" s="37"/>
      <c r="AF4275" s="30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23"/>
      <c r="BE4275" s="23"/>
      <c r="BF4275" s="23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  <c r="BU4275" s="12"/>
      <c r="BV4275" s="12"/>
      <c r="BW4275" s="12"/>
      <c r="BX4275" s="15"/>
      <c r="BY4275" s="15"/>
      <c r="BZ4275" s="15"/>
      <c r="CA4275" s="15"/>
      <c r="CB4275" s="15"/>
      <c r="CC4275" s="15"/>
      <c r="CD4275" s="15"/>
      <c r="CE4275" s="15"/>
      <c r="CF4275" s="15"/>
      <c r="CG4275" s="15"/>
      <c r="CH4275" s="15"/>
      <c r="CI4275" s="15"/>
      <c r="CJ4275" s="15"/>
      <c r="CK4275" s="15"/>
      <c r="CL4275" s="15"/>
      <c r="CM4275" s="15"/>
      <c r="CN4275" s="15"/>
    </row>
    <row r="4276" spans="1:92" ht="14">
      <c r="A4276" s="1"/>
      <c r="D4276" s="38"/>
      <c r="I4276" s="19"/>
      <c r="K4276" s="15"/>
      <c r="L4276" s="15"/>
      <c r="AE4276" s="37"/>
      <c r="AF4276" s="30"/>
      <c r="AG4276" s="23"/>
      <c r="AH4276" s="23"/>
      <c r="AI4276" s="23"/>
      <c r="AJ4276" s="23"/>
      <c r="AK4276" s="23"/>
      <c r="AL4276" s="23"/>
      <c r="AM4276" s="23"/>
      <c r="AN4276" s="23"/>
      <c r="AO4276" s="23"/>
      <c r="AP4276" s="23"/>
      <c r="AQ4276" s="23"/>
      <c r="AR4276" s="23"/>
      <c r="AS4276" s="23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23"/>
      <c r="BE4276" s="23"/>
      <c r="BF4276" s="23"/>
      <c r="BG4276" s="12"/>
      <c r="BH4276" s="12"/>
      <c r="BI4276" s="12"/>
      <c r="BJ4276" s="12"/>
      <c r="BK4276" s="12"/>
      <c r="BL4276" s="12"/>
      <c r="BM4276" s="12"/>
      <c r="BN4276" s="12"/>
      <c r="BO4276" s="12"/>
      <c r="BP4276" s="12"/>
      <c r="BQ4276" s="12"/>
      <c r="BR4276" s="12"/>
      <c r="BS4276" s="12"/>
      <c r="BT4276" s="12"/>
      <c r="BU4276" s="12"/>
      <c r="BV4276" s="12"/>
      <c r="BW4276" s="12"/>
      <c r="BX4276" s="15"/>
      <c r="BY4276" s="15"/>
      <c r="BZ4276" s="15"/>
      <c r="CA4276" s="15"/>
      <c r="CB4276" s="15"/>
      <c r="CC4276" s="15"/>
      <c r="CD4276" s="15"/>
      <c r="CE4276" s="15"/>
      <c r="CF4276" s="15"/>
      <c r="CG4276" s="15"/>
      <c r="CH4276" s="15"/>
      <c r="CI4276" s="15"/>
      <c r="CJ4276" s="15"/>
      <c r="CK4276" s="15"/>
      <c r="CL4276" s="15"/>
      <c r="CM4276" s="15"/>
      <c r="CN4276" s="15"/>
    </row>
    <row r="4277" spans="1:92" ht="14">
      <c r="A4277" s="1"/>
      <c r="D4277" s="38"/>
      <c r="I4277" s="19"/>
      <c r="K4277" s="15"/>
      <c r="L4277" s="15"/>
      <c r="AE4277" s="37"/>
      <c r="AF4277" s="30"/>
      <c r="AG4277" s="23"/>
      <c r="AH4277" s="23"/>
      <c r="AI4277" s="23"/>
      <c r="AJ4277" s="23"/>
      <c r="AK4277" s="23"/>
      <c r="AL4277" s="23"/>
      <c r="AM4277" s="23"/>
      <c r="AN4277" s="23"/>
      <c r="AO4277" s="23"/>
      <c r="AP4277" s="23"/>
      <c r="AQ4277" s="23"/>
      <c r="AR4277" s="23"/>
      <c r="AS4277" s="23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23"/>
      <c r="BE4277" s="23"/>
      <c r="BF4277" s="23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  <c r="BU4277" s="12"/>
      <c r="BV4277" s="12"/>
      <c r="BW4277" s="12"/>
      <c r="BX4277" s="15"/>
      <c r="BY4277" s="15"/>
      <c r="BZ4277" s="15"/>
      <c r="CA4277" s="15"/>
      <c r="CB4277" s="15"/>
      <c r="CC4277" s="15"/>
      <c r="CD4277" s="15"/>
      <c r="CE4277" s="15"/>
      <c r="CF4277" s="15"/>
      <c r="CG4277" s="15"/>
      <c r="CH4277" s="15"/>
      <c r="CI4277" s="15"/>
      <c r="CJ4277" s="15"/>
      <c r="CK4277" s="15"/>
      <c r="CL4277" s="15"/>
      <c r="CM4277" s="15"/>
      <c r="CN4277" s="15"/>
    </row>
    <row r="4278" spans="1:92" ht="14">
      <c r="A4278" s="1"/>
      <c r="D4278" s="38"/>
      <c r="I4278" s="19"/>
      <c r="K4278" s="15"/>
      <c r="L4278" s="15"/>
      <c r="AE4278" s="37"/>
      <c r="AF4278" s="30"/>
      <c r="AG4278" s="23"/>
      <c r="AH4278" s="23"/>
      <c r="AI4278" s="23"/>
      <c r="AJ4278" s="23"/>
      <c r="AK4278" s="23"/>
      <c r="AL4278" s="23"/>
      <c r="AM4278" s="23"/>
      <c r="AN4278" s="23"/>
      <c r="AO4278" s="23"/>
      <c r="AP4278" s="23"/>
      <c r="AQ4278" s="23"/>
      <c r="AR4278" s="23"/>
      <c r="AS4278" s="23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23"/>
      <c r="BE4278" s="23"/>
      <c r="BF4278" s="23"/>
      <c r="BG4278" s="12"/>
      <c r="BH4278" s="12"/>
      <c r="BI4278" s="12"/>
      <c r="BJ4278" s="12"/>
      <c r="BK4278" s="12"/>
      <c r="BL4278" s="12"/>
      <c r="BM4278" s="12"/>
      <c r="BN4278" s="12"/>
      <c r="BO4278" s="12"/>
      <c r="BP4278" s="12"/>
      <c r="BQ4278" s="12"/>
      <c r="BR4278" s="12"/>
      <c r="BS4278" s="12"/>
      <c r="BT4278" s="12"/>
      <c r="BU4278" s="12"/>
      <c r="BV4278" s="12"/>
      <c r="BW4278" s="12"/>
      <c r="BX4278" s="15"/>
      <c r="BY4278" s="15"/>
      <c r="BZ4278" s="15"/>
      <c r="CA4278" s="15"/>
      <c r="CB4278" s="15"/>
      <c r="CC4278" s="15"/>
      <c r="CD4278" s="15"/>
      <c r="CE4278" s="15"/>
      <c r="CF4278" s="15"/>
      <c r="CG4278" s="15"/>
      <c r="CH4278" s="15"/>
      <c r="CI4278" s="15"/>
      <c r="CJ4278" s="15"/>
      <c r="CK4278" s="15"/>
      <c r="CL4278" s="15"/>
      <c r="CM4278" s="15"/>
      <c r="CN4278" s="15"/>
    </row>
    <row r="4279" spans="1:92" ht="14">
      <c r="A4279" s="1"/>
      <c r="D4279" s="38"/>
      <c r="I4279" s="19"/>
      <c r="K4279" s="15"/>
      <c r="L4279" s="15"/>
      <c r="AE4279" s="37"/>
      <c r="AF4279" s="30"/>
      <c r="AG4279" s="23"/>
      <c r="AH4279" s="23"/>
      <c r="AI4279" s="23"/>
      <c r="AJ4279" s="23"/>
      <c r="AK4279" s="23"/>
      <c r="AL4279" s="23"/>
      <c r="AM4279" s="23"/>
      <c r="AN4279" s="23"/>
      <c r="AO4279" s="23"/>
      <c r="AP4279" s="23"/>
      <c r="AQ4279" s="23"/>
      <c r="AR4279" s="23"/>
      <c r="AS4279" s="23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23"/>
      <c r="BE4279" s="23"/>
      <c r="BF4279" s="23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  <c r="BU4279" s="12"/>
      <c r="BV4279" s="12"/>
      <c r="BW4279" s="12"/>
      <c r="BX4279" s="15"/>
      <c r="BY4279" s="15"/>
      <c r="BZ4279" s="15"/>
      <c r="CA4279" s="15"/>
      <c r="CB4279" s="15"/>
      <c r="CC4279" s="15"/>
      <c r="CD4279" s="15"/>
      <c r="CE4279" s="15"/>
      <c r="CF4279" s="15"/>
      <c r="CG4279" s="15"/>
      <c r="CH4279" s="15"/>
      <c r="CI4279" s="15"/>
      <c r="CJ4279" s="15"/>
      <c r="CK4279" s="15"/>
      <c r="CL4279" s="15"/>
      <c r="CM4279" s="15"/>
      <c r="CN4279" s="15"/>
    </row>
    <row r="4280" spans="1:92" ht="14">
      <c r="A4280" s="1"/>
      <c r="D4280" s="38"/>
      <c r="I4280" s="19"/>
      <c r="K4280" s="15"/>
      <c r="L4280" s="15"/>
      <c r="AE4280" s="37"/>
      <c r="AF4280" s="30"/>
      <c r="AG4280" s="23"/>
      <c r="AH4280" s="23"/>
      <c r="AI4280" s="23"/>
      <c r="AJ4280" s="23"/>
      <c r="AK4280" s="23"/>
      <c r="AL4280" s="23"/>
      <c r="AM4280" s="23"/>
      <c r="AN4280" s="23"/>
      <c r="AO4280" s="23"/>
      <c r="AP4280" s="23"/>
      <c r="AQ4280" s="23"/>
      <c r="AR4280" s="23"/>
      <c r="AS4280" s="23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23"/>
      <c r="BE4280" s="23"/>
      <c r="BF4280" s="23"/>
      <c r="BG4280" s="12"/>
      <c r="BH4280" s="12"/>
      <c r="BI4280" s="12"/>
      <c r="BJ4280" s="12"/>
      <c r="BK4280" s="12"/>
      <c r="BL4280" s="12"/>
      <c r="BM4280" s="12"/>
      <c r="BN4280" s="12"/>
      <c r="BO4280" s="12"/>
      <c r="BP4280" s="12"/>
      <c r="BQ4280" s="12"/>
      <c r="BR4280" s="12"/>
      <c r="BS4280" s="12"/>
      <c r="BT4280" s="12"/>
      <c r="BU4280" s="12"/>
      <c r="BV4280" s="12"/>
      <c r="BW4280" s="12"/>
      <c r="BX4280" s="15"/>
      <c r="BY4280" s="15"/>
      <c r="BZ4280" s="15"/>
      <c r="CA4280" s="15"/>
      <c r="CB4280" s="15"/>
      <c r="CC4280" s="15"/>
      <c r="CD4280" s="15"/>
      <c r="CE4280" s="15"/>
      <c r="CF4280" s="15"/>
      <c r="CG4280" s="15"/>
      <c r="CH4280" s="15"/>
      <c r="CI4280" s="15"/>
      <c r="CJ4280" s="15"/>
      <c r="CK4280" s="15"/>
      <c r="CL4280" s="15"/>
      <c r="CM4280" s="15"/>
      <c r="CN4280" s="15"/>
    </row>
    <row r="4281" spans="1:92" ht="14">
      <c r="A4281" s="1"/>
      <c r="D4281" s="38"/>
      <c r="I4281" s="19"/>
      <c r="K4281" s="15"/>
      <c r="L4281" s="15"/>
      <c r="AE4281" s="37"/>
      <c r="AF4281" s="30"/>
      <c r="AG4281" s="23"/>
      <c r="AH4281" s="23"/>
      <c r="AI4281" s="23"/>
      <c r="AJ4281" s="23"/>
      <c r="AK4281" s="23"/>
      <c r="AL4281" s="23"/>
      <c r="AM4281" s="23"/>
      <c r="AN4281" s="23"/>
      <c r="AO4281" s="23"/>
      <c r="AP4281" s="23"/>
      <c r="AQ4281" s="23"/>
      <c r="AR4281" s="23"/>
      <c r="AS4281" s="23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23"/>
      <c r="BE4281" s="23"/>
      <c r="BF4281" s="23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  <c r="BU4281" s="12"/>
      <c r="BV4281" s="12"/>
      <c r="BW4281" s="12"/>
      <c r="BX4281" s="15"/>
      <c r="BY4281" s="15"/>
      <c r="BZ4281" s="15"/>
      <c r="CA4281" s="15"/>
      <c r="CB4281" s="15"/>
      <c r="CC4281" s="15"/>
      <c r="CD4281" s="15"/>
      <c r="CE4281" s="15"/>
      <c r="CF4281" s="15"/>
      <c r="CG4281" s="15"/>
      <c r="CH4281" s="15"/>
      <c r="CI4281" s="15"/>
      <c r="CJ4281" s="15"/>
      <c r="CK4281" s="15"/>
      <c r="CL4281" s="15"/>
      <c r="CM4281" s="15"/>
      <c r="CN4281" s="15"/>
    </row>
    <row r="4282" spans="1:92" ht="14">
      <c r="A4282" s="1"/>
      <c r="D4282" s="38"/>
      <c r="I4282" s="19"/>
      <c r="K4282" s="15"/>
      <c r="L4282" s="15"/>
      <c r="AE4282" s="37"/>
      <c r="AF4282" s="30"/>
      <c r="AG4282" s="23"/>
      <c r="AH4282" s="23"/>
      <c r="AI4282" s="23"/>
      <c r="AJ4282" s="23"/>
      <c r="AK4282" s="23"/>
      <c r="AL4282" s="23"/>
      <c r="AM4282" s="23"/>
      <c r="AN4282" s="23"/>
      <c r="AO4282" s="23"/>
      <c r="AP4282" s="23"/>
      <c r="AQ4282" s="23"/>
      <c r="AR4282" s="23"/>
      <c r="AS4282" s="23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23"/>
      <c r="BE4282" s="23"/>
      <c r="BF4282" s="23"/>
      <c r="BG4282" s="12"/>
      <c r="BH4282" s="12"/>
      <c r="BI4282" s="12"/>
      <c r="BJ4282" s="12"/>
      <c r="BK4282" s="12"/>
      <c r="BL4282" s="12"/>
      <c r="BM4282" s="12"/>
      <c r="BN4282" s="12"/>
      <c r="BO4282" s="12"/>
      <c r="BP4282" s="12"/>
      <c r="BQ4282" s="12"/>
      <c r="BR4282" s="12"/>
      <c r="BS4282" s="12"/>
      <c r="BT4282" s="12"/>
      <c r="BU4282" s="12"/>
      <c r="BV4282" s="12"/>
      <c r="BW4282" s="12"/>
      <c r="BX4282" s="15"/>
      <c r="BY4282" s="15"/>
      <c r="BZ4282" s="15"/>
      <c r="CA4282" s="15"/>
      <c r="CB4282" s="15"/>
      <c r="CC4282" s="15"/>
      <c r="CD4282" s="15"/>
      <c r="CE4282" s="15"/>
      <c r="CF4282" s="15"/>
      <c r="CG4282" s="15"/>
      <c r="CH4282" s="15"/>
      <c r="CI4282" s="15"/>
      <c r="CJ4282" s="15"/>
      <c r="CK4282" s="15"/>
      <c r="CL4282" s="15"/>
      <c r="CM4282" s="15"/>
      <c r="CN4282" s="15"/>
    </row>
    <row r="4283" spans="1:92" ht="14">
      <c r="A4283" s="1"/>
      <c r="D4283" s="38"/>
      <c r="I4283" s="19"/>
      <c r="K4283" s="15"/>
      <c r="L4283" s="15"/>
      <c r="AE4283" s="37"/>
      <c r="AF4283" s="30"/>
      <c r="AG4283" s="23"/>
      <c r="AH4283" s="23"/>
      <c r="AI4283" s="23"/>
      <c r="AJ4283" s="23"/>
      <c r="AK4283" s="23"/>
      <c r="AL4283" s="23"/>
      <c r="AM4283" s="23"/>
      <c r="AN4283" s="23"/>
      <c r="AO4283" s="23"/>
      <c r="AP4283" s="23"/>
      <c r="AQ4283" s="23"/>
      <c r="AR4283" s="23"/>
      <c r="AS4283" s="23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23"/>
      <c r="BE4283" s="23"/>
      <c r="BF4283" s="23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  <c r="BU4283" s="12"/>
      <c r="BV4283" s="12"/>
      <c r="BW4283" s="12"/>
      <c r="BX4283" s="15"/>
      <c r="BY4283" s="15"/>
      <c r="BZ4283" s="15"/>
      <c r="CA4283" s="15"/>
      <c r="CB4283" s="15"/>
      <c r="CC4283" s="15"/>
      <c r="CD4283" s="15"/>
      <c r="CE4283" s="15"/>
      <c r="CF4283" s="15"/>
      <c r="CG4283" s="15"/>
      <c r="CH4283" s="15"/>
      <c r="CI4283" s="15"/>
      <c r="CJ4283" s="15"/>
      <c r="CK4283" s="15"/>
      <c r="CL4283" s="15"/>
      <c r="CM4283" s="15"/>
      <c r="CN4283" s="15"/>
    </row>
    <row r="4284" spans="1:92" ht="14">
      <c r="A4284" s="1"/>
      <c r="D4284" s="38"/>
      <c r="I4284" s="19"/>
      <c r="K4284" s="15"/>
      <c r="L4284" s="15"/>
      <c r="AE4284" s="37"/>
      <c r="AF4284" s="30"/>
      <c r="AG4284" s="23"/>
      <c r="AH4284" s="23"/>
      <c r="AI4284" s="23"/>
      <c r="AJ4284" s="23"/>
      <c r="AK4284" s="23"/>
      <c r="AL4284" s="23"/>
      <c r="AM4284" s="23"/>
      <c r="AN4284" s="23"/>
      <c r="AO4284" s="23"/>
      <c r="AP4284" s="23"/>
      <c r="AQ4284" s="23"/>
      <c r="AR4284" s="23"/>
      <c r="AS4284" s="23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23"/>
      <c r="BE4284" s="23"/>
      <c r="BF4284" s="23"/>
      <c r="BG4284" s="12"/>
      <c r="BH4284" s="12"/>
      <c r="BI4284" s="12"/>
      <c r="BJ4284" s="12"/>
      <c r="BK4284" s="12"/>
      <c r="BL4284" s="12"/>
      <c r="BM4284" s="12"/>
      <c r="BN4284" s="12"/>
      <c r="BO4284" s="12"/>
      <c r="BP4284" s="12"/>
      <c r="BQ4284" s="12"/>
      <c r="BR4284" s="12"/>
      <c r="BS4284" s="12"/>
      <c r="BT4284" s="12"/>
      <c r="BU4284" s="12"/>
      <c r="BV4284" s="12"/>
      <c r="BW4284" s="12"/>
      <c r="BX4284" s="15"/>
      <c r="BY4284" s="15"/>
      <c r="BZ4284" s="15"/>
      <c r="CA4284" s="15"/>
      <c r="CB4284" s="15"/>
      <c r="CC4284" s="15"/>
      <c r="CD4284" s="15"/>
      <c r="CE4284" s="15"/>
      <c r="CF4284" s="15"/>
      <c r="CG4284" s="15"/>
      <c r="CH4284" s="15"/>
      <c r="CI4284" s="15"/>
      <c r="CJ4284" s="15"/>
      <c r="CK4284" s="15"/>
      <c r="CL4284" s="15"/>
      <c r="CM4284" s="15"/>
      <c r="CN4284" s="15"/>
    </row>
    <row r="4285" spans="1:92" ht="14">
      <c r="A4285" s="1"/>
      <c r="D4285" s="38"/>
      <c r="I4285" s="19"/>
      <c r="K4285" s="15"/>
      <c r="L4285" s="15"/>
      <c r="AE4285" s="37"/>
      <c r="AF4285" s="30"/>
      <c r="AG4285" s="23"/>
      <c r="AH4285" s="23"/>
      <c r="AI4285" s="23"/>
      <c r="AJ4285" s="23"/>
      <c r="AK4285" s="23"/>
      <c r="AL4285" s="23"/>
      <c r="AM4285" s="23"/>
      <c r="AN4285" s="23"/>
      <c r="AO4285" s="23"/>
      <c r="AP4285" s="23"/>
      <c r="AQ4285" s="23"/>
      <c r="AR4285" s="23"/>
      <c r="AS4285" s="23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23"/>
      <c r="BE4285" s="23"/>
      <c r="BF4285" s="23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  <c r="BU4285" s="12"/>
      <c r="BV4285" s="12"/>
      <c r="BW4285" s="12"/>
      <c r="BX4285" s="15"/>
      <c r="BY4285" s="15"/>
      <c r="BZ4285" s="15"/>
      <c r="CA4285" s="15"/>
      <c r="CB4285" s="15"/>
      <c r="CC4285" s="15"/>
      <c r="CD4285" s="15"/>
      <c r="CE4285" s="15"/>
      <c r="CF4285" s="15"/>
      <c r="CG4285" s="15"/>
      <c r="CH4285" s="15"/>
      <c r="CI4285" s="15"/>
      <c r="CJ4285" s="15"/>
      <c r="CK4285" s="15"/>
      <c r="CL4285" s="15"/>
      <c r="CM4285" s="15"/>
      <c r="CN4285" s="15"/>
    </row>
    <row r="4286" spans="1:92" ht="14">
      <c r="A4286" s="1"/>
      <c r="D4286" s="38"/>
      <c r="I4286" s="19"/>
      <c r="K4286" s="15"/>
      <c r="L4286" s="15"/>
      <c r="AE4286" s="37"/>
      <c r="AF4286" s="30"/>
      <c r="AG4286" s="23"/>
      <c r="AH4286" s="23"/>
      <c r="AI4286" s="23"/>
      <c r="AJ4286" s="23"/>
      <c r="AK4286" s="23"/>
      <c r="AL4286" s="23"/>
      <c r="AM4286" s="23"/>
      <c r="AN4286" s="23"/>
      <c r="AO4286" s="23"/>
      <c r="AP4286" s="23"/>
      <c r="AQ4286" s="23"/>
      <c r="AR4286" s="23"/>
      <c r="AS4286" s="23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23"/>
      <c r="BE4286" s="23"/>
      <c r="BF4286" s="23"/>
      <c r="BG4286" s="12"/>
      <c r="BH4286" s="12"/>
      <c r="BI4286" s="12"/>
      <c r="BJ4286" s="12"/>
      <c r="BK4286" s="12"/>
      <c r="BL4286" s="12"/>
      <c r="BM4286" s="12"/>
      <c r="BN4286" s="12"/>
      <c r="BO4286" s="12"/>
      <c r="BP4286" s="12"/>
      <c r="BQ4286" s="12"/>
      <c r="BR4286" s="12"/>
      <c r="BS4286" s="12"/>
      <c r="BT4286" s="12"/>
      <c r="BU4286" s="12"/>
      <c r="BV4286" s="12"/>
      <c r="BW4286" s="12"/>
      <c r="BX4286" s="15"/>
      <c r="BY4286" s="15"/>
      <c r="BZ4286" s="15"/>
      <c r="CA4286" s="15"/>
      <c r="CB4286" s="15"/>
      <c r="CC4286" s="15"/>
      <c r="CD4286" s="15"/>
      <c r="CE4286" s="15"/>
      <c r="CF4286" s="15"/>
      <c r="CG4286" s="15"/>
      <c r="CH4286" s="15"/>
      <c r="CI4286" s="15"/>
      <c r="CJ4286" s="15"/>
      <c r="CK4286" s="15"/>
      <c r="CL4286" s="15"/>
      <c r="CM4286" s="15"/>
      <c r="CN4286" s="15"/>
    </row>
    <row r="4287" spans="1:92" ht="14">
      <c r="A4287" s="1"/>
      <c r="D4287" s="38"/>
      <c r="I4287" s="19"/>
      <c r="K4287" s="15"/>
      <c r="L4287" s="15"/>
      <c r="AE4287" s="37"/>
      <c r="AF4287" s="30"/>
      <c r="AG4287" s="23"/>
      <c r="AH4287" s="23"/>
      <c r="AI4287" s="23"/>
      <c r="AJ4287" s="23"/>
      <c r="AK4287" s="23"/>
      <c r="AL4287" s="23"/>
      <c r="AM4287" s="23"/>
      <c r="AN4287" s="23"/>
      <c r="AO4287" s="23"/>
      <c r="AP4287" s="23"/>
      <c r="AQ4287" s="23"/>
      <c r="AR4287" s="23"/>
      <c r="AS4287" s="23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23"/>
      <c r="BE4287" s="23"/>
      <c r="BF4287" s="23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  <c r="BU4287" s="12"/>
      <c r="BV4287" s="12"/>
      <c r="BW4287" s="12"/>
      <c r="BX4287" s="15"/>
      <c r="BY4287" s="15"/>
      <c r="BZ4287" s="15"/>
      <c r="CA4287" s="15"/>
      <c r="CB4287" s="15"/>
      <c r="CC4287" s="15"/>
      <c r="CD4287" s="15"/>
      <c r="CE4287" s="15"/>
      <c r="CF4287" s="15"/>
      <c r="CG4287" s="15"/>
      <c r="CH4287" s="15"/>
      <c r="CI4287" s="15"/>
      <c r="CJ4287" s="15"/>
      <c r="CK4287" s="15"/>
      <c r="CL4287" s="15"/>
      <c r="CM4287" s="15"/>
      <c r="CN4287" s="15"/>
    </row>
    <row r="4288" spans="1:92" ht="14">
      <c r="A4288" s="1"/>
      <c r="D4288" s="38"/>
      <c r="I4288" s="19"/>
      <c r="K4288" s="15"/>
      <c r="L4288" s="15"/>
      <c r="AE4288" s="37"/>
      <c r="AF4288" s="30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23"/>
      <c r="BE4288" s="23"/>
      <c r="BF4288" s="23"/>
      <c r="BG4288" s="12"/>
      <c r="BH4288" s="12"/>
      <c r="BI4288" s="12"/>
      <c r="BJ4288" s="12"/>
      <c r="BK4288" s="12"/>
      <c r="BL4288" s="12"/>
      <c r="BM4288" s="12"/>
      <c r="BN4288" s="12"/>
      <c r="BO4288" s="12"/>
      <c r="BP4288" s="12"/>
      <c r="BQ4288" s="12"/>
      <c r="BR4288" s="12"/>
      <c r="BS4288" s="12"/>
      <c r="BT4288" s="12"/>
      <c r="BU4288" s="12"/>
      <c r="BV4288" s="12"/>
      <c r="BW4288" s="12"/>
      <c r="BX4288" s="15"/>
      <c r="BY4288" s="15"/>
      <c r="BZ4288" s="15"/>
      <c r="CA4288" s="15"/>
      <c r="CB4288" s="15"/>
      <c r="CC4288" s="15"/>
      <c r="CD4288" s="15"/>
      <c r="CE4288" s="15"/>
      <c r="CF4288" s="15"/>
      <c r="CG4288" s="15"/>
      <c r="CH4288" s="15"/>
      <c r="CI4288" s="15"/>
      <c r="CJ4288" s="15"/>
      <c r="CK4288" s="15"/>
      <c r="CL4288" s="15"/>
      <c r="CM4288" s="15"/>
      <c r="CN4288" s="15"/>
    </row>
    <row r="4289" spans="1:92" ht="14">
      <c r="A4289" s="1"/>
      <c r="D4289" s="38"/>
      <c r="I4289" s="19"/>
      <c r="K4289" s="15"/>
      <c r="L4289" s="15"/>
      <c r="AE4289" s="37"/>
      <c r="AF4289" s="30"/>
      <c r="AG4289" s="23"/>
      <c r="AH4289" s="23"/>
      <c r="AI4289" s="23"/>
      <c r="AJ4289" s="23"/>
      <c r="AK4289" s="23"/>
      <c r="AL4289" s="23"/>
      <c r="AM4289" s="23"/>
      <c r="AN4289" s="23"/>
      <c r="AO4289" s="23"/>
      <c r="AP4289" s="23"/>
      <c r="AQ4289" s="23"/>
      <c r="AR4289" s="23"/>
      <c r="AS4289" s="23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23"/>
      <c r="BE4289" s="23"/>
      <c r="BF4289" s="23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  <c r="BU4289" s="12"/>
      <c r="BV4289" s="12"/>
      <c r="BW4289" s="12"/>
      <c r="BX4289" s="15"/>
      <c r="BY4289" s="15"/>
      <c r="BZ4289" s="15"/>
      <c r="CA4289" s="15"/>
      <c r="CB4289" s="15"/>
      <c r="CC4289" s="15"/>
      <c r="CD4289" s="15"/>
      <c r="CE4289" s="15"/>
      <c r="CF4289" s="15"/>
      <c r="CG4289" s="15"/>
      <c r="CH4289" s="15"/>
      <c r="CI4289" s="15"/>
      <c r="CJ4289" s="15"/>
      <c r="CK4289" s="15"/>
      <c r="CL4289" s="15"/>
      <c r="CM4289" s="15"/>
      <c r="CN4289" s="15"/>
    </row>
    <row r="4290" spans="1:92" ht="14">
      <c r="A4290" s="1"/>
      <c r="D4290" s="38"/>
      <c r="I4290" s="19"/>
      <c r="K4290" s="15"/>
      <c r="L4290" s="15"/>
      <c r="AE4290" s="37"/>
      <c r="AF4290" s="30"/>
      <c r="AG4290" s="23"/>
      <c r="AH4290" s="23"/>
      <c r="AI4290" s="23"/>
      <c r="AJ4290" s="23"/>
      <c r="AK4290" s="23"/>
      <c r="AL4290" s="23"/>
      <c r="AM4290" s="23"/>
      <c r="AN4290" s="23"/>
      <c r="AO4290" s="23"/>
      <c r="AP4290" s="23"/>
      <c r="AQ4290" s="23"/>
      <c r="AR4290" s="23"/>
      <c r="AS4290" s="23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23"/>
      <c r="BE4290" s="23"/>
      <c r="BF4290" s="23"/>
      <c r="BG4290" s="12"/>
      <c r="BH4290" s="12"/>
      <c r="BI4290" s="12"/>
      <c r="BJ4290" s="12"/>
      <c r="BK4290" s="12"/>
      <c r="BL4290" s="12"/>
      <c r="BM4290" s="12"/>
      <c r="BN4290" s="12"/>
      <c r="BO4290" s="12"/>
      <c r="BP4290" s="12"/>
      <c r="BQ4290" s="12"/>
      <c r="BR4290" s="12"/>
      <c r="BS4290" s="12"/>
      <c r="BT4290" s="12"/>
      <c r="BU4290" s="12"/>
      <c r="BV4290" s="12"/>
      <c r="BW4290" s="12"/>
      <c r="BX4290" s="15"/>
      <c r="BY4290" s="15"/>
      <c r="BZ4290" s="15"/>
      <c r="CA4290" s="15"/>
      <c r="CB4290" s="15"/>
      <c r="CC4290" s="15"/>
      <c r="CD4290" s="15"/>
      <c r="CE4290" s="15"/>
      <c r="CF4290" s="15"/>
      <c r="CG4290" s="15"/>
      <c r="CH4290" s="15"/>
      <c r="CI4290" s="15"/>
      <c r="CJ4290" s="15"/>
      <c r="CK4290" s="15"/>
      <c r="CL4290" s="15"/>
      <c r="CM4290" s="15"/>
      <c r="CN4290" s="15"/>
    </row>
    <row r="4291" spans="1:92" ht="14">
      <c r="A4291" s="1"/>
      <c r="D4291" s="38"/>
      <c r="I4291" s="19"/>
      <c r="K4291" s="15"/>
      <c r="L4291" s="15"/>
      <c r="AE4291" s="37"/>
      <c r="AF4291" s="30"/>
      <c r="AG4291" s="23"/>
      <c r="AH4291" s="23"/>
      <c r="AI4291" s="23"/>
      <c r="AJ4291" s="23"/>
      <c r="AK4291" s="23"/>
      <c r="AL4291" s="23"/>
      <c r="AM4291" s="23"/>
      <c r="AN4291" s="23"/>
      <c r="AO4291" s="23"/>
      <c r="AP4291" s="23"/>
      <c r="AQ4291" s="23"/>
      <c r="AR4291" s="23"/>
      <c r="AS4291" s="23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23"/>
      <c r="BE4291" s="23"/>
      <c r="BF4291" s="23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  <c r="BU4291" s="12"/>
      <c r="BV4291" s="12"/>
      <c r="BW4291" s="12"/>
      <c r="BX4291" s="15"/>
      <c r="BY4291" s="15"/>
      <c r="BZ4291" s="15"/>
      <c r="CA4291" s="15"/>
      <c r="CB4291" s="15"/>
      <c r="CC4291" s="15"/>
      <c r="CD4291" s="15"/>
      <c r="CE4291" s="15"/>
      <c r="CF4291" s="15"/>
      <c r="CG4291" s="15"/>
      <c r="CH4291" s="15"/>
      <c r="CI4291" s="15"/>
      <c r="CJ4291" s="15"/>
      <c r="CK4291" s="15"/>
      <c r="CL4291" s="15"/>
      <c r="CM4291" s="15"/>
      <c r="CN4291" s="15"/>
    </row>
    <row r="4292" spans="1:92" ht="14">
      <c r="A4292" s="1"/>
      <c r="D4292" s="38"/>
      <c r="I4292" s="19"/>
      <c r="K4292" s="15"/>
      <c r="L4292" s="15"/>
      <c r="AE4292" s="37"/>
      <c r="AF4292" s="30"/>
      <c r="AG4292" s="23"/>
      <c r="AH4292" s="23"/>
      <c r="AI4292" s="23"/>
      <c r="AJ4292" s="23"/>
      <c r="AK4292" s="23"/>
      <c r="AL4292" s="23"/>
      <c r="AM4292" s="23"/>
      <c r="AN4292" s="23"/>
      <c r="AO4292" s="23"/>
      <c r="AP4292" s="23"/>
      <c r="AQ4292" s="23"/>
      <c r="AR4292" s="23"/>
      <c r="AS4292" s="23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23"/>
      <c r="BE4292" s="23"/>
      <c r="BF4292" s="23"/>
      <c r="BG4292" s="12"/>
      <c r="BH4292" s="12"/>
      <c r="BI4292" s="12"/>
      <c r="BJ4292" s="12"/>
      <c r="BK4292" s="12"/>
      <c r="BL4292" s="12"/>
      <c r="BM4292" s="12"/>
      <c r="BN4292" s="12"/>
      <c r="BO4292" s="12"/>
      <c r="BP4292" s="12"/>
      <c r="BQ4292" s="12"/>
      <c r="BR4292" s="12"/>
      <c r="BS4292" s="12"/>
      <c r="BT4292" s="12"/>
      <c r="BU4292" s="12"/>
      <c r="BV4292" s="12"/>
      <c r="BW4292" s="12"/>
      <c r="BX4292" s="15"/>
      <c r="BY4292" s="15"/>
      <c r="BZ4292" s="15"/>
      <c r="CA4292" s="15"/>
      <c r="CB4292" s="15"/>
      <c r="CC4292" s="15"/>
      <c r="CD4292" s="15"/>
      <c r="CE4292" s="15"/>
      <c r="CF4292" s="15"/>
      <c r="CG4292" s="15"/>
      <c r="CH4292" s="15"/>
      <c r="CI4292" s="15"/>
      <c r="CJ4292" s="15"/>
      <c r="CK4292" s="15"/>
      <c r="CL4292" s="15"/>
      <c r="CM4292" s="15"/>
      <c r="CN4292" s="15"/>
    </row>
    <row r="4293" spans="1:92" ht="14">
      <c r="A4293" s="1"/>
      <c r="D4293" s="38"/>
      <c r="I4293" s="19"/>
      <c r="K4293" s="15"/>
      <c r="L4293" s="15"/>
      <c r="AE4293" s="37"/>
      <c r="AF4293" s="30"/>
      <c r="AG4293" s="23"/>
      <c r="AH4293" s="23"/>
      <c r="AI4293" s="23"/>
      <c r="AJ4293" s="23"/>
      <c r="AK4293" s="23"/>
      <c r="AL4293" s="23"/>
      <c r="AM4293" s="23"/>
      <c r="AN4293" s="23"/>
      <c r="AO4293" s="23"/>
      <c r="AP4293" s="23"/>
      <c r="AQ4293" s="23"/>
      <c r="AR4293" s="23"/>
      <c r="AS4293" s="23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23"/>
      <c r="BE4293" s="23"/>
      <c r="BF4293" s="23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  <c r="BU4293" s="12"/>
      <c r="BV4293" s="12"/>
      <c r="BW4293" s="12"/>
      <c r="BX4293" s="15"/>
      <c r="BY4293" s="15"/>
      <c r="BZ4293" s="15"/>
      <c r="CA4293" s="15"/>
      <c r="CB4293" s="15"/>
      <c r="CC4293" s="15"/>
      <c r="CD4293" s="15"/>
      <c r="CE4293" s="15"/>
      <c r="CF4293" s="15"/>
      <c r="CG4293" s="15"/>
      <c r="CH4293" s="15"/>
      <c r="CI4293" s="15"/>
      <c r="CJ4293" s="15"/>
      <c r="CK4293" s="15"/>
      <c r="CL4293" s="15"/>
      <c r="CM4293" s="15"/>
      <c r="CN4293" s="15"/>
    </row>
    <row r="4294" spans="1:92" ht="14">
      <c r="A4294" s="1"/>
      <c r="D4294" s="38"/>
      <c r="I4294" s="19"/>
      <c r="K4294" s="15"/>
      <c r="L4294" s="15"/>
      <c r="AE4294" s="37"/>
      <c r="AF4294" s="30"/>
      <c r="AG4294" s="23"/>
      <c r="AH4294" s="23"/>
      <c r="AI4294" s="23"/>
      <c r="AJ4294" s="23"/>
      <c r="AK4294" s="23"/>
      <c r="AL4294" s="23"/>
      <c r="AM4294" s="23"/>
      <c r="AN4294" s="23"/>
      <c r="AO4294" s="23"/>
      <c r="AP4294" s="23"/>
      <c r="AQ4294" s="23"/>
      <c r="AR4294" s="23"/>
      <c r="AS4294" s="23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23"/>
      <c r="BE4294" s="23"/>
      <c r="BF4294" s="23"/>
      <c r="BG4294" s="12"/>
      <c r="BH4294" s="12"/>
      <c r="BI4294" s="12"/>
      <c r="BJ4294" s="12"/>
      <c r="BK4294" s="12"/>
      <c r="BL4294" s="12"/>
      <c r="BM4294" s="12"/>
      <c r="BN4294" s="12"/>
      <c r="BO4294" s="12"/>
      <c r="BP4294" s="12"/>
      <c r="BQ4294" s="12"/>
      <c r="BR4294" s="12"/>
      <c r="BS4294" s="12"/>
      <c r="BT4294" s="12"/>
      <c r="BU4294" s="12"/>
      <c r="BV4294" s="12"/>
      <c r="BW4294" s="12"/>
      <c r="BX4294" s="15"/>
      <c r="BY4294" s="15"/>
      <c r="BZ4294" s="15"/>
      <c r="CA4294" s="15"/>
      <c r="CB4294" s="15"/>
      <c r="CC4294" s="15"/>
      <c r="CD4294" s="15"/>
      <c r="CE4294" s="15"/>
      <c r="CF4294" s="15"/>
      <c r="CG4294" s="15"/>
      <c r="CH4294" s="15"/>
      <c r="CI4294" s="15"/>
      <c r="CJ4294" s="15"/>
      <c r="CK4294" s="15"/>
      <c r="CL4294" s="15"/>
      <c r="CM4294" s="15"/>
      <c r="CN4294" s="15"/>
    </row>
    <row r="4295" spans="1:92" ht="14">
      <c r="A4295" s="1"/>
      <c r="D4295" s="38"/>
      <c r="I4295" s="19"/>
      <c r="K4295" s="15"/>
      <c r="L4295" s="15"/>
      <c r="AE4295" s="37"/>
      <c r="AF4295" s="30"/>
      <c r="AG4295" s="23"/>
      <c r="AH4295" s="23"/>
      <c r="AI4295" s="23"/>
      <c r="AJ4295" s="23"/>
      <c r="AK4295" s="23"/>
      <c r="AL4295" s="23"/>
      <c r="AM4295" s="23"/>
      <c r="AN4295" s="23"/>
      <c r="AO4295" s="23"/>
      <c r="AP4295" s="23"/>
      <c r="AQ4295" s="23"/>
      <c r="AR4295" s="23"/>
      <c r="AS4295" s="23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23"/>
      <c r="BE4295" s="23"/>
      <c r="BF4295" s="23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5"/>
      <c r="BY4295" s="15"/>
      <c r="BZ4295" s="15"/>
      <c r="CA4295" s="15"/>
      <c r="CB4295" s="15"/>
      <c r="CC4295" s="15"/>
      <c r="CD4295" s="15"/>
      <c r="CE4295" s="15"/>
      <c r="CF4295" s="15"/>
      <c r="CG4295" s="15"/>
      <c r="CH4295" s="15"/>
      <c r="CI4295" s="15"/>
      <c r="CJ4295" s="15"/>
      <c r="CK4295" s="15"/>
      <c r="CL4295" s="15"/>
      <c r="CM4295" s="15"/>
      <c r="CN4295" s="15"/>
    </row>
    <row r="4296" spans="1:92" ht="14">
      <c r="A4296" s="1"/>
      <c r="D4296" s="38"/>
      <c r="I4296" s="19"/>
      <c r="K4296" s="15"/>
      <c r="L4296" s="15"/>
      <c r="AE4296" s="37"/>
      <c r="AF4296" s="30"/>
      <c r="AG4296" s="23"/>
      <c r="AH4296" s="23"/>
      <c r="AI4296" s="23"/>
      <c r="AJ4296" s="23"/>
      <c r="AK4296" s="23"/>
      <c r="AL4296" s="23"/>
      <c r="AM4296" s="23"/>
      <c r="AN4296" s="23"/>
      <c r="AO4296" s="23"/>
      <c r="AP4296" s="23"/>
      <c r="AQ4296" s="23"/>
      <c r="AR4296" s="23"/>
      <c r="AS4296" s="23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23"/>
      <c r="BE4296" s="23"/>
      <c r="BF4296" s="23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5"/>
      <c r="BY4296" s="15"/>
      <c r="BZ4296" s="15"/>
      <c r="CA4296" s="15"/>
      <c r="CB4296" s="15"/>
      <c r="CC4296" s="15"/>
      <c r="CD4296" s="15"/>
      <c r="CE4296" s="15"/>
      <c r="CF4296" s="15"/>
      <c r="CG4296" s="15"/>
      <c r="CH4296" s="15"/>
      <c r="CI4296" s="15"/>
      <c r="CJ4296" s="15"/>
      <c r="CK4296" s="15"/>
      <c r="CL4296" s="15"/>
      <c r="CM4296" s="15"/>
      <c r="CN4296" s="15"/>
    </row>
    <row r="4297" spans="1:92" ht="14">
      <c r="A4297" s="1"/>
      <c r="D4297" s="38"/>
      <c r="I4297" s="19"/>
      <c r="K4297" s="15"/>
      <c r="L4297" s="15"/>
      <c r="AE4297" s="37"/>
      <c r="AF4297" s="30"/>
      <c r="AG4297" s="23"/>
      <c r="AH4297" s="23"/>
      <c r="AI4297" s="23"/>
      <c r="AJ4297" s="23"/>
      <c r="AK4297" s="23"/>
      <c r="AL4297" s="23"/>
      <c r="AM4297" s="23"/>
      <c r="AN4297" s="23"/>
      <c r="AO4297" s="23"/>
      <c r="AP4297" s="23"/>
      <c r="AQ4297" s="23"/>
      <c r="AR4297" s="23"/>
      <c r="AS4297" s="23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23"/>
      <c r="BE4297" s="23"/>
      <c r="BF4297" s="23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  <c r="BU4297" s="12"/>
      <c r="BV4297" s="12"/>
      <c r="BW4297" s="12"/>
      <c r="BX4297" s="15"/>
      <c r="BY4297" s="15"/>
      <c r="BZ4297" s="15"/>
      <c r="CA4297" s="15"/>
      <c r="CB4297" s="15"/>
      <c r="CC4297" s="15"/>
      <c r="CD4297" s="15"/>
      <c r="CE4297" s="15"/>
      <c r="CF4297" s="15"/>
      <c r="CG4297" s="15"/>
      <c r="CH4297" s="15"/>
      <c r="CI4297" s="15"/>
      <c r="CJ4297" s="15"/>
      <c r="CK4297" s="15"/>
      <c r="CL4297" s="15"/>
      <c r="CM4297" s="15"/>
      <c r="CN4297" s="15"/>
    </row>
    <row r="4298" spans="1:92" ht="14">
      <c r="A4298" s="1"/>
      <c r="D4298" s="38"/>
      <c r="I4298" s="19"/>
      <c r="K4298" s="15"/>
      <c r="L4298" s="15"/>
      <c r="AE4298" s="37"/>
      <c r="AF4298" s="30"/>
      <c r="AG4298" s="23"/>
      <c r="AH4298" s="23"/>
      <c r="AI4298" s="23"/>
      <c r="AJ4298" s="23"/>
      <c r="AK4298" s="23"/>
      <c r="AL4298" s="23"/>
      <c r="AM4298" s="23"/>
      <c r="AN4298" s="23"/>
      <c r="AO4298" s="23"/>
      <c r="AP4298" s="23"/>
      <c r="AQ4298" s="23"/>
      <c r="AR4298" s="23"/>
      <c r="AS4298" s="23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23"/>
      <c r="BE4298" s="23"/>
      <c r="BF4298" s="23"/>
      <c r="BG4298" s="12"/>
      <c r="BH4298" s="12"/>
      <c r="BI4298" s="12"/>
      <c r="BJ4298" s="12"/>
      <c r="BK4298" s="12"/>
      <c r="BL4298" s="12"/>
      <c r="BM4298" s="12"/>
      <c r="BN4298" s="12"/>
      <c r="BO4298" s="12"/>
      <c r="BP4298" s="12"/>
      <c r="BQ4298" s="12"/>
      <c r="BR4298" s="12"/>
      <c r="BS4298" s="12"/>
      <c r="BT4298" s="12"/>
      <c r="BU4298" s="12"/>
      <c r="BV4298" s="12"/>
      <c r="BW4298" s="12"/>
      <c r="BX4298" s="15"/>
      <c r="BY4298" s="15"/>
      <c r="BZ4298" s="15"/>
      <c r="CA4298" s="15"/>
      <c r="CB4298" s="15"/>
      <c r="CC4298" s="15"/>
      <c r="CD4298" s="15"/>
      <c r="CE4298" s="15"/>
      <c r="CF4298" s="15"/>
      <c r="CG4298" s="15"/>
      <c r="CH4298" s="15"/>
      <c r="CI4298" s="15"/>
      <c r="CJ4298" s="15"/>
      <c r="CK4298" s="15"/>
      <c r="CL4298" s="15"/>
      <c r="CM4298" s="15"/>
      <c r="CN4298" s="15"/>
    </row>
    <row r="4299" spans="1:92" ht="14">
      <c r="A4299" s="1"/>
      <c r="D4299" s="38"/>
      <c r="I4299" s="19"/>
      <c r="K4299" s="15"/>
      <c r="L4299" s="15"/>
      <c r="AE4299" s="37"/>
      <c r="AF4299" s="30"/>
      <c r="AG4299" s="23"/>
      <c r="AH4299" s="23"/>
      <c r="AI4299" s="23"/>
      <c r="AJ4299" s="23"/>
      <c r="AK4299" s="23"/>
      <c r="AL4299" s="23"/>
      <c r="AM4299" s="23"/>
      <c r="AN4299" s="23"/>
      <c r="AO4299" s="23"/>
      <c r="AP4299" s="23"/>
      <c r="AQ4299" s="23"/>
      <c r="AR4299" s="23"/>
      <c r="AS4299" s="23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23"/>
      <c r="BE4299" s="23"/>
      <c r="BF4299" s="23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  <c r="BU4299" s="12"/>
      <c r="BV4299" s="12"/>
      <c r="BW4299" s="12"/>
      <c r="BX4299" s="15"/>
      <c r="BY4299" s="15"/>
      <c r="BZ4299" s="15"/>
      <c r="CA4299" s="15"/>
      <c r="CB4299" s="15"/>
      <c r="CC4299" s="15"/>
      <c r="CD4299" s="15"/>
      <c r="CE4299" s="15"/>
      <c r="CF4299" s="15"/>
      <c r="CG4299" s="15"/>
      <c r="CH4299" s="15"/>
      <c r="CI4299" s="15"/>
      <c r="CJ4299" s="15"/>
      <c r="CK4299" s="15"/>
      <c r="CL4299" s="15"/>
      <c r="CM4299" s="15"/>
      <c r="CN4299" s="15"/>
    </row>
    <row r="4300" spans="1:92" ht="14">
      <c r="A4300" s="1"/>
      <c r="D4300" s="38"/>
      <c r="I4300" s="19"/>
      <c r="K4300" s="15"/>
      <c r="L4300" s="15"/>
      <c r="AE4300" s="37"/>
      <c r="AF4300" s="30"/>
      <c r="AG4300" s="23"/>
      <c r="AH4300" s="23"/>
      <c r="AI4300" s="23"/>
      <c r="AJ4300" s="23"/>
      <c r="AK4300" s="23"/>
      <c r="AL4300" s="23"/>
      <c r="AM4300" s="23"/>
      <c r="AN4300" s="23"/>
      <c r="AO4300" s="23"/>
      <c r="AP4300" s="23"/>
      <c r="AQ4300" s="23"/>
      <c r="AR4300" s="23"/>
      <c r="AS4300" s="23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23"/>
      <c r="BE4300" s="23"/>
      <c r="BF4300" s="23"/>
      <c r="BG4300" s="12"/>
      <c r="BH4300" s="12"/>
      <c r="BI4300" s="12"/>
      <c r="BJ4300" s="12"/>
      <c r="BK4300" s="12"/>
      <c r="BL4300" s="12"/>
      <c r="BM4300" s="12"/>
      <c r="BN4300" s="12"/>
      <c r="BO4300" s="12"/>
      <c r="BP4300" s="12"/>
      <c r="BQ4300" s="12"/>
      <c r="BR4300" s="12"/>
      <c r="BS4300" s="12"/>
      <c r="BT4300" s="12"/>
      <c r="BU4300" s="12"/>
      <c r="BV4300" s="12"/>
      <c r="BW4300" s="12"/>
      <c r="BX4300" s="15"/>
      <c r="BY4300" s="15"/>
      <c r="BZ4300" s="15"/>
      <c r="CA4300" s="15"/>
      <c r="CB4300" s="15"/>
      <c r="CC4300" s="15"/>
      <c r="CD4300" s="15"/>
      <c r="CE4300" s="15"/>
      <c r="CF4300" s="15"/>
      <c r="CG4300" s="15"/>
      <c r="CH4300" s="15"/>
      <c r="CI4300" s="15"/>
      <c r="CJ4300" s="15"/>
      <c r="CK4300" s="15"/>
      <c r="CL4300" s="15"/>
      <c r="CM4300" s="15"/>
      <c r="CN4300" s="15"/>
    </row>
    <row r="4301" spans="1:92" ht="14">
      <c r="A4301" s="1"/>
      <c r="D4301" s="38"/>
      <c r="I4301" s="19"/>
      <c r="K4301" s="15"/>
      <c r="L4301" s="15"/>
      <c r="AE4301" s="37"/>
      <c r="AF4301" s="30"/>
      <c r="AG4301" s="23"/>
      <c r="AH4301" s="23"/>
      <c r="AI4301" s="23"/>
      <c r="AJ4301" s="23"/>
      <c r="AK4301" s="23"/>
      <c r="AL4301" s="23"/>
      <c r="AM4301" s="23"/>
      <c r="AN4301" s="23"/>
      <c r="AO4301" s="23"/>
      <c r="AP4301" s="23"/>
      <c r="AQ4301" s="23"/>
      <c r="AR4301" s="23"/>
      <c r="AS4301" s="23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23"/>
      <c r="BE4301" s="23"/>
      <c r="BF4301" s="23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  <c r="BU4301" s="12"/>
      <c r="BV4301" s="12"/>
      <c r="BW4301" s="12"/>
      <c r="BX4301" s="15"/>
      <c r="BY4301" s="15"/>
      <c r="BZ4301" s="15"/>
      <c r="CA4301" s="15"/>
      <c r="CB4301" s="15"/>
      <c r="CC4301" s="15"/>
      <c r="CD4301" s="15"/>
      <c r="CE4301" s="15"/>
      <c r="CF4301" s="15"/>
      <c r="CG4301" s="15"/>
      <c r="CH4301" s="15"/>
      <c r="CI4301" s="15"/>
      <c r="CJ4301" s="15"/>
      <c r="CK4301" s="15"/>
      <c r="CL4301" s="15"/>
      <c r="CM4301" s="15"/>
      <c r="CN4301" s="15"/>
    </row>
    <row r="4302" spans="1:92" ht="14">
      <c r="A4302" s="1"/>
      <c r="D4302" s="38"/>
      <c r="I4302" s="19"/>
      <c r="K4302" s="15"/>
      <c r="L4302" s="15"/>
      <c r="AE4302" s="37"/>
      <c r="AF4302" s="30"/>
      <c r="AG4302" s="23"/>
      <c r="AH4302" s="23"/>
      <c r="AI4302" s="23"/>
      <c r="AJ4302" s="23"/>
      <c r="AK4302" s="23"/>
      <c r="AL4302" s="23"/>
      <c r="AM4302" s="23"/>
      <c r="AN4302" s="23"/>
      <c r="AO4302" s="23"/>
      <c r="AP4302" s="23"/>
      <c r="AQ4302" s="23"/>
      <c r="AR4302" s="23"/>
      <c r="AS4302" s="23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23"/>
      <c r="BE4302" s="23"/>
      <c r="BF4302" s="23"/>
      <c r="BG4302" s="12"/>
      <c r="BH4302" s="12"/>
      <c r="BI4302" s="12"/>
      <c r="BJ4302" s="12"/>
      <c r="BK4302" s="12"/>
      <c r="BL4302" s="12"/>
      <c r="BM4302" s="12"/>
      <c r="BN4302" s="12"/>
      <c r="BO4302" s="12"/>
      <c r="BP4302" s="12"/>
      <c r="BQ4302" s="12"/>
      <c r="BR4302" s="12"/>
      <c r="BS4302" s="12"/>
      <c r="BT4302" s="12"/>
      <c r="BU4302" s="12"/>
      <c r="BV4302" s="12"/>
      <c r="BW4302" s="12"/>
      <c r="BX4302" s="15"/>
      <c r="BY4302" s="15"/>
      <c r="BZ4302" s="15"/>
      <c r="CA4302" s="15"/>
      <c r="CB4302" s="15"/>
      <c r="CC4302" s="15"/>
      <c r="CD4302" s="15"/>
      <c r="CE4302" s="15"/>
      <c r="CF4302" s="15"/>
      <c r="CG4302" s="15"/>
      <c r="CH4302" s="15"/>
      <c r="CI4302" s="15"/>
      <c r="CJ4302" s="15"/>
      <c r="CK4302" s="15"/>
      <c r="CL4302" s="15"/>
      <c r="CM4302" s="15"/>
      <c r="CN4302" s="15"/>
    </row>
    <row r="4303" spans="1:92" ht="14">
      <c r="A4303" s="1"/>
      <c r="D4303" s="38"/>
      <c r="I4303" s="19"/>
      <c r="K4303" s="15"/>
      <c r="L4303" s="15"/>
      <c r="AE4303" s="37"/>
      <c r="AF4303" s="30"/>
      <c r="AG4303" s="23"/>
      <c r="AH4303" s="23"/>
      <c r="AI4303" s="23"/>
      <c r="AJ4303" s="23"/>
      <c r="AK4303" s="23"/>
      <c r="AL4303" s="23"/>
      <c r="AM4303" s="23"/>
      <c r="AN4303" s="23"/>
      <c r="AO4303" s="23"/>
      <c r="AP4303" s="23"/>
      <c r="AQ4303" s="23"/>
      <c r="AR4303" s="23"/>
      <c r="AS4303" s="23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23"/>
      <c r="BE4303" s="23"/>
      <c r="BF4303" s="23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  <c r="BU4303" s="12"/>
      <c r="BV4303" s="12"/>
      <c r="BW4303" s="12"/>
      <c r="BX4303" s="15"/>
      <c r="BY4303" s="15"/>
      <c r="BZ4303" s="15"/>
      <c r="CA4303" s="15"/>
      <c r="CB4303" s="15"/>
      <c r="CC4303" s="15"/>
      <c r="CD4303" s="15"/>
      <c r="CE4303" s="15"/>
      <c r="CF4303" s="15"/>
      <c r="CG4303" s="15"/>
      <c r="CH4303" s="15"/>
      <c r="CI4303" s="15"/>
      <c r="CJ4303" s="15"/>
      <c r="CK4303" s="15"/>
      <c r="CL4303" s="15"/>
      <c r="CM4303" s="15"/>
      <c r="CN4303" s="15"/>
    </row>
    <row r="4304" spans="1:92" ht="14">
      <c r="A4304" s="1"/>
      <c r="D4304" s="38"/>
      <c r="I4304" s="19"/>
      <c r="K4304" s="15"/>
      <c r="L4304" s="15"/>
      <c r="AE4304" s="37"/>
      <c r="AF4304" s="30"/>
      <c r="AG4304" s="23"/>
      <c r="AH4304" s="23"/>
      <c r="AI4304" s="23"/>
      <c r="AJ4304" s="23"/>
      <c r="AK4304" s="23"/>
      <c r="AL4304" s="23"/>
      <c r="AM4304" s="23"/>
      <c r="AN4304" s="23"/>
      <c r="AO4304" s="23"/>
      <c r="AP4304" s="23"/>
      <c r="AQ4304" s="23"/>
      <c r="AR4304" s="23"/>
      <c r="AS4304" s="23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23"/>
      <c r="BE4304" s="23"/>
      <c r="BF4304" s="23"/>
      <c r="BG4304" s="12"/>
      <c r="BH4304" s="12"/>
      <c r="BI4304" s="12"/>
      <c r="BJ4304" s="12"/>
      <c r="BK4304" s="12"/>
      <c r="BL4304" s="12"/>
      <c r="BM4304" s="12"/>
      <c r="BN4304" s="12"/>
      <c r="BO4304" s="12"/>
      <c r="BP4304" s="12"/>
      <c r="BQ4304" s="12"/>
      <c r="BR4304" s="12"/>
      <c r="BS4304" s="12"/>
      <c r="BT4304" s="12"/>
      <c r="BU4304" s="12"/>
      <c r="BV4304" s="12"/>
      <c r="BW4304" s="12"/>
      <c r="BX4304" s="15"/>
      <c r="BY4304" s="15"/>
      <c r="BZ4304" s="15"/>
      <c r="CA4304" s="15"/>
      <c r="CB4304" s="15"/>
      <c r="CC4304" s="15"/>
      <c r="CD4304" s="15"/>
      <c r="CE4304" s="15"/>
      <c r="CF4304" s="15"/>
      <c r="CG4304" s="15"/>
      <c r="CH4304" s="15"/>
      <c r="CI4304" s="15"/>
      <c r="CJ4304" s="15"/>
      <c r="CK4304" s="15"/>
      <c r="CL4304" s="15"/>
      <c r="CM4304" s="15"/>
      <c r="CN4304" s="15"/>
    </row>
    <row r="4305" spans="1:92" ht="14">
      <c r="A4305" s="1"/>
      <c r="D4305" s="38"/>
      <c r="I4305" s="19"/>
      <c r="K4305" s="15"/>
      <c r="L4305" s="15"/>
      <c r="AE4305" s="37"/>
      <c r="AF4305" s="30"/>
      <c r="AG4305" s="23"/>
      <c r="AH4305" s="23"/>
      <c r="AI4305" s="23"/>
      <c r="AJ4305" s="23"/>
      <c r="AK4305" s="23"/>
      <c r="AL4305" s="23"/>
      <c r="AM4305" s="23"/>
      <c r="AN4305" s="23"/>
      <c r="AO4305" s="23"/>
      <c r="AP4305" s="23"/>
      <c r="AQ4305" s="23"/>
      <c r="AR4305" s="23"/>
      <c r="AS4305" s="23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23"/>
      <c r="BE4305" s="23"/>
      <c r="BF4305" s="23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  <c r="BU4305" s="12"/>
      <c r="BV4305" s="12"/>
      <c r="BW4305" s="12"/>
      <c r="BX4305" s="15"/>
      <c r="BY4305" s="15"/>
      <c r="BZ4305" s="15"/>
      <c r="CA4305" s="15"/>
      <c r="CB4305" s="15"/>
      <c r="CC4305" s="15"/>
      <c r="CD4305" s="15"/>
      <c r="CE4305" s="15"/>
      <c r="CF4305" s="15"/>
      <c r="CG4305" s="15"/>
      <c r="CH4305" s="15"/>
      <c r="CI4305" s="15"/>
      <c r="CJ4305" s="15"/>
      <c r="CK4305" s="15"/>
      <c r="CL4305" s="15"/>
      <c r="CM4305" s="15"/>
      <c r="CN4305" s="15"/>
    </row>
    <row r="4306" spans="1:92" ht="14">
      <c r="A4306" s="1"/>
      <c r="D4306" s="38"/>
      <c r="I4306" s="19"/>
      <c r="K4306" s="15"/>
      <c r="L4306" s="15"/>
      <c r="AE4306" s="37"/>
      <c r="AF4306" s="30"/>
      <c r="AG4306" s="23"/>
      <c r="AH4306" s="23"/>
      <c r="AI4306" s="23"/>
      <c r="AJ4306" s="23"/>
      <c r="AK4306" s="23"/>
      <c r="AL4306" s="23"/>
      <c r="AM4306" s="23"/>
      <c r="AN4306" s="23"/>
      <c r="AO4306" s="23"/>
      <c r="AP4306" s="23"/>
      <c r="AQ4306" s="23"/>
      <c r="AR4306" s="23"/>
      <c r="AS4306" s="23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23"/>
      <c r="BE4306" s="23"/>
      <c r="BF4306" s="23"/>
      <c r="BG4306" s="12"/>
      <c r="BH4306" s="12"/>
      <c r="BI4306" s="12"/>
      <c r="BJ4306" s="12"/>
      <c r="BK4306" s="12"/>
      <c r="BL4306" s="12"/>
      <c r="BM4306" s="12"/>
      <c r="BN4306" s="12"/>
      <c r="BO4306" s="12"/>
      <c r="BP4306" s="12"/>
      <c r="BQ4306" s="12"/>
      <c r="BR4306" s="12"/>
      <c r="BS4306" s="12"/>
      <c r="BT4306" s="12"/>
      <c r="BU4306" s="12"/>
      <c r="BV4306" s="12"/>
      <c r="BW4306" s="12"/>
      <c r="BX4306" s="15"/>
      <c r="BY4306" s="15"/>
      <c r="BZ4306" s="15"/>
      <c r="CA4306" s="15"/>
      <c r="CB4306" s="15"/>
      <c r="CC4306" s="15"/>
      <c r="CD4306" s="15"/>
      <c r="CE4306" s="15"/>
      <c r="CF4306" s="15"/>
      <c r="CG4306" s="15"/>
      <c r="CH4306" s="15"/>
      <c r="CI4306" s="15"/>
      <c r="CJ4306" s="15"/>
      <c r="CK4306" s="15"/>
      <c r="CL4306" s="15"/>
      <c r="CM4306" s="15"/>
      <c r="CN4306" s="15"/>
    </row>
    <row r="4307" spans="1:92" ht="14">
      <c r="A4307" s="1"/>
      <c r="D4307" s="38"/>
      <c r="I4307" s="19"/>
      <c r="K4307" s="15"/>
      <c r="L4307" s="15"/>
      <c r="AE4307" s="37"/>
      <c r="AF4307" s="30"/>
      <c r="AG4307" s="23"/>
      <c r="AH4307" s="23"/>
      <c r="AI4307" s="23"/>
      <c r="AJ4307" s="23"/>
      <c r="AK4307" s="23"/>
      <c r="AL4307" s="23"/>
      <c r="AM4307" s="23"/>
      <c r="AN4307" s="23"/>
      <c r="AO4307" s="23"/>
      <c r="AP4307" s="23"/>
      <c r="AQ4307" s="23"/>
      <c r="AR4307" s="23"/>
      <c r="AS4307" s="23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23"/>
      <c r="BE4307" s="23"/>
      <c r="BF4307" s="23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  <c r="BU4307" s="12"/>
      <c r="BV4307" s="12"/>
      <c r="BW4307" s="12"/>
      <c r="BX4307" s="15"/>
      <c r="BY4307" s="15"/>
      <c r="BZ4307" s="15"/>
      <c r="CA4307" s="15"/>
      <c r="CB4307" s="15"/>
      <c r="CC4307" s="15"/>
      <c r="CD4307" s="15"/>
      <c r="CE4307" s="15"/>
      <c r="CF4307" s="15"/>
      <c r="CG4307" s="15"/>
      <c r="CH4307" s="15"/>
      <c r="CI4307" s="15"/>
      <c r="CJ4307" s="15"/>
      <c r="CK4307" s="15"/>
      <c r="CL4307" s="15"/>
      <c r="CM4307" s="15"/>
      <c r="CN4307" s="15"/>
    </row>
    <row r="4308" spans="1:92" ht="14">
      <c r="A4308" s="1"/>
      <c r="D4308" s="38"/>
      <c r="I4308" s="19"/>
      <c r="K4308" s="15"/>
      <c r="L4308" s="15"/>
      <c r="AE4308" s="37"/>
      <c r="AF4308" s="30"/>
      <c r="AG4308" s="23"/>
      <c r="AH4308" s="23"/>
      <c r="AI4308" s="23"/>
      <c r="AJ4308" s="23"/>
      <c r="AK4308" s="23"/>
      <c r="AL4308" s="23"/>
      <c r="AM4308" s="23"/>
      <c r="AN4308" s="23"/>
      <c r="AO4308" s="23"/>
      <c r="AP4308" s="23"/>
      <c r="AQ4308" s="23"/>
      <c r="AR4308" s="23"/>
      <c r="AS4308" s="23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23"/>
      <c r="BE4308" s="23"/>
      <c r="BF4308" s="23"/>
      <c r="BG4308" s="12"/>
      <c r="BH4308" s="12"/>
      <c r="BI4308" s="12"/>
      <c r="BJ4308" s="12"/>
      <c r="BK4308" s="12"/>
      <c r="BL4308" s="12"/>
      <c r="BM4308" s="12"/>
      <c r="BN4308" s="12"/>
      <c r="BO4308" s="12"/>
      <c r="BP4308" s="12"/>
      <c r="BQ4308" s="12"/>
      <c r="BR4308" s="12"/>
      <c r="BS4308" s="12"/>
      <c r="BT4308" s="12"/>
      <c r="BU4308" s="12"/>
      <c r="BV4308" s="12"/>
      <c r="BW4308" s="12"/>
      <c r="BX4308" s="15"/>
      <c r="BY4308" s="15"/>
      <c r="BZ4308" s="15"/>
      <c r="CA4308" s="15"/>
      <c r="CB4308" s="15"/>
      <c r="CC4308" s="15"/>
      <c r="CD4308" s="15"/>
      <c r="CE4308" s="15"/>
      <c r="CF4308" s="15"/>
      <c r="CG4308" s="15"/>
      <c r="CH4308" s="15"/>
      <c r="CI4308" s="15"/>
      <c r="CJ4308" s="15"/>
      <c r="CK4308" s="15"/>
      <c r="CL4308" s="15"/>
      <c r="CM4308" s="15"/>
      <c r="CN4308" s="15"/>
    </row>
    <row r="4309" spans="1:92" ht="14">
      <c r="A4309" s="1"/>
      <c r="D4309" s="38"/>
      <c r="I4309" s="19"/>
      <c r="K4309" s="15"/>
      <c r="L4309" s="15"/>
      <c r="AE4309" s="37"/>
      <c r="AF4309" s="30"/>
      <c r="AG4309" s="23"/>
      <c r="AH4309" s="23"/>
      <c r="AI4309" s="23"/>
      <c r="AJ4309" s="23"/>
      <c r="AK4309" s="23"/>
      <c r="AL4309" s="23"/>
      <c r="AM4309" s="23"/>
      <c r="AN4309" s="23"/>
      <c r="AO4309" s="23"/>
      <c r="AP4309" s="23"/>
      <c r="AQ4309" s="23"/>
      <c r="AR4309" s="23"/>
      <c r="AS4309" s="23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23"/>
      <c r="BE4309" s="23"/>
      <c r="BF4309" s="23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  <c r="BU4309" s="12"/>
      <c r="BV4309" s="12"/>
      <c r="BW4309" s="12"/>
      <c r="BX4309" s="15"/>
      <c r="BY4309" s="15"/>
      <c r="BZ4309" s="15"/>
      <c r="CA4309" s="15"/>
      <c r="CB4309" s="15"/>
      <c r="CC4309" s="15"/>
      <c r="CD4309" s="15"/>
      <c r="CE4309" s="15"/>
      <c r="CF4309" s="15"/>
      <c r="CG4309" s="15"/>
      <c r="CH4309" s="15"/>
      <c r="CI4309" s="15"/>
      <c r="CJ4309" s="15"/>
      <c r="CK4309" s="15"/>
      <c r="CL4309" s="15"/>
      <c r="CM4309" s="15"/>
      <c r="CN4309" s="15"/>
    </row>
    <row r="4310" spans="1:92" ht="14">
      <c r="A4310" s="1"/>
      <c r="D4310" s="38"/>
      <c r="I4310" s="19"/>
      <c r="K4310" s="15"/>
      <c r="L4310" s="15"/>
      <c r="AE4310" s="37"/>
      <c r="AF4310" s="30"/>
      <c r="AG4310" s="23"/>
      <c r="AH4310" s="23"/>
      <c r="AI4310" s="23"/>
      <c r="AJ4310" s="23"/>
      <c r="AK4310" s="23"/>
      <c r="AL4310" s="23"/>
      <c r="AM4310" s="23"/>
      <c r="AN4310" s="23"/>
      <c r="AO4310" s="23"/>
      <c r="AP4310" s="23"/>
      <c r="AQ4310" s="23"/>
      <c r="AR4310" s="23"/>
      <c r="AS4310" s="23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23"/>
      <c r="BE4310" s="23"/>
      <c r="BF4310" s="23"/>
      <c r="BG4310" s="12"/>
      <c r="BH4310" s="12"/>
      <c r="BI4310" s="12"/>
      <c r="BJ4310" s="12"/>
      <c r="BK4310" s="12"/>
      <c r="BL4310" s="12"/>
      <c r="BM4310" s="12"/>
      <c r="BN4310" s="12"/>
      <c r="BO4310" s="12"/>
      <c r="BP4310" s="12"/>
      <c r="BQ4310" s="12"/>
      <c r="BR4310" s="12"/>
      <c r="BS4310" s="12"/>
      <c r="BT4310" s="12"/>
      <c r="BU4310" s="12"/>
      <c r="BV4310" s="12"/>
      <c r="BW4310" s="12"/>
      <c r="BX4310" s="15"/>
      <c r="BY4310" s="15"/>
      <c r="BZ4310" s="15"/>
      <c r="CA4310" s="15"/>
      <c r="CB4310" s="15"/>
      <c r="CC4310" s="15"/>
      <c r="CD4310" s="15"/>
      <c r="CE4310" s="15"/>
      <c r="CF4310" s="15"/>
      <c r="CG4310" s="15"/>
      <c r="CH4310" s="15"/>
      <c r="CI4310" s="15"/>
      <c r="CJ4310" s="15"/>
      <c r="CK4310" s="15"/>
      <c r="CL4310" s="15"/>
      <c r="CM4310" s="15"/>
      <c r="CN4310" s="15"/>
    </row>
    <row r="4311" spans="1:92" ht="14">
      <c r="A4311" s="1"/>
      <c r="D4311" s="38"/>
      <c r="I4311" s="19"/>
      <c r="K4311" s="15"/>
      <c r="L4311" s="15"/>
      <c r="AE4311" s="37"/>
      <c r="AF4311" s="30"/>
      <c r="AG4311" s="23"/>
      <c r="AH4311" s="23"/>
      <c r="AI4311" s="23"/>
      <c r="AJ4311" s="23"/>
      <c r="AK4311" s="23"/>
      <c r="AL4311" s="23"/>
      <c r="AM4311" s="23"/>
      <c r="AN4311" s="23"/>
      <c r="AO4311" s="23"/>
      <c r="AP4311" s="23"/>
      <c r="AQ4311" s="23"/>
      <c r="AR4311" s="23"/>
      <c r="AS4311" s="23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23"/>
      <c r="BE4311" s="23"/>
      <c r="BF4311" s="23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  <c r="BU4311" s="12"/>
      <c r="BV4311" s="12"/>
      <c r="BW4311" s="12"/>
      <c r="BX4311" s="15"/>
      <c r="BY4311" s="15"/>
      <c r="BZ4311" s="15"/>
      <c r="CA4311" s="15"/>
      <c r="CB4311" s="15"/>
      <c r="CC4311" s="15"/>
      <c r="CD4311" s="15"/>
      <c r="CE4311" s="15"/>
      <c r="CF4311" s="15"/>
      <c r="CG4311" s="15"/>
      <c r="CH4311" s="15"/>
      <c r="CI4311" s="15"/>
      <c r="CJ4311" s="15"/>
      <c r="CK4311" s="15"/>
      <c r="CL4311" s="15"/>
      <c r="CM4311" s="15"/>
      <c r="CN4311" s="15"/>
    </row>
    <row r="4312" spans="1:92" ht="14">
      <c r="A4312" s="1"/>
      <c r="D4312" s="38"/>
      <c r="I4312" s="19"/>
      <c r="K4312" s="15"/>
      <c r="L4312" s="15"/>
      <c r="AE4312" s="37"/>
      <c r="AF4312" s="30"/>
      <c r="AG4312" s="23"/>
      <c r="AH4312" s="23"/>
      <c r="AI4312" s="23"/>
      <c r="AJ4312" s="23"/>
      <c r="AK4312" s="23"/>
      <c r="AL4312" s="23"/>
      <c r="AM4312" s="23"/>
      <c r="AN4312" s="23"/>
      <c r="AO4312" s="23"/>
      <c r="AP4312" s="23"/>
      <c r="AQ4312" s="23"/>
      <c r="AR4312" s="23"/>
      <c r="AS4312" s="23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23"/>
      <c r="BE4312" s="23"/>
      <c r="BF4312" s="23"/>
      <c r="BG4312" s="12"/>
      <c r="BH4312" s="12"/>
      <c r="BI4312" s="12"/>
      <c r="BJ4312" s="12"/>
      <c r="BK4312" s="12"/>
      <c r="BL4312" s="12"/>
      <c r="BM4312" s="12"/>
      <c r="BN4312" s="12"/>
      <c r="BO4312" s="12"/>
      <c r="BP4312" s="12"/>
      <c r="BQ4312" s="12"/>
      <c r="BR4312" s="12"/>
      <c r="BS4312" s="12"/>
      <c r="BT4312" s="12"/>
      <c r="BU4312" s="12"/>
      <c r="BV4312" s="12"/>
      <c r="BW4312" s="12"/>
      <c r="BX4312" s="15"/>
      <c r="BY4312" s="15"/>
      <c r="BZ4312" s="15"/>
      <c r="CA4312" s="15"/>
      <c r="CB4312" s="15"/>
      <c r="CC4312" s="15"/>
      <c r="CD4312" s="15"/>
      <c r="CE4312" s="15"/>
      <c r="CF4312" s="15"/>
      <c r="CG4312" s="15"/>
      <c r="CH4312" s="15"/>
      <c r="CI4312" s="15"/>
      <c r="CJ4312" s="15"/>
      <c r="CK4312" s="15"/>
      <c r="CL4312" s="15"/>
      <c r="CM4312" s="15"/>
      <c r="CN4312" s="15"/>
    </row>
    <row r="4313" spans="1:92" ht="14">
      <c r="A4313" s="1"/>
      <c r="D4313" s="38"/>
      <c r="I4313" s="19"/>
      <c r="K4313" s="15"/>
      <c r="L4313" s="15"/>
      <c r="AE4313" s="37"/>
      <c r="AF4313" s="30"/>
      <c r="AG4313" s="23"/>
      <c r="AH4313" s="23"/>
      <c r="AI4313" s="23"/>
      <c r="AJ4313" s="23"/>
      <c r="AK4313" s="23"/>
      <c r="AL4313" s="23"/>
      <c r="AM4313" s="23"/>
      <c r="AN4313" s="23"/>
      <c r="AO4313" s="23"/>
      <c r="AP4313" s="23"/>
      <c r="AQ4313" s="23"/>
      <c r="AR4313" s="23"/>
      <c r="AS4313" s="23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23"/>
      <c r="BE4313" s="23"/>
      <c r="BF4313" s="23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  <c r="BU4313" s="12"/>
      <c r="BV4313" s="12"/>
      <c r="BW4313" s="12"/>
      <c r="BX4313" s="15"/>
      <c r="BY4313" s="15"/>
      <c r="BZ4313" s="15"/>
      <c r="CA4313" s="15"/>
      <c r="CB4313" s="15"/>
      <c r="CC4313" s="15"/>
      <c r="CD4313" s="15"/>
      <c r="CE4313" s="15"/>
      <c r="CF4313" s="15"/>
      <c r="CG4313" s="15"/>
      <c r="CH4313" s="15"/>
      <c r="CI4313" s="15"/>
      <c r="CJ4313" s="15"/>
      <c r="CK4313" s="15"/>
      <c r="CL4313" s="15"/>
      <c r="CM4313" s="15"/>
      <c r="CN4313" s="15"/>
    </row>
    <row r="4314" spans="1:92" ht="14">
      <c r="A4314" s="1"/>
      <c r="D4314" s="38"/>
      <c r="I4314" s="19"/>
      <c r="K4314" s="15"/>
      <c r="L4314" s="15"/>
      <c r="AE4314" s="37"/>
      <c r="AF4314" s="30"/>
      <c r="AG4314" s="23"/>
      <c r="AH4314" s="23"/>
      <c r="AI4314" s="23"/>
      <c r="AJ4314" s="23"/>
      <c r="AK4314" s="23"/>
      <c r="AL4314" s="23"/>
      <c r="AM4314" s="23"/>
      <c r="AN4314" s="23"/>
      <c r="AO4314" s="23"/>
      <c r="AP4314" s="23"/>
      <c r="AQ4314" s="23"/>
      <c r="AR4314" s="23"/>
      <c r="AS4314" s="23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23"/>
      <c r="BE4314" s="23"/>
      <c r="BF4314" s="23"/>
      <c r="BG4314" s="12"/>
      <c r="BH4314" s="12"/>
      <c r="BI4314" s="12"/>
      <c r="BJ4314" s="12"/>
      <c r="BK4314" s="12"/>
      <c r="BL4314" s="12"/>
      <c r="BM4314" s="12"/>
      <c r="BN4314" s="12"/>
      <c r="BO4314" s="12"/>
      <c r="BP4314" s="12"/>
      <c r="BQ4314" s="12"/>
      <c r="BR4314" s="12"/>
      <c r="BS4314" s="12"/>
      <c r="BT4314" s="12"/>
      <c r="BU4314" s="12"/>
      <c r="BV4314" s="12"/>
      <c r="BW4314" s="12"/>
      <c r="BX4314" s="15"/>
      <c r="BY4314" s="15"/>
      <c r="BZ4314" s="15"/>
      <c r="CA4314" s="15"/>
      <c r="CB4314" s="15"/>
      <c r="CC4314" s="15"/>
      <c r="CD4314" s="15"/>
      <c r="CE4314" s="15"/>
      <c r="CF4314" s="15"/>
      <c r="CG4314" s="15"/>
      <c r="CH4314" s="15"/>
      <c r="CI4314" s="15"/>
      <c r="CJ4314" s="15"/>
      <c r="CK4314" s="15"/>
      <c r="CL4314" s="15"/>
      <c r="CM4314" s="15"/>
      <c r="CN4314" s="15"/>
    </row>
    <row r="4315" spans="1:92" ht="14">
      <c r="A4315" s="1"/>
      <c r="D4315" s="38"/>
      <c r="I4315" s="19"/>
      <c r="K4315" s="15"/>
      <c r="L4315" s="15"/>
      <c r="AE4315" s="37"/>
      <c r="AF4315" s="30"/>
      <c r="AG4315" s="23"/>
      <c r="AH4315" s="23"/>
      <c r="AI4315" s="23"/>
      <c r="AJ4315" s="23"/>
      <c r="AK4315" s="23"/>
      <c r="AL4315" s="23"/>
      <c r="AM4315" s="23"/>
      <c r="AN4315" s="23"/>
      <c r="AO4315" s="23"/>
      <c r="AP4315" s="23"/>
      <c r="AQ4315" s="23"/>
      <c r="AR4315" s="23"/>
      <c r="AS4315" s="23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23"/>
      <c r="BE4315" s="23"/>
      <c r="BF4315" s="23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  <c r="BU4315" s="12"/>
      <c r="BV4315" s="12"/>
      <c r="BW4315" s="12"/>
      <c r="BX4315" s="15"/>
      <c r="BY4315" s="15"/>
      <c r="BZ4315" s="15"/>
      <c r="CA4315" s="15"/>
      <c r="CB4315" s="15"/>
      <c r="CC4315" s="15"/>
      <c r="CD4315" s="15"/>
      <c r="CE4315" s="15"/>
      <c r="CF4315" s="15"/>
      <c r="CG4315" s="15"/>
      <c r="CH4315" s="15"/>
      <c r="CI4315" s="15"/>
      <c r="CJ4315" s="15"/>
      <c r="CK4315" s="15"/>
      <c r="CL4315" s="15"/>
      <c r="CM4315" s="15"/>
      <c r="CN4315" s="15"/>
    </row>
    <row r="4316" spans="1:92" ht="14">
      <c r="A4316" s="1"/>
      <c r="D4316" s="38"/>
      <c r="I4316" s="19"/>
      <c r="K4316" s="15"/>
      <c r="L4316" s="15"/>
      <c r="AE4316" s="37"/>
      <c r="AF4316" s="30"/>
      <c r="AG4316" s="23"/>
      <c r="AH4316" s="23"/>
      <c r="AI4316" s="23"/>
      <c r="AJ4316" s="23"/>
      <c r="AK4316" s="23"/>
      <c r="AL4316" s="23"/>
      <c r="AM4316" s="23"/>
      <c r="AN4316" s="23"/>
      <c r="AO4316" s="23"/>
      <c r="AP4316" s="23"/>
      <c r="AQ4316" s="23"/>
      <c r="AR4316" s="23"/>
      <c r="AS4316" s="23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23"/>
      <c r="BE4316" s="23"/>
      <c r="BF4316" s="23"/>
      <c r="BG4316" s="12"/>
      <c r="BH4316" s="12"/>
      <c r="BI4316" s="12"/>
      <c r="BJ4316" s="12"/>
      <c r="BK4316" s="12"/>
      <c r="BL4316" s="12"/>
      <c r="BM4316" s="12"/>
      <c r="BN4316" s="12"/>
      <c r="BO4316" s="12"/>
      <c r="BP4316" s="12"/>
      <c r="BQ4316" s="12"/>
      <c r="BR4316" s="12"/>
      <c r="BS4316" s="12"/>
      <c r="BT4316" s="12"/>
      <c r="BU4316" s="12"/>
      <c r="BV4316" s="12"/>
      <c r="BW4316" s="12"/>
      <c r="BX4316" s="15"/>
      <c r="BY4316" s="15"/>
      <c r="BZ4316" s="15"/>
      <c r="CA4316" s="15"/>
      <c r="CB4316" s="15"/>
      <c r="CC4316" s="15"/>
      <c r="CD4316" s="15"/>
      <c r="CE4316" s="15"/>
      <c r="CF4316" s="15"/>
      <c r="CG4316" s="15"/>
      <c r="CH4316" s="15"/>
      <c r="CI4316" s="15"/>
      <c r="CJ4316" s="15"/>
      <c r="CK4316" s="15"/>
      <c r="CL4316" s="15"/>
      <c r="CM4316" s="15"/>
      <c r="CN4316" s="15"/>
    </row>
    <row r="4317" spans="1:92" ht="14">
      <c r="A4317" s="1"/>
      <c r="D4317" s="38"/>
      <c r="I4317" s="19"/>
      <c r="K4317" s="15"/>
      <c r="L4317" s="15"/>
      <c r="AE4317" s="37"/>
      <c r="AF4317" s="30"/>
      <c r="AG4317" s="23"/>
      <c r="AH4317" s="23"/>
      <c r="AI4317" s="23"/>
      <c r="AJ4317" s="23"/>
      <c r="AK4317" s="23"/>
      <c r="AL4317" s="23"/>
      <c r="AM4317" s="23"/>
      <c r="AN4317" s="23"/>
      <c r="AO4317" s="23"/>
      <c r="AP4317" s="23"/>
      <c r="AQ4317" s="23"/>
      <c r="AR4317" s="23"/>
      <c r="AS4317" s="23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23"/>
      <c r="BE4317" s="23"/>
      <c r="BF4317" s="23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  <c r="BU4317" s="12"/>
      <c r="BV4317" s="12"/>
      <c r="BW4317" s="12"/>
      <c r="BX4317" s="15"/>
      <c r="BY4317" s="15"/>
      <c r="BZ4317" s="15"/>
      <c r="CA4317" s="15"/>
      <c r="CB4317" s="15"/>
      <c r="CC4317" s="15"/>
      <c r="CD4317" s="15"/>
      <c r="CE4317" s="15"/>
      <c r="CF4317" s="15"/>
      <c r="CG4317" s="15"/>
      <c r="CH4317" s="15"/>
      <c r="CI4317" s="15"/>
      <c r="CJ4317" s="15"/>
      <c r="CK4317" s="15"/>
      <c r="CL4317" s="15"/>
      <c r="CM4317" s="15"/>
      <c r="CN4317" s="15"/>
    </row>
    <row r="4318" spans="1:92" ht="14">
      <c r="A4318" s="1"/>
      <c r="D4318" s="38"/>
      <c r="I4318" s="19"/>
      <c r="K4318" s="15"/>
      <c r="L4318" s="15"/>
      <c r="AE4318" s="37"/>
      <c r="AF4318" s="30"/>
      <c r="AG4318" s="23"/>
      <c r="AH4318" s="23"/>
      <c r="AI4318" s="23"/>
      <c r="AJ4318" s="23"/>
      <c r="AK4318" s="23"/>
      <c r="AL4318" s="23"/>
      <c r="AM4318" s="23"/>
      <c r="AN4318" s="23"/>
      <c r="AO4318" s="23"/>
      <c r="AP4318" s="23"/>
      <c r="AQ4318" s="23"/>
      <c r="AR4318" s="23"/>
      <c r="AS4318" s="23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23"/>
      <c r="BE4318" s="23"/>
      <c r="BF4318" s="23"/>
      <c r="BG4318" s="12"/>
      <c r="BH4318" s="12"/>
      <c r="BI4318" s="12"/>
      <c r="BJ4318" s="12"/>
      <c r="BK4318" s="12"/>
      <c r="BL4318" s="12"/>
      <c r="BM4318" s="12"/>
      <c r="BN4318" s="12"/>
      <c r="BO4318" s="12"/>
      <c r="BP4318" s="12"/>
      <c r="BQ4318" s="12"/>
      <c r="BR4318" s="12"/>
      <c r="BS4318" s="12"/>
      <c r="BT4318" s="12"/>
      <c r="BU4318" s="12"/>
      <c r="BV4318" s="12"/>
      <c r="BW4318" s="12"/>
      <c r="BX4318" s="15"/>
      <c r="BY4318" s="15"/>
      <c r="BZ4318" s="15"/>
      <c r="CA4318" s="15"/>
      <c r="CB4318" s="15"/>
      <c r="CC4318" s="15"/>
      <c r="CD4318" s="15"/>
      <c r="CE4318" s="15"/>
      <c r="CF4318" s="15"/>
      <c r="CG4318" s="15"/>
      <c r="CH4318" s="15"/>
      <c r="CI4318" s="15"/>
      <c r="CJ4318" s="15"/>
      <c r="CK4318" s="15"/>
      <c r="CL4318" s="15"/>
      <c r="CM4318" s="15"/>
      <c r="CN4318" s="15"/>
    </row>
    <row r="4319" spans="1:92" ht="14">
      <c r="A4319" s="1"/>
      <c r="D4319" s="38"/>
      <c r="I4319" s="19"/>
      <c r="K4319" s="15"/>
      <c r="L4319" s="15"/>
      <c r="AE4319" s="37"/>
      <c r="AF4319" s="30"/>
      <c r="AG4319" s="23"/>
      <c r="AH4319" s="23"/>
      <c r="AI4319" s="23"/>
      <c r="AJ4319" s="23"/>
      <c r="AK4319" s="23"/>
      <c r="AL4319" s="23"/>
      <c r="AM4319" s="23"/>
      <c r="AN4319" s="23"/>
      <c r="AO4319" s="23"/>
      <c r="AP4319" s="23"/>
      <c r="AQ4319" s="23"/>
      <c r="AR4319" s="23"/>
      <c r="AS4319" s="23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23"/>
      <c r="BE4319" s="23"/>
      <c r="BF4319" s="23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  <c r="BU4319" s="12"/>
      <c r="BV4319" s="12"/>
      <c r="BW4319" s="12"/>
      <c r="BX4319" s="15"/>
      <c r="BY4319" s="15"/>
      <c r="BZ4319" s="15"/>
      <c r="CA4319" s="15"/>
      <c r="CB4319" s="15"/>
      <c r="CC4319" s="15"/>
      <c r="CD4319" s="15"/>
      <c r="CE4319" s="15"/>
      <c r="CF4319" s="15"/>
      <c r="CG4319" s="15"/>
      <c r="CH4319" s="15"/>
      <c r="CI4319" s="15"/>
      <c r="CJ4319" s="15"/>
      <c r="CK4319" s="15"/>
      <c r="CL4319" s="15"/>
      <c r="CM4319" s="15"/>
      <c r="CN4319" s="15"/>
    </row>
    <row r="4320" spans="1:92" ht="14">
      <c r="A4320" s="1"/>
      <c r="D4320" s="38"/>
      <c r="I4320" s="19"/>
      <c r="K4320" s="15"/>
      <c r="L4320" s="15"/>
      <c r="AE4320" s="37"/>
      <c r="AF4320" s="30"/>
      <c r="AG4320" s="23"/>
      <c r="AH4320" s="23"/>
      <c r="AI4320" s="23"/>
      <c r="AJ4320" s="23"/>
      <c r="AK4320" s="23"/>
      <c r="AL4320" s="23"/>
      <c r="AM4320" s="23"/>
      <c r="AN4320" s="23"/>
      <c r="AO4320" s="23"/>
      <c r="AP4320" s="23"/>
      <c r="AQ4320" s="23"/>
      <c r="AR4320" s="23"/>
      <c r="AS4320" s="23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23"/>
      <c r="BE4320" s="23"/>
      <c r="BF4320" s="23"/>
      <c r="BG4320" s="12"/>
      <c r="BH4320" s="12"/>
      <c r="BI4320" s="12"/>
      <c r="BJ4320" s="12"/>
      <c r="BK4320" s="12"/>
      <c r="BL4320" s="12"/>
      <c r="BM4320" s="12"/>
      <c r="BN4320" s="12"/>
      <c r="BO4320" s="12"/>
      <c r="BP4320" s="12"/>
      <c r="BQ4320" s="12"/>
      <c r="BR4320" s="12"/>
      <c r="BS4320" s="12"/>
      <c r="BT4320" s="12"/>
      <c r="BU4320" s="12"/>
      <c r="BV4320" s="12"/>
      <c r="BW4320" s="12"/>
      <c r="BX4320" s="15"/>
      <c r="BY4320" s="15"/>
      <c r="BZ4320" s="15"/>
      <c r="CA4320" s="15"/>
      <c r="CB4320" s="15"/>
      <c r="CC4320" s="15"/>
      <c r="CD4320" s="15"/>
      <c r="CE4320" s="15"/>
      <c r="CF4320" s="15"/>
      <c r="CG4320" s="15"/>
      <c r="CH4320" s="15"/>
      <c r="CI4320" s="15"/>
      <c r="CJ4320" s="15"/>
      <c r="CK4320" s="15"/>
      <c r="CL4320" s="15"/>
      <c r="CM4320" s="15"/>
      <c r="CN4320" s="15"/>
    </row>
    <row r="4321" spans="1:92" ht="14">
      <c r="A4321" s="1"/>
      <c r="D4321" s="38"/>
      <c r="I4321" s="19"/>
      <c r="K4321" s="15"/>
      <c r="L4321" s="15"/>
      <c r="AE4321" s="37"/>
      <c r="AF4321" s="30"/>
      <c r="AG4321" s="23"/>
      <c r="AH4321" s="23"/>
      <c r="AI4321" s="23"/>
      <c r="AJ4321" s="23"/>
      <c r="AK4321" s="23"/>
      <c r="AL4321" s="23"/>
      <c r="AM4321" s="23"/>
      <c r="AN4321" s="23"/>
      <c r="AO4321" s="23"/>
      <c r="AP4321" s="23"/>
      <c r="AQ4321" s="23"/>
      <c r="AR4321" s="23"/>
      <c r="AS4321" s="23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23"/>
      <c r="BE4321" s="23"/>
      <c r="BF4321" s="23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  <c r="BU4321" s="12"/>
      <c r="BV4321" s="12"/>
      <c r="BW4321" s="12"/>
      <c r="BX4321" s="15"/>
      <c r="BY4321" s="15"/>
      <c r="BZ4321" s="15"/>
      <c r="CA4321" s="15"/>
      <c r="CB4321" s="15"/>
      <c r="CC4321" s="15"/>
      <c r="CD4321" s="15"/>
      <c r="CE4321" s="15"/>
      <c r="CF4321" s="15"/>
      <c r="CG4321" s="15"/>
      <c r="CH4321" s="15"/>
      <c r="CI4321" s="15"/>
      <c r="CJ4321" s="15"/>
      <c r="CK4321" s="15"/>
      <c r="CL4321" s="15"/>
      <c r="CM4321" s="15"/>
      <c r="CN4321" s="15"/>
    </row>
    <row r="4322" spans="1:92" ht="14">
      <c r="A4322" s="1"/>
      <c r="D4322" s="38"/>
      <c r="I4322" s="19"/>
      <c r="K4322" s="15"/>
      <c r="L4322" s="15"/>
      <c r="AE4322" s="37"/>
      <c r="AF4322" s="30"/>
      <c r="AG4322" s="23"/>
      <c r="AH4322" s="23"/>
      <c r="AI4322" s="23"/>
      <c r="AJ4322" s="23"/>
      <c r="AK4322" s="23"/>
      <c r="AL4322" s="23"/>
      <c r="AM4322" s="23"/>
      <c r="AN4322" s="23"/>
      <c r="AO4322" s="23"/>
      <c r="AP4322" s="23"/>
      <c r="AQ4322" s="23"/>
      <c r="AR4322" s="23"/>
      <c r="AS4322" s="23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23"/>
      <c r="BE4322" s="23"/>
      <c r="BF4322" s="23"/>
      <c r="BG4322" s="12"/>
      <c r="BH4322" s="12"/>
      <c r="BI4322" s="12"/>
      <c r="BJ4322" s="12"/>
      <c r="BK4322" s="12"/>
      <c r="BL4322" s="12"/>
      <c r="BM4322" s="12"/>
      <c r="BN4322" s="12"/>
      <c r="BO4322" s="12"/>
      <c r="BP4322" s="12"/>
      <c r="BQ4322" s="12"/>
      <c r="BR4322" s="12"/>
      <c r="BS4322" s="12"/>
      <c r="BT4322" s="12"/>
      <c r="BU4322" s="12"/>
      <c r="BV4322" s="12"/>
      <c r="BW4322" s="12"/>
      <c r="BX4322" s="15"/>
      <c r="BY4322" s="15"/>
      <c r="BZ4322" s="15"/>
      <c r="CA4322" s="15"/>
      <c r="CB4322" s="15"/>
      <c r="CC4322" s="15"/>
      <c r="CD4322" s="15"/>
      <c r="CE4322" s="15"/>
      <c r="CF4322" s="15"/>
      <c r="CG4322" s="15"/>
      <c r="CH4322" s="15"/>
      <c r="CI4322" s="15"/>
      <c r="CJ4322" s="15"/>
      <c r="CK4322" s="15"/>
      <c r="CL4322" s="15"/>
      <c r="CM4322" s="15"/>
      <c r="CN4322" s="15"/>
    </row>
    <row r="4323" spans="1:92" ht="14">
      <c r="A4323" s="1"/>
      <c r="D4323" s="38"/>
      <c r="I4323" s="19"/>
      <c r="K4323" s="15"/>
      <c r="L4323" s="15"/>
      <c r="AE4323" s="37"/>
      <c r="AF4323" s="30"/>
      <c r="AG4323" s="23"/>
      <c r="AH4323" s="23"/>
      <c r="AI4323" s="23"/>
      <c r="AJ4323" s="23"/>
      <c r="AK4323" s="23"/>
      <c r="AL4323" s="23"/>
      <c r="AM4323" s="23"/>
      <c r="AN4323" s="23"/>
      <c r="AO4323" s="23"/>
      <c r="AP4323" s="23"/>
      <c r="AQ4323" s="23"/>
      <c r="AR4323" s="23"/>
      <c r="AS4323" s="23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23"/>
      <c r="BE4323" s="23"/>
      <c r="BF4323" s="23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  <c r="BU4323" s="12"/>
      <c r="BV4323" s="12"/>
      <c r="BW4323" s="12"/>
      <c r="BX4323" s="15"/>
      <c r="BY4323" s="15"/>
      <c r="BZ4323" s="15"/>
      <c r="CA4323" s="15"/>
      <c r="CB4323" s="15"/>
      <c r="CC4323" s="15"/>
      <c r="CD4323" s="15"/>
      <c r="CE4323" s="15"/>
      <c r="CF4323" s="15"/>
      <c r="CG4323" s="15"/>
      <c r="CH4323" s="15"/>
      <c r="CI4323" s="15"/>
      <c r="CJ4323" s="15"/>
      <c r="CK4323" s="15"/>
      <c r="CL4323" s="15"/>
      <c r="CM4323" s="15"/>
      <c r="CN4323" s="15"/>
    </row>
    <row r="4324" spans="1:92" ht="14">
      <c r="A4324" s="1"/>
      <c r="D4324" s="38"/>
      <c r="I4324" s="19"/>
      <c r="K4324" s="15"/>
      <c r="L4324" s="15"/>
      <c r="AE4324" s="37"/>
      <c r="AF4324" s="30"/>
      <c r="AG4324" s="23"/>
      <c r="AH4324" s="23"/>
      <c r="AI4324" s="23"/>
      <c r="AJ4324" s="23"/>
      <c r="AK4324" s="23"/>
      <c r="AL4324" s="23"/>
      <c r="AM4324" s="23"/>
      <c r="AN4324" s="23"/>
      <c r="AO4324" s="23"/>
      <c r="AP4324" s="23"/>
      <c r="AQ4324" s="23"/>
      <c r="AR4324" s="23"/>
      <c r="AS4324" s="23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23"/>
      <c r="BE4324" s="23"/>
      <c r="BF4324" s="23"/>
      <c r="BG4324" s="12"/>
      <c r="BH4324" s="12"/>
      <c r="BI4324" s="12"/>
      <c r="BJ4324" s="12"/>
      <c r="BK4324" s="12"/>
      <c r="BL4324" s="12"/>
      <c r="BM4324" s="12"/>
      <c r="BN4324" s="12"/>
      <c r="BO4324" s="12"/>
      <c r="BP4324" s="12"/>
      <c r="BQ4324" s="12"/>
      <c r="BR4324" s="12"/>
      <c r="BS4324" s="12"/>
      <c r="BT4324" s="12"/>
      <c r="BU4324" s="12"/>
      <c r="BV4324" s="12"/>
      <c r="BW4324" s="12"/>
      <c r="BX4324" s="15"/>
      <c r="BY4324" s="15"/>
      <c r="BZ4324" s="15"/>
      <c r="CA4324" s="15"/>
      <c r="CB4324" s="15"/>
      <c r="CC4324" s="15"/>
      <c r="CD4324" s="15"/>
      <c r="CE4324" s="15"/>
      <c r="CF4324" s="15"/>
      <c r="CG4324" s="15"/>
      <c r="CH4324" s="15"/>
      <c r="CI4324" s="15"/>
      <c r="CJ4324" s="15"/>
      <c r="CK4324" s="15"/>
      <c r="CL4324" s="15"/>
      <c r="CM4324" s="15"/>
      <c r="CN4324" s="15"/>
    </row>
    <row r="4325" spans="1:92" ht="14">
      <c r="A4325" s="1"/>
      <c r="D4325" s="38"/>
      <c r="I4325" s="19"/>
      <c r="K4325" s="15"/>
      <c r="L4325" s="15"/>
      <c r="AE4325" s="37"/>
      <c r="AF4325" s="30"/>
      <c r="AG4325" s="23"/>
      <c r="AH4325" s="23"/>
      <c r="AI4325" s="23"/>
      <c r="AJ4325" s="23"/>
      <c r="AK4325" s="23"/>
      <c r="AL4325" s="23"/>
      <c r="AM4325" s="23"/>
      <c r="AN4325" s="23"/>
      <c r="AO4325" s="23"/>
      <c r="AP4325" s="23"/>
      <c r="AQ4325" s="23"/>
      <c r="AR4325" s="23"/>
      <c r="AS4325" s="23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23"/>
      <c r="BE4325" s="23"/>
      <c r="BF4325" s="23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  <c r="BU4325" s="12"/>
      <c r="BV4325" s="12"/>
      <c r="BW4325" s="12"/>
      <c r="BX4325" s="15"/>
      <c r="BY4325" s="15"/>
      <c r="BZ4325" s="15"/>
      <c r="CA4325" s="15"/>
      <c r="CB4325" s="15"/>
      <c r="CC4325" s="15"/>
      <c r="CD4325" s="15"/>
      <c r="CE4325" s="15"/>
      <c r="CF4325" s="15"/>
      <c r="CG4325" s="15"/>
      <c r="CH4325" s="15"/>
      <c r="CI4325" s="15"/>
      <c r="CJ4325" s="15"/>
      <c r="CK4325" s="15"/>
      <c r="CL4325" s="15"/>
      <c r="CM4325" s="15"/>
      <c r="CN4325" s="15"/>
    </row>
    <row r="4326" spans="1:92" ht="14">
      <c r="A4326" s="1"/>
      <c r="D4326" s="38"/>
      <c r="I4326" s="19"/>
      <c r="K4326" s="15"/>
      <c r="L4326" s="15"/>
      <c r="AE4326" s="37"/>
      <c r="AF4326" s="30"/>
      <c r="AG4326" s="23"/>
      <c r="AH4326" s="23"/>
      <c r="AI4326" s="23"/>
      <c r="AJ4326" s="23"/>
      <c r="AK4326" s="23"/>
      <c r="AL4326" s="23"/>
      <c r="AM4326" s="23"/>
      <c r="AN4326" s="23"/>
      <c r="AO4326" s="23"/>
      <c r="AP4326" s="23"/>
      <c r="AQ4326" s="23"/>
      <c r="AR4326" s="23"/>
      <c r="AS4326" s="23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23"/>
      <c r="BE4326" s="23"/>
      <c r="BF4326" s="23"/>
      <c r="BG4326" s="12"/>
      <c r="BH4326" s="12"/>
      <c r="BI4326" s="12"/>
      <c r="BJ4326" s="12"/>
      <c r="BK4326" s="12"/>
      <c r="BL4326" s="12"/>
      <c r="BM4326" s="12"/>
      <c r="BN4326" s="12"/>
      <c r="BO4326" s="12"/>
      <c r="BP4326" s="12"/>
      <c r="BQ4326" s="12"/>
      <c r="BR4326" s="12"/>
      <c r="BS4326" s="12"/>
      <c r="BT4326" s="12"/>
      <c r="BU4326" s="12"/>
      <c r="BV4326" s="12"/>
      <c r="BW4326" s="12"/>
      <c r="BX4326" s="15"/>
      <c r="BY4326" s="15"/>
      <c r="BZ4326" s="15"/>
      <c r="CA4326" s="15"/>
      <c r="CB4326" s="15"/>
      <c r="CC4326" s="15"/>
      <c r="CD4326" s="15"/>
      <c r="CE4326" s="15"/>
      <c r="CF4326" s="15"/>
      <c r="CG4326" s="15"/>
      <c r="CH4326" s="15"/>
      <c r="CI4326" s="15"/>
      <c r="CJ4326" s="15"/>
      <c r="CK4326" s="15"/>
      <c r="CL4326" s="15"/>
      <c r="CM4326" s="15"/>
      <c r="CN4326" s="15"/>
    </row>
    <row r="4327" spans="1:92" ht="14">
      <c r="A4327" s="1"/>
      <c r="D4327" s="38"/>
      <c r="I4327" s="19"/>
      <c r="K4327" s="15"/>
      <c r="L4327" s="15"/>
      <c r="AE4327" s="37"/>
      <c r="AF4327" s="30"/>
      <c r="AG4327" s="23"/>
      <c r="AH4327" s="23"/>
      <c r="AI4327" s="23"/>
      <c r="AJ4327" s="23"/>
      <c r="AK4327" s="23"/>
      <c r="AL4327" s="23"/>
      <c r="AM4327" s="23"/>
      <c r="AN4327" s="23"/>
      <c r="AO4327" s="23"/>
      <c r="AP4327" s="23"/>
      <c r="AQ4327" s="23"/>
      <c r="AR4327" s="23"/>
      <c r="AS4327" s="23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23"/>
      <c r="BE4327" s="23"/>
      <c r="BF4327" s="23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  <c r="BU4327" s="12"/>
      <c r="BV4327" s="12"/>
      <c r="BW4327" s="12"/>
      <c r="BX4327" s="15"/>
      <c r="BY4327" s="15"/>
      <c r="BZ4327" s="15"/>
      <c r="CA4327" s="15"/>
      <c r="CB4327" s="15"/>
      <c r="CC4327" s="15"/>
      <c r="CD4327" s="15"/>
      <c r="CE4327" s="15"/>
      <c r="CF4327" s="15"/>
      <c r="CG4327" s="15"/>
      <c r="CH4327" s="15"/>
      <c r="CI4327" s="15"/>
      <c r="CJ4327" s="15"/>
      <c r="CK4327" s="15"/>
      <c r="CL4327" s="15"/>
      <c r="CM4327" s="15"/>
      <c r="CN4327" s="15"/>
    </row>
    <row r="4328" spans="1:92" ht="14">
      <c r="A4328" s="1"/>
      <c r="D4328" s="38"/>
      <c r="I4328" s="19"/>
      <c r="K4328" s="15"/>
      <c r="L4328" s="15"/>
      <c r="AE4328" s="37"/>
      <c r="AF4328" s="30"/>
      <c r="AG4328" s="23"/>
      <c r="AH4328" s="23"/>
      <c r="AI4328" s="23"/>
      <c r="AJ4328" s="23"/>
      <c r="AK4328" s="23"/>
      <c r="AL4328" s="23"/>
      <c r="AM4328" s="23"/>
      <c r="AN4328" s="23"/>
      <c r="AO4328" s="23"/>
      <c r="AP4328" s="23"/>
      <c r="AQ4328" s="23"/>
      <c r="AR4328" s="23"/>
      <c r="AS4328" s="23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23"/>
      <c r="BE4328" s="23"/>
      <c r="BF4328" s="23"/>
      <c r="BG4328" s="12"/>
      <c r="BH4328" s="12"/>
      <c r="BI4328" s="12"/>
      <c r="BJ4328" s="12"/>
      <c r="BK4328" s="12"/>
      <c r="BL4328" s="12"/>
      <c r="BM4328" s="12"/>
      <c r="BN4328" s="12"/>
      <c r="BO4328" s="12"/>
      <c r="BP4328" s="12"/>
      <c r="BQ4328" s="12"/>
      <c r="BR4328" s="12"/>
      <c r="BS4328" s="12"/>
      <c r="BT4328" s="12"/>
      <c r="BU4328" s="12"/>
      <c r="BV4328" s="12"/>
      <c r="BW4328" s="12"/>
      <c r="BX4328" s="15"/>
      <c r="BY4328" s="15"/>
      <c r="BZ4328" s="15"/>
      <c r="CA4328" s="15"/>
      <c r="CB4328" s="15"/>
      <c r="CC4328" s="15"/>
      <c r="CD4328" s="15"/>
      <c r="CE4328" s="15"/>
      <c r="CF4328" s="15"/>
      <c r="CG4328" s="15"/>
      <c r="CH4328" s="15"/>
      <c r="CI4328" s="15"/>
      <c r="CJ4328" s="15"/>
      <c r="CK4328" s="15"/>
      <c r="CL4328" s="15"/>
      <c r="CM4328" s="15"/>
      <c r="CN4328" s="15"/>
    </row>
    <row r="4329" spans="1:92" ht="14">
      <c r="A4329" s="1"/>
      <c r="D4329" s="38"/>
      <c r="I4329" s="19"/>
      <c r="K4329" s="15"/>
      <c r="L4329" s="15"/>
      <c r="AE4329" s="37"/>
      <c r="AF4329" s="30"/>
      <c r="AG4329" s="23"/>
      <c r="AH4329" s="23"/>
      <c r="AI4329" s="23"/>
      <c r="AJ4329" s="23"/>
      <c r="AK4329" s="23"/>
      <c r="AL4329" s="23"/>
      <c r="AM4329" s="23"/>
      <c r="AN4329" s="23"/>
      <c r="AO4329" s="23"/>
      <c r="AP4329" s="23"/>
      <c r="AQ4329" s="23"/>
      <c r="AR4329" s="23"/>
      <c r="AS4329" s="23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23"/>
      <c r="BE4329" s="23"/>
      <c r="BF4329" s="23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  <c r="BU4329" s="12"/>
      <c r="BV4329" s="12"/>
      <c r="BW4329" s="12"/>
      <c r="BX4329" s="15"/>
      <c r="BY4329" s="15"/>
      <c r="BZ4329" s="15"/>
      <c r="CA4329" s="15"/>
      <c r="CB4329" s="15"/>
      <c r="CC4329" s="15"/>
      <c r="CD4329" s="15"/>
      <c r="CE4329" s="15"/>
      <c r="CF4329" s="15"/>
      <c r="CG4329" s="15"/>
      <c r="CH4329" s="15"/>
      <c r="CI4329" s="15"/>
      <c r="CJ4329" s="15"/>
      <c r="CK4329" s="15"/>
      <c r="CL4329" s="15"/>
      <c r="CM4329" s="15"/>
      <c r="CN4329" s="15"/>
    </row>
    <row r="4330" spans="1:92" ht="14">
      <c r="A4330" s="1"/>
      <c r="D4330" s="38"/>
      <c r="I4330" s="19"/>
      <c r="K4330" s="15"/>
      <c r="L4330" s="15"/>
      <c r="AE4330" s="37"/>
      <c r="AF4330" s="30"/>
      <c r="AG4330" s="23"/>
      <c r="AH4330" s="23"/>
      <c r="AI4330" s="23"/>
      <c r="AJ4330" s="23"/>
      <c r="AK4330" s="23"/>
      <c r="AL4330" s="23"/>
      <c r="AM4330" s="23"/>
      <c r="AN4330" s="23"/>
      <c r="AO4330" s="23"/>
      <c r="AP4330" s="23"/>
      <c r="AQ4330" s="23"/>
      <c r="AR4330" s="23"/>
      <c r="AS4330" s="23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23"/>
      <c r="BE4330" s="23"/>
      <c r="BF4330" s="23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5"/>
      <c r="BY4330" s="15"/>
      <c r="BZ4330" s="15"/>
      <c r="CA4330" s="15"/>
      <c r="CB4330" s="15"/>
      <c r="CC4330" s="15"/>
      <c r="CD4330" s="15"/>
      <c r="CE4330" s="15"/>
      <c r="CF4330" s="15"/>
      <c r="CG4330" s="15"/>
      <c r="CH4330" s="15"/>
      <c r="CI4330" s="15"/>
      <c r="CJ4330" s="15"/>
      <c r="CK4330" s="15"/>
      <c r="CL4330" s="15"/>
      <c r="CM4330" s="15"/>
      <c r="CN4330" s="15"/>
    </row>
    <row r="4331" spans="1:92" ht="14">
      <c r="A4331" s="1"/>
      <c r="D4331" s="38"/>
      <c r="I4331" s="19"/>
      <c r="K4331" s="15"/>
      <c r="L4331" s="15"/>
      <c r="AE4331" s="37"/>
      <c r="AF4331" s="30"/>
      <c r="AG4331" s="23"/>
      <c r="AH4331" s="23"/>
      <c r="AI4331" s="23"/>
      <c r="AJ4331" s="23"/>
      <c r="AK4331" s="23"/>
      <c r="AL4331" s="23"/>
      <c r="AM4331" s="23"/>
      <c r="AN4331" s="23"/>
      <c r="AO4331" s="23"/>
      <c r="AP4331" s="23"/>
      <c r="AQ4331" s="23"/>
      <c r="AR4331" s="23"/>
      <c r="AS4331" s="23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23"/>
      <c r="BE4331" s="23"/>
      <c r="BF4331" s="23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  <c r="BU4331" s="12"/>
      <c r="BV4331" s="12"/>
      <c r="BW4331" s="12"/>
      <c r="BX4331" s="15"/>
      <c r="BY4331" s="15"/>
      <c r="BZ4331" s="15"/>
      <c r="CA4331" s="15"/>
      <c r="CB4331" s="15"/>
      <c r="CC4331" s="15"/>
      <c r="CD4331" s="15"/>
      <c r="CE4331" s="15"/>
      <c r="CF4331" s="15"/>
      <c r="CG4331" s="15"/>
      <c r="CH4331" s="15"/>
      <c r="CI4331" s="15"/>
      <c r="CJ4331" s="15"/>
      <c r="CK4331" s="15"/>
      <c r="CL4331" s="15"/>
      <c r="CM4331" s="15"/>
      <c r="CN4331" s="15"/>
    </row>
    <row r="4332" spans="1:92" ht="14">
      <c r="A4332" s="1"/>
      <c r="D4332" s="38"/>
      <c r="I4332" s="19"/>
      <c r="K4332" s="15"/>
      <c r="L4332" s="15"/>
      <c r="AE4332" s="37"/>
      <c r="AF4332" s="30"/>
      <c r="AG4332" s="23"/>
      <c r="AH4332" s="23"/>
      <c r="AI4332" s="23"/>
      <c r="AJ4332" s="23"/>
      <c r="AK4332" s="23"/>
      <c r="AL4332" s="23"/>
      <c r="AM4332" s="23"/>
      <c r="AN4332" s="23"/>
      <c r="AO4332" s="23"/>
      <c r="AP4332" s="23"/>
      <c r="AQ4332" s="23"/>
      <c r="AR4332" s="23"/>
      <c r="AS4332" s="23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23"/>
      <c r="BE4332" s="23"/>
      <c r="BF4332" s="23"/>
      <c r="BG4332" s="12"/>
      <c r="BH4332" s="12"/>
      <c r="BI4332" s="12"/>
      <c r="BJ4332" s="12"/>
      <c r="BK4332" s="12"/>
      <c r="BL4332" s="12"/>
      <c r="BM4332" s="12"/>
      <c r="BN4332" s="12"/>
      <c r="BO4332" s="12"/>
      <c r="BP4332" s="12"/>
      <c r="BQ4332" s="12"/>
      <c r="BR4332" s="12"/>
      <c r="BS4332" s="12"/>
      <c r="BT4332" s="12"/>
      <c r="BU4332" s="12"/>
      <c r="BV4332" s="12"/>
      <c r="BW4332" s="12"/>
      <c r="BX4332" s="15"/>
      <c r="BY4332" s="15"/>
      <c r="BZ4332" s="15"/>
      <c r="CA4332" s="15"/>
      <c r="CB4332" s="15"/>
      <c r="CC4332" s="15"/>
      <c r="CD4332" s="15"/>
      <c r="CE4332" s="15"/>
      <c r="CF4332" s="15"/>
      <c r="CG4332" s="15"/>
      <c r="CH4332" s="15"/>
      <c r="CI4332" s="15"/>
      <c r="CJ4332" s="15"/>
      <c r="CK4332" s="15"/>
      <c r="CL4332" s="15"/>
      <c r="CM4332" s="15"/>
      <c r="CN4332" s="15"/>
    </row>
    <row r="4333" spans="1:92" ht="14">
      <c r="A4333" s="1"/>
      <c r="D4333" s="38"/>
      <c r="I4333" s="19"/>
      <c r="K4333" s="15"/>
      <c r="L4333" s="15"/>
      <c r="AE4333" s="37"/>
      <c r="AF4333" s="30"/>
      <c r="AG4333" s="23"/>
      <c r="AH4333" s="23"/>
      <c r="AI4333" s="23"/>
      <c r="AJ4333" s="23"/>
      <c r="AK4333" s="23"/>
      <c r="AL4333" s="23"/>
      <c r="AM4333" s="23"/>
      <c r="AN4333" s="23"/>
      <c r="AO4333" s="23"/>
      <c r="AP4333" s="23"/>
      <c r="AQ4333" s="23"/>
      <c r="AR4333" s="23"/>
      <c r="AS4333" s="23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23"/>
      <c r="BE4333" s="23"/>
      <c r="BF4333" s="23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  <c r="BU4333" s="12"/>
      <c r="BV4333" s="12"/>
      <c r="BW4333" s="12"/>
      <c r="BX4333" s="15"/>
      <c r="BY4333" s="15"/>
      <c r="BZ4333" s="15"/>
      <c r="CA4333" s="15"/>
      <c r="CB4333" s="15"/>
      <c r="CC4333" s="15"/>
      <c r="CD4333" s="15"/>
      <c r="CE4333" s="15"/>
      <c r="CF4333" s="15"/>
      <c r="CG4333" s="15"/>
      <c r="CH4333" s="15"/>
      <c r="CI4333" s="15"/>
      <c r="CJ4333" s="15"/>
      <c r="CK4333" s="15"/>
      <c r="CL4333" s="15"/>
      <c r="CM4333" s="15"/>
      <c r="CN4333" s="15"/>
    </row>
    <row r="4334" spans="1:92" ht="14">
      <c r="A4334" s="1"/>
      <c r="D4334" s="38"/>
      <c r="I4334" s="19"/>
      <c r="K4334" s="15"/>
      <c r="L4334" s="15"/>
      <c r="AE4334" s="37"/>
      <c r="AF4334" s="30"/>
      <c r="AG4334" s="23"/>
      <c r="AH4334" s="23"/>
      <c r="AI4334" s="23"/>
      <c r="AJ4334" s="23"/>
      <c r="AK4334" s="23"/>
      <c r="AL4334" s="23"/>
      <c r="AM4334" s="23"/>
      <c r="AN4334" s="23"/>
      <c r="AO4334" s="23"/>
      <c r="AP4334" s="23"/>
      <c r="AQ4334" s="23"/>
      <c r="AR4334" s="23"/>
      <c r="AS4334" s="23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23"/>
      <c r="BE4334" s="23"/>
      <c r="BF4334" s="23"/>
      <c r="BG4334" s="12"/>
      <c r="BH4334" s="12"/>
      <c r="BI4334" s="12"/>
      <c r="BJ4334" s="12"/>
      <c r="BK4334" s="12"/>
      <c r="BL4334" s="12"/>
      <c r="BM4334" s="12"/>
      <c r="BN4334" s="12"/>
      <c r="BO4334" s="12"/>
      <c r="BP4334" s="12"/>
      <c r="BQ4334" s="12"/>
      <c r="BR4334" s="12"/>
      <c r="BS4334" s="12"/>
      <c r="BT4334" s="12"/>
      <c r="BU4334" s="12"/>
      <c r="BV4334" s="12"/>
      <c r="BW4334" s="12"/>
      <c r="BX4334" s="15"/>
      <c r="BY4334" s="15"/>
      <c r="BZ4334" s="15"/>
      <c r="CA4334" s="15"/>
      <c r="CB4334" s="15"/>
      <c r="CC4334" s="15"/>
      <c r="CD4334" s="15"/>
      <c r="CE4334" s="15"/>
      <c r="CF4334" s="15"/>
      <c r="CG4334" s="15"/>
      <c r="CH4334" s="15"/>
      <c r="CI4334" s="15"/>
      <c r="CJ4334" s="15"/>
      <c r="CK4334" s="15"/>
      <c r="CL4334" s="15"/>
      <c r="CM4334" s="15"/>
      <c r="CN4334" s="15"/>
    </row>
    <row r="4335" spans="1:92" ht="14">
      <c r="A4335" s="1"/>
      <c r="D4335" s="38"/>
      <c r="I4335" s="19"/>
      <c r="K4335" s="15"/>
      <c r="L4335" s="15"/>
      <c r="AE4335" s="37"/>
      <c r="AF4335" s="30"/>
      <c r="AG4335" s="23"/>
      <c r="AH4335" s="23"/>
      <c r="AI4335" s="23"/>
      <c r="AJ4335" s="23"/>
      <c r="AK4335" s="23"/>
      <c r="AL4335" s="23"/>
      <c r="AM4335" s="23"/>
      <c r="AN4335" s="23"/>
      <c r="AO4335" s="23"/>
      <c r="AP4335" s="23"/>
      <c r="AQ4335" s="23"/>
      <c r="AR4335" s="23"/>
      <c r="AS4335" s="23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23"/>
      <c r="BE4335" s="23"/>
      <c r="BF4335" s="23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  <c r="BU4335" s="12"/>
      <c r="BV4335" s="12"/>
      <c r="BW4335" s="12"/>
      <c r="BX4335" s="15"/>
      <c r="BY4335" s="15"/>
      <c r="BZ4335" s="15"/>
      <c r="CA4335" s="15"/>
      <c r="CB4335" s="15"/>
      <c r="CC4335" s="15"/>
      <c r="CD4335" s="15"/>
      <c r="CE4335" s="15"/>
      <c r="CF4335" s="15"/>
      <c r="CG4335" s="15"/>
      <c r="CH4335" s="15"/>
      <c r="CI4335" s="15"/>
      <c r="CJ4335" s="15"/>
      <c r="CK4335" s="15"/>
      <c r="CL4335" s="15"/>
      <c r="CM4335" s="15"/>
      <c r="CN4335" s="15"/>
    </row>
    <row r="4336" spans="1:92" ht="14">
      <c r="A4336" s="1"/>
      <c r="D4336" s="38"/>
      <c r="I4336" s="19"/>
      <c r="K4336" s="15"/>
      <c r="L4336" s="15"/>
      <c r="AE4336" s="37"/>
      <c r="AF4336" s="30"/>
      <c r="AG4336" s="23"/>
      <c r="AH4336" s="23"/>
      <c r="AI4336" s="23"/>
      <c r="AJ4336" s="23"/>
      <c r="AK4336" s="23"/>
      <c r="AL4336" s="23"/>
      <c r="AM4336" s="23"/>
      <c r="AN4336" s="23"/>
      <c r="AO4336" s="23"/>
      <c r="AP4336" s="23"/>
      <c r="AQ4336" s="23"/>
      <c r="AR4336" s="23"/>
      <c r="AS4336" s="23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23"/>
      <c r="BE4336" s="23"/>
      <c r="BF4336" s="23"/>
      <c r="BG4336" s="12"/>
      <c r="BH4336" s="12"/>
      <c r="BI4336" s="12"/>
      <c r="BJ4336" s="12"/>
      <c r="BK4336" s="12"/>
      <c r="BL4336" s="12"/>
      <c r="BM4336" s="12"/>
      <c r="BN4336" s="12"/>
      <c r="BO4336" s="12"/>
      <c r="BP4336" s="12"/>
      <c r="BQ4336" s="12"/>
      <c r="BR4336" s="12"/>
      <c r="BS4336" s="12"/>
      <c r="BT4336" s="12"/>
      <c r="BU4336" s="12"/>
      <c r="BV4336" s="12"/>
      <c r="BW4336" s="12"/>
      <c r="BX4336" s="15"/>
      <c r="BY4336" s="15"/>
      <c r="BZ4336" s="15"/>
      <c r="CA4336" s="15"/>
      <c r="CB4336" s="15"/>
      <c r="CC4336" s="15"/>
      <c r="CD4336" s="15"/>
      <c r="CE4336" s="15"/>
      <c r="CF4336" s="15"/>
      <c r="CG4336" s="15"/>
      <c r="CH4336" s="15"/>
      <c r="CI4336" s="15"/>
      <c r="CJ4336" s="15"/>
      <c r="CK4336" s="15"/>
      <c r="CL4336" s="15"/>
      <c r="CM4336" s="15"/>
      <c r="CN4336" s="15"/>
    </row>
    <row r="4337" spans="1:92" ht="14">
      <c r="A4337" s="1"/>
      <c r="D4337" s="38"/>
      <c r="I4337" s="19"/>
      <c r="K4337" s="15"/>
      <c r="L4337" s="15"/>
      <c r="AE4337" s="37"/>
      <c r="AF4337" s="30"/>
      <c r="AG4337" s="23"/>
      <c r="AH4337" s="23"/>
      <c r="AI4337" s="23"/>
      <c r="AJ4337" s="23"/>
      <c r="AK4337" s="23"/>
      <c r="AL4337" s="23"/>
      <c r="AM4337" s="23"/>
      <c r="AN4337" s="23"/>
      <c r="AO4337" s="23"/>
      <c r="AP4337" s="23"/>
      <c r="AQ4337" s="23"/>
      <c r="AR4337" s="23"/>
      <c r="AS4337" s="23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23"/>
      <c r="BE4337" s="23"/>
      <c r="BF4337" s="23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  <c r="BU4337" s="12"/>
      <c r="BV4337" s="12"/>
      <c r="BW4337" s="12"/>
      <c r="BX4337" s="15"/>
      <c r="BY4337" s="15"/>
      <c r="BZ4337" s="15"/>
      <c r="CA4337" s="15"/>
      <c r="CB4337" s="15"/>
      <c r="CC4337" s="15"/>
      <c r="CD4337" s="15"/>
      <c r="CE4337" s="15"/>
      <c r="CF4337" s="15"/>
      <c r="CG4337" s="15"/>
      <c r="CH4337" s="15"/>
      <c r="CI4337" s="15"/>
      <c r="CJ4337" s="15"/>
      <c r="CK4337" s="15"/>
      <c r="CL4337" s="15"/>
      <c r="CM4337" s="15"/>
      <c r="CN4337" s="15"/>
    </row>
    <row r="4338" spans="1:92" ht="14">
      <c r="A4338" s="1"/>
      <c r="D4338" s="38"/>
      <c r="I4338" s="19"/>
      <c r="K4338" s="15"/>
      <c r="L4338" s="15"/>
      <c r="AE4338" s="37"/>
      <c r="AF4338" s="30"/>
      <c r="AG4338" s="23"/>
      <c r="AH4338" s="23"/>
      <c r="AI4338" s="23"/>
      <c r="AJ4338" s="23"/>
      <c r="AK4338" s="23"/>
      <c r="AL4338" s="23"/>
      <c r="AM4338" s="23"/>
      <c r="AN4338" s="23"/>
      <c r="AO4338" s="23"/>
      <c r="AP4338" s="23"/>
      <c r="AQ4338" s="23"/>
      <c r="AR4338" s="23"/>
      <c r="AS4338" s="23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23"/>
      <c r="BE4338" s="23"/>
      <c r="BF4338" s="23"/>
      <c r="BG4338" s="12"/>
      <c r="BH4338" s="12"/>
      <c r="BI4338" s="12"/>
      <c r="BJ4338" s="12"/>
      <c r="BK4338" s="12"/>
      <c r="BL4338" s="12"/>
      <c r="BM4338" s="12"/>
      <c r="BN4338" s="12"/>
      <c r="BO4338" s="12"/>
      <c r="BP4338" s="12"/>
      <c r="BQ4338" s="12"/>
      <c r="BR4338" s="12"/>
      <c r="BS4338" s="12"/>
      <c r="BT4338" s="12"/>
      <c r="BU4338" s="12"/>
      <c r="BV4338" s="12"/>
      <c r="BW4338" s="12"/>
      <c r="BX4338" s="15"/>
      <c r="BY4338" s="15"/>
      <c r="BZ4338" s="15"/>
      <c r="CA4338" s="15"/>
      <c r="CB4338" s="15"/>
      <c r="CC4338" s="15"/>
      <c r="CD4338" s="15"/>
      <c r="CE4338" s="15"/>
      <c r="CF4338" s="15"/>
      <c r="CG4338" s="15"/>
      <c r="CH4338" s="15"/>
      <c r="CI4338" s="15"/>
      <c r="CJ4338" s="15"/>
      <c r="CK4338" s="15"/>
      <c r="CL4338" s="15"/>
      <c r="CM4338" s="15"/>
      <c r="CN4338" s="15"/>
    </row>
    <row r="4339" spans="1:92" ht="14">
      <c r="A4339" s="1"/>
      <c r="D4339" s="38"/>
      <c r="I4339" s="19"/>
      <c r="K4339" s="15"/>
      <c r="L4339" s="15"/>
      <c r="AE4339" s="37"/>
      <c r="AF4339" s="30"/>
      <c r="AG4339" s="23"/>
      <c r="AH4339" s="23"/>
      <c r="AI4339" s="23"/>
      <c r="AJ4339" s="23"/>
      <c r="AK4339" s="23"/>
      <c r="AL4339" s="23"/>
      <c r="AM4339" s="23"/>
      <c r="AN4339" s="23"/>
      <c r="AO4339" s="23"/>
      <c r="AP4339" s="23"/>
      <c r="AQ4339" s="23"/>
      <c r="AR4339" s="23"/>
      <c r="AS4339" s="23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23"/>
      <c r="BE4339" s="23"/>
      <c r="BF4339" s="23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  <c r="BU4339" s="12"/>
      <c r="BV4339" s="12"/>
      <c r="BW4339" s="12"/>
      <c r="BX4339" s="15"/>
      <c r="BY4339" s="15"/>
      <c r="BZ4339" s="15"/>
      <c r="CA4339" s="15"/>
      <c r="CB4339" s="15"/>
      <c r="CC4339" s="15"/>
      <c r="CD4339" s="15"/>
      <c r="CE4339" s="15"/>
      <c r="CF4339" s="15"/>
      <c r="CG4339" s="15"/>
      <c r="CH4339" s="15"/>
      <c r="CI4339" s="15"/>
      <c r="CJ4339" s="15"/>
      <c r="CK4339" s="15"/>
      <c r="CL4339" s="15"/>
      <c r="CM4339" s="15"/>
      <c r="CN4339" s="15"/>
    </row>
    <row r="4340" spans="1:92" ht="14">
      <c r="A4340" s="1"/>
      <c r="D4340" s="38"/>
      <c r="I4340" s="19"/>
      <c r="K4340" s="15"/>
      <c r="L4340" s="15"/>
      <c r="AE4340" s="37"/>
      <c r="AF4340" s="30"/>
      <c r="AG4340" s="23"/>
      <c r="AH4340" s="23"/>
      <c r="AI4340" s="23"/>
      <c r="AJ4340" s="23"/>
      <c r="AK4340" s="23"/>
      <c r="AL4340" s="23"/>
      <c r="AM4340" s="23"/>
      <c r="AN4340" s="23"/>
      <c r="AO4340" s="23"/>
      <c r="AP4340" s="23"/>
      <c r="AQ4340" s="23"/>
      <c r="AR4340" s="23"/>
      <c r="AS4340" s="23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23"/>
      <c r="BE4340" s="23"/>
      <c r="BF4340" s="23"/>
      <c r="BG4340" s="12"/>
      <c r="BH4340" s="12"/>
      <c r="BI4340" s="12"/>
      <c r="BJ4340" s="12"/>
      <c r="BK4340" s="12"/>
      <c r="BL4340" s="12"/>
      <c r="BM4340" s="12"/>
      <c r="BN4340" s="12"/>
      <c r="BO4340" s="12"/>
      <c r="BP4340" s="12"/>
      <c r="BQ4340" s="12"/>
      <c r="BR4340" s="12"/>
      <c r="BS4340" s="12"/>
      <c r="BT4340" s="12"/>
      <c r="BU4340" s="12"/>
      <c r="BV4340" s="12"/>
      <c r="BW4340" s="12"/>
      <c r="BX4340" s="15"/>
      <c r="BY4340" s="15"/>
      <c r="BZ4340" s="15"/>
      <c r="CA4340" s="15"/>
      <c r="CB4340" s="15"/>
      <c r="CC4340" s="15"/>
      <c r="CD4340" s="15"/>
      <c r="CE4340" s="15"/>
      <c r="CF4340" s="15"/>
      <c r="CG4340" s="15"/>
      <c r="CH4340" s="15"/>
      <c r="CI4340" s="15"/>
      <c r="CJ4340" s="15"/>
      <c r="CK4340" s="15"/>
      <c r="CL4340" s="15"/>
      <c r="CM4340" s="15"/>
      <c r="CN4340" s="15"/>
    </row>
    <row r="4341" spans="1:92" ht="14">
      <c r="A4341" s="1"/>
      <c r="D4341" s="38"/>
      <c r="I4341" s="19"/>
      <c r="K4341" s="15"/>
      <c r="L4341" s="15"/>
      <c r="AE4341" s="37"/>
      <c r="AF4341" s="30"/>
      <c r="AG4341" s="23"/>
      <c r="AH4341" s="23"/>
      <c r="AI4341" s="23"/>
      <c r="AJ4341" s="23"/>
      <c r="AK4341" s="23"/>
      <c r="AL4341" s="23"/>
      <c r="AM4341" s="23"/>
      <c r="AN4341" s="23"/>
      <c r="AO4341" s="23"/>
      <c r="AP4341" s="23"/>
      <c r="AQ4341" s="23"/>
      <c r="AR4341" s="23"/>
      <c r="AS4341" s="23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23"/>
      <c r="BE4341" s="23"/>
      <c r="BF4341" s="23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  <c r="BU4341" s="12"/>
      <c r="BV4341" s="12"/>
      <c r="BW4341" s="12"/>
      <c r="BX4341" s="15"/>
      <c r="BY4341" s="15"/>
      <c r="BZ4341" s="15"/>
      <c r="CA4341" s="15"/>
      <c r="CB4341" s="15"/>
      <c r="CC4341" s="15"/>
      <c r="CD4341" s="15"/>
      <c r="CE4341" s="15"/>
      <c r="CF4341" s="15"/>
      <c r="CG4341" s="15"/>
      <c r="CH4341" s="15"/>
      <c r="CI4341" s="15"/>
      <c r="CJ4341" s="15"/>
      <c r="CK4341" s="15"/>
      <c r="CL4341" s="15"/>
      <c r="CM4341" s="15"/>
      <c r="CN4341" s="15"/>
    </row>
    <row r="4342" spans="1:92" ht="14">
      <c r="A4342" s="1"/>
      <c r="D4342" s="38"/>
      <c r="I4342" s="19"/>
      <c r="K4342" s="15"/>
      <c r="L4342" s="15"/>
      <c r="AE4342" s="37"/>
      <c r="AF4342" s="30"/>
      <c r="AG4342" s="23"/>
      <c r="AH4342" s="23"/>
      <c r="AI4342" s="23"/>
      <c r="AJ4342" s="23"/>
      <c r="AK4342" s="23"/>
      <c r="AL4342" s="23"/>
      <c r="AM4342" s="23"/>
      <c r="AN4342" s="23"/>
      <c r="AO4342" s="23"/>
      <c r="AP4342" s="23"/>
      <c r="AQ4342" s="23"/>
      <c r="AR4342" s="23"/>
      <c r="AS4342" s="23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23"/>
      <c r="BE4342" s="23"/>
      <c r="BF4342" s="23"/>
      <c r="BG4342" s="12"/>
      <c r="BH4342" s="12"/>
      <c r="BI4342" s="12"/>
      <c r="BJ4342" s="12"/>
      <c r="BK4342" s="12"/>
      <c r="BL4342" s="12"/>
      <c r="BM4342" s="12"/>
      <c r="BN4342" s="12"/>
      <c r="BO4342" s="12"/>
      <c r="BP4342" s="12"/>
      <c r="BQ4342" s="12"/>
      <c r="BR4342" s="12"/>
      <c r="BS4342" s="12"/>
      <c r="BT4342" s="12"/>
      <c r="BU4342" s="12"/>
      <c r="BV4342" s="12"/>
      <c r="BW4342" s="12"/>
      <c r="BX4342" s="15"/>
      <c r="BY4342" s="15"/>
      <c r="BZ4342" s="15"/>
      <c r="CA4342" s="15"/>
      <c r="CB4342" s="15"/>
      <c r="CC4342" s="15"/>
      <c r="CD4342" s="15"/>
      <c r="CE4342" s="15"/>
      <c r="CF4342" s="15"/>
      <c r="CG4342" s="15"/>
      <c r="CH4342" s="15"/>
      <c r="CI4342" s="15"/>
      <c r="CJ4342" s="15"/>
      <c r="CK4342" s="15"/>
      <c r="CL4342" s="15"/>
      <c r="CM4342" s="15"/>
      <c r="CN4342" s="15"/>
    </row>
    <row r="4343" spans="1:92" ht="14">
      <c r="A4343" s="1"/>
      <c r="D4343" s="38"/>
      <c r="I4343" s="19"/>
      <c r="K4343" s="15"/>
      <c r="L4343" s="15"/>
      <c r="AE4343" s="37"/>
      <c r="AF4343" s="30"/>
      <c r="AG4343" s="23"/>
      <c r="AH4343" s="23"/>
      <c r="AI4343" s="23"/>
      <c r="AJ4343" s="23"/>
      <c r="AK4343" s="23"/>
      <c r="AL4343" s="23"/>
      <c r="AM4343" s="23"/>
      <c r="AN4343" s="23"/>
      <c r="AO4343" s="23"/>
      <c r="AP4343" s="23"/>
      <c r="AQ4343" s="23"/>
      <c r="AR4343" s="23"/>
      <c r="AS4343" s="23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23"/>
      <c r="BE4343" s="23"/>
      <c r="BF4343" s="23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  <c r="BU4343" s="12"/>
      <c r="BV4343" s="12"/>
      <c r="BW4343" s="12"/>
      <c r="BX4343" s="15"/>
      <c r="BY4343" s="15"/>
      <c r="BZ4343" s="15"/>
      <c r="CA4343" s="15"/>
      <c r="CB4343" s="15"/>
      <c r="CC4343" s="15"/>
      <c r="CD4343" s="15"/>
      <c r="CE4343" s="15"/>
      <c r="CF4343" s="15"/>
      <c r="CG4343" s="15"/>
      <c r="CH4343" s="15"/>
      <c r="CI4343" s="15"/>
      <c r="CJ4343" s="15"/>
      <c r="CK4343" s="15"/>
      <c r="CL4343" s="15"/>
      <c r="CM4343" s="15"/>
      <c r="CN4343" s="15"/>
    </row>
    <row r="4344" spans="1:92" ht="14">
      <c r="A4344" s="1"/>
      <c r="D4344" s="38"/>
      <c r="I4344" s="19"/>
      <c r="K4344" s="15"/>
      <c r="L4344" s="15"/>
      <c r="AE4344" s="37"/>
      <c r="AF4344" s="30"/>
      <c r="AG4344" s="23"/>
      <c r="AH4344" s="23"/>
      <c r="AI4344" s="23"/>
      <c r="AJ4344" s="23"/>
      <c r="AK4344" s="23"/>
      <c r="AL4344" s="23"/>
      <c r="AM4344" s="23"/>
      <c r="AN4344" s="23"/>
      <c r="AO4344" s="23"/>
      <c r="AP4344" s="23"/>
      <c r="AQ4344" s="23"/>
      <c r="AR4344" s="23"/>
      <c r="AS4344" s="23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23"/>
      <c r="BE4344" s="23"/>
      <c r="BF4344" s="23"/>
      <c r="BG4344" s="12"/>
      <c r="BH4344" s="12"/>
      <c r="BI4344" s="12"/>
      <c r="BJ4344" s="12"/>
      <c r="BK4344" s="12"/>
      <c r="BL4344" s="12"/>
      <c r="BM4344" s="12"/>
      <c r="BN4344" s="12"/>
      <c r="BO4344" s="12"/>
      <c r="BP4344" s="12"/>
      <c r="BQ4344" s="12"/>
      <c r="BR4344" s="12"/>
      <c r="BS4344" s="12"/>
      <c r="BT4344" s="12"/>
      <c r="BU4344" s="12"/>
      <c r="BV4344" s="12"/>
      <c r="BW4344" s="12"/>
      <c r="BX4344" s="15"/>
      <c r="BY4344" s="15"/>
      <c r="BZ4344" s="15"/>
      <c r="CA4344" s="15"/>
      <c r="CB4344" s="15"/>
      <c r="CC4344" s="15"/>
      <c r="CD4344" s="15"/>
      <c r="CE4344" s="15"/>
      <c r="CF4344" s="15"/>
      <c r="CG4344" s="15"/>
      <c r="CH4344" s="15"/>
      <c r="CI4344" s="15"/>
      <c r="CJ4344" s="15"/>
      <c r="CK4344" s="15"/>
      <c r="CL4344" s="15"/>
      <c r="CM4344" s="15"/>
      <c r="CN4344" s="15"/>
    </row>
    <row r="4345" spans="1:92" ht="14">
      <c r="A4345" s="1"/>
      <c r="D4345" s="38"/>
      <c r="I4345" s="19"/>
      <c r="K4345" s="15"/>
      <c r="L4345" s="15"/>
      <c r="AE4345" s="37"/>
      <c r="AF4345" s="30"/>
      <c r="AG4345" s="23"/>
      <c r="AH4345" s="23"/>
      <c r="AI4345" s="23"/>
      <c r="AJ4345" s="23"/>
      <c r="AK4345" s="23"/>
      <c r="AL4345" s="23"/>
      <c r="AM4345" s="23"/>
      <c r="AN4345" s="23"/>
      <c r="AO4345" s="23"/>
      <c r="AP4345" s="23"/>
      <c r="AQ4345" s="23"/>
      <c r="AR4345" s="23"/>
      <c r="AS4345" s="23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23"/>
      <c r="BE4345" s="23"/>
      <c r="BF4345" s="23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  <c r="BU4345" s="12"/>
      <c r="BV4345" s="12"/>
      <c r="BW4345" s="12"/>
      <c r="BX4345" s="15"/>
      <c r="BY4345" s="15"/>
      <c r="BZ4345" s="15"/>
      <c r="CA4345" s="15"/>
      <c r="CB4345" s="15"/>
      <c r="CC4345" s="15"/>
      <c r="CD4345" s="15"/>
      <c r="CE4345" s="15"/>
      <c r="CF4345" s="15"/>
      <c r="CG4345" s="15"/>
      <c r="CH4345" s="15"/>
      <c r="CI4345" s="15"/>
      <c r="CJ4345" s="15"/>
      <c r="CK4345" s="15"/>
      <c r="CL4345" s="15"/>
      <c r="CM4345" s="15"/>
      <c r="CN4345" s="15"/>
    </row>
    <row r="4346" spans="1:92" ht="14">
      <c r="A4346" s="1"/>
      <c r="D4346" s="38"/>
      <c r="I4346" s="19"/>
      <c r="K4346" s="15"/>
      <c r="L4346" s="15"/>
      <c r="AE4346" s="37"/>
      <c r="AF4346" s="30"/>
      <c r="AG4346" s="23"/>
      <c r="AH4346" s="23"/>
      <c r="AI4346" s="23"/>
      <c r="AJ4346" s="23"/>
      <c r="AK4346" s="23"/>
      <c r="AL4346" s="23"/>
      <c r="AM4346" s="23"/>
      <c r="AN4346" s="23"/>
      <c r="AO4346" s="23"/>
      <c r="AP4346" s="23"/>
      <c r="AQ4346" s="23"/>
      <c r="AR4346" s="23"/>
      <c r="AS4346" s="23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23"/>
      <c r="BE4346" s="23"/>
      <c r="BF4346" s="23"/>
      <c r="BG4346" s="12"/>
      <c r="BH4346" s="12"/>
      <c r="BI4346" s="12"/>
      <c r="BJ4346" s="12"/>
      <c r="BK4346" s="12"/>
      <c r="BL4346" s="12"/>
      <c r="BM4346" s="12"/>
      <c r="BN4346" s="12"/>
      <c r="BO4346" s="12"/>
      <c r="BP4346" s="12"/>
      <c r="BQ4346" s="12"/>
      <c r="BR4346" s="12"/>
      <c r="BS4346" s="12"/>
      <c r="BT4346" s="12"/>
      <c r="BU4346" s="12"/>
      <c r="BV4346" s="12"/>
      <c r="BW4346" s="12"/>
      <c r="BX4346" s="15"/>
      <c r="BY4346" s="15"/>
      <c r="BZ4346" s="15"/>
      <c r="CA4346" s="15"/>
      <c r="CB4346" s="15"/>
      <c r="CC4346" s="15"/>
      <c r="CD4346" s="15"/>
      <c r="CE4346" s="15"/>
      <c r="CF4346" s="15"/>
      <c r="CG4346" s="15"/>
      <c r="CH4346" s="15"/>
      <c r="CI4346" s="15"/>
      <c r="CJ4346" s="15"/>
      <c r="CK4346" s="15"/>
      <c r="CL4346" s="15"/>
      <c r="CM4346" s="15"/>
      <c r="CN4346" s="15"/>
    </row>
    <row r="4347" spans="1:92" ht="14">
      <c r="A4347" s="1"/>
      <c r="D4347" s="38"/>
      <c r="I4347" s="19"/>
      <c r="K4347" s="15"/>
      <c r="L4347" s="15"/>
      <c r="AE4347" s="37"/>
      <c r="AF4347" s="30"/>
      <c r="AG4347" s="23"/>
      <c r="AH4347" s="23"/>
      <c r="AI4347" s="23"/>
      <c r="AJ4347" s="23"/>
      <c r="AK4347" s="23"/>
      <c r="AL4347" s="23"/>
      <c r="AM4347" s="23"/>
      <c r="AN4347" s="23"/>
      <c r="AO4347" s="23"/>
      <c r="AP4347" s="23"/>
      <c r="AQ4347" s="23"/>
      <c r="AR4347" s="23"/>
      <c r="AS4347" s="23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23"/>
      <c r="BE4347" s="23"/>
      <c r="BF4347" s="23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  <c r="BU4347" s="12"/>
      <c r="BV4347" s="12"/>
      <c r="BW4347" s="12"/>
      <c r="BX4347" s="15"/>
      <c r="BY4347" s="15"/>
      <c r="BZ4347" s="15"/>
      <c r="CA4347" s="15"/>
      <c r="CB4347" s="15"/>
      <c r="CC4347" s="15"/>
      <c r="CD4347" s="15"/>
      <c r="CE4347" s="15"/>
      <c r="CF4347" s="15"/>
      <c r="CG4347" s="15"/>
      <c r="CH4347" s="15"/>
      <c r="CI4347" s="15"/>
      <c r="CJ4347" s="15"/>
      <c r="CK4347" s="15"/>
      <c r="CL4347" s="15"/>
      <c r="CM4347" s="15"/>
      <c r="CN4347" s="15"/>
    </row>
    <row r="4348" spans="1:92" ht="14">
      <c r="A4348" s="1"/>
      <c r="D4348" s="38"/>
      <c r="I4348" s="19"/>
      <c r="K4348" s="15"/>
      <c r="L4348" s="15"/>
      <c r="AE4348" s="37"/>
      <c r="AF4348" s="30"/>
      <c r="AG4348" s="23"/>
      <c r="AH4348" s="23"/>
      <c r="AI4348" s="23"/>
      <c r="AJ4348" s="23"/>
      <c r="AK4348" s="23"/>
      <c r="AL4348" s="23"/>
      <c r="AM4348" s="23"/>
      <c r="AN4348" s="23"/>
      <c r="AO4348" s="23"/>
      <c r="AP4348" s="23"/>
      <c r="AQ4348" s="23"/>
      <c r="AR4348" s="23"/>
      <c r="AS4348" s="23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23"/>
      <c r="BE4348" s="23"/>
      <c r="BF4348" s="23"/>
      <c r="BG4348" s="12"/>
      <c r="BH4348" s="12"/>
      <c r="BI4348" s="12"/>
      <c r="BJ4348" s="12"/>
      <c r="BK4348" s="12"/>
      <c r="BL4348" s="12"/>
      <c r="BM4348" s="12"/>
      <c r="BN4348" s="12"/>
      <c r="BO4348" s="12"/>
      <c r="BP4348" s="12"/>
      <c r="BQ4348" s="12"/>
      <c r="BR4348" s="12"/>
      <c r="BS4348" s="12"/>
      <c r="BT4348" s="12"/>
      <c r="BU4348" s="12"/>
      <c r="BV4348" s="12"/>
      <c r="BW4348" s="12"/>
      <c r="BX4348" s="15"/>
      <c r="BY4348" s="15"/>
      <c r="BZ4348" s="15"/>
      <c r="CA4348" s="15"/>
      <c r="CB4348" s="15"/>
      <c r="CC4348" s="15"/>
      <c r="CD4348" s="15"/>
      <c r="CE4348" s="15"/>
      <c r="CF4348" s="15"/>
      <c r="CG4348" s="15"/>
      <c r="CH4348" s="15"/>
      <c r="CI4348" s="15"/>
      <c r="CJ4348" s="15"/>
      <c r="CK4348" s="15"/>
      <c r="CL4348" s="15"/>
      <c r="CM4348" s="15"/>
      <c r="CN4348" s="15"/>
    </row>
    <row r="4349" spans="1:92" ht="14">
      <c r="A4349" s="1"/>
      <c r="D4349" s="38"/>
      <c r="I4349" s="19"/>
      <c r="K4349" s="15"/>
      <c r="L4349" s="15"/>
      <c r="AE4349" s="37"/>
      <c r="AF4349" s="30"/>
      <c r="AG4349" s="23"/>
      <c r="AH4349" s="23"/>
      <c r="AI4349" s="23"/>
      <c r="AJ4349" s="23"/>
      <c r="AK4349" s="23"/>
      <c r="AL4349" s="23"/>
      <c r="AM4349" s="23"/>
      <c r="AN4349" s="23"/>
      <c r="AO4349" s="23"/>
      <c r="AP4349" s="23"/>
      <c r="AQ4349" s="23"/>
      <c r="AR4349" s="23"/>
      <c r="AS4349" s="23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23"/>
      <c r="BE4349" s="23"/>
      <c r="BF4349" s="23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  <c r="BU4349" s="12"/>
      <c r="BV4349" s="12"/>
      <c r="BW4349" s="12"/>
      <c r="BX4349" s="15"/>
      <c r="BY4349" s="15"/>
      <c r="BZ4349" s="15"/>
      <c r="CA4349" s="15"/>
      <c r="CB4349" s="15"/>
      <c r="CC4349" s="15"/>
      <c r="CD4349" s="15"/>
      <c r="CE4349" s="15"/>
      <c r="CF4349" s="15"/>
      <c r="CG4349" s="15"/>
      <c r="CH4349" s="15"/>
      <c r="CI4349" s="15"/>
      <c r="CJ4349" s="15"/>
      <c r="CK4349" s="15"/>
      <c r="CL4349" s="15"/>
      <c r="CM4349" s="15"/>
      <c r="CN4349" s="15"/>
    </row>
    <row r="4350" spans="1:92" ht="14">
      <c r="A4350" s="1"/>
      <c r="D4350" s="38"/>
      <c r="I4350" s="19"/>
      <c r="K4350" s="15"/>
      <c r="L4350" s="15"/>
      <c r="AE4350" s="37"/>
      <c r="AF4350" s="30"/>
      <c r="AG4350" s="23"/>
      <c r="AH4350" s="23"/>
      <c r="AI4350" s="23"/>
      <c r="AJ4350" s="23"/>
      <c r="AK4350" s="23"/>
      <c r="AL4350" s="23"/>
      <c r="AM4350" s="23"/>
      <c r="AN4350" s="23"/>
      <c r="AO4350" s="23"/>
      <c r="AP4350" s="23"/>
      <c r="AQ4350" s="23"/>
      <c r="AR4350" s="23"/>
      <c r="AS4350" s="23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23"/>
      <c r="BE4350" s="23"/>
      <c r="BF4350" s="23"/>
      <c r="BG4350" s="12"/>
      <c r="BH4350" s="12"/>
      <c r="BI4350" s="12"/>
      <c r="BJ4350" s="12"/>
      <c r="BK4350" s="12"/>
      <c r="BL4350" s="12"/>
      <c r="BM4350" s="12"/>
      <c r="BN4350" s="12"/>
      <c r="BO4350" s="12"/>
      <c r="BP4350" s="12"/>
      <c r="BQ4350" s="12"/>
      <c r="BR4350" s="12"/>
      <c r="BS4350" s="12"/>
      <c r="BT4350" s="12"/>
      <c r="BU4350" s="12"/>
      <c r="BV4350" s="12"/>
      <c r="BW4350" s="12"/>
      <c r="BX4350" s="15"/>
      <c r="BY4350" s="15"/>
      <c r="BZ4350" s="15"/>
      <c r="CA4350" s="15"/>
      <c r="CB4350" s="15"/>
      <c r="CC4350" s="15"/>
      <c r="CD4350" s="15"/>
      <c r="CE4350" s="15"/>
      <c r="CF4350" s="15"/>
      <c r="CG4350" s="15"/>
      <c r="CH4350" s="15"/>
      <c r="CI4350" s="15"/>
      <c r="CJ4350" s="15"/>
      <c r="CK4350" s="15"/>
      <c r="CL4350" s="15"/>
      <c r="CM4350" s="15"/>
      <c r="CN4350" s="15"/>
    </row>
    <row r="4351" spans="1:92" ht="14">
      <c r="A4351" s="1"/>
      <c r="D4351" s="38"/>
      <c r="I4351" s="19"/>
      <c r="K4351" s="15"/>
      <c r="L4351" s="15"/>
      <c r="AE4351" s="37"/>
      <c r="AF4351" s="30"/>
      <c r="AG4351" s="23"/>
      <c r="AH4351" s="23"/>
      <c r="AI4351" s="23"/>
      <c r="AJ4351" s="23"/>
      <c r="AK4351" s="23"/>
      <c r="AL4351" s="23"/>
      <c r="AM4351" s="23"/>
      <c r="AN4351" s="23"/>
      <c r="AO4351" s="23"/>
      <c r="AP4351" s="23"/>
      <c r="AQ4351" s="23"/>
      <c r="AR4351" s="23"/>
      <c r="AS4351" s="23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23"/>
      <c r="BE4351" s="23"/>
      <c r="BF4351" s="23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  <c r="BU4351" s="12"/>
      <c r="BV4351" s="12"/>
      <c r="BW4351" s="12"/>
      <c r="BX4351" s="15"/>
      <c r="BY4351" s="15"/>
      <c r="BZ4351" s="15"/>
      <c r="CA4351" s="15"/>
      <c r="CB4351" s="15"/>
      <c r="CC4351" s="15"/>
      <c r="CD4351" s="15"/>
      <c r="CE4351" s="15"/>
      <c r="CF4351" s="15"/>
      <c r="CG4351" s="15"/>
      <c r="CH4351" s="15"/>
      <c r="CI4351" s="15"/>
      <c r="CJ4351" s="15"/>
      <c r="CK4351" s="15"/>
      <c r="CL4351" s="15"/>
      <c r="CM4351" s="15"/>
      <c r="CN4351" s="15"/>
    </row>
    <row r="4352" spans="1:92" ht="14">
      <c r="A4352" s="1"/>
      <c r="D4352" s="38"/>
      <c r="I4352" s="19"/>
      <c r="K4352" s="15"/>
      <c r="L4352" s="15"/>
      <c r="AE4352" s="37"/>
      <c r="AF4352" s="30"/>
      <c r="AG4352" s="23"/>
      <c r="AH4352" s="23"/>
      <c r="AI4352" s="23"/>
      <c r="AJ4352" s="23"/>
      <c r="AK4352" s="23"/>
      <c r="AL4352" s="23"/>
      <c r="AM4352" s="23"/>
      <c r="AN4352" s="23"/>
      <c r="AO4352" s="23"/>
      <c r="AP4352" s="23"/>
      <c r="AQ4352" s="23"/>
      <c r="AR4352" s="23"/>
      <c r="AS4352" s="23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23"/>
      <c r="BE4352" s="23"/>
      <c r="BF4352" s="23"/>
      <c r="BG4352" s="12"/>
      <c r="BH4352" s="12"/>
      <c r="BI4352" s="12"/>
      <c r="BJ4352" s="12"/>
      <c r="BK4352" s="12"/>
      <c r="BL4352" s="12"/>
      <c r="BM4352" s="12"/>
      <c r="BN4352" s="12"/>
      <c r="BO4352" s="12"/>
      <c r="BP4352" s="12"/>
      <c r="BQ4352" s="12"/>
      <c r="BR4352" s="12"/>
      <c r="BS4352" s="12"/>
      <c r="BT4352" s="12"/>
      <c r="BU4352" s="12"/>
      <c r="BV4352" s="12"/>
      <c r="BW4352" s="12"/>
      <c r="BX4352" s="15"/>
      <c r="BY4352" s="15"/>
      <c r="BZ4352" s="15"/>
      <c r="CA4352" s="15"/>
      <c r="CB4352" s="15"/>
      <c r="CC4352" s="15"/>
      <c r="CD4352" s="15"/>
      <c r="CE4352" s="15"/>
      <c r="CF4352" s="15"/>
      <c r="CG4352" s="15"/>
      <c r="CH4352" s="15"/>
      <c r="CI4352" s="15"/>
      <c r="CJ4352" s="15"/>
      <c r="CK4352" s="15"/>
      <c r="CL4352" s="15"/>
      <c r="CM4352" s="15"/>
      <c r="CN4352" s="15"/>
    </row>
    <row r="4353" spans="1:92" ht="14">
      <c r="A4353" s="1"/>
      <c r="D4353" s="38"/>
      <c r="I4353" s="19"/>
      <c r="K4353" s="15"/>
      <c r="L4353" s="15"/>
      <c r="AE4353" s="37"/>
      <c r="AF4353" s="30"/>
      <c r="AG4353" s="23"/>
      <c r="AH4353" s="23"/>
      <c r="AI4353" s="23"/>
      <c r="AJ4353" s="23"/>
      <c r="AK4353" s="23"/>
      <c r="AL4353" s="23"/>
      <c r="AM4353" s="23"/>
      <c r="AN4353" s="23"/>
      <c r="AO4353" s="23"/>
      <c r="AP4353" s="23"/>
      <c r="AQ4353" s="23"/>
      <c r="AR4353" s="23"/>
      <c r="AS4353" s="23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23"/>
      <c r="BE4353" s="23"/>
      <c r="BF4353" s="23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  <c r="BU4353" s="12"/>
      <c r="BV4353" s="12"/>
      <c r="BW4353" s="12"/>
      <c r="BX4353" s="15"/>
      <c r="BY4353" s="15"/>
      <c r="BZ4353" s="15"/>
      <c r="CA4353" s="15"/>
      <c r="CB4353" s="15"/>
      <c r="CC4353" s="15"/>
      <c r="CD4353" s="15"/>
      <c r="CE4353" s="15"/>
      <c r="CF4353" s="15"/>
      <c r="CG4353" s="15"/>
      <c r="CH4353" s="15"/>
      <c r="CI4353" s="15"/>
      <c r="CJ4353" s="15"/>
      <c r="CK4353" s="15"/>
      <c r="CL4353" s="15"/>
      <c r="CM4353" s="15"/>
      <c r="CN4353" s="15"/>
    </row>
    <row r="4354" spans="1:92" ht="14">
      <c r="A4354" s="1"/>
      <c r="D4354" s="38"/>
      <c r="I4354" s="19"/>
      <c r="K4354" s="15"/>
      <c r="L4354" s="15"/>
      <c r="AE4354" s="37"/>
      <c r="AF4354" s="30"/>
      <c r="AG4354" s="23"/>
      <c r="AH4354" s="23"/>
      <c r="AI4354" s="23"/>
      <c r="AJ4354" s="23"/>
      <c r="AK4354" s="23"/>
      <c r="AL4354" s="23"/>
      <c r="AM4354" s="23"/>
      <c r="AN4354" s="23"/>
      <c r="AO4354" s="23"/>
      <c r="AP4354" s="23"/>
      <c r="AQ4354" s="23"/>
      <c r="AR4354" s="23"/>
      <c r="AS4354" s="23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23"/>
      <c r="BE4354" s="23"/>
      <c r="BF4354" s="23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/>
      <c r="BX4354" s="15"/>
      <c r="BY4354" s="15"/>
      <c r="BZ4354" s="15"/>
      <c r="CA4354" s="15"/>
      <c r="CB4354" s="15"/>
      <c r="CC4354" s="15"/>
      <c r="CD4354" s="15"/>
      <c r="CE4354" s="15"/>
      <c r="CF4354" s="15"/>
      <c r="CG4354" s="15"/>
      <c r="CH4354" s="15"/>
      <c r="CI4354" s="15"/>
      <c r="CJ4354" s="15"/>
      <c r="CK4354" s="15"/>
      <c r="CL4354" s="15"/>
      <c r="CM4354" s="15"/>
      <c r="CN4354" s="15"/>
    </row>
    <row r="4355" spans="1:92" ht="14">
      <c r="A4355" s="1"/>
      <c r="D4355" s="38"/>
      <c r="I4355" s="19"/>
      <c r="K4355" s="15"/>
      <c r="L4355" s="15"/>
      <c r="AE4355" s="37"/>
      <c r="AF4355" s="30"/>
      <c r="AG4355" s="23"/>
      <c r="AH4355" s="23"/>
      <c r="AI4355" s="23"/>
      <c r="AJ4355" s="23"/>
      <c r="AK4355" s="23"/>
      <c r="AL4355" s="23"/>
      <c r="AM4355" s="23"/>
      <c r="AN4355" s="23"/>
      <c r="AO4355" s="23"/>
      <c r="AP4355" s="23"/>
      <c r="AQ4355" s="23"/>
      <c r="AR4355" s="23"/>
      <c r="AS4355" s="23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23"/>
      <c r="BE4355" s="23"/>
      <c r="BF4355" s="23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  <c r="BU4355" s="12"/>
      <c r="BV4355" s="12"/>
      <c r="BW4355" s="12"/>
      <c r="BX4355" s="15"/>
      <c r="BY4355" s="15"/>
      <c r="BZ4355" s="15"/>
      <c r="CA4355" s="15"/>
      <c r="CB4355" s="15"/>
      <c r="CC4355" s="15"/>
      <c r="CD4355" s="15"/>
      <c r="CE4355" s="15"/>
      <c r="CF4355" s="15"/>
      <c r="CG4355" s="15"/>
      <c r="CH4355" s="15"/>
      <c r="CI4355" s="15"/>
      <c r="CJ4355" s="15"/>
      <c r="CK4355" s="15"/>
      <c r="CL4355" s="15"/>
      <c r="CM4355" s="15"/>
      <c r="CN4355" s="15"/>
    </row>
    <row r="4356" spans="1:92" ht="14">
      <c r="A4356" s="1"/>
      <c r="D4356" s="38"/>
      <c r="I4356" s="19"/>
      <c r="K4356" s="15"/>
      <c r="L4356" s="15"/>
      <c r="AE4356" s="37"/>
      <c r="AF4356" s="30"/>
      <c r="AG4356" s="23"/>
      <c r="AH4356" s="23"/>
      <c r="AI4356" s="23"/>
      <c r="AJ4356" s="23"/>
      <c r="AK4356" s="23"/>
      <c r="AL4356" s="23"/>
      <c r="AM4356" s="23"/>
      <c r="AN4356" s="23"/>
      <c r="AO4356" s="23"/>
      <c r="AP4356" s="23"/>
      <c r="AQ4356" s="23"/>
      <c r="AR4356" s="23"/>
      <c r="AS4356" s="23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23"/>
      <c r="BE4356" s="23"/>
      <c r="BF4356" s="23"/>
      <c r="BG4356" s="12"/>
      <c r="BH4356" s="12"/>
      <c r="BI4356" s="12"/>
      <c r="BJ4356" s="12"/>
      <c r="BK4356" s="12"/>
      <c r="BL4356" s="12"/>
      <c r="BM4356" s="12"/>
      <c r="BN4356" s="12"/>
      <c r="BO4356" s="12"/>
      <c r="BP4356" s="12"/>
      <c r="BQ4356" s="12"/>
      <c r="BR4356" s="12"/>
      <c r="BS4356" s="12"/>
      <c r="BT4356" s="12"/>
      <c r="BU4356" s="12"/>
      <c r="BV4356" s="12"/>
      <c r="BW4356" s="12"/>
      <c r="BX4356" s="15"/>
      <c r="BY4356" s="15"/>
      <c r="BZ4356" s="15"/>
      <c r="CA4356" s="15"/>
      <c r="CB4356" s="15"/>
      <c r="CC4356" s="15"/>
      <c r="CD4356" s="15"/>
      <c r="CE4356" s="15"/>
      <c r="CF4356" s="15"/>
      <c r="CG4356" s="15"/>
      <c r="CH4356" s="15"/>
      <c r="CI4356" s="15"/>
      <c r="CJ4356" s="15"/>
      <c r="CK4356" s="15"/>
      <c r="CL4356" s="15"/>
      <c r="CM4356" s="15"/>
      <c r="CN4356" s="15"/>
    </row>
    <row r="4357" spans="1:92" ht="14">
      <c r="A4357" s="1"/>
      <c r="D4357" s="38"/>
      <c r="I4357" s="19"/>
      <c r="K4357" s="15"/>
      <c r="L4357" s="15"/>
      <c r="AE4357" s="37"/>
      <c r="AF4357" s="30"/>
      <c r="AG4357" s="23"/>
      <c r="AH4357" s="23"/>
      <c r="AI4357" s="23"/>
      <c r="AJ4357" s="23"/>
      <c r="AK4357" s="23"/>
      <c r="AL4357" s="23"/>
      <c r="AM4357" s="23"/>
      <c r="AN4357" s="23"/>
      <c r="AO4357" s="23"/>
      <c r="AP4357" s="23"/>
      <c r="AQ4357" s="23"/>
      <c r="AR4357" s="23"/>
      <c r="AS4357" s="23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23"/>
      <c r="BE4357" s="23"/>
      <c r="BF4357" s="23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  <c r="BU4357" s="12"/>
      <c r="BV4357" s="12"/>
      <c r="BW4357" s="12"/>
      <c r="BX4357" s="15"/>
      <c r="BY4357" s="15"/>
      <c r="BZ4357" s="15"/>
      <c r="CA4357" s="15"/>
      <c r="CB4357" s="15"/>
      <c r="CC4357" s="15"/>
      <c r="CD4357" s="15"/>
      <c r="CE4357" s="15"/>
      <c r="CF4357" s="15"/>
      <c r="CG4357" s="15"/>
      <c r="CH4357" s="15"/>
      <c r="CI4357" s="15"/>
      <c r="CJ4357" s="15"/>
      <c r="CK4357" s="15"/>
      <c r="CL4357" s="15"/>
      <c r="CM4357" s="15"/>
      <c r="CN4357" s="15"/>
    </row>
    <row r="4358" spans="1:92" ht="14">
      <c r="A4358" s="1"/>
      <c r="D4358" s="38"/>
      <c r="I4358" s="19"/>
      <c r="K4358" s="15"/>
      <c r="L4358" s="15"/>
      <c r="AE4358" s="37"/>
      <c r="AF4358" s="30"/>
      <c r="AG4358" s="23"/>
      <c r="AH4358" s="23"/>
      <c r="AI4358" s="23"/>
      <c r="AJ4358" s="23"/>
      <c r="AK4358" s="23"/>
      <c r="AL4358" s="23"/>
      <c r="AM4358" s="23"/>
      <c r="AN4358" s="23"/>
      <c r="AO4358" s="23"/>
      <c r="AP4358" s="23"/>
      <c r="AQ4358" s="23"/>
      <c r="AR4358" s="23"/>
      <c r="AS4358" s="23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23"/>
      <c r="BE4358" s="23"/>
      <c r="BF4358" s="23"/>
      <c r="BG4358" s="12"/>
      <c r="BH4358" s="12"/>
      <c r="BI4358" s="12"/>
      <c r="BJ4358" s="12"/>
      <c r="BK4358" s="12"/>
      <c r="BL4358" s="12"/>
      <c r="BM4358" s="12"/>
      <c r="BN4358" s="12"/>
      <c r="BO4358" s="12"/>
      <c r="BP4358" s="12"/>
      <c r="BQ4358" s="12"/>
      <c r="BR4358" s="12"/>
      <c r="BS4358" s="12"/>
      <c r="BT4358" s="12"/>
      <c r="BU4358" s="12"/>
      <c r="BV4358" s="12"/>
      <c r="BW4358" s="12"/>
      <c r="BX4358" s="15"/>
      <c r="BY4358" s="15"/>
      <c r="BZ4358" s="15"/>
      <c r="CA4358" s="15"/>
      <c r="CB4358" s="15"/>
      <c r="CC4358" s="15"/>
      <c r="CD4358" s="15"/>
      <c r="CE4358" s="15"/>
      <c r="CF4358" s="15"/>
      <c r="CG4358" s="15"/>
      <c r="CH4358" s="15"/>
      <c r="CI4358" s="15"/>
      <c r="CJ4358" s="15"/>
      <c r="CK4358" s="15"/>
      <c r="CL4358" s="15"/>
      <c r="CM4358" s="15"/>
      <c r="CN4358" s="15"/>
    </row>
    <row r="4359" spans="1:92" ht="14">
      <c r="A4359" s="1"/>
      <c r="D4359" s="38"/>
      <c r="I4359" s="19"/>
      <c r="K4359" s="15"/>
      <c r="L4359" s="15"/>
      <c r="AE4359" s="37"/>
      <c r="AF4359" s="30"/>
      <c r="AG4359" s="23"/>
      <c r="AH4359" s="23"/>
      <c r="AI4359" s="23"/>
      <c r="AJ4359" s="23"/>
      <c r="AK4359" s="23"/>
      <c r="AL4359" s="23"/>
      <c r="AM4359" s="23"/>
      <c r="AN4359" s="23"/>
      <c r="AO4359" s="23"/>
      <c r="AP4359" s="23"/>
      <c r="AQ4359" s="23"/>
      <c r="AR4359" s="23"/>
      <c r="AS4359" s="23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23"/>
      <c r="BE4359" s="23"/>
      <c r="BF4359" s="23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  <c r="BU4359" s="12"/>
      <c r="BV4359" s="12"/>
      <c r="BW4359" s="12"/>
      <c r="BX4359" s="15"/>
      <c r="BY4359" s="15"/>
      <c r="BZ4359" s="15"/>
      <c r="CA4359" s="15"/>
      <c r="CB4359" s="15"/>
      <c r="CC4359" s="15"/>
      <c r="CD4359" s="15"/>
      <c r="CE4359" s="15"/>
      <c r="CF4359" s="15"/>
      <c r="CG4359" s="15"/>
      <c r="CH4359" s="15"/>
      <c r="CI4359" s="15"/>
      <c r="CJ4359" s="15"/>
      <c r="CK4359" s="15"/>
      <c r="CL4359" s="15"/>
      <c r="CM4359" s="15"/>
      <c r="CN4359" s="15"/>
    </row>
    <row r="4360" spans="1:92" ht="14">
      <c r="A4360" s="1"/>
      <c r="D4360" s="38"/>
      <c r="I4360" s="19"/>
      <c r="K4360" s="15"/>
      <c r="L4360" s="15"/>
      <c r="AE4360" s="37"/>
      <c r="AF4360" s="30"/>
      <c r="AG4360" s="23"/>
      <c r="AH4360" s="23"/>
      <c r="AI4360" s="23"/>
      <c r="AJ4360" s="23"/>
      <c r="AK4360" s="23"/>
      <c r="AL4360" s="23"/>
      <c r="AM4360" s="23"/>
      <c r="AN4360" s="23"/>
      <c r="AO4360" s="23"/>
      <c r="AP4360" s="23"/>
      <c r="AQ4360" s="23"/>
      <c r="AR4360" s="23"/>
      <c r="AS4360" s="23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23"/>
      <c r="BE4360" s="23"/>
      <c r="BF4360" s="23"/>
      <c r="BG4360" s="12"/>
      <c r="BH4360" s="12"/>
      <c r="BI4360" s="12"/>
      <c r="BJ4360" s="12"/>
      <c r="BK4360" s="12"/>
      <c r="BL4360" s="12"/>
      <c r="BM4360" s="12"/>
      <c r="BN4360" s="12"/>
      <c r="BO4360" s="12"/>
      <c r="BP4360" s="12"/>
      <c r="BQ4360" s="12"/>
      <c r="BR4360" s="12"/>
      <c r="BS4360" s="12"/>
      <c r="BT4360" s="12"/>
      <c r="BU4360" s="12"/>
      <c r="BV4360" s="12"/>
      <c r="BW4360" s="12"/>
      <c r="BX4360" s="15"/>
      <c r="BY4360" s="15"/>
      <c r="BZ4360" s="15"/>
      <c r="CA4360" s="15"/>
      <c r="CB4360" s="15"/>
      <c r="CC4360" s="15"/>
      <c r="CD4360" s="15"/>
      <c r="CE4360" s="15"/>
      <c r="CF4360" s="15"/>
      <c r="CG4360" s="15"/>
      <c r="CH4360" s="15"/>
      <c r="CI4360" s="15"/>
      <c r="CJ4360" s="15"/>
      <c r="CK4360" s="15"/>
      <c r="CL4360" s="15"/>
      <c r="CM4360" s="15"/>
      <c r="CN4360" s="15"/>
    </row>
    <row r="4361" spans="1:92" ht="14">
      <c r="A4361" s="1"/>
      <c r="D4361" s="38"/>
      <c r="I4361" s="19"/>
      <c r="K4361" s="15"/>
      <c r="L4361" s="15"/>
      <c r="AE4361" s="37"/>
      <c r="AF4361" s="30"/>
      <c r="AG4361" s="23"/>
      <c r="AH4361" s="23"/>
      <c r="AI4361" s="23"/>
      <c r="AJ4361" s="23"/>
      <c r="AK4361" s="23"/>
      <c r="AL4361" s="23"/>
      <c r="AM4361" s="23"/>
      <c r="AN4361" s="23"/>
      <c r="AO4361" s="23"/>
      <c r="AP4361" s="23"/>
      <c r="AQ4361" s="23"/>
      <c r="AR4361" s="23"/>
      <c r="AS4361" s="23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23"/>
      <c r="BE4361" s="23"/>
      <c r="BF4361" s="23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  <c r="BU4361" s="12"/>
      <c r="BV4361" s="12"/>
      <c r="BW4361" s="12"/>
      <c r="BX4361" s="15"/>
      <c r="BY4361" s="15"/>
      <c r="BZ4361" s="15"/>
      <c r="CA4361" s="15"/>
      <c r="CB4361" s="15"/>
      <c r="CC4361" s="15"/>
      <c r="CD4361" s="15"/>
      <c r="CE4361" s="15"/>
      <c r="CF4361" s="15"/>
      <c r="CG4361" s="15"/>
      <c r="CH4361" s="15"/>
      <c r="CI4361" s="15"/>
      <c r="CJ4361" s="15"/>
      <c r="CK4361" s="15"/>
      <c r="CL4361" s="15"/>
      <c r="CM4361" s="15"/>
      <c r="CN4361" s="15"/>
    </row>
    <row r="4362" spans="1:92" ht="14">
      <c r="A4362" s="1"/>
      <c r="D4362" s="38"/>
      <c r="I4362" s="19"/>
      <c r="K4362" s="15"/>
      <c r="L4362" s="15"/>
      <c r="AE4362" s="37"/>
      <c r="AF4362" s="30"/>
      <c r="AG4362" s="23"/>
      <c r="AH4362" s="23"/>
      <c r="AI4362" s="23"/>
      <c r="AJ4362" s="23"/>
      <c r="AK4362" s="23"/>
      <c r="AL4362" s="23"/>
      <c r="AM4362" s="23"/>
      <c r="AN4362" s="23"/>
      <c r="AO4362" s="23"/>
      <c r="AP4362" s="23"/>
      <c r="AQ4362" s="23"/>
      <c r="AR4362" s="23"/>
      <c r="AS4362" s="23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23"/>
      <c r="BE4362" s="23"/>
      <c r="BF4362" s="23"/>
      <c r="BG4362" s="12"/>
      <c r="BH4362" s="12"/>
      <c r="BI4362" s="12"/>
      <c r="BJ4362" s="12"/>
      <c r="BK4362" s="12"/>
      <c r="BL4362" s="12"/>
      <c r="BM4362" s="12"/>
      <c r="BN4362" s="12"/>
      <c r="BO4362" s="12"/>
      <c r="BP4362" s="12"/>
      <c r="BQ4362" s="12"/>
      <c r="BR4362" s="12"/>
      <c r="BS4362" s="12"/>
      <c r="BT4362" s="12"/>
      <c r="BU4362" s="12"/>
      <c r="BV4362" s="12"/>
      <c r="BW4362" s="12"/>
      <c r="BX4362" s="15"/>
      <c r="BY4362" s="15"/>
      <c r="BZ4362" s="15"/>
      <c r="CA4362" s="15"/>
      <c r="CB4362" s="15"/>
      <c r="CC4362" s="15"/>
      <c r="CD4362" s="15"/>
      <c r="CE4362" s="15"/>
      <c r="CF4362" s="15"/>
      <c r="CG4362" s="15"/>
      <c r="CH4362" s="15"/>
      <c r="CI4362" s="15"/>
      <c r="CJ4362" s="15"/>
      <c r="CK4362" s="15"/>
      <c r="CL4362" s="15"/>
      <c r="CM4362" s="15"/>
      <c r="CN4362" s="15"/>
    </row>
    <row r="4363" spans="1:92" ht="14">
      <c r="A4363" s="1"/>
      <c r="D4363" s="38"/>
      <c r="I4363" s="19"/>
      <c r="K4363" s="15"/>
      <c r="L4363" s="15"/>
      <c r="AE4363" s="37"/>
      <c r="AF4363" s="30"/>
      <c r="AG4363" s="23"/>
      <c r="AH4363" s="23"/>
      <c r="AI4363" s="23"/>
      <c r="AJ4363" s="23"/>
      <c r="AK4363" s="23"/>
      <c r="AL4363" s="23"/>
      <c r="AM4363" s="23"/>
      <c r="AN4363" s="23"/>
      <c r="AO4363" s="23"/>
      <c r="AP4363" s="23"/>
      <c r="AQ4363" s="23"/>
      <c r="AR4363" s="23"/>
      <c r="AS4363" s="23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23"/>
      <c r="BE4363" s="23"/>
      <c r="BF4363" s="23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  <c r="BU4363" s="12"/>
      <c r="BV4363" s="12"/>
      <c r="BW4363" s="12"/>
      <c r="BX4363" s="15"/>
      <c r="BY4363" s="15"/>
      <c r="BZ4363" s="15"/>
      <c r="CA4363" s="15"/>
      <c r="CB4363" s="15"/>
      <c r="CC4363" s="15"/>
      <c r="CD4363" s="15"/>
      <c r="CE4363" s="15"/>
      <c r="CF4363" s="15"/>
      <c r="CG4363" s="15"/>
      <c r="CH4363" s="15"/>
      <c r="CI4363" s="15"/>
      <c r="CJ4363" s="15"/>
      <c r="CK4363" s="15"/>
      <c r="CL4363" s="15"/>
      <c r="CM4363" s="15"/>
      <c r="CN4363" s="15"/>
    </row>
    <row r="4364" spans="1:92" ht="14">
      <c r="A4364" s="1"/>
      <c r="D4364" s="38"/>
      <c r="I4364" s="19"/>
      <c r="K4364" s="15"/>
      <c r="L4364" s="15"/>
      <c r="AE4364" s="37"/>
      <c r="AF4364" s="30"/>
      <c r="AG4364" s="23"/>
      <c r="AH4364" s="23"/>
      <c r="AI4364" s="23"/>
      <c r="AJ4364" s="23"/>
      <c r="AK4364" s="23"/>
      <c r="AL4364" s="23"/>
      <c r="AM4364" s="23"/>
      <c r="AN4364" s="23"/>
      <c r="AO4364" s="23"/>
      <c r="AP4364" s="23"/>
      <c r="AQ4364" s="23"/>
      <c r="AR4364" s="23"/>
      <c r="AS4364" s="23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23"/>
      <c r="BE4364" s="23"/>
      <c r="BF4364" s="23"/>
      <c r="BG4364" s="12"/>
      <c r="BH4364" s="12"/>
      <c r="BI4364" s="12"/>
      <c r="BJ4364" s="12"/>
      <c r="BK4364" s="12"/>
      <c r="BL4364" s="12"/>
      <c r="BM4364" s="12"/>
      <c r="BN4364" s="12"/>
      <c r="BO4364" s="12"/>
      <c r="BP4364" s="12"/>
      <c r="BQ4364" s="12"/>
      <c r="BR4364" s="12"/>
      <c r="BS4364" s="12"/>
      <c r="BT4364" s="12"/>
      <c r="BU4364" s="12"/>
      <c r="BV4364" s="12"/>
      <c r="BW4364" s="12"/>
      <c r="BX4364" s="15"/>
      <c r="BY4364" s="15"/>
      <c r="BZ4364" s="15"/>
      <c r="CA4364" s="15"/>
      <c r="CB4364" s="15"/>
      <c r="CC4364" s="15"/>
      <c r="CD4364" s="15"/>
      <c r="CE4364" s="15"/>
      <c r="CF4364" s="15"/>
      <c r="CG4364" s="15"/>
      <c r="CH4364" s="15"/>
      <c r="CI4364" s="15"/>
      <c r="CJ4364" s="15"/>
      <c r="CK4364" s="15"/>
      <c r="CL4364" s="15"/>
      <c r="CM4364" s="15"/>
      <c r="CN4364" s="15"/>
    </row>
    <row r="4365" spans="1:92" ht="14">
      <c r="A4365" s="1"/>
      <c r="D4365" s="38"/>
      <c r="I4365" s="19"/>
      <c r="K4365" s="15"/>
      <c r="L4365" s="15"/>
      <c r="AE4365" s="37"/>
      <c r="AF4365" s="30"/>
      <c r="AG4365" s="23"/>
      <c r="AH4365" s="23"/>
      <c r="AI4365" s="23"/>
      <c r="AJ4365" s="23"/>
      <c r="AK4365" s="23"/>
      <c r="AL4365" s="23"/>
      <c r="AM4365" s="23"/>
      <c r="AN4365" s="23"/>
      <c r="AO4365" s="23"/>
      <c r="AP4365" s="23"/>
      <c r="AQ4365" s="23"/>
      <c r="AR4365" s="23"/>
      <c r="AS4365" s="23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23"/>
      <c r="BE4365" s="23"/>
      <c r="BF4365" s="23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  <c r="BU4365" s="12"/>
      <c r="BV4365" s="12"/>
      <c r="BW4365" s="12"/>
      <c r="BX4365" s="15"/>
      <c r="BY4365" s="15"/>
      <c r="BZ4365" s="15"/>
      <c r="CA4365" s="15"/>
      <c r="CB4365" s="15"/>
      <c r="CC4365" s="15"/>
      <c r="CD4365" s="15"/>
      <c r="CE4365" s="15"/>
      <c r="CF4365" s="15"/>
      <c r="CG4365" s="15"/>
      <c r="CH4365" s="15"/>
      <c r="CI4365" s="15"/>
      <c r="CJ4365" s="15"/>
      <c r="CK4365" s="15"/>
      <c r="CL4365" s="15"/>
      <c r="CM4365" s="15"/>
      <c r="CN4365" s="15"/>
    </row>
    <row r="4366" spans="1:92" ht="14">
      <c r="A4366" s="1"/>
      <c r="D4366" s="38"/>
      <c r="I4366" s="19"/>
      <c r="K4366" s="15"/>
      <c r="L4366" s="15"/>
      <c r="AE4366" s="37"/>
      <c r="AF4366" s="30"/>
      <c r="AG4366" s="23"/>
      <c r="AH4366" s="23"/>
      <c r="AI4366" s="23"/>
      <c r="AJ4366" s="23"/>
      <c r="AK4366" s="23"/>
      <c r="AL4366" s="23"/>
      <c r="AM4366" s="23"/>
      <c r="AN4366" s="23"/>
      <c r="AO4366" s="23"/>
      <c r="AP4366" s="23"/>
      <c r="AQ4366" s="23"/>
      <c r="AR4366" s="23"/>
      <c r="AS4366" s="23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23"/>
      <c r="BE4366" s="23"/>
      <c r="BF4366" s="23"/>
      <c r="BG4366" s="12"/>
      <c r="BH4366" s="12"/>
      <c r="BI4366" s="12"/>
      <c r="BJ4366" s="12"/>
      <c r="BK4366" s="12"/>
      <c r="BL4366" s="12"/>
      <c r="BM4366" s="12"/>
      <c r="BN4366" s="12"/>
      <c r="BO4366" s="12"/>
      <c r="BP4366" s="12"/>
      <c r="BQ4366" s="12"/>
      <c r="BR4366" s="12"/>
      <c r="BS4366" s="12"/>
      <c r="BT4366" s="12"/>
      <c r="BU4366" s="12"/>
      <c r="BV4366" s="12"/>
      <c r="BW4366" s="12"/>
      <c r="BX4366" s="15"/>
      <c r="BY4366" s="15"/>
      <c r="BZ4366" s="15"/>
      <c r="CA4366" s="15"/>
      <c r="CB4366" s="15"/>
      <c r="CC4366" s="15"/>
      <c r="CD4366" s="15"/>
      <c r="CE4366" s="15"/>
      <c r="CF4366" s="15"/>
      <c r="CG4366" s="15"/>
      <c r="CH4366" s="15"/>
      <c r="CI4366" s="15"/>
      <c r="CJ4366" s="15"/>
      <c r="CK4366" s="15"/>
      <c r="CL4366" s="15"/>
      <c r="CM4366" s="15"/>
      <c r="CN4366" s="15"/>
    </row>
    <row r="4367" spans="1:92" ht="14">
      <c r="A4367" s="1"/>
      <c r="D4367" s="38"/>
      <c r="I4367" s="19"/>
      <c r="K4367" s="15"/>
      <c r="L4367" s="15"/>
      <c r="AE4367" s="37"/>
      <c r="AF4367" s="30"/>
      <c r="AG4367" s="23"/>
      <c r="AH4367" s="23"/>
      <c r="AI4367" s="23"/>
      <c r="AJ4367" s="23"/>
      <c r="AK4367" s="23"/>
      <c r="AL4367" s="23"/>
      <c r="AM4367" s="23"/>
      <c r="AN4367" s="23"/>
      <c r="AO4367" s="23"/>
      <c r="AP4367" s="23"/>
      <c r="AQ4367" s="23"/>
      <c r="AR4367" s="23"/>
      <c r="AS4367" s="23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23"/>
      <c r="BE4367" s="23"/>
      <c r="BF4367" s="23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5"/>
      <c r="BY4367" s="15"/>
      <c r="BZ4367" s="15"/>
      <c r="CA4367" s="15"/>
      <c r="CB4367" s="15"/>
      <c r="CC4367" s="15"/>
      <c r="CD4367" s="15"/>
      <c r="CE4367" s="15"/>
      <c r="CF4367" s="15"/>
      <c r="CG4367" s="15"/>
      <c r="CH4367" s="15"/>
      <c r="CI4367" s="15"/>
      <c r="CJ4367" s="15"/>
      <c r="CK4367" s="15"/>
      <c r="CL4367" s="15"/>
      <c r="CM4367" s="15"/>
      <c r="CN4367" s="15"/>
    </row>
    <row r="4368" spans="1:92" ht="14">
      <c r="A4368" s="1"/>
      <c r="D4368" s="38"/>
      <c r="I4368" s="19"/>
      <c r="K4368" s="15"/>
      <c r="L4368" s="15"/>
      <c r="AE4368" s="37"/>
      <c r="AF4368" s="30"/>
      <c r="AG4368" s="23"/>
      <c r="AH4368" s="23"/>
      <c r="AI4368" s="23"/>
      <c r="AJ4368" s="23"/>
      <c r="AK4368" s="23"/>
      <c r="AL4368" s="23"/>
      <c r="AM4368" s="23"/>
      <c r="AN4368" s="23"/>
      <c r="AO4368" s="23"/>
      <c r="AP4368" s="23"/>
      <c r="AQ4368" s="23"/>
      <c r="AR4368" s="23"/>
      <c r="AS4368" s="23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23"/>
      <c r="BE4368" s="23"/>
      <c r="BF4368" s="23"/>
      <c r="BG4368" s="12"/>
      <c r="BH4368" s="12"/>
      <c r="BI4368" s="12"/>
      <c r="BJ4368" s="12"/>
      <c r="BK4368" s="12"/>
      <c r="BL4368" s="12"/>
      <c r="BM4368" s="12"/>
      <c r="BN4368" s="12"/>
      <c r="BO4368" s="12"/>
      <c r="BP4368" s="12"/>
      <c r="BQ4368" s="12"/>
      <c r="BR4368" s="12"/>
      <c r="BS4368" s="12"/>
      <c r="BT4368" s="12"/>
      <c r="BU4368" s="12"/>
      <c r="BV4368" s="12"/>
      <c r="BW4368" s="12"/>
      <c r="BX4368" s="15"/>
      <c r="BY4368" s="15"/>
      <c r="BZ4368" s="15"/>
      <c r="CA4368" s="15"/>
      <c r="CB4368" s="15"/>
      <c r="CC4368" s="15"/>
      <c r="CD4368" s="15"/>
      <c r="CE4368" s="15"/>
      <c r="CF4368" s="15"/>
      <c r="CG4368" s="15"/>
      <c r="CH4368" s="15"/>
      <c r="CI4368" s="15"/>
      <c r="CJ4368" s="15"/>
      <c r="CK4368" s="15"/>
      <c r="CL4368" s="15"/>
      <c r="CM4368" s="15"/>
      <c r="CN4368" s="15"/>
    </row>
    <row r="4369" spans="1:92" ht="14">
      <c r="A4369" s="1"/>
      <c r="D4369" s="38"/>
      <c r="I4369" s="19"/>
      <c r="K4369" s="15"/>
      <c r="L4369" s="15"/>
      <c r="AE4369" s="37"/>
      <c r="AF4369" s="30"/>
      <c r="AG4369" s="23"/>
      <c r="AH4369" s="23"/>
      <c r="AI4369" s="23"/>
      <c r="AJ4369" s="23"/>
      <c r="AK4369" s="23"/>
      <c r="AL4369" s="23"/>
      <c r="AM4369" s="23"/>
      <c r="AN4369" s="23"/>
      <c r="AO4369" s="23"/>
      <c r="AP4369" s="23"/>
      <c r="AQ4369" s="23"/>
      <c r="AR4369" s="23"/>
      <c r="AS4369" s="23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23"/>
      <c r="BE4369" s="23"/>
      <c r="BF4369" s="23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  <c r="BU4369" s="12"/>
      <c r="BV4369" s="12"/>
      <c r="BW4369" s="12"/>
      <c r="BX4369" s="15"/>
      <c r="BY4369" s="15"/>
      <c r="BZ4369" s="15"/>
      <c r="CA4369" s="15"/>
      <c r="CB4369" s="15"/>
      <c r="CC4369" s="15"/>
      <c r="CD4369" s="15"/>
      <c r="CE4369" s="15"/>
      <c r="CF4369" s="15"/>
      <c r="CG4369" s="15"/>
      <c r="CH4369" s="15"/>
      <c r="CI4369" s="15"/>
      <c r="CJ4369" s="15"/>
      <c r="CK4369" s="15"/>
      <c r="CL4369" s="15"/>
      <c r="CM4369" s="15"/>
      <c r="CN4369" s="15"/>
    </row>
    <row r="4370" spans="1:92" ht="14">
      <c r="A4370" s="1"/>
      <c r="D4370" s="38"/>
      <c r="I4370" s="19"/>
      <c r="K4370" s="15"/>
      <c r="L4370" s="15"/>
      <c r="AE4370" s="37"/>
      <c r="AF4370" s="30"/>
      <c r="AG4370" s="23"/>
      <c r="AH4370" s="23"/>
      <c r="AI4370" s="23"/>
      <c r="AJ4370" s="23"/>
      <c r="AK4370" s="23"/>
      <c r="AL4370" s="23"/>
      <c r="AM4370" s="23"/>
      <c r="AN4370" s="23"/>
      <c r="AO4370" s="23"/>
      <c r="AP4370" s="23"/>
      <c r="AQ4370" s="23"/>
      <c r="AR4370" s="23"/>
      <c r="AS4370" s="23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23"/>
      <c r="BE4370" s="23"/>
      <c r="BF4370" s="23"/>
      <c r="BG4370" s="12"/>
      <c r="BH4370" s="12"/>
      <c r="BI4370" s="12"/>
      <c r="BJ4370" s="12"/>
      <c r="BK4370" s="12"/>
      <c r="BL4370" s="12"/>
      <c r="BM4370" s="12"/>
      <c r="BN4370" s="12"/>
      <c r="BO4370" s="12"/>
      <c r="BP4370" s="12"/>
      <c r="BQ4370" s="12"/>
      <c r="BR4370" s="12"/>
      <c r="BS4370" s="12"/>
      <c r="BT4370" s="12"/>
      <c r="BU4370" s="12"/>
      <c r="BV4370" s="12"/>
      <c r="BW4370" s="12"/>
      <c r="BX4370" s="15"/>
      <c r="BY4370" s="15"/>
      <c r="BZ4370" s="15"/>
      <c r="CA4370" s="15"/>
      <c r="CB4370" s="15"/>
      <c r="CC4370" s="15"/>
      <c r="CD4370" s="15"/>
      <c r="CE4370" s="15"/>
      <c r="CF4370" s="15"/>
      <c r="CG4370" s="15"/>
      <c r="CH4370" s="15"/>
      <c r="CI4370" s="15"/>
      <c r="CJ4370" s="15"/>
      <c r="CK4370" s="15"/>
      <c r="CL4370" s="15"/>
      <c r="CM4370" s="15"/>
      <c r="CN4370" s="15"/>
    </row>
    <row r="4371" spans="1:92" ht="14">
      <c r="A4371" s="1"/>
      <c r="D4371" s="38"/>
      <c r="I4371" s="19"/>
      <c r="K4371" s="15"/>
      <c r="L4371" s="15"/>
      <c r="AE4371" s="37"/>
      <c r="AF4371" s="30"/>
      <c r="AG4371" s="23"/>
      <c r="AH4371" s="23"/>
      <c r="AI4371" s="23"/>
      <c r="AJ4371" s="23"/>
      <c r="AK4371" s="23"/>
      <c r="AL4371" s="23"/>
      <c r="AM4371" s="23"/>
      <c r="AN4371" s="23"/>
      <c r="AO4371" s="23"/>
      <c r="AP4371" s="23"/>
      <c r="AQ4371" s="23"/>
      <c r="AR4371" s="23"/>
      <c r="AS4371" s="23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23"/>
      <c r="BE4371" s="23"/>
      <c r="BF4371" s="23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  <c r="BU4371" s="12"/>
      <c r="BV4371" s="12"/>
      <c r="BW4371" s="12"/>
      <c r="BX4371" s="15"/>
      <c r="BY4371" s="15"/>
      <c r="BZ4371" s="15"/>
      <c r="CA4371" s="15"/>
      <c r="CB4371" s="15"/>
      <c r="CC4371" s="15"/>
      <c r="CD4371" s="15"/>
      <c r="CE4371" s="15"/>
      <c r="CF4371" s="15"/>
      <c r="CG4371" s="15"/>
      <c r="CH4371" s="15"/>
      <c r="CI4371" s="15"/>
      <c r="CJ4371" s="15"/>
      <c r="CK4371" s="15"/>
      <c r="CL4371" s="15"/>
      <c r="CM4371" s="15"/>
      <c r="CN4371" s="15"/>
    </row>
    <row r="4372" spans="1:92" ht="14">
      <c r="A4372" s="1"/>
      <c r="D4372" s="38"/>
      <c r="I4372" s="19"/>
      <c r="K4372" s="15"/>
      <c r="L4372" s="15"/>
      <c r="AE4372" s="37"/>
      <c r="AF4372" s="30"/>
      <c r="AG4372" s="23"/>
      <c r="AH4372" s="23"/>
      <c r="AI4372" s="23"/>
      <c r="AJ4372" s="23"/>
      <c r="AK4372" s="23"/>
      <c r="AL4372" s="23"/>
      <c r="AM4372" s="23"/>
      <c r="AN4372" s="23"/>
      <c r="AO4372" s="23"/>
      <c r="AP4372" s="23"/>
      <c r="AQ4372" s="23"/>
      <c r="AR4372" s="23"/>
      <c r="AS4372" s="23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23"/>
      <c r="BE4372" s="23"/>
      <c r="BF4372" s="23"/>
      <c r="BG4372" s="12"/>
      <c r="BH4372" s="12"/>
      <c r="BI4372" s="12"/>
      <c r="BJ4372" s="12"/>
      <c r="BK4372" s="12"/>
      <c r="BL4372" s="12"/>
      <c r="BM4372" s="12"/>
      <c r="BN4372" s="12"/>
      <c r="BO4372" s="12"/>
      <c r="BP4372" s="12"/>
      <c r="BQ4372" s="12"/>
      <c r="BR4372" s="12"/>
      <c r="BS4372" s="12"/>
      <c r="BT4372" s="12"/>
      <c r="BU4372" s="12"/>
      <c r="BV4372" s="12"/>
      <c r="BW4372" s="12"/>
      <c r="BX4372" s="15"/>
      <c r="BY4372" s="15"/>
      <c r="BZ4372" s="15"/>
      <c r="CA4372" s="15"/>
      <c r="CB4372" s="15"/>
      <c r="CC4372" s="15"/>
      <c r="CD4372" s="15"/>
      <c r="CE4372" s="15"/>
      <c r="CF4372" s="15"/>
      <c r="CG4372" s="15"/>
      <c r="CH4372" s="15"/>
      <c r="CI4372" s="15"/>
      <c r="CJ4372" s="15"/>
      <c r="CK4372" s="15"/>
      <c r="CL4372" s="15"/>
      <c r="CM4372" s="15"/>
      <c r="CN4372" s="15"/>
    </row>
    <row r="4373" spans="1:92" ht="14">
      <c r="A4373" s="1"/>
      <c r="D4373" s="38"/>
      <c r="I4373" s="19"/>
      <c r="K4373" s="15"/>
      <c r="L4373" s="15"/>
      <c r="AE4373" s="37"/>
      <c r="AF4373" s="30"/>
      <c r="AG4373" s="23"/>
      <c r="AH4373" s="23"/>
      <c r="AI4373" s="23"/>
      <c r="AJ4373" s="23"/>
      <c r="AK4373" s="23"/>
      <c r="AL4373" s="23"/>
      <c r="AM4373" s="23"/>
      <c r="AN4373" s="23"/>
      <c r="AO4373" s="23"/>
      <c r="AP4373" s="23"/>
      <c r="AQ4373" s="23"/>
      <c r="AR4373" s="23"/>
      <c r="AS4373" s="23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23"/>
      <c r="BE4373" s="23"/>
      <c r="BF4373" s="23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  <c r="BU4373" s="12"/>
      <c r="BV4373" s="12"/>
      <c r="BW4373" s="12"/>
      <c r="BX4373" s="15"/>
      <c r="BY4373" s="15"/>
      <c r="BZ4373" s="15"/>
      <c r="CA4373" s="15"/>
      <c r="CB4373" s="15"/>
      <c r="CC4373" s="15"/>
      <c r="CD4373" s="15"/>
      <c r="CE4373" s="15"/>
      <c r="CF4373" s="15"/>
      <c r="CG4373" s="15"/>
      <c r="CH4373" s="15"/>
      <c r="CI4373" s="15"/>
      <c r="CJ4373" s="15"/>
      <c r="CK4373" s="15"/>
      <c r="CL4373" s="15"/>
      <c r="CM4373" s="15"/>
      <c r="CN4373" s="15"/>
    </row>
    <row r="4374" spans="1:92" ht="14">
      <c r="A4374" s="1"/>
      <c r="D4374" s="38"/>
      <c r="I4374" s="19"/>
      <c r="K4374" s="15"/>
      <c r="L4374" s="15"/>
      <c r="AE4374" s="37"/>
      <c r="AF4374" s="30"/>
      <c r="AG4374" s="23"/>
      <c r="AH4374" s="23"/>
      <c r="AI4374" s="23"/>
      <c r="AJ4374" s="23"/>
      <c r="AK4374" s="23"/>
      <c r="AL4374" s="23"/>
      <c r="AM4374" s="23"/>
      <c r="AN4374" s="23"/>
      <c r="AO4374" s="23"/>
      <c r="AP4374" s="23"/>
      <c r="AQ4374" s="23"/>
      <c r="AR4374" s="23"/>
      <c r="AS4374" s="23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23"/>
      <c r="BE4374" s="23"/>
      <c r="BF4374" s="23"/>
      <c r="BG4374" s="12"/>
      <c r="BH4374" s="12"/>
      <c r="BI4374" s="12"/>
      <c r="BJ4374" s="12"/>
      <c r="BK4374" s="12"/>
      <c r="BL4374" s="12"/>
      <c r="BM4374" s="12"/>
      <c r="BN4374" s="12"/>
      <c r="BO4374" s="12"/>
      <c r="BP4374" s="12"/>
      <c r="BQ4374" s="12"/>
      <c r="BR4374" s="12"/>
      <c r="BS4374" s="12"/>
      <c r="BT4374" s="12"/>
      <c r="BU4374" s="12"/>
      <c r="BV4374" s="12"/>
      <c r="BW4374" s="12"/>
      <c r="BX4374" s="15"/>
      <c r="BY4374" s="15"/>
      <c r="BZ4374" s="15"/>
      <c r="CA4374" s="15"/>
      <c r="CB4374" s="15"/>
      <c r="CC4374" s="15"/>
      <c r="CD4374" s="15"/>
      <c r="CE4374" s="15"/>
      <c r="CF4374" s="15"/>
      <c r="CG4374" s="15"/>
      <c r="CH4374" s="15"/>
      <c r="CI4374" s="15"/>
      <c r="CJ4374" s="15"/>
      <c r="CK4374" s="15"/>
      <c r="CL4374" s="15"/>
      <c r="CM4374" s="15"/>
      <c r="CN4374" s="15"/>
    </row>
    <row r="4375" spans="1:92" ht="14">
      <c r="A4375" s="1"/>
      <c r="D4375" s="38"/>
      <c r="I4375" s="19"/>
      <c r="K4375" s="15"/>
      <c r="L4375" s="15"/>
      <c r="AE4375" s="37"/>
      <c r="AF4375" s="30"/>
      <c r="AG4375" s="23"/>
      <c r="AH4375" s="23"/>
      <c r="AI4375" s="23"/>
      <c r="AJ4375" s="23"/>
      <c r="AK4375" s="23"/>
      <c r="AL4375" s="23"/>
      <c r="AM4375" s="23"/>
      <c r="AN4375" s="23"/>
      <c r="AO4375" s="23"/>
      <c r="AP4375" s="23"/>
      <c r="AQ4375" s="23"/>
      <c r="AR4375" s="23"/>
      <c r="AS4375" s="23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23"/>
      <c r="BE4375" s="23"/>
      <c r="BF4375" s="23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  <c r="BU4375" s="12"/>
      <c r="BV4375" s="12"/>
      <c r="BW4375" s="12"/>
      <c r="BX4375" s="15"/>
      <c r="BY4375" s="15"/>
      <c r="BZ4375" s="15"/>
      <c r="CA4375" s="15"/>
      <c r="CB4375" s="15"/>
      <c r="CC4375" s="15"/>
      <c r="CD4375" s="15"/>
      <c r="CE4375" s="15"/>
      <c r="CF4375" s="15"/>
      <c r="CG4375" s="15"/>
      <c r="CH4375" s="15"/>
      <c r="CI4375" s="15"/>
      <c r="CJ4375" s="15"/>
      <c r="CK4375" s="15"/>
      <c r="CL4375" s="15"/>
      <c r="CM4375" s="15"/>
      <c r="CN4375" s="15"/>
    </row>
    <row r="4376" spans="1:92" ht="14">
      <c r="A4376" s="1"/>
      <c r="D4376" s="38"/>
      <c r="I4376" s="19"/>
      <c r="K4376" s="15"/>
      <c r="L4376" s="15"/>
      <c r="AE4376" s="37"/>
      <c r="AF4376" s="30"/>
      <c r="AG4376" s="23"/>
      <c r="AH4376" s="23"/>
      <c r="AI4376" s="23"/>
      <c r="AJ4376" s="23"/>
      <c r="AK4376" s="23"/>
      <c r="AL4376" s="23"/>
      <c r="AM4376" s="23"/>
      <c r="AN4376" s="23"/>
      <c r="AO4376" s="23"/>
      <c r="AP4376" s="23"/>
      <c r="AQ4376" s="23"/>
      <c r="AR4376" s="23"/>
      <c r="AS4376" s="23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23"/>
      <c r="BE4376" s="23"/>
      <c r="BF4376" s="23"/>
      <c r="BG4376" s="12"/>
      <c r="BH4376" s="12"/>
      <c r="BI4376" s="12"/>
      <c r="BJ4376" s="12"/>
      <c r="BK4376" s="12"/>
      <c r="BL4376" s="12"/>
      <c r="BM4376" s="12"/>
      <c r="BN4376" s="12"/>
      <c r="BO4376" s="12"/>
      <c r="BP4376" s="12"/>
      <c r="BQ4376" s="12"/>
      <c r="BR4376" s="12"/>
      <c r="BS4376" s="12"/>
      <c r="BT4376" s="12"/>
      <c r="BU4376" s="12"/>
      <c r="BV4376" s="12"/>
      <c r="BW4376" s="12"/>
      <c r="BX4376" s="15"/>
      <c r="BY4376" s="15"/>
      <c r="BZ4376" s="15"/>
      <c r="CA4376" s="15"/>
      <c r="CB4376" s="15"/>
      <c r="CC4376" s="15"/>
      <c r="CD4376" s="15"/>
      <c r="CE4376" s="15"/>
      <c r="CF4376" s="15"/>
      <c r="CG4376" s="15"/>
      <c r="CH4376" s="15"/>
      <c r="CI4376" s="15"/>
      <c r="CJ4376" s="15"/>
      <c r="CK4376" s="15"/>
      <c r="CL4376" s="15"/>
      <c r="CM4376" s="15"/>
      <c r="CN4376" s="15"/>
    </row>
    <row r="4377" spans="1:92" ht="14">
      <c r="A4377" s="1"/>
      <c r="D4377" s="38"/>
      <c r="I4377" s="19"/>
      <c r="K4377" s="15"/>
      <c r="L4377" s="15"/>
      <c r="AE4377" s="37"/>
      <c r="AF4377" s="30"/>
      <c r="AG4377" s="23"/>
      <c r="AH4377" s="23"/>
      <c r="AI4377" s="23"/>
      <c r="AJ4377" s="23"/>
      <c r="AK4377" s="23"/>
      <c r="AL4377" s="23"/>
      <c r="AM4377" s="23"/>
      <c r="AN4377" s="23"/>
      <c r="AO4377" s="23"/>
      <c r="AP4377" s="23"/>
      <c r="AQ4377" s="23"/>
      <c r="AR4377" s="23"/>
      <c r="AS4377" s="23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23"/>
      <c r="BE4377" s="23"/>
      <c r="BF4377" s="23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  <c r="BU4377" s="12"/>
      <c r="BV4377" s="12"/>
      <c r="BW4377" s="12"/>
      <c r="BX4377" s="15"/>
      <c r="BY4377" s="15"/>
      <c r="BZ4377" s="15"/>
      <c r="CA4377" s="15"/>
      <c r="CB4377" s="15"/>
      <c r="CC4377" s="15"/>
      <c r="CD4377" s="15"/>
      <c r="CE4377" s="15"/>
      <c r="CF4377" s="15"/>
      <c r="CG4377" s="15"/>
      <c r="CH4377" s="15"/>
      <c r="CI4377" s="15"/>
      <c r="CJ4377" s="15"/>
      <c r="CK4377" s="15"/>
      <c r="CL4377" s="15"/>
      <c r="CM4377" s="15"/>
      <c r="CN4377" s="15"/>
    </row>
    <row r="4378" spans="1:92" ht="14">
      <c r="A4378" s="1"/>
      <c r="D4378" s="38"/>
      <c r="I4378" s="19"/>
      <c r="K4378" s="15"/>
      <c r="L4378" s="15"/>
      <c r="AE4378" s="37"/>
      <c r="AF4378" s="30"/>
      <c r="AG4378" s="23"/>
      <c r="AH4378" s="23"/>
      <c r="AI4378" s="23"/>
      <c r="AJ4378" s="23"/>
      <c r="AK4378" s="23"/>
      <c r="AL4378" s="23"/>
      <c r="AM4378" s="23"/>
      <c r="AN4378" s="23"/>
      <c r="AO4378" s="23"/>
      <c r="AP4378" s="23"/>
      <c r="AQ4378" s="23"/>
      <c r="AR4378" s="23"/>
      <c r="AS4378" s="23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23"/>
      <c r="BE4378" s="23"/>
      <c r="BF4378" s="23"/>
      <c r="BG4378" s="12"/>
      <c r="BH4378" s="12"/>
      <c r="BI4378" s="12"/>
      <c r="BJ4378" s="12"/>
      <c r="BK4378" s="12"/>
      <c r="BL4378" s="12"/>
      <c r="BM4378" s="12"/>
      <c r="BN4378" s="12"/>
      <c r="BO4378" s="12"/>
      <c r="BP4378" s="12"/>
      <c r="BQ4378" s="12"/>
      <c r="BR4378" s="12"/>
      <c r="BS4378" s="12"/>
      <c r="BT4378" s="12"/>
      <c r="BU4378" s="12"/>
      <c r="BV4378" s="12"/>
      <c r="BW4378" s="12"/>
      <c r="BX4378" s="15"/>
      <c r="BY4378" s="15"/>
      <c r="BZ4378" s="15"/>
      <c r="CA4378" s="15"/>
      <c r="CB4378" s="15"/>
      <c r="CC4378" s="15"/>
      <c r="CD4378" s="15"/>
      <c r="CE4378" s="15"/>
      <c r="CF4378" s="15"/>
      <c r="CG4378" s="15"/>
      <c r="CH4378" s="15"/>
      <c r="CI4378" s="15"/>
      <c r="CJ4378" s="15"/>
      <c r="CK4378" s="15"/>
      <c r="CL4378" s="15"/>
      <c r="CM4378" s="15"/>
      <c r="CN4378" s="15"/>
    </row>
    <row r="4379" spans="1:92" ht="14">
      <c r="A4379" s="1"/>
      <c r="D4379" s="38"/>
      <c r="I4379" s="19"/>
      <c r="K4379" s="15"/>
      <c r="L4379" s="15"/>
      <c r="AE4379" s="37"/>
      <c r="AF4379" s="30"/>
      <c r="AG4379" s="23"/>
      <c r="AH4379" s="23"/>
      <c r="AI4379" s="23"/>
      <c r="AJ4379" s="23"/>
      <c r="AK4379" s="23"/>
      <c r="AL4379" s="23"/>
      <c r="AM4379" s="23"/>
      <c r="AN4379" s="23"/>
      <c r="AO4379" s="23"/>
      <c r="AP4379" s="23"/>
      <c r="AQ4379" s="23"/>
      <c r="AR4379" s="23"/>
      <c r="AS4379" s="23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23"/>
      <c r="BE4379" s="23"/>
      <c r="BF4379" s="23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  <c r="BU4379" s="12"/>
      <c r="BV4379" s="12"/>
      <c r="BW4379" s="12"/>
      <c r="BX4379" s="15"/>
      <c r="BY4379" s="15"/>
      <c r="BZ4379" s="15"/>
      <c r="CA4379" s="15"/>
      <c r="CB4379" s="15"/>
      <c r="CC4379" s="15"/>
      <c r="CD4379" s="15"/>
      <c r="CE4379" s="15"/>
      <c r="CF4379" s="15"/>
      <c r="CG4379" s="15"/>
      <c r="CH4379" s="15"/>
      <c r="CI4379" s="15"/>
      <c r="CJ4379" s="15"/>
      <c r="CK4379" s="15"/>
      <c r="CL4379" s="15"/>
      <c r="CM4379" s="15"/>
      <c r="CN4379" s="15"/>
    </row>
    <row r="4380" spans="1:92" ht="14">
      <c r="A4380" s="1"/>
      <c r="D4380" s="38"/>
      <c r="I4380" s="19"/>
      <c r="K4380" s="15"/>
      <c r="L4380" s="15"/>
      <c r="AE4380" s="37"/>
      <c r="AF4380" s="30"/>
      <c r="AG4380" s="23"/>
      <c r="AH4380" s="23"/>
      <c r="AI4380" s="23"/>
      <c r="AJ4380" s="23"/>
      <c r="AK4380" s="23"/>
      <c r="AL4380" s="23"/>
      <c r="AM4380" s="23"/>
      <c r="AN4380" s="23"/>
      <c r="AO4380" s="23"/>
      <c r="AP4380" s="23"/>
      <c r="AQ4380" s="23"/>
      <c r="AR4380" s="23"/>
      <c r="AS4380" s="23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23"/>
      <c r="BE4380" s="23"/>
      <c r="BF4380" s="23"/>
      <c r="BG4380" s="12"/>
      <c r="BH4380" s="12"/>
      <c r="BI4380" s="12"/>
      <c r="BJ4380" s="12"/>
      <c r="BK4380" s="12"/>
      <c r="BL4380" s="12"/>
      <c r="BM4380" s="12"/>
      <c r="BN4380" s="12"/>
      <c r="BO4380" s="12"/>
      <c r="BP4380" s="12"/>
      <c r="BQ4380" s="12"/>
      <c r="BR4380" s="12"/>
      <c r="BS4380" s="12"/>
      <c r="BT4380" s="12"/>
      <c r="BU4380" s="12"/>
      <c r="BV4380" s="12"/>
      <c r="BW4380" s="12"/>
      <c r="BX4380" s="15"/>
      <c r="BY4380" s="15"/>
      <c r="BZ4380" s="15"/>
      <c r="CA4380" s="15"/>
      <c r="CB4380" s="15"/>
      <c r="CC4380" s="15"/>
      <c r="CD4380" s="15"/>
      <c r="CE4380" s="15"/>
      <c r="CF4380" s="15"/>
      <c r="CG4380" s="15"/>
      <c r="CH4380" s="15"/>
      <c r="CI4380" s="15"/>
      <c r="CJ4380" s="15"/>
      <c r="CK4380" s="15"/>
      <c r="CL4380" s="15"/>
      <c r="CM4380" s="15"/>
      <c r="CN4380" s="15"/>
    </row>
    <row r="4381" spans="1:92" ht="14">
      <c r="A4381" s="1"/>
      <c r="D4381" s="38"/>
      <c r="I4381" s="19"/>
      <c r="K4381" s="15"/>
      <c r="L4381" s="15"/>
      <c r="AE4381" s="37"/>
      <c r="AF4381" s="30"/>
      <c r="AG4381" s="23"/>
      <c r="AH4381" s="23"/>
      <c r="AI4381" s="23"/>
      <c r="AJ4381" s="23"/>
      <c r="AK4381" s="23"/>
      <c r="AL4381" s="23"/>
      <c r="AM4381" s="23"/>
      <c r="AN4381" s="23"/>
      <c r="AO4381" s="23"/>
      <c r="AP4381" s="23"/>
      <c r="AQ4381" s="23"/>
      <c r="AR4381" s="23"/>
      <c r="AS4381" s="23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23"/>
      <c r="BE4381" s="23"/>
      <c r="BF4381" s="23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  <c r="BU4381" s="12"/>
      <c r="BV4381" s="12"/>
      <c r="BW4381" s="12"/>
      <c r="BX4381" s="15"/>
      <c r="BY4381" s="15"/>
      <c r="BZ4381" s="15"/>
      <c r="CA4381" s="15"/>
      <c r="CB4381" s="15"/>
      <c r="CC4381" s="15"/>
      <c r="CD4381" s="15"/>
      <c r="CE4381" s="15"/>
      <c r="CF4381" s="15"/>
      <c r="CG4381" s="15"/>
      <c r="CH4381" s="15"/>
      <c r="CI4381" s="15"/>
      <c r="CJ4381" s="15"/>
      <c r="CK4381" s="15"/>
      <c r="CL4381" s="15"/>
      <c r="CM4381" s="15"/>
      <c r="CN4381" s="15"/>
    </row>
    <row r="4382" spans="1:92" ht="14">
      <c r="A4382" s="1"/>
      <c r="D4382" s="38"/>
      <c r="I4382" s="19"/>
      <c r="K4382" s="15"/>
      <c r="L4382" s="15"/>
      <c r="AE4382" s="37"/>
      <c r="AF4382" s="30"/>
      <c r="AG4382" s="23"/>
      <c r="AH4382" s="23"/>
      <c r="AI4382" s="23"/>
      <c r="AJ4382" s="23"/>
      <c r="AK4382" s="23"/>
      <c r="AL4382" s="23"/>
      <c r="AM4382" s="23"/>
      <c r="AN4382" s="23"/>
      <c r="AO4382" s="23"/>
      <c r="AP4382" s="23"/>
      <c r="AQ4382" s="23"/>
      <c r="AR4382" s="23"/>
      <c r="AS4382" s="23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23"/>
      <c r="BE4382" s="23"/>
      <c r="BF4382" s="23"/>
      <c r="BG4382" s="12"/>
      <c r="BH4382" s="12"/>
      <c r="BI4382" s="12"/>
      <c r="BJ4382" s="12"/>
      <c r="BK4382" s="12"/>
      <c r="BL4382" s="12"/>
      <c r="BM4382" s="12"/>
      <c r="BN4382" s="12"/>
      <c r="BO4382" s="12"/>
      <c r="BP4382" s="12"/>
      <c r="BQ4382" s="12"/>
      <c r="BR4382" s="12"/>
      <c r="BS4382" s="12"/>
      <c r="BT4382" s="12"/>
      <c r="BU4382" s="12"/>
      <c r="BV4382" s="12"/>
      <c r="BW4382" s="12"/>
      <c r="BX4382" s="15"/>
      <c r="BY4382" s="15"/>
      <c r="BZ4382" s="15"/>
      <c r="CA4382" s="15"/>
      <c r="CB4382" s="15"/>
      <c r="CC4382" s="15"/>
      <c r="CD4382" s="15"/>
      <c r="CE4382" s="15"/>
      <c r="CF4382" s="15"/>
      <c r="CG4382" s="15"/>
      <c r="CH4382" s="15"/>
      <c r="CI4382" s="15"/>
      <c r="CJ4382" s="15"/>
      <c r="CK4382" s="15"/>
      <c r="CL4382" s="15"/>
      <c r="CM4382" s="15"/>
      <c r="CN4382" s="15"/>
    </row>
    <row r="4383" spans="1:92" ht="14">
      <c r="A4383" s="1"/>
      <c r="D4383" s="38"/>
      <c r="I4383" s="19"/>
      <c r="K4383" s="15"/>
      <c r="L4383" s="15"/>
      <c r="AE4383" s="37"/>
      <c r="AF4383" s="30"/>
      <c r="AG4383" s="23"/>
      <c r="AH4383" s="23"/>
      <c r="AI4383" s="23"/>
      <c r="AJ4383" s="23"/>
      <c r="AK4383" s="23"/>
      <c r="AL4383" s="23"/>
      <c r="AM4383" s="23"/>
      <c r="AN4383" s="23"/>
      <c r="AO4383" s="23"/>
      <c r="AP4383" s="23"/>
      <c r="AQ4383" s="23"/>
      <c r="AR4383" s="23"/>
      <c r="AS4383" s="23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23"/>
      <c r="BE4383" s="23"/>
      <c r="BF4383" s="23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  <c r="BU4383" s="12"/>
      <c r="BV4383" s="12"/>
      <c r="BW4383" s="12"/>
      <c r="BX4383" s="15"/>
      <c r="BY4383" s="15"/>
      <c r="BZ4383" s="15"/>
      <c r="CA4383" s="15"/>
      <c r="CB4383" s="15"/>
      <c r="CC4383" s="15"/>
      <c r="CD4383" s="15"/>
      <c r="CE4383" s="15"/>
      <c r="CF4383" s="15"/>
      <c r="CG4383" s="15"/>
      <c r="CH4383" s="15"/>
      <c r="CI4383" s="15"/>
      <c r="CJ4383" s="15"/>
      <c r="CK4383" s="15"/>
      <c r="CL4383" s="15"/>
      <c r="CM4383" s="15"/>
      <c r="CN4383" s="15"/>
    </row>
    <row r="4384" spans="1:92" ht="14">
      <c r="A4384" s="1"/>
      <c r="D4384" s="38"/>
      <c r="I4384" s="19"/>
      <c r="K4384" s="15"/>
      <c r="L4384" s="15"/>
      <c r="AE4384" s="37"/>
      <c r="AF4384" s="30"/>
      <c r="AG4384" s="23"/>
      <c r="AH4384" s="23"/>
      <c r="AI4384" s="23"/>
      <c r="AJ4384" s="23"/>
      <c r="AK4384" s="23"/>
      <c r="AL4384" s="23"/>
      <c r="AM4384" s="23"/>
      <c r="AN4384" s="23"/>
      <c r="AO4384" s="23"/>
      <c r="AP4384" s="23"/>
      <c r="AQ4384" s="23"/>
      <c r="AR4384" s="23"/>
      <c r="AS4384" s="23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23"/>
      <c r="BE4384" s="23"/>
      <c r="BF4384" s="23"/>
      <c r="BG4384" s="12"/>
      <c r="BH4384" s="12"/>
      <c r="BI4384" s="12"/>
      <c r="BJ4384" s="12"/>
      <c r="BK4384" s="12"/>
      <c r="BL4384" s="12"/>
      <c r="BM4384" s="12"/>
      <c r="BN4384" s="12"/>
      <c r="BO4384" s="12"/>
      <c r="BP4384" s="12"/>
      <c r="BQ4384" s="12"/>
      <c r="BR4384" s="12"/>
      <c r="BS4384" s="12"/>
      <c r="BT4384" s="12"/>
      <c r="BU4384" s="12"/>
      <c r="BV4384" s="12"/>
      <c r="BW4384" s="12"/>
      <c r="BX4384" s="15"/>
      <c r="BY4384" s="15"/>
      <c r="BZ4384" s="15"/>
      <c r="CA4384" s="15"/>
      <c r="CB4384" s="15"/>
      <c r="CC4384" s="15"/>
      <c r="CD4384" s="15"/>
      <c r="CE4384" s="15"/>
      <c r="CF4384" s="15"/>
      <c r="CG4384" s="15"/>
      <c r="CH4384" s="15"/>
      <c r="CI4384" s="15"/>
      <c r="CJ4384" s="15"/>
      <c r="CK4384" s="15"/>
      <c r="CL4384" s="15"/>
      <c r="CM4384" s="15"/>
      <c r="CN4384" s="15"/>
    </row>
    <row r="4385" spans="1:92" ht="14">
      <c r="A4385" s="1"/>
      <c r="D4385" s="38"/>
      <c r="I4385" s="19"/>
      <c r="K4385" s="15"/>
      <c r="L4385" s="15"/>
      <c r="AE4385" s="37"/>
      <c r="AF4385" s="30"/>
      <c r="AG4385" s="23"/>
      <c r="AH4385" s="23"/>
      <c r="AI4385" s="23"/>
      <c r="AJ4385" s="23"/>
      <c r="AK4385" s="23"/>
      <c r="AL4385" s="23"/>
      <c r="AM4385" s="23"/>
      <c r="AN4385" s="23"/>
      <c r="AO4385" s="23"/>
      <c r="AP4385" s="23"/>
      <c r="AQ4385" s="23"/>
      <c r="AR4385" s="23"/>
      <c r="AS4385" s="23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23"/>
      <c r="BE4385" s="23"/>
      <c r="BF4385" s="23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  <c r="BU4385" s="12"/>
      <c r="BV4385" s="12"/>
      <c r="BW4385" s="12"/>
      <c r="BX4385" s="15"/>
      <c r="BY4385" s="15"/>
      <c r="BZ4385" s="15"/>
      <c r="CA4385" s="15"/>
      <c r="CB4385" s="15"/>
      <c r="CC4385" s="15"/>
      <c r="CD4385" s="15"/>
      <c r="CE4385" s="15"/>
      <c r="CF4385" s="15"/>
      <c r="CG4385" s="15"/>
      <c r="CH4385" s="15"/>
      <c r="CI4385" s="15"/>
      <c r="CJ4385" s="15"/>
      <c r="CK4385" s="15"/>
      <c r="CL4385" s="15"/>
      <c r="CM4385" s="15"/>
      <c r="CN4385" s="15"/>
    </row>
    <row r="4386" spans="1:92" ht="14">
      <c r="A4386" s="1"/>
      <c r="D4386" s="38"/>
      <c r="I4386" s="19"/>
      <c r="K4386" s="15"/>
      <c r="L4386" s="15"/>
      <c r="AE4386" s="37"/>
      <c r="AF4386" s="30"/>
      <c r="AG4386" s="23"/>
      <c r="AH4386" s="23"/>
      <c r="AI4386" s="23"/>
      <c r="AJ4386" s="23"/>
      <c r="AK4386" s="23"/>
      <c r="AL4386" s="23"/>
      <c r="AM4386" s="23"/>
      <c r="AN4386" s="23"/>
      <c r="AO4386" s="23"/>
      <c r="AP4386" s="23"/>
      <c r="AQ4386" s="23"/>
      <c r="AR4386" s="23"/>
      <c r="AS4386" s="23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23"/>
      <c r="BE4386" s="23"/>
      <c r="BF4386" s="23"/>
      <c r="BG4386" s="12"/>
      <c r="BH4386" s="12"/>
      <c r="BI4386" s="12"/>
      <c r="BJ4386" s="12"/>
      <c r="BK4386" s="12"/>
      <c r="BL4386" s="12"/>
      <c r="BM4386" s="12"/>
      <c r="BN4386" s="12"/>
      <c r="BO4386" s="12"/>
      <c r="BP4386" s="12"/>
      <c r="BQ4386" s="12"/>
      <c r="BR4386" s="12"/>
      <c r="BS4386" s="12"/>
      <c r="BT4386" s="12"/>
      <c r="BU4386" s="12"/>
      <c r="BV4386" s="12"/>
      <c r="BW4386" s="12"/>
      <c r="BX4386" s="15"/>
      <c r="BY4386" s="15"/>
      <c r="BZ4386" s="15"/>
      <c r="CA4386" s="15"/>
      <c r="CB4386" s="15"/>
      <c r="CC4386" s="15"/>
      <c r="CD4386" s="15"/>
      <c r="CE4386" s="15"/>
      <c r="CF4386" s="15"/>
      <c r="CG4386" s="15"/>
      <c r="CH4386" s="15"/>
      <c r="CI4386" s="15"/>
      <c r="CJ4386" s="15"/>
      <c r="CK4386" s="15"/>
      <c r="CL4386" s="15"/>
      <c r="CM4386" s="15"/>
      <c r="CN4386" s="15"/>
    </row>
    <row r="4387" spans="1:92" ht="14">
      <c r="A4387" s="1"/>
      <c r="D4387" s="38"/>
      <c r="I4387" s="19"/>
      <c r="K4387" s="15"/>
      <c r="L4387" s="15"/>
      <c r="AE4387" s="37"/>
      <c r="AF4387" s="30"/>
      <c r="AG4387" s="23"/>
      <c r="AH4387" s="23"/>
      <c r="AI4387" s="23"/>
      <c r="AJ4387" s="23"/>
      <c r="AK4387" s="23"/>
      <c r="AL4387" s="23"/>
      <c r="AM4387" s="23"/>
      <c r="AN4387" s="23"/>
      <c r="AO4387" s="23"/>
      <c r="AP4387" s="23"/>
      <c r="AQ4387" s="23"/>
      <c r="AR4387" s="23"/>
      <c r="AS4387" s="23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23"/>
      <c r="BE4387" s="23"/>
      <c r="BF4387" s="23"/>
      <c r="BG4387" s="12"/>
      <c r="BH4387" s="12"/>
      <c r="BI4387" s="12"/>
      <c r="BJ4387" s="12"/>
      <c r="BK4387" s="12"/>
      <c r="BL4387" s="12"/>
      <c r="BM4387" s="12"/>
      <c r="BN4387" s="12"/>
      <c r="BO4387" s="12"/>
      <c r="BP4387" s="12"/>
      <c r="BQ4387" s="12"/>
      <c r="BR4387" s="12"/>
      <c r="BS4387" s="12"/>
      <c r="BT4387" s="12"/>
      <c r="BU4387" s="12"/>
      <c r="BV4387" s="12"/>
      <c r="BW4387" s="12"/>
      <c r="BX4387" s="15"/>
      <c r="BY4387" s="15"/>
      <c r="BZ4387" s="15"/>
      <c r="CA4387" s="15"/>
      <c r="CB4387" s="15"/>
      <c r="CC4387" s="15"/>
      <c r="CD4387" s="15"/>
      <c r="CE4387" s="15"/>
      <c r="CF4387" s="15"/>
      <c r="CG4387" s="15"/>
      <c r="CH4387" s="15"/>
      <c r="CI4387" s="15"/>
      <c r="CJ4387" s="15"/>
      <c r="CK4387" s="15"/>
      <c r="CL4387" s="15"/>
      <c r="CM4387" s="15"/>
      <c r="CN4387" s="15"/>
    </row>
    <row r="4388" spans="1:92" ht="14">
      <c r="A4388" s="1"/>
      <c r="D4388" s="38"/>
      <c r="I4388" s="19"/>
      <c r="K4388" s="15"/>
      <c r="L4388" s="15"/>
      <c r="AE4388" s="37"/>
      <c r="AF4388" s="30"/>
      <c r="AG4388" s="23"/>
      <c r="AH4388" s="23"/>
      <c r="AI4388" s="23"/>
      <c r="AJ4388" s="23"/>
      <c r="AK4388" s="23"/>
      <c r="AL4388" s="23"/>
      <c r="AM4388" s="23"/>
      <c r="AN4388" s="23"/>
      <c r="AO4388" s="23"/>
      <c r="AP4388" s="23"/>
      <c r="AQ4388" s="23"/>
      <c r="AR4388" s="23"/>
      <c r="AS4388" s="23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23"/>
      <c r="BE4388" s="23"/>
      <c r="BF4388" s="23"/>
      <c r="BG4388" s="12"/>
      <c r="BH4388" s="12"/>
      <c r="BI4388" s="12"/>
      <c r="BJ4388" s="12"/>
      <c r="BK4388" s="12"/>
      <c r="BL4388" s="12"/>
      <c r="BM4388" s="12"/>
      <c r="BN4388" s="12"/>
      <c r="BO4388" s="12"/>
      <c r="BP4388" s="12"/>
      <c r="BQ4388" s="12"/>
      <c r="BR4388" s="12"/>
      <c r="BS4388" s="12"/>
      <c r="BT4388" s="12"/>
      <c r="BU4388" s="12"/>
      <c r="BV4388" s="12"/>
      <c r="BW4388" s="12"/>
      <c r="BX4388" s="15"/>
      <c r="BY4388" s="15"/>
      <c r="BZ4388" s="15"/>
      <c r="CA4388" s="15"/>
      <c r="CB4388" s="15"/>
      <c r="CC4388" s="15"/>
      <c r="CD4388" s="15"/>
      <c r="CE4388" s="15"/>
      <c r="CF4388" s="15"/>
      <c r="CG4388" s="15"/>
      <c r="CH4388" s="15"/>
      <c r="CI4388" s="15"/>
      <c r="CJ4388" s="15"/>
      <c r="CK4388" s="15"/>
      <c r="CL4388" s="15"/>
      <c r="CM4388" s="15"/>
      <c r="CN4388" s="15"/>
    </row>
    <row r="4389" spans="1:92" ht="14">
      <c r="A4389" s="1"/>
      <c r="D4389" s="38"/>
      <c r="I4389" s="19"/>
      <c r="K4389" s="15"/>
      <c r="L4389" s="15"/>
      <c r="AE4389" s="37"/>
      <c r="AF4389" s="30"/>
      <c r="AG4389" s="23"/>
      <c r="AH4389" s="23"/>
      <c r="AI4389" s="23"/>
      <c r="AJ4389" s="23"/>
      <c r="AK4389" s="23"/>
      <c r="AL4389" s="23"/>
      <c r="AM4389" s="23"/>
      <c r="AN4389" s="23"/>
      <c r="AO4389" s="23"/>
      <c r="AP4389" s="23"/>
      <c r="AQ4389" s="23"/>
      <c r="AR4389" s="23"/>
      <c r="AS4389" s="23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23"/>
      <c r="BE4389" s="23"/>
      <c r="BF4389" s="23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  <c r="BU4389" s="12"/>
      <c r="BV4389" s="12"/>
      <c r="BW4389" s="12"/>
      <c r="BX4389" s="15"/>
      <c r="BY4389" s="15"/>
      <c r="BZ4389" s="15"/>
      <c r="CA4389" s="15"/>
      <c r="CB4389" s="15"/>
      <c r="CC4389" s="15"/>
      <c r="CD4389" s="15"/>
      <c r="CE4389" s="15"/>
      <c r="CF4389" s="15"/>
      <c r="CG4389" s="15"/>
      <c r="CH4389" s="15"/>
      <c r="CI4389" s="15"/>
      <c r="CJ4389" s="15"/>
      <c r="CK4389" s="15"/>
      <c r="CL4389" s="15"/>
      <c r="CM4389" s="15"/>
      <c r="CN4389" s="15"/>
    </row>
    <row r="4390" spans="1:92" ht="14">
      <c r="A4390" s="1"/>
      <c r="D4390" s="38"/>
      <c r="I4390" s="19"/>
      <c r="K4390" s="15"/>
      <c r="L4390" s="15"/>
      <c r="AE4390" s="37"/>
      <c r="AF4390" s="30"/>
      <c r="AG4390" s="23"/>
      <c r="AH4390" s="23"/>
      <c r="AI4390" s="23"/>
      <c r="AJ4390" s="23"/>
      <c r="AK4390" s="23"/>
      <c r="AL4390" s="23"/>
      <c r="AM4390" s="23"/>
      <c r="AN4390" s="23"/>
      <c r="AO4390" s="23"/>
      <c r="AP4390" s="23"/>
      <c r="AQ4390" s="23"/>
      <c r="AR4390" s="23"/>
      <c r="AS4390" s="23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23"/>
      <c r="BE4390" s="23"/>
      <c r="BF4390" s="23"/>
      <c r="BG4390" s="12"/>
      <c r="BH4390" s="12"/>
      <c r="BI4390" s="12"/>
      <c r="BJ4390" s="12"/>
      <c r="BK4390" s="12"/>
      <c r="BL4390" s="12"/>
      <c r="BM4390" s="12"/>
      <c r="BN4390" s="12"/>
      <c r="BO4390" s="12"/>
      <c r="BP4390" s="12"/>
      <c r="BQ4390" s="12"/>
      <c r="BR4390" s="12"/>
      <c r="BS4390" s="12"/>
      <c r="BT4390" s="12"/>
      <c r="BU4390" s="12"/>
      <c r="BV4390" s="12"/>
      <c r="BW4390" s="12"/>
      <c r="BX4390" s="15"/>
      <c r="BY4390" s="15"/>
      <c r="BZ4390" s="15"/>
      <c r="CA4390" s="15"/>
      <c r="CB4390" s="15"/>
      <c r="CC4390" s="15"/>
      <c r="CD4390" s="15"/>
      <c r="CE4390" s="15"/>
      <c r="CF4390" s="15"/>
      <c r="CG4390" s="15"/>
      <c r="CH4390" s="15"/>
      <c r="CI4390" s="15"/>
      <c r="CJ4390" s="15"/>
      <c r="CK4390" s="15"/>
      <c r="CL4390" s="15"/>
      <c r="CM4390" s="15"/>
      <c r="CN4390" s="15"/>
    </row>
    <row r="4391" spans="1:92" ht="14">
      <c r="A4391" s="1"/>
      <c r="D4391" s="38"/>
      <c r="I4391" s="19"/>
      <c r="K4391" s="15"/>
      <c r="L4391" s="15"/>
      <c r="AE4391" s="37"/>
      <c r="AF4391" s="30"/>
      <c r="AG4391" s="23"/>
      <c r="AH4391" s="23"/>
      <c r="AI4391" s="23"/>
      <c r="AJ4391" s="23"/>
      <c r="AK4391" s="23"/>
      <c r="AL4391" s="23"/>
      <c r="AM4391" s="23"/>
      <c r="AN4391" s="23"/>
      <c r="AO4391" s="23"/>
      <c r="AP4391" s="23"/>
      <c r="AQ4391" s="23"/>
      <c r="AR4391" s="23"/>
      <c r="AS4391" s="23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23"/>
      <c r="BE4391" s="23"/>
      <c r="BF4391" s="23"/>
      <c r="BG4391" s="12"/>
      <c r="BH4391" s="12"/>
      <c r="BI4391" s="12"/>
      <c r="BJ4391" s="12"/>
      <c r="BK4391" s="12"/>
      <c r="BL4391" s="12"/>
      <c r="BM4391" s="12"/>
      <c r="BN4391" s="12"/>
      <c r="BO4391" s="12"/>
      <c r="BP4391" s="12"/>
      <c r="BQ4391" s="12"/>
      <c r="BR4391" s="12"/>
      <c r="BS4391" s="12"/>
      <c r="BT4391" s="12"/>
      <c r="BU4391" s="12"/>
      <c r="BV4391" s="12"/>
      <c r="BW4391" s="12"/>
      <c r="BX4391" s="15"/>
      <c r="BY4391" s="15"/>
      <c r="BZ4391" s="15"/>
      <c r="CA4391" s="15"/>
      <c r="CB4391" s="15"/>
      <c r="CC4391" s="15"/>
      <c r="CD4391" s="15"/>
      <c r="CE4391" s="15"/>
      <c r="CF4391" s="15"/>
      <c r="CG4391" s="15"/>
      <c r="CH4391" s="15"/>
      <c r="CI4391" s="15"/>
      <c r="CJ4391" s="15"/>
      <c r="CK4391" s="15"/>
      <c r="CL4391" s="15"/>
      <c r="CM4391" s="15"/>
      <c r="CN4391" s="15"/>
    </row>
    <row r="4392" spans="1:92" ht="14">
      <c r="A4392" s="1"/>
      <c r="D4392" s="38"/>
      <c r="I4392" s="19"/>
      <c r="K4392" s="15"/>
      <c r="L4392" s="15"/>
      <c r="AE4392" s="37"/>
      <c r="AF4392" s="30"/>
      <c r="AG4392" s="23"/>
      <c r="AH4392" s="23"/>
      <c r="AI4392" s="23"/>
      <c r="AJ4392" s="23"/>
      <c r="AK4392" s="23"/>
      <c r="AL4392" s="23"/>
      <c r="AM4392" s="23"/>
      <c r="AN4392" s="23"/>
      <c r="AO4392" s="23"/>
      <c r="AP4392" s="23"/>
      <c r="AQ4392" s="23"/>
      <c r="AR4392" s="23"/>
      <c r="AS4392" s="23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23"/>
      <c r="BE4392" s="23"/>
      <c r="BF4392" s="23"/>
      <c r="BG4392" s="12"/>
      <c r="BH4392" s="12"/>
      <c r="BI4392" s="12"/>
      <c r="BJ4392" s="12"/>
      <c r="BK4392" s="12"/>
      <c r="BL4392" s="12"/>
      <c r="BM4392" s="12"/>
      <c r="BN4392" s="12"/>
      <c r="BO4392" s="12"/>
      <c r="BP4392" s="12"/>
      <c r="BQ4392" s="12"/>
      <c r="BR4392" s="12"/>
      <c r="BS4392" s="12"/>
      <c r="BT4392" s="12"/>
      <c r="BU4392" s="12"/>
      <c r="BV4392" s="12"/>
      <c r="BW4392" s="12"/>
      <c r="BX4392" s="15"/>
      <c r="BY4392" s="15"/>
      <c r="BZ4392" s="15"/>
      <c r="CA4392" s="15"/>
      <c r="CB4392" s="15"/>
      <c r="CC4392" s="15"/>
      <c r="CD4392" s="15"/>
      <c r="CE4392" s="15"/>
      <c r="CF4392" s="15"/>
      <c r="CG4392" s="15"/>
      <c r="CH4392" s="15"/>
      <c r="CI4392" s="15"/>
      <c r="CJ4392" s="15"/>
      <c r="CK4392" s="15"/>
      <c r="CL4392" s="15"/>
      <c r="CM4392" s="15"/>
      <c r="CN4392" s="15"/>
    </row>
    <row r="4393" spans="1:92" ht="14">
      <c r="A4393" s="1"/>
      <c r="D4393" s="38"/>
      <c r="I4393" s="19"/>
      <c r="K4393" s="15"/>
      <c r="L4393" s="15"/>
      <c r="AE4393" s="37"/>
      <c r="AF4393" s="30"/>
      <c r="AG4393" s="23"/>
      <c r="AH4393" s="23"/>
      <c r="AI4393" s="23"/>
      <c r="AJ4393" s="23"/>
      <c r="AK4393" s="23"/>
      <c r="AL4393" s="23"/>
      <c r="AM4393" s="23"/>
      <c r="AN4393" s="23"/>
      <c r="AO4393" s="23"/>
      <c r="AP4393" s="23"/>
      <c r="AQ4393" s="23"/>
      <c r="AR4393" s="23"/>
      <c r="AS4393" s="23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23"/>
      <c r="BE4393" s="23"/>
      <c r="BF4393" s="23"/>
      <c r="BG4393" s="12"/>
      <c r="BH4393" s="12"/>
      <c r="BI4393" s="12"/>
      <c r="BJ4393" s="12"/>
      <c r="BK4393" s="12"/>
      <c r="BL4393" s="12"/>
      <c r="BM4393" s="12"/>
      <c r="BN4393" s="12"/>
      <c r="BO4393" s="12"/>
      <c r="BP4393" s="12"/>
      <c r="BQ4393" s="12"/>
      <c r="BR4393" s="12"/>
      <c r="BS4393" s="12"/>
      <c r="BT4393" s="12"/>
      <c r="BU4393" s="12"/>
      <c r="BV4393" s="12"/>
      <c r="BW4393" s="12"/>
      <c r="BX4393" s="15"/>
      <c r="BY4393" s="15"/>
      <c r="BZ4393" s="15"/>
      <c r="CA4393" s="15"/>
      <c r="CB4393" s="15"/>
      <c r="CC4393" s="15"/>
      <c r="CD4393" s="15"/>
      <c r="CE4393" s="15"/>
      <c r="CF4393" s="15"/>
      <c r="CG4393" s="15"/>
      <c r="CH4393" s="15"/>
      <c r="CI4393" s="15"/>
      <c r="CJ4393" s="15"/>
      <c r="CK4393" s="15"/>
      <c r="CL4393" s="15"/>
      <c r="CM4393" s="15"/>
      <c r="CN4393" s="15"/>
    </row>
    <row r="4394" spans="1:92" ht="14">
      <c r="A4394" s="1"/>
      <c r="D4394" s="38"/>
      <c r="I4394" s="19"/>
      <c r="K4394" s="15"/>
      <c r="L4394" s="15"/>
      <c r="AE4394" s="37"/>
      <c r="AF4394" s="30"/>
      <c r="AG4394" s="23"/>
      <c r="AH4394" s="23"/>
      <c r="AI4394" s="23"/>
      <c r="AJ4394" s="23"/>
      <c r="AK4394" s="23"/>
      <c r="AL4394" s="23"/>
      <c r="AM4394" s="23"/>
      <c r="AN4394" s="23"/>
      <c r="AO4394" s="23"/>
      <c r="AP4394" s="23"/>
      <c r="AQ4394" s="23"/>
      <c r="AR4394" s="23"/>
      <c r="AS4394" s="23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23"/>
      <c r="BE4394" s="23"/>
      <c r="BF4394" s="23"/>
      <c r="BG4394" s="12"/>
      <c r="BH4394" s="12"/>
      <c r="BI4394" s="12"/>
      <c r="BJ4394" s="12"/>
      <c r="BK4394" s="12"/>
      <c r="BL4394" s="12"/>
      <c r="BM4394" s="12"/>
      <c r="BN4394" s="12"/>
      <c r="BO4394" s="12"/>
      <c r="BP4394" s="12"/>
      <c r="BQ4394" s="12"/>
      <c r="BR4394" s="12"/>
      <c r="BS4394" s="12"/>
      <c r="BT4394" s="12"/>
      <c r="BU4394" s="12"/>
      <c r="BV4394" s="12"/>
      <c r="BW4394" s="12"/>
      <c r="BX4394" s="15"/>
      <c r="BY4394" s="15"/>
      <c r="BZ4394" s="15"/>
      <c r="CA4394" s="15"/>
      <c r="CB4394" s="15"/>
      <c r="CC4394" s="15"/>
      <c r="CD4394" s="15"/>
      <c r="CE4394" s="15"/>
      <c r="CF4394" s="15"/>
      <c r="CG4394" s="15"/>
      <c r="CH4394" s="15"/>
      <c r="CI4394" s="15"/>
      <c r="CJ4394" s="15"/>
      <c r="CK4394" s="15"/>
      <c r="CL4394" s="15"/>
      <c r="CM4394" s="15"/>
      <c r="CN4394" s="15"/>
    </row>
    <row r="4395" spans="1:92" ht="14">
      <c r="A4395" s="1"/>
      <c r="D4395" s="38"/>
      <c r="I4395" s="19"/>
      <c r="K4395" s="15"/>
      <c r="L4395" s="15"/>
      <c r="AE4395" s="37"/>
      <c r="AF4395" s="30"/>
      <c r="AG4395" s="23"/>
      <c r="AH4395" s="23"/>
      <c r="AI4395" s="23"/>
      <c r="AJ4395" s="23"/>
      <c r="AK4395" s="23"/>
      <c r="AL4395" s="23"/>
      <c r="AM4395" s="23"/>
      <c r="AN4395" s="23"/>
      <c r="AO4395" s="23"/>
      <c r="AP4395" s="23"/>
      <c r="AQ4395" s="23"/>
      <c r="AR4395" s="23"/>
      <c r="AS4395" s="23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23"/>
      <c r="BE4395" s="23"/>
      <c r="BF4395" s="23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  <c r="BU4395" s="12"/>
      <c r="BV4395" s="12"/>
      <c r="BW4395" s="12"/>
      <c r="BX4395" s="15"/>
      <c r="BY4395" s="15"/>
      <c r="BZ4395" s="15"/>
      <c r="CA4395" s="15"/>
      <c r="CB4395" s="15"/>
      <c r="CC4395" s="15"/>
      <c r="CD4395" s="15"/>
      <c r="CE4395" s="15"/>
      <c r="CF4395" s="15"/>
      <c r="CG4395" s="15"/>
      <c r="CH4395" s="15"/>
      <c r="CI4395" s="15"/>
      <c r="CJ4395" s="15"/>
      <c r="CK4395" s="15"/>
      <c r="CL4395" s="15"/>
      <c r="CM4395" s="15"/>
      <c r="CN4395" s="15"/>
    </row>
    <row r="4396" spans="1:92" ht="14">
      <c r="A4396" s="1"/>
      <c r="D4396" s="38"/>
      <c r="I4396" s="19"/>
      <c r="K4396" s="15"/>
      <c r="L4396" s="15"/>
      <c r="AE4396" s="37"/>
      <c r="AF4396" s="30"/>
      <c r="AG4396" s="23"/>
      <c r="AH4396" s="23"/>
      <c r="AI4396" s="23"/>
      <c r="AJ4396" s="23"/>
      <c r="AK4396" s="23"/>
      <c r="AL4396" s="23"/>
      <c r="AM4396" s="23"/>
      <c r="AN4396" s="23"/>
      <c r="AO4396" s="23"/>
      <c r="AP4396" s="23"/>
      <c r="AQ4396" s="23"/>
      <c r="AR4396" s="23"/>
      <c r="AS4396" s="23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23"/>
      <c r="BE4396" s="23"/>
      <c r="BF4396" s="23"/>
      <c r="BG4396" s="12"/>
      <c r="BH4396" s="12"/>
      <c r="BI4396" s="12"/>
      <c r="BJ4396" s="12"/>
      <c r="BK4396" s="12"/>
      <c r="BL4396" s="12"/>
      <c r="BM4396" s="12"/>
      <c r="BN4396" s="12"/>
      <c r="BO4396" s="12"/>
      <c r="BP4396" s="12"/>
      <c r="BQ4396" s="12"/>
      <c r="BR4396" s="12"/>
      <c r="BS4396" s="12"/>
      <c r="BT4396" s="12"/>
      <c r="BU4396" s="12"/>
      <c r="BV4396" s="12"/>
      <c r="BW4396" s="12"/>
      <c r="BX4396" s="15"/>
      <c r="BY4396" s="15"/>
      <c r="BZ4396" s="15"/>
      <c r="CA4396" s="15"/>
      <c r="CB4396" s="15"/>
      <c r="CC4396" s="15"/>
      <c r="CD4396" s="15"/>
      <c r="CE4396" s="15"/>
      <c r="CF4396" s="15"/>
      <c r="CG4396" s="15"/>
      <c r="CH4396" s="15"/>
      <c r="CI4396" s="15"/>
      <c r="CJ4396" s="15"/>
      <c r="CK4396" s="15"/>
      <c r="CL4396" s="15"/>
      <c r="CM4396" s="15"/>
      <c r="CN4396" s="15"/>
    </row>
    <row r="4397" spans="1:92" ht="14">
      <c r="A4397" s="1"/>
      <c r="D4397" s="38"/>
      <c r="I4397" s="19"/>
      <c r="K4397" s="15"/>
      <c r="L4397" s="15"/>
      <c r="AE4397" s="37"/>
      <c r="AF4397" s="30"/>
      <c r="AG4397" s="23"/>
      <c r="AH4397" s="23"/>
      <c r="AI4397" s="23"/>
      <c r="AJ4397" s="23"/>
      <c r="AK4397" s="23"/>
      <c r="AL4397" s="23"/>
      <c r="AM4397" s="23"/>
      <c r="AN4397" s="23"/>
      <c r="AO4397" s="23"/>
      <c r="AP4397" s="23"/>
      <c r="AQ4397" s="23"/>
      <c r="AR4397" s="23"/>
      <c r="AS4397" s="23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23"/>
      <c r="BE4397" s="23"/>
      <c r="BF4397" s="23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  <c r="BU4397" s="12"/>
      <c r="BV4397" s="12"/>
      <c r="BW4397" s="12"/>
      <c r="BX4397" s="15"/>
      <c r="BY4397" s="15"/>
      <c r="BZ4397" s="15"/>
      <c r="CA4397" s="15"/>
      <c r="CB4397" s="15"/>
      <c r="CC4397" s="15"/>
      <c r="CD4397" s="15"/>
      <c r="CE4397" s="15"/>
      <c r="CF4397" s="15"/>
      <c r="CG4397" s="15"/>
      <c r="CH4397" s="15"/>
      <c r="CI4397" s="15"/>
      <c r="CJ4397" s="15"/>
      <c r="CK4397" s="15"/>
      <c r="CL4397" s="15"/>
      <c r="CM4397" s="15"/>
      <c r="CN4397" s="15"/>
    </row>
    <row r="4398" spans="1:92" ht="14">
      <c r="A4398" s="1"/>
      <c r="D4398" s="38"/>
      <c r="I4398" s="19"/>
      <c r="K4398" s="15"/>
      <c r="L4398" s="15"/>
      <c r="AE4398" s="37"/>
      <c r="AF4398" s="30"/>
      <c r="AG4398" s="23"/>
      <c r="AH4398" s="23"/>
      <c r="AI4398" s="23"/>
      <c r="AJ4398" s="23"/>
      <c r="AK4398" s="23"/>
      <c r="AL4398" s="23"/>
      <c r="AM4398" s="23"/>
      <c r="AN4398" s="23"/>
      <c r="AO4398" s="23"/>
      <c r="AP4398" s="23"/>
      <c r="AQ4398" s="23"/>
      <c r="AR4398" s="23"/>
      <c r="AS4398" s="23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23"/>
      <c r="BE4398" s="23"/>
      <c r="BF4398" s="23"/>
      <c r="BG4398" s="12"/>
      <c r="BH4398" s="12"/>
      <c r="BI4398" s="12"/>
      <c r="BJ4398" s="12"/>
      <c r="BK4398" s="12"/>
      <c r="BL4398" s="12"/>
      <c r="BM4398" s="12"/>
      <c r="BN4398" s="12"/>
      <c r="BO4398" s="12"/>
      <c r="BP4398" s="12"/>
      <c r="BQ4398" s="12"/>
      <c r="BR4398" s="12"/>
      <c r="BS4398" s="12"/>
      <c r="BT4398" s="12"/>
      <c r="BU4398" s="12"/>
      <c r="BV4398" s="12"/>
      <c r="BW4398" s="12"/>
      <c r="BX4398" s="15"/>
      <c r="BY4398" s="15"/>
      <c r="BZ4398" s="15"/>
      <c r="CA4398" s="15"/>
      <c r="CB4398" s="15"/>
      <c r="CC4398" s="15"/>
      <c r="CD4398" s="15"/>
      <c r="CE4398" s="15"/>
      <c r="CF4398" s="15"/>
      <c r="CG4398" s="15"/>
      <c r="CH4398" s="15"/>
      <c r="CI4398" s="15"/>
      <c r="CJ4398" s="15"/>
      <c r="CK4398" s="15"/>
      <c r="CL4398" s="15"/>
      <c r="CM4398" s="15"/>
      <c r="CN4398" s="15"/>
    </row>
    <row r="4399" spans="1:92" ht="14">
      <c r="A4399" s="1"/>
      <c r="D4399" s="38"/>
      <c r="I4399" s="19"/>
      <c r="K4399" s="15"/>
      <c r="L4399" s="15"/>
      <c r="AE4399" s="37"/>
      <c r="AF4399" s="30"/>
      <c r="AG4399" s="23"/>
      <c r="AH4399" s="23"/>
      <c r="AI4399" s="23"/>
      <c r="AJ4399" s="23"/>
      <c r="AK4399" s="23"/>
      <c r="AL4399" s="23"/>
      <c r="AM4399" s="23"/>
      <c r="AN4399" s="23"/>
      <c r="AO4399" s="23"/>
      <c r="AP4399" s="23"/>
      <c r="AQ4399" s="23"/>
      <c r="AR4399" s="23"/>
      <c r="AS4399" s="23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23"/>
      <c r="BE4399" s="23"/>
      <c r="BF4399" s="23"/>
      <c r="BG4399" s="12"/>
      <c r="BH4399" s="12"/>
      <c r="BI4399" s="12"/>
      <c r="BJ4399" s="12"/>
      <c r="BK4399" s="12"/>
      <c r="BL4399" s="12"/>
      <c r="BM4399" s="12"/>
      <c r="BN4399" s="12"/>
      <c r="BO4399" s="12"/>
      <c r="BP4399" s="12"/>
      <c r="BQ4399" s="12"/>
      <c r="BR4399" s="12"/>
      <c r="BS4399" s="12"/>
      <c r="BT4399" s="12"/>
      <c r="BU4399" s="12"/>
      <c r="BV4399" s="12"/>
      <c r="BW4399" s="12"/>
      <c r="BX4399" s="15"/>
      <c r="BY4399" s="15"/>
      <c r="BZ4399" s="15"/>
      <c r="CA4399" s="15"/>
      <c r="CB4399" s="15"/>
      <c r="CC4399" s="15"/>
      <c r="CD4399" s="15"/>
      <c r="CE4399" s="15"/>
      <c r="CF4399" s="15"/>
      <c r="CG4399" s="15"/>
      <c r="CH4399" s="15"/>
      <c r="CI4399" s="15"/>
      <c r="CJ4399" s="15"/>
      <c r="CK4399" s="15"/>
      <c r="CL4399" s="15"/>
      <c r="CM4399" s="15"/>
      <c r="CN4399" s="15"/>
    </row>
    <row r="4400" spans="1:92" ht="14">
      <c r="A4400" s="1"/>
      <c r="D4400" s="38"/>
      <c r="I4400" s="19"/>
      <c r="K4400" s="15"/>
      <c r="L4400" s="15"/>
      <c r="AE4400" s="37"/>
      <c r="AF4400" s="30"/>
      <c r="AG4400" s="23"/>
      <c r="AH4400" s="23"/>
      <c r="AI4400" s="23"/>
      <c r="AJ4400" s="23"/>
      <c r="AK4400" s="23"/>
      <c r="AL4400" s="23"/>
      <c r="AM4400" s="23"/>
      <c r="AN4400" s="23"/>
      <c r="AO4400" s="23"/>
      <c r="AP4400" s="23"/>
      <c r="AQ4400" s="23"/>
      <c r="AR4400" s="23"/>
      <c r="AS4400" s="23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23"/>
      <c r="BE4400" s="23"/>
      <c r="BF4400" s="23"/>
      <c r="BG4400" s="12"/>
      <c r="BH4400" s="12"/>
      <c r="BI4400" s="12"/>
      <c r="BJ4400" s="12"/>
      <c r="BK4400" s="12"/>
      <c r="BL4400" s="12"/>
      <c r="BM4400" s="12"/>
      <c r="BN4400" s="12"/>
      <c r="BO4400" s="12"/>
      <c r="BP4400" s="12"/>
      <c r="BQ4400" s="12"/>
      <c r="BR4400" s="12"/>
      <c r="BS4400" s="12"/>
      <c r="BT4400" s="12"/>
      <c r="BU4400" s="12"/>
      <c r="BV4400" s="12"/>
      <c r="BW4400" s="12"/>
      <c r="BX4400" s="15"/>
      <c r="BY4400" s="15"/>
      <c r="BZ4400" s="15"/>
      <c r="CA4400" s="15"/>
      <c r="CB4400" s="15"/>
      <c r="CC4400" s="15"/>
      <c r="CD4400" s="15"/>
      <c r="CE4400" s="15"/>
      <c r="CF4400" s="15"/>
      <c r="CG4400" s="15"/>
      <c r="CH4400" s="15"/>
      <c r="CI4400" s="15"/>
      <c r="CJ4400" s="15"/>
      <c r="CK4400" s="15"/>
      <c r="CL4400" s="15"/>
      <c r="CM4400" s="15"/>
      <c r="CN4400" s="15"/>
    </row>
    <row r="4401" spans="1:92" ht="14">
      <c r="A4401" s="1"/>
      <c r="D4401" s="38"/>
      <c r="I4401" s="19"/>
      <c r="K4401" s="15"/>
      <c r="L4401" s="15"/>
      <c r="AE4401" s="37"/>
      <c r="AF4401" s="30"/>
      <c r="AG4401" s="23"/>
      <c r="AH4401" s="23"/>
      <c r="AI4401" s="23"/>
      <c r="AJ4401" s="23"/>
      <c r="AK4401" s="23"/>
      <c r="AL4401" s="23"/>
      <c r="AM4401" s="23"/>
      <c r="AN4401" s="23"/>
      <c r="AO4401" s="23"/>
      <c r="AP4401" s="23"/>
      <c r="AQ4401" s="23"/>
      <c r="AR4401" s="23"/>
      <c r="AS4401" s="23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23"/>
      <c r="BE4401" s="23"/>
      <c r="BF4401" s="23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5"/>
      <c r="BY4401" s="15"/>
      <c r="BZ4401" s="15"/>
      <c r="CA4401" s="15"/>
      <c r="CB4401" s="15"/>
      <c r="CC4401" s="15"/>
      <c r="CD4401" s="15"/>
      <c r="CE4401" s="15"/>
      <c r="CF4401" s="15"/>
      <c r="CG4401" s="15"/>
      <c r="CH4401" s="15"/>
      <c r="CI4401" s="15"/>
      <c r="CJ4401" s="15"/>
      <c r="CK4401" s="15"/>
      <c r="CL4401" s="15"/>
      <c r="CM4401" s="15"/>
      <c r="CN4401" s="15"/>
    </row>
    <row r="4402" spans="1:92" ht="14">
      <c r="A4402" s="1"/>
      <c r="D4402" s="38"/>
      <c r="I4402" s="19"/>
      <c r="K4402" s="15"/>
      <c r="L4402" s="15"/>
      <c r="AE4402" s="37"/>
      <c r="AF4402" s="30"/>
      <c r="AG4402" s="23"/>
      <c r="AH4402" s="23"/>
      <c r="AI4402" s="23"/>
      <c r="AJ4402" s="23"/>
      <c r="AK4402" s="23"/>
      <c r="AL4402" s="23"/>
      <c r="AM4402" s="23"/>
      <c r="AN4402" s="23"/>
      <c r="AO4402" s="23"/>
      <c r="AP4402" s="23"/>
      <c r="AQ4402" s="23"/>
      <c r="AR4402" s="23"/>
      <c r="AS4402" s="23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23"/>
      <c r="BE4402" s="23"/>
      <c r="BF4402" s="23"/>
      <c r="BG4402" s="12"/>
      <c r="BH4402" s="12"/>
      <c r="BI4402" s="12"/>
      <c r="BJ4402" s="12"/>
      <c r="BK4402" s="12"/>
      <c r="BL4402" s="12"/>
      <c r="BM4402" s="12"/>
      <c r="BN4402" s="12"/>
      <c r="BO4402" s="12"/>
      <c r="BP4402" s="12"/>
      <c r="BQ4402" s="12"/>
      <c r="BR4402" s="12"/>
      <c r="BS4402" s="12"/>
      <c r="BT4402" s="12"/>
      <c r="BU4402" s="12"/>
      <c r="BV4402" s="12"/>
      <c r="BW4402" s="12"/>
      <c r="BX4402" s="15"/>
      <c r="BY4402" s="15"/>
      <c r="BZ4402" s="15"/>
      <c r="CA4402" s="15"/>
      <c r="CB4402" s="15"/>
      <c r="CC4402" s="15"/>
      <c r="CD4402" s="15"/>
      <c r="CE4402" s="15"/>
      <c r="CF4402" s="15"/>
      <c r="CG4402" s="15"/>
      <c r="CH4402" s="15"/>
      <c r="CI4402" s="15"/>
      <c r="CJ4402" s="15"/>
      <c r="CK4402" s="15"/>
      <c r="CL4402" s="15"/>
      <c r="CM4402" s="15"/>
      <c r="CN4402" s="15"/>
    </row>
    <row r="4403" spans="1:92" ht="14">
      <c r="A4403" s="1"/>
      <c r="D4403" s="38"/>
      <c r="I4403" s="19"/>
      <c r="K4403" s="15"/>
      <c r="L4403" s="15"/>
      <c r="AE4403" s="37"/>
      <c r="AF4403" s="30"/>
      <c r="AG4403" s="23"/>
      <c r="AH4403" s="23"/>
      <c r="AI4403" s="23"/>
      <c r="AJ4403" s="23"/>
      <c r="AK4403" s="23"/>
      <c r="AL4403" s="23"/>
      <c r="AM4403" s="23"/>
      <c r="AN4403" s="23"/>
      <c r="AO4403" s="23"/>
      <c r="AP4403" s="23"/>
      <c r="AQ4403" s="23"/>
      <c r="AR4403" s="23"/>
      <c r="AS4403" s="23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23"/>
      <c r="BE4403" s="23"/>
      <c r="BF4403" s="23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  <c r="BU4403" s="12"/>
      <c r="BV4403" s="12"/>
      <c r="BW4403" s="12"/>
      <c r="BX4403" s="15"/>
      <c r="BY4403" s="15"/>
      <c r="BZ4403" s="15"/>
      <c r="CA4403" s="15"/>
      <c r="CB4403" s="15"/>
      <c r="CC4403" s="15"/>
      <c r="CD4403" s="15"/>
      <c r="CE4403" s="15"/>
      <c r="CF4403" s="15"/>
      <c r="CG4403" s="15"/>
      <c r="CH4403" s="15"/>
      <c r="CI4403" s="15"/>
      <c r="CJ4403" s="15"/>
      <c r="CK4403" s="15"/>
      <c r="CL4403" s="15"/>
      <c r="CM4403" s="15"/>
      <c r="CN4403" s="15"/>
    </row>
    <row r="4404" spans="1:92" ht="14">
      <c r="A4404" s="1"/>
      <c r="D4404" s="38"/>
      <c r="I4404" s="19"/>
      <c r="K4404" s="15"/>
      <c r="L4404" s="15"/>
      <c r="AE4404" s="37"/>
      <c r="AF4404" s="30"/>
      <c r="AG4404" s="23"/>
      <c r="AH4404" s="23"/>
      <c r="AI4404" s="23"/>
      <c r="AJ4404" s="23"/>
      <c r="AK4404" s="23"/>
      <c r="AL4404" s="23"/>
      <c r="AM4404" s="23"/>
      <c r="AN4404" s="23"/>
      <c r="AO4404" s="23"/>
      <c r="AP4404" s="23"/>
      <c r="AQ4404" s="23"/>
      <c r="AR4404" s="23"/>
      <c r="AS4404" s="23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23"/>
      <c r="BE4404" s="23"/>
      <c r="BF4404" s="23"/>
      <c r="BG4404" s="12"/>
      <c r="BH4404" s="12"/>
      <c r="BI4404" s="12"/>
      <c r="BJ4404" s="12"/>
      <c r="BK4404" s="12"/>
      <c r="BL4404" s="12"/>
      <c r="BM4404" s="12"/>
      <c r="BN4404" s="12"/>
      <c r="BO4404" s="12"/>
      <c r="BP4404" s="12"/>
      <c r="BQ4404" s="12"/>
      <c r="BR4404" s="12"/>
      <c r="BS4404" s="12"/>
      <c r="BT4404" s="12"/>
      <c r="BU4404" s="12"/>
      <c r="BV4404" s="12"/>
      <c r="BW4404" s="12"/>
      <c r="BX4404" s="15"/>
      <c r="BY4404" s="15"/>
      <c r="BZ4404" s="15"/>
      <c r="CA4404" s="15"/>
      <c r="CB4404" s="15"/>
      <c r="CC4404" s="15"/>
      <c r="CD4404" s="15"/>
      <c r="CE4404" s="15"/>
      <c r="CF4404" s="15"/>
      <c r="CG4404" s="15"/>
      <c r="CH4404" s="15"/>
      <c r="CI4404" s="15"/>
      <c r="CJ4404" s="15"/>
      <c r="CK4404" s="15"/>
      <c r="CL4404" s="15"/>
      <c r="CM4404" s="15"/>
      <c r="CN4404" s="15"/>
    </row>
    <row r="4405" spans="1:92" ht="14">
      <c r="A4405" s="1"/>
      <c r="D4405" s="38"/>
      <c r="I4405" s="19"/>
      <c r="K4405" s="15"/>
      <c r="L4405" s="15"/>
      <c r="AE4405" s="37"/>
      <c r="AF4405" s="30"/>
      <c r="AG4405" s="23"/>
      <c r="AH4405" s="23"/>
      <c r="AI4405" s="23"/>
      <c r="AJ4405" s="23"/>
      <c r="AK4405" s="23"/>
      <c r="AL4405" s="23"/>
      <c r="AM4405" s="23"/>
      <c r="AN4405" s="23"/>
      <c r="AO4405" s="23"/>
      <c r="AP4405" s="23"/>
      <c r="AQ4405" s="23"/>
      <c r="AR4405" s="23"/>
      <c r="AS4405" s="23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23"/>
      <c r="BE4405" s="23"/>
      <c r="BF4405" s="23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  <c r="BU4405" s="12"/>
      <c r="BV4405" s="12"/>
      <c r="BW4405" s="12"/>
      <c r="BX4405" s="15"/>
      <c r="BY4405" s="15"/>
      <c r="BZ4405" s="15"/>
      <c r="CA4405" s="15"/>
      <c r="CB4405" s="15"/>
      <c r="CC4405" s="15"/>
      <c r="CD4405" s="15"/>
      <c r="CE4405" s="15"/>
      <c r="CF4405" s="15"/>
      <c r="CG4405" s="15"/>
      <c r="CH4405" s="15"/>
      <c r="CI4405" s="15"/>
      <c r="CJ4405" s="15"/>
      <c r="CK4405" s="15"/>
      <c r="CL4405" s="15"/>
      <c r="CM4405" s="15"/>
      <c r="CN4405" s="15"/>
    </row>
    <row r="4406" spans="1:92" ht="14">
      <c r="A4406" s="1"/>
      <c r="D4406" s="38"/>
      <c r="I4406" s="19"/>
      <c r="K4406" s="15"/>
      <c r="L4406" s="15"/>
      <c r="AE4406" s="37"/>
      <c r="AF4406" s="30"/>
      <c r="AG4406" s="23"/>
      <c r="AH4406" s="23"/>
      <c r="AI4406" s="23"/>
      <c r="AJ4406" s="23"/>
      <c r="AK4406" s="23"/>
      <c r="AL4406" s="23"/>
      <c r="AM4406" s="23"/>
      <c r="AN4406" s="23"/>
      <c r="AO4406" s="23"/>
      <c r="AP4406" s="23"/>
      <c r="AQ4406" s="23"/>
      <c r="AR4406" s="23"/>
      <c r="AS4406" s="23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23"/>
      <c r="BE4406" s="23"/>
      <c r="BF4406" s="23"/>
      <c r="BG4406" s="12"/>
      <c r="BH4406" s="12"/>
      <c r="BI4406" s="12"/>
      <c r="BJ4406" s="12"/>
      <c r="BK4406" s="12"/>
      <c r="BL4406" s="12"/>
      <c r="BM4406" s="12"/>
      <c r="BN4406" s="12"/>
      <c r="BO4406" s="12"/>
      <c r="BP4406" s="12"/>
      <c r="BQ4406" s="12"/>
      <c r="BR4406" s="12"/>
      <c r="BS4406" s="12"/>
      <c r="BT4406" s="12"/>
      <c r="BU4406" s="12"/>
      <c r="BV4406" s="12"/>
      <c r="BW4406" s="12"/>
      <c r="BX4406" s="15"/>
      <c r="BY4406" s="15"/>
      <c r="BZ4406" s="15"/>
      <c r="CA4406" s="15"/>
      <c r="CB4406" s="15"/>
      <c r="CC4406" s="15"/>
      <c r="CD4406" s="15"/>
      <c r="CE4406" s="15"/>
      <c r="CF4406" s="15"/>
      <c r="CG4406" s="15"/>
      <c r="CH4406" s="15"/>
      <c r="CI4406" s="15"/>
      <c r="CJ4406" s="15"/>
      <c r="CK4406" s="15"/>
      <c r="CL4406" s="15"/>
      <c r="CM4406" s="15"/>
      <c r="CN4406" s="15"/>
    </row>
    <row r="4407" spans="1:92" ht="14">
      <c r="A4407" s="1"/>
      <c r="D4407" s="38"/>
      <c r="I4407" s="19"/>
      <c r="K4407" s="15"/>
      <c r="L4407" s="15"/>
      <c r="AE4407" s="37"/>
      <c r="AF4407" s="30"/>
      <c r="AG4407" s="23"/>
      <c r="AH4407" s="23"/>
      <c r="AI4407" s="23"/>
      <c r="AJ4407" s="23"/>
      <c r="AK4407" s="23"/>
      <c r="AL4407" s="23"/>
      <c r="AM4407" s="23"/>
      <c r="AN4407" s="23"/>
      <c r="AO4407" s="23"/>
      <c r="AP4407" s="23"/>
      <c r="AQ4407" s="23"/>
      <c r="AR4407" s="23"/>
      <c r="AS4407" s="23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23"/>
      <c r="BE4407" s="23"/>
      <c r="BF4407" s="23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/>
      <c r="BS4407" s="12"/>
      <c r="BT4407" s="12"/>
      <c r="BU4407" s="12"/>
      <c r="BV4407" s="12"/>
      <c r="BW4407" s="12"/>
      <c r="BX4407" s="15"/>
      <c r="BY4407" s="15"/>
      <c r="BZ4407" s="15"/>
      <c r="CA4407" s="15"/>
      <c r="CB4407" s="15"/>
      <c r="CC4407" s="15"/>
      <c r="CD4407" s="15"/>
      <c r="CE4407" s="15"/>
      <c r="CF4407" s="15"/>
      <c r="CG4407" s="15"/>
      <c r="CH4407" s="15"/>
      <c r="CI4407" s="15"/>
      <c r="CJ4407" s="15"/>
      <c r="CK4407" s="15"/>
      <c r="CL4407" s="15"/>
      <c r="CM4407" s="15"/>
      <c r="CN4407" s="15"/>
    </row>
    <row r="4408" spans="1:92" ht="14">
      <c r="A4408" s="1"/>
      <c r="D4408" s="38"/>
      <c r="I4408" s="19"/>
      <c r="K4408" s="15"/>
      <c r="L4408" s="15"/>
      <c r="AE4408" s="37"/>
      <c r="AF4408" s="30"/>
      <c r="AG4408" s="23"/>
      <c r="AH4408" s="23"/>
      <c r="AI4408" s="23"/>
      <c r="AJ4408" s="23"/>
      <c r="AK4408" s="23"/>
      <c r="AL4408" s="23"/>
      <c r="AM4408" s="23"/>
      <c r="AN4408" s="23"/>
      <c r="AO4408" s="23"/>
      <c r="AP4408" s="23"/>
      <c r="AQ4408" s="23"/>
      <c r="AR4408" s="23"/>
      <c r="AS4408" s="23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23"/>
      <c r="BE4408" s="23"/>
      <c r="BF4408" s="23"/>
      <c r="BG4408" s="12"/>
      <c r="BH4408" s="12"/>
      <c r="BI4408" s="12"/>
      <c r="BJ4408" s="12"/>
      <c r="BK4408" s="12"/>
      <c r="BL4408" s="12"/>
      <c r="BM4408" s="12"/>
      <c r="BN4408" s="12"/>
      <c r="BO4408" s="12"/>
      <c r="BP4408" s="12"/>
      <c r="BQ4408" s="12"/>
      <c r="BR4408" s="12"/>
      <c r="BS4408" s="12"/>
      <c r="BT4408" s="12"/>
      <c r="BU4408" s="12"/>
      <c r="BV4408" s="12"/>
      <c r="BW4408" s="12"/>
      <c r="BX4408" s="15"/>
      <c r="BY4408" s="15"/>
      <c r="BZ4408" s="15"/>
      <c r="CA4408" s="15"/>
      <c r="CB4408" s="15"/>
      <c r="CC4408" s="15"/>
      <c r="CD4408" s="15"/>
      <c r="CE4408" s="15"/>
      <c r="CF4408" s="15"/>
      <c r="CG4408" s="15"/>
      <c r="CH4408" s="15"/>
      <c r="CI4408" s="15"/>
      <c r="CJ4408" s="15"/>
      <c r="CK4408" s="15"/>
      <c r="CL4408" s="15"/>
      <c r="CM4408" s="15"/>
      <c r="CN4408" s="15"/>
    </row>
    <row r="4409" spans="1:92" ht="14">
      <c r="A4409" s="1"/>
      <c r="D4409" s="38"/>
      <c r="I4409" s="19"/>
      <c r="K4409" s="15"/>
      <c r="L4409" s="15"/>
      <c r="AE4409" s="37"/>
      <c r="AF4409" s="30"/>
      <c r="AG4409" s="23"/>
      <c r="AH4409" s="23"/>
      <c r="AI4409" s="23"/>
      <c r="AJ4409" s="23"/>
      <c r="AK4409" s="23"/>
      <c r="AL4409" s="23"/>
      <c r="AM4409" s="23"/>
      <c r="AN4409" s="23"/>
      <c r="AO4409" s="23"/>
      <c r="AP4409" s="23"/>
      <c r="AQ4409" s="23"/>
      <c r="AR4409" s="23"/>
      <c r="AS4409" s="23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23"/>
      <c r="BE4409" s="23"/>
      <c r="BF4409" s="23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  <c r="BU4409" s="12"/>
      <c r="BV4409" s="12"/>
      <c r="BW4409" s="12"/>
      <c r="BX4409" s="15"/>
      <c r="BY4409" s="15"/>
      <c r="BZ4409" s="15"/>
      <c r="CA4409" s="15"/>
      <c r="CB4409" s="15"/>
      <c r="CC4409" s="15"/>
      <c r="CD4409" s="15"/>
      <c r="CE4409" s="15"/>
      <c r="CF4409" s="15"/>
      <c r="CG4409" s="15"/>
      <c r="CH4409" s="15"/>
      <c r="CI4409" s="15"/>
      <c r="CJ4409" s="15"/>
      <c r="CK4409" s="15"/>
      <c r="CL4409" s="15"/>
      <c r="CM4409" s="15"/>
      <c r="CN4409" s="15"/>
    </row>
    <row r="4410" spans="1:92" ht="14">
      <c r="A4410" s="1"/>
      <c r="D4410" s="38"/>
      <c r="I4410" s="19"/>
      <c r="K4410" s="15"/>
      <c r="L4410" s="15"/>
      <c r="AE4410" s="37"/>
      <c r="AF4410" s="30"/>
      <c r="AG4410" s="23"/>
      <c r="AH4410" s="23"/>
      <c r="AI4410" s="23"/>
      <c r="AJ4410" s="23"/>
      <c r="AK4410" s="23"/>
      <c r="AL4410" s="23"/>
      <c r="AM4410" s="23"/>
      <c r="AN4410" s="23"/>
      <c r="AO4410" s="23"/>
      <c r="AP4410" s="23"/>
      <c r="AQ4410" s="23"/>
      <c r="AR4410" s="23"/>
      <c r="AS4410" s="23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23"/>
      <c r="BE4410" s="23"/>
      <c r="BF4410" s="23"/>
      <c r="BG4410" s="12"/>
      <c r="BH4410" s="12"/>
      <c r="BI4410" s="12"/>
      <c r="BJ4410" s="12"/>
      <c r="BK4410" s="12"/>
      <c r="BL4410" s="12"/>
      <c r="BM4410" s="12"/>
      <c r="BN4410" s="12"/>
      <c r="BO4410" s="12"/>
      <c r="BP4410" s="12"/>
      <c r="BQ4410" s="12"/>
      <c r="BR4410" s="12"/>
      <c r="BS4410" s="12"/>
      <c r="BT4410" s="12"/>
      <c r="BU4410" s="12"/>
      <c r="BV4410" s="12"/>
      <c r="BW4410" s="12"/>
      <c r="BX4410" s="15"/>
      <c r="BY4410" s="15"/>
      <c r="BZ4410" s="15"/>
      <c r="CA4410" s="15"/>
      <c r="CB4410" s="15"/>
      <c r="CC4410" s="15"/>
      <c r="CD4410" s="15"/>
      <c r="CE4410" s="15"/>
      <c r="CF4410" s="15"/>
      <c r="CG4410" s="15"/>
      <c r="CH4410" s="15"/>
      <c r="CI4410" s="15"/>
      <c r="CJ4410" s="15"/>
      <c r="CK4410" s="15"/>
      <c r="CL4410" s="15"/>
      <c r="CM4410" s="15"/>
      <c r="CN4410" s="15"/>
    </row>
    <row r="4411" spans="1:92" ht="14">
      <c r="A4411" s="1"/>
      <c r="D4411" s="38"/>
      <c r="I4411" s="19"/>
      <c r="K4411" s="15"/>
      <c r="L4411" s="15"/>
      <c r="AE4411" s="37"/>
      <c r="AF4411" s="30"/>
      <c r="AG4411" s="23"/>
      <c r="AH4411" s="23"/>
      <c r="AI4411" s="23"/>
      <c r="AJ4411" s="23"/>
      <c r="AK4411" s="23"/>
      <c r="AL4411" s="23"/>
      <c r="AM4411" s="23"/>
      <c r="AN4411" s="23"/>
      <c r="AO4411" s="23"/>
      <c r="AP4411" s="23"/>
      <c r="AQ4411" s="23"/>
      <c r="AR4411" s="23"/>
      <c r="AS4411" s="23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23"/>
      <c r="BE4411" s="23"/>
      <c r="BF4411" s="23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  <c r="BU4411" s="12"/>
      <c r="BV4411" s="12"/>
      <c r="BW4411" s="12"/>
      <c r="BX4411" s="15"/>
      <c r="BY4411" s="15"/>
      <c r="BZ4411" s="15"/>
      <c r="CA4411" s="15"/>
      <c r="CB4411" s="15"/>
      <c r="CC4411" s="15"/>
      <c r="CD4411" s="15"/>
      <c r="CE4411" s="15"/>
      <c r="CF4411" s="15"/>
      <c r="CG4411" s="15"/>
      <c r="CH4411" s="15"/>
      <c r="CI4411" s="15"/>
      <c r="CJ4411" s="15"/>
      <c r="CK4411" s="15"/>
      <c r="CL4411" s="15"/>
      <c r="CM4411" s="15"/>
      <c r="CN4411" s="15"/>
    </row>
    <row r="4412" spans="1:92" ht="14">
      <c r="A4412" s="1"/>
      <c r="D4412" s="38"/>
      <c r="I4412" s="19"/>
      <c r="K4412" s="15"/>
      <c r="L4412" s="15"/>
      <c r="AE4412" s="37"/>
      <c r="AF4412" s="30"/>
      <c r="AG4412" s="23"/>
      <c r="AH4412" s="23"/>
      <c r="AI4412" s="23"/>
      <c r="AJ4412" s="23"/>
      <c r="AK4412" s="23"/>
      <c r="AL4412" s="23"/>
      <c r="AM4412" s="23"/>
      <c r="AN4412" s="23"/>
      <c r="AO4412" s="23"/>
      <c r="AP4412" s="23"/>
      <c r="AQ4412" s="23"/>
      <c r="AR4412" s="23"/>
      <c r="AS4412" s="23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23"/>
      <c r="BE4412" s="23"/>
      <c r="BF4412" s="23"/>
      <c r="BG4412" s="12"/>
      <c r="BH4412" s="12"/>
      <c r="BI4412" s="12"/>
      <c r="BJ4412" s="12"/>
      <c r="BK4412" s="12"/>
      <c r="BL4412" s="12"/>
      <c r="BM4412" s="12"/>
      <c r="BN4412" s="12"/>
      <c r="BO4412" s="12"/>
      <c r="BP4412" s="12"/>
      <c r="BQ4412" s="12"/>
      <c r="BR4412" s="12"/>
      <c r="BS4412" s="12"/>
      <c r="BT4412" s="12"/>
      <c r="BU4412" s="12"/>
      <c r="BV4412" s="12"/>
      <c r="BW4412" s="12"/>
      <c r="BX4412" s="15"/>
      <c r="BY4412" s="15"/>
      <c r="BZ4412" s="15"/>
      <c r="CA4412" s="15"/>
      <c r="CB4412" s="15"/>
      <c r="CC4412" s="15"/>
      <c r="CD4412" s="15"/>
      <c r="CE4412" s="15"/>
      <c r="CF4412" s="15"/>
      <c r="CG4412" s="15"/>
      <c r="CH4412" s="15"/>
      <c r="CI4412" s="15"/>
      <c r="CJ4412" s="15"/>
      <c r="CK4412" s="15"/>
      <c r="CL4412" s="15"/>
      <c r="CM4412" s="15"/>
      <c r="CN4412" s="15"/>
    </row>
    <row r="4413" spans="1:92" ht="14">
      <c r="A4413" s="1"/>
      <c r="D4413" s="38"/>
      <c r="I4413" s="19"/>
      <c r="K4413" s="15"/>
      <c r="L4413" s="15"/>
      <c r="AE4413" s="37"/>
      <c r="AF4413" s="30"/>
      <c r="AG4413" s="23"/>
      <c r="AH4413" s="23"/>
      <c r="AI4413" s="23"/>
      <c r="AJ4413" s="23"/>
      <c r="AK4413" s="23"/>
      <c r="AL4413" s="23"/>
      <c r="AM4413" s="23"/>
      <c r="AN4413" s="23"/>
      <c r="AO4413" s="23"/>
      <c r="AP4413" s="23"/>
      <c r="AQ4413" s="23"/>
      <c r="AR4413" s="23"/>
      <c r="AS4413" s="23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23"/>
      <c r="BE4413" s="23"/>
      <c r="BF4413" s="23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/>
      <c r="BU4413" s="12"/>
      <c r="BV4413" s="12"/>
      <c r="BW4413" s="12"/>
      <c r="BX4413" s="15"/>
      <c r="BY4413" s="15"/>
      <c r="BZ4413" s="15"/>
      <c r="CA4413" s="15"/>
      <c r="CB4413" s="15"/>
      <c r="CC4413" s="15"/>
      <c r="CD4413" s="15"/>
      <c r="CE4413" s="15"/>
      <c r="CF4413" s="15"/>
      <c r="CG4413" s="15"/>
      <c r="CH4413" s="15"/>
      <c r="CI4413" s="15"/>
      <c r="CJ4413" s="15"/>
      <c r="CK4413" s="15"/>
      <c r="CL4413" s="15"/>
      <c r="CM4413" s="15"/>
      <c r="CN4413" s="15"/>
    </row>
    <row r="4414" spans="1:92" ht="14">
      <c r="A4414" s="1"/>
      <c r="D4414" s="38"/>
      <c r="I4414" s="19"/>
      <c r="K4414" s="15"/>
      <c r="L4414" s="15"/>
      <c r="AE4414" s="37"/>
      <c r="AF4414" s="30"/>
      <c r="AG4414" s="23"/>
      <c r="AH4414" s="23"/>
      <c r="AI4414" s="23"/>
      <c r="AJ4414" s="23"/>
      <c r="AK4414" s="23"/>
      <c r="AL4414" s="23"/>
      <c r="AM4414" s="23"/>
      <c r="AN4414" s="23"/>
      <c r="AO4414" s="23"/>
      <c r="AP4414" s="23"/>
      <c r="AQ4414" s="23"/>
      <c r="AR4414" s="23"/>
      <c r="AS4414" s="23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23"/>
      <c r="BE4414" s="23"/>
      <c r="BF4414" s="23"/>
      <c r="BG4414" s="12"/>
      <c r="BH4414" s="12"/>
      <c r="BI4414" s="12"/>
      <c r="BJ4414" s="12"/>
      <c r="BK4414" s="12"/>
      <c r="BL4414" s="12"/>
      <c r="BM4414" s="12"/>
      <c r="BN4414" s="12"/>
      <c r="BO4414" s="12"/>
      <c r="BP4414" s="12"/>
      <c r="BQ4414" s="12"/>
      <c r="BR4414" s="12"/>
      <c r="BS4414" s="12"/>
      <c r="BT4414" s="12"/>
      <c r="BU4414" s="12"/>
      <c r="BV4414" s="12"/>
      <c r="BW4414" s="12"/>
      <c r="BX4414" s="15"/>
      <c r="BY4414" s="15"/>
      <c r="BZ4414" s="15"/>
      <c r="CA4414" s="15"/>
      <c r="CB4414" s="15"/>
      <c r="CC4414" s="15"/>
      <c r="CD4414" s="15"/>
      <c r="CE4414" s="15"/>
      <c r="CF4414" s="15"/>
      <c r="CG4414" s="15"/>
      <c r="CH4414" s="15"/>
      <c r="CI4414" s="15"/>
      <c r="CJ4414" s="15"/>
      <c r="CK4414" s="15"/>
      <c r="CL4414" s="15"/>
      <c r="CM4414" s="15"/>
      <c r="CN4414" s="15"/>
    </row>
    <row r="4415" spans="1:92" ht="14">
      <c r="A4415" s="1"/>
      <c r="D4415" s="38"/>
      <c r="I4415" s="19"/>
      <c r="K4415" s="15"/>
      <c r="L4415" s="15"/>
      <c r="AE4415" s="37"/>
      <c r="AF4415" s="30"/>
      <c r="AG4415" s="23"/>
      <c r="AH4415" s="23"/>
      <c r="AI4415" s="23"/>
      <c r="AJ4415" s="23"/>
      <c r="AK4415" s="23"/>
      <c r="AL4415" s="23"/>
      <c r="AM4415" s="23"/>
      <c r="AN4415" s="23"/>
      <c r="AO4415" s="23"/>
      <c r="AP4415" s="23"/>
      <c r="AQ4415" s="23"/>
      <c r="AR4415" s="23"/>
      <c r="AS4415" s="23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23"/>
      <c r="BE4415" s="23"/>
      <c r="BF4415" s="23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/>
      <c r="BS4415" s="12"/>
      <c r="BT4415" s="12"/>
      <c r="BU4415" s="12"/>
      <c r="BV4415" s="12"/>
      <c r="BW4415" s="12"/>
      <c r="BX4415" s="15"/>
      <c r="BY4415" s="15"/>
      <c r="BZ4415" s="15"/>
      <c r="CA4415" s="15"/>
      <c r="CB4415" s="15"/>
      <c r="CC4415" s="15"/>
      <c r="CD4415" s="15"/>
      <c r="CE4415" s="15"/>
      <c r="CF4415" s="15"/>
      <c r="CG4415" s="15"/>
      <c r="CH4415" s="15"/>
      <c r="CI4415" s="15"/>
      <c r="CJ4415" s="15"/>
      <c r="CK4415" s="15"/>
      <c r="CL4415" s="15"/>
      <c r="CM4415" s="15"/>
      <c r="CN4415" s="15"/>
    </row>
    <row r="4416" spans="1:92" ht="14">
      <c r="A4416" s="1"/>
      <c r="D4416" s="38"/>
      <c r="I4416" s="19"/>
      <c r="K4416" s="15"/>
      <c r="L4416" s="15"/>
      <c r="AE4416" s="37"/>
      <c r="AF4416" s="30"/>
      <c r="AG4416" s="23"/>
      <c r="AH4416" s="23"/>
      <c r="AI4416" s="23"/>
      <c r="AJ4416" s="23"/>
      <c r="AK4416" s="23"/>
      <c r="AL4416" s="23"/>
      <c r="AM4416" s="23"/>
      <c r="AN4416" s="23"/>
      <c r="AO4416" s="23"/>
      <c r="AP4416" s="23"/>
      <c r="AQ4416" s="23"/>
      <c r="AR4416" s="23"/>
      <c r="AS4416" s="23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23"/>
      <c r="BE4416" s="23"/>
      <c r="BF4416" s="23"/>
      <c r="BG4416" s="12"/>
      <c r="BH4416" s="12"/>
      <c r="BI4416" s="12"/>
      <c r="BJ4416" s="12"/>
      <c r="BK4416" s="12"/>
      <c r="BL4416" s="12"/>
      <c r="BM4416" s="12"/>
      <c r="BN4416" s="12"/>
      <c r="BO4416" s="12"/>
      <c r="BP4416" s="12"/>
      <c r="BQ4416" s="12"/>
      <c r="BR4416" s="12"/>
      <c r="BS4416" s="12"/>
      <c r="BT4416" s="12"/>
      <c r="BU4416" s="12"/>
      <c r="BV4416" s="12"/>
      <c r="BW4416" s="12"/>
      <c r="BX4416" s="15"/>
      <c r="BY4416" s="15"/>
      <c r="BZ4416" s="15"/>
      <c r="CA4416" s="15"/>
      <c r="CB4416" s="15"/>
      <c r="CC4416" s="15"/>
      <c r="CD4416" s="15"/>
      <c r="CE4416" s="15"/>
      <c r="CF4416" s="15"/>
      <c r="CG4416" s="15"/>
      <c r="CH4416" s="15"/>
      <c r="CI4416" s="15"/>
      <c r="CJ4416" s="15"/>
      <c r="CK4416" s="15"/>
      <c r="CL4416" s="15"/>
      <c r="CM4416" s="15"/>
      <c r="CN4416" s="15"/>
    </row>
    <row r="4417" spans="1:92" ht="14">
      <c r="A4417" s="1"/>
      <c r="D4417" s="38"/>
      <c r="I4417" s="19"/>
      <c r="K4417" s="15"/>
      <c r="L4417" s="15"/>
      <c r="AE4417" s="37"/>
      <c r="AF4417" s="30"/>
      <c r="AG4417" s="23"/>
      <c r="AH4417" s="23"/>
      <c r="AI4417" s="23"/>
      <c r="AJ4417" s="23"/>
      <c r="AK4417" s="23"/>
      <c r="AL4417" s="23"/>
      <c r="AM4417" s="23"/>
      <c r="AN4417" s="23"/>
      <c r="AO4417" s="23"/>
      <c r="AP4417" s="23"/>
      <c r="AQ4417" s="23"/>
      <c r="AR4417" s="23"/>
      <c r="AS4417" s="23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23"/>
      <c r="BE4417" s="23"/>
      <c r="BF4417" s="23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  <c r="BU4417" s="12"/>
      <c r="BV4417" s="12"/>
      <c r="BW4417" s="12"/>
      <c r="BX4417" s="15"/>
      <c r="BY4417" s="15"/>
      <c r="BZ4417" s="15"/>
      <c r="CA4417" s="15"/>
      <c r="CB4417" s="15"/>
      <c r="CC4417" s="15"/>
      <c r="CD4417" s="15"/>
      <c r="CE4417" s="15"/>
      <c r="CF4417" s="15"/>
      <c r="CG4417" s="15"/>
      <c r="CH4417" s="15"/>
      <c r="CI4417" s="15"/>
      <c r="CJ4417" s="15"/>
      <c r="CK4417" s="15"/>
      <c r="CL4417" s="15"/>
      <c r="CM4417" s="15"/>
      <c r="CN4417" s="15"/>
    </row>
    <row r="4418" spans="1:92" ht="14">
      <c r="A4418" s="1"/>
      <c r="D4418" s="38"/>
      <c r="I4418" s="19"/>
      <c r="K4418" s="15"/>
      <c r="L4418" s="15"/>
      <c r="AE4418" s="37"/>
      <c r="AF4418" s="30"/>
      <c r="AG4418" s="23"/>
      <c r="AH4418" s="23"/>
      <c r="AI4418" s="23"/>
      <c r="AJ4418" s="23"/>
      <c r="AK4418" s="23"/>
      <c r="AL4418" s="23"/>
      <c r="AM4418" s="23"/>
      <c r="AN4418" s="23"/>
      <c r="AO4418" s="23"/>
      <c r="AP4418" s="23"/>
      <c r="AQ4418" s="23"/>
      <c r="AR4418" s="23"/>
      <c r="AS4418" s="23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23"/>
      <c r="BE4418" s="23"/>
      <c r="BF4418" s="23"/>
      <c r="BG4418" s="12"/>
      <c r="BH4418" s="12"/>
      <c r="BI4418" s="12"/>
      <c r="BJ4418" s="12"/>
      <c r="BK4418" s="12"/>
      <c r="BL4418" s="12"/>
      <c r="BM4418" s="12"/>
      <c r="BN4418" s="12"/>
      <c r="BO4418" s="12"/>
      <c r="BP4418" s="12"/>
      <c r="BQ4418" s="12"/>
      <c r="BR4418" s="12"/>
      <c r="BS4418" s="12"/>
      <c r="BT4418" s="12"/>
      <c r="BU4418" s="12"/>
      <c r="BV4418" s="12"/>
      <c r="BW4418" s="12"/>
      <c r="BX4418" s="15"/>
      <c r="BY4418" s="15"/>
      <c r="BZ4418" s="15"/>
      <c r="CA4418" s="15"/>
      <c r="CB4418" s="15"/>
      <c r="CC4418" s="15"/>
      <c r="CD4418" s="15"/>
      <c r="CE4418" s="15"/>
      <c r="CF4418" s="15"/>
      <c r="CG4418" s="15"/>
      <c r="CH4418" s="15"/>
      <c r="CI4418" s="15"/>
      <c r="CJ4418" s="15"/>
      <c r="CK4418" s="15"/>
      <c r="CL4418" s="15"/>
      <c r="CM4418" s="15"/>
      <c r="CN4418" s="15"/>
    </row>
    <row r="4419" spans="1:92" ht="14">
      <c r="A4419" s="1"/>
      <c r="D4419" s="38"/>
      <c r="I4419" s="19"/>
      <c r="K4419" s="15"/>
      <c r="L4419" s="15"/>
      <c r="AE4419" s="37"/>
      <c r="AF4419" s="30"/>
      <c r="AG4419" s="23"/>
      <c r="AH4419" s="23"/>
      <c r="AI4419" s="23"/>
      <c r="AJ4419" s="23"/>
      <c r="AK4419" s="23"/>
      <c r="AL4419" s="23"/>
      <c r="AM4419" s="23"/>
      <c r="AN4419" s="23"/>
      <c r="AO4419" s="23"/>
      <c r="AP4419" s="23"/>
      <c r="AQ4419" s="23"/>
      <c r="AR4419" s="23"/>
      <c r="AS4419" s="23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23"/>
      <c r="BE4419" s="23"/>
      <c r="BF4419" s="23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  <c r="BU4419" s="12"/>
      <c r="BV4419" s="12"/>
      <c r="BW4419" s="12"/>
      <c r="BX4419" s="15"/>
      <c r="BY4419" s="15"/>
      <c r="BZ4419" s="15"/>
      <c r="CA4419" s="15"/>
      <c r="CB4419" s="15"/>
      <c r="CC4419" s="15"/>
      <c r="CD4419" s="15"/>
      <c r="CE4419" s="15"/>
      <c r="CF4419" s="15"/>
      <c r="CG4419" s="15"/>
      <c r="CH4419" s="15"/>
      <c r="CI4419" s="15"/>
      <c r="CJ4419" s="15"/>
      <c r="CK4419" s="15"/>
      <c r="CL4419" s="15"/>
      <c r="CM4419" s="15"/>
      <c r="CN4419" s="15"/>
    </row>
    <row r="4420" spans="1:92" ht="14">
      <c r="A4420" s="1"/>
      <c r="D4420" s="38"/>
      <c r="I4420" s="19"/>
      <c r="K4420" s="15"/>
      <c r="L4420" s="15"/>
      <c r="AE4420" s="37"/>
      <c r="AF4420" s="30"/>
      <c r="AG4420" s="23"/>
      <c r="AH4420" s="23"/>
      <c r="AI4420" s="23"/>
      <c r="AJ4420" s="23"/>
      <c r="AK4420" s="23"/>
      <c r="AL4420" s="23"/>
      <c r="AM4420" s="23"/>
      <c r="AN4420" s="23"/>
      <c r="AO4420" s="23"/>
      <c r="AP4420" s="23"/>
      <c r="AQ4420" s="23"/>
      <c r="AR4420" s="23"/>
      <c r="AS4420" s="23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23"/>
      <c r="BE4420" s="23"/>
      <c r="BF4420" s="23"/>
      <c r="BG4420" s="12"/>
      <c r="BH4420" s="12"/>
      <c r="BI4420" s="12"/>
      <c r="BJ4420" s="12"/>
      <c r="BK4420" s="12"/>
      <c r="BL4420" s="12"/>
      <c r="BM4420" s="12"/>
      <c r="BN4420" s="12"/>
      <c r="BO4420" s="12"/>
      <c r="BP4420" s="12"/>
      <c r="BQ4420" s="12"/>
      <c r="BR4420" s="12"/>
      <c r="BS4420" s="12"/>
      <c r="BT4420" s="12"/>
      <c r="BU4420" s="12"/>
      <c r="BV4420" s="12"/>
      <c r="BW4420" s="12"/>
      <c r="BX4420" s="15"/>
      <c r="BY4420" s="15"/>
      <c r="BZ4420" s="15"/>
      <c r="CA4420" s="15"/>
      <c r="CB4420" s="15"/>
      <c r="CC4420" s="15"/>
      <c r="CD4420" s="15"/>
      <c r="CE4420" s="15"/>
      <c r="CF4420" s="15"/>
      <c r="CG4420" s="15"/>
      <c r="CH4420" s="15"/>
      <c r="CI4420" s="15"/>
      <c r="CJ4420" s="15"/>
      <c r="CK4420" s="15"/>
      <c r="CL4420" s="15"/>
      <c r="CM4420" s="15"/>
      <c r="CN4420" s="15"/>
    </row>
    <row r="4421" spans="1:92" ht="14">
      <c r="A4421" s="1"/>
      <c r="D4421" s="38"/>
      <c r="I4421" s="19"/>
      <c r="K4421" s="15"/>
      <c r="L4421" s="15"/>
      <c r="AE4421" s="37"/>
      <c r="AF4421" s="30"/>
      <c r="AG4421" s="23"/>
      <c r="AH4421" s="23"/>
      <c r="AI4421" s="23"/>
      <c r="AJ4421" s="23"/>
      <c r="AK4421" s="23"/>
      <c r="AL4421" s="23"/>
      <c r="AM4421" s="23"/>
      <c r="AN4421" s="23"/>
      <c r="AO4421" s="23"/>
      <c r="AP4421" s="23"/>
      <c r="AQ4421" s="23"/>
      <c r="AR4421" s="23"/>
      <c r="AS4421" s="23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23"/>
      <c r="BE4421" s="23"/>
      <c r="BF4421" s="23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  <c r="BU4421" s="12"/>
      <c r="BV4421" s="12"/>
      <c r="BW4421" s="12"/>
      <c r="BX4421" s="15"/>
      <c r="BY4421" s="15"/>
      <c r="BZ4421" s="15"/>
      <c r="CA4421" s="15"/>
      <c r="CB4421" s="15"/>
      <c r="CC4421" s="15"/>
      <c r="CD4421" s="15"/>
      <c r="CE4421" s="15"/>
      <c r="CF4421" s="15"/>
      <c r="CG4421" s="15"/>
      <c r="CH4421" s="15"/>
      <c r="CI4421" s="15"/>
      <c r="CJ4421" s="15"/>
      <c r="CK4421" s="15"/>
      <c r="CL4421" s="15"/>
      <c r="CM4421" s="15"/>
      <c r="CN4421" s="15"/>
    </row>
    <row r="4422" spans="1:92" ht="14">
      <c r="A4422" s="1"/>
      <c r="D4422" s="38"/>
      <c r="I4422" s="19"/>
      <c r="K4422" s="15"/>
      <c r="L4422" s="15"/>
      <c r="AE4422" s="37"/>
      <c r="AF4422" s="30"/>
      <c r="AG4422" s="23"/>
      <c r="AH4422" s="23"/>
      <c r="AI4422" s="23"/>
      <c r="AJ4422" s="23"/>
      <c r="AK4422" s="23"/>
      <c r="AL4422" s="23"/>
      <c r="AM4422" s="23"/>
      <c r="AN4422" s="23"/>
      <c r="AO4422" s="23"/>
      <c r="AP4422" s="23"/>
      <c r="AQ4422" s="23"/>
      <c r="AR4422" s="23"/>
      <c r="AS4422" s="23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23"/>
      <c r="BE4422" s="23"/>
      <c r="BF4422" s="23"/>
      <c r="BG4422" s="12"/>
      <c r="BH4422" s="12"/>
      <c r="BI4422" s="12"/>
      <c r="BJ4422" s="12"/>
      <c r="BK4422" s="12"/>
      <c r="BL4422" s="12"/>
      <c r="BM4422" s="12"/>
      <c r="BN4422" s="12"/>
      <c r="BO4422" s="12"/>
      <c r="BP4422" s="12"/>
      <c r="BQ4422" s="12"/>
      <c r="BR4422" s="12"/>
      <c r="BS4422" s="12"/>
      <c r="BT4422" s="12"/>
      <c r="BU4422" s="12"/>
      <c r="BV4422" s="12"/>
      <c r="BW4422" s="12"/>
      <c r="BX4422" s="15"/>
      <c r="BY4422" s="15"/>
      <c r="BZ4422" s="15"/>
      <c r="CA4422" s="15"/>
      <c r="CB4422" s="15"/>
      <c r="CC4422" s="15"/>
      <c r="CD4422" s="15"/>
      <c r="CE4422" s="15"/>
      <c r="CF4422" s="15"/>
      <c r="CG4422" s="15"/>
      <c r="CH4422" s="15"/>
      <c r="CI4422" s="15"/>
      <c r="CJ4422" s="15"/>
      <c r="CK4422" s="15"/>
      <c r="CL4422" s="15"/>
      <c r="CM4422" s="15"/>
      <c r="CN4422" s="15"/>
    </row>
    <row r="4423" spans="1:92" ht="14">
      <c r="A4423" s="1"/>
      <c r="D4423" s="38"/>
      <c r="I4423" s="19"/>
      <c r="K4423" s="15"/>
      <c r="L4423" s="15"/>
      <c r="AE4423" s="37"/>
      <c r="AF4423" s="30"/>
      <c r="AG4423" s="23"/>
      <c r="AH4423" s="23"/>
      <c r="AI4423" s="23"/>
      <c r="AJ4423" s="23"/>
      <c r="AK4423" s="23"/>
      <c r="AL4423" s="23"/>
      <c r="AM4423" s="23"/>
      <c r="AN4423" s="23"/>
      <c r="AO4423" s="23"/>
      <c r="AP4423" s="23"/>
      <c r="AQ4423" s="23"/>
      <c r="AR4423" s="23"/>
      <c r="AS4423" s="23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23"/>
      <c r="BE4423" s="23"/>
      <c r="BF4423" s="23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  <c r="BU4423" s="12"/>
      <c r="BV4423" s="12"/>
      <c r="BW4423" s="12"/>
      <c r="BX4423" s="15"/>
      <c r="BY4423" s="15"/>
      <c r="BZ4423" s="15"/>
      <c r="CA4423" s="15"/>
      <c r="CB4423" s="15"/>
      <c r="CC4423" s="15"/>
      <c r="CD4423" s="15"/>
      <c r="CE4423" s="15"/>
      <c r="CF4423" s="15"/>
      <c r="CG4423" s="15"/>
      <c r="CH4423" s="15"/>
      <c r="CI4423" s="15"/>
      <c r="CJ4423" s="15"/>
      <c r="CK4423" s="15"/>
      <c r="CL4423" s="15"/>
      <c r="CM4423" s="15"/>
      <c r="CN4423" s="15"/>
    </row>
    <row r="4424" spans="1:92" ht="14">
      <c r="A4424" s="1"/>
      <c r="D4424" s="38"/>
      <c r="I4424" s="19"/>
      <c r="K4424" s="15"/>
      <c r="L4424" s="15"/>
      <c r="AE4424" s="37"/>
      <c r="AF4424" s="30"/>
      <c r="AG4424" s="23"/>
      <c r="AH4424" s="23"/>
      <c r="AI4424" s="23"/>
      <c r="AJ4424" s="23"/>
      <c r="AK4424" s="23"/>
      <c r="AL4424" s="23"/>
      <c r="AM4424" s="23"/>
      <c r="AN4424" s="23"/>
      <c r="AO4424" s="23"/>
      <c r="AP4424" s="23"/>
      <c r="AQ4424" s="23"/>
      <c r="AR4424" s="23"/>
      <c r="AS4424" s="23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23"/>
      <c r="BE4424" s="23"/>
      <c r="BF4424" s="23"/>
      <c r="BG4424" s="12"/>
      <c r="BH4424" s="12"/>
      <c r="BI4424" s="12"/>
      <c r="BJ4424" s="12"/>
      <c r="BK4424" s="12"/>
      <c r="BL4424" s="12"/>
      <c r="BM4424" s="12"/>
      <c r="BN4424" s="12"/>
      <c r="BO4424" s="12"/>
      <c r="BP4424" s="12"/>
      <c r="BQ4424" s="12"/>
      <c r="BR4424" s="12"/>
      <c r="BS4424" s="12"/>
      <c r="BT4424" s="12"/>
      <c r="BU4424" s="12"/>
      <c r="BV4424" s="12"/>
      <c r="BW4424" s="12"/>
      <c r="BX4424" s="15"/>
      <c r="BY4424" s="15"/>
      <c r="BZ4424" s="15"/>
      <c r="CA4424" s="15"/>
      <c r="CB4424" s="15"/>
      <c r="CC4424" s="15"/>
      <c r="CD4424" s="15"/>
      <c r="CE4424" s="15"/>
      <c r="CF4424" s="15"/>
      <c r="CG4424" s="15"/>
      <c r="CH4424" s="15"/>
      <c r="CI4424" s="15"/>
      <c r="CJ4424" s="15"/>
      <c r="CK4424" s="15"/>
      <c r="CL4424" s="15"/>
      <c r="CM4424" s="15"/>
      <c r="CN4424" s="15"/>
    </row>
    <row r="4425" spans="1:92" ht="14">
      <c r="A4425" s="1"/>
      <c r="D4425" s="38"/>
      <c r="I4425" s="19"/>
      <c r="K4425" s="15"/>
      <c r="L4425" s="15"/>
      <c r="AE4425" s="37"/>
      <c r="AF4425" s="30"/>
      <c r="AG4425" s="23"/>
      <c r="AH4425" s="23"/>
      <c r="AI4425" s="23"/>
      <c r="AJ4425" s="23"/>
      <c r="AK4425" s="23"/>
      <c r="AL4425" s="23"/>
      <c r="AM4425" s="23"/>
      <c r="AN4425" s="23"/>
      <c r="AO4425" s="23"/>
      <c r="AP4425" s="23"/>
      <c r="AQ4425" s="23"/>
      <c r="AR4425" s="23"/>
      <c r="AS4425" s="23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23"/>
      <c r="BE4425" s="23"/>
      <c r="BF4425" s="23"/>
      <c r="BG4425" s="12"/>
      <c r="BH4425" s="12"/>
      <c r="BI4425" s="12"/>
      <c r="BJ4425" s="12"/>
      <c r="BK4425" s="12"/>
      <c r="BL4425" s="12"/>
      <c r="BM4425" s="12"/>
      <c r="BN4425" s="12"/>
      <c r="BO4425" s="12"/>
      <c r="BP4425" s="12"/>
      <c r="BQ4425" s="12"/>
      <c r="BR4425" s="12"/>
      <c r="BS4425" s="12"/>
      <c r="BT4425" s="12"/>
      <c r="BU4425" s="12"/>
      <c r="BV4425" s="12"/>
      <c r="BW4425" s="12"/>
      <c r="BX4425" s="15"/>
      <c r="BY4425" s="15"/>
      <c r="BZ4425" s="15"/>
      <c r="CA4425" s="15"/>
      <c r="CB4425" s="15"/>
      <c r="CC4425" s="15"/>
      <c r="CD4425" s="15"/>
      <c r="CE4425" s="15"/>
      <c r="CF4425" s="15"/>
      <c r="CG4425" s="15"/>
      <c r="CH4425" s="15"/>
      <c r="CI4425" s="15"/>
      <c r="CJ4425" s="15"/>
      <c r="CK4425" s="15"/>
      <c r="CL4425" s="15"/>
      <c r="CM4425" s="15"/>
      <c r="CN4425" s="15"/>
    </row>
    <row r="4426" spans="1:92" ht="14">
      <c r="A4426" s="1"/>
      <c r="D4426" s="38"/>
      <c r="I4426" s="19"/>
      <c r="K4426" s="15"/>
      <c r="L4426" s="15"/>
      <c r="AE4426" s="37"/>
      <c r="AF4426" s="30"/>
      <c r="AG4426" s="23"/>
      <c r="AH4426" s="23"/>
      <c r="AI4426" s="23"/>
      <c r="AJ4426" s="23"/>
      <c r="AK4426" s="23"/>
      <c r="AL4426" s="23"/>
      <c r="AM4426" s="23"/>
      <c r="AN4426" s="23"/>
      <c r="AO4426" s="23"/>
      <c r="AP4426" s="23"/>
      <c r="AQ4426" s="23"/>
      <c r="AR4426" s="23"/>
      <c r="AS4426" s="23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23"/>
      <c r="BE4426" s="23"/>
      <c r="BF4426" s="23"/>
      <c r="BG4426" s="12"/>
      <c r="BH4426" s="12"/>
      <c r="BI4426" s="12"/>
      <c r="BJ4426" s="12"/>
      <c r="BK4426" s="12"/>
      <c r="BL4426" s="12"/>
      <c r="BM4426" s="12"/>
      <c r="BN4426" s="12"/>
      <c r="BO4426" s="12"/>
      <c r="BP4426" s="12"/>
      <c r="BQ4426" s="12"/>
      <c r="BR4426" s="12"/>
      <c r="BS4426" s="12"/>
      <c r="BT4426" s="12"/>
      <c r="BU4426" s="12"/>
      <c r="BV4426" s="12"/>
      <c r="BW4426" s="12"/>
      <c r="BX4426" s="15"/>
      <c r="BY4426" s="15"/>
      <c r="BZ4426" s="15"/>
      <c r="CA4426" s="15"/>
      <c r="CB4426" s="15"/>
      <c r="CC4426" s="15"/>
      <c r="CD4426" s="15"/>
      <c r="CE4426" s="15"/>
      <c r="CF4426" s="15"/>
      <c r="CG4426" s="15"/>
      <c r="CH4426" s="15"/>
      <c r="CI4426" s="15"/>
      <c r="CJ4426" s="15"/>
      <c r="CK4426" s="15"/>
      <c r="CL4426" s="15"/>
      <c r="CM4426" s="15"/>
      <c r="CN4426" s="15"/>
    </row>
    <row r="4427" spans="1:92" ht="14">
      <c r="A4427" s="1"/>
      <c r="D4427" s="38"/>
      <c r="I4427" s="19"/>
      <c r="K4427" s="15"/>
      <c r="L4427" s="15"/>
      <c r="AE4427" s="37"/>
      <c r="AF4427" s="30"/>
      <c r="AG4427" s="23"/>
      <c r="AH4427" s="23"/>
      <c r="AI4427" s="23"/>
      <c r="AJ4427" s="23"/>
      <c r="AK4427" s="23"/>
      <c r="AL4427" s="23"/>
      <c r="AM4427" s="23"/>
      <c r="AN4427" s="23"/>
      <c r="AO4427" s="23"/>
      <c r="AP4427" s="23"/>
      <c r="AQ4427" s="23"/>
      <c r="AR4427" s="23"/>
      <c r="AS4427" s="23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23"/>
      <c r="BE4427" s="23"/>
      <c r="BF4427" s="23"/>
      <c r="BG4427" s="12"/>
      <c r="BH4427" s="12"/>
      <c r="BI4427" s="12"/>
      <c r="BJ4427" s="12"/>
      <c r="BK4427" s="12"/>
      <c r="BL4427" s="12"/>
      <c r="BM4427" s="12"/>
      <c r="BN4427" s="12"/>
      <c r="BO4427" s="12"/>
      <c r="BP4427" s="12"/>
      <c r="BQ4427" s="12"/>
      <c r="BR4427" s="12"/>
      <c r="BS4427" s="12"/>
      <c r="BT4427" s="12"/>
      <c r="BU4427" s="12"/>
      <c r="BV4427" s="12"/>
      <c r="BW4427" s="12"/>
      <c r="BX4427" s="15"/>
      <c r="BY4427" s="15"/>
      <c r="BZ4427" s="15"/>
      <c r="CA4427" s="15"/>
      <c r="CB4427" s="15"/>
      <c r="CC4427" s="15"/>
      <c r="CD4427" s="15"/>
      <c r="CE4427" s="15"/>
      <c r="CF4427" s="15"/>
      <c r="CG4427" s="15"/>
      <c r="CH4427" s="15"/>
      <c r="CI4427" s="15"/>
      <c r="CJ4427" s="15"/>
      <c r="CK4427" s="15"/>
      <c r="CL4427" s="15"/>
      <c r="CM4427" s="15"/>
      <c r="CN4427" s="15"/>
    </row>
    <row r="4428" spans="1:92" ht="14">
      <c r="A4428" s="1"/>
      <c r="D4428" s="38"/>
      <c r="I4428" s="19"/>
      <c r="K4428" s="15"/>
      <c r="L4428" s="15"/>
      <c r="AE4428" s="37"/>
      <c r="AF4428" s="30"/>
      <c r="AG4428" s="23"/>
      <c r="AH4428" s="23"/>
      <c r="AI4428" s="23"/>
      <c r="AJ4428" s="23"/>
      <c r="AK4428" s="23"/>
      <c r="AL4428" s="23"/>
      <c r="AM4428" s="23"/>
      <c r="AN4428" s="23"/>
      <c r="AO4428" s="23"/>
      <c r="AP4428" s="23"/>
      <c r="AQ4428" s="23"/>
      <c r="AR4428" s="23"/>
      <c r="AS4428" s="23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23"/>
      <c r="BE4428" s="23"/>
      <c r="BF4428" s="23"/>
      <c r="BG4428" s="12"/>
      <c r="BH4428" s="12"/>
      <c r="BI4428" s="12"/>
      <c r="BJ4428" s="12"/>
      <c r="BK4428" s="12"/>
      <c r="BL4428" s="12"/>
      <c r="BM4428" s="12"/>
      <c r="BN4428" s="12"/>
      <c r="BO4428" s="12"/>
      <c r="BP4428" s="12"/>
      <c r="BQ4428" s="12"/>
      <c r="BR4428" s="12"/>
      <c r="BS4428" s="12"/>
      <c r="BT4428" s="12"/>
      <c r="BU4428" s="12"/>
      <c r="BV4428" s="12"/>
      <c r="BW4428" s="12"/>
      <c r="BX4428" s="15"/>
      <c r="BY4428" s="15"/>
      <c r="BZ4428" s="15"/>
      <c r="CA4428" s="15"/>
      <c r="CB4428" s="15"/>
      <c r="CC4428" s="15"/>
      <c r="CD4428" s="15"/>
      <c r="CE4428" s="15"/>
      <c r="CF4428" s="15"/>
      <c r="CG4428" s="15"/>
      <c r="CH4428" s="15"/>
      <c r="CI4428" s="15"/>
      <c r="CJ4428" s="15"/>
      <c r="CK4428" s="15"/>
      <c r="CL4428" s="15"/>
      <c r="CM4428" s="15"/>
      <c r="CN4428" s="15"/>
    </row>
    <row r="4429" spans="1:92" ht="14">
      <c r="A4429" s="1"/>
      <c r="D4429" s="38"/>
      <c r="I4429" s="19"/>
      <c r="K4429" s="15"/>
      <c r="L4429" s="15"/>
      <c r="AE4429" s="37"/>
      <c r="AF4429" s="30"/>
      <c r="AG4429" s="23"/>
      <c r="AH4429" s="23"/>
      <c r="AI4429" s="23"/>
      <c r="AJ4429" s="23"/>
      <c r="AK4429" s="23"/>
      <c r="AL4429" s="23"/>
      <c r="AM4429" s="23"/>
      <c r="AN4429" s="23"/>
      <c r="AO4429" s="23"/>
      <c r="AP4429" s="23"/>
      <c r="AQ4429" s="23"/>
      <c r="AR4429" s="23"/>
      <c r="AS4429" s="23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23"/>
      <c r="BE4429" s="23"/>
      <c r="BF4429" s="23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  <c r="BU4429" s="12"/>
      <c r="BV4429" s="12"/>
      <c r="BW4429" s="12"/>
      <c r="BX4429" s="15"/>
      <c r="BY4429" s="15"/>
      <c r="BZ4429" s="15"/>
      <c r="CA4429" s="15"/>
      <c r="CB4429" s="15"/>
      <c r="CC4429" s="15"/>
      <c r="CD4429" s="15"/>
      <c r="CE4429" s="15"/>
      <c r="CF4429" s="15"/>
      <c r="CG4429" s="15"/>
      <c r="CH4429" s="15"/>
      <c r="CI4429" s="15"/>
      <c r="CJ4429" s="15"/>
      <c r="CK4429" s="15"/>
      <c r="CL4429" s="15"/>
      <c r="CM4429" s="15"/>
      <c r="CN4429" s="15"/>
    </row>
    <row r="4430" spans="1:92" ht="14">
      <c r="A4430" s="1"/>
      <c r="D4430" s="38"/>
      <c r="I4430" s="19"/>
      <c r="K4430" s="15"/>
      <c r="L4430" s="15"/>
      <c r="AE4430" s="37"/>
      <c r="AF4430" s="30"/>
      <c r="AG4430" s="23"/>
      <c r="AH4430" s="23"/>
      <c r="AI4430" s="23"/>
      <c r="AJ4430" s="23"/>
      <c r="AK4430" s="23"/>
      <c r="AL4430" s="23"/>
      <c r="AM4430" s="23"/>
      <c r="AN4430" s="23"/>
      <c r="AO4430" s="23"/>
      <c r="AP4430" s="23"/>
      <c r="AQ4430" s="23"/>
      <c r="AR4430" s="23"/>
      <c r="AS4430" s="23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23"/>
      <c r="BE4430" s="23"/>
      <c r="BF4430" s="23"/>
      <c r="BG4430" s="12"/>
      <c r="BH4430" s="12"/>
      <c r="BI4430" s="12"/>
      <c r="BJ4430" s="12"/>
      <c r="BK4430" s="12"/>
      <c r="BL4430" s="12"/>
      <c r="BM4430" s="12"/>
      <c r="BN4430" s="12"/>
      <c r="BO4430" s="12"/>
      <c r="BP4430" s="12"/>
      <c r="BQ4430" s="12"/>
      <c r="BR4430" s="12"/>
      <c r="BS4430" s="12"/>
      <c r="BT4430" s="12"/>
      <c r="BU4430" s="12"/>
      <c r="BV4430" s="12"/>
      <c r="BW4430" s="12"/>
      <c r="BX4430" s="15"/>
      <c r="BY4430" s="15"/>
      <c r="BZ4430" s="15"/>
      <c r="CA4430" s="15"/>
      <c r="CB4430" s="15"/>
      <c r="CC4430" s="15"/>
      <c r="CD4430" s="15"/>
      <c r="CE4430" s="15"/>
      <c r="CF4430" s="15"/>
      <c r="CG4430" s="15"/>
      <c r="CH4430" s="15"/>
      <c r="CI4430" s="15"/>
      <c r="CJ4430" s="15"/>
      <c r="CK4430" s="15"/>
      <c r="CL4430" s="15"/>
      <c r="CM4430" s="15"/>
      <c r="CN4430" s="15"/>
    </row>
    <row r="4431" spans="1:92" ht="14">
      <c r="A4431" s="1"/>
      <c r="D4431" s="38"/>
      <c r="I4431" s="19"/>
      <c r="K4431" s="15"/>
      <c r="L4431" s="15"/>
      <c r="AE4431" s="37"/>
      <c r="AF4431" s="30"/>
      <c r="AG4431" s="23"/>
      <c r="AH4431" s="23"/>
      <c r="AI4431" s="23"/>
      <c r="AJ4431" s="23"/>
      <c r="AK4431" s="23"/>
      <c r="AL4431" s="23"/>
      <c r="AM4431" s="23"/>
      <c r="AN4431" s="23"/>
      <c r="AO4431" s="23"/>
      <c r="AP4431" s="23"/>
      <c r="AQ4431" s="23"/>
      <c r="AR4431" s="23"/>
      <c r="AS4431" s="23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23"/>
      <c r="BE4431" s="23"/>
      <c r="BF4431" s="23"/>
      <c r="BG4431" s="12"/>
      <c r="BH4431" s="12"/>
      <c r="BI4431" s="12"/>
      <c r="BJ4431" s="12"/>
      <c r="BK4431" s="12"/>
      <c r="BL4431" s="12"/>
      <c r="BM4431" s="12"/>
      <c r="BN4431" s="12"/>
      <c r="BO4431" s="12"/>
      <c r="BP4431" s="12"/>
      <c r="BQ4431" s="12"/>
      <c r="BR4431" s="12"/>
      <c r="BS4431" s="12"/>
      <c r="BT4431" s="12"/>
      <c r="BU4431" s="12"/>
      <c r="BV4431" s="12"/>
      <c r="BW4431" s="12"/>
      <c r="BX4431" s="15"/>
      <c r="BY4431" s="15"/>
      <c r="BZ4431" s="15"/>
      <c r="CA4431" s="15"/>
      <c r="CB4431" s="15"/>
      <c r="CC4431" s="15"/>
      <c r="CD4431" s="15"/>
      <c r="CE4431" s="15"/>
      <c r="CF4431" s="15"/>
      <c r="CG4431" s="15"/>
      <c r="CH4431" s="15"/>
      <c r="CI4431" s="15"/>
      <c r="CJ4431" s="15"/>
      <c r="CK4431" s="15"/>
      <c r="CL4431" s="15"/>
      <c r="CM4431" s="15"/>
      <c r="CN4431" s="15"/>
    </row>
    <row r="4432" spans="1:92" ht="14">
      <c r="A4432" s="1"/>
      <c r="D4432" s="38"/>
      <c r="I4432" s="19"/>
      <c r="K4432" s="15"/>
      <c r="L4432" s="15"/>
      <c r="AE4432" s="37"/>
      <c r="AF4432" s="30"/>
      <c r="AG4432" s="23"/>
      <c r="AH4432" s="23"/>
      <c r="AI4432" s="23"/>
      <c r="AJ4432" s="23"/>
      <c r="AK4432" s="23"/>
      <c r="AL4432" s="23"/>
      <c r="AM4432" s="23"/>
      <c r="AN4432" s="23"/>
      <c r="AO4432" s="23"/>
      <c r="AP4432" s="23"/>
      <c r="AQ4432" s="23"/>
      <c r="AR4432" s="23"/>
      <c r="AS4432" s="23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23"/>
      <c r="BE4432" s="23"/>
      <c r="BF4432" s="23"/>
      <c r="BG4432" s="12"/>
      <c r="BH4432" s="12"/>
      <c r="BI4432" s="12"/>
      <c r="BJ4432" s="12"/>
      <c r="BK4432" s="12"/>
      <c r="BL4432" s="12"/>
      <c r="BM4432" s="12"/>
      <c r="BN4432" s="12"/>
      <c r="BO4432" s="12"/>
      <c r="BP4432" s="12"/>
      <c r="BQ4432" s="12"/>
      <c r="BR4432" s="12"/>
      <c r="BS4432" s="12"/>
      <c r="BT4432" s="12"/>
      <c r="BU4432" s="12"/>
      <c r="BV4432" s="12"/>
      <c r="BW4432" s="12"/>
      <c r="BX4432" s="15"/>
      <c r="BY4432" s="15"/>
      <c r="BZ4432" s="15"/>
      <c r="CA4432" s="15"/>
      <c r="CB4432" s="15"/>
      <c r="CC4432" s="15"/>
      <c r="CD4432" s="15"/>
      <c r="CE4432" s="15"/>
      <c r="CF4432" s="15"/>
      <c r="CG4432" s="15"/>
      <c r="CH4432" s="15"/>
      <c r="CI4432" s="15"/>
      <c r="CJ4432" s="15"/>
      <c r="CK4432" s="15"/>
      <c r="CL4432" s="15"/>
      <c r="CM4432" s="15"/>
      <c r="CN4432" s="15"/>
    </row>
    <row r="4433" spans="1:92" ht="14">
      <c r="A4433" s="1"/>
      <c r="D4433" s="38"/>
      <c r="I4433" s="19"/>
      <c r="K4433" s="15"/>
      <c r="L4433" s="15"/>
      <c r="AE4433" s="37"/>
      <c r="AF4433" s="30"/>
      <c r="AG4433" s="23"/>
      <c r="AH4433" s="23"/>
      <c r="AI4433" s="23"/>
      <c r="AJ4433" s="23"/>
      <c r="AK4433" s="23"/>
      <c r="AL4433" s="23"/>
      <c r="AM4433" s="23"/>
      <c r="AN4433" s="23"/>
      <c r="AO4433" s="23"/>
      <c r="AP4433" s="23"/>
      <c r="AQ4433" s="23"/>
      <c r="AR4433" s="23"/>
      <c r="AS4433" s="23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23"/>
      <c r="BE4433" s="23"/>
      <c r="BF4433" s="23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  <c r="BU4433" s="12"/>
      <c r="BV4433" s="12"/>
      <c r="BW4433" s="12"/>
      <c r="BX4433" s="15"/>
      <c r="BY4433" s="15"/>
      <c r="BZ4433" s="15"/>
      <c r="CA4433" s="15"/>
      <c r="CB4433" s="15"/>
      <c r="CC4433" s="15"/>
      <c r="CD4433" s="15"/>
      <c r="CE4433" s="15"/>
      <c r="CF4433" s="15"/>
      <c r="CG4433" s="15"/>
      <c r="CH4433" s="15"/>
      <c r="CI4433" s="15"/>
      <c r="CJ4433" s="15"/>
      <c r="CK4433" s="15"/>
      <c r="CL4433" s="15"/>
      <c r="CM4433" s="15"/>
      <c r="CN4433" s="15"/>
    </row>
    <row r="4434" spans="1:92" ht="14">
      <c r="A4434" s="1"/>
      <c r="D4434" s="38"/>
      <c r="I4434" s="19"/>
      <c r="K4434" s="15"/>
      <c r="L4434" s="15"/>
      <c r="AE4434" s="37"/>
      <c r="AF4434" s="30"/>
      <c r="AG4434" s="23"/>
      <c r="AH4434" s="23"/>
      <c r="AI4434" s="23"/>
      <c r="AJ4434" s="23"/>
      <c r="AK4434" s="23"/>
      <c r="AL4434" s="23"/>
      <c r="AM4434" s="23"/>
      <c r="AN4434" s="23"/>
      <c r="AO4434" s="23"/>
      <c r="AP4434" s="23"/>
      <c r="AQ4434" s="23"/>
      <c r="AR4434" s="23"/>
      <c r="AS4434" s="23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23"/>
      <c r="BE4434" s="23"/>
      <c r="BF4434" s="23"/>
      <c r="BG4434" s="12"/>
      <c r="BH4434" s="12"/>
      <c r="BI4434" s="12"/>
      <c r="BJ4434" s="12"/>
      <c r="BK4434" s="12"/>
      <c r="BL4434" s="12"/>
      <c r="BM4434" s="12"/>
      <c r="BN4434" s="12"/>
      <c r="BO4434" s="12"/>
      <c r="BP4434" s="12"/>
      <c r="BQ4434" s="12"/>
      <c r="BR4434" s="12"/>
      <c r="BS4434" s="12"/>
      <c r="BT4434" s="12"/>
      <c r="BU4434" s="12"/>
      <c r="BV4434" s="12"/>
      <c r="BW4434" s="12"/>
      <c r="BX4434" s="15"/>
      <c r="BY4434" s="15"/>
      <c r="BZ4434" s="15"/>
      <c r="CA4434" s="15"/>
      <c r="CB4434" s="15"/>
      <c r="CC4434" s="15"/>
      <c r="CD4434" s="15"/>
      <c r="CE4434" s="15"/>
      <c r="CF4434" s="15"/>
      <c r="CG4434" s="15"/>
      <c r="CH4434" s="15"/>
      <c r="CI4434" s="15"/>
      <c r="CJ4434" s="15"/>
      <c r="CK4434" s="15"/>
      <c r="CL4434" s="15"/>
      <c r="CM4434" s="15"/>
      <c r="CN4434" s="15"/>
    </row>
    <row r="4435" spans="1:92" ht="14">
      <c r="A4435" s="1"/>
      <c r="D4435" s="38"/>
      <c r="I4435" s="19"/>
      <c r="K4435" s="15"/>
      <c r="L4435" s="15"/>
      <c r="AE4435" s="37"/>
      <c r="AF4435" s="30"/>
      <c r="AG4435" s="23"/>
      <c r="AH4435" s="23"/>
      <c r="AI4435" s="23"/>
      <c r="AJ4435" s="23"/>
      <c r="AK4435" s="23"/>
      <c r="AL4435" s="23"/>
      <c r="AM4435" s="23"/>
      <c r="AN4435" s="23"/>
      <c r="AO4435" s="23"/>
      <c r="AP4435" s="23"/>
      <c r="AQ4435" s="23"/>
      <c r="AR4435" s="23"/>
      <c r="AS4435" s="23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23"/>
      <c r="BE4435" s="23"/>
      <c r="BF4435" s="23"/>
      <c r="BG4435" s="12"/>
      <c r="BH4435" s="12"/>
      <c r="BI4435" s="12"/>
      <c r="BJ4435" s="12"/>
      <c r="BK4435" s="12"/>
      <c r="BL4435" s="12"/>
      <c r="BM4435" s="12"/>
      <c r="BN4435" s="12"/>
      <c r="BO4435" s="12"/>
      <c r="BP4435" s="12"/>
      <c r="BQ4435" s="12"/>
      <c r="BR4435" s="12"/>
      <c r="BS4435" s="12"/>
      <c r="BT4435" s="12"/>
      <c r="BU4435" s="12"/>
      <c r="BV4435" s="12"/>
      <c r="BW4435" s="12"/>
      <c r="BX4435" s="15"/>
      <c r="BY4435" s="15"/>
      <c r="BZ4435" s="15"/>
      <c r="CA4435" s="15"/>
      <c r="CB4435" s="15"/>
      <c r="CC4435" s="15"/>
      <c r="CD4435" s="15"/>
      <c r="CE4435" s="15"/>
      <c r="CF4435" s="15"/>
      <c r="CG4435" s="15"/>
      <c r="CH4435" s="15"/>
      <c r="CI4435" s="15"/>
      <c r="CJ4435" s="15"/>
      <c r="CK4435" s="15"/>
      <c r="CL4435" s="15"/>
      <c r="CM4435" s="15"/>
      <c r="CN4435" s="15"/>
    </row>
    <row r="4436" spans="1:92" ht="14">
      <c r="A4436" s="1"/>
      <c r="D4436" s="38"/>
      <c r="I4436" s="19"/>
      <c r="K4436" s="15"/>
      <c r="L4436" s="15"/>
      <c r="AE4436" s="37"/>
      <c r="AF4436" s="30"/>
      <c r="AG4436" s="23"/>
      <c r="AH4436" s="23"/>
      <c r="AI4436" s="23"/>
      <c r="AJ4436" s="23"/>
      <c r="AK4436" s="23"/>
      <c r="AL4436" s="23"/>
      <c r="AM4436" s="23"/>
      <c r="AN4436" s="23"/>
      <c r="AO4436" s="23"/>
      <c r="AP4436" s="23"/>
      <c r="AQ4436" s="23"/>
      <c r="AR4436" s="23"/>
      <c r="AS4436" s="23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23"/>
      <c r="BE4436" s="23"/>
      <c r="BF4436" s="23"/>
      <c r="BG4436" s="12"/>
      <c r="BH4436" s="12"/>
      <c r="BI4436" s="12"/>
      <c r="BJ4436" s="12"/>
      <c r="BK4436" s="12"/>
      <c r="BL4436" s="12"/>
      <c r="BM4436" s="12"/>
      <c r="BN4436" s="12"/>
      <c r="BO4436" s="12"/>
      <c r="BP4436" s="12"/>
      <c r="BQ4436" s="12"/>
      <c r="BR4436" s="12"/>
      <c r="BS4436" s="12"/>
      <c r="BT4436" s="12"/>
      <c r="BU4436" s="12"/>
      <c r="BV4436" s="12"/>
      <c r="BW4436" s="12"/>
      <c r="BX4436" s="15"/>
      <c r="BY4436" s="15"/>
      <c r="BZ4436" s="15"/>
      <c r="CA4436" s="15"/>
      <c r="CB4436" s="15"/>
      <c r="CC4436" s="15"/>
      <c r="CD4436" s="15"/>
      <c r="CE4436" s="15"/>
      <c r="CF4436" s="15"/>
      <c r="CG4436" s="15"/>
      <c r="CH4436" s="15"/>
      <c r="CI4436" s="15"/>
      <c r="CJ4436" s="15"/>
      <c r="CK4436" s="15"/>
      <c r="CL4436" s="15"/>
      <c r="CM4436" s="15"/>
      <c r="CN4436" s="15"/>
    </row>
    <row r="4437" spans="1:92" ht="14">
      <c r="A4437" s="1"/>
      <c r="D4437" s="38"/>
      <c r="I4437" s="19"/>
      <c r="K4437" s="15"/>
      <c r="L4437" s="15"/>
      <c r="AE4437" s="37"/>
      <c r="AF4437" s="30"/>
      <c r="AG4437" s="23"/>
      <c r="AH4437" s="23"/>
      <c r="AI4437" s="23"/>
      <c r="AJ4437" s="23"/>
      <c r="AK4437" s="23"/>
      <c r="AL4437" s="23"/>
      <c r="AM4437" s="23"/>
      <c r="AN4437" s="23"/>
      <c r="AO4437" s="23"/>
      <c r="AP4437" s="23"/>
      <c r="AQ4437" s="23"/>
      <c r="AR4437" s="23"/>
      <c r="AS4437" s="23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23"/>
      <c r="BE4437" s="23"/>
      <c r="BF4437" s="23"/>
      <c r="BG4437" s="12"/>
      <c r="BH4437" s="12"/>
      <c r="BI4437" s="12"/>
      <c r="BJ4437" s="12"/>
      <c r="BK4437" s="12"/>
      <c r="BL4437" s="12"/>
      <c r="BM4437" s="12"/>
      <c r="BN4437" s="12"/>
      <c r="BO4437" s="12"/>
      <c r="BP4437" s="12"/>
      <c r="BQ4437" s="12"/>
      <c r="BR4437" s="12"/>
      <c r="BS4437" s="12"/>
      <c r="BT4437" s="12"/>
      <c r="BU4437" s="12"/>
      <c r="BV4437" s="12"/>
      <c r="BW4437" s="12"/>
      <c r="BX4437" s="15"/>
      <c r="BY4437" s="15"/>
      <c r="BZ4437" s="15"/>
      <c r="CA4437" s="15"/>
      <c r="CB4437" s="15"/>
      <c r="CC4437" s="15"/>
      <c r="CD4437" s="15"/>
      <c r="CE4437" s="15"/>
      <c r="CF4437" s="15"/>
      <c r="CG4437" s="15"/>
      <c r="CH4437" s="15"/>
      <c r="CI4437" s="15"/>
      <c r="CJ4437" s="15"/>
      <c r="CK4437" s="15"/>
      <c r="CL4437" s="15"/>
      <c r="CM4437" s="15"/>
      <c r="CN4437" s="15"/>
    </row>
    <row r="4438" spans="1:92" ht="14">
      <c r="A4438" s="1"/>
      <c r="D4438" s="38"/>
      <c r="I4438" s="19"/>
      <c r="K4438" s="15"/>
      <c r="L4438" s="15"/>
      <c r="AE4438" s="37"/>
      <c r="AF4438" s="30"/>
      <c r="AG4438" s="23"/>
      <c r="AH4438" s="23"/>
      <c r="AI4438" s="23"/>
      <c r="AJ4438" s="23"/>
      <c r="AK4438" s="23"/>
      <c r="AL4438" s="23"/>
      <c r="AM4438" s="23"/>
      <c r="AN4438" s="23"/>
      <c r="AO4438" s="23"/>
      <c r="AP4438" s="23"/>
      <c r="AQ4438" s="23"/>
      <c r="AR4438" s="23"/>
      <c r="AS4438" s="23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23"/>
      <c r="BE4438" s="23"/>
      <c r="BF4438" s="23"/>
      <c r="BG4438" s="12"/>
      <c r="BH4438" s="12"/>
      <c r="BI4438" s="12"/>
      <c r="BJ4438" s="12"/>
      <c r="BK4438" s="12"/>
      <c r="BL4438" s="12"/>
      <c r="BM4438" s="12"/>
      <c r="BN4438" s="12"/>
      <c r="BO4438" s="12"/>
      <c r="BP4438" s="12"/>
      <c r="BQ4438" s="12"/>
      <c r="BR4438" s="12"/>
      <c r="BS4438" s="12"/>
      <c r="BT4438" s="12"/>
      <c r="BU4438" s="12"/>
      <c r="BV4438" s="12"/>
      <c r="BW4438" s="12"/>
      <c r="BX4438" s="15"/>
      <c r="BY4438" s="15"/>
      <c r="BZ4438" s="15"/>
      <c r="CA4438" s="15"/>
      <c r="CB4438" s="15"/>
      <c r="CC4438" s="15"/>
      <c r="CD4438" s="15"/>
      <c r="CE4438" s="15"/>
      <c r="CF4438" s="15"/>
      <c r="CG4438" s="15"/>
      <c r="CH4438" s="15"/>
      <c r="CI4438" s="15"/>
      <c r="CJ4438" s="15"/>
      <c r="CK4438" s="15"/>
      <c r="CL4438" s="15"/>
      <c r="CM4438" s="15"/>
      <c r="CN4438" s="15"/>
    </row>
    <row r="4439" spans="1:92" ht="14">
      <c r="A4439" s="1"/>
      <c r="D4439" s="38"/>
      <c r="I4439" s="19"/>
      <c r="K4439" s="15"/>
      <c r="L4439" s="15"/>
      <c r="AE4439" s="37"/>
      <c r="AF4439" s="30"/>
      <c r="AG4439" s="23"/>
      <c r="AH4439" s="23"/>
      <c r="AI4439" s="23"/>
      <c r="AJ4439" s="23"/>
      <c r="AK4439" s="23"/>
      <c r="AL4439" s="23"/>
      <c r="AM4439" s="23"/>
      <c r="AN4439" s="23"/>
      <c r="AO4439" s="23"/>
      <c r="AP4439" s="23"/>
      <c r="AQ4439" s="23"/>
      <c r="AR4439" s="23"/>
      <c r="AS4439" s="23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23"/>
      <c r="BE4439" s="23"/>
      <c r="BF4439" s="23"/>
      <c r="BG4439" s="12"/>
      <c r="BH4439" s="12"/>
      <c r="BI4439" s="12"/>
      <c r="BJ4439" s="12"/>
      <c r="BK4439" s="12"/>
      <c r="BL4439" s="12"/>
      <c r="BM4439" s="12"/>
      <c r="BN4439" s="12"/>
      <c r="BO4439" s="12"/>
      <c r="BP4439" s="12"/>
      <c r="BQ4439" s="12"/>
      <c r="BR4439" s="12"/>
      <c r="BS4439" s="12"/>
      <c r="BT4439" s="12"/>
      <c r="BU4439" s="12"/>
      <c r="BV4439" s="12"/>
      <c r="BW4439" s="12"/>
      <c r="BX4439" s="15"/>
      <c r="BY4439" s="15"/>
      <c r="BZ4439" s="15"/>
      <c r="CA4439" s="15"/>
      <c r="CB4439" s="15"/>
      <c r="CC4439" s="15"/>
      <c r="CD4439" s="15"/>
      <c r="CE4439" s="15"/>
      <c r="CF4439" s="15"/>
      <c r="CG4439" s="15"/>
      <c r="CH4439" s="15"/>
      <c r="CI4439" s="15"/>
      <c r="CJ4439" s="15"/>
      <c r="CK4439" s="15"/>
      <c r="CL4439" s="15"/>
      <c r="CM4439" s="15"/>
      <c r="CN4439" s="15"/>
    </row>
    <row r="4440" spans="1:92" ht="14">
      <c r="A4440" s="1"/>
      <c r="D4440" s="38"/>
      <c r="I4440" s="19"/>
      <c r="K4440" s="15"/>
      <c r="L4440" s="15"/>
      <c r="AE4440" s="37"/>
      <c r="AF4440" s="30"/>
      <c r="AG4440" s="23"/>
      <c r="AH4440" s="23"/>
      <c r="AI4440" s="23"/>
      <c r="AJ4440" s="23"/>
      <c r="AK4440" s="23"/>
      <c r="AL4440" s="23"/>
      <c r="AM4440" s="23"/>
      <c r="AN4440" s="23"/>
      <c r="AO4440" s="23"/>
      <c r="AP4440" s="23"/>
      <c r="AQ4440" s="23"/>
      <c r="AR4440" s="23"/>
      <c r="AS4440" s="23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23"/>
      <c r="BE4440" s="23"/>
      <c r="BF4440" s="23"/>
      <c r="BG4440" s="12"/>
      <c r="BH4440" s="12"/>
      <c r="BI4440" s="12"/>
      <c r="BJ4440" s="12"/>
      <c r="BK4440" s="12"/>
      <c r="BL4440" s="12"/>
      <c r="BM4440" s="12"/>
      <c r="BN4440" s="12"/>
      <c r="BO4440" s="12"/>
      <c r="BP4440" s="12"/>
      <c r="BQ4440" s="12"/>
      <c r="BR4440" s="12"/>
      <c r="BS4440" s="12"/>
      <c r="BT4440" s="12"/>
      <c r="BU4440" s="12"/>
      <c r="BV4440" s="12"/>
      <c r="BW4440" s="12"/>
      <c r="BX4440" s="15"/>
      <c r="BY4440" s="15"/>
      <c r="BZ4440" s="15"/>
      <c r="CA4440" s="15"/>
      <c r="CB4440" s="15"/>
      <c r="CC4440" s="15"/>
      <c r="CD4440" s="15"/>
      <c r="CE4440" s="15"/>
      <c r="CF4440" s="15"/>
      <c r="CG4440" s="15"/>
      <c r="CH4440" s="15"/>
      <c r="CI4440" s="15"/>
      <c r="CJ4440" s="15"/>
      <c r="CK4440" s="15"/>
      <c r="CL4440" s="15"/>
      <c r="CM4440" s="15"/>
      <c r="CN4440" s="15"/>
    </row>
    <row r="4441" spans="1:92" ht="14">
      <c r="A4441" s="1"/>
      <c r="D4441" s="38"/>
      <c r="I4441" s="19"/>
      <c r="K4441" s="15"/>
      <c r="L4441" s="15"/>
      <c r="AE4441" s="37"/>
      <c r="AF4441" s="30"/>
      <c r="AG4441" s="23"/>
      <c r="AH4441" s="23"/>
      <c r="AI4441" s="23"/>
      <c r="AJ4441" s="23"/>
      <c r="AK4441" s="23"/>
      <c r="AL4441" s="23"/>
      <c r="AM4441" s="23"/>
      <c r="AN4441" s="23"/>
      <c r="AO4441" s="23"/>
      <c r="AP4441" s="23"/>
      <c r="AQ4441" s="23"/>
      <c r="AR4441" s="23"/>
      <c r="AS4441" s="23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23"/>
      <c r="BE4441" s="23"/>
      <c r="BF4441" s="23"/>
      <c r="BG4441" s="12"/>
      <c r="BH4441" s="12"/>
      <c r="BI4441" s="12"/>
      <c r="BJ4441" s="12"/>
      <c r="BK4441" s="12"/>
      <c r="BL4441" s="12"/>
      <c r="BM4441" s="12"/>
      <c r="BN4441" s="12"/>
      <c r="BO4441" s="12"/>
      <c r="BP4441" s="12"/>
      <c r="BQ4441" s="12"/>
      <c r="BR4441" s="12"/>
      <c r="BS4441" s="12"/>
      <c r="BT4441" s="12"/>
      <c r="BU4441" s="12"/>
      <c r="BV4441" s="12"/>
      <c r="BW4441" s="12"/>
      <c r="BX4441" s="15"/>
      <c r="BY4441" s="15"/>
      <c r="BZ4441" s="15"/>
      <c r="CA4441" s="15"/>
      <c r="CB4441" s="15"/>
      <c r="CC4441" s="15"/>
      <c r="CD4441" s="15"/>
      <c r="CE4441" s="15"/>
      <c r="CF4441" s="15"/>
      <c r="CG4441" s="15"/>
      <c r="CH4441" s="15"/>
      <c r="CI4441" s="15"/>
      <c r="CJ4441" s="15"/>
      <c r="CK4441" s="15"/>
      <c r="CL4441" s="15"/>
      <c r="CM4441" s="15"/>
      <c r="CN4441" s="15"/>
    </row>
    <row r="4442" spans="1:92" ht="14">
      <c r="A4442" s="1"/>
      <c r="D4442" s="38"/>
      <c r="I4442" s="19"/>
      <c r="K4442" s="15"/>
      <c r="L4442" s="15"/>
      <c r="AE4442" s="37"/>
      <c r="AF4442" s="30"/>
      <c r="AG4442" s="23"/>
      <c r="AH4442" s="23"/>
      <c r="AI4442" s="23"/>
      <c r="AJ4442" s="23"/>
      <c r="AK4442" s="23"/>
      <c r="AL4442" s="23"/>
      <c r="AM4442" s="23"/>
      <c r="AN4442" s="23"/>
      <c r="AO4442" s="23"/>
      <c r="AP4442" s="23"/>
      <c r="AQ4442" s="23"/>
      <c r="AR4442" s="23"/>
      <c r="AS4442" s="23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23"/>
      <c r="BE4442" s="23"/>
      <c r="BF4442" s="23"/>
      <c r="BG4442" s="12"/>
      <c r="BH4442" s="12"/>
      <c r="BI4442" s="12"/>
      <c r="BJ4442" s="12"/>
      <c r="BK4442" s="12"/>
      <c r="BL4442" s="12"/>
      <c r="BM4442" s="12"/>
      <c r="BN4442" s="12"/>
      <c r="BO4442" s="12"/>
      <c r="BP4442" s="12"/>
      <c r="BQ4442" s="12"/>
      <c r="BR4442" s="12"/>
      <c r="BS4442" s="12"/>
      <c r="BT4442" s="12"/>
      <c r="BU4442" s="12"/>
      <c r="BV4442" s="12"/>
      <c r="BW4442" s="12"/>
      <c r="BX4442" s="15"/>
      <c r="BY4442" s="15"/>
      <c r="BZ4442" s="15"/>
      <c r="CA4442" s="15"/>
      <c r="CB4442" s="15"/>
      <c r="CC4442" s="15"/>
      <c r="CD4442" s="15"/>
      <c r="CE4442" s="15"/>
      <c r="CF4442" s="15"/>
      <c r="CG4442" s="15"/>
      <c r="CH4442" s="15"/>
      <c r="CI4442" s="15"/>
      <c r="CJ4442" s="15"/>
      <c r="CK4442" s="15"/>
      <c r="CL4442" s="15"/>
      <c r="CM4442" s="15"/>
      <c r="CN4442" s="15"/>
    </row>
    <row r="4443" spans="1:92" ht="14">
      <c r="A4443" s="1"/>
      <c r="D4443" s="38"/>
      <c r="I4443" s="19"/>
      <c r="K4443" s="15"/>
      <c r="L4443" s="15"/>
      <c r="AE4443" s="37"/>
      <c r="AF4443" s="30"/>
      <c r="AG4443" s="23"/>
      <c r="AH4443" s="23"/>
      <c r="AI4443" s="23"/>
      <c r="AJ4443" s="23"/>
      <c r="AK4443" s="23"/>
      <c r="AL4443" s="23"/>
      <c r="AM4443" s="23"/>
      <c r="AN4443" s="23"/>
      <c r="AO4443" s="23"/>
      <c r="AP4443" s="23"/>
      <c r="AQ4443" s="23"/>
      <c r="AR4443" s="23"/>
      <c r="AS4443" s="23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23"/>
      <c r="BE4443" s="23"/>
      <c r="BF4443" s="23"/>
      <c r="BG4443" s="12"/>
      <c r="BH4443" s="12"/>
      <c r="BI4443" s="12"/>
      <c r="BJ4443" s="12"/>
      <c r="BK4443" s="12"/>
      <c r="BL4443" s="12"/>
      <c r="BM4443" s="12"/>
      <c r="BN4443" s="12"/>
      <c r="BO4443" s="12"/>
      <c r="BP4443" s="12"/>
      <c r="BQ4443" s="12"/>
      <c r="BR4443" s="12"/>
      <c r="BS4443" s="12"/>
      <c r="BT4443" s="12"/>
      <c r="BU4443" s="12"/>
      <c r="BV4443" s="12"/>
      <c r="BW4443" s="12"/>
      <c r="BX4443" s="15"/>
      <c r="BY4443" s="15"/>
      <c r="BZ4443" s="15"/>
      <c r="CA4443" s="15"/>
      <c r="CB4443" s="15"/>
      <c r="CC4443" s="15"/>
      <c r="CD4443" s="15"/>
      <c r="CE4443" s="15"/>
      <c r="CF4443" s="15"/>
      <c r="CG4443" s="15"/>
      <c r="CH4443" s="15"/>
      <c r="CI4443" s="15"/>
      <c r="CJ4443" s="15"/>
      <c r="CK4443" s="15"/>
      <c r="CL4443" s="15"/>
      <c r="CM4443" s="15"/>
      <c r="CN4443" s="15"/>
    </row>
    <row r="4444" spans="1:92" ht="14">
      <c r="A4444" s="1"/>
      <c r="D4444" s="38"/>
      <c r="I4444" s="19"/>
      <c r="K4444" s="15"/>
      <c r="L4444" s="15"/>
      <c r="AE4444" s="37"/>
      <c r="AF4444" s="30"/>
      <c r="AG4444" s="23"/>
      <c r="AH4444" s="23"/>
      <c r="AI4444" s="23"/>
      <c r="AJ4444" s="23"/>
      <c r="AK4444" s="23"/>
      <c r="AL4444" s="23"/>
      <c r="AM4444" s="23"/>
      <c r="AN4444" s="23"/>
      <c r="AO4444" s="23"/>
      <c r="AP4444" s="23"/>
      <c r="AQ4444" s="23"/>
      <c r="AR4444" s="23"/>
      <c r="AS4444" s="23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23"/>
      <c r="BE4444" s="23"/>
      <c r="BF4444" s="23"/>
      <c r="BG4444" s="12"/>
      <c r="BH4444" s="12"/>
      <c r="BI4444" s="12"/>
      <c r="BJ4444" s="12"/>
      <c r="BK4444" s="12"/>
      <c r="BL4444" s="12"/>
      <c r="BM4444" s="12"/>
      <c r="BN4444" s="12"/>
      <c r="BO4444" s="12"/>
      <c r="BP4444" s="12"/>
      <c r="BQ4444" s="12"/>
      <c r="BR4444" s="12"/>
      <c r="BS4444" s="12"/>
      <c r="BT4444" s="12"/>
      <c r="BU4444" s="12"/>
      <c r="BV4444" s="12"/>
      <c r="BW4444" s="12"/>
      <c r="BX4444" s="15"/>
      <c r="BY4444" s="15"/>
      <c r="BZ4444" s="15"/>
      <c r="CA4444" s="15"/>
      <c r="CB4444" s="15"/>
      <c r="CC4444" s="15"/>
      <c r="CD4444" s="15"/>
      <c r="CE4444" s="15"/>
      <c r="CF4444" s="15"/>
      <c r="CG4444" s="15"/>
      <c r="CH4444" s="15"/>
      <c r="CI4444" s="15"/>
      <c r="CJ4444" s="15"/>
      <c r="CK4444" s="15"/>
      <c r="CL4444" s="15"/>
      <c r="CM4444" s="15"/>
      <c r="CN4444" s="15"/>
    </row>
    <row r="4445" spans="1:92" ht="14">
      <c r="A4445" s="1"/>
      <c r="D4445" s="38"/>
      <c r="I4445" s="19"/>
      <c r="K4445" s="15"/>
      <c r="L4445" s="15"/>
      <c r="AE4445" s="37"/>
      <c r="AF4445" s="30"/>
      <c r="AG4445" s="23"/>
      <c r="AH4445" s="23"/>
      <c r="AI4445" s="23"/>
      <c r="AJ4445" s="23"/>
      <c r="AK4445" s="23"/>
      <c r="AL4445" s="23"/>
      <c r="AM4445" s="23"/>
      <c r="AN4445" s="23"/>
      <c r="AO4445" s="23"/>
      <c r="AP4445" s="23"/>
      <c r="AQ4445" s="23"/>
      <c r="AR4445" s="23"/>
      <c r="AS4445" s="23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23"/>
      <c r="BE4445" s="23"/>
      <c r="BF4445" s="23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  <c r="BU4445" s="12"/>
      <c r="BV4445" s="12"/>
      <c r="BW4445" s="12"/>
      <c r="BX4445" s="15"/>
      <c r="BY4445" s="15"/>
      <c r="BZ4445" s="15"/>
      <c r="CA4445" s="15"/>
      <c r="CB4445" s="15"/>
      <c r="CC4445" s="15"/>
      <c r="CD4445" s="15"/>
      <c r="CE4445" s="15"/>
      <c r="CF4445" s="15"/>
      <c r="CG4445" s="15"/>
      <c r="CH4445" s="15"/>
      <c r="CI4445" s="15"/>
      <c r="CJ4445" s="15"/>
      <c r="CK4445" s="15"/>
      <c r="CL4445" s="15"/>
      <c r="CM4445" s="15"/>
      <c r="CN4445" s="15"/>
    </row>
    <row r="4446" spans="1:92" ht="14">
      <c r="A4446" s="1"/>
      <c r="D4446" s="38"/>
      <c r="I4446" s="19"/>
      <c r="K4446" s="15"/>
      <c r="L4446" s="15"/>
      <c r="AE4446" s="37"/>
      <c r="AF4446" s="30"/>
      <c r="AG4446" s="23"/>
      <c r="AH4446" s="23"/>
      <c r="AI4446" s="23"/>
      <c r="AJ4446" s="23"/>
      <c r="AK4446" s="23"/>
      <c r="AL4446" s="23"/>
      <c r="AM4446" s="23"/>
      <c r="AN4446" s="23"/>
      <c r="AO4446" s="23"/>
      <c r="AP4446" s="23"/>
      <c r="AQ4446" s="23"/>
      <c r="AR4446" s="23"/>
      <c r="AS4446" s="23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23"/>
      <c r="BE4446" s="23"/>
      <c r="BF4446" s="23"/>
      <c r="BG4446" s="12"/>
      <c r="BH4446" s="12"/>
      <c r="BI4446" s="12"/>
      <c r="BJ4446" s="12"/>
      <c r="BK4446" s="12"/>
      <c r="BL4446" s="12"/>
      <c r="BM4446" s="12"/>
      <c r="BN4446" s="12"/>
      <c r="BO4446" s="12"/>
      <c r="BP4446" s="12"/>
      <c r="BQ4446" s="12"/>
      <c r="BR4446" s="12"/>
      <c r="BS4446" s="12"/>
      <c r="BT4446" s="12"/>
      <c r="BU4446" s="12"/>
      <c r="BV4446" s="12"/>
      <c r="BW4446" s="12"/>
      <c r="BX4446" s="15"/>
      <c r="BY4446" s="15"/>
      <c r="BZ4446" s="15"/>
      <c r="CA4446" s="15"/>
      <c r="CB4446" s="15"/>
      <c r="CC4446" s="15"/>
      <c r="CD4446" s="15"/>
      <c r="CE4446" s="15"/>
      <c r="CF4446" s="15"/>
      <c r="CG4446" s="15"/>
      <c r="CH4446" s="15"/>
      <c r="CI4446" s="15"/>
      <c r="CJ4446" s="15"/>
      <c r="CK4446" s="15"/>
      <c r="CL4446" s="15"/>
      <c r="CM4446" s="15"/>
      <c r="CN4446" s="15"/>
    </row>
    <row r="4447" spans="1:92" ht="14">
      <c r="A4447" s="1"/>
      <c r="D4447" s="38"/>
      <c r="I4447" s="19"/>
      <c r="K4447" s="15"/>
      <c r="L4447" s="15"/>
      <c r="AE4447" s="37"/>
      <c r="AF4447" s="30"/>
      <c r="AG4447" s="23"/>
      <c r="AH4447" s="23"/>
      <c r="AI4447" s="23"/>
      <c r="AJ4447" s="23"/>
      <c r="AK4447" s="23"/>
      <c r="AL4447" s="23"/>
      <c r="AM4447" s="23"/>
      <c r="AN4447" s="23"/>
      <c r="AO4447" s="23"/>
      <c r="AP4447" s="23"/>
      <c r="AQ4447" s="23"/>
      <c r="AR4447" s="23"/>
      <c r="AS4447" s="23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23"/>
      <c r="BE4447" s="23"/>
      <c r="BF4447" s="23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  <c r="BU4447" s="12"/>
      <c r="BV4447" s="12"/>
      <c r="BW4447" s="12"/>
      <c r="BX4447" s="15"/>
      <c r="BY4447" s="15"/>
      <c r="BZ4447" s="15"/>
      <c r="CA4447" s="15"/>
      <c r="CB4447" s="15"/>
      <c r="CC4447" s="15"/>
      <c r="CD4447" s="15"/>
      <c r="CE4447" s="15"/>
      <c r="CF4447" s="15"/>
      <c r="CG4447" s="15"/>
      <c r="CH4447" s="15"/>
      <c r="CI4447" s="15"/>
      <c r="CJ4447" s="15"/>
      <c r="CK4447" s="15"/>
      <c r="CL4447" s="15"/>
      <c r="CM4447" s="15"/>
      <c r="CN4447" s="15"/>
    </row>
    <row r="4448" spans="1:92" ht="14">
      <c r="A4448" s="1"/>
      <c r="D4448" s="38"/>
      <c r="I4448" s="19"/>
      <c r="K4448" s="15"/>
      <c r="L4448" s="15"/>
      <c r="AE4448" s="37"/>
      <c r="AF4448" s="30"/>
      <c r="AG4448" s="23"/>
      <c r="AH4448" s="23"/>
      <c r="AI4448" s="23"/>
      <c r="AJ4448" s="23"/>
      <c r="AK4448" s="23"/>
      <c r="AL4448" s="23"/>
      <c r="AM4448" s="23"/>
      <c r="AN4448" s="23"/>
      <c r="AO4448" s="23"/>
      <c r="AP4448" s="23"/>
      <c r="AQ4448" s="23"/>
      <c r="AR4448" s="23"/>
      <c r="AS4448" s="23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23"/>
      <c r="BE4448" s="23"/>
      <c r="BF4448" s="23"/>
      <c r="BG4448" s="12"/>
      <c r="BH4448" s="12"/>
      <c r="BI4448" s="12"/>
      <c r="BJ4448" s="12"/>
      <c r="BK4448" s="12"/>
      <c r="BL4448" s="12"/>
      <c r="BM4448" s="12"/>
      <c r="BN4448" s="12"/>
      <c r="BO4448" s="12"/>
      <c r="BP4448" s="12"/>
      <c r="BQ4448" s="12"/>
      <c r="BR4448" s="12"/>
      <c r="BS4448" s="12"/>
      <c r="BT4448" s="12"/>
      <c r="BU4448" s="12"/>
      <c r="BV4448" s="12"/>
      <c r="BW4448" s="12"/>
      <c r="BX4448" s="15"/>
      <c r="BY4448" s="15"/>
      <c r="BZ4448" s="15"/>
      <c r="CA4448" s="15"/>
      <c r="CB4448" s="15"/>
      <c r="CC4448" s="15"/>
      <c r="CD4448" s="15"/>
      <c r="CE4448" s="15"/>
      <c r="CF4448" s="15"/>
      <c r="CG4448" s="15"/>
      <c r="CH4448" s="15"/>
      <c r="CI4448" s="15"/>
      <c r="CJ4448" s="15"/>
      <c r="CK4448" s="15"/>
      <c r="CL4448" s="15"/>
      <c r="CM4448" s="15"/>
      <c r="CN4448" s="15"/>
    </row>
    <row r="4449" spans="1:92" ht="14">
      <c r="A4449" s="1"/>
      <c r="D4449" s="38"/>
      <c r="I4449" s="19"/>
      <c r="K4449" s="15"/>
      <c r="L4449" s="15"/>
      <c r="AE4449" s="37"/>
      <c r="AF4449" s="30"/>
      <c r="AG4449" s="23"/>
      <c r="AH4449" s="23"/>
      <c r="AI4449" s="23"/>
      <c r="AJ4449" s="23"/>
      <c r="AK4449" s="23"/>
      <c r="AL4449" s="23"/>
      <c r="AM4449" s="23"/>
      <c r="AN4449" s="23"/>
      <c r="AO4449" s="23"/>
      <c r="AP4449" s="23"/>
      <c r="AQ4449" s="23"/>
      <c r="AR4449" s="23"/>
      <c r="AS4449" s="23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23"/>
      <c r="BE4449" s="23"/>
      <c r="BF4449" s="23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5"/>
      <c r="BY4449" s="15"/>
      <c r="BZ4449" s="15"/>
      <c r="CA4449" s="15"/>
      <c r="CB4449" s="15"/>
      <c r="CC4449" s="15"/>
      <c r="CD4449" s="15"/>
      <c r="CE4449" s="15"/>
      <c r="CF4449" s="15"/>
      <c r="CG4449" s="15"/>
      <c r="CH4449" s="15"/>
      <c r="CI4449" s="15"/>
      <c r="CJ4449" s="15"/>
      <c r="CK4449" s="15"/>
      <c r="CL4449" s="15"/>
      <c r="CM4449" s="15"/>
      <c r="CN4449" s="15"/>
    </row>
    <row r="4450" spans="1:92" ht="14">
      <c r="A4450" s="1"/>
      <c r="D4450" s="38"/>
      <c r="I4450" s="19"/>
      <c r="K4450" s="15"/>
      <c r="L4450" s="15"/>
      <c r="AE4450" s="37"/>
      <c r="AF4450" s="30"/>
      <c r="AG4450" s="23"/>
      <c r="AH4450" s="23"/>
      <c r="AI4450" s="23"/>
      <c r="AJ4450" s="23"/>
      <c r="AK4450" s="23"/>
      <c r="AL4450" s="23"/>
      <c r="AM4450" s="23"/>
      <c r="AN4450" s="23"/>
      <c r="AO4450" s="23"/>
      <c r="AP4450" s="23"/>
      <c r="AQ4450" s="23"/>
      <c r="AR4450" s="23"/>
      <c r="AS4450" s="23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23"/>
      <c r="BE4450" s="23"/>
      <c r="BF4450" s="23"/>
      <c r="BG4450" s="12"/>
      <c r="BH4450" s="12"/>
      <c r="BI4450" s="12"/>
      <c r="BJ4450" s="12"/>
      <c r="BK4450" s="12"/>
      <c r="BL4450" s="12"/>
      <c r="BM4450" s="12"/>
      <c r="BN4450" s="12"/>
      <c r="BO4450" s="12"/>
      <c r="BP4450" s="12"/>
      <c r="BQ4450" s="12"/>
      <c r="BR4450" s="12"/>
      <c r="BS4450" s="12"/>
      <c r="BT4450" s="12"/>
      <c r="BU4450" s="12"/>
      <c r="BV4450" s="12"/>
      <c r="BW4450" s="12"/>
      <c r="BX4450" s="15"/>
      <c r="BY4450" s="15"/>
      <c r="BZ4450" s="15"/>
      <c r="CA4450" s="15"/>
      <c r="CB4450" s="15"/>
      <c r="CC4450" s="15"/>
      <c r="CD4450" s="15"/>
      <c r="CE4450" s="15"/>
      <c r="CF4450" s="15"/>
      <c r="CG4450" s="15"/>
      <c r="CH4450" s="15"/>
      <c r="CI4450" s="15"/>
      <c r="CJ4450" s="15"/>
      <c r="CK4450" s="15"/>
      <c r="CL4450" s="15"/>
      <c r="CM4450" s="15"/>
      <c r="CN4450" s="15"/>
    </row>
    <row r="4451" spans="1:92" ht="14">
      <c r="A4451" s="1"/>
      <c r="D4451" s="38"/>
      <c r="I4451" s="19"/>
      <c r="K4451" s="15"/>
      <c r="L4451" s="15"/>
      <c r="AE4451" s="37"/>
      <c r="AF4451" s="30"/>
      <c r="AG4451" s="23"/>
      <c r="AH4451" s="23"/>
      <c r="AI4451" s="23"/>
      <c r="AJ4451" s="23"/>
      <c r="AK4451" s="23"/>
      <c r="AL4451" s="23"/>
      <c r="AM4451" s="23"/>
      <c r="AN4451" s="23"/>
      <c r="AO4451" s="23"/>
      <c r="AP4451" s="23"/>
      <c r="AQ4451" s="23"/>
      <c r="AR4451" s="23"/>
      <c r="AS4451" s="23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23"/>
      <c r="BE4451" s="23"/>
      <c r="BF4451" s="23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  <c r="BU4451" s="12"/>
      <c r="BV4451" s="12"/>
      <c r="BW4451" s="12"/>
      <c r="BX4451" s="15"/>
      <c r="BY4451" s="15"/>
      <c r="BZ4451" s="15"/>
      <c r="CA4451" s="15"/>
      <c r="CB4451" s="15"/>
      <c r="CC4451" s="15"/>
      <c r="CD4451" s="15"/>
      <c r="CE4451" s="15"/>
      <c r="CF4451" s="15"/>
      <c r="CG4451" s="15"/>
      <c r="CH4451" s="15"/>
      <c r="CI4451" s="15"/>
      <c r="CJ4451" s="15"/>
      <c r="CK4451" s="15"/>
      <c r="CL4451" s="15"/>
      <c r="CM4451" s="15"/>
      <c r="CN4451" s="15"/>
    </row>
    <row r="4452" spans="1:92" ht="14">
      <c r="A4452" s="1"/>
      <c r="D4452" s="38"/>
      <c r="I4452" s="19"/>
      <c r="K4452" s="15"/>
      <c r="L4452" s="15"/>
      <c r="AE4452" s="37"/>
      <c r="AF4452" s="30"/>
      <c r="AG4452" s="23"/>
      <c r="AH4452" s="23"/>
      <c r="AI4452" s="23"/>
      <c r="AJ4452" s="23"/>
      <c r="AK4452" s="23"/>
      <c r="AL4452" s="23"/>
      <c r="AM4452" s="23"/>
      <c r="AN4452" s="23"/>
      <c r="AO4452" s="23"/>
      <c r="AP4452" s="23"/>
      <c r="AQ4452" s="23"/>
      <c r="AR4452" s="23"/>
      <c r="AS4452" s="23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23"/>
      <c r="BE4452" s="23"/>
      <c r="BF4452" s="23"/>
      <c r="BG4452" s="12"/>
      <c r="BH4452" s="12"/>
      <c r="BI4452" s="12"/>
      <c r="BJ4452" s="12"/>
      <c r="BK4452" s="12"/>
      <c r="BL4452" s="12"/>
      <c r="BM4452" s="12"/>
      <c r="BN4452" s="12"/>
      <c r="BO4452" s="12"/>
      <c r="BP4452" s="12"/>
      <c r="BQ4452" s="12"/>
      <c r="BR4452" s="12"/>
      <c r="BS4452" s="12"/>
      <c r="BT4452" s="12"/>
      <c r="BU4452" s="12"/>
      <c r="BV4452" s="12"/>
      <c r="BW4452" s="12"/>
      <c r="BX4452" s="15"/>
      <c r="BY4452" s="15"/>
      <c r="BZ4452" s="15"/>
      <c r="CA4452" s="15"/>
      <c r="CB4452" s="15"/>
      <c r="CC4452" s="15"/>
      <c r="CD4452" s="15"/>
      <c r="CE4452" s="15"/>
      <c r="CF4452" s="15"/>
      <c r="CG4452" s="15"/>
      <c r="CH4452" s="15"/>
      <c r="CI4452" s="15"/>
      <c r="CJ4452" s="15"/>
      <c r="CK4452" s="15"/>
      <c r="CL4452" s="15"/>
      <c r="CM4452" s="15"/>
      <c r="CN4452" s="15"/>
    </row>
    <row r="4453" spans="1:92" ht="14">
      <c r="A4453" s="1"/>
      <c r="D4453" s="38"/>
      <c r="I4453" s="19"/>
      <c r="K4453" s="15"/>
      <c r="L4453" s="15"/>
      <c r="AE4453" s="37"/>
      <c r="AF4453" s="30"/>
      <c r="AG4453" s="23"/>
      <c r="AH4453" s="23"/>
      <c r="AI4453" s="23"/>
      <c r="AJ4453" s="23"/>
      <c r="AK4453" s="23"/>
      <c r="AL4453" s="23"/>
      <c r="AM4453" s="23"/>
      <c r="AN4453" s="23"/>
      <c r="AO4453" s="23"/>
      <c r="AP4453" s="23"/>
      <c r="AQ4453" s="23"/>
      <c r="AR4453" s="23"/>
      <c r="AS4453" s="23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23"/>
      <c r="BE4453" s="23"/>
      <c r="BF4453" s="23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  <c r="BU4453" s="12"/>
      <c r="BV4453" s="12"/>
      <c r="BW4453" s="12"/>
      <c r="BX4453" s="15"/>
      <c r="BY4453" s="15"/>
      <c r="BZ4453" s="15"/>
      <c r="CA4453" s="15"/>
      <c r="CB4453" s="15"/>
      <c r="CC4453" s="15"/>
      <c r="CD4453" s="15"/>
      <c r="CE4453" s="15"/>
      <c r="CF4453" s="15"/>
      <c r="CG4453" s="15"/>
      <c r="CH4453" s="15"/>
      <c r="CI4453" s="15"/>
      <c r="CJ4453" s="15"/>
      <c r="CK4453" s="15"/>
      <c r="CL4453" s="15"/>
      <c r="CM4453" s="15"/>
      <c r="CN4453" s="15"/>
    </row>
    <row r="4454" spans="1:92" ht="14">
      <c r="A4454" s="1"/>
      <c r="D4454" s="38"/>
      <c r="I4454" s="19"/>
      <c r="K4454" s="15"/>
      <c r="L4454" s="15"/>
      <c r="AE4454" s="37"/>
      <c r="AF4454" s="30"/>
      <c r="AG4454" s="23"/>
      <c r="AH4454" s="23"/>
      <c r="AI4454" s="23"/>
      <c r="AJ4454" s="23"/>
      <c r="AK4454" s="23"/>
      <c r="AL4454" s="23"/>
      <c r="AM4454" s="23"/>
      <c r="AN4454" s="23"/>
      <c r="AO4454" s="23"/>
      <c r="AP4454" s="23"/>
      <c r="AQ4454" s="23"/>
      <c r="AR4454" s="23"/>
      <c r="AS4454" s="23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23"/>
      <c r="BE4454" s="23"/>
      <c r="BF4454" s="23"/>
      <c r="BG4454" s="12"/>
      <c r="BH4454" s="12"/>
      <c r="BI4454" s="12"/>
      <c r="BJ4454" s="12"/>
      <c r="BK4454" s="12"/>
      <c r="BL4454" s="12"/>
      <c r="BM4454" s="12"/>
      <c r="BN4454" s="12"/>
      <c r="BO4454" s="12"/>
      <c r="BP4454" s="12"/>
      <c r="BQ4454" s="12"/>
      <c r="BR4454" s="12"/>
      <c r="BS4454" s="12"/>
      <c r="BT4454" s="12"/>
      <c r="BU4454" s="12"/>
      <c r="BV4454" s="12"/>
      <c r="BW4454" s="12"/>
      <c r="BX4454" s="15"/>
      <c r="BY4454" s="15"/>
      <c r="BZ4454" s="15"/>
      <c r="CA4454" s="15"/>
      <c r="CB4454" s="15"/>
      <c r="CC4454" s="15"/>
      <c r="CD4454" s="15"/>
      <c r="CE4454" s="15"/>
      <c r="CF4454" s="15"/>
      <c r="CG4454" s="15"/>
      <c r="CH4454" s="15"/>
      <c r="CI4454" s="15"/>
      <c r="CJ4454" s="15"/>
      <c r="CK4454" s="15"/>
      <c r="CL4454" s="15"/>
      <c r="CM4454" s="15"/>
      <c r="CN4454" s="15"/>
    </row>
    <row r="4455" spans="1:92" ht="14">
      <c r="A4455" s="1"/>
      <c r="D4455" s="38"/>
      <c r="I4455" s="19"/>
      <c r="K4455" s="15"/>
      <c r="L4455" s="15"/>
      <c r="AE4455" s="37"/>
      <c r="AF4455" s="30"/>
      <c r="AG4455" s="23"/>
      <c r="AH4455" s="23"/>
      <c r="AI4455" s="23"/>
      <c r="AJ4455" s="23"/>
      <c r="AK4455" s="23"/>
      <c r="AL4455" s="23"/>
      <c r="AM4455" s="23"/>
      <c r="AN4455" s="23"/>
      <c r="AO4455" s="23"/>
      <c r="AP4455" s="23"/>
      <c r="AQ4455" s="23"/>
      <c r="AR4455" s="23"/>
      <c r="AS4455" s="23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23"/>
      <c r="BE4455" s="23"/>
      <c r="BF4455" s="23"/>
      <c r="BG4455" s="12"/>
      <c r="BH4455" s="12"/>
      <c r="BI4455" s="12"/>
      <c r="BJ4455" s="12"/>
      <c r="BK4455" s="12"/>
      <c r="BL4455" s="12"/>
      <c r="BM4455" s="12"/>
      <c r="BN4455" s="12"/>
      <c r="BO4455" s="12"/>
      <c r="BP4455" s="12"/>
      <c r="BQ4455" s="12"/>
      <c r="BR4455" s="12"/>
      <c r="BS4455" s="12"/>
      <c r="BT4455" s="12"/>
      <c r="BU4455" s="12"/>
      <c r="BV4455" s="12"/>
      <c r="BW4455" s="12"/>
      <c r="BX4455" s="15"/>
      <c r="BY4455" s="15"/>
      <c r="BZ4455" s="15"/>
      <c r="CA4455" s="15"/>
      <c r="CB4455" s="15"/>
      <c r="CC4455" s="15"/>
      <c r="CD4455" s="15"/>
      <c r="CE4455" s="15"/>
      <c r="CF4455" s="15"/>
      <c r="CG4455" s="15"/>
      <c r="CH4455" s="15"/>
      <c r="CI4455" s="15"/>
      <c r="CJ4455" s="15"/>
      <c r="CK4455" s="15"/>
      <c r="CL4455" s="15"/>
      <c r="CM4455" s="15"/>
      <c r="CN4455" s="15"/>
    </row>
    <row r="4456" spans="1:92" ht="14">
      <c r="A4456" s="1"/>
      <c r="D4456" s="38"/>
      <c r="I4456" s="19"/>
      <c r="K4456" s="15"/>
      <c r="L4456" s="15"/>
      <c r="AE4456" s="37"/>
      <c r="AF4456" s="30"/>
      <c r="AG4456" s="23"/>
      <c r="AH4456" s="23"/>
      <c r="AI4456" s="23"/>
      <c r="AJ4456" s="23"/>
      <c r="AK4456" s="23"/>
      <c r="AL4456" s="23"/>
      <c r="AM4456" s="23"/>
      <c r="AN4456" s="23"/>
      <c r="AO4456" s="23"/>
      <c r="AP4456" s="23"/>
      <c r="AQ4456" s="23"/>
      <c r="AR4456" s="23"/>
      <c r="AS4456" s="23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23"/>
      <c r="BE4456" s="23"/>
      <c r="BF4456" s="23"/>
      <c r="BG4456" s="12"/>
      <c r="BH4456" s="12"/>
      <c r="BI4456" s="12"/>
      <c r="BJ4456" s="12"/>
      <c r="BK4456" s="12"/>
      <c r="BL4456" s="12"/>
      <c r="BM4456" s="12"/>
      <c r="BN4456" s="12"/>
      <c r="BO4456" s="12"/>
      <c r="BP4456" s="12"/>
      <c r="BQ4456" s="12"/>
      <c r="BR4456" s="12"/>
      <c r="BS4456" s="12"/>
      <c r="BT4456" s="12"/>
      <c r="BU4456" s="12"/>
      <c r="BV4456" s="12"/>
      <c r="BW4456" s="12"/>
      <c r="BX4456" s="15"/>
      <c r="BY4456" s="15"/>
      <c r="BZ4456" s="15"/>
      <c r="CA4456" s="15"/>
      <c r="CB4456" s="15"/>
      <c r="CC4456" s="15"/>
      <c r="CD4456" s="15"/>
      <c r="CE4456" s="15"/>
      <c r="CF4456" s="15"/>
      <c r="CG4456" s="15"/>
      <c r="CH4456" s="15"/>
      <c r="CI4456" s="15"/>
      <c r="CJ4456" s="15"/>
      <c r="CK4456" s="15"/>
      <c r="CL4456" s="15"/>
      <c r="CM4456" s="15"/>
      <c r="CN4456" s="15"/>
    </row>
    <row r="4457" spans="1:92" ht="14">
      <c r="A4457" s="1"/>
      <c r="D4457" s="38"/>
      <c r="I4457" s="19"/>
      <c r="K4457" s="15"/>
      <c r="L4457" s="15"/>
      <c r="AE4457" s="37"/>
      <c r="AF4457" s="30"/>
      <c r="AG4457" s="23"/>
      <c r="AH4457" s="23"/>
      <c r="AI4457" s="23"/>
      <c r="AJ4457" s="23"/>
      <c r="AK4457" s="23"/>
      <c r="AL4457" s="23"/>
      <c r="AM4457" s="23"/>
      <c r="AN4457" s="23"/>
      <c r="AO4457" s="23"/>
      <c r="AP4457" s="23"/>
      <c r="AQ4457" s="23"/>
      <c r="AR4457" s="23"/>
      <c r="AS4457" s="23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23"/>
      <c r="BE4457" s="23"/>
      <c r="BF4457" s="23"/>
      <c r="BG4457" s="12"/>
      <c r="BH4457" s="12"/>
      <c r="BI4457" s="12"/>
      <c r="BJ4457" s="12"/>
      <c r="BK4457" s="12"/>
      <c r="BL4457" s="12"/>
      <c r="BM4457" s="12"/>
      <c r="BN4457" s="12"/>
      <c r="BO4457" s="12"/>
      <c r="BP4457" s="12"/>
      <c r="BQ4457" s="12"/>
      <c r="BR4457" s="12"/>
      <c r="BS4457" s="12"/>
      <c r="BT4457" s="12"/>
      <c r="BU4457" s="12"/>
      <c r="BV4457" s="12"/>
      <c r="BW4457" s="12"/>
      <c r="BX4457" s="15"/>
      <c r="BY4457" s="15"/>
      <c r="BZ4457" s="15"/>
      <c r="CA4457" s="15"/>
      <c r="CB4457" s="15"/>
      <c r="CC4457" s="15"/>
      <c r="CD4457" s="15"/>
      <c r="CE4457" s="15"/>
      <c r="CF4457" s="15"/>
      <c r="CG4457" s="15"/>
      <c r="CH4457" s="15"/>
      <c r="CI4457" s="15"/>
      <c r="CJ4457" s="15"/>
      <c r="CK4457" s="15"/>
      <c r="CL4457" s="15"/>
      <c r="CM4457" s="15"/>
      <c r="CN4457" s="15"/>
    </row>
    <row r="4458" spans="1:92" ht="14">
      <c r="A4458" s="1"/>
      <c r="D4458" s="38"/>
      <c r="I4458" s="19"/>
      <c r="K4458" s="15"/>
      <c r="L4458" s="15"/>
      <c r="AE4458" s="37"/>
      <c r="AF4458" s="30"/>
      <c r="AG4458" s="23"/>
      <c r="AH4458" s="23"/>
      <c r="AI4458" s="23"/>
      <c r="AJ4458" s="23"/>
      <c r="AK4458" s="23"/>
      <c r="AL4458" s="23"/>
      <c r="AM4458" s="23"/>
      <c r="AN4458" s="23"/>
      <c r="AO4458" s="23"/>
      <c r="AP4458" s="23"/>
      <c r="AQ4458" s="23"/>
      <c r="AR4458" s="23"/>
      <c r="AS4458" s="23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23"/>
      <c r="BE4458" s="23"/>
      <c r="BF4458" s="23"/>
      <c r="BG4458" s="12"/>
      <c r="BH4458" s="12"/>
      <c r="BI4458" s="12"/>
      <c r="BJ4458" s="12"/>
      <c r="BK4458" s="12"/>
      <c r="BL4458" s="12"/>
      <c r="BM4458" s="12"/>
      <c r="BN4458" s="12"/>
      <c r="BO4458" s="12"/>
      <c r="BP4458" s="12"/>
      <c r="BQ4458" s="12"/>
      <c r="BR4458" s="12"/>
      <c r="BS4458" s="12"/>
      <c r="BT4458" s="12"/>
      <c r="BU4458" s="12"/>
      <c r="BV4458" s="12"/>
      <c r="BW4458" s="12"/>
      <c r="BX4458" s="15"/>
      <c r="BY4458" s="15"/>
      <c r="BZ4458" s="15"/>
      <c r="CA4458" s="15"/>
      <c r="CB4458" s="15"/>
      <c r="CC4458" s="15"/>
      <c r="CD4458" s="15"/>
      <c r="CE4458" s="15"/>
      <c r="CF4458" s="15"/>
      <c r="CG4458" s="15"/>
      <c r="CH4458" s="15"/>
      <c r="CI4458" s="15"/>
      <c r="CJ4458" s="15"/>
      <c r="CK4458" s="15"/>
      <c r="CL4458" s="15"/>
      <c r="CM4458" s="15"/>
      <c r="CN4458" s="15"/>
    </row>
    <row r="4459" spans="1:92" ht="14">
      <c r="A4459" s="1"/>
      <c r="D4459" s="38"/>
      <c r="I4459" s="19"/>
      <c r="K4459" s="15"/>
      <c r="L4459" s="15"/>
      <c r="AE4459" s="37"/>
      <c r="AF4459" s="30"/>
      <c r="AG4459" s="23"/>
      <c r="AH4459" s="23"/>
      <c r="AI4459" s="23"/>
      <c r="AJ4459" s="23"/>
      <c r="AK4459" s="23"/>
      <c r="AL4459" s="23"/>
      <c r="AM4459" s="23"/>
      <c r="AN4459" s="23"/>
      <c r="AO4459" s="23"/>
      <c r="AP4459" s="23"/>
      <c r="AQ4459" s="23"/>
      <c r="AR4459" s="23"/>
      <c r="AS4459" s="23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23"/>
      <c r="BE4459" s="23"/>
      <c r="BF4459" s="23"/>
      <c r="BG4459" s="12"/>
      <c r="BH4459" s="12"/>
      <c r="BI4459" s="12"/>
      <c r="BJ4459" s="12"/>
      <c r="BK4459" s="12"/>
      <c r="BL4459" s="12"/>
      <c r="BM4459" s="12"/>
      <c r="BN4459" s="12"/>
      <c r="BO4459" s="12"/>
      <c r="BP4459" s="12"/>
      <c r="BQ4459" s="12"/>
      <c r="BR4459" s="12"/>
      <c r="BS4459" s="12"/>
      <c r="BT4459" s="12"/>
      <c r="BU4459" s="12"/>
      <c r="BV4459" s="12"/>
      <c r="BW4459" s="12"/>
      <c r="BX4459" s="15"/>
      <c r="BY4459" s="15"/>
      <c r="BZ4459" s="15"/>
      <c r="CA4459" s="15"/>
      <c r="CB4459" s="15"/>
      <c r="CC4459" s="15"/>
      <c r="CD4459" s="15"/>
      <c r="CE4459" s="15"/>
      <c r="CF4459" s="15"/>
      <c r="CG4459" s="15"/>
      <c r="CH4459" s="15"/>
      <c r="CI4459" s="15"/>
      <c r="CJ4459" s="15"/>
      <c r="CK4459" s="15"/>
      <c r="CL4459" s="15"/>
      <c r="CM4459" s="15"/>
      <c r="CN4459" s="15"/>
    </row>
    <row r="4460" spans="1:92" ht="14">
      <c r="A4460" s="1"/>
      <c r="D4460" s="38"/>
      <c r="I4460" s="19"/>
      <c r="K4460" s="15"/>
      <c r="L4460" s="15"/>
      <c r="AE4460" s="37"/>
      <c r="AF4460" s="30"/>
      <c r="AG4460" s="23"/>
      <c r="AH4460" s="23"/>
      <c r="AI4460" s="23"/>
      <c r="AJ4460" s="23"/>
      <c r="AK4460" s="23"/>
      <c r="AL4460" s="23"/>
      <c r="AM4460" s="23"/>
      <c r="AN4460" s="23"/>
      <c r="AO4460" s="23"/>
      <c r="AP4460" s="23"/>
      <c r="AQ4460" s="23"/>
      <c r="AR4460" s="23"/>
      <c r="AS4460" s="23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23"/>
      <c r="BE4460" s="23"/>
      <c r="BF4460" s="23"/>
      <c r="BG4460" s="12"/>
      <c r="BH4460" s="12"/>
      <c r="BI4460" s="12"/>
      <c r="BJ4460" s="12"/>
      <c r="BK4460" s="12"/>
      <c r="BL4460" s="12"/>
      <c r="BM4460" s="12"/>
      <c r="BN4460" s="12"/>
      <c r="BO4460" s="12"/>
      <c r="BP4460" s="12"/>
      <c r="BQ4460" s="12"/>
      <c r="BR4460" s="12"/>
      <c r="BS4460" s="12"/>
      <c r="BT4460" s="12"/>
      <c r="BU4460" s="12"/>
      <c r="BV4460" s="12"/>
      <c r="BW4460" s="12"/>
      <c r="BX4460" s="15"/>
      <c r="BY4460" s="15"/>
      <c r="BZ4460" s="15"/>
      <c r="CA4460" s="15"/>
      <c r="CB4460" s="15"/>
      <c r="CC4460" s="15"/>
      <c r="CD4460" s="15"/>
      <c r="CE4460" s="15"/>
      <c r="CF4460" s="15"/>
      <c r="CG4460" s="15"/>
      <c r="CH4460" s="15"/>
      <c r="CI4460" s="15"/>
      <c r="CJ4460" s="15"/>
      <c r="CK4460" s="15"/>
      <c r="CL4460" s="15"/>
      <c r="CM4460" s="15"/>
      <c r="CN4460" s="15"/>
    </row>
    <row r="4461" spans="1:92" ht="14">
      <c r="A4461" s="1"/>
      <c r="D4461" s="38"/>
      <c r="I4461" s="19"/>
      <c r="K4461" s="15"/>
      <c r="L4461" s="15"/>
      <c r="AE4461" s="37"/>
      <c r="AF4461" s="30"/>
      <c r="AG4461" s="23"/>
      <c r="AH4461" s="23"/>
      <c r="AI4461" s="23"/>
      <c r="AJ4461" s="23"/>
      <c r="AK4461" s="23"/>
      <c r="AL4461" s="23"/>
      <c r="AM4461" s="23"/>
      <c r="AN4461" s="23"/>
      <c r="AO4461" s="23"/>
      <c r="AP4461" s="23"/>
      <c r="AQ4461" s="23"/>
      <c r="AR4461" s="23"/>
      <c r="AS4461" s="23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23"/>
      <c r="BE4461" s="23"/>
      <c r="BF4461" s="23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  <c r="BU4461" s="12"/>
      <c r="BV4461" s="12"/>
      <c r="BW4461" s="12"/>
      <c r="BX4461" s="15"/>
      <c r="BY4461" s="15"/>
      <c r="BZ4461" s="15"/>
      <c r="CA4461" s="15"/>
      <c r="CB4461" s="15"/>
      <c r="CC4461" s="15"/>
      <c r="CD4461" s="15"/>
      <c r="CE4461" s="15"/>
      <c r="CF4461" s="15"/>
      <c r="CG4461" s="15"/>
      <c r="CH4461" s="15"/>
      <c r="CI4461" s="15"/>
      <c r="CJ4461" s="15"/>
      <c r="CK4461" s="15"/>
      <c r="CL4461" s="15"/>
      <c r="CM4461" s="15"/>
      <c r="CN4461" s="15"/>
    </row>
    <row r="4462" spans="1:92" ht="14">
      <c r="A4462" s="1"/>
      <c r="D4462" s="38"/>
      <c r="I4462" s="19"/>
      <c r="K4462" s="15"/>
      <c r="L4462" s="15"/>
      <c r="AE4462" s="37"/>
      <c r="AF4462" s="30"/>
      <c r="AG4462" s="23"/>
      <c r="AH4462" s="23"/>
      <c r="AI4462" s="23"/>
      <c r="AJ4462" s="23"/>
      <c r="AK4462" s="23"/>
      <c r="AL4462" s="23"/>
      <c r="AM4462" s="23"/>
      <c r="AN4462" s="23"/>
      <c r="AO4462" s="23"/>
      <c r="AP4462" s="23"/>
      <c r="AQ4462" s="23"/>
      <c r="AR4462" s="23"/>
      <c r="AS4462" s="23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23"/>
      <c r="BE4462" s="23"/>
      <c r="BF4462" s="23"/>
      <c r="BG4462" s="12"/>
      <c r="BH4462" s="12"/>
      <c r="BI4462" s="12"/>
      <c r="BJ4462" s="12"/>
      <c r="BK4462" s="12"/>
      <c r="BL4462" s="12"/>
      <c r="BM4462" s="12"/>
      <c r="BN4462" s="12"/>
      <c r="BO4462" s="12"/>
      <c r="BP4462" s="12"/>
      <c r="BQ4462" s="12"/>
      <c r="BR4462" s="12"/>
      <c r="BS4462" s="12"/>
      <c r="BT4462" s="12"/>
      <c r="BU4462" s="12"/>
      <c r="BV4462" s="12"/>
      <c r="BW4462" s="12"/>
      <c r="BX4462" s="15"/>
      <c r="BY4462" s="15"/>
      <c r="BZ4462" s="15"/>
      <c r="CA4462" s="15"/>
      <c r="CB4462" s="15"/>
      <c r="CC4462" s="15"/>
      <c r="CD4462" s="15"/>
      <c r="CE4462" s="15"/>
      <c r="CF4462" s="15"/>
      <c r="CG4462" s="15"/>
      <c r="CH4462" s="15"/>
      <c r="CI4462" s="15"/>
      <c r="CJ4462" s="15"/>
      <c r="CK4462" s="15"/>
      <c r="CL4462" s="15"/>
      <c r="CM4462" s="15"/>
      <c r="CN4462" s="15"/>
    </row>
    <row r="4463" spans="1:92" ht="14">
      <c r="A4463" s="1"/>
      <c r="D4463" s="38"/>
      <c r="I4463" s="19"/>
      <c r="K4463" s="15"/>
      <c r="L4463" s="15"/>
      <c r="AE4463" s="37"/>
      <c r="AF4463" s="30"/>
      <c r="AG4463" s="23"/>
      <c r="AH4463" s="23"/>
      <c r="AI4463" s="23"/>
      <c r="AJ4463" s="23"/>
      <c r="AK4463" s="23"/>
      <c r="AL4463" s="23"/>
      <c r="AM4463" s="23"/>
      <c r="AN4463" s="23"/>
      <c r="AO4463" s="23"/>
      <c r="AP4463" s="23"/>
      <c r="AQ4463" s="23"/>
      <c r="AR4463" s="23"/>
      <c r="AS4463" s="23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23"/>
      <c r="BE4463" s="23"/>
      <c r="BF4463" s="23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  <c r="BU4463" s="12"/>
      <c r="BV4463" s="12"/>
      <c r="BW4463" s="12"/>
      <c r="BX4463" s="15"/>
      <c r="BY4463" s="15"/>
      <c r="BZ4463" s="15"/>
      <c r="CA4463" s="15"/>
      <c r="CB4463" s="15"/>
      <c r="CC4463" s="15"/>
      <c r="CD4463" s="15"/>
      <c r="CE4463" s="15"/>
      <c r="CF4463" s="15"/>
      <c r="CG4463" s="15"/>
      <c r="CH4463" s="15"/>
      <c r="CI4463" s="15"/>
      <c r="CJ4463" s="15"/>
      <c r="CK4463" s="15"/>
      <c r="CL4463" s="15"/>
      <c r="CM4463" s="15"/>
      <c r="CN4463" s="15"/>
    </row>
    <row r="4464" spans="1:92" ht="14">
      <c r="A4464" s="1"/>
      <c r="D4464" s="38"/>
      <c r="I4464" s="19"/>
      <c r="K4464" s="15"/>
      <c r="L4464" s="15"/>
      <c r="AE4464" s="37"/>
      <c r="AF4464" s="30"/>
      <c r="AG4464" s="23"/>
      <c r="AH4464" s="23"/>
      <c r="AI4464" s="23"/>
      <c r="AJ4464" s="23"/>
      <c r="AK4464" s="23"/>
      <c r="AL4464" s="23"/>
      <c r="AM4464" s="23"/>
      <c r="AN4464" s="23"/>
      <c r="AO4464" s="23"/>
      <c r="AP4464" s="23"/>
      <c r="AQ4464" s="23"/>
      <c r="AR4464" s="23"/>
      <c r="AS4464" s="23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23"/>
      <c r="BE4464" s="23"/>
      <c r="BF4464" s="23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5"/>
      <c r="BY4464" s="15"/>
      <c r="BZ4464" s="15"/>
      <c r="CA4464" s="15"/>
      <c r="CB4464" s="15"/>
      <c r="CC4464" s="15"/>
      <c r="CD4464" s="15"/>
      <c r="CE4464" s="15"/>
      <c r="CF4464" s="15"/>
      <c r="CG4464" s="15"/>
      <c r="CH4464" s="15"/>
      <c r="CI4464" s="15"/>
      <c r="CJ4464" s="15"/>
      <c r="CK4464" s="15"/>
      <c r="CL4464" s="15"/>
      <c r="CM4464" s="15"/>
      <c r="CN4464" s="15"/>
    </row>
    <row r="4465" spans="1:92" ht="14">
      <c r="A4465" s="1"/>
      <c r="D4465" s="38"/>
      <c r="I4465" s="19"/>
      <c r="K4465" s="15"/>
      <c r="L4465" s="15"/>
      <c r="AE4465" s="37"/>
      <c r="AF4465" s="30"/>
      <c r="AG4465" s="23"/>
      <c r="AH4465" s="23"/>
      <c r="AI4465" s="23"/>
      <c r="AJ4465" s="23"/>
      <c r="AK4465" s="23"/>
      <c r="AL4465" s="23"/>
      <c r="AM4465" s="23"/>
      <c r="AN4465" s="23"/>
      <c r="AO4465" s="23"/>
      <c r="AP4465" s="23"/>
      <c r="AQ4465" s="23"/>
      <c r="AR4465" s="23"/>
      <c r="AS4465" s="23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23"/>
      <c r="BE4465" s="23"/>
      <c r="BF4465" s="23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  <c r="BU4465" s="12"/>
      <c r="BV4465" s="12"/>
      <c r="BW4465" s="12"/>
      <c r="BX4465" s="15"/>
      <c r="BY4465" s="15"/>
      <c r="BZ4465" s="15"/>
      <c r="CA4465" s="15"/>
      <c r="CB4465" s="15"/>
      <c r="CC4465" s="15"/>
      <c r="CD4465" s="15"/>
      <c r="CE4465" s="15"/>
      <c r="CF4465" s="15"/>
      <c r="CG4465" s="15"/>
      <c r="CH4465" s="15"/>
      <c r="CI4465" s="15"/>
      <c r="CJ4465" s="15"/>
      <c r="CK4465" s="15"/>
      <c r="CL4465" s="15"/>
      <c r="CM4465" s="15"/>
      <c r="CN4465" s="15"/>
    </row>
    <row r="4466" spans="1:92" ht="14">
      <c r="A4466" s="1"/>
      <c r="D4466" s="38"/>
      <c r="I4466" s="19"/>
      <c r="K4466" s="15"/>
      <c r="L4466" s="15"/>
      <c r="AE4466" s="37"/>
      <c r="AF4466" s="30"/>
      <c r="AG4466" s="23"/>
      <c r="AH4466" s="23"/>
      <c r="AI4466" s="23"/>
      <c r="AJ4466" s="23"/>
      <c r="AK4466" s="23"/>
      <c r="AL4466" s="23"/>
      <c r="AM4466" s="23"/>
      <c r="AN4466" s="23"/>
      <c r="AO4466" s="23"/>
      <c r="AP4466" s="23"/>
      <c r="AQ4466" s="23"/>
      <c r="AR4466" s="23"/>
      <c r="AS4466" s="23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23"/>
      <c r="BE4466" s="23"/>
      <c r="BF4466" s="23"/>
      <c r="BG4466" s="12"/>
      <c r="BH4466" s="12"/>
      <c r="BI4466" s="12"/>
      <c r="BJ4466" s="12"/>
      <c r="BK4466" s="12"/>
      <c r="BL4466" s="12"/>
      <c r="BM4466" s="12"/>
      <c r="BN4466" s="12"/>
      <c r="BO4466" s="12"/>
      <c r="BP4466" s="12"/>
      <c r="BQ4466" s="12"/>
      <c r="BR4466" s="12"/>
      <c r="BS4466" s="12"/>
      <c r="BT4466" s="12"/>
      <c r="BU4466" s="12"/>
      <c r="BV4466" s="12"/>
      <c r="BW4466" s="12"/>
      <c r="BX4466" s="15"/>
      <c r="BY4466" s="15"/>
      <c r="BZ4466" s="15"/>
      <c r="CA4466" s="15"/>
      <c r="CB4466" s="15"/>
      <c r="CC4466" s="15"/>
      <c r="CD4466" s="15"/>
      <c r="CE4466" s="15"/>
      <c r="CF4466" s="15"/>
      <c r="CG4466" s="15"/>
      <c r="CH4466" s="15"/>
      <c r="CI4466" s="15"/>
      <c r="CJ4466" s="15"/>
      <c r="CK4466" s="15"/>
      <c r="CL4466" s="15"/>
      <c r="CM4466" s="15"/>
      <c r="CN4466" s="15"/>
    </row>
    <row r="4467" spans="1:92" ht="14">
      <c r="A4467" s="1"/>
      <c r="D4467" s="38"/>
      <c r="I4467" s="19"/>
      <c r="K4467" s="15"/>
      <c r="L4467" s="15"/>
      <c r="AE4467" s="37"/>
      <c r="AF4467" s="30"/>
      <c r="AG4467" s="23"/>
      <c r="AH4467" s="23"/>
      <c r="AI4467" s="23"/>
      <c r="AJ4467" s="23"/>
      <c r="AK4467" s="23"/>
      <c r="AL4467" s="23"/>
      <c r="AM4467" s="23"/>
      <c r="AN4467" s="23"/>
      <c r="AO4467" s="23"/>
      <c r="AP4467" s="23"/>
      <c r="AQ4467" s="23"/>
      <c r="AR4467" s="23"/>
      <c r="AS4467" s="23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23"/>
      <c r="BE4467" s="23"/>
      <c r="BF4467" s="23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  <c r="BU4467" s="12"/>
      <c r="BV4467" s="12"/>
      <c r="BW4467" s="12"/>
      <c r="BX4467" s="15"/>
      <c r="BY4467" s="15"/>
      <c r="BZ4467" s="15"/>
      <c r="CA4467" s="15"/>
      <c r="CB4467" s="15"/>
      <c r="CC4467" s="15"/>
      <c r="CD4467" s="15"/>
      <c r="CE4467" s="15"/>
      <c r="CF4467" s="15"/>
      <c r="CG4467" s="15"/>
      <c r="CH4467" s="15"/>
      <c r="CI4467" s="15"/>
      <c r="CJ4467" s="15"/>
      <c r="CK4467" s="15"/>
      <c r="CL4467" s="15"/>
      <c r="CM4467" s="15"/>
      <c r="CN4467" s="15"/>
    </row>
    <row r="4468" spans="1:92" ht="14">
      <c r="A4468" s="1"/>
      <c r="D4468" s="38"/>
      <c r="I4468" s="19"/>
      <c r="K4468" s="15"/>
      <c r="L4468" s="15"/>
      <c r="AE4468" s="37"/>
      <c r="AF4468" s="30"/>
      <c r="AG4468" s="23"/>
      <c r="AH4468" s="23"/>
      <c r="AI4468" s="23"/>
      <c r="AJ4468" s="23"/>
      <c r="AK4468" s="23"/>
      <c r="AL4468" s="23"/>
      <c r="AM4468" s="23"/>
      <c r="AN4468" s="23"/>
      <c r="AO4468" s="23"/>
      <c r="AP4468" s="23"/>
      <c r="AQ4468" s="23"/>
      <c r="AR4468" s="23"/>
      <c r="AS4468" s="23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23"/>
      <c r="BE4468" s="23"/>
      <c r="BF4468" s="23"/>
      <c r="BG4468" s="12"/>
      <c r="BH4468" s="12"/>
      <c r="BI4468" s="12"/>
      <c r="BJ4468" s="12"/>
      <c r="BK4468" s="12"/>
      <c r="BL4468" s="12"/>
      <c r="BM4468" s="12"/>
      <c r="BN4468" s="12"/>
      <c r="BO4468" s="12"/>
      <c r="BP4468" s="12"/>
      <c r="BQ4468" s="12"/>
      <c r="BR4468" s="12"/>
      <c r="BS4468" s="12"/>
      <c r="BT4468" s="12"/>
      <c r="BU4468" s="12"/>
      <c r="BV4468" s="12"/>
      <c r="BW4468" s="12"/>
      <c r="BX4468" s="15"/>
      <c r="BY4468" s="15"/>
      <c r="BZ4468" s="15"/>
      <c r="CA4468" s="15"/>
      <c r="CB4468" s="15"/>
      <c r="CC4468" s="15"/>
      <c r="CD4468" s="15"/>
      <c r="CE4468" s="15"/>
      <c r="CF4468" s="15"/>
      <c r="CG4468" s="15"/>
      <c r="CH4468" s="15"/>
      <c r="CI4468" s="15"/>
      <c r="CJ4468" s="15"/>
      <c r="CK4468" s="15"/>
      <c r="CL4468" s="15"/>
      <c r="CM4468" s="15"/>
      <c r="CN4468" s="15"/>
    </row>
    <row r="4469" spans="1:92" ht="14">
      <c r="A4469" s="1"/>
      <c r="D4469" s="38"/>
      <c r="I4469" s="19"/>
      <c r="K4469" s="15"/>
      <c r="L4469" s="15"/>
      <c r="AE4469" s="37"/>
      <c r="AF4469" s="30"/>
      <c r="AG4469" s="23"/>
      <c r="AH4469" s="23"/>
      <c r="AI4469" s="23"/>
      <c r="AJ4469" s="23"/>
      <c r="AK4469" s="23"/>
      <c r="AL4469" s="23"/>
      <c r="AM4469" s="23"/>
      <c r="AN4469" s="23"/>
      <c r="AO4469" s="23"/>
      <c r="AP4469" s="23"/>
      <c r="AQ4469" s="23"/>
      <c r="AR4469" s="23"/>
      <c r="AS4469" s="23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23"/>
      <c r="BE4469" s="23"/>
      <c r="BF4469" s="23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  <c r="BU4469" s="12"/>
      <c r="BV4469" s="12"/>
      <c r="BW4469" s="12"/>
      <c r="BX4469" s="15"/>
      <c r="BY4469" s="15"/>
      <c r="BZ4469" s="15"/>
      <c r="CA4469" s="15"/>
      <c r="CB4469" s="15"/>
      <c r="CC4469" s="15"/>
      <c r="CD4469" s="15"/>
      <c r="CE4469" s="15"/>
      <c r="CF4469" s="15"/>
      <c r="CG4469" s="15"/>
      <c r="CH4469" s="15"/>
      <c r="CI4469" s="15"/>
      <c r="CJ4469" s="15"/>
      <c r="CK4469" s="15"/>
      <c r="CL4469" s="15"/>
      <c r="CM4469" s="15"/>
      <c r="CN4469" s="15"/>
    </row>
    <row r="4470" spans="1:92" ht="14">
      <c r="A4470" s="1"/>
      <c r="D4470" s="38"/>
      <c r="I4470" s="19"/>
      <c r="K4470" s="15"/>
      <c r="L4470" s="15"/>
      <c r="AE4470" s="37"/>
      <c r="AF4470" s="30"/>
      <c r="AG4470" s="23"/>
      <c r="AH4470" s="23"/>
      <c r="AI4470" s="23"/>
      <c r="AJ4470" s="23"/>
      <c r="AK4470" s="23"/>
      <c r="AL4470" s="23"/>
      <c r="AM4470" s="23"/>
      <c r="AN4470" s="23"/>
      <c r="AO4470" s="23"/>
      <c r="AP4470" s="23"/>
      <c r="AQ4470" s="23"/>
      <c r="AR4470" s="23"/>
      <c r="AS4470" s="23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23"/>
      <c r="BE4470" s="23"/>
      <c r="BF4470" s="23"/>
      <c r="BG4470" s="12"/>
      <c r="BH4470" s="12"/>
      <c r="BI4470" s="12"/>
      <c r="BJ4470" s="12"/>
      <c r="BK4470" s="12"/>
      <c r="BL4470" s="12"/>
      <c r="BM4470" s="12"/>
      <c r="BN4470" s="12"/>
      <c r="BO4470" s="12"/>
      <c r="BP4470" s="12"/>
      <c r="BQ4470" s="12"/>
      <c r="BR4470" s="12"/>
      <c r="BS4470" s="12"/>
      <c r="BT4470" s="12"/>
      <c r="BU4470" s="12"/>
      <c r="BV4470" s="12"/>
      <c r="BW4470" s="12"/>
      <c r="BX4470" s="15"/>
      <c r="BY4470" s="15"/>
      <c r="BZ4470" s="15"/>
      <c r="CA4470" s="15"/>
      <c r="CB4470" s="15"/>
      <c r="CC4470" s="15"/>
      <c r="CD4470" s="15"/>
      <c r="CE4470" s="15"/>
      <c r="CF4470" s="15"/>
      <c r="CG4470" s="15"/>
      <c r="CH4470" s="15"/>
      <c r="CI4470" s="15"/>
      <c r="CJ4470" s="15"/>
      <c r="CK4470" s="15"/>
      <c r="CL4470" s="15"/>
      <c r="CM4470" s="15"/>
      <c r="CN4470" s="15"/>
    </row>
    <row r="4471" spans="1:92" ht="14">
      <c r="A4471" s="1"/>
      <c r="D4471" s="38"/>
      <c r="I4471" s="19"/>
      <c r="K4471" s="15"/>
      <c r="L4471" s="15"/>
      <c r="AE4471" s="37"/>
      <c r="AF4471" s="30"/>
      <c r="AG4471" s="23"/>
      <c r="AH4471" s="23"/>
      <c r="AI4471" s="23"/>
      <c r="AJ4471" s="23"/>
      <c r="AK4471" s="23"/>
      <c r="AL4471" s="23"/>
      <c r="AM4471" s="23"/>
      <c r="AN4471" s="23"/>
      <c r="AO4471" s="23"/>
      <c r="AP4471" s="23"/>
      <c r="AQ4471" s="23"/>
      <c r="AR4471" s="23"/>
      <c r="AS4471" s="23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23"/>
      <c r="BE4471" s="23"/>
      <c r="BF4471" s="23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  <c r="BU4471" s="12"/>
      <c r="BV4471" s="12"/>
      <c r="BW4471" s="12"/>
      <c r="BX4471" s="15"/>
      <c r="BY4471" s="15"/>
      <c r="BZ4471" s="15"/>
      <c r="CA4471" s="15"/>
      <c r="CB4471" s="15"/>
      <c r="CC4471" s="15"/>
      <c r="CD4471" s="15"/>
      <c r="CE4471" s="15"/>
      <c r="CF4471" s="15"/>
      <c r="CG4471" s="15"/>
      <c r="CH4471" s="15"/>
      <c r="CI4471" s="15"/>
      <c r="CJ4471" s="15"/>
      <c r="CK4471" s="15"/>
      <c r="CL4471" s="15"/>
      <c r="CM4471" s="15"/>
      <c r="CN4471" s="15"/>
    </row>
    <row r="4472" spans="1:92" ht="14">
      <c r="A4472" s="1"/>
      <c r="D4472" s="38"/>
      <c r="I4472" s="19"/>
      <c r="K4472" s="15"/>
      <c r="L4472" s="15"/>
      <c r="AE4472" s="37"/>
      <c r="AF4472" s="30"/>
      <c r="AG4472" s="23"/>
      <c r="AH4472" s="23"/>
      <c r="AI4472" s="23"/>
      <c r="AJ4472" s="23"/>
      <c r="AK4472" s="23"/>
      <c r="AL4472" s="23"/>
      <c r="AM4472" s="23"/>
      <c r="AN4472" s="23"/>
      <c r="AO4472" s="23"/>
      <c r="AP4472" s="23"/>
      <c r="AQ4472" s="23"/>
      <c r="AR4472" s="23"/>
      <c r="AS4472" s="23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23"/>
      <c r="BE4472" s="23"/>
      <c r="BF4472" s="23"/>
      <c r="BG4472" s="12"/>
      <c r="BH4472" s="12"/>
      <c r="BI4472" s="12"/>
      <c r="BJ4472" s="12"/>
      <c r="BK4472" s="12"/>
      <c r="BL4472" s="12"/>
      <c r="BM4472" s="12"/>
      <c r="BN4472" s="12"/>
      <c r="BO4472" s="12"/>
      <c r="BP4472" s="12"/>
      <c r="BQ4472" s="12"/>
      <c r="BR4472" s="12"/>
      <c r="BS4472" s="12"/>
      <c r="BT4472" s="12"/>
      <c r="BU4472" s="12"/>
      <c r="BV4472" s="12"/>
      <c r="BW4472" s="12"/>
      <c r="BX4472" s="15"/>
      <c r="BY4472" s="15"/>
      <c r="BZ4472" s="15"/>
      <c r="CA4472" s="15"/>
      <c r="CB4472" s="15"/>
      <c r="CC4472" s="15"/>
      <c r="CD4472" s="15"/>
      <c r="CE4472" s="15"/>
      <c r="CF4472" s="15"/>
      <c r="CG4472" s="15"/>
      <c r="CH4472" s="15"/>
      <c r="CI4472" s="15"/>
      <c r="CJ4472" s="15"/>
      <c r="CK4472" s="15"/>
      <c r="CL4472" s="15"/>
      <c r="CM4472" s="15"/>
      <c r="CN4472" s="15"/>
    </row>
    <row r="4473" spans="1:92" ht="14">
      <c r="A4473" s="1"/>
      <c r="D4473" s="38"/>
      <c r="I4473" s="19"/>
      <c r="K4473" s="15"/>
      <c r="L4473" s="15"/>
      <c r="AE4473" s="37"/>
      <c r="AF4473" s="30"/>
      <c r="AG4473" s="23"/>
      <c r="AH4473" s="23"/>
      <c r="AI4473" s="23"/>
      <c r="AJ4473" s="23"/>
      <c r="AK4473" s="23"/>
      <c r="AL4473" s="23"/>
      <c r="AM4473" s="23"/>
      <c r="AN4473" s="23"/>
      <c r="AO4473" s="23"/>
      <c r="AP4473" s="23"/>
      <c r="AQ4473" s="23"/>
      <c r="AR4473" s="23"/>
      <c r="AS4473" s="23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23"/>
      <c r="BE4473" s="23"/>
      <c r="BF4473" s="23"/>
      <c r="BG4473" s="12"/>
      <c r="BH4473" s="12"/>
      <c r="BI4473" s="12"/>
      <c r="BJ4473" s="12"/>
      <c r="BK4473" s="12"/>
      <c r="BL4473" s="12"/>
      <c r="BM4473" s="12"/>
      <c r="BN4473" s="12"/>
      <c r="BO4473" s="12"/>
      <c r="BP4473" s="12"/>
      <c r="BQ4473" s="12"/>
      <c r="BR4473" s="12"/>
      <c r="BS4473" s="12"/>
      <c r="BT4473" s="12"/>
      <c r="BU4473" s="12"/>
      <c r="BV4473" s="12"/>
      <c r="BW4473" s="12"/>
      <c r="BX4473" s="15"/>
      <c r="BY4473" s="15"/>
      <c r="BZ4473" s="15"/>
      <c r="CA4473" s="15"/>
      <c r="CB4473" s="15"/>
      <c r="CC4473" s="15"/>
      <c r="CD4473" s="15"/>
      <c r="CE4473" s="15"/>
      <c r="CF4473" s="15"/>
      <c r="CG4473" s="15"/>
      <c r="CH4473" s="15"/>
      <c r="CI4473" s="15"/>
      <c r="CJ4473" s="15"/>
      <c r="CK4473" s="15"/>
      <c r="CL4473" s="15"/>
      <c r="CM4473" s="15"/>
      <c r="CN4473" s="15"/>
    </row>
    <row r="4474" spans="1:92" ht="14">
      <c r="A4474" s="1"/>
      <c r="D4474" s="38"/>
      <c r="I4474" s="19"/>
      <c r="K4474" s="15"/>
      <c r="L4474" s="15"/>
      <c r="AE4474" s="37"/>
      <c r="AF4474" s="30"/>
      <c r="AG4474" s="23"/>
      <c r="AH4474" s="23"/>
      <c r="AI4474" s="23"/>
      <c r="AJ4474" s="23"/>
      <c r="AK4474" s="23"/>
      <c r="AL4474" s="23"/>
      <c r="AM4474" s="23"/>
      <c r="AN4474" s="23"/>
      <c r="AO4474" s="23"/>
      <c r="AP4474" s="23"/>
      <c r="AQ4474" s="23"/>
      <c r="AR4474" s="23"/>
      <c r="AS4474" s="23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23"/>
      <c r="BE4474" s="23"/>
      <c r="BF4474" s="23"/>
      <c r="BG4474" s="12"/>
      <c r="BH4474" s="12"/>
      <c r="BI4474" s="12"/>
      <c r="BJ4474" s="12"/>
      <c r="BK4474" s="12"/>
      <c r="BL4474" s="12"/>
      <c r="BM4474" s="12"/>
      <c r="BN4474" s="12"/>
      <c r="BO4474" s="12"/>
      <c r="BP4474" s="12"/>
      <c r="BQ4474" s="12"/>
      <c r="BR4474" s="12"/>
      <c r="BS4474" s="12"/>
      <c r="BT4474" s="12"/>
      <c r="BU4474" s="12"/>
      <c r="BV4474" s="12"/>
      <c r="BW4474" s="12"/>
      <c r="BX4474" s="15"/>
      <c r="BY4474" s="15"/>
      <c r="BZ4474" s="15"/>
      <c r="CA4474" s="15"/>
      <c r="CB4474" s="15"/>
      <c r="CC4474" s="15"/>
      <c r="CD4474" s="15"/>
      <c r="CE4474" s="15"/>
      <c r="CF4474" s="15"/>
      <c r="CG4474" s="15"/>
      <c r="CH4474" s="15"/>
      <c r="CI4474" s="15"/>
      <c r="CJ4474" s="15"/>
      <c r="CK4474" s="15"/>
      <c r="CL4474" s="15"/>
      <c r="CM4474" s="15"/>
      <c r="CN4474" s="15"/>
    </row>
    <row r="4475" spans="1:92" ht="14">
      <c r="A4475" s="1"/>
      <c r="D4475" s="38"/>
      <c r="I4475" s="19"/>
      <c r="K4475" s="15"/>
      <c r="L4475" s="15"/>
      <c r="AE4475" s="37"/>
      <c r="AF4475" s="30"/>
      <c r="AG4475" s="23"/>
      <c r="AH4475" s="23"/>
      <c r="AI4475" s="23"/>
      <c r="AJ4475" s="23"/>
      <c r="AK4475" s="23"/>
      <c r="AL4475" s="23"/>
      <c r="AM4475" s="23"/>
      <c r="AN4475" s="23"/>
      <c r="AO4475" s="23"/>
      <c r="AP4475" s="23"/>
      <c r="AQ4475" s="23"/>
      <c r="AR4475" s="23"/>
      <c r="AS4475" s="23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23"/>
      <c r="BE4475" s="23"/>
      <c r="BF4475" s="23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  <c r="BU4475" s="12"/>
      <c r="BV4475" s="12"/>
      <c r="BW4475" s="12"/>
      <c r="BX4475" s="15"/>
      <c r="BY4475" s="15"/>
      <c r="BZ4475" s="15"/>
      <c r="CA4475" s="15"/>
      <c r="CB4475" s="15"/>
      <c r="CC4475" s="15"/>
      <c r="CD4475" s="15"/>
      <c r="CE4475" s="15"/>
      <c r="CF4475" s="15"/>
      <c r="CG4475" s="15"/>
      <c r="CH4475" s="15"/>
      <c r="CI4475" s="15"/>
      <c r="CJ4475" s="15"/>
      <c r="CK4475" s="15"/>
      <c r="CL4475" s="15"/>
      <c r="CM4475" s="15"/>
      <c r="CN4475" s="15"/>
    </row>
    <row r="4476" spans="1:92" ht="14">
      <c r="A4476" s="1"/>
      <c r="D4476" s="38"/>
      <c r="I4476" s="19"/>
      <c r="K4476" s="15"/>
      <c r="L4476" s="15"/>
      <c r="AE4476" s="37"/>
      <c r="AF4476" s="30"/>
      <c r="AG4476" s="23"/>
      <c r="AH4476" s="23"/>
      <c r="AI4476" s="23"/>
      <c r="AJ4476" s="23"/>
      <c r="AK4476" s="23"/>
      <c r="AL4476" s="23"/>
      <c r="AM4476" s="23"/>
      <c r="AN4476" s="23"/>
      <c r="AO4476" s="23"/>
      <c r="AP4476" s="23"/>
      <c r="AQ4476" s="23"/>
      <c r="AR4476" s="23"/>
      <c r="AS4476" s="23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23"/>
      <c r="BE4476" s="23"/>
      <c r="BF4476" s="23"/>
      <c r="BG4476" s="12"/>
      <c r="BH4476" s="12"/>
      <c r="BI4476" s="12"/>
      <c r="BJ4476" s="12"/>
      <c r="BK4476" s="12"/>
      <c r="BL4476" s="12"/>
      <c r="BM4476" s="12"/>
      <c r="BN4476" s="12"/>
      <c r="BO4476" s="12"/>
      <c r="BP4476" s="12"/>
      <c r="BQ4476" s="12"/>
      <c r="BR4476" s="12"/>
      <c r="BS4476" s="12"/>
      <c r="BT4476" s="12"/>
      <c r="BU4476" s="12"/>
      <c r="BV4476" s="12"/>
      <c r="BW4476" s="12"/>
      <c r="BX4476" s="15"/>
      <c r="BY4476" s="15"/>
      <c r="BZ4476" s="15"/>
      <c r="CA4476" s="15"/>
      <c r="CB4476" s="15"/>
      <c r="CC4476" s="15"/>
      <c r="CD4476" s="15"/>
      <c r="CE4476" s="15"/>
      <c r="CF4476" s="15"/>
      <c r="CG4476" s="15"/>
      <c r="CH4476" s="15"/>
      <c r="CI4476" s="15"/>
      <c r="CJ4476" s="15"/>
      <c r="CK4476" s="15"/>
      <c r="CL4476" s="15"/>
      <c r="CM4476" s="15"/>
      <c r="CN4476" s="15"/>
    </row>
    <row r="4477" spans="1:92" ht="14">
      <c r="A4477" s="1"/>
      <c r="D4477" s="38"/>
      <c r="I4477" s="19"/>
      <c r="K4477" s="15"/>
      <c r="L4477" s="15"/>
      <c r="AE4477" s="37"/>
      <c r="AF4477" s="30"/>
      <c r="AG4477" s="23"/>
      <c r="AH4477" s="23"/>
      <c r="AI4477" s="23"/>
      <c r="AJ4477" s="23"/>
      <c r="AK4477" s="23"/>
      <c r="AL4477" s="23"/>
      <c r="AM4477" s="23"/>
      <c r="AN4477" s="23"/>
      <c r="AO4477" s="23"/>
      <c r="AP4477" s="23"/>
      <c r="AQ4477" s="23"/>
      <c r="AR4477" s="23"/>
      <c r="AS4477" s="23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23"/>
      <c r="BE4477" s="23"/>
      <c r="BF4477" s="23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  <c r="BU4477" s="12"/>
      <c r="BV4477" s="12"/>
      <c r="BW4477" s="12"/>
      <c r="BX4477" s="15"/>
      <c r="BY4477" s="15"/>
      <c r="BZ4477" s="15"/>
      <c r="CA4477" s="15"/>
      <c r="CB4477" s="15"/>
      <c r="CC4477" s="15"/>
      <c r="CD4477" s="15"/>
      <c r="CE4477" s="15"/>
      <c r="CF4477" s="15"/>
      <c r="CG4477" s="15"/>
      <c r="CH4477" s="15"/>
      <c r="CI4477" s="15"/>
      <c r="CJ4477" s="15"/>
      <c r="CK4477" s="15"/>
      <c r="CL4477" s="15"/>
      <c r="CM4477" s="15"/>
      <c r="CN4477" s="15"/>
    </row>
    <row r="4478" spans="1:92" ht="14">
      <c r="A4478" s="1"/>
      <c r="D4478" s="38"/>
      <c r="I4478" s="19"/>
      <c r="K4478" s="15"/>
      <c r="L4478" s="15"/>
      <c r="AE4478" s="37"/>
      <c r="AF4478" s="30"/>
      <c r="AG4478" s="23"/>
      <c r="AH4478" s="23"/>
      <c r="AI4478" s="23"/>
      <c r="AJ4478" s="23"/>
      <c r="AK4478" s="23"/>
      <c r="AL4478" s="23"/>
      <c r="AM4478" s="23"/>
      <c r="AN4478" s="23"/>
      <c r="AO4478" s="23"/>
      <c r="AP4478" s="23"/>
      <c r="AQ4478" s="23"/>
      <c r="AR4478" s="23"/>
      <c r="AS4478" s="23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23"/>
      <c r="BE4478" s="23"/>
      <c r="BF4478" s="23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5"/>
      <c r="BY4478" s="15"/>
      <c r="BZ4478" s="15"/>
      <c r="CA4478" s="15"/>
      <c r="CB4478" s="15"/>
      <c r="CC4478" s="15"/>
      <c r="CD4478" s="15"/>
      <c r="CE4478" s="15"/>
      <c r="CF4478" s="15"/>
      <c r="CG4478" s="15"/>
      <c r="CH4478" s="15"/>
      <c r="CI4478" s="15"/>
      <c r="CJ4478" s="15"/>
      <c r="CK4478" s="15"/>
      <c r="CL4478" s="15"/>
      <c r="CM4478" s="15"/>
      <c r="CN4478" s="15"/>
    </row>
    <row r="4479" spans="1:92" ht="14">
      <c r="A4479" s="1"/>
      <c r="D4479" s="38"/>
      <c r="I4479" s="19"/>
      <c r="K4479" s="15"/>
      <c r="L4479" s="15"/>
      <c r="AE4479" s="37"/>
      <c r="AF4479" s="30"/>
      <c r="AG4479" s="23"/>
      <c r="AH4479" s="23"/>
      <c r="AI4479" s="23"/>
      <c r="AJ4479" s="23"/>
      <c r="AK4479" s="23"/>
      <c r="AL4479" s="23"/>
      <c r="AM4479" s="23"/>
      <c r="AN4479" s="23"/>
      <c r="AO4479" s="23"/>
      <c r="AP4479" s="23"/>
      <c r="AQ4479" s="23"/>
      <c r="AR4479" s="23"/>
      <c r="AS4479" s="23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23"/>
      <c r="BE4479" s="23"/>
      <c r="BF4479" s="23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  <c r="BU4479" s="12"/>
      <c r="BV4479" s="12"/>
      <c r="BW4479" s="12"/>
      <c r="BX4479" s="15"/>
      <c r="BY4479" s="15"/>
      <c r="BZ4479" s="15"/>
      <c r="CA4479" s="15"/>
      <c r="CB4479" s="15"/>
      <c r="CC4479" s="15"/>
      <c r="CD4479" s="15"/>
      <c r="CE4479" s="15"/>
      <c r="CF4479" s="15"/>
      <c r="CG4479" s="15"/>
      <c r="CH4479" s="15"/>
      <c r="CI4479" s="15"/>
      <c r="CJ4479" s="15"/>
      <c r="CK4479" s="15"/>
      <c r="CL4479" s="15"/>
      <c r="CM4479" s="15"/>
      <c r="CN4479" s="15"/>
    </row>
    <row r="4480" spans="1:92" ht="14">
      <c r="A4480" s="1"/>
      <c r="D4480" s="38"/>
      <c r="I4480" s="19"/>
      <c r="K4480" s="15"/>
      <c r="L4480" s="15"/>
      <c r="AE4480" s="37"/>
      <c r="AF4480" s="30"/>
      <c r="AG4480" s="23"/>
      <c r="AH4480" s="23"/>
      <c r="AI4480" s="23"/>
      <c r="AJ4480" s="23"/>
      <c r="AK4480" s="23"/>
      <c r="AL4480" s="23"/>
      <c r="AM4480" s="23"/>
      <c r="AN4480" s="23"/>
      <c r="AO4480" s="23"/>
      <c r="AP4480" s="23"/>
      <c r="AQ4480" s="23"/>
      <c r="AR4480" s="23"/>
      <c r="AS4480" s="23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23"/>
      <c r="BE4480" s="23"/>
      <c r="BF4480" s="23"/>
      <c r="BG4480" s="12"/>
      <c r="BH4480" s="12"/>
      <c r="BI4480" s="12"/>
      <c r="BJ4480" s="12"/>
      <c r="BK4480" s="12"/>
      <c r="BL4480" s="12"/>
      <c r="BM4480" s="12"/>
      <c r="BN4480" s="12"/>
      <c r="BO4480" s="12"/>
      <c r="BP4480" s="12"/>
      <c r="BQ4480" s="12"/>
      <c r="BR4480" s="12"/>
      <c r="BS4480" s="12"/>
      <c r="BT4480" s="12"/>
      <c r="BU4480" s="12"/>
      <c r="BV4480" s="12"/>
      <c r="BW4480" s="12"/>
      <c r="BX4480" s="15"/>
      <c r="BY4480" s="15"/>
      <c r="BZ4480" s="15"/>
      <c r="CA4480" s="15"/>
      <c r="CB4480" s="15"/>
      <c r="CC4480" s="15"/>
      <c r="CD4480" s="15"/>
      <c r="CE4480" s="15"/>
      <c r="CF4480" s="15"/>
      <c r="CG4480" s="15"/>
      <c r="CH4480" s="15"/>
      <c r="CI4480" s="15"/>
      <c r="CJ4480" s="15"/>
      <c r="CK4480" s="15"/>
      <c r="CL4480" s="15"/>
      <c r="CM4480" s="15"/>
      <c r="CN4480" s="15"/>
    </row>
    <row r="4481" spans="1:92" ht="14">
      <c r="A4481" s="1"/>
      <c r="D4481" s="38"/>
      <c r="I4481" s="19"/>
      <c r="K4481" s="15"/>
      <c r="L4481" s="15"/>
      <c r="AE4481" s="37"/>
      <c r="AF4481" s="30"/>
      <c r="AG4481" s="23"/>
      <c r="AH4481" s="23"/>
      <c r="AI4481" s="23"/>
      <c r="AJ4481" s="23"/>
      <c r="AK4481" s="23"/>
      <c r="AL4481" s="23"/>
      <c r="AM4481" s="23"/>
      <c r="AN4481" s="23"/>
      <c r="AO4481" s="23"/>
      <c r="AP4481" s="23"/>
      <c r="AQ4481" s="23"/>
      <c r="AR4481" s="23"/>
      <c r="AS4481" s="23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23"/>
      <c r="BE4481" s="23"/>
      <c r="BF4481" s="23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  <c r="BU4481" s="12"/>
      <c r="BV4481" s="12"/>
      <c r="BW4481" s="12"/>
      <c r="BX4481" s="15"/>
      <c r="BY4481" s="15"/>
      <c r="BZ4481" s="15"/>
      <c r="CA4481" s="15"/>
      <c r="CB4481" s="15"/>
      <c r="CC4481" s="15"/>
      <c r="CD4481" s="15"/>
      <c r="CE4481" s="15"/>
      <c r="CF4481" s="15"/>
      <c r="CG4481" s="15"/>
      <c r="CH4481" s="15"/>
      <c r="CI4481" s="15"/>
      <c r="CJ4481" s="15"/>
      <c r="CK4481" s="15"/>
      <c r="CL4481" s="15"/>
      <c r="CM4481" s="15"/>
      <c r="CN4481" s="15"/>
    </row>
    <row r="4482" spans="1:92" ht="14">
      <c r="A4482" s="1"/>
      <c r="D4482" s="38"/>
      <c r="I4482" s="19"/>
      <c r="K4482" s="15"/>
      <c r="L4482" s="15"/>
      <c r="AE4482" s="37"/>
      <c r="AF4482" s="30"/>
      <c r="AG4482" s="23"/>
      <c r="AH4482" s="23"/>
      <c r="AI4482" s="23"/>
      <c r="AJ4482" s="23"/>
      <c r="AK4482" s="23"/>
      <c r="AL4482" s="23"/>
      <c r="AM4482" s="23"/>
      <c r="AN4482" s="23"/>
      <c r="AO4482" s="23"/>
      <c r="AP4482" s="23"/>
      <c r="AQ4482" s="23"/>
      <c r="AR4482" s="23"/>
      <c r="AS4482" s="23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23"/>
      <c r="BE4482" s="23"/>
      <c r="BF4482" s="23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5"/>
      <c r="BY4482" s="15"/>
      <c r="BZ4482" s="15"/>
      <c r="CA4482" s="15"/>
      <c r="CB4482" s="15"/>
      <c r="CC4482" s="15"/>
      <c r="CD4482" s="15"/>
      <c r="CE4482" s="15"/>
      <c r="CF4482" s="15"/>
      <c r="CG4482" s="15"/>
      <c r="CH4482" s="15"/>
      <c r="CI4482" s="15"/>
      <c r="CJ4482" s="15"/>
      <c r="CK4482" s="15"/>
      <c r="CL4482" s="15"/>
      <c r="CM4482" s="15"/>
      <c r="CN4482" s="15"/>
    </row>
    <row r="4483" spans="1:92" ht="14">
      <c r="A4483" s="1"/>
      <c r="D4483" s="38"/>
      <c r="I4483" s="19"/>
      <c r="K4483" s="15"/>
      <c r="L4483" s="15"/>
      <c r="AE4483" s="37"/>
      <c r="AF4483" s="30"/>
      <c r="AG4483" s="23"/>
      <c r="AH4483" s="23"/>
      <c r="AI4483" s="23"/>
      <c r="AJ4483" s="23"/>
      <c r="AK4483" s="23"/>
      <c r="AL4483" s="23"/>
      <c r="AM4483" s="23"/>
      <c r="AN4483" s="23"/>
      <c r="AO4483" s="23"/>
      <c r="AP4483" s="23"/>
      <c r="AQ4483" s="23"/>
      <c r="AR4483" s="23"/>
      <c r="AS4483" s="23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23"/>
      <c r="BE4483" s="23"/>
      <c r="BF4483" s="23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5"/>
      <c r="BY4483" s="15"/>
      <c r="BZ4483" s="15"/>
      <c r="CA4483" s="15"/>
      <c r="CB4483" s="15"/>
      <c r="CC4483" s="15"/>
      <c r="CD4483" s="15"/>
      <c r="CE4483" s="15"/>
      <c r="CF4483" s="15"/>
      <c r="CG4483" s="15"/>
      <c r="CH4483" s="15"/>
      <c r="CI4483" s="15"/>
      <c r="CJ4483" s="15"/>
      <c r="CK4483" s="15"/>
      <c r="CL4483" s="15"/>
      <c r="CM4483" s="15"/>
      <c r="CN4483" s="15"/>
    </row>
    <row r="4484" spans="1:92" ht="14">
      <c r="A4484" s="1"/>
      <c r="D4484" s="38"/>
      <c r="I4484" s="19"/>
      <c r="K4484" s="15"/>
      <c r="L4484" s="15"/>
      <c r="AE4484" s="37"/>
      <c r="AF4484" s="30"/>
      <c r="AG4484" s="23"/>
      <c r="AH4484" s="23"/>
      <c r="AI4484" s="23"/>
      <c r="AJ4484" s="23"/>
      <c r="AK4484" s="23"/>
      <c r="AL4484" s="23"/>
      <c r="AM4484" s="23"/>
      <c r="AN4484" s="23"/>
      <c r="AO4484" s="23"/>
      <c r="AP4484" s="23"/>
      <c r="AQ4484" s="23"/>
      <c r="AR4484" s="23"/>
      <c r="AS4484" s="23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23"/>
      <c r="BE4484" s="23"/>
      <c r="BF4484" s="23"/>
      <c r="BG4484" s="12"/>
      <c r="BH4484" s="12"/>
      <c r="BI4484" s="12"/>
      <c r="BJ4484" s="12"/>
      <c r="BK4484" s="12"/>
      <c r="BL4484" s="12"/>
      <c r="BM4484" s="12"/>
      <c r="BN4484" s="12"/>
      <c r="BO4484" s="12"/>
      <c r="BP4484" s="12"/>
      <c r="BQ4484" s="12"/>
      <c r="BR4484" s="12"/>
      <c r="BS4484" s="12"/>
      <c r="BT4484" s="12"/>
      <c r="BU4484" s="12"/>
      <c r="BV4484" s="12"/>
      <c r="BW4484" s="12"/>
      <c r="BX4484" s="15"/>
      <c r="BY4484" s="15"/>
      <c r="BZ4484" s="15"/>
      <c r="CA4484" s="15"/>
      <c r="CB4484" s="15"/>
      <c r="CC4484" s="15"/>
      <c r="CD4484" s="15"/>
      <c r="CE4484" s="15"/>
      <c r="CF4484" s="15"/>
      <c r="CG4484" s="15"/>
      <c r="CH4484" s="15"/>
      <c r="CI4484" s="15"/>
      <c r="CJ4484" s="15"/>
      <c r="CK4484" s="15"/>
      <c r="CL4484" s="15"/>
      <c r="CM4484" s="15"/>
      <c r="CN4484" s="15"/>
    </row>
    <row r="4485" spans="1:92" ht="14">
      <c r="A4485" s="1"/>
      <c r="D4485" s="38"/>
      <c r="I4485" s="19"/>
      <c r="K4485" s="15"/>
      <c r="L4485" s="15"/>
      <c r="AE4485" s="37"/>
      <c r="AF4485" s="30"/>
      <c r="AG4485" s="23"/>
      <c r="AH4485" s="23"/>
      <c r="AI4485" s="23"/>
      <c r="AJ4485" s="23"/>
      <c r="AK4485" s="23"/>
      <c r="AL4485" s="23"/>
      <c r="AM4485" s="23"/>
      <c r="AN4485" s="23"/>
      <c r="AO4485" s="23"/>
      <c r="AP4485" s="23"/>
      <c r="AQ4485" s="23"/>
      <c r="AR4485" s="23"/>
      <c r="AS4485" s="23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23"/>
      <c r="BE4485" s="23"/>
      <c r="BF4485" s="23"/>
      <c r="BG4485" s="12"/>
      <c r="BH4485" s="12"/>
      <c r="BI4485" s="12"/>
      <c r="BJ4485" s="12"/>
      <c r="BK4485" s="12"/>
      <c r="BL4485" s="12"/>
      <c r="BM4485" s="12"/>
      <c r="BN4485" s="12"/>
      <c r="BO4485" s="12"/>
      <c r="BP4485" s="12"/>
      <c r="BQ4485" s="12"/>
      <c r="BR4485" s="12"/>
      <c r="BS4485" s="12"/>
      <c r="BT4485" s="12"/>
      <c r="BU4485" s="12"/>
      <c r="BV4485" s="12"/>
      <c r="BW4485" s="12"/>
      <c r="BX4485" s="15"/>
      <c r="BY4485" s="15"/>
      <c r="BZ4485" s="15"/>
      <c r="CA4485" s="15"/>
      <c r="CB4485" s="15"/>
      <c r="CC4485" s="15"/>
      <c r="CD4485" s="15"/>
      <c r="CE4485" s="15"/>
      <c r="CF4485" s="15"/>
      <c r="CG4485" s="15"/>
      <c r="CH4485" s="15"/>
      <c r="CI4485" s="15"/>
      <c r="CJ4485" s="15"/>
      <c r="CK4485" s="15"/>
      <c r="CL4485" s="15"/>
      <c r="CM4485" s="15"/>
      <c r="CN4485" s="15"/>
    </row>
    <row r="4486" spans="1:92" ht="14">
      <c r="A4486" s="1"/>
      <c r="D4486" s="38"/>
      <c r="I4486" s="19"/>
      <c r="K4486" s="15"/>
      <c r="L4486" s="15"/>
      <c r="AE4486" s="37"/>
      <c r="AF4486" s="30"/>
      <c r="AG4486" s="23"/>
      <c r="AH4486" s="23"/>
      <c r="AI4486" s="23"/>
      <c r="AJ4486" s="23"/>
      <c r="AK4486" s="23"/>
      <c r="AL4486" s="23"/>
      <c r="AM4486" s="23"/>
      <c r="AN4486" s="23"/>
      <c r="AO4486" s="23"/>
      <c r="AP4486" s="23"/>
      <c r="AQ4486" s="23"/>
      <c r="AR4486" s="23"/>
      <c r="AS4486" s="23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23"/>
      <c r="BE4486" s="23"/>
      <c r="BF4486" s="23"/>
      <c r="BG4486" s="12"/>
      <c r="BH4486" s="12"/>
      <c r="BI4486" s="12"/>
      <c r="BJ4486" s="12"/>
      <c r="BK4486" s="12"/>
      <c r="BL4486" s="12"/>
      <c r="BM4486" s="12"/>
      <c r="BN4486" s="12"/>
      <c r="BO4486" s="12"/>
      <c r="BP4486" s="12"/>
      <c r="BQ4486" s="12"/>
      <c r="BR4486" s="12"/>
      <c r="BS4486" s="12"/>
      <c r="BT4486" s="12"/>
      <c r="BU4486" s="12"/>
      <c r="BV4486" s="12"/>
      <c r="BW4486" s="12"/>
      <c r="BX4486" s="15"/>
      <c r="BY4486" s="15"/>
      <c r="BZ4486" s="15"/>
      <c r="CA4486" s="15"/>
      <c r="CB4486" s="15"/>
      <c r="CC4486" s="15"/>
      <c r="CD4486" s="15"/>
      <c r="CE4486" s="15"/>
      <c r="CF4486" s="15"/>
      <c r="CG4486" s="15"/>
      <c r="CH4486" s="15"/>
      <c r="CI4486" s="15"/>
      <c r="CJ4486" s="15"/>
      <c r="CK4486" s="15"/>
      <c r="CL4486" s="15"/>
      <c r="CM4486" s="15"/>
      <c r="CN4486" s="15"/>
    </row>
    <row r="4487" spans="1:92" ht="14">
      <c r="A4487" s="1"/>
      <c r="D4487" s="38"/>
      <c r="I4487" s="19"/>
      <c r="K4487" s="15"/>
      <c r="L4487" s="15"/>
      <c r="AE4487" s="37"/>
      <c r="AF4487" s="30"/>
      <c r="AG4487" s="23"/>
      <c r="AH4487" s="23"/>
      <c r="AI4487" s="23"/>
      <c r="AJ4487" s="23"/>
      <c r="AK4487" s="23"/>
      <c r="AL4487" s="23"/>
      <c r="AM4487" s="23"/>
      <c r="AN4487" s="23"/>
      <c r="AO4487" s="23"/>
      <c r="AP4487" s="23"/>
      <c r="AQ4487" s="23"/>
      <c r="AR4487" s="23"/>
      <c r="AS4487" s="23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23"/>
      <c r="BE4487" s="23"/>
      <c r="BF4487" s="23"/>
      <c r="BG4487" s="12"/>
      <c r="BH4487" s="12"/>
      <c r="BI4487" s="12"/>
      <c r="BJ4487" s="12"/>
      <c r="BK4487" s="12"/>
      <c r="BL4487" s="12"/>
      <c r="BM4487" s="12"/>
      <c r="BN4487" s="12"/>
      <c r="BO4487" s="12"/>
      <c r="BP4487" s="12"/>
      <c r="BQ4487" s="12"/>
      <c r="BR4487" s="12"/>
      <c r="BS4487" s="12"/>
      <c r="BT4487" s="12"/>
      <c r="BU4487" s="12"/>
      <c r="BV4487" s="12"/>
      <c r="BW4487" s="12"/>
      <c r="BX4487" s="15"/>
      <c r="BY4487" s="15"/>
      <c r="BZ4487" s="15"/>
      <c r="CA4487" s="15"/>
      <c r="CB4487" s="15"/>
      <c r="CC4487" s="15"/>
      <c r="CD4487" s="15"/>
      <c r="CE4487" s="15"/>
      <c r="CF4487" s="15"/>
      <c r="CG4487" s="15"/>
      <c r="CH4487" s="15"/>
      <c r="CI4487" s="15"/>
      <c r="CJ4487" s="15"/>
      <c r="CK4487" s="15"/>
      <c r="CL4487" s="15"/>
      <c r="CM4487" s="15"/>
      <c r="CN4487" s="15"/>
    </row>
    <row r="4488" spans="1:92" ht="14">
      <c r="A4488" s="1"/>
      <c r="D4488" s="38"/>
      <c r="I4488" s="19"/>
      <c r="K4488" s="15"/>
      <c r="L4488" s="15"/>
      <c r="AE4488" s="37"/>
      <c r="AF4488" s="30"/>
      <c r="AG4488" s="23"/>
      <c r="AH4488" s="23"/>
      <c r="AI4488" s="23"/>
      <c r="AJ4488" s="23"/>
      <c r="AK4488" s="23"/>
      <c r="AL4488" s="23"/>
      <c r="AM4488" s="23"/>
      <c r="AN4488" s="23"/>
      <c r="AO4488" s="23"/>
      <c r="AP4488" s="23"/>
      <c r="AQ4488" s="23"/>
      <c r="AR4488" s="23"/>
      <c r="AS4488" s="23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23"/>
      <c r="BE4488" s="23"/>
      <c r="BF4488" s="23"/>
      <c r="BG4488" s="12"/>
      <c r="BH4488" s="12"/>
      <c r="BI4488" s="12"/>
      <c r="BJ4488" s="12"/>
      <c r="BK4488" s="12"/>
      <c r="BL4488" s="12"/>
      <c r="BM4488" s="12"/>
      <c r="BN4488" s="12"/>
      <c r="BO4488" s="12"/>
      <c r="BP4488" s="12"/>
      <c r="BQ4488" s="12"/>
      <c r="BR4488" s="12"/>
      <c r="BS4488" s="12"/>
      <c r="BT4488" s="12"/>
      <c r="BU4488" s="12"/>
      <c r="BV4488" s="12"/>
      <c r="BW4488" s="12"/>
      <c r="BX4488" s="15"/>
      <c r="BY4488" s="15"/>
      <c r="BZ4488" s="15"/>
      <c r="CA4488" s="15"/>
      <c r="CB4488" s="15"/>
      <c r="CC4488" s="15"/>
      <c r="CD4488" s="15"/>
      <c r="CE4488" s="15"/>
      <c r="CF4488" s="15"/>
      <c r="CG4488" s="15"/>
      <c r="CH4488" s="15"/>
      <c r="CI4488" s="15"/>
      <c r="CJ4488" s="15"/>
      <c r="CK4488" s="15"/>
      <c r="CL4488" s="15"/>
      <c r="CM4488" s="15"/>
      <c r="CN4488" s="15"/>
    </row>
    <row r="4489" spans="1:92" ht="14">
      <c r="A4489" s="1"/>
      <c r="D4489" s="38"/>
      <c r="I4489" s="19"/>
      <c r="K4489" s="15"/>
      <c r="L4489" s="15"/>
      <c r="AE4489" s="37"/>
      <c r="AF4489" s="30"/>
      <c r="AG4489" s="23"/>
      <c r="AH4489" s="23"/>
      <c r="AI4489" s="23"/>
      <c r="AJ4489" s="23"/>
      <c r="AK4489" s="23"/>
      <c r="AL4489" s="23"/>
      <c r="AM4489" s="23"/>
      <c r="AN4489" s="23"/>
      <c r="AO4489" s="23"/>
      <c r="AP4489" s="23"/>
      <c r="AQ4489" s="23"/>
      <c r="AR4489" s="23"/>
      <c r="AS4489" s="23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23"/>
      <c r="BE4489" s="23"/>
      <c r="BF4489" s="23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  <c r="BU4489" s="12"/>
      <c r="BV4489" s="12"/>
      <c r="BW4489" s="12"/>
      <c r="BX4489" s="15"/>
      <c r="BY4489" s="15"/>
      <c r="BZ4489" s="15"/>
      <c r="CA4489" s="15"/>
      <c r="CB4489" s="15"/>
      <c r="CC4489" s="15"/>
      <c r="CD4489" s="15"/>
      <c r="CE4489" s="15"/>
      <c r="CF4489" s="15"/>
      <c r="CG4489" s="15"/>
      <c r="CH4489" s="15"/>
      <c r="CI4489" s="15"/>
      <c r="CJ4489" s="15"/>
      <c r="CK4489" s="15"/>
      <c r="CL4489" s="15"/>
      <c r="CM4489" s="15"/>
      <c r="CN4489" s="15"/>
    </row>
    <row r="4490" spans="1:92" ht="14">
      <c r="A4490" s="1"/>
      <c r="D4490" s="38"/>
      <c r="I4490" s="19"/>
      <c r="K4490" s="15"/>
      <c r="L4490" s="15"/>
      <c r="AE4490" s="37"/>
      <c r="AF4490" s="30"/>
      <c r="AG4490" s="23"/>
      <c r="AH4490" s="23"/>
      <c r="AI4490" s="23"/>
      <c r="AJ4490" s="23"/>
      <c r="AK4490" s="23"/>
      <c r="AL4490" s="23"/>
      <c r="AM4490" s="23"/>
      <c r="AN4490" s="23"/>
      <c r="AO4490" s="23"/>
      <c r="AP4490" s="23"/>
      <c r="AQ4490" s="23"/>
      <c r="AR4490" s="23"/>
      <c r="AS4490" s="23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23"/>
      <c r="BE4490" s="23"/>
      <c r="BF4490" s="23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/>
      <c r="BS4490" s="12"/>
      <c r="BT4490" s="12"/>
      <c r="BU4490" s="12"/>
      <c r="BV4490" s="12"/>
      <c r="BW4490" s="12"/>
      <c r="BX4490" s="15"/>
      <c r="BY4490" s="15"/>
      <c r="BZ4490" s="15"/>
      <c r="CA4490" s="15"/>
      <c r="CB4490" s="15"/>
      <c r="CC4490" s="15"/>
      <c r="CD4490" s="15"/>
      <c r="CE4490" s="15"/>
      <c r="CF4490" s="15"/>
      <c r="CG4490" s="15"/>
      <c r="CH4490" s="15"/>
      <c r="CI4490" s="15"/>
      <c r="CJ4490" s="15"/>
      <c r="CK4490" s="15"/>
      <c r="CL4490" s="15"/>
      <c r="CM4490" s="15"/>
      <c r="CN4490" s="15"/>
    </row>
    <row r="4491" spans="1:92" ht="14">
      <c r="A4491" s="1"/>
      <c r="D4491" s="38"/>
      <c r="I4491" s="19"/>
      <c r="K4491" s="15"/>
      <c r="L4491" s="15"/>
      <c r="AE4491" s="37"/>
      <c r="AF4491" s="30"/>
      <c r="AG4491" s="23"/>
      <c r="AH4491" s="23"/>
      <c r="AI4491" s="23"/>
      <c r="AJ4491" s="23"/>
      <c r="AK4491" s="23"/>
      <c r="AL4491" s="23"/>
      <c r="AM4491" s="23"/>
      <c r="AN4491" s="23"/>
      <c r="AO4491" s="23"/>
      <c r="AP4491" s="23"/>
      <c r="AQ4491" s="23"/>
      <c r="AR4491" s="23"/>
      <c r="AS4491" s="23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23"/>
      <c r="BE4491" s="23"/>
      <c r="BF4491" s="23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  <c r="BU4491" s="12"/>
      <c r="BV4491" s="12"/>
      <c r="BW4491" s="12"/>
      <c r="BX4491" s="15"/>
      <c r="BY4491" s="15"/>
      <c r="BZ4491" s="15"/>
      <c r="CA4491" s="15"/>
      <c r="CB4491" s="15"/>
      <c r="CC4491" s="15"/>
      <c r="CD4491" s="15"/>
      <c r="CE4491" s="15"/>
      <c r="CF4491" s="15"/>
      <c r="CG4491" s="15"/>
      <c r="CH4491" s="15"/>
      <c r="CI4491" s="15"/>
      <c r="CJ4491" s="15"/>
      <c r="CK4491" s="15"/>
      <c r="CL4491" s="15"/>
      <c r="CM4491" s="15"/>
      <c r="CN4491" s="15"/>
    </row>
    <row r="4492" spans="1:92" ht="14">
      <c r="A4492" s="1"/>
      <c r="D4492" s="38"/>
      <c r="I4492" s="19"/>
      <c r="K4492" s="15"/>
      <c r="L4492" s="15"/>
      <c r="AE4492" s="37"/>
      <c r="AF4492" s="30"/>
      <c r="AG4492" s="23"/>
      <c r="AH4492" s="23"/>
      <c r="AI4492" s="23"/>
      <c r="AJ4492" s="23"/>
      <c r="AK4492" s="23"/>
      <c r="AL4492" s="23"/>
      <c r="AM4492" s="23"/>
      <c r="AN4492" s="23"/>
      <c r="AO4492" s="23"/>
      <c r="AP4492" s="23"/>
      <c r="AQ4492" s="23"/>
      <c r="AR4492" s="23"/>
      <c r="AS4492" s="23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23"/>
      <c r="BE4492" s="23"/>
      <c r="BF4492" s="23"/>
      <c r="BG4492" s="12"/>
      <c r="BH4492" s="12"/>
      <c r="BI4492" s="12"/>
      <c r="BJ4492" s="12"/>
      <c r="BK4492" s="12"/>
      <c r="BL4492" s="12"/>
      <c r="BM4492" s="12"/>
      <c r="BN4492" s="12"/>
      <c r="BO4492" s="12"/>
      <c r="BP4492" s="12"/>
      <c r="BQ4492" s="12"/>
      <c r="BR4492" s="12"/>
      <c r="BS4492" s="12"/>
      <c r="BT4492" s="12"/>
      <c r="BU4492" s="12"/>
      <c r="BV4492" s="12"/>
      <c r="BW4492" s="12"/>
      <c r="BX4492" s="15"/>
      <c r="BY4492" s="15"/>
      <c r="BZ4492" s="15"/>
      <c r="CA4492" s="15"/>
      <c r="CB4492" s="15"/>
      <c r="CC4492" s="15"/>
      <c r="CD4492" s="15"/>
      <c r="CE4492" s="15"/>
      <c r="CF4492" s="15"/>
      <c r="CG4492" s="15"/>
      <c r="CH4492" s="15"/>
      <c r="CI4492" s="15"/>
      <c r="CJ4492" s="15"/>
      <c r="CK4492" s="15"/>
      <c r="CL4492" s="15"/>
      <c r="CM4492" s="15"/>
      <c r="CN4492" s="15"/>
    </row>
    <row r="4493" spans="1:92" ht="14">
      <c r="A4493" s="1"/>
      <c r="D4493" s="38"/>
      <c r="I4493" s="19"/>
      <c r="K4493" s="15"/>
      <c r="L4493" s="15"/>
      <c r="AE4493" s="37"/>
      <c r="AF4493" s="30"/>
      <c r="AG4493" s="23"/>
      <c r="AH4493" s="23"/>
      <c r="AI4493" s="23"/>
      <c r="AJ4493" s="23"/>
      <c r="AK4493" s="23"/>
      <c r="AL4493" s="23"/>
      <c r="AM4493" s="23"/>
      <c r="AN4493" s="23"/>
      <c r="AO4493" s="23"/>
      <c r="AP4493" s="23"/>
      <c r="AQ4493" s="23"/>
      <c r="AR4493" s="23"/>
      <c r="AS4493" s="23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23"/>
      <c r="BE4493" s="23"/>
      <c r="BF4493" s="23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  <c r="BU4493" s="12"/>
      <c r="BV4493" s="12"/>
      <c r="BW4493" s="12"/>
      <c r="BX4493" s="15"/>
      <c r="BY4493" s="15"/>
      <c r="BZ4493" s="15"/>
      <c r="CA4493" s="15"/>
      <c r="CB4493" s="15"/>
      <c r="CC4493" s="15"/>
      <c r="CD4493" s="15"/>
      <c r="CE4493" s="15"/>
      <c r="CF4493" s="15"/>
      <c r="CG4493" s="15"/>
      <c r="CH4493" s="15"/>
      <c r="CI4493" s="15"/>
      <c r="CJ4493" s="15"/>
      <c r="CK4493" s="15"/>
      <c r="CL4493" s="15"/>
      <c r="CM4493" s="15"/>
      <c r="CN4493" s="15"/>
    </row>
    <row r="4494" spans="1:92" ht="14">
      <c r="A4494" s="1"/>
      <c r="D4494" s="38"/>
      <c r="I4494" s="19"/>
      <c r="K4494" s="15"/>
      <c r="L4494" s="15"/>
      <c r="AE4494" s="37"/>
      <c r="AF4494" s="30"/>
      <c r="AG4494" s="23"/>
      <c r="AH4494" s="23"/>
      <c r="AI4494" s="23"/>
      <c r="AJ4494" s="23"/>
      <c r="AK4494" s="23"/>
      <c r="AL4494" s="23"/>
      <c r="AM4494" s="23"/>
      <c r="AN4494" s="23"/>
      <c r="AO4494" s="23"/>
      <c r="AP4494" s="23"/>
      <c r="AQ4494" s="23"/>
      <c r="AR4494" s="23"/>
      <c r="AS4494" s="23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23"/>
      <c r="BE4494" s="23"/>
      <c r="BF4494" s="23"/>
      <c r="BG4494" s="12"/>
      <c r="BH4494" s="12"/>
      <c r="BI4494" s="12"/>
      <c r="BJ4494" s="12"/>
      <c r="BK4494" s="12"/>
      <c r="BL4494" s="12"/>
      <c r="BM4494" s="12"/>
      <c r="BN4494" s="12"/>
      <c r="BO4494" s="12"/>
      <c r="BP4494" s="12"/>
      <c r="BQ4494" s="12"/>
      <c r="BR4494" s="12"/>
      <c r="BS4494" s="12"/>
      <c r="BT4494" s="12"/>
      <c r="BU4494" s="12"/>
      <c r="BV4494" s="12"/>
      <c r="BW4494" s="12"/>
      <c r="BX4494" s="15"/>
      <c r="BY4494" s="15"/>
      <c r="BZ4494" s="15"/>
      <c r="CA4494" s="15"/>
      <c r="CB4494" s="15"/>
      <c r="CC4494" s="15"/>
      <c r="CD4494" s="15"/>
      <c r="CE4494" s="15"/>
      <c r="CF4494" s="15"/>
      <c r="CG4494" s="15"/>
      <c r="CH4494" s="15"/>
      <c r="CI4494" s="15"/>
      <c r="CJ4494" s="15"/>
      <c r="CK4494" s="15"/>
      <c r="CL4494" s="15"/>
      <c r="CM4494" s="15"/>
      <c r="CN4494" s="15"/>
    </row>
    <row r="4495" spans="1:92" ht="14">
      <c r="A4495" s="1"/>
      <c r="D4495" s="38"/>
      <c r="I4495" s="19"/>
      <c r="K4495" s="15"/>
      <c r="L4495" s="15"/>
      <c r="AE4495" s="37"/>
      <c r="AF4495" s="30"/>
      <c r="AG4495" s="23"/>
      <c r="AH4495" s="23"/>
      <c r="AI4495" s="23"/>
      <c r="AJ4495" s="23"/>
      <c r="AK4495" s="23"/>
      <c r="AL4495" s="23"/>
      <c r="AM4495" s="23"/>
      <c r="AN4495" s="23"/>
      <c r="AO4495" s="23"/>
      <c r="AP4495" s="23"/>
      <c r="AQ4495" s="23"/>
      <c r="AR4495" s="23"/>
      <c r="AS4495" s="23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23"/>
      <c r="BE4495" s="23"/>
      <c r="BF4495" s="23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  <c r="BU4495" s="12"/>
      <c r="BV4495" s="12"/>
      <c r="BW4495" s="12"/>
      <c r="BX4495" s="15"/>
      <c r="BY4495" s="15"/>
      <c r="BZ4495" s="15"/>
      <c r="CA4495" s="15"/>
      <c r="CB4495" s="15"/>
      <c r="CC4495" s="15"/>
      <c r="CD4495" s="15"/>
      <c r="CE4495" s="15"/>
      <c r="CF4495" s="15"/>
      <c r="CG4495" s="15"/>
      <c r="CH4495" s="15"/>
      <c r="CI4495" s="15"/>
      <c r="CJ4495" s="15"/>
      <c r="CK4495" s="15"/>
      <c r="CL4495" s="15"/>
      <c r="CM4495" s="15"/>
      <c r="CN4495" s="15"/>
    </row>
    <row r="4496" spans="1:92" ht="14">
      <c r="A4496" s="1"/>
      <c r="D4496" s="38"/>
      <c r="I4496" s="19"/>
      <c r="K4496" s="15"/>
      <c r="L4496" s="15"/>
      <c r="AE4496" s="37"/>
      <c r="AF4496" s="30"/>
      <c r="AG4496" s="23"/>
      <c r="AH4496" s="23"/>
      <c r="AI4496" s="23"/>
      <c r="AJ4496" s="23"/>
      <c r="AK4496" s="23"/>
      <c r="AL4496" s="23"/>
      <c r="AM4496" s="23"/>
      <c r="AN4496" s="23"/>
      <c r="AO4496" s="23"/>
      <c r="AP4496" s="23"/>
      <c r="AQ4496" s="23"/>
      <c r="AR4496" s="23"/>
      <c r="AS4496" s="23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23"/>
      <c r="BE4496" s="23"/>
      <c r="BF4496" s="23"/>
      <c r="BG4496" s="12"/>
      <c r="BH4496" s="12"/>
      <c r="BI4496" s="12"/>
      <c r="BJ4496" s="12"/>
      <c r="BK4496" s="12"/>
      <c r="BL4496" s="12"/>
      <c r="BM4496" s="12"/>
      <c r="BN4496" s="12"/>
      <c r="BO4496" s="12"/>
      <c r="BP4496" s="12"/>
      <c r="BQ4496" s="12"/>
      <c r="BR4496" s="12"/>
      <c r="BS4496" s="12"/>
      <c r="BT4496" s="12"/>
      <c r="BU4496" s="12"/>
      <c r="BV4496" s="12"/>
      <c r="BW4496" s="12"/>
      <c r="BX4496" s="15"/>
      <c r="BY4496" s="15"/>
      <c r="BZ4496" s="15"/>
      <c r="CA4496" s="15"/>
      <c r="CB4496" s="15"/>
      <c r="CC4496" s="15"/>
      <c r="CD4496" s="15"/>
      <c r="CE4496" s="15"/>
      <c r="CF4496" s="15"/>
      <c r="CG4496" s="15"/>
      <c r="CH4496" s="15"/>
      <c r="CI4496" s="15"/>
      <c r="CJ4496" s="15"/>
      <c r="CK4496" s="15"/>
      <c r="CL4496" s="15"/>
      <c r="CM4496" s="15"/>
      <c r="CN4496" s="15"/>
    </row>
    <row r="4497" spans="1:92" ht="14">
      <c r="A4497" s="1"/>
      <c r="D4497" s="38"/>
      <c r="I4497" s="19"/>
      <c r="K4497" s="15"/>
      <c r="L4497" s="15"/>
      <c r="AE4497" s="37"/>
      <c r="AF4497" s="30"/>
      <c r="AG4497" s="23"/>
      <c r="AH4497" s="23"/>
      <c r="AI4497" s="23"/>
      <c r="AJ4497" s="23"/>
      <c r="AK4497" s="23"/>
      <c r="AL4497" s="23"/>
      <c r="AM4497" s="23"/>
      <c r="AN4497" s="23"/>
      <c r="AO4497" s="23"/>
      <c r="AP4497" s="23"/>
      <c r="AQ4497" s="23"/>
      <c r="AR4497" s="23"/>
      <c r="AS4497" s="23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23"/>
      <c r="BE4497" s="23"/>
      <c r="BF4497" s="23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  <c r="BU4497" s="12"/>
      <c r="BV4497" s="12"/>
      <c r="BW4497" s="12"/>
      <c r="BX4497" s="15"/>
      <c r="BY4497" s="15"/>
      <c r="BZ4497" s="15"/>
      <c r="CA4497" s="15"/>
      <c r="CB4497" s="15"/>
      <c r="CC4497" s="15"/>
      <c r="CD4497" s="15"/>
      <c r="CE4497" s="15"/>
      <c r="CF4497" s="15"/>
      <c r="CG4497" s="15"/>
      <c r="CH4497" s="15"/>
      <c r="CI4497" s="15"/>
      <c r="CJ4497" s="15"/>
      <c r="CK4497" s="15"/>
      <c r="CL4497" s="15"/>
      <c r="CM4497" s="15"/>
      <c r="CN4497" s="15"/>
    </row>
    <row r="4498" spans="1:92" ht="14">
      <c r="A4498" s="1"/>
      <c r="D4498" s="38"/>
      <c r="I4498" s="19"/>
      <c r="K4498" s="15"/>
      <c r="L4498" s="15"/>
      <c r="AE4498" s="37"/>
      <c r="AF4498" s="30"/>
      <c r="AG4498" s="23"/>
      <c r="AH4498" s="23"/>
      <c r="AI4498" s="23"/>
      <c r="AJ4498" s="23"/>
      <c r="AK4498" s="23"/>
      <c r="AL4498" s="23"/>
      <c r="AM4498" s="23"/>
      <c r="AN4498" s="23"/>
      <c r="AO4498" s="23"/>
      <c r="AP4498" s="23"/>
      <c r="AQ4498" s="23"/>
      <c r="AR4498" s="23"/>
      <c r="AS4498" s="23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23"/>
      <c r="BE4498" s="23"/>
      <c r="BF4498" s="23"/>
      <c r="BG4498" s="12"/>
      <c r="BH4498" s="12"/>
      <c r="BI4498" s="12"/>
      <c r="BJ4498" s="12"/>
      <c r="BK4498" s="12"/>
      <c r="BL4498" s="12"/>
      <c r="BM4498" s="12"/>
      <c r="BN4498" s="12"/>
      <c r="BO4498" s="12"/>
      <c r="BP4498" s="12"/>
      <c r="BQ4498" s="12"/>
      <c r="BR4498" s="12"/>
      <c r="BS4498" s="12"/>
      <c r="BT4498" s="12"/>
      <c r="BU4498" s="12"/>
      <c r="BV4498" s="12"/>
      <c r="BW4498" s="12"/>
      <c r="BX4498" s="15"/>
      <c r="BY4498" s="15"/>
      <c r="BZ4498" s="15"/>
      <c r="CA4498" s="15"/>
      <c r="CB4498" s="15"/>
      <c r="CC4498" s="15"/>
      <c r="CD4498" s="15"/>
      <c r="CE4498" s="15"/>
      <c r="CF4498" s="15"/>
      <c r="CG4498" s="15"/>
      <c r="CH4498" s="15"/>
      <c r="CI4498" s="15"/>
      <c r="CJ4498" s="15"/>
      <c r="CK4498" s="15"/>
      <c r="CL4498" s="15"/>
      <c r="CM4498" s="15"/>
      <c r="CN4498" s="15"/>
    </row>
    <row r="4499" spans="1:92" ht="14">
      <c r="A4499" s="1"/>
      <c r="D4499" s="38"/>
      <c r="I4499" s="19"/>
      <c r="K4499" s="15"/>
      <c r="L4499" s="15"/>
      <c r="AE4499" s="37"/>
      <c r="AF4499" s="30"/>
      <c r="AG4499" s="23"/>
      <c r="AH4499" s="23"/>
      <c r="AI4499" s="23"/>
      <c r="AJ4499" s="23"/>
      <c r="AK4499" s="23"/>
      <c r="AL4499" s="23"/>
      <c r="AM4499" s="23"/>
      <c r="AN4499" s="23"/>
      <c r="AO4499" s="23"/>
      <c r="AP4499" s="23"/>
      <c r="AQ4499" s="23"/>
      <c r="AR4499" s="23"/>
      <c r="AS4499" s="23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23"/>
      <c r="BE4499" s="23"/>
      <c r="BF4499" s="23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  <c r="BU4499" s="12"/>
      <c r="BV4499" s="12"/>
      <c r="BW4499" s="12"/>
      <c r="BX4499" s="15"/>
      <c r="BY4499" s="15"/>
      <c r="BZ4499" s="15"/>
      <c r="CA4499" s="15"/>
      <c r="CB4499" s="15"/>
      <c r="CC4499" s="15"/>
      <c r="CD4499" s="15"/>
      <c r="CE4499" s="15"/>
      <c r="CF4499" s="15"/>
      <c r="CG4499" s="15"/>
      <c r="CH4499" s="15"/>
      <c r="CI4499" s="15"/>
      <c r="CJ4499" s="15"/>
      <c r="CK4499" s="15"/>
      <c r="CL4499" s="15"/>
      <c r="CM4499" s="15"/>
      <c r="CN4499" s="15"/>
    </row>
    <row r="4500" spans="1:92" ht="14">
      <c r="A4500" s="1"/>
      <c r="D4500" s="38"/>
      <c r="I4500" s="19"/>
      <c r="K4500" s="15"/>
      <c r="L4500" s="15"/>
      <c r="AE4500" s="37"/>
      <c r="AF4500" s="30"/>
      <c r="AG4500" s="23"/>
      <c r="AH4500" s="23"/>
      <c r="AI4500" s="23"/>
      <c r="AJ4500" s="23"/>
      <c r="AK4500" s="23"/>
      <c r="AL4500" s="23"/>
      <c r="AM4500" s="23"/>
      <c r="AN4500" s="23"/>
      <c r="AO4500" s="23"/>
      <c r="AP4500" s="23"/>
      <c r="AQ4500" s="23"/>
      <c r="AR4500" s="23"/>
      <c r="AS4500" s="23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23"/>
      <c r="BE4500" s="23"/>
      <c r="BF4500" s="23"/>
      <c r="BG4500" s="12"/>
      <c r="BH4500" s="12"/>
      <c r="BI4500" s="12"/>
      <c r="BJ4500" s="12"/>
      <c r="BK4500" s="12"/>
      <c r="BL4500" s="12"/>
      <c r="BM4500" s="12"/>
      <c r="BN4500" s="12"/>
      <c r="BO4500" s="12"/>
      <c r="BP4500" s="12"/>
      <c r="BQ4500" s="12"/>
      <c r="BR4500" s="12"/>
      <c r="BS4500" s="12"/>
      <c r="BT4500" s="12"/>
      <c r="BU4500" s="12"/>
      <c r="BV4500" s="12"/>
      <c r="BW4500" s="12"/>
      <c r="BX4500" s="15"/>
      <c r="BY4500" s="15"/>
      <c r="BZ4500" s="15"/>
      <c r="CA4500" s="15"/>
      <c r="CB4500" s="15"/>
      <c r="CC4500" s="15"/>
      <c r="CD4500" s="15"/>
      <c r="CE4500" s="15"/>
      <c r="CF4500" s="15"/>
      <c r="CG4500" s="15"/>
      <c r="CH4500" s="15"/>
      <c r="CI4500" s="15"/>
      <c r="CJ4500" s="15"/>
      <c r="CK4500" s="15"/>
      <c r="CL4500" s="15"/>
      <c r="CM4500" s="15"/>
      <c r="CN4500" s="15"/>
    </row>
    <row r="4501" spans="1:92" ht="14">
      <c r="A4501" s="1"/>
      <c r="D4501" s="38"/>
      <c r="I4501" s="19"/>
      <c r="K4501" s="15"/>
      <c r="L4501" s="15"/>
      <c r="AE4501" s="37"/>
      <c r="AF4501" s="30"/>
      <c r="AG4501" s="23"/>
      <c r="AH4501" s="23"/>
      <c r="AI4501" s="23"/>
      <c r="AJ4501" s="23"/>
      <c r="AK4501" s="23"/>
      <c r="AL4501" s="23"/>
      <c r="AM4501" s="23"/>
      <c r="AN4501" s="23"/>
      <c r="AO4501" s="23"/>
      <c r="AP4501" s="23"/>
      <c r="AQ4501" s="23"/>
      <c r="AR4501" s="23"/>
      <c r="AS4501" s="23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23"/>
      <c r="BE4501" s="23"/>
      <c r="BF4501" s="23"/>
      <c r="BG4501" s="12"/>
      <c r="BH4501" s="12"/>
      <c r="BI4501" s="12"/>
      <c r="BJ4501" s="12"/>
      <c r="BK4501" s="12"/>
      <c r="BL4501" s="12"/>
      <c r="BM4501" s="12"/>
      <c r="BN4501" s="12"/>
      <c r="BO4501" s="12"/>
      <c r="BP4501" s="12"/>
      <c r="BQ4501" s="12"/>
      <c r="BR4501" s="12"/>
      <c r="BS4501" s="12"/>
      <c r="BT4501" s="12"/>
      <c r="BU4501" s="12"/>
      <c r="BV4501" s="12"/>
      <c r="BW4501" s="12"/>
      <c r="BX4501" s="15"/>
      <c r="BY4501" s="15"/>
      <c r="BZ4501" s="15"/>
      <c r="CA4501" s="15"/>
      <c r="CB4501" s="15"/>
      <c r="CC4501" s="15"/>
      <c r="CD4501" s="15"/>
      <c r="CE4501" s="15"/>
      <c r="CF4501" s="15"/>
      <c r="CG4501" s="15"/>
      <c r="CH4501" s="15"/>
      <c r="CI4501" s="15"/>
      <c r="CJ4501" s="15"/>
      <c r="CK4501" s="15"/>
      <c r="CL4501" s="15"/>
      <c r="CM4501" s="15"/>
      <c r="CN4501" s="15"/>
    </row>
    <row r="4502" spans="1:92" ht="14">
      <c r="A4502" s="1"/>
      <c r="D4502" s="38"/>
      <c r="I4502" s="19"/>
      <c r="K4502" s="15"/>
      <c r="L4502" s="15"/>
      <c r="AE4502" s="37"/>
      <c r="AF4502" s="30"/>
      <c r="AG4502" s="23"/>
      <c r="AH4502" s="23"/>
      <c r="AI4502" s="23"/>
      <c r="AJ4502" s="23"/>
      <c r="AK4502" s="23"/>
      <c r="AL4502" s="23"/>
      <c r="AM4502" s="23"/>
      <c r="AN4502" s="23"/>
      <c r="AO4502" s="23"/>
      <c r="AP4502" s="23"/>
      <c r="AQ4502" s="23"/>
      <c r="AR4502" s="23"/>
      <c r="AS4502" s="23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23"/>
      <c r="BE4502" s="23"/>
      <c r="BF4502" s="23"/>
      <c r="BG4502" s="12"/>
      <c r="BH4502" s="12"/>
      <c r="BI4502" s="12"/>
      <c r="BJ4502" s="12"/>
      <c r="BK4502" s="12"/>
      <c r="BL4502" s="12"/>
      <c r="BM4502" s="12"/>
      <c r="BN4502" s="12"/>
      <c r="BO4502" s="12"/>
      <c r="BP4502" s="12"/>
      <c r="BQ4502" s="12"/>
      <c r="BR4502" s="12"/>
      <c r="BS4502" s="12"/>
      <c r="BT4502" s="12"/>
      <c r="BU4502" s="12"/>
      <c r="BV4502" s="12"/>
      <c r="BW4502" s="12"/>
      <c r="BX4502" s="15"/>
      <c r="BY4502" s="15"/>
      <c r="BZ4502" s="15"/>
      <c r="CA4502" s="15"/>
      <c r="CB4502" s="15"/>
      <c r="CC4502" s="15"/>
      <c r="CD4502" s="15"/>
      <c r="CE4502" s="15"/>
      <c r="CF4502" s="15"/>
      <c r="CG4502" s="15"/>
      <c r="CH4502" s="15"/>
      <c r="CI4502" s="15"/>
      <c r="CJ4502" s="15"/>
      <c r="CK4502" s="15"/>
      <c r="CL4502" s="15"/>
      <c r="CM4502" s="15"/>
      <c r="CN4502" s="15"/>
    </row>
    <row r="4503" spans="1:92" ht="14">
      <c r="A4503" s="1"/>
      <c r="D4503" s="38"/>
      <c r="I4503" s="19"/>
      <c r="K4503" s="15"/>
      <c r="L4503" s="15"/>
      <c r="AE4503" s="37"/>
      <c r="AF4503" s="30"/>
      <c r="AG4503" s="23"/>
      <c r="AH4503" s="23"/>
      <c r="AI4503" s="23"/>
      <c r="AJ4503" s="23"/>
      <c r="AK4503" s="23"/>
      <c r="AL4503" s="23"/>
      <c r="AM4503" s="23"/>
      <c r="AN4503" s="23"/>
      <c r="AO4503" s="23"/>
      <c r="AP4503" s="23"/>
      <c r="AQ4503" s="23"/>
      <c r="AR4503" s="23"/>
      <c r="AS4503" s="23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23"/>
      <c r="BE4503" s="23"/>
      <c r="BF4503" s="23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  <c r="BU4503" s="12"/>
      <c r="BV4503" s="12"/>
      <c r="BW4503" s="12"/>
      <c r="BX4503" s="15"/>
      <c r="BY4503" s="15"/>
      <c r="BZ4503" s="15"/>
      <c r="CA4503" s="15"/>
      <c r="CB4503" s="15"/>
      <c r="CC4503" s="15"/>
      <c r="CD4503" s="15"/>
      <c r="CE4503" s="15"/>
      <c r="CF4503" s="15"/>
      <c r="CG4503" s="15"/>
      <c r="CH4503" s="15"/>
      <c r="CI4503" s="15"/>
      <c r="CJ4503" s="15"/>
      <c r="CK4503" s="15"/>
      <c r="CL4503" s="15"/>
      <c r="CM4503" s="15"/>
      <c r="CN4503" s="15"/>
    </row>
    <row r="4504" spans="1:92" ht="14">
      <c r="A4504" s="1"/>
      <c r="D4504" s="38"/>
      <c r="I4504" s="19"/>
      <c r="K4504" s="15"/>
      <c r="L4504" s="15"/>
      <c r="AE4504" s="37"/>
      <c r="AF4504" s="30"/>
      <c r="AG4504" s="23"/>
      <c r="AH4504" s="23"/>
      <c r="AI4504" s="23"/>
      <c r="AJ4504" s="23"/>
      <c r="AK4504" s="23"/>
      <c r="AL4504" s="23"/>
      <c r="AM4504" s="23"/>
      <c r="AN4504" s="23"/>
      <c r="AO4504" s="23"/>
      <c r="AP4504" s="23"/>
      <c r="AQ4504" s="23"/>
      <c r="AR4504" s="23"/>
      <c r="AS4504" s="23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23"/>
      <c r="BE4504" s="23"/>
      <c r="BF4504" s="23"/>
      <c r="BG4504" s="12"/>
      <c r="BH4504" s="12"/>
      <c r="BI4504" s="12"/>
      <c r="BJ4504" s="12"/>
      <c r="BK4504" s="12"/>
      <c r="BL4504" s="12"/>
      <c r="BM4504" s="12"/>
      <c r="BN4504" s="12"/>
      <c r="BO4504" s="12"/>
      <c r="BP4504" s="12"/>
      <c r="BQ4504" s="12"/>
      <c r="BR4504" s="12"/>
      <c r="BS4504" s="12"/>
      <c r="BT4504" s="12"/>
      <c r="BU4504" s="12"/>
      <c r="BV4504" s="12"/>
      <c r="BW4504" s="12"/>
      <c r="BX4504" s="15"/>
      <c r="BY4504" s="15"/>
      <c r="BZ4504" s="15"/>
      <c r="CA4504" s="15"/>
      <c r="CB4504" s="15"/>
      <c r="CC4504" s="15"/>
      <c r="CD4504" s="15"/>
      <c r="CE4504" s="15"/>
      <c r="CF4504" s="15"/>
      <c r="CG4504" s="15"/>
      <c r="CH4504" s="15"/>
      <c r="CI4504" s="15"/>
      <c r="CJ4504" s="15"/>
      <c r="CK4504" s="15"/>
      <c r="CL4504" s="15"/>
      <c r="CM4504" s="15"/>
      <c r="CN4504" s="15"/>
    </row>
    <row r="4505" spans="1:92" ht="14">
      <c r="A4505" s="1"/>
      <c r="D4505" s="38"/>
      <c r="I4505" s="19"/>
      <c r="K4505" s="15"/>
      <c r="L4505" s="15"/>
      <c r="AE4505" s="37"/>
      <c r="AF4505" s="30"/>
      <c r="AG4505" s="23"/>
      <c r="AH4505" s="23"/>
      <c r="AI4505" s="23"/>
      <c r="AJ4505" s="23"/>
      <c r="AK4505" s="23"/>
      <c r="AL4505" s="23"/>
      <c r="AM4505" s="23"/>
      <c r="AN4505" s="23"/>
      <c r="AO4505" s="23"/>
      <c r="AP4505" s="23"/>
      <c r="AQ4505" s="23"/>
      <c r="AR4505" s="23"/>
      <c r="AS4505" s="23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23"/>
      <c r="BE4505" s="23"/>
      <c r="BF4505" s="23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  <c r="BU4505" s="12"/>
      <c r="BV4505" s="12"/>
      <c r="BW4505" s="12"/>
      <c r="BX4505" s="15"/>
      <c r="BY4505" s="15"/>
      <c r="BZ4505" s="15"/>
      <c r="CA4505" s="15"/>
      <c r="CB4505" s="15"/>
      <c r="CC4505" s="15"/>
      <c r="CD4505" s="15"/>
      <c r="CE4505" s="15"/>
      <c r="CF4505" s="15"/>
      <c r="CG4505" s="15"/>
      <c r="CH4505" s="15"/>
      <c r="CI4505" s="15"/>
      <c r="CJ4505" s="15"/>
      <c r="CK4505" s="15"/>
      <c r="CL4505" s="15"/>
      <c r="CM4505" s="15"/>
      <c r="CN4505" s="15"/>
    </row>
    <row r="4506" spans="1:92" ht="14">
      <c r="A4506" s="1"/>
      <c r="D4506" s="38"/>
      <c r="I4506" s="19"/>
      <c r="K4506" s="15"/>
      <c r="L4506" s="15"/>
      <c r="AE4506" s="37"/>
      <c r="AF4506" s="30"/>
      <c r="AG4506" s="23"/>
      <c r="AH4506" s="23"/>
      <c r="AI4506" s="23"/>
      <c r="AJ4506" s="23"/>
      <c r="AK4506" s="23"/>
      <c r="AL4506" s="23"/>
      <c r="AM4506" s="23"/>
      <c r="AN4506" s="23"/>
      <c r="AO4506" s="23"/>
      <c r="AP4506" s="23"/>
      <c r="AQ4506" s="23"/>
      <c r="AR4506" s="23"/>
      <c r="AS4506" s="23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23"/>
      <c r="BE4506" s="23"/>
      <c r="BF4506" s="23"/>
      <c r="BG4506" s="12"/>
      <c r="BH4506" s="12"/>
      <c r="BI4506" s="12"/>
      <c r="BJ4506" s="12"/>
      <c r="BK4506" s="12"/>
      <c r="BL4506" s="12"/>
      <c r="BM4506" s="12"/>
      <c r="BN4506" s="12"/>
      <c r="BO4506" s="12"/>
      <c r="BP4506" s="12"/>
      <c r="BQ4506" s="12"/>
      <c r="BR4506" s="12"/>
      <c r="BS4506" s="12"/>
      <c r="BT4506" s="12"/>
      <c r="BU4506" s="12"/>
      <c r="BV4506" s="12"/>
      <c r="BW4506" s="12"/>
      <c r="BX4506" s="15"/>
      <c r="BY4506" s="15"/>
      <c r="BZ4506" s="15"/>
      <c r="CA4506" s="15"/>
      <c r="CB4506" s="15"/>
      <c r="CC4506" s="15"/>
      <c r="CD4506" s="15"/>
      <c r="CE4506" s="15"/>
      <c r="CF4506" s="15"/>
      <c r="CG4506" s="15"/>
      <c r="CH4506" s="15"/>
      <c r="CI4506" s="15"/>
      <c r="CJ4506" s="15"/>
      <c r="CK4506" s="15"/>
      <c r="CL4506" s="15"/>
      <c r="CM4506" s="15"/>
      <c r="CN4506" s="15"/>
    </row>
    <row r="4507" spans="1:92" ht="14">
      <c r="A4507" s="1"/>
      <c r="D4507" s="38"/>
      <c r="I4507" s="19"/>
      <c r="K4507" s="15"/>
      <c r="L4507" s="15"/>
      <c r="AE4507" s="37"/>
      <c r="AF4507" s="30"/>
      <c r="AG4507" s="23"/>
      <c r="AH4507" s="23"/>
      <c r="AI4507" s="23"/>
      <c r="AJ4507" s="23"/>
      <c r="AK4507" s="23"/>
      <c r="AL4507" s="23"/>
      <c r="AM4507" s="23"/>
      <c r="AN4507" s="23"/>
      <c r="AO4507" s="23"/>
      <c r="AP4507" s="23"/>
      <c r="AQ4507" s="23"/>
      <c r="AR4507" s="23"/>
      <c r="AS4507" s="23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23"/>
      <c r="BE4507" s="23"/>
      <c r="BF4507" s="23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  <c r="BU4507" s="12"/>
      <c r="BV4507" s="12"/>
      <c r="BW4507" s="12"/>
      <c r="BX4507" s="15"/>
      <c r="BY4507" s="15"/>
      <c r="BZ4507" s="15"/>
      <c r="CA4507" s="15"/>
      <c r="CB4507" s="15"/>
      <c r="CC4507" s="15"/>
      <c r="CD4507" s="15"/>
      <c r="CE4507" s="15"/>
      <c r="CF4507" s="15"/>
      <c r="CG4507" s="15"/>
      <c r="CH4507" s="15"/>
      <c r="CI4507" s="15"/>
      <c r="CJ4507" s="15"/>
      <c r="CK4507" s="15"/>
      <c r="CL4507" s="15"/>
      <c r="CM4507" s="15"/>
      <c r="CN4507" s="15"/>
    </row>
    <row r="4508" spans="1:92" ht="14">
      <c r="A4508" s="1"/>
      <c r="D4508" s="38"/>
      <c r="I4508" s="19"/>
      <c r="K4508" s="15"/>
      <c r="L4508" s="15"/>
      <c r="AE4508" s="37"/>
      <c r="AF4508" s="30"/>
      <c r="AG4508" s="23"/>
      <c r="AH4508" s="23"/>
      <c r="AI4508" s="23"/>
      <c r="AJ4508" s="23"/>
      <c r="AK4508" s="23"/>
      <c r="AL4508" s="23"/>
      <c r="AM4508" s="23"/>
      <c r="AN4508" s="23"/>
      <c r="AO4508" s="23"/>
      <c r="AP4508" s="23"/>
      <c r="AQ4508" s="23"/>
      <c r="AR4508" s="23"/>
      <c r="AS4508" s="23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23"/>
      <c r="BE4508" s="23"/>
      <c r="BF4508" s="23"/>
      <c r="BG4508" s="12"/>
      <c r="BH4508" s="12"/>
      <c r="BI4508" s="12"/>
      <c r="BJ4508" s="12"/>
      <c r="BK4508" s="12"/>
      <c r="BL4508" s="12"/>
      <c r="BM4508" s="12"/>
      <c r="BN4508" s="12"/>
      <c r="BO4508" s="12"/>
      <c r="BP4508" s="12"/>
      <c r="BQ4508" s="12"/>
      <c r="BR4508" s="12"/>
      <c r="BS4508" s="12"/>
      <c r="BT4508" s="12"/>
      <c r="BU4508" s="12"/>
      <c r="BV4508" s="12"/>
      <c r="BW4508" s="12"/>
      <c r="BX4508" s="15"/>
      <c r="BY4508" s="15"/>
      <c r="BZ4508" s="15"/>
      <c r="CA4508" s="15"/>
      <c r="CB4508" s="15"/>
      <c r="CC4508" s="15"/>
      <c r="CD4508" s="15"/>
      <c r="CE4508" s="15"/>
      <c r="CF4508" s="15"/>
      <c r="CG4508" s="15"/>
      <c r="CH4508" s="15"/>
      <c r="CI4508" s="15"/>
      <c r="CJ4508" s="15"/>
      <c r="CK4508" s="15"/>
      <c r="CL4508" s="15"/>
      <c r="CM4508" s="15"/>
      <c r="CN4508" s="15"/>
    </row>
    <row r="4509" spans="1:92" ht="14">
      <c r="A4509" s="1"/>
      <c r="D4509" s="38"/>
      <c r="I4509" s="19"/>
      <c r="K4509" s="15"/>
      <c r="L4509" s="15"/>
      <c r="AE4509" s="37"/>
      <c r="AF4509" s="30"/>
      <c r="AG4509" s="23"/>
      <c r="AH4509" s="23"/>
      <c r="AI4509" s="23"/>
      <c r="AJ4509" s="23"/>
      <c r="AK4509" s="23"/>
      <c r="AL4509" s="23"/>
      <c r="AM4509" s="23"/>
      <c r="AN4509" s="23"/>
      <c r="AO4509" s="23"/>
      <c r="AP4509" s="23"/>
      <c r="AQ4509" s="23"/>
      <c r="AR4509" s="23"/>
      <c r="AS4509" s="23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23"/>
      <c r="BE4509" s="23"/>
      <c r="BF4509" s="23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  <c r="BU4509" s="12"/>
      <c r="BV4509" s="12"/>
      <c r="BW4509" s="12"/>
      <c r="BX4509" s="15"/>
      <c r="BY4509" s="15"/>
      <c r="BZ4509" s="15"/>
      <c r="CA4509" s="15"/>
      <c r="CB4509" s="15"/>
      <c r="CC4509" s="15"/>
      <c r="CD4509" s="15"/>
      <c r="CE4509" s="15"/>
      <c r="CF4509" s="15"/>
      <c r="CG4509" s="15"/>
      <c r="CH4509" s="15"/>
      <c r="CI4509" s="15"/>
      <c r="CJ4509" s="15"/>
      <c r="CK4509" s="15"/>
      <c r="CL4509" s="15"/>
      <c r="CM4509" s="15"/>
      <c r="CN4509" s="15"/>
    </row>
    <row r="4510" spans="1:92" ht="14">
      <c r="A4510" s="1"/>
      <c r="D4510" s="38"/>
      <c r="I4510" s="19"/>
      <c r="K4510" s="15"/>
      <c r="L4510" s="15"/>
      <c r="AE4510" s="37"/>
      <c r="AF4510" s="30"/>
      <c r="AG4510" s="23"/>
      <c r="AH4510" s="23"/>
      <c r="AI4510" s="23"/>
      <c r="AJ4510" s="23"/>
      <c r="AK4510" s="23"/>
      <c r="AL4510" s="23"/>
      <c r="AM4510" s="23"/>
      <c r="AN4510" s="23"/>
      <c r="AO4510" s="23"/>
      <c r="AP4510" s="23"/>
      <c r="AQ4510" s="23"/>
      <c r="AR4510" s="23"/>
      <c r="AS4510" s="23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23"/>
      <c r="BE4510" s="23"/>
      <c r="BF4510" s="23"/>
      <c r="BG4510" s="12"/>
      <c r="BH4510" s="12"/>
      <c r="BI4510" s="12"/>
      <c r="BJ4510" s="12"/>
      <c r="BK4510" s="12"/>
      <c r="BL4510" s="12"/>
      <c r="BM4510" s="12"/>
      <c r="BN4510" s="12"/>
      <c r="BO4510" s="12"/>
      <c r="BP4510" s="12"/>
      <c r="BQ4510" s="12"/>
      <c r="BR4510" s="12"/>
      <c r="BS4510" s="12"/>
      <c r="BT4510" s="12"/>
      <c r="BU4510" s="12"/>
      <c r="BV4510" s="12"/>
      <c r="BW4510" s="12"/>
      <c r="BX4510" s="15"/>
      <c r="BY4510" s="15"/>
      <c r="BZ4510" s="15"/>
      <c r="CA4510" s="15"/>
      <c r="CB4510" s="15"/>
      <c r="CC4510" s="15"/>
      <c r="CD4510" s="15"/>
      <c r="CE4510" s="15"/>
      <c r="CF4510" s="15"/>
      <c r="CG4510" s="15"/>
      <c r="CH4510" s="15"/>
      <c r="CI4510" s="15"/>
      <c r="CJ4510" s="15"/>
      <c r="CK4510" s="15"/>
      <c r="CL4510" s="15"/>
      <c r="CM4510" s="15"/>
      <c r="CN4510" s="15"/>
    </row>
    <row r="4511" spans="1:92" ht="14">
      <c r="A4511" s="1"/>
      <c r="D4511" s="38"/>
      <c r="I4511" s="19"/>
      <c r="K4511" s="15"/>
      <c r="L4511" s="15"/>
      <c r="AE4511" s="37"/>
      <c r="AF4511" s="30"/>
      <c r="AG4511" s="23"/>
      <c r="AH4511" s="23"/>
      <c r="AI4511" s="23"/>
      <c r="AJ4511" s="23"/>
      <c r="AK4511" s="23"/>
      <c r="AL4511" s="23"/>
      <c r="AM4511" s="23"/>
      <c r="AN4511" s="23"/>
      <c r="AO4511" s="23"/>
      <c r="AP4511" s="23"/>
      <c r="AQ4511" s="23"/>
      <c r="AR4511" s="23"/>
      <c r="AS4511" s="23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23"/>
      <c r="BE4511" s="23"/>
      <c r="BF4511" s="23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  <c r="BU4511" s="12"/>
      <c r="BV4511" s="12"/>
      <c r="BW4511" s="12"/>
      <c r="BX4511" s="15"/>
      <c r="BY4511" s="15"/>
      <c r="BZ4511" s="15"/>
      <c r="CA4511" s="15"/>
      <c r="CB4511" s="15"/>
      <c r="CC4511" s="15"/>
      <c r="CD4511" s="15"/>
      <c r="CE4511" s="15"/>
      <c r="CF4511" s="15"/>
      <c r="CG4511" s="15"/>
      <c r="CH4511" s="15"/>
      <c r="CI4511" s="15"/>
      <c r="CJ4511" s="15"/>
      <c r="CK4511" s="15"/>
      <c r="CL4511" s="15"/>
      <c r="CM4511" s="15"/>
      <c r="CN4511" s="15"/>
    </row>
    <row r="4512" spans="1:92" ht="14">
      <c r="A4512" s="1"/>
      <c r="D4512" s="38"/>
      <c r="I4512" s="19"/>
      <c r="K4512" s="15"/>
      <c r="L4512" s="15"/>
      <c r="AE4512" s="37"/>
      <c r="AF4512" s="30"/>
      <c r="AG4512" s="23"/>
      <c r="AH4512" s="23"/>
      <c r="AI4512" s="23"/>
      <c r="AJ4512" s="23"/>
      <c r="AK4512" s="23"/>
      <c r="AL4512" s="23"/>
      <c r="AM4512" s="23"/>
      <c r="AN4512" s="23"/>
      <c r="AO4512" s="23"/>
      <c r="AP4512" s="23"/>
      <c r="AQ4512" s="23"/>
      <c r="AR4512" s="23"/>
      <c r="AS4512" s="23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23"/>
      <c r="BE4512" s="23"/>
      <c r="BF4512" s="23"/>
      <c r="BG4512" s="12"/>
      <c r="BH4512" s="12"/>
      <c r="BI4512" s="12"/>
      <c r="BJ4512" s="12"/>
      <c r="BK4512" s="12"/>
      <c r="BL4512" s="12"/>
      <c r="BM4512" s="12"/>
      <c r="BN4512" s="12"/>
      <c r="BO4512" s="12"/>
      <c r="BP4512" s="12"/>
      <c r="BQ4512" s="12"/>
      <c r="BR4512" s="12"/>
      <c r="BS4512" s="12"/>
      <c r="BT4512" s="12"/>
      <c r="BU4512" s="12"/>
      <c r="BV4512" s="12"/>
      <c r="BW4512" s="12"/>
      <c r="BX4512" s="15"/>
      <c r="BY4512" s="15"/>
      <c r="BZ4512" s="15"/>
      <c r="CA4512" s="15"/>
      <c r="CB4512" s="15"/>
      <c r="CC4512" s="15"/>
      <c r="CD4512" s="15"/>
      <c r="CE4512" s="15"/>
      <c r="CF4512" s="15"/>
      <c r="CG4512" s="15"/>
      <c r="CH4512" s="15"/>
      <c r="CI4512" s="15"/>
      <c r="CJ4512" s="15"/>
      <c r="CK4512" s="15"/>
      <c r="CL4512" s="15"/>
      <c r="CM4512" s="15"/>
      <c r="CN4512" s="15"/>
    </row>
    <row r="4513" spans="1:92" ht="14">
      <c r="A4513" s="1"/>
      <c r="D4513" s="38"/>
      <c r="I4513" s="19"/>
      <c r="K4513" s="15"/>
      <c r="L4513" s="15"/>
      <c r="AE4513" s="37"/>
      <c r="AF4513" s="30"/>
      <c r="AG4513" s="23"/>
      <c r="AH4513" s="23"/>
      <c r="AI4513" s="23"/>
      <c r="AJ4513" s="23"/>
      <c r="AK4513" s="23"/>
      <c r="AL4513" s="23"/>
      <c r="AM4513" s="23"/>
      <c r="AN4513" s="23"/>
      <c r="AO4513" s="23"/>
      <c r="AP4513" s="23"/>
      <c r="AQ4513" s="23"/>
      <c r="AR4513" s="23"/>
      <c r="AS4513" s="23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23"/>
      <c r="BE4513" s="23"/>
      <c r="BF4513" s="23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  <c r="BU4513" s="12"/>
      <c r="BV4513" s="12"/>
      <c r="BW4513" s="12"/>
      <c r="BX4513" s="15"/>
      <c r="BY4513" s="15"/>
      <c r="BZ4513" s="15"/>
      <c r="CA4513" s="15"/>
      <c r="CB4513" s="15"/>
      <c r="CC4513" s="15"/>
      <c r="CD4513" s="15"/>
      <c r="CE4513" s="15"/>
      <c r="CF4513" s="15"/>
      <c r="CG4513" s="15"/>
      <c r="CH4513" s="15"/>
      <c r="CI4513" s="15"/>
      <c r="CJ4513" s="15"/>
      <c r="CK4513" s="15"/>
      <c r="CL4513" s="15"/>
      <c r="CM4513" s="15"/>
      <c r="CN4513" s="15"/>
    </row>
    <row r="4514" spans="1:92" ht="14">
      <c r="A4514" s="1"/>
      <c r="D4514" s="38"/>
      <c r="I4514" s="19"/>
      <c r="K4514" s="15"/>
      <c r="L4514" s="15"/>
      <c r="AE4514" s="37"/>
      <c r="AF4514" s="30"/>
      <c r="AG4514" s="23"/>
      <c r="AH4514" s="23"/>
      <c r="AI4514" s="23"/>
      <c r="AJ4514" s="23"/>
      <c r="AK4514" s="23"/>
      <c r="AL4514" s="23"/>
      <c r="AM4514" s="23"/>
      <c r="AN4514" s="23"/>
      <c r="AO4514" s="23"/>
      <c r="AP4514" s="23"/>
      <c r="AQ4514" s="23"/>
      <c r="AR4514" s="23"/>
      <c r="AS4514" s="23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23"/>
      <c r="BE4514" s="23"/>
      <c r="BF4514" s="23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5"/>
      <c r="BY4514" s="15"/>
      <c r="BZ4514" s="15"/>
      <c r="CA4514" s="15"/>
      <c r="CB4514" s="15"/>
      <c r="CC4514" s="15"/>
      <c r="CD4514" s="15"/>
      <c r="CE4514" s="15"/>
      <c r="CF4514" s="15"/>
      <c r="CG4514" s="15"/>
      <c r="CH4514" s="15"/>
      <c r="CI4514" s="15"/>
      <c r="CJ4514" s="15"/>
      <c r="CK4514" s="15"/>
      <c r="CL4514" s="15"/>
      <c r="CM4514" s="15"/>
      <c r="CN4514" s="15"/>
    </row>
    <row r="4515" spans="1:92" ht="14">
      <c r="A4515" s="1"/>
      <c r="D4515" s="38"/>
      <c r="I4515" s="19"/>
      <c r="K4515" s="15"/>
      <c r="L4515" s="15"/>
      <c r="AE4515" s="37"/>
      <c r="AF4515" s="30"/>
      <c r="AG4515" s="23"/>
      <c r="AH4515" s="23"/>
      <c r="AI4515" s="23"/>
      <c r="AJ4515" s="23"/>
      <c r="AK4515" s="23"/>
      <c r="AL4515" s="23"/>
      <c r="AM4515" s="23"/>
      <c r="AN4515" s="23"/>
      <c r="AO4515" s="23"/>
      <c r="AP4515" s="23"/>
      <c r="AQ4515" s="23"/>
      <c r="AR4515" s="23"/>
      <c r="AS4515" s="23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23"/>
      <c r="BE4515" s="23"/>
      <c r="BF4515" s="23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  <c r="BU4515" s="12"/>
      <c r="BV4515" s="12"/>
      <c r="BW4515" s="12"/>
      <c r="BX4515" s="15"/>
      <c r="BY4515" s="15"/>
      <c r="BZ4515" s="15"/>
      <c r="CA4515" s="15"/>
      <c r="CB4515" s="15"/>
      <c r="CC4515" s="15"/>
      <c r="CD4515" s="15"/>
      <c r="CE4515" s="15"/>
      <c r="CF4515" s="15"/>
      <c r="CG4515" s="15"/>
      <c r="CH4515" s="15"/>
      <c r="CI4515" s="15"/>
      <c r="CJ4515" s="15"/>
      <c r="CK4515" s="15"/>
      <c r="CL4515" s="15"/>
      <c r="CM4515" s="15"/>
      <c r="CN4515" s="15"/>
    </row>
    <row r="4516" spans="1:92" ht="14">
      <c r="A4516" s="1"/>
      <c r="D4516" s="38"/>
      <c r="I4516" s="19"/>
      <c r="K4516" s="15"/>
      <c r="L4516" s="15"/>
      <c r="AE4516" s="37"/>
      <c r="AF4516" s="30"/>
      <c r="AG4516" s="23"/>
      <c r="AH4516" s="23"/>
      <c r="AI4516" s="23"/>
      <c r="AJ4516" s="23"/>
      <c r="AK4516" s="23"/>
      <c r="AL4516" s="23"/>
      <c r="AM4516" s="23"/>
      <c r="AN4516" s="23"/>
      <c r="AO4516" s="23"/>
      <c r="AP4516" s="23"/>
      <c r="AQ4516" s="23"/>
      <c r="AR4516" s="23"/>
      <c r="AS4516" s="23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23"/>
      <c r="BE4516" s="23"/>
      <c r="BF4516" s="23"/>
      <c r="BG4516" s="12"/>
      <c r="BH4516" s="12"/>
      <c r="BI4516" s="12"/>
      <c r="BJ4516" s="12"/>
      <c r="BK4516" s="12"/>
      <c r="BL4516" s="12"/>
      <c r="BM4516" s="12"/>
      <c r="BN4516" s="12"/>
      <c r="BO4516" s="12"/>
      <c r="BP4516" s="12"/>
      <c r="BQ4516" s="12"/>
      <c r="BR4516" s="12"/>
      <c r="BS4516" s="12"/>
      <c r="BT4516" s="12"/>
      <c r="BU4516" s="12"/>
      <c r="BV4516" s="12"/>
      <c r="BW4516" s="12"/>
      <c r="BX4516" s="15"/>
      <c r="BY4516" s="15"/>
      <c r="BZ4516" s="15"/>
      <c r="CA4516" s="15"/>
      <c r="CB4516" s="15"/>
      <c r="CC4516" s="15"/>
      <c r="CD4516" s="15"/>
      <c r="CE4516" s="15"/>
      <c r="CF4516" s="15"/>
      <c r="CG4516" s="15"/>
      <c r="CH4516" s="15"/>
      <c r="CI4516" s="15"/>
      <c r="CJ4516" s="15"/>
      <c r="CK4516" s="15"/>
      <c r="CL4516" s="15"/>
      <c r="CM4516" s="15"/>
      <c r="CN4516" s="15"/>
    </row>
    <row r="4517" spans="1:92" ht="14">
      <c r="A4517" s="1"/>
      <c r="D4517" s="38"/>
      <c r="I4517" s="19"/>
      <c r="K4517" s="15"/>
      <c r="L4517" s="15"/>
      <c r="AE4517" s="37"/>
      <c r="AF4517" s="30"/>
      <c r="AG4517" s="23"/>
      <c r="AH4517" s="23"/>
      <c r="AI4517" s="23"/>
      <c r="AJ4517" s="23"/>
      <c r="AK4517" s="23"/>
      <c r="AL4517" s="23"/>
      <c r="AM4517" s="23"/>
      <c r="AN4517" s="23"/>
      <c r="AO4517" s="23"/>
      <c r="AP4517" s="23"/>
      <c r="AQ4517" s="23"/>
      <c r="AR4517" s="23"/>
      <c r="AS4517" s="23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23"/>
      <c r="BE4517" s="23"/>
      <c r="BF4517" s="23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  <c r="BU4517" s="12"/>
      <c r="BV4517" s="12"/>
      <c r="BW4517" s="12"/>
      <c r="BX4517" s="15"/>
      <c r="BY4517" s="15"/>
      <c r="BZ4517" s="15"/>
      <c r="CA4517" s="15"/>
      <c r="CB4517" s="15"/>
      <c r="CC4517" s="15"/>
      <c r="CD4517" s="15"/>
      <c r="CE4517" s="15"/>
      <c r="CF4517" s="15"/>
      <c r="CG4517" s="15"/>
      <c r="CH4517" s="15"/>
      <c r="CI4517" s="15"/>
      <c r="CJ4517" s="15"/>
      <c r="CK4517" s="15"/>
      <c r="CL4517" s="15"/>
      <c r="CM4517" s="15"/>
      <c r="CN4517" s="15"/>
    </row>
    <row r="4518" spans="1:92" ht="14">
      <c r="A4518" s="1"/>
      <c r="D4518" s="38"/>
      <c r="I4518" s="19"/>
      <c r="K4518" s="15"/>
      <c r="L4518" s="15"/>
      <c r="AE4518" s="37"/>
      <c r="AF4518" s="30"/>
      <c r="AG4518" s="23"/>
      <c r="AH4518" s="23"/>
      <c r="AI4518" s="23"/>
      <c r="AJ4518" s="23"/>
      <c r="AK4518" s="23"/>
      <c r="AL4518" s="23"/>
      <c r="AM4518" s="23"/>
      <c r="AN4518" s="23"/>
      <c r="AO4518" s="23"/>
      <c r="AP4518" s="23"/>
      <c r="AQ4518" s="23"/>
      <c r="AR4518" s="23"/>
      <c r="AS4518" s="23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23"/>
      <c r="BE4518" s="23"/>
      <c r="BF4518" s="23"/>
      <c r="BG4518" s="12"/>
      <c r="BH4518" s="12"/>
      <c r="BI4518" s="12"/>
      <c r="BJ4518" s="12"/>
      <c r="BK4518" s="12"/>
      <c r="BL4518" s="12"/>
      <c r="BM4518" s="12"/>
      <c r="BN4518" s="12"/>
      <c r="BO4518" s="12"/>
      <c r="BP4518" s="12"/>
      <c r="BQ4518" s="12"/>
      <c r="BR4518" s="12"/>
      <c r="BS4518" s="12"/>
      <c r="BT4518" s="12"/>
      <c r="BU4518" s="12"/>
      <c r="BV4518" s="12"/>
      <c r="BW4518" s="12"/>
      <c r="BX4518" s="15"/>
      <c r="BY4518" s="15"/>
      <c r="BZ4518" s="15"/>
      <c r="CA4518" s="15"/>
      <c r="CB4518" s="15"/>
      <c r="CC4518" s="15"/>
      <c r="CD4518" s="15"/>
      <c r="CE4518" s="15"/>
      <c r="CF4518" s="15"/>
      <c r="CG4518" s="15"/>
      <c r="CH4518" s="15"/>
      <c r="CI4518" s="15"/>
      <c r="CJ4518" s="15"/>
      <c r="CK4518" s="15"/>
      <c r="CL4518" s="15"/>
      <c r="CM4518" s="15"/>
      <c r="CN4518" s="15"/>
    </row>
    <row r="4519" spans="1:92" ht="14">
      <c r="A4519" s="1"/>
      <c r="D4519" s="38"/>
      <c r="I4519" s="19"/>
      <c r="K4519" s="15"/>
      <c r="L4519" s="15"/>
      <c r="AE4519" s="37"/>
      <c r="AF4519" s="30"/>
      <c r="AG4519" s="23"/>
      <c r="AH4519" s="23"/>
      <c r="AI4519" s="23"/>
      <c r="AJ4519" s="23"/>
      <c r="AK4519" s="23"/>
      <c r="AL4519" s="23"/>
      <c r="AM4519" s="23"/>
      <c r="AN4519" s="23"/>
      <c r="AO4519" s="23"/>
      <c r="AP4519" s="23"/>
      <c r="AQ4519" s="23"/>
      <c r="AR4519" s="23"/>
      <c r="AS4519" s="23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23"/>
      <c r="BE4519" s="23"/>
      <c r="BF4519" s="23"/>
      <c r="BG4519" s="12"/>
      <c r="BH4519" s="12"/>
      <c r="BI4519" s="12"/>
      <c r="BJ4519" s="12"/>
      <c r="BK4519" s="12"/>
      <c r="BL4519" s="12"/>
      <c r="BM4519" s="12"/>
      <c r="BN4519" s="12"/>
      <c r="BO4519" s="12"/>
      <c r="BP4519" s="12"/>
      <c r="BQ4519" s="12"/>
      <c r="BR4519" s="12"/>
      <c r="BS4519" s="12"/>
      <c r="BT4519" s="12"/>
      <c r="BU4519" s="12"/>
      <c r="BV4519" s="12"/>
      <c r="BW4519" s="12"/>
      <c r="BX4519" s="15"/>
      <c r="BY4519" s="15"/>
      <c r="BZ4519" s="15"/>
      <c r="CA4519" s="15"/>
      <c r="CB4519" s="15"/>
      <c r="CC4519" s="15"/>
      <c r="CD4519" s="15"/>
      <c r="CE4519" s="15"/>
      <c r="CF4519" s="15"/>
      <c r="CG4519" s="15"/>
      <c r="CH4519" s="15"/>
      <c r="CI4519" s="15"/>
      <c r="CJ4519" s="15"/>
      <c r="CK4519" s="15"/>
      <c r="CL4519" s="15"/>
      <c r="CM4519" s="15"/>
      <c r="CN4519" s="15"/>
    </row>
    <row r="4520" spans="1:92" ht="14">
      <c r="A4520" s="1"/>
      <c r="D4520" s="38"/>
      <c r="I4520" s="19"/>
      <c r="K4520" s="15"/>
      <c r="L4520" s="15"/>
      <c r="AE4520" s="37"/>
      <c r="AF4520" s="30"/>
      <c r="AG4520" s="23"/>
      <c r="AH4520" s="23"/>
      <c r="AI4520" s="23"/>
      <c r="AJ4520" s="23"/>
      <c r="AK4520" s="23"/>
      <c r="AL4520" s="23"/>
      <c r="AM4520" s="23"/>
      <c r="AN4520" s="23"/>
      <c r="AO4520" s="23"/>
      <c r="AP4520" s="23"/>
      <c r="AQ4520" s="23"/>
      <c r="AR4520" s="23"/>
      <c r="AS4520" s="23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23"/>
      <c r="BE4520" s="23"/>
      <c r="BF4520" s="23"/>
      <c r="BG4520" s="12"/>
      <c r="BH4520" s="12"/>
      <c r="BI4520" s="12"/>
      <c r="BJ4520" s="12"/>
      <c r="BK4520" s="12"/>
      <c r="BL4520" s="12"/>
      <c r="BM4520" s="12"/>
      <c r="BN4520" s="12"/>
      <c r="BO4520" s="12"/>
      <c r="BP4520" s="12"/>
      <c r="BQ4520" s="12"/>
      <c r="BR4520" s="12"/>
      <c r="BS4520" s="12"/>
      <c r="BT4520" s="12"/>
      <c r="BU4520" s="12"/>
      <c r="BV4520" s="12"/>
      <c r="BW4520" s="12"/>
      <c r="BX4520" s="15"/>
      <c r="BY4520" s="15"/>
      <c r="BZ4520" s="15"/>
      <c r="CA4520" s="15"/>
      <c r="CB4520" s="15"/>
      <c r="CC4520" s="15"/>
      <c r="CD4520" s="15"/>
      <c r="CE4520" s="15"/>
      <c r="CF4520" s="15"/>
      <c r="CG4520" s="15"/>
      <c r="CH4520" s="15"/>
      <c r="CI4520" s="15"/>
      <c r="CJ4520" s="15"/>
      <c r="CK4520" s="15"/>
      <c r="CL4520" s="15"/>
      <c r="CM4520" s="15"/>
      <c r="CN4520" s="15"/>
    </row>
    <row r="4521" spans="1:92" ht="14">
      <c r="A4521" s="1"/>
      <c r="D4521" s="38"/>
      <c r="I4521" s="19"/>
      <c r="K4521" s="15"/>
      <c r="L4521" s="15"/>
      <c r="AE4521" s="37"/>
      <c r="AF4521" s="30"/>
      <c r="AG4521" s="23"/>
      <c r="AH4521" s="23"/>
      <c r="AI4521" s="23"/>
      <c r="AJ4521" s="23"/>
      <c r="AK4521" s="23"/>
      <c r="AL4521" s="23"/>
      <c r="AM4521" s="23"/>
      <c r="AN4521" s="23"/>
      <c r="AO4521" s="23"/>
      <c r="AP4521" s="23"/>
      <c r="AQ4521" s="23"/>
      <c r="AR4521" s="23"/>
      <c r="AS4521" s="23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23"/>
      <c r="BE4521" s="23"/>
      <c r="BF4521" s="23"/>
      <c r="BG4521" s="12"/>
      <c r="BH4521" s="12"/>
      <c r="BI4521" s="12"/>
      <c r="BJ4521" s="12"/>
      <c r="BK4521" s="12"/>
      <c r="BL4521" s="12"/>
      <c r="BM4521" s="12"/>
      <c r="BN4521" s="12"/>
      <c r="BO4521" s="12"/>
      <c r="BP4521" s="12"/>
      <c r="BQ4521" s="12"/>
      <c r="BR4521" s="12"/>
      <c r="BS4521" s="12"/>
      <c r="BT4521" s="12"/>
      <c r="BU4521" s="12"/>
      <c r="BV4521" s="12"/>
      <c r="BW4521" s="12"/>
      <c r="BX4521" s="15"/>
      <c r="BY4521" s="15"/>
      <c r="BZ4521" s="15"/>
      <c r="CA4521" s="15"/>
      <c r="CB4521" s="15"/>
      <c r="CC4521" s="15"/>
      <c r="CD4521" s="15"/>
      <c r="CE4521" s="15"/>
      <c r="CF4521" s="15"/>
      <c r="CG4521" s="15"/>
      <c r="CH4521" s="15"/>
      <c r="CI4521" s="15"/>
      <c r="CJ4521" s="15"/>
      <c r="CK4521" s="15"/>
      <c r="CL4521" s="15"/>
      <c r="CM4521" s="15"/>
      <c r="CN4521" s="15"/>
    </row>
    <row r="4522" spans="1:92" ht="14">
      <c r="A4522" s="1"/>
      <c r="D4522" s="38"/>
      <c r="I4522" s="19"/>
      <c r="K4522" s="15"/>
      <c r="L4522" s="15"/>
      <c r="AE4522" s="37"/>
      <c r="AF4522" s="30"/>
      <c r="AG4522" s="23"/>
      <c r="AH4522" s="23"/>
      <c r="AI4522" s="23"/>
      <c r="AJ4522" s="23"/>
      <c r="AK4522" s="23"/>
      <c r="AL4522" s="23"/>
      <c r="AM4522" s="23"/>
      <c r="AN4522" s="23"/>
      <c r="AO4522" s="23"/>
      <c r="AP4522" s="23"/>
      <c r="AQ4522" s="23"/>
      <c r="AR4522" s="23"/>
      <c r="AS4522" s="23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23"/>
      <c r="BE4522" s="23"/>
      <c r="BF4522" s="23"/>
      <c r="BG4522" s="12"/>
      <c r="BH4522" s="12"/>
      <c r="BI4522" s="12"/>
      <c r="BJ4522" s="12"/>
      <c r="BK4522" s="12"/>
      <c r="BL4522" s="12"/>
      <c r="BM4522" s="12"/>
      <c r="BN4522" s="12"/>
      <c r="BO4522" s="12"/>
      <c r="BP4522" s="12"/>
      <c r="BQ4522" s="12"/>
      <c r="BR4522" s="12"/>
      <c r="BS4522" s="12"/>
      <c r="BT4522" s="12"/>
      <c r="BU4522" s="12"/>
      <c r="BV4522" s="12"/>
      <c r="BW4522" s="12"/>
      <c r="BX4522" s="15"/>
      <c r="BY4522" s="15"/>
      <c r="BZ4522" s="15"/>
      <c r="CA4522" s="15"/>
      <c r="CB4522" s="15"/>
      <c r="CC4522" s="15"/>
      <c r="CD4522" s="15"/>
      <c r="CE4522" s="15"/>
      <c r="CF4522" s="15"/>
      <c r="CG4522" s="15"/>
      <c r="CH4522" s="15"/>
      <c r="CI4522" s="15"/>
      <c r="CJ4522" s="15"/>
      <c r="CK4522" s="15"/>
      <c r="CL4522" s="15"/>
      <c r="CM4522" s="15"/>
      <c r="CN4522" s="15"/>
    </row>
    <row r="4523" spans="1:92" ht="14">
      <c r="A4523" s="1"/>
      <c r="D4523" s="38"/>
      <c r="I4523" s="19"/>
      <c r="K4523" s="15"/>
      <c r="L4523" s="15"/>
      <c r="AE4523" s="37"/>
      <c r="AF4523" s="30"/>
      <c r="AG4523" s="23"/>
      <c r="AH4523" s="23"/>
      <c r="AI4523" s="23"/>
      <c r="AJ4523" s="23"/>
      <c r="AK4523" s="23"/>
      <c r="AL4523" s="23"/>
      <c r="AM4523" s="23"/>
      <c r="AN4523" s="23"/>
      <c r="AO4523" s="23"/>
      <c r="AP4523" s="23"/>
      <c r="AQ4523" s="23"/>
      <c r="AR4523" s="23"/>
      <c r="AS4523" s="23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23"/>
      <c r="BE4523" s="23"/>
      <c r="BF4523" s="23"/>
      <c r="BG4523" s="12"/>
      <c r="BH4523" s="12"/>
      <c r="BI4523" s="12"/>
      <c r="BJ4523" s="12"/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  <c r="BU4523" s="12"/>
      <c r="BV4523" s="12"/>
      <c r="BW4523" s="12"/>
      <c r="BX4523" s="15"/>
      <c r="BY4523" s="15"/>
      <c r="BZ4523" s="15"/>
      <c r="CA4523" s="15"/>
      <c r="CB4523" s="15"/>
      <c r="CC4523" s="15"/>
      <c r="CD4523" s="15"/>
      <c r="CE4523" s="15"/>
      <c r="CF4523" s="15"/>
      <c r="CG4523" s="15"/>
      <c r="CH4523" s="15"/>
      <c r="CI4523" s="15"/>
      <c r="CJ4523" s="15"/>
      <c r="CK4523" s="15"/>
      <c r="CL4523" s="15"/>
      <c r="CM4523" s="15"/>
      <c r="CN4523" s="15"/>
    </row>
    <row r="4524" spans="1:92" ht="14">
      <c r="A4524" s="1"/>
      <c r="D4524" s="38"/>
      <c r="I4524" s="19"/>
      <c r="K4524" s="15"/>
      <c r="L4524" s="15"/>
      <c r="AE4524" s="37"/>
      <c r="AF4524" s="30"/>
      <c r="AG4524" s="23"/>
      <c r="AH4524" s="23"/>
      <c r="AI4524" s="23"/>
      <c r="AJ4524" s="23"/>
      <c r="AK4524" s="23"/>
      <c r="AL4524" s="23"/>
      <c r="AM4524" s="23"/>
      <c r="AN4524" s="23"/>
      <c r="AO4524" s="23"/>
      <c r="AP4524" s="23"/>
      <c r="AQ4524" s="23"/>
      <c r="AR4524" s="23"/>
      <c r="AS4524" s="23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23"/>
      <c r="BE4524" s="23"/>
      <c r="BF4524" s="23"/>
      <c r="BG4524" s="12"/>
      <c r="BH4524" s="12"/>
      <c r="BI4524" s="12"/>
      <c r="BJ4524" s="12"/>
      <c r="BK4524" s="12"/>
      <c r="BL4524" s="12"/>
      <c r="BM4524" s="12"/>
      <c r="BN4524" s="12"/>
      <c r="BO4524" s="12"/>
      <c r="BP4524" s="12"/>
      <c r="BQ4524" s="12"/>
      <c r="BR4524" s="12"/>
      <c r="BS4524" s="12"/>
      <c r="BT4524" s="12"/>
      <c r="BU4524" s="12"/>
      <c r="BV4524" s="12"/>
      <c r="BW4524" s="12"/>
      <c r="BX4524" s="15"/>
      <c r="BY4524" s="15"/>
      <c r="BZ4524" s="15"/>
      <c r="CA4524" s="15"/>
      <c r="CB4524" s="15"/>
      <c r="CC4524" s="15"/>
      <c r="CD4524" s="15"/>
      <c r="CE4524" s="15"/>
      <c r="CF4524" s="15"/>
      <c r="CG4524" s="15"/>
      <c r="CH4524" s="15"/>
      <c r="CI4524" s="15"/>
      <c r="CJ4524" s="15"/>
      <c r="CK4524" s="15"/>
      <c r="CL4524" s="15"/>
      <c r="CM4524" s="15"/>
      <c r="CN4524" s="15"/>
    </row>
    <row r="4525" spans="1:92" ht="14">
      <c r="A4525" s="1"/>
      <c r="D4525" s="38"/>
      <c r="I4525" s="19"/>
      <c r="K4525" s="15"/>
      <c r="L4525" s="15"/>
      <c r="AE4525" s="37"/>
      <c r="AF4525" s="30"/>
      <c r="AG4525" s="23"/>
      <c r="AH4525" s="23"/>
      <c r="AI4525" s="23"/>
      <c r="AJ4525" s="23"/>
      <c r="AK4525" s="23"/>
      <c r="AL4525" s="23"/>
      <c r="AM4525" s="23"/>
      <c r="AN4525" s="23"/>
      <c r="AO4525" s="23"/>
      <c r="AP4525" s="23"/>
      <c r="AQ4525" s="23"/>
      <c r="AR4525" s="23"/>
      <c r="AS4525" s="23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23"/>
      <c r="BE4525" s="23"/>
      <c r="BF4525" s="23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  <c r="BU4525" s="12"/>
      <c r="BV4525" s="12"/>
      <c r="BW4525" s="12"/>
      <c r="BX4525" s="15"/>
      <c r="BY4525" s="15"/>
      <c r="BZ4525" s="15"/>
      <c r="CA4525" s="15"/>
      <c r="CB4525" s="15"/>
      <c r="CC4525" s="15"/>
      <c r="CD4525" s="15"/>
      <c r="CE4525" s="15"/>
      <c r="CF4525" s="15"/>
      <c r="CG4525" s="15"/>
      <c r="CH4525" s="15"/>
      <c r="CI4525" s="15"/>
      <c r="CJ4525" s="15"/>
      <c r="CK4525" s="15"/>
      <c r="CL4525" s="15"/>
      <c r="CM4525" s="15"/>
      <c r="CN4525" s="15"/>
    </row>
    <row r="4526" spans="1:92" ht="14">
      <c r="A4526" s="1"/>
      <c r="D4526" s="38"/>
      <c r="I4526" s="19"/>
      <c r="K4526" s="15"/>
      <c r="L4526" s="15"/>
      <c r="AE4526" s="37"/>
      <c r="AF4526" s="30"/>
      <c r="AG4526" s="23"/>
      <c r="AH4526" s="23"/>
      <c r="AI4526" s="23"/>
      <c r="AJ4526" s="23"/>
      <c r="AK4526" s="23"/>
      <c r="AL4526" s="23"/>
      <c r="AM4526" s="23"/>
      <c r="AN4526" s="23"/>
      <c r="AO4526" s="23"/>
      <c r="AP4526" s="23"/>
      <c r="AQ4526" s="23"/>
      <c r="AR4526" s="23"/>
      <c r="AS4526" s="23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23"/>
      <c r="BE4526" s="23"/>
      <c r="BF4526" s="23"/>
      <c r="BG4526" s="12"/>
      <c r="BH4526" s="12"/>
      <c r="BI4526" s="12"/>
      <c r="BJ4526" s="12"/>
      <c r="BK4526" s="12"/>
      <c r="BL4526" s="12"/>
      <c r="BM4526" s="12"/>
      <c r="BN4526" s="12"/>
      <c r="BO4526" s="12"/>
      <c r="BP4526" s="12"/>
      <c r="BQ4526" s="12"/>
      <c r="BR4526" s="12"/>
      <c r="BS4526" s="12"/>
      <c r="BT4526" s="12"/>
      <c r="BU4526" s="12"/>
      <c r="BV4526" s="12"/>
      <c r="BW4526" s="12"/>
      <c r="BX4526" s="15"/>
      <c r="BY4526" s="15"/>
      <c r="BZ4526" s="15"/>
      <c r="CA4526" s="15"/>
      <c r="CB4526" s="15"/>
      <c r="CC4526" s="15"/>
      <c r="CD4526" s="15"/>
      <c r="CE4526" s="15"/>
      <c r="CF4526" s="15"/>
      <c r="CG4526" s="15"/>
      <c r="CH4526" s="15"/>
      <c r="CI4526" s="15"/>
      <c r="CJ4526" s="15"/>
      <c r="CK4526" s="15"/>
      <c r="CL4526" s="15"/>
      <c r="CM4526" s="15"/>
      <c r="CN4526" s="15"/>
    </row>
    <row r="4527" spans="1:92" ht="14">
      <c r="A4527" s="1"/>
      <c r="D4527" s="38"/>
      <c r="I4527" s="19"/>
      <c r="K4527" s="15"/>
      <c r="L4527" s="15"/>
      <c r="AE4527" s="37"/>
      <c r="AF4527" s="30"/>
      <c r="AG4527" s="23"/>
      <c r="AH4527" s="23"/>
      <c r="AI4527" s="23"/>
      <c r="AJ4527" s="23"/>
      <c r="AK4527" s="23"/>
      <c r="AL4527" s="23"/>
      <c r="AM4527" s="23"/>
      <c r="AN4527" s="23"/>
      <c r="AO4527" s="23"/>
      <c r="AP4527" s="23"/>
      <c r="AQ4527" s="23"/>
      <c r="AR4527" s="23"/>
      <c r="AS4527" s="23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23"/>
      <c r="BE4527" s="23"/>
      <c r="BF4527" s="23"/>
      <c r="BG4527" s="12"/>
      <c r="BH4527" s="12"/>
      <c r="BI4527" s="12"/>
      <c r="BJ4527" s="12"/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  <c r="BU4527" s="12"/>
      <c r="BV4527" s="12"/>
      <c r="BW4527" s="12"/>
      <c r="BX4527" s="15"/>
      <c r="BY4527" s="15"/>
      <c r="BZ4527" s="15"/>
      <c r="CA4527" s="15"/>
      <c r="CB4527" s="15"/>
      <c r="CC4527" s="15"/>
      <c r="CD4527" s="15"/>
      <c r="CE4527" s="15"/>
      <c r="CF4527" s="15"/>
      <c r="CG4527" s="15"/>
      <c r="CH4527" s="15"/>
      <c r="CI4527" s="15"/>
      <c r="CJ4527" s="15"/>
      <c r="CK4527" s="15"/>
      <c r="CL4527" s="15"/>
      <c r="CM4527" s="15"/>
      <c r="CN4527" s="15"/>
    </row>
    <row r="4528" spans="1:92" ht="14">
      <c r="A4528" s="1"/>
      <c r="D4528" s="38"/>
      <c r="I4528" s="19"/>
      <c r="K4528" s="15"/>
      <c r="L4528" s="15"/>
      <c r="AE4528" s="37"/>
      <c r="AF4528" s="30"/>
      <c r="AG4528" s="23"/>
      <c r="AH4528" s="23"/>
      <c r="AI4528" s="23"/>
      <c r="AJ4528" s="23"/>
      <c r="AK4528" s="23"/>
      <c r="AL4528" s="23"/>
      <c r="AM4528" s="23"/>
      <c r="AN4528" s="23"/>
      <c r="AO4528" s="23"/>
      <c r="AP4528" s="23"/>
      <c r="AQ4528" s="23"/>
      <c r="AR4528" s="23"/>
      <c r="AS4528" s="23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23"/>
      <c r="BE4528" s="23"/>
      <c r="BF4528" s="23"/>
      <c r="BG4528" s="12"/>
      <c r="BH4528" s="12"/>
      <c r="BI4528" s="12"/>
      <c r="BJ4528" s="12"/>
      <c r="BK4528" s="12"/>
      <c r="BL4528" s="12"/>
      <c r="BM4528" s="12"/>
      <c r="BN4528" s="12"/>
      <c r="BO4528" s="12"/>
      <c r="BP4528" s="12"/>
      <c r="BQ4528" s="12"/>
      <c r="BR4528" s="12"/>
      <c r="BS4528" s="12"/>
      <c r="BT4528" s="12"/>
      <c r="BU4528" s="12"/>
      <c r="BV4528" s="12"/>
      <c r="BW4528" s="12"/>
      <c r="BX4528" s="15"/>
      <c r="BY4528" s="15"/>
      <c r="BZ4528" s="15"/>
      <c r="CA4528" s="15"/>
      <c r="CB4528" s="15"/>
      <c r="CC4528" s="15"/>
      <c r="CD4528" s="15"/>
      <c r="CE4528" s="15"/>
      <c r="CF4528" s="15"/>
      <c r="CG4528" s="15"/>
      <c r="CH4528" s="15"/>
      <c r="CI4528" s="15"/>
      <c r="CJ4528" s="15"/>
      <c r="CK4528" s="15"/>
      <c r="CL4528" s="15"/>
      <c r="CM4528" s="15"/>
      <c r="CN4528" s="15"/>
    </row>
    <row r="4529" spans="1:92" ht="14">
      <c r="A4529" s="1"/>
      <c r="D4529" s="38"/>
      <c r="I4529" s="19"/>
      <c r="K4529" s="15"/>
      <c r="L4529" s="15"/>
      <c r="AE4529" s="37"/>
      <c r="AF4529" s="30"/>
      <c r="AG4529" s="23"/>
      <c r="AH4529" s="23"/>
      <c r="AI4529" s="23"/>
      <c r="AJ4529" s="23"/>
      <c r="AK4529" s="23"/>
      <c r="AL4529" s="23"/>
      <c r="AM4529" s="23"/>
      <c r="AN4529" s="23"/>
      <c r="AO4529" s="23"/>
      <c r="AP4529" s="23"/>
      <c r="AQ4529" s="23"/>
      <c r="AR4529" s="23"/>
      <c r="AS4529" s="23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23"/>
      <c r="BE4529" s="23"/>
      <c r="BF4529" s="23"/>
      <c r="BG4529" s="12"/>
      <c r="BH4529" s="12"/>
      <c r="BI4529" s="12"/>
      <c r="BJ4529" s="12"/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  <c r="BU4529" s="12"/>
      <c r="BV4529" s="12"/>
      <c r="BW4529" s="12"/>
      <c r="BX4529" s="15"/>
      <c r="BY4529" s="15"/>
      <c r="BZ4529" s="15"/>
      <c r="CA4529" s="15"/>
      <c r="CB4529" s="15"/>
      <c r="CC4529" s="15"/>
      <c r="CD4529" s="15"/>
      <c r="CE4529" s="15"/>
      <c r="CF4529" s="15"/>
      <c r="CG4529" s="15"/>
      <c r="CH4529" s="15"/>
      <c r="CI4529" s="15"/>
      <c r="CJ4529" s="15"/>
      <c r="CK4529" s="15"/>
      <c r="CL4529" s="15"/>
      <c r="CM4529" s="15"/>
      <c r="CN4529" s="15"/>
    </row>
    <row r="4530" spans="1:92" ht="14">
      <c r="A4530" s="1"/>
      <c r="D4530" s="38"/>
      <c r="I4530" s="19"/>
      <c r="K4530" s="15"/>
      <c r="L4530" s="15"/>
      <c r="AE4530" s="37"/>
      <c r="AF4530" s="30"/>
      <c r="AG4530" s="23"/>
      <c r="AH4530" s="23"/>
      <c r="AI4530" s="23"/>
      <c r="AJ4530" s="23"/>
      <c r="AK4530" s="23"/>
      <c r="AL4530" s="23"/>
      <c r="AM4530" s="23"/>
      <c r="AN4530" s="23"/>
      <c r="AO4530" s="23"/>
      <c r="AP4530" s="23"/>
      <c r="AQ4530" s="23"/>
      <c r="AR4530" s="23"/>
      <c r="AS4530" s="23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23"/>
      <c r="BE4530" s="23"/>
      <c r="BF4530" s="23"/>
      <c r="BG4530" s="12"/>
      <c r="BH4530" s="12"/>
      <c r="BI4530" s="12"/>
      <c r="BJ4530" s="12"/>
      <c r="BK4530" s="12"/>
      <c r="BL4530" s="12"/>
      <c r="BM4530" s="12"/>
      <c r="BN4530" s="12"/>
      <c r="BO4530" s="12"/>
      <c r="BP4530" s="12"/>
      <c r="BQ4530" s="12"/>
      <c r="BR4530" s="12"/>
      <c r="BS4530" s="12"/>
      <c r="BT4530" s="12"/>
      <c r="BU4530" s="12"/>
      <c r="BV4530" s="12"/>
      <c r="BW4530" s="12"/>
      <c r="BX4530" s="15"/>
      <c r="BY4530" s="15"/>
      <c r="BZ4530" s="15"/>
      <c r="CA4530" s="15"/>
      <c r="CB4530" s="15"/>
      <c r="CC4530" s="15"/>
      <c r="CD4530" s="15"/>
      <c r="CE4530" s="15"/>
      <c r="CF4530" s="15"/>
      <c r="CG4530" s="15"/>
      <c r="CH4530" s="15"/>
      <c r="CI4530" s="15"/>
      <c r="CJ4530" s="15"/>
      <c r="CK4530" s="15"/>
      <c r="CL4530" s="15"/>
      <c r="CM4530" s="15"/>
      <c r="CN4530" s="15"/>
    </row>
    <row r="4531" spans="1:92" ht="14">
      <c r="A4531" s="1"/>
      <c r="D4531" s="38"/>
      <c r="I4531" s="19"/>
      <c r="K4531" s="15"/>
      <c r="L4531" s="15"/>
      <c r="AE4531" s="37"/>
      <c r="AF4531" s="30"/>
      <c r="AG4531" s="23"/>
      <c r="AH4531" s="23"/>
      <c r="AI4531" s="23"/>
      <c r="AJ4531" s="23"/>
      <c r="AK4531" s="23"/>
      <c r="AL4531" s="23"/>
      <c r="AM4531" s="23"/>
      <c r="AN4531" s="23"/>
      <c r="AO4531" s="23"/>
      <c r="AP4531" s="23"/>
      <c r="AQ4531" s="23"/>
      <c r="AR4531" s="23"/>
      <c r="AS4531" s="23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23"/>
      <c r="BE4531" s="23"/>
      <c r="BF4531" s="23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  <c r="BU4531" s="12"/>
      <c r="BV4531" s="12"/>
      <c r="BW4531" s="12"/>
      <c r="BX4531" s="15"/>
      <c r="BY4531" s="15"/>
      <c r="BZ4531" s="15"/>
      <c r="CA4531" s="15"/>
      <c r="CB4531" s="15"/>
      <c r="CC4531" s="15"/>
      <c r="CD4531" s="15"/>
      <c r="CE4531" s="15"/>
      <c r="CF4531" s="15"/>
      <c r="CG4531" s="15"/>
      <c r="CH4531" s="15"/>
      <c r="CI4531" s="15"/>
      <c r="CJ4531" s="15"/>
      <c r="CK4531" s="15"/>
      <c r="CL4531" s="15"/>
      <c r="CM4531" s="15"/>
      <c r="CN4531" s="15"/>
    </row>
    <row r="4532" spans="1:92" ht="14">
      <c r="A4532" s="1"/>
      <c r="D4532" s="38"/>
      <c r="I4532" s="19"/>
      <c r="K4532" s="15"/>
      <c r="L4532" s="15"/>
      <c r="AE4532" s="37"/>
      <c r="AF4532" s="30"/>
      <c r="AG4532" s="23"/>
      <c r="AH4532" s="23"/>
      <c r="AI4532" s="23"/>
      <c r="AJ4532" s="23"/>
      <c r="AK4532" s="23"/>
      <c r="AL4532" s="23"/>
      <c r="AM4532" s="23"/>
      <c r="AN4532" s="23"/>
      <c r="AO4532" s="23"/>
      <c r="AP4532" s="23"/>
      <c r="AQ4532" s="23"/>
      <c r="AR4532" s="23"/>
      <c r="AS4532" s="23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23"/>
      <c r="BE4532" s="23"/>
      <c r="BF4532" s="23"/>
      <c r="BG4532" s="12"/>
      <c r="BH4532" s="12"/>
      <c r="BI4532" s="12"/>
      <c r="BJ4532" s="12"/>
      <c r="BK4532" s="12"/>
      <c r="BL4532" s="12"/>
      <c r="BM4532" s="12"/>
      <c r="BN4532" s="12"/>
      <c r="BO4532" s="12"/>
      <c r="BP4532" s="12"/>
      <c r="BQ4532" s="12"/>
      <c r="BR4532" s="12"/>
      <c r="BS4532" s="12"/>
      <c r="BT4532" s="12"/>
      <c r="BU4532" s="12"/>
      <c r="BV4532" s="12"/>
      <c r="BW4532" s="12"/>
      <c r="BX4532" s="15"/>
      <c r="BY4532" s="15"/>
      <c r="BZ4532" s="15"/>
      <c r="CA4532" s="15"/>
      <c r="CB4532" s="15"/>
      <c r="CC4532" s="15"/>
      <c r="CD4532" s="15"/>
      <c r="CE4532" s="15"/>
      <c r="CF4532" s="15"/>
      <c r="CG4532" s="15"/>
      <c r="CH4532" s="15"/>
      <c r="CI4532" s="15"/>
      <c r="CJ4532" s="15"/>
      <c r="CK4532" s="15"/>
      <c r="CL4532" s="15"/>
      <c r="CM4532" s="15"/>
      <c r="CN4532" s="15"/>
    </row>
    <row r="4533" spans="1:92" ht="14">
      <c r="A4533" s="1"/>
      <c r="D4533" s="38"/>
      <c r="I4533" s="19"/>
      <c r="K4533" s="15"/>
      <c r="L4533" s="15"/>
      <c r="AE4533" s="37"/>
      <c r="AF4533" s="30"/>
      <c r="AG4533" s="23"/>
      <c r="AH4533" s="23"/>
      <c r="AI4533" s="23"/>
      <c r="AJ4533" s="23"/>
      <c r="AK4533" s="23"/>
      <c r="AL4533" s="23"/>
      <c r="AM4533" s="23"/>
      <c r="AN4533" s="23"/>
      <c r="AO4533" s="23"/>
      <c r="AP4533" s="23"/>
      <c r="AQ4533" s="23"/>
      <c r="AR4533" s="23"/>
      <c r="AS4533" s="23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23"/>
      <c r="BE4533" s="23"/>
      <c r="BF4533" s="23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  <c r="BU4533" s="12"/>
      <c r="BV4533" s="12"/>
      <c r="BW4533" s="12"/>
      <c r="BX4533" s="15"/>
      <c r="BY4533" s="15"/>
      <c r="BZ4533" s="15"/>
      <c r="CA4533" s="15"/>
      <c r="CB4533" s="15"/>
      <c r="CC4533" s="15"/>
      <c r="CD4533" s="15"/>
      <c r="CE4533" s="15"/>
      <c r="CF4533" s="15"/>
      <c r="CG4533" s="15"/>
      <c r="CH4533" s="15"/>
      <c r="CI4533" s="15"/>
      <c r="CJ4533" s="15"/>
      <c r="CK4533" s="15"/>
      <c r="CL4533" s="15"/>
      <c r="CM4533" s="15"/>
      <c r="CN4533" s="15"/>
    </row>
    <row r="4534" spans="1:92" ht="14">
      <c r="A4534" s="1"/>
      <c r="D4534" s="38"/>
      <c r="I4534" s="19"/>
      <c r="K4534" s="15"/>
      <c r="L4534" s="15"/>
      <c r="AE4534" s="37"/>
      <c r="AF4534" s="30"/>
      <c r="AG4534" s="23"/>
      <c r="AH4534" s="23"/>
      <c r="AI4534" s="23"/>
      <c r="AJ4534" s="23"/>
      <c r="AK4534" s="23"/>
      <c r="AL4534" s="23"/>
      <c r="AM4534" s="23"/>
      <c r="AN4534" s="23"/>
      <c r="AO4534" s="23"/>
      <c r="AP4534" s="23"/>
      <c r="AQ4534" s="23"/>
      <c r="AR4534" s="23"/>
      <c r="AS4534" s="23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23"/>
      <c r="BE4534" s="23"/>
      <c r="BF4534" s="23"/>
      <c r="BG4534" s="12"/>
      <c r="BH4534" s="12"/>
      <c r="BI4534" s="12"/>
      <c r="BJ4534" s="12"/>
      <c r="BK4534" s="12"/>
      <c r="BL4534" s="12"/>
      <c r="BM4534" s="12"/>
      <c r="BN4534" s="12"/>
      <c r="BO4534" s="12"/>
      <c r="BP4534" s="12"/>
      <c r="BQ4534" s="12"/>
      <c r="BR4534" s="12"/>
      <c r="BS4534" s="12"/>
      <c r="BT4534" s="12"/>
      <c r="BU4534" s="12"/>
      <c r="BV4534" s="12"/>
      <c r="BW4534" s="12"/>
      <c r="BX4534" s="15"/>
      <c r="BY4534" s="15"/>
      <c r="BZ4534" s="15"/>
      <c r="CA4534" s="15"/>
      <c r="CB4534" s="15"/>
      <c r="CC4534" s="15"/>
      <c r="CD4534" s="15"/>
      <c r="CE4534" s="15"/>
      <c r="CF4534" s="15"/>
      <c r="CG4534" s="15"/>
      <c r="CH4534" s="15"/>
      <c r="CI4534" s="15"/>
      <c r="CJ4534" s="15"/>
      <c r="CK4534" s="15"/>
      <c r="CL4534" s="15"/>
      <c r="CM4534" s="15"/>
      <c r="CN4534" s="15"/>
    </row>
    <row r="4535" spans="1:92" ht="14">
      <c r="A4535" s="1"/>
      <c r="D4535" s="38"/>
      <c r="I4535" s="19"/>
      <c r="K4535" s="15"/>
      <c r="L4535" s="15"/>
      <c r="AE4535" s="37"/>
      <c r="AF4535" s="30"/>
      <c r="AG4535" s="23"/>
      <c r="AH4535" s="23"/>
      <c r="AI4535" s="23"/>
      <c r="AJ4535" s="23"/>
      <c r="AK4535" s="23"/>
      <c r="AL4535" s="23"/>
      <c r="AM4535" s="23"/>
      <c r="AN4535" s="23"/>
      <c r="AO4535" s="23"/>
      <c r="AP4535" s="23"/>
      <c r="AQ4535" s="23"/>
      <c r="AR4535" s="23"/>
      <c r="AS4535" s="23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23"/>
      <c r="BE4535" s="23"/>
      <c r="BF4535" s="23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  <c r="BU4535" s="12"/>
      <c r="BV4535" s="12"/>
      <c r="BW4535" s="12"/>
      <c r="BX4535" s="15"/>
      <c r="BY4535" s="15"/>
      <c r="BZ4535" s="15"/>
      <c r="CA4535" s="15"/>
      <c r="CB4535" s="15"/>
      <c r="CC4535" s="15"/>
      <c r="CD4535" s="15"/>
      <c r="CE4535" s="15"/>
      <c r="CF4535" s="15"/>
      <c r="CG4535" s="15"/>
      <c r="CH4535" s="15"/>
      <c r="CI4535" s="15"/>
      <c r="CJ4535" s="15"/>
      <c r="CK4535" s="15"/>
      <c r="CL4535" s="15"/>
      <c r="CM4535" s="15"/>
      <c r="CN4535" s="15"/>
    </row>
    <row r="4536" spans="1:92" ht="14">
      <c r="A4536" s="1"/>
      <c r="D4536" s="38"/>
      <c r="I4536" s="19"/>
      <c r="K4536" s="15"/>
      <c r="L4536" s="15"/>
      <c r="AE4536" s="37"/>
      <c r="AF4536" s="30"/>
      <c r="AG4536" s="23"/>
      <c r="AH4536" s="23"/>
      <c r="AI4536" s="23"/>
      <c r="AJ4536" s="23"/>
      <c r="AK4536" s="23"/>
      <c r="AL4536" s="23"/>
      <c r="AM4536" s="23"/>
      <c r="AN4536" s="23"/>
      <c r="AO4536" s="23"/>
      <c r="AP4536" s="23"/>
      <c r="AQ4536" s="23"/>
      <c r="AR4536" s="23"/>
      <c r="AS4536" s="23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23"/>
      <c r="BE4536" s="23"/>
      <c r="BF4536" s="23"/>
      <c r="BG4536" s="12"/>
      <c r="BH4536" s="12"/>
      <c r="BI4536" s="12"/>
      <c r="BJ4536" s="12"/>
      <c r="BK4536" s="12"/>
      <c r="BL4536" s="12"/>
      <c r="BM4536" s="12"/>
      <c r="BN4536" s="12"/>
      <c r="BO4536" s="12"/>
      <c r="BP4536" s="12"/>
      <c r="BQ4536" s="12"/>
      <c r="BR4536" s="12"/>
      <c r="BS4536" s="12"/>
      <c r="BT4536" s="12"/>
      <c r="BU4536" s="12"/>
      <c r="BV4536" s="12"/>
      <c r="BW4536" s="12"/>
      <c r="BX4536" s="15"/>
      <c r="BY4536" s="15"/>
      <c r="BZ4536" s="15"/>
      <c r="CA4536" s="15"/>
      <c r="CB4536" s="15"/>
      <c r="CC4536" s="15"/>
      <c r="CD4536" s="15"/>
      <c r="CE4536" s="15"/>
      <c r="CF4536" s="15"/>
      <c r="CG4536" s="15"/>
      <c r="CH4536" s="15"/>
      <c r="CI4536" s="15"/>
      <c r="CJ4536" s="15"/>
      <c r="CK4536" s="15"/>
      <c r="CL4536" s="15"/>
      <c r="CM4536" s="15"/>
      <c r="CN4536" s="15"/>
    </row>
    <row r="4537" spans="1:92" ht="14">
      <c r="A4537" s="1"/>
      <c r="D4537" s="38"/>
      <c r="I4537" s="19"/>
      <c r="K4537" s="15"/>
      <c r="L4537" s="15"/>
      <c r="AE4537" s="37"/>
      <c r="AF4537" s="30"/>
      <c r="AG4537" s="23"/>
      <c r="AH4537" s="23"/>
      <c r="AI4537" s="23"/>
      <c r="AJ4537" s="23"/>
      <c r="AK4537" s="23"/>
      <c r="AL4537" s="23"/>
      <c r="AM4537" s="23"/>
      <c r="AN4537" s="23"/>
      <c r="AO4537" s="23"/>
      <c r="AP4537" s="23"/>
      <c r="AQ4537" s="23"/>
      <c r="AR4537" s="23"/>
      <c r="AS4537" s="23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23"/>
      <c r="BE4537" s="23"/>
      <c r="BF4537" s="23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  <c r="BU4537" s="12"/>
      <c r="BV4537" s="12"/>
      <c r="BW4537" s="12"/>
      <c r="BX4537" s="15"/>
      <c r="BY4537" s="15"/>
      <c r="BZ4537" s="15"/>
      <c r="CA4537" s="15"/>
      <c r="CB4537" s="15"/>
      <c r="CC4537" s="15"/>
      <c r="CD4537" s="15"/>
      <c r="CE4537" s="15"/>
      <c r="CF4537" s="15"/>
      <c r="CG4537" s="15"/>
      <c r="CH4537" s="15"/>
      <c r="CI4537" s="15"/>
      <c r="CJ4537" s="15"/>
      <c r="CK4537" s="15"/>
      <c r="CL4537" s="15"/>
      <c r="CM4537" s="15"/>
      <c r="CN4537" s="15"/>
    </row>
    <row r="4538" spans="1:92" ht="14">
      <c r="A4538" s="1"/>
      <c r="D4538" s="38"/>
      <c r="I4538" s="19"/>
      <c r="K4538" s="15"/>
      <c r="L4538" s="15"/>
      <c r="AE4538" s="37"/>
      <c r="AF4538" s="30"/>
      <c r="AG4538" s="23"/>
      <c r="AH4538" s="23"/>
      <c r="AI4538" s="23"/>
      <c r="AJ4538" s="23"/>
      <c r="AK4538" s="23"/>
      <c r="AL4538" s="23"/>
      <c r="AM4538" s="23"/>
      <c r="AN4538" s="23"/>
      <c r="AO4538" s="23"/>
      <c r="AP4538" s="23"/>
      <c r="AQ4538" s="23"/>
      <c r="AR4538" s="23"/>
      <c r="AS4538" s="23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23"/>
      <c r="BE4538" s="23"/>
      <c r="BF4538" s="23"/>
      <c r="BG4538" s="12"/>
      <c r="BH4538" s="12"/>
      <c r="BI4538" s="12"/>
      <c r="BJ4538" s="12"/>
      <c r="BK4538" s="12"/>
      <c r="BL4538" s="12"/>
      <c r="BM4538" s="12"/>
      <c r="BN4538" s="12"/>
      <c r="BO4538" s="12"/>
      <c r="BP4538" s="12"/>
      <c r="BQ4538" s="12"/>
      <c r="BR4538" s="12"/>
      <c r="BS4538" s="12"/>
      <c r="BT4538" s="12"/>
      <c r="BU4538" s="12"/>
      <c r="BV4538" s="12"/>
      <c r="BW4538" s="12"/>
      <c r="BX4538" s="15"/>
      <c r="BY4538" s="15"/>
      <c r="BZ4538" s="15"/>
      <c r="CA4538" s="15"/>
      <c r="CB4538" s="15"/>
      <c r="CC4538" s="15"/>
      <c r="CD4538" s="15"/>
      <c r="CE4538" s="15"/>
      <c r="CF4538" s="15"/>
      <c r="CG4538" s="15"/>
      <c r="CH4538" s="15"/>
      <c r="CI4538" s="15"/>
      <c r="CJ4538" s="15"/>
      <c r="CK4538" s="15"/>
      <c r="CL4538" s="15"/>
      <c r="CM4538" s="15"/>
      <c r="CN4538" s="15"/>
    </row>
    <row r="4539" spans="1:92" ht="14">
      <c r="A4539" s="1"/>
      <c r="D4539" s="38"/>
      <c r="I4539" s="19"/>
      <c r="K4539" s="15"/>
      <c r="L4539" s="15"/>
      <c r="AE4539" s="37"/>
      <c r="AF4539" s="30"/>
      <c r="AG4539" s="23"/>
      <c r="AH4539" s="23"/>
      <c r="AI4539" s="23"/>
      <c r="AJ4539" s="23"/>
      <c r="AK4539" s="23"/>
      <c r="AL4539" s="23"/>
      <c r="AM4539" s="23"/>
      <c r="AN4539" s="23"/>
      <c r="AO4539" s="23"/>
      <c r="AP4539" s="23"/>
      <c r="AQ4539" s="23"/>
      <c r="AR4539" s="23"/>
      <c r="AS4539" s="23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23"/>
      <c r="BE4539" s="23"/>
      <c r="BF4539" s="23"/>
      <c r="BG4539" s="12"/>
      <c r="BH4539" s="12"/>
      <c r="BI4539" s="12"/>
      <c r="BJ4539" s="12"/>
      <c r="BK4539" s="12"/>
      <c r="BL4539" s="12"/>
      <c r="BM4539" s="12"/>
      <c r="BN4539" s="12"/>
      <c r="BO4539" s="12"/>
      <c r="BP4539" s="12"/>
      <c r="BQ4539" s="12"/>
      <c r="BR4539" s="12"/>
      <c r="BS4539" s="12"/>
      <c r="BT4539" s="12"/>
      <c r="BU4539" s="12"/>
      <c r="BV4539" s="12"/>
      <c r="BW4539" s="12"/>
      <c r="BX4539" s="15"/>
      <c r="BY4539" s="15"/>
      <c r="BZ4539" s="15"/>
      <c r="CA4539" s="15"/>
      <c r="CB4539" s="15"/>
      <c r="CC4539" s="15"/>
      <c r="CD4539" s="15"/>
      <c r="CE4539" s="15"/>
      <c r="CF4539" s="15"/>
      <c r="CG4539" s="15"/>
      <c r="CH4539" s="15"/>
      <c r="CI4539" s="15"/>
      <c r="CJ4539" s="15"/>
      <c r="CK4539" s="15"/>
      <c r="CL4539" s="15"/>
      <c r="CM4539" s="15"/>
      <c r="CN4539" s="15"/>
    </row>
    <row r="4540" spans="1:92" ht="14">
      <c r="A4540" s="1"/>
      <c r="D4540" s="38"/>
      <c r="I4540" s="19"/>
      <c r="K4540" s="15"/>
      <c r="L4540" s="15"/>
      <c r="AE4540" s="37"/>
      <c r="AF4540" s="30"/>
      <c r="AG4540" s="23"/>
      <c r="AH4540" s="23"/>
      <c r="AI4540" s="23"/>
      <c r="AJ4540" s="23"/>
      <c r="AK4540" s="23"/>
      <c r="AL4540" s="23"/>
      <c r="AM4540" s="23"/>
      <c r="AN4540" s="23"/>
      <c r="AO4540" s="23"/>
      <c r="AP4540" s="23"/>
      <c r="AQ4540" s="23"/>
      <c r="AR4540" s="23"/>
      <c r="AS4540" s="23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23"/>
      <c r="BE4540" s="23"/>
      <c r="BF4540" s="23"/>
      <c r="BG4540" s="12"/>
      <c r="BH4540" s="12"/>
      <c r="BI4540" s="12"/>
      <c r="BJ4540" s="12"/>
      <c r="BK4540" s="12"/>
      <c r="BL4540" s="12"/>
      <c r="BM4540" s="12"/>
      <c r="BN4540" s="12"/>
      <c r="BO4540" s="12"/>
      <c r="BP4540" s="12"/>
      <c r="BQ4540" s="12"/>
      <c r="BR4540" s="12"/>
      <c r="BS4540" s="12"/>
      <c r="BT4540" s="12"/>
      <c r="BU4540" s="12"/>
      <c r="BV4540" s="12"/>
      <c r="BW4540" s="12"/>
      <c r="BX4540" s="15"/>
      <c r="BY4540" s="15"/>
      <c r="BZ4540" s="15"/>
      <c r="CA4540" s="15"/>
      <c r="CB4540" s="15"/>
      <c r="CC4540" s="15"/>
      <c r="CD4540" s="15"/>
      <c r="CE4540" s="15"/>
      <c r="CF4540" s="15"/>
      <c r="CG4540" s="15"/>
      <c r="CH4540" s="15"/>
      <c r="CI4540" s="15"/>
      <c r="CJ4540" s="15"/>
      <c r="CK4540" s="15"/>
      <c r="CL4540" s="15"/>
      <c r="CM4540" s="15"/>
      <c r="CN4540" s="15"/>
    </row>
    <row r="4541" spans="1:92" ht="14">
      <c r="A4541" s="1"/>
      <c r="D4541" s="38"/>
      <c r="I4541" s="19"/>
      <c r="K4541" s="15"/>
      <c r="L4541" s="15"/>
      <c r="AE4541" s="37"/>
      <c r="AF4541" s="30"/>
      <c r="AG4541" s="23"/>
      <c r="AH4541" s="23"/>
      <c r="AI4541" s="23"/>
      <c r="AJ4541" s="23"/>
      <c r="AK4541" s="23"/>
      <c r="AL4541" s="23"/>
      <c r="AM4541" s="23"/>
      <c r="AN4541" s="23"/>
      <c r="AO4541" s="23"/>
      <c r="AP4541" s="23"/>
      <c r="AQ4541" s="23"/>
      <c r="AR4541" s="23"/>
      <c r="AS4541" s="23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23"/>
      <c r="BE4541" s="23"/>
      <c r="BF4541" s="23"/>
      <c r="BG4541" s="12"/>
      <c r="BH4541" s="12"/>
      <c r="BI4541" s="12"/>
      <c r="BJ4541" s="12"/>
      <c r="BK4541" s="12"/>
      <c r="BL4541" s="12"/>
      <c r="BM4541" s="12"/>
      <c r="BN4541" s="12"/>
      <c r="BO4541" s="12"/>
      <c r="BP4541" s="12"/>
      <c r="BQ4541" s="12"/>
      <c r="BR4541" s="12"/>
      <c r="BS4541" s="12"/>
      <c r="BT4541" s="12"/>
      <c r="BU4541" s="12"/>
      <c r="BV4541" s="12"/>
      <c r="BW4541" s="12"/>
      <c r="BX4541" s="15"/>
      <c r="BY4541" s="15"/>
      <c r="BZ4541" s="15"/>
      <c r="CA4541" s="15"/>
      <c r="CB4541" s="15"/>
      <c r="CC4541" s="15"/>
      <c r="CD4541" s="15"/>
      <c r="CE4541" s="15"/>
      <c r="CF4541" s="15"/>
      <c r="CG4541" s="15"/>
      <c r="CH4541" s="15"/>
      <c r="CI4541" s="15"/>
      <c r="CJ4541" s="15"/>
      <c r="CK4541" s="15"/>
      <c r="CL4541" s="15"/>
      <c r="CM4541" s="15"/>
      <c r="CN4541" s="15"/>
    </row>
    <row r="4542" spans="1:92" ht="14">
      <c r="A4542" s="1"/>
      <c r="D4542" s="38"/>
      <c r="I4542" s="19"/>
      <c r="K4542" s="15"/>
      <c r="L4542" s="15"/>
      <c r="AE4542" s="37"/>
      <c r="AF4542" s="30"/>
      <c r="AG4542" s="23"/>
      <c r="AH4542" s="23"/>
      <c r="AI4542" s="23"/>
      <c r="AJ4542" s="23"/>
      <c r="AK4542" s="23"/>
      <c r="AL4542" s="23"/>
      <c r="AM4542" s="23"/>
      <c r="AN4542" s="23"/>
      <c r="AO4542" s="23"/>
      <c r="AP4542" s="23"/>
      <c r="AQ4542" s="23"/>
      <c r="AR4542" s="23"/>
      <c r="AS4542" s="23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23"/>
      <c r="BE4542" s="23"/>
      <c r="BF4542" s="23"/>
      <c r="BG4542" s="12"/>
      <c r="BH4542" s="12"/>
      <c r="BI4542" s="12"/>
      <c r="BJ4542" s="12"/>
      <c r="BK4542" s="12"/>
      <c r="BL4542" s="12"/>
      <c r="BM4542" s="12"/>
      <c r="BN4542" s="12"/>
      <c r="BO4542" s="12"/>
      <c r="BP4542" s="12"/>
      <c r="BQ4542" s="12"/>
      <c r="BR4542" s="12"/>
      <c r="BS4542" s="12"/>
      <c r="BT4542" s="12"/>
      <c r="BU4542" s="12"/>
      <c r="BV4542" s="12"/>
      <c r="BW4542" s="12"/>
      <c r="BX4542" s="15"/>
      <c r="BY4542" s="15"/>
      <c r="BZ4542" s="15"/>
      <c r="CA4542" s="15"/>
      <c r="CB4542" s="15"/>
      <c r="CC4542" s="15"/>
      <c r="CD4542" s="15"/>
      <c r="CE4542" s="15"/>
      <c r="CF4542" s="15"/>
      <c r="CG4542" s="15"/>
      <c r="CH4542" s="15"/>
      <c r="CI4542" s="15"/>
      <c r="CJ4542" s="15"/>
      <c r="CK4542" s="15"/>
      <c r="CL4542" s="15"/>
      <c r="CM4542" s="15"/>
      <c r="CN4542" s="15"/>
    </row>
    <row r="4543" spans="1:92" ht="14">
      <c r="A4543" s="1"/>
      <c r="D4543" s="38"/>
      <c r="I4543" s="19"/>
      <c r="K4543" s="15"/>
      <c r="L4543" s="15"/>
      <c r="AE4543" s="37"/>
      <c r="AF4543" s="30"/>
      <c r="AG4543" s="23"/>
      <c r="AH4543" s="23"/>
      <c r="AI4543" s="23"/>
      <c r="AJ4543" s="23"/>
      <c r="AK4543" s="23"/>
      <c r="AL4543" s="23"/>
      <c r="AM4543" s="23"/>
      <c r="AN4543" s="23"/>
      <c r="AO4543" s="23"/>
      <c r="AP4543" s="23"/>
      <c r="AQ4543" s="23"/>
      <c r="AR4543" s="23"/>
      <c r="AS4543" s="23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23"/>
      <c r="BE4543" s="23"/>
      <c r="BF4543" s="23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  <c r="BU4543" s="12"/>
      <c r="BV4543" s="12"/>
      <c r="BW4543" s="12"/>
      <c r="BX4543" s="15"/>
      <c r="BY4543" s="15"/>
      <c r="BZ4543" s="15"/>
      <c r="CA4543" s="15"/>
      <c r="CB4543" s="15"/>
      <c r="CC4543" s="15"/>
      <c r="CD4543" s="15"/>
      <c r="CE4543" s="15"/>
      <c r="CF4543" s="15"/>
      <c r="CG4543" s="15"/>
      <c r="CH4543" s="15"/>
      <c r="CI4543" s="15"/>
      <c r="CJ4543" s="15"/>
      <c r="CK4543" s="15"/>
      <c r="CL4543" s="15"/>
      <c r="CM4543" s="15"/>
      <c r="CN4543" s="15"/>
    </row>
    <row r="4544" spans="1:92" ht="14">
      <c r="A4544" s="1"/>
      <c r="D4544" s="38"/>
      <c r="I4544" s="19"/>
      <c r="K4544" s="15"/>
      <c r="L4544" s="15"/>
      <c r="AE4544" s="37"/>
      <c r="AF4544" s="30"/>
      <c r="AG4544" s="23"/>
      <c r="AH4544" s="23"/>
      <c r="AI4544" s="23"/>
      <c r="AJ4544" s="23"/>
      <c r="AK4544" s="23"/>
      <c r="AL4544" s="23"/>
      <c r="AM4544" s="23"/>
      <c r="AN4544" s="23"/>
      <c r="AO4544" s="23"/>
      <c r="AP4544" s="23"/>
      <c r="AQ4544" s="23"/>
      <c r="AR4544" s="23"/>
      <c r="AS4544" s="23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23"/>
      <c r="BE4544" s="23"/>
      <c r="BF4544" s="23"/>
      <c r="BG4544" s="12"/>
      <c r="BH4544" s="12"/>
      <c r="BI4544" s="12"/>
      <c r="BJ4544" s="12"/>
      <c r="BK4544" s="12"/>
      <c r="BL4544" s="12"/>
      <c r="BM4544" s="12"/>
      <c r="BN4544" s="12"/>
      <c r="BO4544" s="12"/>
      <c r="BP4544" s="12"/>
      <c r="BQ4544" s="12"/>
      <c r="BR4544" s="12"/>
      <c r="BS4544" s="12"/>
      <c r="BT4544" s="12"/>
      <c r="BU4544" s="12"/>
      <c r="BV4544" s="12"/>
      <c r="BW4544" s="12"/>
      <c r="BX4544" s="15"/>
      <c r="BY4544" s="15"/>
      <c r="BZ4544" s="15"/>
      <c r="CA4544" s="15"/>
      <c r="CB4544" s="15"/>
      <c r="CC4544" s="15"/>
      <c r="CD4544" s="15"/>
      <c r="CE4544" s="15"/>
      <c r="CF4544" s="15"/>
      <c r="CG4544" s="15"/>
      <c r="CH4544" s="15"/>
      <c r="CI4544" s="15"/>
      <c r="CJ4544" s="15"/>
      <c r="CK4544" s="15"/>
      <c r="CL4544" s="15"/>
      <c r="CM4544" s="15"/>
      <c r="CN4544" s="15"/>
    </row>
    <row r="4545" spans="1:92" ht="14">
      <c r="A4545" s="1"/>
      <c r="D4545" s="38"/>
      <c r="I4545" s="19"/>
      <c r="K4545" s="15"/>
      <c r="L4545" s="15"/>
      <c r="AE4545" s="37"/>
      <c r="AF4545" s="30"/>
      <c r="AG4545" s="23"/>
      <c r="AH4545" s="23"/>
      <c r="AI4545" s="23"/>
      <c r="AJ4545" s="23"/>
      <c r="AK4545" s="23"/>
      <c r="AL4545" s="23"/>
      <c r="AM4545" s="23"/>
      <c r="AN4545" s="23"/>
      <c r="AO4545" s="23"/>
      <c r="AP4545" s="23"/>
      <c r="AQ4545" s="23"/>
      <c r="AR4545" s="23"/>
      <c r="AS4545" s="23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23"/>
      <c r="BE4545" s="23"/>
      <c r="BF4545" s="23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5"/>
      <c r="BY4545" s="15"/>
      <c r="BZ4545" s="15"/>
      <c r="CA4545" s="15"/>
      <c r="CB4545" s="15"/>
      <c r="CC4545" s="15"/>
      <c r="CD4545" s="15"/>
      <c r="CE4545" s="15"/>
      <c r="CF4545" s="15"/>
      <c r="CG4545" s="15"/>
      <c r="CH4545" s="15"/>
      <c r="CI4545" s="15"/>
      <c r="CJ4545" s="15"/>
      <c r="CK4545" s="15"/>
      <c r="CL4545" s="15"/>
      <c r="CM4545" s="15"/>
      <c r="CN4545" s="15"/>
    </row>
    <row r="4546" spans="1:92" ht="14">
      <c r="A4546" s="1"/>
      <c r="D4546" s="38"/>
      <c r="I4546" s="19"/>
      <c r="K4546" s="15"/>
      <c r="L4546" s="15"/>
      <c r="AE4546" s="37"/>
      <c r="AF4546" s="30"/>
      <c r="AG4546" s="23"/>
      <c r="AH4546" s="23"/>
      <c r="AI4546" s="23"/>
      <c r="AJ4546" s="23"/>
      <c r="AK4546" s="23"/>
      <c r="AL4546" s="23"/>
      <c r="AM4546" s="23"/>
      <c r="AN4546" s="23"/>
      <c r="AO4546" s="23"/>
      <c r="AP4546" s="23"/>
      <c r="AQ4546" s="23"/>
      <c r="AR4546" s="23"/>
      <c r="AS4546" s="23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23"/>
      <c r="BE4546" s="23"/>
      <c r="BF4546" s="23"/>
      <c r="BG4546" s="12"/>
      <c r="BH4546" s="12"/>
      <c r="BI4546" s="12"/>
      <c r="BJ4546" s="12"/>
      <c r="BK4546" s="12"/>
      <c r="BL4546" s="12"/>
      <c r="BM4546" s="12"/>
      <c r="BN4546" s="12"/>
      <c r="BO4546" s="12"/>
      <c r="BP4546" s="12"/>
      <c r="BQ4546" s="12"/>
      <c r="BR4546" s="12"/>
      <c r="BS4546" s="12"/>
      <c r="BT4546" s="12"/>
      <c r="BU4546" s="12"/>
      <c r="BV4546" s="12"/>
      <c r="BW4546" s="12"/>
      <c r="BX4546" s="15"/>
      <c r="BY4546" s="15"/>
      <c r="BZ4546" s="15"/>
      <c r="CA4546" s="15"/>
      <c r="CB4546" s="15"/>
      <c r="CC4546" s="15"/>
      <c r="CD4546" s="15"/>
      <c r="CE4546" s="15"/>
      <c r="CF4546" s="15"/>
      <c r="CG4546" s="15"/>
      <c r="CH4546" s="15"/>
      <c r="CI4546" s="15"/>
      <c r="CJ4546" s="15"/>
      <c r="CK4546" s="15"/>
      <c r="CL4546" s="15"/>
      <c r="CM4546" s="15"/>
      <c r="CN4546" s="15"/>
    </row>
    <row r="4547" spans="1:92" ht="14">
      <c r="A4547" s="1"/>
      <c r="D4547" s="38"/>
      <c r="I4547" s="19"/>
      <c r="K4547" s="15"/>
      <c r="L4547" s="15"/>
      <c r="AE4547" s="37"/>
      <c r="AF4547" s="30"/>
      <c r="AG4547" s="23"/>
      <c r="AH4547" s="23"/>
      <c r="AI4547" s="23"/>
      <c r="AJ4547" s="23"/>
      <c r="AK4547" s="23"/>
      <c r="AL4547" s="23"/>
      <c r="AM4547" s="23"/>
      <c r="AN4547" s="23"/>
      <c r="AO4547" s="23"/>
      <c r="AP4547" s="23"/>
      <c r="AQ4547" s="23"/>
      <c r="AR4547" s="23"/>
      <c r="AS4547" s="23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23"/>
      <c r="BE4547" s="23"/>
      <c r="BF4547" s="23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  <c r="BU4547" s="12"/>
      <c r="BV4547" s="12"/>
      <c r="BW4547" s="12"/>
      <c r="BX4547" s="15"/>
      <c r="BY4547" s="15"/>
      <c r="BZ4547" s="15"/>
      <c r="CA4547" s="15"/>
      <c r="CB4547" s="15"/>
      <c r="CC4547" s="15"/>
      <c r="CD4547" s="15"/>
      <c r="CE4547" s="15"/>
      <c r="CF4547" s="15"/>
      <c r="CG4547" s="15"/>
      <c r="CH4547" s="15"/>
      <c r="CI4547" s="15"/>
      <c r="CJ4547" s="15"/>
      <c r="CK4547" s="15"/>
      <c r="CL4547" s="15"/>
      <c r="CM4547" s="15"/>
      <c r="CN4547" s="15"/>
    </row>
    <row r="4548" spans="1:92" ht="14">
      <c r="A4548" s="1"/>
      <c r="D4548" s="38"/>
      <c r="I4548" s="19"/>
      <c r="K4548" s="15"/>
      <c r="L4548" s="15"/>
      <c r="AE4548" s="37"/>
      <c r="AF4548" s="30"/>
      <c r="AG4548" s="23"/>
      <c r="AH4548" s="23"/>
      <c r="AI4548" s="23"/>
      <c r="AJ4548" s="23"/>
      <c r="AK4548" s="23"/>
      <c r="AL4548" s="23"/>
      <c r="AM4548" s="23"/>
      <c r="AN4548" s="23"/>
      <c r="AO4548" s="23"/>
      <c r="AP4548" s="23"/>
      <c r="AQ4548" s="23"/>
      <c r="AR4548" s="23"/>
      <c r="AS4548" s="23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23"/>
      <c r="BE4548" s="23"/>
      <c r="BF4548" s="23"/>
      <c r="BG4548" s="12"/>
      <c r="BH4548" s="12"/>
      <c r="BI4548" s="12"/>
      <c r="BJ4548" s="12"/>
      <c r="BK4548" s="12"/>
      <c r="BL4548" s="12"/>
      <c r="BM4548" s="12"/>
      <c r="BN4548" s="12"/>
      <c r="BO4548" s="12"/>
      <c r="BP4548" s="12"/>
      <c r="BQ4548" s="12"/>
      <c r="BR4548" s="12"/>
      <c r="BS4548" s="12"/>
      <c r="BT4548" s="12"/>
      <c r="BU4548" s="12"/>
      <c r="BV4548" s="12"/>
      <c r="BW4548" s="12"/>
      <c r="BX4548" s="15"/>
      <c r="BY4548" s="15"/>
      <c r="BZ4548" s="15"/>
      <c r="CA4548" s="15"/>
      <c r="CB4548" s="15"/>
      <c r="CC4548" s="15"/>
      <c r="CD4548" s="15"/>
      <c r="CE4548" s="15"/>
      <c r="CF4548" s="15"/>
      <c r="CG4548" s="15"/>
      <c r="CH4548" s="15"/>
      <c r="CI4548" s="15"/>
      <c r="CJ4548" s="15"/>
      <c r="CK4548" s="15"/>
      <c r="CL4548" s="15"/>
      <c r="CM4548" s="15"/>
      <c r="CN4548" s="15"/>
    </row>
    <row r="4549" spans="1:92" ht="14">
      <c r="A4549" s="1"/>
      <c r="D4549" s="38"/>
      <c r="I4549" s="19"/>
      <c r="K4549" s="15"/>
      <c r="L4549" s="15"/>
      <c r="AE4549" s="37"/>
      <c r="AF4549" s="30"/>
      <c r="AG4549" s="23"/>
      <c r="AH4549" s="23"/>
      <c r="AI4549" s="23"/>
      <c r="AJ4549" s="23"/>
      <c r="AK4549" s="23"/>
      <c r="AL4549" s="23"/>
      <c r="AM4549" s="23"/>
      <c r="AN4549" s="23"/>
      <c r="AO4549" s="23"/>
      <c r="AP4549" s="23"/>
      <c r="AQ4549" s="23"/>
      <c r="AR4549" s="23"/>
      <c r="AS4549" s="23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23"/>
      <c r="BE4549" s="23"/>
      <c r="BF4549" s="23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  <c r="BU4549" s="12"/>
      <c r="BV4549" s="12"/>
      <c r="BW4549" s="12"/>
      <c r="BX4549" s="15"/>
      <c r="BY4549" s="15"/>
      <c r="BZ4549" s="15"/>
      <c r="CA4549" s="15"/>
      <c r="CB4549" s="15"/>
      <c r="CC4549" s="15"/>
      <c r="CD4549" s="15"/>
      <c r="CE4549" s="15"/>
      <c r="CF4549" s="15"/>
      <c r="CG4549" s="15"/>
      <c r="CH4549" s="15"/>
      <c r="CI4549" s="15"/>
      <c r="CJ4549" s="15"/>
      <c r="CK4549" s="15"/>
      <c r="CL4549" s="15"/>
      <c r="CM4549" s="15"/>
      <c r="CN4549" s="15"/>
    </row>
    <row r="4550" spans="1:92" ht="14">
      <c r="A4550" s="1"/>
      <c r="D4550" s="38"/>
      <c r="I4550" s="19"/>
      <c r="K4550" s="15"/>
      <c r="L4550" s="15"/>
      <c r="AE4550" s="37"/>
      <c r="AF4550" s="30"/>
      <c r="AG4550" s="23"/>
      <c r="AH4550" s="23"/>
      <c r="AI4550" s="23"/>
      <c r="AJ4550" s="23"/>
      <c r="AK4550" s="23"/>
      <c r="AL4550" s="23"/>
      <c r="AM4550" s="23"/>
      <c r="AN4550" s="23"/>
      <c r="AO4550" s="23"/>
      <c r="AP4550" s="23"/>
      <c r="AQ4550" s="23"/>
      <c r="AR4550" s="23"/>
      <c r="AS4550" s="23"/>
      <c r="AT4550" s="12"/>
      <c r="AU4550" s="12"/>
      <c r="AV4550" s="12"/>
      <c r="AW4550" s="12"/>
      <c r="AX4550" s="12"/>
      <c r="AY4550" s="12"/>
      <c r="AZ4550" s="12"/>
      <c r="BA4550" s="12"/>
      <c r="BB4550" s="12"/>
      <c r="BC4550" s="12"/>
      <c r="BD4550" s="23"/>
      <c r="BE4550" s="23"/>
      <c r="BF4550" s="23"/>
      <c r="BG4550" s="12"/>
      <c r="BH4550" s="12"/>
      <c r="BI4550" s="12"/>
      <c r="BJ4550" s="12"/>
      <c r="BK4550" s="12"/>
      <c r="BL4550" s="12"/>
      <c r="BM4550" s="12"/>
      <c r="BN4550" s="12"/>
      <c r="BO4550" s="12"/>
      <c r="BP4550" s="12"/>
      <c r="BQ4550" s="12"/>
      <c r="BR4550" s="12"/>
      <c r="BS4550" s="12"/>
      <c r="BT4550" s="12"/>
      <c r="BU4550" s="12"/>
      <c r="BV4550" s="12"/>
      <c r="BW4550" s="12"/>
      <c r="BX4550" s="15"/>
      <c r="BY4550" s="15"/>
      <c r="BZ4550" s="15"/>
      <c r="CA4550" s="15"/>
      <c r="CB4550" s="15"/>
      <c r="CC4550" s="15"/>
      <c r="CD4550" s="15"/>
      <c r="CE4550" s="15"/>
      <c r="CF4550" s="15"/>
      <c r="CG4550" s="15"/>
      <c r="CH4550" s="15"/>
      <c r="CI4550" s="15"/>
      <c r="CJ4550" s="15"/>
      <c r="CK4550" s="15"/>
      <c r="CL4550" s="15"/>
      <c r="CM4550" s="15"/>
      <c r="CN4550" s="15"/>
    </row>
    <row r="4551" spans="1:92" ht="14">
      <c r="A4551" s="1"/>
      <c r="D4551" s="38"/>
      <c r="I4551" s="19"/>
      <c r="K4551" s="15"/>
      <c r="L4551" s="15"/>
      <c r="AE4551" s="37"/>
      <c r="AF4551" s="30"/>
      <c r="AG4551" s="23"/>
      <c r="AH4551" s="23"/>
      <c r="AI4551" s="23"/>
      <c r="AJ4551" s="23"/>
      <c r="AK4551" s="23"/>
      <c r="AL4551" s="23"/>
      <c r="AM4551" s="23"/>
      <c r="AN4551" s="23"/>
      <c r="AO4551" s="23"/>
      <c r="AP4551" s="23"/>
      <c r="AQ4551" s="23"/>
      <c r="AR4551" s="23"/>
      <c r="AS4551" s="23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23"/>
      <c r="BE4551" s="23"/>
      <c r="BF4551" s="23"/>
      <c r="BG4551" s="12"/>
      <c r="BH4551" s="12"/>
      <c r="BI4551" s="12"/>
      <c r="BJ4551" s="12"/>
      <c r="BK4551" s="12"/>
      <c r="BL4551" s="12"/>
      <c r="BM4551" s="12"/>
      <c r="BN4551" s="12"/>
      <c r="BO4551" s="12"/>
      <c r="BP4551" s="12"/>
      <c r="BQ4551" s="12"/>
      <c r="BR4551" s="12"/>
      <c r="BS4551" s="12"/>
      <c r="BT4551" s="12"/>
      <c r="BU4551" s="12"/>
      <c r="BV4551" s="12"/>
      <c r="BW4551" s="12"/>
      <c r="BX4551" s="15"/>
      <c r="BY4551" s="15"/>
      <c r="BZ4551" s="15"/>
      <c r="CA4551" s="15"/>
      <c r="CB4551" s="15"/>
      <c r="CC4551" s="15"/>
      <c r="CD4551" s="15"/>
      <c r="CE4551" s="15"/>
      <c r="CF4551" s="15"/>
      <c r="CG4551" s="15"/>
      <c r="CH4551" s="15"/>
      <c r="CI4551" s="15"/>
      <c r="CJ4551" s="15"/>
      <c r="CK4551" s="15"/>
      <c r="CL4551" s="15"/>
      <c r="CM4551" s="15"/>
      <c r="CN4551" s="15"/>
    </row>
    <row r="4552" spans="1:92" ht="14">
      <c r="A4552" s="1"/>
      <c r="D4552" s="38"/>
      <c r="I4552" s="19"/>
      <c r="K4552" s="15"/>
      <c r="L4552" s="15"/>
      <c r="AE4552" s="37"/>
      <c r="AF4552" s="30"/>
      <c r="AG4552" s="23"/>
      <c r="AH4552" s="23"/>
      <c r="AI4552" s="23"/>
      <c r="AJ4552" s="23"/>
      <c r="AK4552" s="23"/>
      <c r="AL4552" s="23"/>
      <c r="AM4552" s="23"/>
      <c r="AN4552" s="23"/>
      <c r="AO4552" s="23"/>
      <c r="AP4552" s="23"/>
      <c r="AQ4552" s="23"/>
      <c r="AR4552" s="23"/>
      <c r="AS4552" s="23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23"/>
      <c r="BE4552" s="23"/>
      <c r="BF4552" s="23"/>
      <c r="BG4552" s="12"/>
      <c r="BH4552" s="12"/>
      <c r="BI4552" s="12"/>
      <c r="BJ4552" s="12"/>
      <c r="BK4552" s="12"/>
      <c r="BL4552" s="12"/>
      <c r="BM4552" s="12"/>
      <c r="BN4552" s="12"/>
      <c r="BO4552" s="12"/>
      <c r="BP4552" s="12"/>
      <c r="BQ4552" s="12"/>
      <c r="BR4552" s="12"/>
      <c r="BS4552" s="12"/>
      <c r="BT4552" s="12"/>
      <c r="BU4552" s="12"/>
      <c r="BV4552" s="12"/>
      <c r="BW4552" s="12"/>
      <c r="BX4552" s="15"/>
      <c r="BY4552" s="15"/>
      <c r="BZ4552" s="15"/>
      <c r="CA4552" s="15"/>
      <c r="CB4552" s="15"/>
      <c r="CC4552" s="15"/>
      <c r="CD4552" s="15"/>
      <c r="CE4552" s="15"/>
      <c r="CF4552" s="15"/>
      <c r="CG4552" s="15"/>
      <c r="CH4552" s="15"/>
      <c r="CI4552" s="15"/>
      <c r="CJ4552" s="15"/>
      <c r="CK4552" s="15"/>
      <c r="CL4552" s="15"/>
      <c r="CM4552" s="15"/>
      <c r="CN4552" s="15"/>
    </row>
    <row r="4553" spans="1:92" ht="14">
      <c r="A4553" s="1"/>
      <c r="D4553" s="38"/>
      <c r="I4553" s="19"/>
      <c r="K4553" s="15"/>
      <c r="L4553" s="15"/>
      <c r="AE4553" s="37"/>
      <c r="AF4553" s="30"/>
      <c r="AG4553" s="23"/>
      <c r="AH4553" s="23"/>
      <c r="AI4553" s="23"/>
      <c r="AJ4553" s="23"/>
      <c r="AK4553" s="23"/>
      <c r="AL4553" s="23"/>
      <c r="AM4553" s="23"/>
      <c r="AN4553" s="23"/>
      <c r="AO4553" s="23"/>
      <c r="AP4553" s="23"/>
      <c r="AQ4553" s="23"/>
      <c r="AR4553" s="23"/>
      <c r="AS4553" s="23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23"/>
      <c r="BE4553" s="23"/>
      <c r="BF4553" s="23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  <c r="BU4553" s="12"/>
      <c r="BV4553" s="12"/>
      <c r="BW4553" s="12"/>
      <c r="BX4553" s="15"/>
      <c r="BY4553" s="15"/>
      <c r="BZ4553" s="15"/>
      <c r="CA4553" s="15"/>
      <c r="CB4553" s="15"/>
      <c r="CC4553" s="15"/>
      <c r="CD4553" s="15"/>
      <c r="CE4553" s="15"/>
      <c r="CF4553" s="15"/>
      <c r="CG4553" s="15"/>
      <c r="CH4553" s="15"/>
      <c r="CI4553" s="15"/>
      <c r="CJ4553" s="15"/>
      <c r="CK4553" s="15"/>
      <c r="CL4553" s="15"/>
      <c r="CM4553" s="15"/>
      <c r="CN4553" s="15"/>
    </row>
    <row r="4554" spans="1:92" ht="14">
      <c r="A4554" s="1"/>
      <c r="D4554" s="38"/>
      <c r="I4554" s="19"/>
      <c r="K4554" s="15"/>
      <c r="L4554" s="15"/>
      <c r="AE4554" s="37"/>
      <c r="AF4554" s="30"/>
      <c r="AG4554" s="23"/>
      <c r="AH4554" s="23"/>
      <c r="AI4554" s="23"/>
      <c r="AJ4554" s="23"/>
      <c r="AK4554" s="23"/>
      <c r="AL4554" s="23"/>
      <c r="AM4554" s="23"/>
      <c r="AN4554" s="23"/>
      <c r="AO4554" s="23"/>
      <c r="AP4554" s="23"/>
      <c r="AQ4554" s="23"/>
      <c r="AR4554" s="23"/>
      <c r="AS4554" s="23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23"/>
      <c r="BE4554" s="23"/>
      <c r="BF4554" s="23"/>
      <c r="BG4554" s="12"/>
      <c r="BH4554" s="12"/>
      <c r="BI4554" s="12"/>
      <c r="BJ4554" s="12"/>
      <c r="BK4554" s="12"/>
      <c r="BL4554" s="12"/>
      <c r="BM4554" s="12"/>
      <c r="BN4554" s="12"/>
      <c r="BO4554" s="12"/>
      <c r="BP4554" s="12"/>
      <c r="BQ4554" s="12"/>
      <c r="BR4554" s="12"/>
      <c r="BS4554" s="12"/>
      <c r="BT4554" s="12"/>
      <c r="BU4554" s="12"/>
      <c r="BV4554" s="12"/>
      <c r="BW4554" s="12"/>
      <c r="BX4554" s="15"/>
      <c r="BY4554" s="15"/>
      <c r="BZ4554" s="15"/>
      <c r="CA4554" s="15"/>
      <c r="CB4554" s="15"/>
      <c r="CC4554" s="15"/>
      <c r="CD4554" s="15"/>
      <c r="CE4554" s="15"/>
      <c r="CF4554" s="15"/>
      <c r="CG4554" s="15"/>
      <c r="CH4554" s="15"/>
      <c r="CI4554" s="15"/>
      <c r="CJ4554" s="15"/>
      <c r="CK4554" s="15"/>
      <c r="CL4554" s="15"/>
      <c r="CM4554" s="15"/>
      <c r="CN4554" s="15"/>
    </row>
    <row r="4555" spans="1:92" ht="14">
      <c r="A4555" s="1"/>
      <c r="D4555" s="38"/>
      <c r="I4555" s="19"/>
      <c r="K4555" s="15"/>
      <c r="L4555" s="15"/>
      <c r="AE4555" s="37"/>
      <c r="AF4555" s="30"/>
      <c r="AG4555" s="23"/>
      <c r="AH4555" s="23"/>
      <c r="AI4555" s="23"/>
      <c r="AJ4555" s="23"/>
      <c r="AK4555" s="23"/>
      <c r="AL4555" s="23"/>
      <c r="AM4555" s="23"/>
      <c r="AN4555" s="23"/>
      <c r="AO4555" s="23"/>
      <c r="AP4555" s="23"/>
      <c r="AQ4555" s="23"/>
      <c r="AR4555" s="23"/>
      <c r="AS4555" s="23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23"/>
      <c r="BE4555" s="23"/>
      <c r="BF4555" s="23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  <c r="BU4555" s="12"/>
      <c r="BV4555" s="12"/>
      <c r="BW4555" s="12"/>
      <c r="BX4555" s="15"/>
      <c r="BY4555" s="15"/>
      <c r="BZ4555" s="15"/>
      <c r="CA4555" s="15"/>
      <c r="CB4555" s="15"/>
      <c r="CC4555" s="15"/>
      <c r="CD4555" s="15"/>
      <c r="CE4555" s="15"/>
      <c r="CF4555" s="15"/>
      <c r="CG4555" s="15"/>
      <c r="CH4555" s="15"/>
      <c r="CI4555" s="15"/>
      <c r="CJ4555" s="15"/>
      <c r="CK4555" s="15"/>
      <c r="CL4555" s="15"/>
      <c r="CM4555" s="15"/>
      <c r="CN4555" s="15"/>
    </row>
    <row r="4556" spans="1:92" ht="14">
      <c r="A4556" s="1"/>
      <c r="D4556" s="38"/>
      <c r="I4556" s="19"/>
      <c r="K4556" s="15"/>
      <c r="L4556" s="15"/>
      <c r="AE4556" s="37"/>
      <c r="AF4556" s="30"/>
      <c r="AG4556" s="23"/>
      <c r="AH4556" s="23"/>
      <c r="AI4556" s="23"/>
      <c r="AJ4556" s="23"/>
      <c r="AK4556" s="23"/>
      <c r="AL4556" s="23"/>
      <c r="AM4556" s="23"/>
      <c r="AN4556" s="23"/>
      <c r="AO4556" s="23"/>
      <c r="AP4556" s="23"/>
      <c r="AQ4556" s="23"/>
      <c r="AR4556" s="23"/>
      <c r="AS4556" s="23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23"/>
      <c r="BE4556" s="23"/>
      <c r="BF4556" s="23"/>
      <c r="BG4556" s="12"/>
      <c r="BH4556" s="12"/>
      <c r="BI4556" s="12"/>
      <c r="BJ4556" s="12"/>
      <c r="BK4556" s="12"/>
      <c r="BL4556" s="12"/>
      <c r="BM4556" s="12"/>
      <c r="BN4556" s="12"/>
      <c r="BO4556" s="12"/>
      <c r="BP4556" s="12"/>
      <c r="BQ4556" s="12"/>
      <c r="BR4556" s="12"/>
      <c r="BS4556" s="12"/>
      <c r="BT4556" s="12"/>
      <c r="BU4556" s="12"/>
      <c r="BV4556" s="12"/>
      <c r="BW4556" s="12"/>
      <c r="BX4556" s="15"/>
      <c r="BY4556" s="15"/>
      <c r="BZ4556" s="15"/>
      <c r="CA4556" s="15"/>
      <c r="CB4556" s="15"/>
      <c r="CC4556" s="15"/>
      <c r="CD4556" s="15"/>
      <c r="CE4556" s="15"/>
      <c r="CF4556" s="15"/>
      <c r="CG4556" s="15"/>
      <c r="CH4556" s="15"/>
      <c r="CI4556" s="15"/>
      <c r="CJ4556" s="15"/>
      <c r="CK4556" s="15"/>
      <c r="CL4556" s="15"/>
      <c r="CM4556" s="15"/>
      <c r="CN4556" s="15"/>
    </row>
    <row r="4557" spans="1:92" ht="14">
      <c r="A4557" s="1"/>
      <c r="D4557" s="38"/>
      <c r="I4557" s="19"/>
      <c r="K4557" s="15"/>
      <c r="L4557" s="15"/>
      <c r="AE4557" s="37"/>
      <c r="AF4557" s="30"/>
      <c r="AG4557" s="23"/>
      <c r="AH4557" s="23"/>
      <c r="AI4557" s="23"/>
      <c r="AJ4557" s="23"/>
      <c r="AK4557" s="23"/>
      <c r="AL4557" s="23"/>
      <c r="AM4557" s="23"/>
      <c r="AN4557" s="23"/>
      <c r="AO4557" s="23"/>
      <c r="AP4557" s="23"/>
      <c r="AQ4557" s="23"/>
      <c r="AR4557" s="23"/>
      <c r="AS4557" s="23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23"/>
      <c r="BE4557" s="23"/>
      <c r="BF4557" s="23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  <c r="BU4557" s="12"/>
      <c r="BV4557" s="12"/>
      <c r="BW4557" s="12"/>
      <c r="BX4557" s="15"/>
      <c r="BY4557" s="15"/>
      <c r="BZ4557" s="15"/>
      <c r="CA4557" s="15"/>
      <c r="CB4557" s="15"/>
      <c r="CC4557" s="15"/>
      <c r="CD4557" s="15"/>
      <c r="CE4557" s="15"/>
      <c r="CF4557" s="15"/>
      <c r="CG4557" s="15"/>
      <c r="CH4557" s="15"/>
      <c r="CI4557" s="15"/>
      <c r="CJ4557" s="15"/>
      <c r="CK4557" s="15"/>
      <c r="CL4557" s="15"/>
      <c r="CM4557" s="15"/>
      <c r="CN4557" s="15"/>
    </row>
    <row r="4558" spans="1:92" ht="14">
      <c r="A4558" s="1"/>
      <c r="D4558" s="38"/>
      <c r="I4558" s="19"/>
      <c r="K4558" s="15"/>
      <c r="L4558" s="15"/>
      <c r="AE4558" s="37"/>
      <c r="AF4558" s="30"/>
      <c r="AG4558" s="23"/>
      <c r="AH4558" s="23"/>
      <c r="AI4558" s="23"/>
      <c r="AJ4558" s="23"/>
      <c r="AK4558" s="23"/>
      <c r="AL4558" s="23"/>
      <c r="AM4558" s="23"/>
      <c r="AN4558" s="23"/>
      <c r="AO4558" s="23"/>
      <c r="AP4558" s="23"/>
      <c r="AQ4558" s="23"/>
      <c r="AR4558" s="23"/>
      <c r="AS4558" s="23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23"/>
      <c r="BE4558" s="23"/>
      <c r="BF4558" s="23"/>
      <c r="BG4558" s="12"/>
      <c r="BH4558" s="12"/>
      <c r="BI4558" s="12"/>
      <c r="BJ4558" s="12"/>
      <c r="BK4558" s="12"/>
      <c r="BL4558" s="12"/>
      <c r="BM4558" s="12"/>
      <c r="BN4558" s="12"/>
      <c r="BO4558" s="12"/>
      <c r="BP4558" s="12"/>
      <c r="BQ4558" s="12"/>
      <c r="BR4558" s="12"/>
      <c r="BS4558" s="12"/>
      <c r="BT4558" s="12"/>
      <c r="BU4558" s="12"/>
      <c r="BV4558" s="12"/>
      <c r="BW4558" s="12"/>
      <c r="BX4558" s="15"/>
      <c r="BY4558" s="15"/>
      <c r="BZ4558" s="15"/>
      <c r="CA4558" s="15"/>
      <c r="CB4558" s="15"/>
      <c r="CC4558" s="15"/>
      <c r="CD4558" s="15"/>
      <c r="CE4558" s="15"/>
      <c r="CF4558" s="15"/>
      <c r="CG4558" s="15"/>
      <c r="CH4558" s="15"/>
      <c r="CI4558" s="15"/>
      <c r="CJ4558" s="15"/>
      <c r="CK4558" s="15"/>
      <c r="CL4558" s="15"/>
      <c r="CM4558" s="15"/>
      <c r="CN4558" s="15"/>
    </row>
    <row r="4559" spans="1:92" ht="14">
      <c r="A4559" s="1"/>
      <c r="D4559" s="38"/>
      <c r="I4559" s="19"/>
      <c r="K4559" s="15"/>
      <c r="L4559" s="15"/>
      <c r="AE4559" s="37"/>
      <c r="AF4559" s="30"/>
      <c r="AG4559" s="23"/>
      <c r="AH4559" s="23"/>
      <c r="AI4559" s="23"/>
      <c r="AJ4559" s="23"/>
      <c r="AK4559" s="23"/>
      <c r="AL4559" s="23"/>
      <c r="AM4559" s="23"/>
      <c r="AN4559" s="23"/>
      <c r="AO4559" s="23"/>
      <c r="AP4559" s="23"/>
      <c r="AQ4559" s="23"/>
      <c r="AR4559" s="23"/>
      <c r="AS4559" s="23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23"/>
      <c r="BE4559" s="23"/>
      <c r="BF4559" s="23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  <c r="BU4559" s="12"/>
      <c r="BV4559" s="12"/>
      <c r="BW4559" s="12"/>
      <c r="BX4559" s="15"/>
      <c r="BY4559" s="15"/>
      <c r="BZ4559" s="15"/>
      <c r="CA4559" s="15"/>
      <c r="CB4559" s="15"/>
      <c r="CC4559" s="15"/>
      <c r="CD4559" s="15"/>
      <c r="CE4559" s="15"/>
      <c r="CF4559" s="15"/>
      <c r="CG4559" s="15"/>
      <c r="CH4559" s="15"/>
      <c r="CI4559" s="15"/>
      <c r="CJ4559" s="15"/>
      <c r="CK4559" s="15"/>
      <c r="CL4559" s="15"/>
      <c r="CM4559" s="15"/>
      <c r="CN4559" s="15"/>
    </row>
    <row r="4560" spans="1:92" ht="14">
      <c r="A4560" s="1"/>
      <c r="D4560" s="38"/>
      <c r="I4560" s="19"/>
      <c r="K4560" s="15"/>
      <c r="L4560" s="15"/>
      <c r="AE4560" s="37"/>
      <c r="AF4560" s="30"/>
      <c r="AG4560" s="23"/>
      <c r="AH4560" s="23"/>
      <c r="AI4560" s="23"/>
      <c r="AJ4560" s="23"/>
      <c r="AK4560" s="23"/>
      <c r="AL4560" s="23"/>
      <c r="AM4560" s="23"/>
      <c r="AN4560" s="23"/>
      <c r="AO4560" s="23"/>
      <c r="AP4560" s="23"/>
      <c r="AQ4560" s="23"/>
      <c r="AR4560" s="23"/>
      <c r="AS4560" s="23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23"/>
      <c r="BE4560" s="23"/>
      <c r="BF4560" s="23"/>
      <c r="BG4560" s="12"/>
      <c r="BH4560" s="12"/>
      <c r="BI4560" s="12"/>
      <c r="BJ4560" s="12"/>
      <c r="BK4560" s="12"/>
      <c r="BL4560" s="12"/>
      <c r="BM4560" s="12"/>
      <c r="BN4560" s="12"/>
      <c r="BO4560" s="12"/>
      <c r="BP4560" s="12"/>
      <c r="BQ4560" s="12"/>
      <c r="BR4560" s="12"/>
      <c r="BS4560" s="12"/>
      <c r="BT4560" s="12"/>
      <c r="BU4560" s="12"/>
      <c r="BV4560" s="12"/>
      <c r="BW4560" s="12"/>
      <c r="BX4560" s="15"/>
      <c r="BY4560" s="15"/>
      <c r="BZ4560" s="15"/>
      <c r="CA4560" s="15"/>
      <c r="CB4560" s="15"/>
      <c r="CC4560" s="15"/>
      <c r="CD4560" s="15"/>
      <c r="CE4560" s="15"/>
      <c r="CF4560" s="15"/>
      <c r="CG4560" s="15"/>
      <c r="CH4560" s="15"/>
      <c r="CI4560" s="15"/>
      <c r="CJ4560" s="15"/>
      <c r="CK4560" s="15"/>
      <c r="CL4560" s="15"/>
      <c r="CM4560" s="15"/>
      <c r="CN4560" s="15"/>
    </row>
    <row r="4561" spans="1:92" ht="14">
      <c r="A4561" s="1"/>
      <c r="D4561" s="38"/>
      <c r="I4561" s="19"/>
      <c r="K4561" s="15"/>
      <c r="L4561" s="15"/>
      <c r="AE4561" s="37"/>
      <c r="AF4561" s="30"/>
      <c r="AG4561" s="23"/>
      <c r="AH4561" s="23"/>
      <c r="AI4561" s="23"/>
      <c r="AJ4561" s="23"/>
      <c r="AK4561" s="23"/>
      <c r="AL4561" s="23"/>
      <c r="AM4561" s="23"/>
      <c r="AN4561" s="23"/>
      <c r="AO4561" s="23"/>
      <c r="AP4561" s="23"/>
      <c r="AQ4561" s="23"/>
      <c r="AR4561" s="23"/>
      <c r="AS4561" s="23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23"/>
      <c r="BE4561" s="23"/>
      <c r="BF4561" s="23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  <c r="BU4561" s="12"/>
      <c r="BV4561" s="12"/>
      <c r="BW4561" s="12"/>
      <c r="BX4561" s="15"/>
      <c r="BY4561" s="15"/>
      <c r="BZ4561" s="15"/>
      <c r="CA4561" s="15"/>
      <c r="CB4561" s="15"/>
      <c r="CC4561" s="15"/>
      <c r="CD4561" s="15"/>
      <c r="CE4561" s="15"/>
      <c r="CF4561" s="15"/>
      <c r="CG4561" s="15"/>
      <c r="CH4561" s="15"/>
      <c r="CI4561" s="15"/>
      <c r="CJ4561" s="15"/>
      <c r="CK4561" s="15"/>
      <c r="CL4561" s="15"/>
      <c r="CM4561" s="15"/>
      <c r="CN4561" s="15"/>
    </row>
    <row r="4562" spans="1:92" ht="14">
      <c r="A4562" s="1"/>
      <c r="D4562" s="38"/>
      <c r="I4562" s="19"/>
      <c r="K4562" s="15"/>
      <c r="L4562" s="15"/>
      <c r="AE4562" s="37"/>
      <c r="AF4562" s="30"/>
      <c r="AG4562" s="23"/>
      <c r="AH4562" s="23"/>
      <c r="AI4562" s="23"/>
      <c r="AJ4562" s="23"/>
      <c r="AK4562" s="23"/>
      <c r="AL4562" s="23"/>
      <c r="AM4562" s="23"/>
      <c r="AN4562" s="23"/>
      <c r="AO4562" s="23"/>
      <c r="AP4562" s="23"/>
      <c r="AQ4562" s="23"/>
      <c r="AR4562" s="23"/>
      <c r="AS4562" s="23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23"/>
      <c r="BE4562" s="23"/>
      <c r="BF4562" s="23"/>
      <c r="BG4562" s="12"/>
      <c r="BH4562" s="12"/>
      <c r="BI4562" s="12"/>
      <c r="BJ4562" s="12"/>
      <c r="BK4562" s="12"/>
      <c r="BL4562" s="12"/>
      <c r="BM4562" s="12"/>
      <c r="BN4562" s="12"/>
      <c r="BO4562" s="12"/>
      <c r="BP4562" s="12"/>
      <c r="BQ4562" s="12"/>
      <c r="BR4562" s="12"/>
      <c r="BS4562" s="12"/>
      <c r="BT4562" s="12"/>
      <c r="BU4562" s="12"/>
      <c r="BV4562" s="12"/>
      <c r="BW4562" s="12"/>
      <c r="BX4562" s="15"/>
      <c r="BY4562" s="15"/>
      <c r="BZ4562" s="15"/>
      <c r="CA4562" s="15"/>
      <c r="CB4562" s="15"/>
      <c r="CC4562" s="15"/>
      <c r="CD4562" s="15"/>
      <c r="CE4562" s="15"/>
      <c r="CF4562" s="15"/>
      <c r="CG4562" s="15"/>
      <c r="CH4562" s="15"/>
      <c r="CI4562" s="15"/>
      <c r="CJ4562" s="15"/>
      <c r="CK4562" s="15"/>
      <c r="CL4562" s="15"/>
      <c r="CM4562" s="15"/>
      <c r="CN4562" s="15"/>
    </row>
    <row r="4563" spans="1:92" ht="14">
      <c r="A4563" s="1"/>
      <c r="D4563" s="38"/>
      <c r="I4563" s="19"/>
      <c r="K4563" s="15"/>
      <c r="L4563" s="15"/>
      <c r="AE4563" s="37"/>
      <c r="AF4563" s="30"/>
      <c r="AG4563" s="23"/>
      <c r="AH4563" s="23"/>
      <c r="AI4563" s="23"/>
      <c r="AJ4563" s="23"/>
      <c r="AK4563" s="23"/>
      <c r="AL4563" s="23"/>
      <c r="AM4563" s="23"/>
      <c r="AN4563" s="23"/>
      <c r="AO4563" s="23"/>
      <c r="AP4563" s="23"/>
      <c r="AQ4563" s="23"/>
      <c r="AR4563" s="23"/>
      <c r="AS4563" s="23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23"/>
      <c r="BE4563" s="23"/>
      <c r="BF4563" s="23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/>
      <c r="BR4563" s="12"/>
      <c r="BS4563" s="12"/>
      <c r="BT4563" s="12"/>
      <c r="BU4563" s="12"/>
      <c r="BV4563" s="12"/>
      <c r="BW4563" s="12"/>
      <c r="BX4563" s="15"/>
      <c r="BY4563" s="15"/>
      <c r="BZ4563" s="15"/>
      <c r="CA4563" s="15"/>
      <c r="CB4563" s="15"/>
      <c r="CC4563" s="15"/>
      <c r="CD4563" s="15"/>
      <c r="CE4563" s="15"/>
      <c r="CF4563" s="15"/>
      <c r="CG4563" s="15"/>
      <c r="CH4563" s="15"/>
      <c r="CI4563" s="15"/>
      <c r="CJ4563" s="15"/>
      <c r="CK4563" s="15"/>
      <c r="CL4563" s="15"/>
      <c r="CM4563" s="15"/>
      <c r="CN4563" s="15"/>
    </row>
    <row r="4564" spans="1:92" ht="14">
      <c r="A4564" s="1"/>
      <c r="D4564" s="38"/>
      <c r="I4564" s="19"/>
      <c r="K4564" s="15"/>
      <c r="L4564" s="15"/>
      <c r="AE4564" s="37"/>
      <c r="AF4564" s="30"/>
      <c r="AG4564" s="23"/>
      <c r="AH4564" s="23"/>
      <c r="AI4564" s="23"/>
      <c r="AJ4564" s="23"/>
      <c r="AK4564" s="23"/>
      <c r="AL4564" s="23"/>
      <c r="AM4564" s="23"/>
      <c r="AN4564" s="23"/>
      <c r="AO4564" s="23"/>
      <c r="AP4564" s="23"/>
      <c r="AQ4564" s="23"/>
      <c r="AR4564" s="23"/>
      <c r="AS4564" s="23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23"/>
      <c r="BE4564" s="23"/>
      <c r="BF4564" s="23"/>
      <c r="BG4564" s="12"/>
      <c r="BH4564" s="12"/>
      <c r="BI4564" s="12"/>
      <c r="BJ4564" s="12"/>
      <c r="BK4564" s="12"/>
      <c r="BL4564" s="12"/>
      <c r="BM4564" s="12"/>
      <c r="BN4564" s="12"/>
      <c r="BO4564" s="12"/>
      <c r="BP4564" s="12"/>
      <c r="BQ4564" s="12"/>
      <c r="BR4564" s="12"/>
      <c r="BS4564" s="12"/>
      <c r="BT4564" s="12"/>
      <c r="BU4564" s="12"/>
      <c r="BV4564" s="12"/>
      <c r="BW4564" s="12"/>
      <c r="BX4564" s="15"/>
      <c r="BY4564" s="15"/>
      <c r="BZ4564" s="15"/>
      <c r="CA4564" s="15"/>
      <c r="CB4564" s="15"/>
      <c r="CC4564" s="15"/>
      <c r="CD4564" s="15"/>
      <c r="CE4564" s="15"/>
      <c r="CF4564" s="15"/>
      <c r="CG4564" s="15"/>
      <c r="CH4564" s="15"/>
      <c r="CI4564" s="15"/>
      <c r="CJ4564" s="15"/>
      <c r="CK4564" s="15"/>
      <c r="CL4564" s="15"/>
      <c r="CM4564" s="15"/>
      <c r="CN4564" s="15"/>
    </row>
    <row r="4565" spans="1:92" ht="14">
      <c r="A4565" s="1"/>
      <c r="D4565" s="38"/>
      <c r="I4565" s="19"/>
      <c r="K4565" s="15"/>
      <c r="L4565" s="15"/>
      <c r="AE4565" s="37"/>
      <c r="AF4565" s="30"/>
      <c r="AG4565" s="23"/>
      <c r="AH4565" s="23"/>
      <c r="AI4565" s="23"/>
      <c r="AJ4565" s="23"/>
      <c r="AK4565" s="23"/>
      <c r="AL4565" s="23"/>
      <c r="AM4565" s="23"/>
      <c r="AN4565" s="23"/>
      <c r="AO4565" s="23"/>
      <c r="AP4565" s="23"/>
      <c r="AQ4565" s="23"/>
      <c r="AR4565" s="23"/>
      <c r="AS4565" s="23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23"/>
      <c r="BE4565" s="23"/>
      <c r="BF4565" s="23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  <c r="BU4565" s="12"/>
      <c r="BV4565" s="12"/>
      <c r="BW4565" s="12"/>
      <c r="BX4565" s="15"/>
      <c r="BY4565" s="15"/>
      <c r="BZ4565" s="15"/>
      <c r="CA4565" s="15"/>
      <c r="CB4565" s="15"/>
      <c r="CC4565" s="15"/>
      <c r="CD4565" s="15"/>
      <c r="CE4565" s="15"/>
      <c r="CF4565" s="15"/>
      <c r="CG4565" s="15"/>
      <c r="CH4565" s="15"/>
      <c r="CI4565" s="15"/>
      <c r="CJ4565" s="15"/>
      <c r="CK4565" s="15"/>
      <c r="CL4565" s="15"/>
      <c r="CM4565" s="15"/>
      <c r="CN4565" s="15"/>
    </row>
    <row r="4566" spans="1:92" ht="14">
      <c r="A4566" s="1"/>
      <c r="D4566" s="38"/>
      <c r="I4566" s="19"/>
      <c r="K4566" s="15"/>
      <c r="L4566" s="15"/>
      <c r="AE4566" s="37"/>
      <c r="AF4566" s="30"/>
      <c r="AG4566" s="23"/>
      <c r="AH4566" s="23"/>
      <c r="AI4566" s="23"/>
      <c r="AJ4566" s="23"/>
      <c r="AK4566" s="23"/>
      <c r="AL4566" s="23"/>
      <c r="AM4566" s="23"/>
      <c r="AN4566" s="23"/>
      <c r="AO4566" s="23"/>
      <c r="AP4566" s="23"/>
      <c r="AQ4566" s="23"/>
      <c r="AR4566" s="23"/>
      <c r="AS4566" s="23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23"/>
      <c r="BE4566" s="23"/>
      <c r="BF4566" s="23"/>
      <c r="BG4566" s="12"/>
      <c r="BH4566" s="12"/>
      <c r="BI4566" s="12"/>
      <c r="BJ4566" s="12"/>
      <c r="BK4566" s="12"/>
      <c r="BL4566" s="12"/>
      <c r="BM4566" s="12"/>
      <c r="BN4566" s="12"/>
      <c r="BO4566" s="12"/>
      <c r="BP4566" s="12"/>
      <c r="BQ4566" s="12"/>
      <c r="BR4566" s="12"/>
      <c r="BS4566" s="12"/>
      <c r="BT4566" s="12"/>
      <c r="BU4566" s="12"/>
      <c r="BV4566" s="12"/>
      <c r="BW4566" s="12"/>
      <c r="BX4566" s="15"/>
      <c r="BY4566" s="15"/>
      <c r="BZ4566" s="15"/>
      <c r="CA4566" s="15"/>
      <c r="CB4566" s="15"/>
      <c r="CC4566" s="15"/>
      <c r="CD4566" s="15"/>
      <c r="CE4566" s="15"/>
      <c r="CF4566" s="15"/>
      <c r="CG4566" s="15"/>
      <c r="CH4566" s="15"/>
      <c r="CI4566" s="15"/>
      <c r="CJ4566" s="15"/>
      <c r="CK4566" s="15"/>
      <c r="CL4566" s="15"/>
      <c r="CM4566" s="15"/>
      <c r="CN4566" s="15"/>
    </row>
    <row r="4567" spans="1:92" ht="14">
      <c r="A4567" s="1"/>
      <c r="D4567" s="38"/>
      <c r="I4567" s="19"/>
      <c r="K4567" s="15"/>
      <c r="L4567" s="15"/>
      <c r="AE4567" s="37"/>
      <c r="AF4567" s="30"/>
      <c r="AG4567" s="23"/>
      <c r="AH4567" s="23"/>
      <c r="AI4567" s="23"/>
      <c r="AJ4567" s="23"/>
      <c r="AK4567" s="23"/>
      <c r="AL4567" s="23"/>
      <c r="AM4567" s="23"/>
      <c r="AN4567" s="23"/>
      <c r="AO4567" s="23"/>
      <c r="AP4567" s="23"/>
      <c r="AQ4567" s="23"/>
      <c r="AR4567" s="23"/>
      <c r="AS4567" s="23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23"/>
      <c r="BE4567" s="23"/>
      <c r="BF4567" s="23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  <c r="BU4567" s="12"/>
      <c r="BV4567" s="12"/>
      <c r="BW4567" s="12"/>
      <c r="BX4567" s="15"/>
      <c r="BY4567" s="15"/>
      <c r="BZ4567" s="15"/>
      <c r="CA4567" s="15"/>
      <c r="CB4567" s="15"/>
      <c r="CC4567" s="15"/>
      <c r="CD4567" s="15"/>
      <c r="CE4567" s="15"/>
      <c r="CF4567" s="15"/>
      <c r="CG4567" s="15"/>
      <c r="CH4567" s="15"/>
      <c r="CI4567" s="15"/>
      <c r="CJ4567" s="15"/>
      <c r="CK4567" s="15"/>
      <c r="CL4567" s="15"/>
      <c r="CM4567" s="15"/>
      <c r="CN4567" s="15"/>
    </row>
    <row r="4568" spans="1:92" ht="14">
      <c r="A4568" s="1"/>
      <c r="D4568" s="38"/>
      <c r="I4568" s="19"/>
      <c r="K4568" s="15"/>
      <c r="L4568" s="15"/>
      <c r="AE4568" s="37"/>
      <c r="AF4568" s="30"/>
      <c r="AG4568" s="23"/>
      <c r="AH4568" s="23"/>
      <c r="AI4568" s="23"/>
      <c r="AJ4568" s="23"/>
      <c r="AK4568" s="23"/>
      <c r="AL4568" s="23"/>
      <c r="AM4568" s="23"/>
      <c r="AN4568" s="23"/>
      <c r="AO4568" s="23"/>
      <c r="AP4568" s="23"/>
      <c r="AQ4568" s="23"/>
      <c r="AR4568" s="23"/>
      <c r="AS4568" s="23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23"/>
      <c r="BE4568" s="23"/>
      <c r="BF4568" s="23"/>
      <c r="BG4568" s="12"/>
      <c r="BH4568" s="12"/>
      <c r="BI4568" s="12"/>
      <c r="BJ4568" s="12"/>
      <c r="BK4568" s="12"/>
      <c r="BL4568" s="12"/>
      <c r="BM4568" s="12"/>
      <c r="BN4568" s="12"/>
      <c r="BO4568" s="12"/>
      <c r="BP4568" s="12"/>
      <c r="BQ4568" s="12"/>
      <c r="BR4568" s="12"/>
      <c r="BS4568" s="12"/>
      <c r="BT4568" s="12"/>
      <c r="BU4568" s="12"/>
      <c r="BV4568" s="12"/>
      <c r="BW4568" s="12"/>
      <c r="BX4568" s="15"/>
      <c r="BY4568" s="15"/>
      <c r="BZ4568" s="15"/>
      <c r="CA4568" s="15"/>
      <c r="CB4568" s="15"/>
      <c r="CC4568" s="15"/>
      <c r="CD4568" s="15"/>
      <c r="CE4568" s="15"/>
      <c r="CF4568" s="15"/>
      <c r="CG4568" s="15"/>
      <c r="CH4568" s="15"/>
      <c r="CI4568" s="15"/>
      <c r="CJ4568" s="15"/>
      <c r="CK4568" s="15"/>
      <c r="CL4568" s="15"/>
      <c r="CM4568" s="15"/>
      <c r="CN4568" s="15"/>
    </row>
    <row r="4569" spans="1:92" ht="14">
      <c r="A4569" s="1"/>
      <c r="D4569" s="38"/>
      <c r="I4569" s="19"/>
      <c r="K4569" s="15"/>
      <c r="L4569" s="15"/>
      <c r="AE4569" s="37"/>
      <c r="AF4569" s="30"/>
      <c r="AG4569" s="23"/>
      <c r="AH4569" s="23"/>
      <c r="AI4569" s="23"/>
      <c r="AJ4569" s="23"/>
      <c r="AK4569" s="23"/>
      <c r="AL4569" s="23"/>
      <c r="AM4569" s="23"/>
      <c r="AN4569" s="23"/>
      <c r="AO4569" s="23"/>
      <c r="AP4569" s="23"/>
      <c r="AQ4569" s="23"/>
      <c r="AR4569" s="23"/>
      <c r="AS4569" s="23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23"/>
      <c r="BE4569" s="23"/>
      <c r="BF4569" s="23"/>
      <c r="BG4569" s="12"/>
      <c r="BH4569" s="12"/>
      <c r="BI4569" s="12"/>
      <c r="BJ4569" s="12"/>
      <c r="BK4569" s="12"/>
      <c r="BL4569" s="12"/>
      <c r="BM4569" s="12"/>
      <c r="BN4569" s="12"/>
      <c r="BO4569" s="12"/>
      <c r="BP4569" s="12"/>
      <c r="BQ4569" s="12"/>
      <c r="BR4569" s="12"/>
      <c r="BS4569" s="12"/>
      <c r="BT4569" s="12"/>
      <c r="BU4569" s="12"/>
      <c r="BV4569" s="12"/>
      <c r="BW4569" s="12"/>
      <c r="BX4569" s="15"/>
      <c r="BY4569" s="15"/>
      <c r="BZ4569" s="15"/>
      <c r="CA4569" s="15"/>
      <c r="CB4569" s="15"/>
      <c r="CC4569" s="15"/>
      <c r="CD4569" s="15"/>
      <c r="CE4569" s="15"/>
      <c r="CF4569" s="15"/>
      <c r="CG4569" s="15"/>
      <c r="CH4569" s="15"/>
      <c r="CI4569" s="15"/>
      <c r="CJ4569" s="15"/>
      <c r="CK4569" s="15"/>
      <c r="CL4569" s="15"/>
      <c r="CM4569" s="15"/>
      <c r="CN4569" s="15"/>
    </row>
    <row r="4570" spans="1:92" ht="14">
      <c r="A4570" s="1"/>
      <c r="D4570" s="38"/>
      <c r="I4570" s="19"/>
      <c r="K4570" s="15"/>
      <c r="L4570" s="15"/>
      <c r="AE4570" s="37"/>
      <c r="AF4570" s="30"/>
      <c r="AG4570" s="23"/>
      <c r="AH4570" s="23"/>
      <c r="AI4570" s="23"/>
      <c r="AJ4570" s="23"/>
      <c r="AK4570" s="23"/>
      <c r="AL4570" s="23"/>
      <c r="AM4570" s="23"/>
      <c r="AN4570" s="23"/>
      <c r="AO4570" s="23"/>
      <c r="AP4570" s="23"/>
      <c r="AQ4570" s="23"/>
      <c r="AR4570" s="23"/>
      <c r="AS4570" s="23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23"/>
      <c r="BE4570" s="23"/>
      <c r="BF4570" s="23"/>
      <c r="BG4570" s="12"/>
      <c r="BH4570" s="12"/>
      <c r="BI4570" s="12"/>
      <c r="BJ4570" s="12"/>
      <c r="BK4570" s="12"/>
      <c r="BL4570" s="12"/>
      <c r="BM4570" s="12"/>
      <c r="BN4570" s="12"/>
      <c r="BO4570" s="12"/>
      <c r="BP4570" s="12"/>
      <c r="BQ4570" s="12"/>
      <c r="BR4570" s="12"/>
      <c r="BS4570" s="12"/>
      <c r="BT4570" s="12"/>
      <c r="BU4570" s="12"/>
      <c r="BV4570" s="12"/>
      <c r="BW4570" s="12"/>
      <c r="BX4570" s="15"/>
      <c r="BY4570" s="15"/>
      <c r="BZ4570" s="15"/>
      <c r="CA4570" s="15"/>
      <c r="CB4570" s="15"/>
      <c r="CC4570" s="15"/>
      <c r="CD4570" s="15"/>
      <c r="CE4570" s="15"/>
      <c r="CF4570" s="15"/>
      <c r="CG4570" s="15"/>
      <c r="CH4570" s="15"/>
      <c r="CI4570" s="15"/>
      <c r="CJ4570" s="15"/>
      <c r="CK4570" s="15"/>
      <c r="CL4570" s="15"/>
      <c r="CM4570" s="15"/>
      <c r="CN4570" s="15"/>
    </row>
    <row r="4571" spans="1:92" ht="14">
      <c r="A4571" s="1"/>
      <c r="D4571" s="38"/>
      <c r="I4571" s="19"/>
      <c r="K4571" s="15"/>
      <c r="L4571" s="15"/>
      <c r="AE4571" s="37"/>
      <c r="AF4571" s="30"/>
      <c r="AG4571" s="23"/>
      <c r="AH4571" s="23"/>
      <c r="AI4571" s="23"/>
      <c r="AJ4571" s="23"/>
      <c r="AK4571" s="23"/>
      <c r="AL4571" s="23"/>
      <c r="AM4571" s="23"/>
      <c r="AN4571" s="23"/>
      <c r="AO4571" s="23"/>
      <c r="AP4571" s="23"/>
      <c r="AQ4571" s="23"/>
      <c r="AR4571" s="23"/>
      <c r="AS4571" s="23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23"/>
      <c r="BE4571" s="23"/>
      <c r="BF4571" s="23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  <c r="BU4571" s="12"/>
      <c r="BV4571" s="12"/>
      <c r="BW4571" s="12"/>
      <c r="BX4571" s="15"/>
      <c r="BY4571" s="15"/>
      <c r="BZ4571" s="15"/>
      <c r="CA4571" s="15"/>
      <c r="CB4571" s="15"/>
      <c r="CC4571" s="15"/>
      <c r="CD4571" s="15"/>
      <c r="CE4571" s="15"/>
      <c r="CF4571" s="15"/>
      <c r="CG4571" s="15"/>
      <c r="CH4571" s="15"/>
      <c r="CI4571" s="15"/>
      <c r="CJ4571" s="15"/>
      <c r="CK4571" s="15"/>
      <c r="CL4571" s="15"/>
      <c r="CM4571" s="15"/>
      <c r="CN4571" s="15"/>
    </row>
    <row r="4572" spans="1:92" ht="14">
      <c r="A4572" s="1"/>
      <c r="D4572" s="38"/>
      <c r="I4572" s="19"/>
      <c r="K4572" s="15"/>
      <c r="L4572" s="15"/>
      <c r="AE4572" s="37"/>
      <c r="AF4572" s="30"/>
      <c r="AG4572" s="23"/>
      <c r="AH4572" s="23"/>
      <c r="AI4572" s="23"/>
      <c r="AJ4572" s="23"/>
      <c r="AK4572" s="23"/>
      <c r="AL4572" s="23"/>
      <c r="AM4572" s="23"/>
      <c r="AN4572" s="23"/>
      <c r="AO4572" s="23"/>
      <c r="AP4572" s="23"/>
      <c r="AQ4572" s="23"/>
      <c r="AR4572" s="23"/>
      <c r="AS4572" s="23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23"/>
      <c r="BE4572" s="23"/>
      <c r="BF4572" s="23"/>
      <c r="BG4572" s="12"/>
      <c r="BH4572" s="12"/>
      <c r="BI4572" s="12"/>
      <c r="BJ4572" s="12"/>
      <c r="BK4572" s="12"/>
      <c r="BL4572" s="12"/>
      <c r="BM4572" s="12"/>
      <c r="BN4572" s="12"/>
      <c r="BO4572" s="12"/>
      <c r="BP4572" s="12"/>
      <c r="BQ4572" s="12"/>
      <c r="BR4572" s="12"/>
      <c r="BS4572" s="12"/>
      <c r="BT4572" s="12"/>
      <c r="BU4572" s="12"/>
      <c r="BV4572" s="12"/>
      <c r="BW4572" s="12"/>
      <c r="BX4572" s="15"/>
      <c r="BY4572" s="15"/>
      <c r="BZ4572" s="15"/>
      <c r="CA4572" s="15"/>
      <c r="CB4572" s="15"/>
      <c r="CC4572" s="15"/>
      <c r="CD4572" s="15"/>
      <c r="CE4572" s="15"/>
      <c r="CF4572" s="15"/>
      <c r="CG4572" s="15"/>
      <c r="CH4572" s="15"/>
      <c r="CI4572" s="15"/>
      <c r="CJ4572" s="15"/>
      <c r="CK4572" s="15"/>
      <c r="CL4572" s="15"/>
      <c r="CM4572" s="15"/>
      <c r="CN4572" s="15"/>
    </row>
    <row r="4573" spans="1:92" ht="14">
      <c r="A4573" s="1"/>
      <c r="D4573" s="38"/>
      <c r="I4573" s="19"/>
      <c r="K4573" s="15"/>
      <c r="L4573" s="15"/>
      <c r="AE4573" s="37"/>
      <c r="AF4573" s="30"/>
      <c r="AG4573" s="23"/>
      <c r="AH4573" s="23"/>
      <c r="AI4573" s="23"/>
      <c r="AJ4573" s="23"/>
      <c r="AK4573" s="23"/>
      <c r="AL4573" s="23"/>
      <c r="AM4573" s="23"/>
      <c r="AN4573" s="23"/>
      <c r="AO4573" s="23"/>
      <c r="AP4573" s="23"/>
      <c r="AQ4573" s="23"/>
      <c r="AR4573" s="23"/>
      <c r="AS4573" s="23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23"/>
      <c r="BE4573" s="23"/>
      <c r="BF4573" s="23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  <c r="BU4573" s="12"/>
      <c r="BV4573" s="12"/>
      <c r="BW4573" s="12"/>
      <c r="BX4573" s="15"/>
      <c r="BY4573" s="15"/>
      <c r="BZ4573" s="15"/>
      <c r="CA4573" s="15"/>
      <c r="CB4573" s="15"/>
      <c r="CC4573" s="15"/>
      <c r="CD4573" s="15"/>
      <c r="CE4573" s="15"/>
      <c r="CF4573" s="15"/>
      <c r="CG4573" s="15"/>
      <c r="CH4573" s="15"/>
      <c r="CI4573" s="15"/>
      <c r="CJ4573" s="15"/>
      <c r="CK4573" s="15"/>
      <c r="CL4573" s="15"/>
      <c r="CM4573" s="15"/>
      <c r="CN4573" s="15"/>
    </row>
    <row r="4574" spans="1:92" ht="14">
      <c r="A4574" s="1"/>
      <c r="D4574" s="38"/>
      <c r="I4574" s="19"/>
      <c r="K4574" s="15"/>
      <c r="L4574" s="15"/>
      <c r="AE4574" s="37"/>
      <c r="AF4574" s="30"/>
      <c r="AG4574" s="23"/>
      <c r="AH4574" s="23"/>
      <c r="AI4574" s="23"/>
      <c r="AJ4574" s="23"/>
      <c r="AK4574" s="23"/>
      <c r="AL4574" s="23"/>
      <c r="AM4574" s="23"/>
      <c r="AN4574" s="23"/>
      <c r="AO4574" s="23"/>
      <c r="AP4574" s="23"/>
      <c r="AQ4574" s="23"/>
      <c r="AR4574" s="23"/>
      <c r="AS4574" s="23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23"/>
      <c r="BE4574" s="23"/>
      <c r="BF4574" s="23"/>
      <c r="BG4574" s="12"/>
      <c r="BH4574" s="12"/>
      <c r="BI4574" s="12"/>
      <c r="BJ4574" s="12"/>
      <c r="BK4574" s="12"/>
      <c r="BL4574" s="12"/>
      <c r="BM4574" s="12"/>
      <c r="BN4574" s="12"/>
      <c r="BO4574" s="12"/>
      <c r="BP4574" s="12"/>
      <c r="BQ4574" s="12"/>
      <c r="BR4574" s="12"/>
      <c r="BS4574" s="12"/>
      <c r="BT4574" s="12"/>
      <c r="BU4574" s="12"/>
      <c r="BV4574" s="12"/>
      <c r="BW4574" s="12"/>
      <c r="BX4574" s="15"/>
      <c r="BY4574" s="15"/>
      <c r="BZ4574" s="15"/>
      <c r="CA4574" s="15"/>
      <c r="CB4574" s="15"/>
      <c r="CC4574" s="15"/>
      <c r="CD4574" s="15"/>
      <c r="CE4574" s="15"/>
      <c r="CF4574" s="15"/>
      <c r="CG4574" s="15"/>
      <c r="CH4574" s="15"/>
      <c r="CI4574" s="15"/>
      <c r="CJ4574" s="15"/>
      <c r="CK4574" s="15"/>
      <c r="CL4574" s="15"/>
      <c r="CM4574" s="15"/>
      <c r="CN4574" s="15"/>
    </row>
    <row r="4575" spans="1:92" ht="14">
      <c r="A4575" s="1"/>
      <c r="D4575" s="38"/>
      <c r="I4575" s="19"/>
      <c r="K4575" s="15"/>
      <c r="L4575" s="15"/>
      <c r="AE4575" s="37"/>
      <c r="AF4575" s="30"/>
      <c r="AG4575" s="23"/>
      <c r="AH4575" s="23"/>
      <c r="AI4575" s="23"/>
      <c r="AJ4575" s="23"/>
      <c r="AK4575" s="23"/>
      <c r="AL4575" s="23"/>
      <c r="AM4575" s="23"/>
      <c r="AN4575" s="23"/>
      <c r="AO4575" s="23"/>
      <c r="AP4575" s="23"/>
      <c r="AQ4575" s="23"/>
      <c r="AR4575" s="23"/>
      <c r="AS4575" s="23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23"/>
      <c r="BE4575" s="23"/>
      <c r="BF4575" s="23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  <c r="BU4575" s="12"/>
      <c r="BV4575" s="12"/>
      <c r="BW4575" s="12"/>
      <c r="BX4575" s="15"/>
      <c r="BY4575" s="15"/>
      <c r="BZ4575" s="15"/>
      <c r="CA4575" s="15"/>
      <c r="CB4575" s="15"/>
      <c r="CC4575" s="15"/>
      <c r="CD4575" s="15"/>
      <c r="CE4575" s="15"/>
      <c r="CF4575" s="15"/>
      <c r="CG4575" s="15"/>
      <c r="CH4575" s="15"/>
      <c r="CI4575" s="15"/>
      <c r="CJ4575" s="15"/>
      <c r="CK4575" s="15"/>
      <c r="CL4575" s="15"/>
      <c r="CM4575" s="15"/>
      <c r="CN4575" s="15"/>
    </row>
    <row r="4576" spans="1:92" ht="14">
      <c r="A4576" s="1"/>
      <c r="D4576" s="38"/>
      <c r="I4576" s="19"/>
      <c r="K4576" s="15"/>
      <c r="L4576" s="15"/>
      <c r="AE4576" s="37"/>
      <c r="AF4576" s="30"/>
      <c r="AG4576" s="23"/>
      <c r="AH4576" s="23"/>
      <c r="AI4576" s="23"/>
      <c r="AJ4576" s="23"/>
      <c r="AK4576" s="23"/>
      <c r="AL4576" s="23"/>
      <c r="AM4576" s="23"/>
      <c r="AN4576" s="23"/>
      <c r="AO4576" s="23"/>
      <c r="AP4576" s="23"/>
      <c r="AQ4576" s="23"/>
      <c r="AR4576" s="23"/>
      <c r="AS4576" s="23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23"/>
      <c r="BE4576" s="23"/>
      <c r="BF4576" s="23"/>
      <c r="BG4576" s="12"/>
      <c r="BH4576" s="12"/>
      <c r="BI4576" s="12"/>
      <c r="BJ4576" s="12"/>
      <c r="BK4576" s="12"/>
      <c r="BL4576" s="12"/>
      <c r="BM4576" s="12"/>
      <c r="BN4576" s="12"/>
      <c r="BO4576" s="12"/>
      <c r="BP4576" s="12"/>
      <c r="BQ4576" s="12"/>
      <c r="BR4576" s="12"/>
      <c r="BS4576" s="12"/>
      <c r="BT4576" s="12"/>
      <c r="BU4576" s="12"/>
      <c r="BV4576" s="12"/>
      <c r="BW4576" s="12"/>
      <c r="BX4576" s="15"/>
      <c r="BY4576" s="15"/>
      <c r="BZ4576" s="15"/>
      <c r="CA4576" s="15"/>
      <c r="CB4576" s="15"/>
      <c r="CC4576" s="15"/>
      <c r="CD4576" s="15"/>
      <c r="CE4576" s="15"/>
      <c r="CF4576" s="15"/>
      <c r="CG4576" s="15"/>
      <c r="CH4576" s="15"/>
      <c r="CI4576" s="15"/>
      <c r="CJ4576" s="15"/>
      <c r="CK4576" s="15"/>
      <c r="CL4576" s="15"/>
      <c r="CM4576" s="15"/>
      <c r="CN4576" s="15"/>
    </row>
    <row r="4577" spans="1:92" ht="14">
      <c r="A4577" s="1"/>
      <c r="D4577" s="38"/>
      <c r="I4577" s="19"/>
      <c r="K4577" s="15"/>
      <c r="L4577" s="15"/>
      <c r="AE4577" s="37"/>
      <c r="AF4577" s="30"/>
      <c r="AG4577" s="23"/>
      <c r="AH4577" s="23"/>
      <c r="AI4577" s="23"/>
      <c r="AJ4577" s="23"/>
      <c r="AK4577" s="23"/>
      <c r="AL4577" s="23"/>
      <c r="AM4577" s="23"/>
      <c r="AN4577" s="23"/>
      <c r="AO4577" s="23"/>
      <c r="AP4577" s="23"/>
      <c r="AQ4577" s="23"/>
      <c r="AR4577" s="23"/>
      <c r="AS4577" s="23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23"/>
      <c r="BE4577" s="23"/>
      <c r="BF4577" s="23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  <c r="BU4577" s="12"/>
      <c r="BV4577" s="12"/>
      <c r="BW4577" s="12"/>
      <c r="BX4577" s="15"/>
      <c r="BY4577" s="15"/>
      <c r="BZ4577" s="15"/>
      <c r="CA4577" s="15"/>
      <c r="CB4577" s="15"/>
      <c r="CC4577" s="15"/>
      <c r="CD4577" s="15"/>
      <c r="CE4577" s="15"/>
      <c r="CF4577" s="15"/>
      <c r="CG4577" s="15"/>
      <c r="CH4577" s="15"/>
      <c r="CI4577" s="15"/>
      <c r="CJ4577" s="15"/>
      <c r="CK4577" s="15"/>
      <c r="CL4577" s="15"/>
      <c r="CM4577" s="15"/>
      <c r="CN4577" s="15"/>
    </row>
    <row r="4578" spans="1:92" ht="14">
      <c r="A4578" s="1"/>
      <c r="D4578" s="38"/>
      <c r="I4578" s="19"/>
      <c r="K4578" s="15"/>
      <c r="L4578" s="15"/>
      <c r="AE4578" s="37"/>
      <c r="AF4578" s="30"/>
      <c r="AG4578" s="23"/>
      <c r="AH4578" s="23"/>
      <c r="AI4578" s="23"/>
      <c r="AJ4578" s="23"/>
      <c r="AK4578" s="23"/>
      <c r="AL4578" s="23"/>
      <c r="AM4578" s="23"/>
      <c r="AN4578" s="23"/>
      <c r="AO4578" s="23"/>
      <c r="AP4578" s="23"/>
      <c r="AQ4578" s="23"/>
      <c r="AR4578" s="23"/>
      <c r="AS4578" s="23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23"/>
      <c r="BE4578" s="23"/>
      <c r="BF4578" s="23"/>
      <c r="BG4578" s="12"/>
      <c r="BH4578" s="12"/>
      <c r="BI4578" s="12"/>
      <c r="BJ4578" s="12"/>
      <c r="BK4578" s="12"/>
      <c r="BL4578" s="12"/>
      <c r="BM4578" s="12"/>
      <c r="BN4578" s="12"/>
      <c r="BO4578" s="12"/>
      <c r="BP4578" s="12"/>
      <c r="BQ4578" s="12"/>
      <c r="BR4578" s="12"/>
      <c r="BS4578" s="12"/>
      <c r="BT4578" s="12"/>
      <c r="BU4578" s="12"/>
      <c r="BV4578" s="12"/>
      <c r="BW4578" s="12"/>
      <c r="BX4578" s="15"/>
      <c r="BY4578" s="15"/>
      <c r="BZ4578" s="15"/>
      <c r="CA4578" s="15"/>
      <c r="CB4578" s="15"/>
      <c r="CC4578" s="15"/>
      <c r="CD4578" s="15"/>
      <c r="CE4578" s="15"/>
      <c r="CF4578" s="15"/>
      <c r="CG4578" s="15"/>
      <c r="CH4578" s="15"/>
      <c r="CI4578" s="15"/>
      <c r="CJ4578" s="15"/>
      <c r="CK4578" s="15"/>
      <c r="CL4578" s="15"/>
      <c r="CM4578" s="15"/>
      <c r="CN4578" s="15"/>
    </row>
    <row r="4579" spans="1:92" ht="14">
      <c r="A4579" s="1"/>
      <c r="D4579" s="38"/>
      <c r="I4579" s="19"/>
      <c r="K4579" s="15"/>
      <c r="L4579" s="15"/>
      <c r="AE4579" s="37"/>
      <c r="AF4579" s="30"/>
      <c r="AG4579" s="23"/>
      <c r="AH4579" s="23"/>
      <c r="AI4579" s="23"/>
      <c r="AJ4579" s="23"/>
      <c r="AK4579" s="23"/>
      <c r="AL4579" s="23"/>
      <c r="AM4579" s="23"/>
      <c r="AN4579" s="23"/>
      <c r="AO4579" s="23"/>
      <c r="AP4579" s="23"/>
      <c r="AQ4579" s="23"/>
      <c r="AR4579" s="23"/>
      <c r="AS4579" s="23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23"/>
      <c r="BE4579" s="23"/>
      <c r="BF4579" s="23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  <c r="BU4579" s="12"/>
      <c r="BV4579" s="12"/>
      <c r="BW4579" s="12"/>
      <c r="BX4579" s="15"/>
      <c r="BY4579" s="15"/>
      <c r="BZ4579" s="15"/>
      <c r="CA4579" s="15"/>
      <c r="CB4579" s="15"/>
      <c r="CC4579" s="15"/>
      <c r="CD4579" s="15"/>
      <c r="CE4579" s="15"/>
      <c r="CF4579" s="15"/>
      <c r="CG4579" s="15"/>
      <c r="CH4579" s="15"/>
      <c r="CI4579" s="15"/>
      <c r="CJ4579" s="15"/>
      <c r="CK4579" s="15"/>
      <c r="CL4579" s="15"/>
      <c r="CM4579" s="15"/>
      <c r="CN4579" s="15"/>
    </row>
    <row r="4580" spans="1:92" ht="14">
      <c r="A4580" s="1"/>
      <c r="D4580" s="38"/>
      <c r="I4580" s="19"/>
      <c r="K4580" s="15"/>
      <c r="L4580" s="15"/>
      <c r="AE4580" s="37"/>
      <c r="AF4580" s="30"/>
      <c r="AG4580" s="23"/>
      <c r="AH4580" s="23"/>
      <c r="AI4580" s="23"/>
      <c r="AJ4580" s="23"/>
      <c r="AK4580" s="23"/>
      <c r="AL4580" s="23"/>
      <c r="AM4580" s="23"/>
      <c r="AN4580" s="23"/>
      <c r="AO4580" s="23"/>
      <c r="AP4580" s="23"/>
      <c r="AQ4580" s="23"/>
      <c r="AR4580" s="23"/>
      <c r="AS4580" s="23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23"/>
      <c r="BE4580" s="23"/>
      <c r="BF4580" s="23"/>
      <c r="BG4580" s="12"/>
      <c r="BH4580" s="12"/>
      <c r="BI4580" s="12"/>
      <c r="BJ4580" s="12"/>
      <c r="BK4580" s="12"/>
      <c r="BL4580" s="12"/>
      <c r="BM4580" s="12"/>
      <c r="BN4580" s="12"/>
      <c r="BO4580" s="12"/>
      <c r="BP4580" s="12"/>
      <c r="BQ4580" s="12"/>
      <c r="BR4580" s="12"/>
      <c r="BS4580" s="12"/>
      <c r="BT4580" s="12"/>
      <c r="BU4580" s="12"/>
      <c r="BV4580" s="12"/>
      <c r="BW4580" s="12"/>
      <c r="BX4580" s="15"/>
      <c r="BY4580" s="15"/>
      <c r="BZ4580" s="15"/>
      <c r="CA4580" s="15"/>
      <c r="CB4580" s="15"/>
      <c r="CC4580" s="15"/>
      <c r="CD4580" s="15"/>
      <c r="CE4580" s="15"/>
      <c r="CF4580" s="15"/>
      <c r="CG4580" s="15"/>
      <c r="CH4580" s="15"/>
      <c r="CI4580" s="15"/>
      <c r="CJ4580" s="15"/>
      <c r="CK4580" s="15"/>
      <c r="CL4580" s="15"/>
      <c r="CM4580" s="15"/>
      <c r="CN4580" s="15"/>
    </row>
    <row r="4581" spans="1:92" ht="14">
      <c r="A4581" s="1"/>
      <c r="D4581" s="38"/>
      <c r="I4581" s="19"/>
      <c r="K4581" s="15"/>
      <c r="L4581" s="15"/>
      <c r="AE4581" s="37"/>
      <c r="AF4581" s="30"/>
      <c r="AG4581" s="23"/>
      <c r="AH4581" s="23"/>
      <c r="AI4581" s="23"/>
      <c r="AJ4581" s="23"/>
      <c r="AK4581" s="23"/>
      <c r="AL4581" s="23"/>
      <c r="AM4581" s="23"/>
      <c r="AN4581" s="23"/>
      <c r="AO4581" s="23"/>
      <c r="AP4581" s="23"/>
      <c r="AQ4581" s="23"/>
      <c r="AR4581" s="23"/>
      <c r="AS4581" s="23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23"/>
      <c r="BE4581" s="23"/>
      <c r="BF4581" s="23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  <c r="BU4581" s="12"/>
      <c r="BV4581" s="12"/>
      <c r="BW4581" s="12"/>
      <c r="BX4581" s="15"/>
      <c r="BY4581" s="15"/>
      <c r="BZ4581" s="15"/>
      <c r="CA4581" s="15"/>
      <c r="CB4581" s="15"/>
      <c r="CC4581" s="15"/>
      <c r="CD4581" s="15"/>
      <c r="CE4581" s="15"/>
      <c r="CF4581" s="15"/>
      <c r="CG4581" s="15"/>
      <c r="CH4581" s="15"/>
      <c r="CI4581" s="15"/>
      <c r="CJ4581" s="15"/>
      <c r="CK4581" s="15"/>
      <c r="CL4581" s="15"/>
      <c r="CM4581" s="15"/>
      <c r="CN4581" s="15"/>
    </row>
    <row r="4582" spans="1:92" ht="14">
      <c r="A4582" s="1"/>
      <c r="D4582" s="38"/>
      <c r="I4582" s="19"/>
      <c r="K4582" s="15"/>
      <c r="L4582" s="15"/>
      <c r="AE4582" s="37"/>
      <c r="AF4582" s="30"/>
      <c r="AG4582" s="23"/>
      <c r="AH4582" s="23"/>
      <c r="AI4582" s="23"/>
      <c r="AJ4582" s="23"/>
      <c r="AK4582" s="23"/>
      <c r="AL4582" s="23"/>
      <c r="AM4582" s="23"/>
      <c r="AN4582" s="23"/>
      <c r="AO4582" s="23"/>
      <c r="AP4582" s="23"/>
      <c r="AQ4582" s="23"/>
      <c r="AR4582" s="23"/>
      <c r="AS4582" s="23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23"/>
      <c r="BE4582" s="23"/>
      <c r="BF4582" s="23"/>
      <c r="BG4582" s="12"/>
      <c r="BH4582" s="12"/>
      <c r="BI4582" s="12"/>
      <c r="BJ4582" s="12"/>
      <c r="BK4582" s="12"/>
      <c r="BL4582" s="12"/>
      <c r="BM4582" s="12"/>
      <c r="BN4582" s="12"/>
      <c r="BO4582" s="12"/>
      <c r="BP4582" s="12"/>
      <c r="BQ4582" s="12"/>
      <c r="BR4582" s="12"/>
      <c r="BS4582" s="12"/>
      <c r="BT4582" s="12"/>
      <c r="BU4582" s="12"/>
      <c r="BV4582" s="12"/>
      <c r="BW4582" s="12"/>
      <c r="BX4582" s="15"/>
      <c r="BY4582" s="15"/>
      <c r="BZ4582" s="15"/>
      <c r="CA4582" s="15"/>
      <c r="CB4582" s="15"/>
      <c r="CC4582" s="15"/>
      <c r="CD4582" s="15"/>
      <c r="CE4582" s="15"/>
      <c r="CF4582" s="15"/>
      <c r="CG4582" s="15"/>
      <c r="CH4582" s="15"/>
      <c r="CI4582" s="15"/>
      <c r="CJ4582" s="15"/>
      <c r="CK4582" s="15"/>
      <c r="CL4582" s="15"/>
      <c r="CM4582" s="15"/>
      <c r="CN4582" s="15"/>
    </row>
    <row r="4583" spans="1:92" ht="14">
      <c r="A4583" s="1"/>
      <c r="D4583" s="38"/>
      <c r="I4583" s="19"/>
      <c r="K4583" s="15"/>
      <c r="L4583" s="15"/>
      <c r="AE4583" s="37"/>
      <c r="AF4583" s="30"/>
      <c r="AG4583" s="23"/>
      <c r="AH4583" s="23"/>
      <c r="AI4583" s="23"/>
      <c r="AJ4583" s="23"/>
      <c r="AK4583" s="23"/>
      <c r="AL4583" s="23"/>
      <c r="AM4583" s="23"/>
      <c r="AN4583" s="23"/>
      <c r="AO4583" s="23"/>
      <c r="AP4583" s="23"/>
      <c r="AQ4583" s="23"/>
      <c r="AR4583" s="23"/>
      <c r="AS4583" s="23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23"/>
      <c r="BE4583" s="23"/>
      <c r="BF4583" s="23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  <c r="BU4583" s="12"/>
      <c r="BV4583" s="12"/>
      <c r="BW4583" s="12"/>
      <c r="BX4583" s="15"/>
      <c r="BY4583" s="15"/>
      <c r="BZ4583" s="15"/>
      <c r="CA4583" s="15"/>
      <c r="CB4583" s="15"/>
      <c r="CC4583" s="15"/>
      <c r="CD4583" s="15"/>
      <c r="CE4583" s="15"/>
      <c r="CF4583" s="15"/>
      <c r="CG4583" s="15"/>
      <c r="CH4583" s="15"/>
      <c r="CI4583" s="15"/>
      <c r="CJ4583" s="15"/>
      <c r="CK4583" s="15"/>
      <c r="CL4583" s="15"/>
      <c r="CM4583" s="15"/>
      <c r="CN4583" s="15"/>
    </row>
    <row r="4584" spans="1:92" ht="14">
      <c r="A4584" s="1"/>
      <c r="D4584" s="38"/>
      <c r="I4584" s="19"/>
      <c r="K4584" s="15"/>
      <c r="L4584" s="15"/>
      <c r="AE4584" s="37"/>
      <c r="AF4584" s="30"/>
      <c r="AG4584" s="23"/>
      <c r="AH4584" s="23"/>
      <c r="AI4584" s="23"/>
      <c r="AJ4584" s="23"/>
      <c r="AK4584" s="23"/>
      <c r="AL4584" s="23"/>
      <c r="AM4584" s="23"/>
      <c r="AN4584" s="23"/>
      <c r="AO4584" s="23"/>
      <c r="AP4584" s="23"/>
      <c r="AQ4584" s="23"/>
      <c r="AR4584" s="23"/>
      <c r="AS4584" s="23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23"/>
      <c r="BE4584" s="23"/>
      <c r="BF4584" s="23"/>
      <c r="BG4584" s="12"/>
      <c r="BH4584" s="12"/>
      <c r="BI4584" s="12"/>
      <c r="BJ4584" s="12"/>
      <c r="BK4584" s="12"/>
      <c r="BL4584" s="12"/>
      <c r="BM4584" s="12"/>
      <c r="BN4584" s="12"/>
      <c r="BO4584" s="12"/>
      <c r="BP4584" s="12"/>
      <c r="BQ4584" s="12"/>
      <c r="BR4584" s="12"/>
      <c r="BS4584" s="12"/>
      <c r="BT4584" s="12"/>
      <c r="BU4584" s="12"/>
      <c r="BV4584" s="12"/>
      <c r="BW4584" s="12"/>
      <c r="BX4584" s="15"/>
      <c r="BY4584" s="15"/>
      <c r="BZ4584" s="15"/>
      <c r="CA4584" s="15"/>
      <c r="CB4584" s="15"/>
      <c r="CC4584" s="15"/>
      <c r="CD4584" s="15"/>
      <c r="CE4584" s="15"/>
      <c r="CF4584" s="15"/>
      <c r="CG4584" s="15"/>
      <c r="CH4584" s="15"/>
      <c r="CI4584" s="15"/>
      <c r="CJ4584" s="15"/>
      <c r="CK4584" s="15"/>
      <c r="CL4584" s="15"/>
      <c r="CM4584" s="15"/>
      <c r="CN4584" s="15"/>
    </row>
    <row r="4585" spans="1:92" ht="14">
      <c r="A4585" s="1"/>
      <c r="D4585" s="38"/>
      <c r="I4585" s="19"/>
      <c r="K4585" s="15"/>
      <c r="L4585" s="15"/>
      <c r="AE4585" s="37"/>
      <c r="AF4585" s="30"/>
      <c r="AG4585" s="23"/>
      <c r="AH4585" s="23"/>
      <c r="AI4585" s="23"/>
      <c r="AJ4585" s="23"/>
      <c r="AK4585" s="23"/>
      <c r="AL4585" s="23"/>
      <c r="AM4585" s="23"/>
      <c r="AN4585" s="23"/>
      <c r="AO4585" s="23"/>
      <c r="AP4585" s="23"/>
      <c r="AQ4585" s="23"/>
      <c r="AR4585" s="23"/>
      <c r="AS4585" s="23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23"/>
      <c r="BE4585" s="23"/>
      <c r="BF4585" s="23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  <c r="BU4585" s="12"/>
      <c r="BV4585" s="12"/>
      <c r="BW4585" s="12"/>
      <c r="BX4585" s="15"/>
      <c r="BY4585" s="15"/>
      <c r="BZ4585" s="15"/>
      <c r="CA4585" s="15"/>
      <c r="CB4585" s="15"/>
      <c r="CC4585" s="15"/>
      <c r="CD4585" s="15"/>
      <c r="CE4585" s="15"/>
      <c r="CF4585" s="15"/>
      <c r="CG4585" s="15"/>
      <c r="CH4585" s="15"/>
      <c r="CI4585" s="15"/>
      <c r="CJ4585" s="15"/>
      <c r="CK4585" s="15"/>
      <c r="CL4585" s="15"/>
      <c r="CM4585" s="15"/>
      <c r="CN4585" s="15"/>
    </row>
    <row r="4586" spans="1:92" ht="14">
      <c r="A4586" s="1"/>
      <c r="D4586" s="38"/>
      <c r="I4586" s="19"/>
      <c r="K4586" s="15"/>
      <c r="L4586" s="15"/>
      <c r="AE4586" s="37"/>
      <c r="AF4586" s="30"/>
      <c r="AG4586" s="23"/>
      <c r="AH4586" s="23"/>
      <c r="AI4586" s="23"/>
      <c r="AJ4586" s="23"/>
      <c r="AK4586" s="23"/>
      <c r="AL4586" s="23"/>
      <c r="AM4586" s="23"/>
      <c r="AN4586" s="23"/>
      <c r="AO4586" s="23"/>
      <c r="AP4586" s="23"/>
      <c r="AQ4586" s="23"/>
      <c r="AR4586" s="23"/>
      <c r="AS4586" s="23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23"/>
      <c r="BE4586" s="23"/>
      <c r="BF4586" s="23"/>
      <c r="BG4586" s="12"/>
      <c r="BH4586" s="12"/>
      <c r="BI4586" s="12"/>
      <c r="BJ4586" s="12"/>
      <c r="BK4586" s="12"/>
      <c r="BL4586" s="12"/>
      <c r="BM4586" s="12"/>
      <c r="BN4586" s="12"/>
      <c r="BO4586" s="12"/>
      <c r="BP4586" s="12"/>
      <c r="BQ4586" s="12"/>
      <c r="BR4586" s="12"/>
      <c r="BS4586" s="12"/>
      <c r="BT4586" s="12"/>
      <c r="BU4586" s="12"/>
      <c r="BV4586" s="12"/>
      <c r="BW4586" s="12"/>
      <c r="BX4586" s="15"/>
      <c r="BY4586" s="15"/>
      <c r="BZ4586" s="15"/>
      <c r="CA4586" s="15"/>
      <c r="CB4586" s="15"/>
      <c r="CC4586" s="15"/>
      <c r="CD4586" s="15"/>
      <c r="CE4586" s="15"/>
      <c r="CF4586" s="15"/>
      <c r="CG4586" s="15"/>
      <c r="CH4586" s="15"/>
      <c r="CI4586" s="15"/>
      <c r="CJ4586" s="15"/>
      <c r="CK4586" s="15"/>
      <c r="CL4586" s="15"/>
      <c r="CM4586" s="15"/>
      <c r="CN4586" s="15"/>
    </row>
    <row r="4587" spans="1:92" ht="14">
      <c r="A4587" s="1"/>
      <c r="D4587" s="38"/>
      <c r="I4587" s="19"/>
      <c r="K4587" s="15"/>
      <c r="L4587" s="15"/>
      <c r="AE4587" s="37"/>
      <c r="AF4587" s="30"/>
      <c r="AG4587" s="23"/>
      <c r="AH4587" s="23"/>
      <c r="AI4587" s="23"/>
      <c r="AJ4587" s="23"/>
      <c r="AK4587" s="23"/>
      <c r="AL4587" s="23"/>
      <c r="AM4587" s="23"/>
      <c r="AN4587" s="23"/>
      <c r="AO4587" s="23"/>
      <c r="AP4587" s="23"/>
      <c r="AQ4587" s="23"/>
      <c r="AR4587" s="23"/>
      <c r="AS4587" s="23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23"/>
      <c r="BE4587" s="23"/>
      <c r="BF4587" s="23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  <c r="BU4587" s="12"/>
      <c r="BV4587" s="12"/>
      <c r="BW4587" s="12"/>
      <c r="BX4587" s="15"/>
      <c r="BY4587" s="15"/>
      <c r="BZ4587" s="15"/>
      <c r="CA4587" s="15"/>
      <c r="CB4587" s="15"/>
      <c r="CC4587" s="15"/>
      <c r="CD4587" s="15"/>
      <c r="CE4587" s="15"/>
      <c r="CF4587" s="15"/>
      <c r="CG4587" s="15"/>
      <c r="CH4587" s="15"/>
      <c r="CI4587" s="15"/>
      <c r="CJ4587" s="15"/>
      <c r="CK4587" s="15"/>
      <c r="CL4587" s="15"/>
      <c r="CM4587" s="15"/>
      <c r="CN4587" s="15"/>
    </row>
    <row r="4588" spans="1:92" ht="14">
      <c r="A4588" s="1"/>
      <c r="D4588" s="38"/>
      <c r="I4588" s="19"/>
      <c r="K4588" s="15"/>
      <c r="L4588" s="15"/>
      <c r="AE4588" s="37"/>
      <c r="AF4588" s="30"/>
      <c r="AG4588" s="23"/>
      <c r="AH4588" s="23"/>
      <c r="AI4588" s="23"/>
      <c r="AJ4588" s="23"/>
      <c r="AK4588" s="23"/>
      <c r="AL4588" s="23"/>
      <c r="AM4588" s="23"/>
      <c r="AN4588" s="23"/>
      <c r="AO4588" s="23"/>
      <c r="AP4588" s="23"/>
      <c r="AQ4588" s="23"/>
      <c r="AR4588" s="23"/>
      <c r="AS4588" s="23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23"/>
      <c r="BE4588" s="23"/>
      <c r="BF4588" s="23"/>
      <c r="BG4588" s="12"/>
      <c r="BH4588" s="12"/>
      <c r="BI4588" s="12"/>
      <c r="BJ4588" s="12"/>
      <c r="BK4588" s="12"/>
      <c r="BL4588" s="12"/>
      <c r="BM4588" s="12"/>
      <c r="BN4588" s="12"/>
      <c r="BO4588" s="12"/>
      <c r="BP4588" s="12"/>
      <c r="BQ4588" s="12"/>
      <c r="BR4588" s="12"/>
      <c r="BS4588" s="12"/>
      <c r="BT4588" s="12"/>
      <c r="BU4588" s="12"/>
      <c r="BV4588" s="12"/>
      <c r="BW4588" s="12"/>
      <c r="BX4588" s="15"/>
      <c r="BY4588" s="15"/>
      <c r="BZ4588" s="15"/>
      <c r="CA4588" s="15"/>
      <c r="CB4588" s="15"/>
      <c r="CC4588" s="15"/>
      <c r="CD4588" s="15"/>
      <c r="CE4588" s="15"/>
      <c r="CF4588" s="15"/>
      <c r="CG4588" s="15"/>
      <c r="CH4588" s="15"/>
      <c r="CI4588" s="15"/>
      <c r="CJ4588" s="15"/>
      <c r="CK4588" s="15"/>
      <c r="CL4588" s="15"/>
      <c r="CM4588" s="15"/>
      <c r="CN4588" s="15"/>
    </row>
    <row r="4589" spans="1:92" ht="14">
      <c r="A4589" s="1"/>
      <c r="D4589" s="38"/>
      <c r="I4589" s="19"/>
      <c r="K4589" s="15"/>
      <c r="L4589" s="15"/>
      <c r="AE4589" s="37"/>
      <c r="AF4589" s="30"/>
      <c r="AG4589" s="23"/>
      <c r="AH4589" s="23"/>
      <c r="AI4589" s="23"/>
      <c r="AJ4589" s="23"/>
      <c r="AK4589" s="23"/>
      <c r="AL4589" s="23"/>
      <c r="AM4589" s="23"/>
      <c r="AN4589" s="23"/>
      <c r="AO4589" s="23"/>
      <c r="AP4589" s="23"/>
      <c r="AQ4589" s="23"/>
      <c r="AR4589" s="23"/>
      <c r="AS4589" s="23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23"/>
      <c r="BE4589" s="23"/>
      <c r="BF4589" s="23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5"/>
      <c r="BY4589" s="15"/>
      <c r="BZ4589" s="15"/>
      <c r="CA4589" s="15"/>
      <c r="CB4589" s="15"/>
      <c r="CC4589" s="15"/>
      <c r="CD4589" s="15"/>
      <c r="CE4589" s="15"/>
      <c r="CF4589" s="15"/>
      <c r="CG4589" s="15"/>
      <c r="CH4589" s="15"/>
      <c r="CI4589" s="15"/>
      <c r="CJ4589" s="15"/>
      <c r="CK4589" s="15"/>
      <c r="CL4589" s="15"/>
      <c r="CM4589" s="15"/>
      <c r="CN4589" s="15"/>
    </row>
    <row r="4590" spans="1:92" ht="14">
      <c r="A4590" s="1"/>
      <c r="D4590" s="38"/>
      <c r="I4590" s="19"/>
      <c r="K4590" s="15"/>
      <c r="L4590" s="15"/>
      <c r="AE4590" s="37"/>
      <c r="AF4590" s="30"/>
      <c r="AG4590" s="23"/>
      <c r="AH4590" s="23"/>
      <c r="AI4590" s="23"/>
      <c r="AJ4590" s="23"/>
      <c r="AK4590" s="23"/>
      <c r="AL4590" s="23"/>
      <c r="AM4590" s="23"/>
      <c r="AN4590" s="23"/>
      <c r="AO4590" s="23"/>
      <c r="AP4590" s="23"/>
      <c r="AQ4590" s="23"/>
      <c r="AR4590" s="23"/>
      <c r="AS4590" s="23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23"/>
      <c r="BE4590" s="23"/>
      <c r="BF4590" s="23"/>
      <c r="BG4590" s="12"/>
      <c r="BH4590" s="12"/>
      <c r="BI4590" s="12"/>
      <c r="BJ4590" s="12"/>
      <c r="BK4590" s="12"/>
      <c r="BL4590" s="12"/>
      <c r="BM4590" s="12"/>
      <c r="BN4590" s="12"/>
      <c r="BO4590" s="12"/>
      <c r="BP4590" s="12"/>
      <c r="BQ4590" s="12"/>
      <c r="BR4590" s="12"/>
      <c r="BS4590" s="12"/>
      <c r="BT4590" s="12"/>
      <c r="BU4590" s="12"/>
      <c r="BV4590" s="12"/>
      <c r="BW4590" s="12"/>
      <c r="BX4590" s="15"/>
      <c r="BY4590" s="15"/>
      <c r="BZ4590" s="15"/>
      <c r="CA4590" s="15"/>
      <c r="CB4590" s="15"/>
      <c r="CC4590" s="15"/>
      <c r="CD4590" s="15"/>
      <c r="CE4590" s="15"/>
      <c r="CF4590" s="15"/>
      <c r="CG4590" s="15"/>
      <c r="CH4590" s="15"/>
      <c r="CI4590" s="15"/>
      <c r="CJ4590" s="15"/>
      <c r="CK4590" s="15"/>
      <c r="CL4590" s="15"/>
      <c r="CM4590" s="15"/>
      <c r="CN4590" s="15"/>
    </row>
    <row r="4591" spans="1:92" ht="14">
      <c r="A4591" s="1"/>
      <c r="D4591" s="38"/>
      <c r="I4591" s="19"/>
      <c r="K4591" s="15"/>
      <c r="L4591" s="15"/>
      <c r="AE4591" s="37"/>
      <c r="AF4591" s="30"/>
      <c r="AG4591" s="23"/>
      <c r="AH4591" s="23"/>
      <c r="AI4591" s="23"/>
      <c r="AJ4591" s="23"/>
      <c r="AK4591" s="23"/>
      <c r="AL4591" s="23"/>
      <c r="AM4591" s="23"/>
      <c r="AN4591" s="23"/>
      <c r="AO4591" s="23"/>
      <c r="AP4591" s="23"/>
      <c r="AQ4591" s="23"/>
      <c r="AR4591" s="23"/>
      <c r="AS4591" s="23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23"/>
      <c r="BE4591" s="23"/>
      <c r="BF4591" s="23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  <c r="BU4591" s="12"/>
      <c r="BV4591" s="12"/>
      <c r="BW4591" s="12"/>
      <c r="BX4591" s="15"/>
      <c r="BY4591" s="15"/>
      <c r="BZ4591" s="15"/>
      <c r="CA4591" s="15"/>
      <c r="CB4591" s="15"/>
      <c r="CC4591" s="15"/>
      <c r="CD4591" s="15"/>
      <c r="CE4591" s="15"/>
      <c r="CF4591" s="15"/>
      <c r="CG4591" s="15"/>
      <c r="CH4591" s="15"/>
      <c r="CI4591" s="15"/>
      <c r="CJ4591" s="15"/>
      <c r="CK4591" s="15"/>
      <c r="CL4591" s="15"/>
      <c r="CM4591" s="15"/>
      <c r="CN4591" s="15"/>
    </row>
    <row r="4592" spans="1:92" ht="14">
      <c r="A4592" s="1"/>
      <c r="D4592" s="38"/>
      <c r="I4592" s="19"/>
      <c r="K4592" s="15"/>
      <c r="L4592" s="15"/>
      <c r="AE4592" s="37"/>
      <c r="AF4592" s="30"/>
      <c r="AG4592" s="23"/>
      <c r="AH4592" s="23"/>
      <c r="AI4592" s="23"/>
      <c r="AJ4592" s="23"/>
      <c r="AK4592" s="23"/>
      <c r="AL4592" s="23"/>
      <c r="AM4592" s="23"/>
      <c r="AN4592" s="23"/>
      <c r="AO4592" s="23"/>
      <c r="AP4592" s="23"/>
      <c r="AQ4592" s="23"/>
      <c r="AR4592" s="23"/>
      <c r="AS4592" s="23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23"/>
      <c r="BE4592" s="23"/>
      <c r="BF4592" s="23"/>
      <c r="BG4592" s="12"/>
      <c r="BH4592" s="12"/>
      <c r="BI4592" s="12"/>
      <c r="BJ4592" s="12"/>
      <c r="BK4592" s="12"/>
      <c r="BL4592" s="12"/>
      <c r="BM4592" s="12"/>
      <c r="BN4592" s="12"/>
      <c r="BO4592" s="12"/>
      <c r="BP4592" s="12"/>
      <c r="BQ4592" s="12"/>
      <c r="BR4592" s="12"/>
      <c r="BS4592" s="12"/>
      <c r="BT4592" s="12"/>
      <c r="BU4592" s="12"/>
      <c r="BV4592" s="12"/>
      <c r="BW4592" s="12"/>
      <c r="BX4592" s="15"/>
      <c r="BY4592" s="15"/>
      <c r="BZ4592" s="15"/>
      <c r="CA4592" s="15"/>
      <c r="CB4592" s="15"/>
      <c r="CC4592" s="15"/>
      <c r="CD4592" s="15"/>
      <c r="CE4592" s="15"/>
      <c r="CF4592" s="15"/>
      <c r="CG4592" s="15"/>
      <c r="CH4592" s="15"/>
      <c r="CI4592" s="15"/>
      <c r="CJ4592" s="15"/>
      <c r="CK4592" s="15"/>
      <c r="CL4592" s="15"/>
      <c r="CM4592" s="15"/>
      <c r="CN4592" s="15"/>
    </row>
    <row r="4593" spans="1:92" ht="14">
      <c r="A4593" s="1"/>
      <c r="D4593" s="38"/>
      <c r="I4593" s="19"/>
      <c r="K4593" s="15"/>
      <c r="L4593" s="15"/>
      <c r="AE4593" s="37"/>
      <c r="AF4593" s="30"/>
      <c r="AG4593" s="23"/>
      <c r="AH4593" s="23"/>
      <c r="AI4593" s="23"/>
      <c r="AJ4593" s="23"/>
      <c r="AK4593" s="23"/>
      <c r="AL4593" s="23"/>
      <c r="AM4593" s="23"/>
      <c r="AN4593" s="23"/>
      <c r="AO4593" s="23"/>
      <c r="AP4593" s="23"/>
      <c r="AQ4593" s="23"/>
      <c r="AR4593" s="23"/>
      <c r="AS4593" s="23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23"/>
      <c r="BE4593" s="23"/>
      <c r="BF4593" s="23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  <c r="BU4593" s="12"/>
      <c r="BV4593" s="12"/>
      <c r="BW4593" s="12"/>
      <c r="BX4593" s="15"/>
      <c r="BY4593" s="15"/>
      <c r="BZ4593" s="15"/>
      <c r="CA4593" s="15"/>
      <c r="CB4593" s="15"/>
      <c r="CC4593" s="15"/>
      <c r="CD4593" s="15"/>
      <c r="CE4593" s="15"/>
      <c r="CF4593" s="15"/>
      <c r="CG4593" s="15"/>
      <c r="CH4593" s="15"/>
      <c r="CI4593" s="15"/>
      <c r="CJ4593" s="15"/>
      <c r="CK4593" s="15"/>
      <c r="CL4593" s="15"/>
      <c r="CM4593" s="15"/>
      <c r="CN4593" s="15"/>
    </row>
    <row r="4594" spans="1:92" ht="14">
      <c r="A4594" s="1"/>
      <c r="D4594" s="38"/>
      <c r="I4594" s="19"/>
      <c r="K4594" s="15"/>
      <c r="L4594" s="15"/>
      <c r="AE4594" s="37"/>
      <c r="AF4594" s="30"/>
      <c r="AG4594" s="23"/>
      <c r="AH4594" s="23"/>
      <c r="AI4594" s="23"/>
      <c r="AJ4594" s="23"/>
      <c r="AK4594" s="23"/>
      <c r="AL4594" s="23"/>
      <c r="AM4594" s="23"/>
      <c r="AN4594" s="23"/>
      <c r="AO4594" s="23"/>
      <c r="AP4594" s="23"/>
      <c r="AQ4594" s="23"/>
      <c r="AR4594" s="23"/>
      <c r="AS4594" s="23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23"/>
      <c r="BE4594" s="23"/>
      <c r="BF4594" s="23"/>
      <c r="BG4594" s="12"/>
      <c r="BH4594" s="12"/>
      <c r="BI4594" s="12"/>
      <c r="BJ4594" s="12"/>
      <c r="BK4594" s="12"/>
      <c r="BL4594" s="12"/>
      <c r="BM4594" s="12"/>
      <c r="BN4594" s="12"/>
      <c r="BO4594" s="12"/>
      <c r="BP4594" s="12"/>
      <c r="BQ4594" s="12"/>
      <c r="BR4594" s="12"/>
      <c r="BS4594" s="12"/>
      <c r="BT4594" s="12"/>
      <c r="BU4594" s="12"/>
      <c r="BV4594" s="12"/>
      <c r="BW4594" s="12"/>
      <c r="BX4594" s="15"/>
      <c r="BY4594" s="15"/>
      <c r="BZ4594" s="15"/>
      <c r="CA4594" s="15"/>
      <c r="CB4594" s="15"/>
      <c r="CC4594" s="15"/>
      <c r="CD4594" s="15"/>
      <c r="CE4594" s="15"/>
      <c r="CF4594" s="15"/>
      <c r="CG4594" s="15"/>
      <c r="CH4594" s="15"/>
      <c r="CI4594" s="15"/>
      <c r="CJ4594" s="15"/>
      <c r="CK4594" s="15"/>
      <c r="CL4594" s="15"/>
      <c r="CM4594" s="15"/>
      <c r="CN4594" s="15"/>
    </row>
    <row r="4595" spans="1:92" ht="14">
      <c r="A4595" s="1"/>
      <c r="D4595" s="38"/>
      <c r="I4595" s="19"/>
      <c r="K4595" s="15"/>
      <c r="L4595" s="15"/>
      <c r="AE4595" s="37"/>
      <c r="AF4595" s="30"/>
      <c r="AG4595" s="23"/>
      <c r="AH4595" s="23"/>
      <c r="AI4595" s="23"/>
      <c r="AJ4595" s="23"/>
      <c r="AK4595" s="23"/>
      <c r="AL4595" s="23"/>
      <c r="AM4595" s="23"/>
      <c r="AN4595" s="23"/>
      <c r="AO4595" s="23"/>
      <c r="AP4595" s="23"/>
      <c r="AQ4595" s="23"/>
      <c r="AR4595" s="23"/>
      <c r="AS4595" s="23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23"/>
      <c r="BE4595" s="23"/>
      <c r="BF4595" s="23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  <c r="BU4595" s="12"/>
      <c r="BV4595" s="12"/>
      <c r="BW4595" s="12"/>
      <c r="BX4595" s="15"/>
      <c r="BY4595" s="15"/>
      <c r="BZ4595" s="15"/>
      <c r="CA4595" s="15"/>
      <c r="CB4595" s="15"/>
      <c r="CC4595" s="15"/>
      <c r="CD4595" s="15"/>
      <c r="CE4595" s="15"/>
      <c r="CF4595" s="15"/>
      <c r="CG4595" s="15"/>
      <c r="CH4595" s="15"/>
      <c r="CI4595" s="15"/>
      <c r="CJ4595" s="15"/>
      <c r="CK4595" s="15"/>
      <c r="CL4595" s="15"/>
      <c r="CM4595" s="15"/>
      <c r="CN4595" s="15"/>
    </row>
    <row r="4596" spans="1:92" ht="14">
      <c r="A4596" s="1"/>
      <c r="D4596" s="38"/>
      <c r="I4596" s="19"/>
      <c r="K4596" s="15"/>
      <c r="L4596" s="15"/>
      <c r="AE4596" s="37"/>
      <c r="AF4596" s="30"/>
      <c r="AG4596" s="23"/>
      <c r="AH4596" s="23"/>
      <c r="AI4596" s="23"/>
      <c r="AJ4596" s="23"/>
      <c r="AK4596" s="23"/>
      <c r="AL4596" s="23"/>
      <c r="AM4596" s="23"/>
      <c r="AN4596" s="23"/>
      <c r="AO4596" s="23"/>
      <c r="AP4596" s="23"/>
      <c r="AQ4596" s="23"/>
      <c r="AR4596" s="23"/>
      <c r="AS4596" s="23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23"/>
      <c r="BE4596" s="23"/>
      <c r="BF4596" s="23"/>
      <c r="BG4596" s="12"/>
      <c r="BH4596" s="12"/>
      <c r="BI4596" s="12"/>
      <c r="BJ4596" s="12"/>
      <c r="BK4596" s="12"/>
      <c r="BL4596" s="12"/>
      <c r="BM4596" s="12"/>
      <c r="BN4596" s="12"/>
      <c r="BO4596" s="12"/>
      <c r="BP4596" s="12"/>
      <c r="BQ4596" s="12"/>
      <c r="BR4596" s="12"/>
      <c r="BS4596" s="12"/>
      <c r="BT4596" s="12"/>
      <c r="BU4596" s="12"/>
      <c r="BV4596" s="12"/>
      <c r="BW4596" s="12"/>
      <c r="BX4596" s="15"/>
      <c r="BY4596" s="15"/>
      <c r="BZ4596" s="15"/>
      <c r="CA4596" s="15"/>
      <c r="CB4596" s="15"/>
      <c r="CC4596" s="15"/>
      <c r="CD4596" s="15"/>
      <c r="CE4596" s="15"/>
      <c r="CF4596" s="15"/>
      <c r="CG4596" s="15"/>
      <c r="CH4596" s="15"/>
      <c r="CI4596" s="15"/>
      <c r="CJ4596" s="15"/>
      <c r="CK4596" s="15"/>
      <c r="CL4596" s="15"/>
      <c r="CM4596" s="15"/>
      <c r="CN4596" s="15"/>
    </row>
    <row r="4597" spans="1:92" ht="14">
      <c r="A4597" s="1"/>
      <c r="D4597" s="38"/>
      <c r="I4597" s="19"/>
      <c r="K4597" s="15"/>
      <c r="L4597" s="15"/>
      <c r="AE4597" s="37"/>
      <c r="AF4597" s="30"/>
      <c r="AG4597" s="23"/>
      <c r="AH4597" s="23"/>
      <c r="AI4597" s="23"/>
      <c r="AJ4597" s="23"/>
      <c r="AK4597" s="23"/>
      <c r="AL4597" s="23"/>
      <c r="AM4597" s="23"/>
      <c r="AN4597" s="23"/>
      <c r="AO4597" s="23"/>
      <c r="AP4597" s="23"/>
      <c r="AQ4597" s="23"/>
      <c r="AR4597" s="23"/>
      <c r="AS4597" s="23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23"/>
      <c r="BE4597" s="23"/>
      <c r="BF4597" s="23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  <c r="BU4597" s="12"/>
      <c r="BV4597" s="12"/>
      <c r="BW4597" s="12"/>
      <c r="BX4597" s="15"/>
      <c r="BY4597" s="15"/>
      <c r="BZ4597" s="15"/>
      <c r="CA4597" s="15"/>
      <c r="CB4597" s="15"/>
      <c r="CC4597" s="15"/>
      <c r="CD4597" s="15"/>
      <c r="CE4597" s="15"/>
      <c r="CF4597" s="15"/>
      <c r="CG4597" s="15"/>
      <c r="CH4597" s="15"/>
      <c r="CI4597" s="15"/>
      <c r="CJ4597" s="15"/>
      <c r="CK4597" s="15"/>
      <c r="CL4597" s="15"/>
      <c r="CM4597" s="15"/>
      <c r="CN4597" s="15"/>
    </row>
    <row r="4598" spans="1:92" ht="14">
      <c r="A4598" s="1"/>
      <c r="D4598" s="38"/>
      <c r="I4598" s="19"/>
      <c r="K4598" s="15"/>
      <c r="L4598" s="15"/>
      <c r="AE4598" s="37"/>
      <c r="AF4598" s="30"/>
      <c r="AG4598" s="23"/>
      <c r="AH4598" s="23"/>
      <c r="AI4598" s="23"/>
      <c r="AJ4598" s="23"/>
      <c r="AK4598" s="23"/>
      <c r="AL4598" s="23"/>
      <c r="AM4598" s="23"/>
      <c r="AN4598" s="23"/>
      <c r="AO4598" s="23"/>
      <c r="AP4598" s="23"/>
      <c r="AQ4598" s="23"/>
      <c r="AR4598" s="23"/>
      <c r="AS4598" s="23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23"/>
      <c r="BE4598" s="23"/>
      <c r="BF4598" s="23"/>
      <c r="BG4598" s="12"/>
      <c r="BH4598" s="12"/>
      <c r="BI4598" s="12"/>
      <c r="BJ4598" s="12"/>
      <c r="BK4598" s="12"/>
      <c r="BL4598" s="12"/>
      <c r="BM4598" s="12"/>
      <c r="BN4598" s="12"/>
      <c r="BO4598" s="12"/>
      <c r="BP4598" s="12"/>
      <c r="BQ4598" s="12"/>
      <c r="BR4598" s="12"/>
      <c r="BS4598" s="12"/>
      <c r="BT4598" s="12"/>
      <c r="BU4598" s="12"/>
      <c r="BV4598" s="12"/>
      <c r="BW4598" s="12"/>
      <c r="BX4598" s="15"/>
      <c r="BY4598" s="15"/>
      <c r="BZ4598" s="15"/>
      <c r="CA4598" s="15"/>
      <c r="CB4598" s="15"/>
      <c r="CC4598" s="15"/>
      <c r="CD4598" s="15"/>
      <c r="CE4598" s="15"/>
      <c r="CF4598" s="15"/>
      <c r="CG4598" s="15"/>
      <c r="CH4598" s="15"/>
      <c r="CI4598" s="15"/>
      <c r="CJ4598" s="15"/>
      <c r="CK4598" s="15"/>
      <c r="CL4598" s="15"/>
      <c r="CM4598" s="15"/>
      <c r="CN4598" s="15"/>
    </row>
    <row r="4599" spans="1:92" ht="14">
      <c r="A4599" s="1"/>
      <c r="D4599" s="38"/>
      <c r="I4599" s="19"/>
      <c r="K4599" s="15"/>
      <c r="L4599" s="15"/>
      <c r="AE4599" s="37"/>
      <c r="AF4599" s="30"/>
      <c r="AG4599" s="23"/>
      <c r="AH4599" s="23"/>
      <c r="AI4599" s="23"/>
      <c r="AJ4599" s="23"/>
      <c r="AK4599" s="23"/>
      <c r="AL4599" s="23"/>
      <c r="AM4599" s="23"/>
      <c r="AN4599" s="23"/>
      <c r="AO4599" s="23"/>
      <c r="AP4599" s="23"/>
      <c r="AQ4599" s="23"/>
      <c r="AR4599" s="23"/>
      <c r="AS4599" s="23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23"/>
      <c r="BE4599" s="23"/>
      <c r="BF4599" s="23"/>
      <c r="BG4599" s="12"/>
      <c r="BH4599" s="12"/>
      <c r="BI4599" s="12"/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  <c r="BU4599" s="12"/>
      <c r="BV4599" s="12"/>
      <c r="BW4599" s="12"/>
      <c r="BX4599" s="15"/>
      <c r="BY4599" s="15"/>
      <c r="BZ4599" s="15"/>
      <c r="CA4599" s="15"/>
      <c r="CB4599" s="15"/>
      <c r="CC4599" s="15"/>
      <c r="CD4599" s="15"/>
      <c r="CE4599" s="15"/>
      <c r="CF4599" s="15"/>
      <c r="CG4599" s="15"/>
      <c r="CH4599" s="15"/>
      <c r="CI4599" s="15"/>
      <c r="CJ4599" s="15"/>
      <c r="CK4599" s="15"/>
      <c r="CL4599" s="15"/>
      <c r="CM4599" s="15"/>
      <c r="CN4599" s="15"/>
    </row>
    <row r="4600" spans="1:92" ht="14">
      <c r="A4600" s="1"/>
      <c r="D4600" s="38"/>
      <c r="I4600" s="19"/>
      <c r="K4600" s="15"/>
      <c r="L4600" s="15"/>
      <c r="AE4600" s="37"/>
      <c r="AF4600" s="30"/>
      <c r="AG4600" s="23"/>
      <c r="AH4600" s="23"/>
      <c r="AI4600" s="23"/>
      <c r="AJ4600" s="23"/>
      <c r="AK4600" s="23"/>
      <c r="AL4600" s="23"/>
      <c r="AM4600" s="23"/>
      <c r="AN4600" s="23"/>
      <c r="AO4600" s="23"/>
      <c r="AP4600" s="23"/>
      <c r="AQ4600" s="23"/>
      <c r="AR4600" s="23"/>
      <c r="AS4600" s="23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23"/>
      <c r="BE4600" s="23"/>
      <c r="BF4600" s="23"/>
      <c r="BG4600" s="12"/>
      <c r="BH4600" s="12"/>
      <c r="BI4600" s="12"/>
      <c r="BJ4600" s="12"/>
      <c r="BK4600" s="12"/>
      <c r="BL4600" s="12"/>
      <c r="BM4600" s="12"/>
      <c r="BN4600" s="12"/>
      <c r="BO4600" s="12"/>
      <c r="BP4600" s="12"/>
      <c r="BQ4600" s="12"/>
      <c r="BR4600" s="12"/>
      <c r="BS4600" s="12"/>
      <c r="BT4600" s="12"/>
      <c r="BU4600" s="12"/>
      <c r="BV4600" s="12"/>
      <c r="BW4600" s="12"/>
      <c r="BX4600" s="15"/>
      <c r="BY4600" s="15"/>
      <c r="BZ4600" s="15"/>
      <c r="CA4600" s="15"/>
      <c r="CB4600" s="15"/>
      <c r="CC4600" s="15"/>
      <c r="CD4600" s="15"/>
      <c r="CE4600" s="15"/>
      <c r="CF4600" s="15"/>
      <c r="CG4600" s="15"/>
      <c r="CH4600" s="15"/>
      <c r="CI4600" s="15"/>
      <c r="CJ4600" s="15"/>
      <c r="CK4600" s="15"/>
      <c r="CL4600" s="15"/>
      <c r="CM4600" s="15"/>
      <c r="CN4600" s="15"/>
    </row>
    <row r="4601" spans="1:92" ht="14">
      <c r="A4601" s="1"/>
      <c r="D4601" s="38"/>
      <c r="I4601" s="19"/>
      <c r="K4601" s="15"/>
      <c r="L4601" s="15"/>
      <c r="AE4601" s="37"/>
      <c r="AF4601" s="30"/>
      <c r="AG4601" s="23"/>
      <c r="AH4601" s="23"/>
      <c r="AI4601" s="23"/>
      <c r="AJ4601" s="23"/>
      <c r="AK4601" s="23"/>
      <c r="AL4601" s="23"/>
      <c r="AM4601" s="23"/>
      <c r="AN4601" s="23"/>
      <c r="AO4601" s="23"/>
      <c r="AP4601" s="23"/>
      <c r="AQ4601" s="23"/>
      <c r="AR4601" s="23"/>
      <c r="AS4601" s="23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23"/>
      <c r="BE4601" s="23"/>
      <c r="BF4601" s="23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  <c r="BU4601" s="12"/>
      <c r="BV4601" s="12"/>
      <c r="BW4601" s="12"/>
      <c r="BX4601" s="15"/>
      <c r="BY4601" s="15"/>
      <c r="BZ4601" s="15"/>
      <c r="CA4601" s="15"/>
      <c r="CB4601" s="15"/>
      <c r="CC4601" s="15"/>
      <c r="CD4601" s="15"/>
      <c r="CE4601" s="15"/>
      <c r="CF4601" s="15"/>
      <c r="CG4601" s="15"/>
      <c r="CH4601" s="15"/>
      <c r="CI4601" s="15"/>
      <c r="CJ4601" s="15"/>
      <c r="CK4601" s="15"/>
      <c r="CL4601" s="15"/>
      <c r="CM4601" s="15"/>
      <c r="CN4601" s="15"/>
    </row>
    <row r="4602" spans="1:92" ht="14">
      <c r="A4602" s="1"/>
      <c r="D4602" s="38"/>
      <c r="I4602" s="19"/>
      <c r="K4602" s="15"/>
      <c r="L4602" s="15"/>
      <c r="AE4602" s="37"/>
      <c r="AF4602" s="30"/>
      <c r="AG4602" s="23"/>
      <c r="AH4602" s="23"/>
      <c r="AI4602" s="23"/>
      <c r="AJ4602" s="23"/>
      <c r="AK4602" s="23"/>
      <c r="AL4602" s="23"/>
      <c r="AM4602" s="23"/>
      <c r="AN4602" s="23"/>
      <c r="AO4602" s="23"/>
      <c r="AP4602" s="23"/>
      <c r="AQ4602" s="23"/>
      <c r="AR4602" s="23"/>
      <c r="AS4602" s="23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23"/>
      <c r="BE4602" s="23"/>
      <c r="BF4602" s="23"/>
      <c r="BG4602" s="12"/>
      <c r="BH4602" s="12"/>
      <c r="BI4602" s="12"/>
      <c r="BJ4602" s="12"/>
      <c r="BK4602" s="12"/>
      <c r="BL4602" s="12"/>
      <c r="BM4602" s="12"/>
      <c r="BN4602" s="12"/>
      <c r="BO4602" s="12"/>
      <c r="BP4602" s="12"/>
      <c r="BQ4602" s="12"/>
      <c r="BR4602" s="12"/>
      <c r="BS4602" s="12"/>
      <c r="BT4602" s="12"/>
      <c r="BU4602" s="12"/>
      <c r="BV4602" s="12"/>
      <c r="BW4602" s="12"/>
      <c r="BX4602" s="15"/>
      <c r="BY4602" s="15"/>
      <c r="BZ4602" s="15"/>
      <c r="CA4602" s="15"/>
      <c r="CB4602" s="15"/>
      <c r="CC4602" s="15"/>
      <c r="CD4602" s="15"/>
      <c r="CE4602" s="15"/>
      <c r="CF4602" s="15"/>
      <c r="CG4602" s="15"/>
      <c r="CH4602" s="15"/>
      <c r="CI4602" s="15"/>
      <c r="CJ4602" s="15"/>
      <c r="CK4602" s="15"/>
      <c r="CL4602" s="15"/>
      <c r="CM4602" s="15"/>
      <c r="CN4602" s="15"/>
    </row>
    <row r="4603" spans="1:92" ht="14">
      <c r="A4603" s="1"/>
      <c r="D4603" s="38"/>
      <c r="I4603" s="19"/>
      <c r="K4603" s="15"/>
      <c r="L4603" s="15"/>
      <c r="AE4603" s="37"/>
      <c r="AF4603" s="30"/>
      <c r="AG4603" s="23"/>
      <c r="AH4603" s="23"/>
      <c r="AI4603" s="23"/>
      <c r="AJ4603" s="23"/>
      <c r="AK4603" s="23"/>
      <c r="AL4603" s="23"/>
      <c r="AM4603" s="23"/>
      <c r="AN4603" s="23"/>
      <c r="AO4603" s="23"/>
      <c r="AP4603" s="23"/>
      <c r="AQ4603" s="23"/>
      <c r="AR4603" s="23"/>
      <c r="AS4603" s="23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23"/>
      <c r="BE4603" s="23"/>
      <c r="BF4603" s="23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  <c r="BU4603" s="12"/>
      <c r="BV4603" s="12"/>
      <c r="BW4603" s="12"/>
      <c r="BX4603" s="15"/>
      <c r="BY4603" s="15"/>
      <c r="BZ4603" s="15"/>
      <c r="CA4603" s="15"/>
      <c r="CB4603" s="15"/>
      <c r="CC4603" s="15"/>
      <c r="CD4603" s="15"/>
      <c r="CE4603" s="15"/>
      <c r="CF4603" s="15"/>
      <c r="CG4603" s="15"/>
      <c r="CH4603" s="15"/>
      <c r="CI4603" s="15"/>
      <c r="CJ4603" s="15"/>
      <c r="CK4603" s="15"/>
      <c r="CL4603" s="15"/>
      <c r="CM4603" s="15"/>
      <c r="CN4603" s="15"/>
    </row>
    <row r="4604" spans="1:92" ht="14">
      <c r="A4604" s="1"/>
      <c r="D4604" s="38"/>
      <c r="I4604" s="19"/>
      <c r="K4604" s="15"/>
      <c r="L4604" s="15"/>
      <c r="AE4604" s="37"/>
      <c r="AF4604" s="30"/>
      <c r="AG4604" s="23"/>
      <c r="AH4604" s="23"/>
      <c r="AI4604" s="23"/>
      <c r="AJ4604" s="23"/>
      <c r="AK4604" s="23"/>
      <c r="AL4604" s="23"/>
      <c r="AM4604" s="23"/>
      <c r="AN4604" s="23"/>
      <c r="AO4604" s="23"/>
      <c r="AP4604" s="23"/>
      <c r="AQ4604" s="23"/>
      <c r="AR4604" s="23"/>
      <c r="AS4604" s="23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23"/>
      <c r="BE4604" s="23"/>
      <c r="BF4604" s="23"/>
      <c r="BG4604" s="12"/>
      <c r="BH4604" s="12"/>
      <c r="BI4604" s="12"/>
      <c r="BJ4604" s="12"/>
      <c r="BK4604" s="12"/>
      <c r="BL4604" s="12"/>
      <c r="BM4604" s="12"/>
      <c r="BN4604" s="12"/>
      <c r="BO4604" s="12"/>
      <c r="BP4604" s="12"/>
      <c r="BQ4604" s="12"/>
      <c r="BR4604" s="12"/>
      <c r="BS4604" s="12"/>
      <c r="BT4604" s="12"/>
      <c r="BU4604" s="12"/>
      <c r="BV4604" s="12"/>
      <c r="BW4604" s="12"/>
      <c r="BX4604" s="15"/>
      <c r="BY4604" s="15"/>
      <c r="BZ4604" s="15"/>
      <c r="CA4604" s="15"/>
      <c r="CB4604" s="15"/>
      <c r="CC4604" s="15"/>
      <c r="CD4604" s="15"/>
      <c r="CE4604" s="15"/>
      <c r="CF4604" s="15"/>
      <c r="CG4604" s="15"/>
      <c r="CH4604" s="15"/>
      <c r="CI4604" s="15"/>
      <c r="CJ4604" s="15"/>
      <c r="CK4604" s="15"/>
      <c r="CL4604" s="15"/>
      <c r="CM4604" s="15"/>
      <c r="CN4604" s="15"/>
    </row>
    <row r="4605" spans="1:92" ht="14">
      <c r="A4605" s="1"/>
      <c r="D4605" s="38"/>
      <c r="I4605" s="19"/>
      <c r="K4605" s="15"/>
      <c r="L4605" s="15"/>
      <c r="AE4605" s="37"/>
      <c r="AF4605" s="30"/>
      <c r="AG4605" s="23"/>
      <c r="AH4605" s="23"/>
      <c r="AI4605" s="23"/>
      <c r="AJ4605" s="23"/>
      <c r="AK4605" s="23"/>
      <c r="AL4605" s="23"/>
      <c r="AM4605" s="23"/>
      <c r="AN4605" s="23"/>
      <c r="AO4605" s="23"/>
      <c r="AP4605" s="23"/>
      <c r="AQ4605" s="23"/>
      <c r="AR4605" s="23"/>
      <c r="AS4605" s="23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23"/>
      <c r="BE4605" s="23"/>
      <c r="BF4605" s="23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  <c r="BU4605" s="12"/>
      <c r="BV4605" s="12"/>
      <c r="BW4605" s="12"/>
      <c r="BX4605" s="15"/>
      <c r="BY4605" s="15"/>
      <c r="BZ4605" s="15"/>
      <c r="CA4605" s="15"/>
      <c r="CB4605" s="15"/>
      <c r="CC4605" s="15"/>
      <c r="CD4605" s="15"/>
      <c r="CE4605" s="15"/>
      <c r="CF4605" s="15"/>
      <c r="CG4605" s="15"/>
      <c r="CH4605" s="15"/>
      <c r="CI4605" s="15"/>
      <c r="CJ4605" s="15"/>
      <c r="CK4605" s="15"/>
      <c r="CL4605" s="15"/>
      <c r="CM4605" s="15"/>
      <c r="CN4605" s="15"/>
    </row>
    <row r="4606" spans="1:92" ht="14">
      <c r="A4606" s="1"/>
      <c r="D4606" s="38"/>
      <c r="I4606" s="19"/>
      <c r="K4606" s="15"/>
      <c r="L4606" s="15"/>
      <c r="AE4606" s="37"/>
      <c r="AF4606" s="30"/>
      <c r="AG4606" s="23"/>
      <c r="AH4606" s="23"/>
      <c r="AI4606" s="23"/>
      <c r="AJ4606" s="23"/>
      <c r="AK4606" s="23"/>
      <c r="AL4606" s="23"/>
      <c r="AM4606" s="23"/>
      <c r="AN4606" s="23"/>
      <c r="AO4606" s="23"/>
      <c r="AP4606" s="23"/>
      <c r="AQ4606" s="23"/>
      <c r="AR4606" s="23"/>
      <c r="AS4606" s="23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23"/>
      <c r="BE4606" s="23"/>
      <c r="BF4606" s="23"/>
      <c r="BG4606" s="12"/>
      <c r="BH4606" s="12"/>
      <c r="BI4606" s="12"/>
      <c r="BJ4606" s="12"/>
      <c r="BK4606" s="12"/>
      <c r="BL4606" s="12"/>
      <c r="BM4606" s="12"/>
      <c r="BN4606" s="12"/>
      <c r="BO4606" s="12"/>
      <c r="BP4606" s="12"/>
      <c r="BQ4606" s="12"/>
      <c r="BR4606" s="12"/>
      <c r="BS4606" s="12"/>
      <c r="BT4606" s="12"/>
      <c r="BU4606" s="12"/>
      <c r="BV4606" s="12"/>
      <c r="BW4606" s="12"/>
      <c r="BX4606" s="15"/>
      <c r="BY4606" s="15"/>
      <c r="BZ4606" s="15"/>
      <c r="CA4606" s="15"/>
      <c r="CB4606" s="15"/>
      <c r="CC4606" s="15"/>
      <c r="CD4606" s="15"/>
      <c r="CE4606" s="15"/>
      <c r="CF4606" s="15"/>
      <c r="CG4606" s="15"/>
      <c r="CH4606" s="15"/>
      <c r="CI4606" s="15"/>
      <c r="CJ4606" s="15"/>
      <c r="CK4606" s="15"/>
      <c r="CL4606" s="15"/>
      <c r="CM4606" s="15"/>
      <c r="CN4606" s="15"/>
    </row>
    <row r="4607" spans="1:92" ht="14">
      <c r="A4607" s="1"/>
      <c r="D4607" s="38"/>
      <c r="I4607" s="19"/>
      <c r="K4607" s="15"/>
      <c r="L4607" s="15"/>
      <c r="AE4607" s="37"/>
      <c r="AF4607" s="30"/>
      <c r="AG4607" s="23"/>
      <c r="AH4607" s="23"/>
      <c r="AI4607" s="23"/>
      <c r="AJ4607" s="23"/>
      <c r="AK4607" s="23"/>
      <c r="AL4607" s="23"/>
      <c r="AM4607" s="23"/>
      <c r="AN4607" s="23"/>
      <c r="AO4607" s="23"/>
      <c r="AP4607" s="23"/>
      <c r="AQ4607" s="23"/>
      <c r="AR4607" s="23"/>
      <c r="AS4607" s="23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23"/>
      <c r="BE4607" s="23"/>
      <c r="BF4607" s="23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  <c r="BU4607" s="12"/>
      <c r="BV4607" s="12"/>
      <c r="BW4607" s="12"/>
      <c r="BX4607" s="15"/>
      <c r="BY4607" s="15"/>
      <c r="BZ4607" s="15"/>
      <c r="CA4607" s="15"/>
      <c r="CB4607" s="15"/>
      <c r="CC4607" s="15"/>
      <c r="CD4607" s="15"/>
      <c r="CE4607" s="15"/>
      <c r="CF4607" s="15"/>
      <c r="CG4607" s="15"/>
      <c r="CH4607" s="15"/>
      <c r="CI4607" s="15"/>
      <c r="CJ4607" s="15"/>
      <c r="CK4607" s="15"/>
      <c r="CL4607" s="15"/>
      <c r="CM4607" s="15"/>
      <c r="CN4607" s="15"/>
    </row>
    <row r="4608" spans="1:92" ht="14">
      <c r="A4608" s="1"/>
      <c r="D4608" s="38"/>
      <c r="I4608" s="19"/>
      <c r="K4608" s="15"/>
      <c r="L4608" s="15"/>
      <c r="AE4608" s="37"/>
      <c r="AF4608" s="30"/>
      <c r="AG4608" s="23"/>
      <c r="AH4608" s="23"/>
      <c r="AI4608" s="23"/>
      <c r="AJ4608" s="23"/>
      <c r="AK4608" s="23"/>
      <c r="AL4608" s="23"/>
      <c r="AM4608" s="23"/>
      <c r="AN4608" s="23"/>
      <c r="AO4608" s="23"/>
      <c r="AP4608" s="23"/>
      <c r="AQ4608" s="23"/>
      <c r="AR4608" s="23"/>
      <c r="AS4608" s="23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23"/>
      <c r="BE4608" s="23"/>
      <c r="BF4608" s="23"/>
      <c r="BG4608" s="12"/>
      <c r="BH4608" s="12"/>
      <c r="BI4608" s="12"/>
      <c r="BJ4608" s="12"/>
      <c r="BK4608" s="12"/>
      <c r="BL4608" s="12"/>
      <c r="BM4608" s="12"/>
      <c r="BN4608" s="12"/>
      <c r="BO4608" s="12"/>
      <c r="BP4608" s="12"/>
      <c r="BQ4608" s="12"/>
      <c r="BR4608" s="12"/>
      <c r="BS4608" s="12"/>
      <c r="BT4608" s="12"/>
      <c r="BU4608" s="12"/>
      <c r="BV4608" s="12"/>
      <c r="BW4608" s="12"/>
      <c r="BX4608" s="15"/>
      <c r="BY4608" s="15"/>
      <c r="BZ4608" s="15"/>
      <c r="CA4608" s="15"/>
      <c r="CB4608" s="15"/>
      <c r="CC4608" s="15"/>
      <c r="CD4608" s="15"/>
      <c r="CE4608" s="15"/>
      <c r="CF4608" s="15"/>
      <c r="CG4608" s="15"/>
      <c r="CH4608" s="15"/>
      <c r="CI4608" s="15"/>
      <c r="CJ4608" s="15"/>
      <c r="CK4608" s="15"/>
      <c r="CL4608" s="15"/>
      <c r="CM4608" s="15"/>
      <c r="CN4608" s="15"/>
    </row>
    <row r="4609" spans="1:92" ht="14">
      <c r="A4609" s="1"/>
      <c r="D4609" s="38"/>
      <c r="I4609" s="19"/>
      <c r="K4609" s="15"/>
      <c r="L4609" s="15"/>
      <c r="AE4609" s="37"/>
      <c r="AF4609" s="30"/>
      <c r="AG4609" s="23"/>
      <c r="AH4609" s="23"/>
      <c r="AI4609" s="23"/>
      <c r="AJ4609" s="23"/>
      <c r="AK4609" s="23"/>
      <c r="AL4609" s="23"/>
      <c r="AM4609" s="23"/>
      <c r="AN4609" s="23"/>
      <c r="AO4609" s="23"/>
      <c r="AP4609" s="23"/>
      <c r="AQ4609" s="23"/>
      <c r="AR4609" s="23"/>
      <c r="AS4609" s="23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23"/>
      <c r="BE4609" s="23"/>
      <c r="BF4609" s="23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  <c r="BU4609" s="12"/>
      <c r="BV4609" s="12"/>
      <c r="BW4609" s="12"/>
      <c r="BX4609" s="15"/>
      <c r="BY4609" s="15"/>
      <c r="BZ4609" s="15"/>
      <c r="CA4609" s="15"/>
      <c r="CB4609" s="15"/>
      <c r="CC4609" s="15"/>
      <c r="CD4609" s="15"/>
      <c r="CE4609" s="15"/>
      <c r="CF4609" s="15"/>
      <c r="CG4609" s="15"/>
      <c r="CH4609" s="15"/>
      <c r="CI4609" s="15"/>
      <c r="CJ4609" s="15"/>
      <c r="CK4609" s="15"/>
      <c r="CL4609" s="15"/>
      <c r="CM4609" s="15"/>
      <c r="CN4609" s="15"/>
    </row>
    <row r="4610" spans="1:92" ht="14">
      <c r="A4610" s="1"/>
      <c r="D4610" s="38"/>
      <c r="I4610" s="19"/>
      <c r="K4610" s="15"/>
      <c r="L4610" s="15"/>
      <c r="AE4610" s="37"/>
      <c r="AF4610" s="30"/>
      <c r="AG4610" s="23"/>
      <c r="AH4610" s="23"/>
      <c r="AI4610" s="23"/>
      <c r="AJ4610" s="23"/>
      <c r="AK4610" s="23"/>
      <c r="AL4610" s="23"/>
      <c r="AM4610" s="23"/>
      <c r="AN4610" s="23"/>
      <c r="AO4610" s="23"/>
      <c r="AP4610" s="23"/>
      <c r="AQ4610" s="23"/>
      <c r="AR4610" s="23"/>
      <c r="AS4610" s="23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23"/>
      <c r="BE4610" s="23"/>
      <c r="BF4610" s="23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/>
      <c r="BX4610" s="15"/>
      <c r="BY4610" s="15"/>
      <c r="BZ4610" s="15"/>
      <c r="CA4610" s="15"/>
      <c r="CB4610" s="15"/>
      <c r="CC4610" s="15"/>
      <c r="CD4610" s="15"/>
      <c r="CE4610" s="15"/>
      <c r="CF4610" s="15"/>
      <c r="CG4610" s="15"/>
      <c r="CH4610" s="15"/>
      <c r="CI4610" s="15"/>
      <c r="CJ4610" s="15"/>
      <c r="CK4610" s="15"/>
      <c r="CL4610" s="15"/>
      <c r="CM4610" s="15"/>
      <c r="CN4610" s="15"/>
    </row>
    <row r="4611" spans="1:92" ht="14">
      <c r="A4611" s="1"/>
      <c r="D4611" s="38"/>
      <c r="I4611" s="19"/>
      <c r="K4611" s="15"/>
      <c r="L4611" s="15"/>
      <c r="AE4611" s="37"/>
      <c r="AF4611" s="30"/>
      <c r="AG4611" s="23"/>
      <c r="AH4611" s="23"/>
      <c r="AI4611" s="23"/>
      <c r="AJ4611" s="23"/>
      <c r="AK4611" s="23"/>
      <c r="AL4611" s="23"/>
      <c r="AM4611" s="23"/>
      <c r="AN4611" s="23"/>
      <c r="AO4611" s="23"/>
      <c r="AP4611" s="23"/>
      <c r="AQ4611" s="23"/>
      <c r="AR4611" s="23"/>
      <c r="AS4611" s="23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23"/>
      <c r="BE4611" s="23"/>
      <c r="BF4611" s="23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/>
      <c r="BX4611" s="15"/>
      <c r="BY4611" s="15"/>
      <c r="BZ4611" s="15"/>
      <c r="CA4611" s="15"/>
      <c r="CB4611" s="15"/>
      <c r="CC4611" s="15"/>
      <c r="CD4611" s="15"/>
      <c r="CE4611" s="15"/>
      <c r="CF4611" s="15"/>
      <c r="CG4611" s="15"/>
      <c r="CH4611" s="15"/>
      <c r="CI4611" s="15"/>
      <c r="CJ4611" s="15"/>
      <c r="CK4611" s="15"/>
      <c r="CL4611" s="15"/>
      <c r="CM4611" s="15"/>
      <c r="CN4611" s="15"/>
    </row>
    <row r="4612" spans="1:92" ht="14">
      <c r="A4612" s="1"/>
      <c r="D4612" s="38"/>
      <c r="I4612" s="19"/>
      <c r="K4612" s="15"/>
      <c r="L4612" s="15"/>
      <c r="AE4612" s="37"/>
      <c r="AF4612" s="30"/>
      <c r="AG4612" s="23"/>
      <c r="AH4612" s="23"/>
      <c r="AI4612" s="23"/>
      <c r="AJ4612" s="23"/>
      <c r="AK4612" s="23"/>
      <c r="AL4612" s="23"/>
      <c r="AM4612" s="23"/>
      <c r="AN4612" s="23"/>
      <c r="AO4612" s="23"/>
      <c r="AP4612" s="23"/>
      <c r="AQ4612" s="23"/>
      <c r="AR4612" s="23"/>
      <c r="AS4612" s="23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23"/>
      <c r="BE4612" s="23"/>
      <c r="BF4612" s="23"/>
      <c r="BG4612" s="12"/>
      <c r="BH4612" s="12"/>
      <c r="BI4612" s="12"/>
      <c r="BJ4612" s="12"/>
      <c r="BK4612" s="12"/>
      <c r="BL4612" s="12"/>
      <c r="BM4612" s="12"/>
      <c r="BN4612" s="12"/>
      <c r="BO4612" s="12"/>
      <c r="BP4612" s="12"/>
      <c r="BQ4612" s="12"/>
      <c r="BR4612" s="12"/>
      <c r="BS4612" s="12"/>
      <c r="BT4612" s="12"/>
      <c r="BU4612" s="12"/>
      <c r="BV4612" s="12"/>
      <c r="BW4612" s="12"/>
      <c r="BX4612" s="15"/>
      <c r="BY4612" s="15"/>
      <c r="BZ4612" s="15"/>
      <c r="CA4612" s="15"/>
      <c r="CB4612" s="15"/>
      <c r="CC4612" s="15"/>
      <c r="CD4612" s="15"/>
      <c r="CE4612" s="15"/>
      <c r="CF4612" s="15"/>
      <c r="CG4612" s="15"/>
      <c r="CH4612" s="15"/>
      <c r="CI4612" s="15"/>
      <c r="CJ4612" s="15"/>
      <c r="CK4612" s="15"/>
      <c r="CL4612" s="15"/>
      <c r="CM4612" s="15"/>
      <c r="CN4612" s="15"/>
    </row>
    <row r="4613" spans="1:92" ht="14">
      <c r="A4613" s="1"/>
      <c r="D4613" s="38"/>
      <c r="I4613" s="19"/>
      <c r="K4613" s="15"/>
      <c r="L4613" s="15"/>
      <c r="AE4613" s="37"/>
      <c r="AF4613" s="30"/>
      <c r="AG4613" s="23"/>
      <c r="AH4613" s="23"/>
      <c r="AI4613" s="23"/>
      <c r="AJ4613" s="23"/>
      <c r="AK4613" s="23"/>
      <c r="AL4613" s="23"/>
      <c r="AM4613" s="23"/>
      <c r="AN4613" s="23"/>
      <c r="AO4613" s="23"/>
      <c r="AP4613" s="23"/>
      <c r="AQ4613" s="23"/>
      <c r="AR4613" s="23"/>
      <c r="AS4613" s="23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23"/>
      <c r="BE4613" s="23"/>
      <c r="BF4613" s="23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/>
      <c r="BX4613" s="15"/>
      <c r="BY4613" s="15"/>
      <c r="BZ4613" s="15"/>
      <c r="CA4613" s="15"/>
      <c r="CB4613" s="15"/>
      <c r="CC4613" s="15"/>
      <c r="CD4613" s="15"/>
      <c r="CE4613" s="15"/>
      <c r="CF4613" s="15"/>
      <c r="CG4613" s="15"/>
      <c r="CH4613" s="15"/>
      <c r="CI4613" s="15"/>
      <c r="CJ4613" s="15"/>
      <c r="CK4613" s="15"/>
      <c r="CL4613" s="15"/>
      <c r="CM4613" s="15"/>
      <c r="CN4613" s="15"/>
    </row>
    <row r="4614" spans="1:92" ht="14">
      <c r="A4614" s="1"/>
      <c r="D4614" s="38"/>
      <c r="I4614" s="19"/>
      <c r="K4614" s="15"/>
      <c r="L4614" s="15"/>
      <c r="AE4614" s="37"/>
      <c r="AF4614" s="30"/>
      <c r="AG4614" s="23"/>
      <c r="AH4614" s="23"/>
      <c r="AI4614" s="23"/>
      <c r="AJ4614" s="23"/>
      <c r="AK4614" s="23"/>
      <c r="AL4614" s="23"/>
      <c r="AM4614" s="23"/>
      <c r="AN4614" s="23"/>
      <c r="AO4614" s="23"/>
      <c r="AP4614" s="23"/>
      <c r="AQ4614" s="23"/>
      <c r="AR4614" s="23"/>
      <c r="AS4614" s="23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23"/>
      <c r="BE4614" s="23"/>
      <c r="BF4614" s="23"/>
      <c r="BG4614" s="12"/>
      <c r="BH4614" s="12"/>
      <c r="BI4614" s="12"/>
      <c r="BJ4614" s="12"/>
      <c r="BK4614" s="12"/>
      <c r="BL4614" s="12"/>
      <c r="BM4614" s="12"/>
      <c r="BN4614" s="12"/>
      <c r="BO4614" s="12"/>
      <c r="BP4614" s="12"/>
      <c r="BQ4614" s="12"/>
      <c r="BR4614" s="12"/>
      <c r="BS4614" s="12"/>
      <c r="BT4614" s="12"/>
      <c r="BU4614" s="12"/>
      <c r="BV4614" s="12"/>
      <c r="BW4614" s="12"/>
      <c r="BX4614" s="15"/>
      <c r="BY4614" s="15"/>
      <c r="BZ4614" s="15"/>
      <c r="CA4614" s="15"/>
      <c r="CB4614" s="15"/>
      <c r="CC4614" s="15"/>
      <c r="CD4614" s="15"/>
      <c r="CE4614" s="15"/>
      <c r="CF4614" s="15"/>
      <c r="CG4614" s="15"/>
      <c r="CH4614" s="15"/>
      <c r="CI4614" s="15"/>
      <c r="CJ4614" s="15"/>
      <c r="CK4614" s="15"/>
      <c r="CL4614" s="15"/>
      <c r="CM4614" s="15"/>
      <c r="CN4614" s="15"/>
    </row>
    <row r="4615" spans="1:92" ht="14">
      <c r="A4615" s="1"/>
      <c r="D4615" s="38"/>
      <c r="I4615" s="19"/>
      <c r="K4615" s="15"/>
      <c r="L4615" s="15"/>
      <c r="AE4615" s="37"/>
      <c r="AF4615" s="30"/>
      <c r="AG4615" s="23"/>
      <c r="AH4615" s="23"/>
      <c r="AI4615" s="23"/>
      <c r="AJ4615" s="23"/>
      <c r="AK4615" s="23"/>
      <c r="AL4615" s="23"/>
      <c r="AM4615" s="23"/>
      <c r="AN4615" s="23"/>
      <c r="AO4615" s="23"/>
      <c r="AP4615" s="23"/>
      <c r="AQ4615" s="23"/>
      <c r="AR4615" s="23"/>
      <c r="AS4615" s="23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23"/>
      <c r="BE4615" s="23"/>
      <c r="BF4615" s="23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  <c r="BU4615" s="12"/>
      <c r="BV4615" s="12"/>
      <c r="BW4615" s="12"/>
      <c r="BX4615" s="15"/>
      <c r="BY4615" s="15"/>
      <c r="BZ4615" s="15"/>
      <c r="CA4615" s="15"/>
      <c r="CB4615" s="15"/>
      <c r="CC4615" s="15"/>
      <c r="CD4615" s="15"/>
      <c r="CE4615" s="15"/>
      <c r="CF4615" s="15"/>
      <c r="CG4615" s="15"/>
      <c r="CH4615" s="15"/>
      <c r="CI4615" s="15"/>
      <c r="CJ4615" s="15"/>
      <c r="CK4615" s="15"/>
      <c r="CL4615" s="15"/>
      <c r="CM4615" s="15"/>
      <c r="CN4615" s="15"/>
    </row>
    <row r="4616" spans="1:92" ht="14">
      <c r="A4616" s="1"/>
      <c r="D4616" s="38"/>
      <c r="I4616" s="19"/>
      <c r="K4616" s="15"/>
      <c r="L4616" s="15"/>
      <c r="AE4616" s="37"/>
      <c r="AF4616" s="30"/>
      <c r="AG4616" s="23"/>
      <c r="AH4616" s="23"/>
      <c r="AI4616" s="23"/>
      <c r="AJ4616" s="23"/>
      <c r="AK4616" s="23"/>
      <c r="AL4616" s="23"/>
      <c r="AM4616" s="23"/>
      <c r="AN4616" s="23"/>
      <c r="AO4616" s="23"/>
      <c r="AP4616" s="23"/>
      <c r="AQ4616" s="23"/>
      <c r="AR4616" s="23"/>
      <c r="AS4616" s="23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23"/>
      <c r="BE4616" s="23"/>
      <c r="BF4616" s="23"/>
      <c r="BG4616" s="12"/>
      <c r="BH4616" s="12"/>
      <c r="BI4616" s="12"/>
      <c r="BJ4616" s="12"/>
      <c r="BK4616" s="12"/>
      <c r="BL4616" s="12"/>
      <c r="BM4616" s="12"/>
      <c r="BN4616" s="12"/>
      <c r="BO4616" s="12"/>
      <c r="BP4616" s="12"/>
      <c r="BQ4616" s="12"/>
      <c r="BR4616" s="12"/>
      <c r="BS4616" s="12"/>
      <c r="BT4616" s="12"/>
      <c r="BU4616" s="12"/>
      <c r="BV4616" s="12"/>
      <c r="BW4616" s="12"/>
      <c r="BX4616" s="15"/>
      <c r="BY4616" s="15"/>
      <c r="BZ4616" s="15"/>
      <c r="CA4616" s="15"/>
      <c r="CB4616" s="15"/>
      <c r="CC4616" s="15"/>
      <c r="CD4616" s="15"/>
      <c r="CE4616" s="15"/>
      <c r="CF4616" s="15"/>
      <c r="CG4616" s="15"/>
      <c r="CH4616" s="15"/>
      <c r="CI4616" s="15"/>
      <c r="CJ4616" s="15"/>
      <c r="CK4616" s="15"/>
      <c r="CL4616" s="15"/>
      <c r="CM4616" s="15"/>
      <c r="CN4616" s="15"/>
    </row>
    <row r="4617" spans="1:92" ht="14">
      <c r="A4617" s="1"/>
      <c r="D4617" s="38"/>
      <c r="I4617" s="19"/>
      <c r="K4617" s="15"/>
      <c r="L4617" s="15"/>
      <c r="AE4617" s="37"/>
      <c r="AF4617" s="30"/>
      <c r="AG4617" s="23"/>
      <c r="AH4617" s="23"/>
      <c r="AI4617" s="23"/>
      <c r="AJ4617" s="23"/>
      <c r="AK4617" s="23"/>
      <c r="AL4617" s="23"/>
      <c r="AM4617" s="23"/>
      <c r="AN4617" s="23"/>
      <c r="AO4617" s="23"/>
      <c r="AP4617" s="23"/>
      <c r="AQ4617" s="23"/>
      <c r="AR4617" s="23"/>
      <c r="AS4617" s="23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23"/>
      <c r="BE4617" s="23"/>
      <c r="BF4617" s="23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  <c r="BU4617" s="12"/>
      <c r="BV4617" s="12"/>
      <c r="BW4617" s="12"/>
      <c r="BX4617" s="15"/>
      <c r="BY4617" s="15"/>
      <c r="BZ4617" s="15"/>
      <c r="CA4617" s="15"/>
      <c r="CB4617" s="15"/>
      <c r="CC4617" s="15"/>
      <c r="CD4617" s="15"/>
      <c r="CE4617" s="15"/>
      <c r="CF4617" s="15"/>
      <c r="CG4617" s="15"/>
      <c r="CH4617" s="15"/>
      <c r="CI4617" s="15"/>
      <c r="CJ4617" s="15"/>
      <c r="CK4617" s="15"/>
      <c r="CL4617" s="15"/>
      <c r="CM4617" s="15"/>
      <c r="CN4617" s="15"/>
    </row>
    <row r="4618" spans="1:92" ht="14">
      <c r="A4618" s="1"/>
      <c r="D4618" s="38"/>
      <c r="I4618" s="19"/>
      <c r="K4618" s="15"/>
      <c r="L4618" s="15"/>
      <c r="AE4618" s="37"/>
      <c r="AF4618" s="30"/>
      <c r="AG4618" s="23"/>
      <c r="AH4618" s="23"/>
      <c r="AI4618" s="23"/>
      <c r="AJ4618" s="23"/>
      <c r="AK4618" s="23"/>
      <c r="AL4618" s="23"/>
      <c r="AM4618" s="23"/>
      <c r="AN4618" s="23"/>
      <c r="AO4618" s="23"/>
      <c r="AP4618" s="23"/>
      <c r="AQ4618" s="23"/>
      <c r="AR4618" s="23"/>
      <c r="AS4618" s="23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23"/>
      <c r="BE4618" s="23"/>
      <c r="BF4618" s="23"/>
      <c r="BG4618" s="12"/>
      <c r="BH4618" s="12"/>
      <c r="BI4618" s="12"/>
      <c r="BJ4618" s="12"/>
      <c r="BK4618" s="12"/>
      <c r="BL4618" s="12"/>
      <c r="BM4618" s="12"/>
      <c r="BN4618" s="12"/>
      <c r="BO4618" s="12"/>
      <c r="BP4618" s="12"/>
      <c r="BQ4618" s="12"/>
      <c r="BR4618" s="12"/>
      <c r="BS4618" s="12"/>
      <c r="BT4618" s="12"/>
      <c r="BU4618" s="12"/>
      <c r="BV4618" s="12"/>
      <c r="BW4618" s="12"/>
      <c r="BX4618" s="15"/>
      <c r="BY4618" s="15"/>
      <c r="BZ4618" s="15"/>
      <c r="CA4618" s="15"/>
      <c r="CB4618" s="15"/>
      <c r="CC4618" s="15"/>
      <c r="CD4618" s="15"/>
      <c r="CE4618" s="15"/>
      <c r="CF4618" s="15"/>
      <c r="CG4618" s="15"/>
      <c r="CH4618" s="15"/>
      <c r="CI4618" s="15"/>
      <c r="CJ4618" s="15"/>
      <c r="CK4618" s="15"/>
      <c r="CL4618" s="15"/>
      <c r="CM4618" s="15"/>
      <c r="CN4618" s="15"/>
    </row>
    <row r="4619" spans="1:92" ht="14">
      <c r="A4619" s="1"/>
      <c r="D4619" s="38"/>
      <c r="I4619" s="19"/>
      <c r="K4619" s="15"/>
      <c r="L4619" s="15"/>
      <c r="AE4619" s="37"/>
      <c r="AF4619" s="30"/>
      <c r="AG4619" s="23"/>
      <c r="AH4619" s="23"/>
      <c r="AI4619" s="23"/>
      <c r="AJ4619" s="23"/>
      <c r="AK4619" s="23"/>
      <c r="AL4619" s="23"/>
      <c r="AM4619" s="23"/>
      <c r="AN4619" s="23"/>
      <c r="AO4619" s="23"/>
      <c r="AP4619" s="23"/>
      <c r="AQ4619" s="23"/>
      <c r="AR4619" s="23"/>
      <c r="AS4619" s="23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23"/>
      <c r="BE4619" s="23"/>
      <c r="BF4619" s="23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  <c r="BU4619" s="12"/>
      <c r="BV4619" s="12"/>
      <c r="BW4619" s="12"/>
      <c r="BX4619" s="15"/>
      <c r="BY4619" s="15"/>
      <c r="BZ4619" s="15"/>
      <c r="CA4619" s="15"/>
      <c r="CB4619" s="15"/>
      <c r="CC4619" s="15"/>
      <c r="CD4619" s="15"/>
      <c r="CE4619" s="15"/>
      <c r="CF4619" s="15"/>
      <c r="CG4619" s="15"/>
      <c r="CH4619" s="15"/>
      <c r="CI4619" s="15"/>
      <c r="CJ4619" s="15"/>
      <c r="CK4619" s="15"/>
      <c r="CL4619" s="15"/>
      <c r="CM4619" s="15"/>
      <c r="CN4619" s="15"/>
    </row>
    <row r="4620" spans="1:92" ht="14">
      <c r="A4620" s="1"/>
      <c r="D4620" s="38"/>
      <c r="I4620" s="19"/>
      <c r="K4620" s="15"/>
      <c r="L4620" s="15"/>
      <c r="AE4620" s="37"/>
      <c r="AF4620" s="30"/>
      <c r="AG4620" s="23"/>
      <c r="AH4620" s="23"/>
      <c r="AI4620" s="23"/>
      <c r="AJ4620" s="23"/>
      <c r="AK4620" s="23"/>
      <c r="AL4620" s="23"/>
      <c r="AM4620" s="23"/>
      <c r="AN4620" s="23"/>
      <c r="AO4620" s="23"/>
      <c r="AP4620" s="23"/>
      <c r="AQ4620" s="23"/>
      <c r="AR4620" s="23"/>
      <c r="AS4620" s="23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23"/>
      <c r="BE4620" s="23"/>
      <c r="BF4620" s="23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/>
      <c r="BX4620" s="15"/>
      <c r="BY4620" s="15"/>
      <c r="BZ4620" s="15"/>
      <c r="CA4620" s="15"/>
      <c r="CB4620" s="15"/>
      <c r="CC4620" s="15"/>
      <c r="CD4620" s="15"/>
      <c r="CE4620" s="15"/>
      <c r="CF4620" s="15"/>
      <c r="CG4620" s="15"/>
      <c r="CH4620" s="15"/>
      <c r="CI4620" s="15"/>
      <c r="CJ4620" s="15"/>
      <c r="CK4620" s="15"/>
      <c r="CL4620" s="15"/>
      <c r="CM4620" s="15"/>
      <c r="CN4620" s="15"/>
    </row>
    <row r="4621" spans="1:92" ht="14">
      <c r="A4621" s="1"/>
      <c r="D4621" s="38"/>
      <c r="I4621" s="19"/>
      <c r="K4621" s="15"/>
      <c r="L4621" s="15"/>
      <c r="AE4621" s="37"/>
      <c r="AF4621" s="30"/>
      <c r="AG4621" s="23"/>
      <c r="AH4621" s="23"/>
      <c r="AI4621" s="23"/>
      <c r="AJ4621" s="23"/>
      <c r="AK4621" s="23"/>
      <c r="AL4621" s="23"/>
      <c r="AM4621" s="23"/>
      <c r="AN4621" s="23"/>
      <c r="AO4621" s="23"/>
      <c r="AP4621" s="23"/>
      <c r="AQ4621" s="23"/>
      <c r="AR4621" s="23"/>
      <c r="AS4621" s="23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23"/>
      <c r="BE4621" s="23"/>
      <c r="BF4621" s="23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/>
      <c r="BX4621" s="15"/>
      <c r="BY4621" s="15"/>
      <c r="BZ4621" s="15"/>
      <c r="CA4621" s="15"/>
      <c r="CB4621" s="15"/>
      <c r="CC4621" s="15"/>
      <c r="CD4621" s="15"/>
      <c r="CE4621" s="15"/>
      <c r="CF4621" s="15"/>
      <c r="CG4621" s="15"/>
      <c r="CH4621" s="15"/>
      <c r="CI4621" s="15"/>
      <c r="CJ4621" s="15"/>
      <c r="CK4621" s="15"/>
      <c r="CL4621" s="15"/>
      <c r="CM4621" s="15"/>
      <c r="CN4621" s="15"/>
    </row>
    <row r="4622" spans="1:92" ht="14">
      <c r="A4622" s="1"/>
      <c r="D4622" s="38"/>
      <c r="I4622" s="19"/>
      <c r="K4622" s="15"/>
      <c r="L4622" s="15"/>
      <c r="AE4622" s="37"/>
      <c r="AF4622" s="30"/>
      <c r="AG4622" s="23"/>
      <c r="AH4622" s="23"/>
      <c r="AI4622" s="23"/>
      <c r="AJ4622" s="23"/>
      <c r="AK4622" s="23"/>
      <c r="AL4622" s="23"/>
      <c r="AM4622" s="23"/>
      <c r="AN4622" s="23"/>
      <c r="AO4622" s="23"/>
      <c r="AP4622" s="23"/>
      <c r="AQ4622" s="23"/>
      <c r="AR4622" s="23"/>
      <c r="AS4622" s="23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23"/>
      <c r="BE4622" s="23"/>
      <c r="BF4622" s="23"/>
      <c r="BG4622" s="12"/>
      <c r="BH4622" s="12"/>
      <c r="BI4622" s="12"/>
      <c r="BJ4622" s="12"/>
      <c r="BK4622" s="12"/>
      <c r="BL4622" s="12"/>
      <c r="BM4622" s="12"/>
      <c r="BN4622" s="12"/>
      <c r="BO4622" s="12"/>
      <c r="BP4622" s="12"/>
      <c r="BQ4622" s="12"/>
      <c r="BR4622" s="12"/>
      <c r="BS4622" s="12"/>
      <c r="BT4622" s="12"/>
      <c r="BU4622" s="12"/>
      <c r="BV4622" s="12"/>
      <c r="BW4622" s="12"/>
      <c r="BX4622" s="15"/>
      <c r="BY4622" s="15"/>
      <c r="BZ4622" s="15"/>
      <c r="CA4622" s="15"/>
      <c r="CB4622" s="15"/>
      <c r="CC4622" s="15"/>
      <c r="CD4622" s="15"/>
      <c r="CE4622" s="15"/>
      <c r="CF4622" s="15"/>
      <c r="CG4622" s="15"/>
      <c r="CH4622" s="15"/>
      <c r="CI4622" s="15"/>
      <c r="CJ4622" s="15"/>
      <c r="CK4622" s="15"/>
      <c r="CL4622" s="15"/>
      <c r="CM4622" s="15"/>
      <c r="CN4622" s="15"/>
    </row>
    <row r="4623" spans="1:92" ht="14">
      <c r="A4623" s="1"/>
      <c r="D4623" s="38"/>
      <c r="I4623" s="19"/>
      <c r="K4623" s="15"/>
      <c r="L4623" s="15"/>
      <c r="AE4623" s="37"/>
      <c r="AF4623" s="30"/>
      <c r="AG4623" s="23"/>
      <c r="AH4623" s="23"/>
      <c r="AI4623" s="23"/>
      <c r="AJ4623" s="23"/>
      <c r="AK4623" s="23"/>
      <c r="AL4623" s="23"/>
      <c r="AM4623" s="23"/>
      <c r="AN4623" s="23"/>
      <c r="AO4623" s="23"/>
      <c r="AP4623" s="23"/>
      <c r="AQ4623" s="23"/>
      <c r="AR4623" s="23"/>
      <c r="AS4623" s="23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23"/>
      <c r="BE4623" s="23"/>
      <c r="BF4623" s="23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  <c r="BU4623" s="12"/>
      <c r="BV4623" s="12"/>
      <c r="BW4623" s="12"/>
      <c r="BX4623" s="15"/>
      <c r="BY4623" s="15"/>
      <c r="BZ4623" s="15"/>
      <c r="CA4623" s="15"/>
      <c r="CB4623" s="15"/>
      <c r="CC4623" s="15"/>
      <c r="CD4623" s="15"/>
      <c r="CE4623" s="15"/>
      <c r="CF4623" s="15"/>
      <c r="CG4623" s="15"/>
      <c r="CH4623" s="15"/>
      <c r="CI4623" s="15"/>
      <c r="CJ4623" s="15"/>
      <c r="CK4623" s="15"/>
      <c r="CL4623" s="15"/>
      <c r="CM4623" s="15"/>
      <c r="CN4623" s="15"/>
    </row>
    <row r="4624" spans="1:92" ht="14">
      <c r="A4624" s="1"/>
      <c r="D4624" s="38"/>
      <c r="I4624" s="19"/>
      <c r="K4624" s="15"/>
      <c r="L4624" s="15"/>
      <c r="AE4624" s="37"/>
      <c r="AF4624" s="30"/>
      <c r="AG4624" s="23"/>
      <c r="AH4624" s="23"/>
      <c r="AI4624" s="23"/>
      <c r="AJ4624" s="23"/>
      <c r="AK4624" s="23"/>
      <c r="AL4624" s="23"/>
      <c r="AM4624" s="23"/>
      <c r="AN4624" s="23"/>
      <c r="AO4624" s="23"/>
      <c r="AP4624" s="23"/>
      <c r="AQ4624" s="23"/>
      <c r="AR4624" s="23"/>
      <c r="AS4624" s="23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23"/>
      <c r="BE4624" s="23"/>
      <c r="BF4624" s="23"/>
      <c r="BG4624" s="12"/>
      <c r="BH4624" s="12"/>
      <c r="BI4624" s="12"/>
      <c r="BJ4624" s="12"/>
      <c r="BK4624" s="12"/>
      <c r="BL4624" s="12"/>
      <c r="BM4624" s="12"/>
      <c r="BN4624" s="12"/>
      <c r="BO4624" s="12"/>
      <c r="BP4624" s="12"/>
      <c r="BQ4624" s="12"/>
      <c r="BR4624" s="12"/>
      <c r="BS4624" s="12"/>
      <c r="BT4624" s="12"/>
      <c r="BU4624" s="12"/>
      <c r="BV4624" s="12"/>
      <c r="BW4624" s="12"/>
      <c r="BX4624" s="15"/>
      <c r="BY4624" s="15"/>
      <c r="BZ4624" s="15"/>
      <c r="CA4624" s="15"/>
      <c r="CB4624" s="15"/>
      <c r="CC4624" s="15"/>
      <c r="CD4624" s="15"/>
      <c r="CE4624" s="15"/>
      <c r="CF4624" s="15"/>
      <c r="CG4624" s="15"/>
      <c r="CH4624" s="15"/>
      <c r="CI4624" s="15"/>
      <c r="CJ4624" s="15"/>
      <c r="CK4624" s="15"/>
      <c r="CL4624" s="15"/>
      <c r="CM4624" s="15"/>
      <c r="CN4624" s="15"/>
    </row>
    <row r="4625" spans="1:92" ht="14">
      <c r="A4625" s="1"/>
      <c r="D4625" s="38"/>
      <c r="I4625" s="19"/>
      <c r="K4625" s="15"/>
      <c r="L4625" s="15"/>
      <c r="AE4625" s="37"/>
      <c r="AF4625" s="30"/>
      <c r="AG4625" s="23"/>
      <c r="AH4625" s="23"/>
      <c r="AI4625" s="23"/>
      <c r="AJ4625" s="23"/>
      <c r="AK4625" s="23"/>
      <c r="AL4625" s="23"/>
      <c r="AM4625" s="23"/>
      <c r="AN4625" s="23"/>
      <c r="AO4625" s="23"/>
      <c r="AP4625" s="23"/>
      <c r="AQ4625" s="23"/>
      <c r="AR4625" s="23"/>
      <c r="AS4625" s="23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23"/>
      <c r="BE4625" s="23"/>
      <c r="BF4625" s="23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  <c r="BU4625" s="12"/>
      <c r="BV4625" s="12"/>
      <c r="BW4625" s="12"/>
      <c r="BX4625" s="15"/>
      <c r="BY4625" s="15"/>
      <c r="BZ4625" s="15"/>
      <c r="CA4625" s="15"/>
      <c r="CB4625" s="15"/>
      <c r="CC4625" s="15"/>
      <c r="CD4625" s="15"/>
      <c r="CE4625" s="15"/>
      <c r="CF4625" s="15"/>
      <c r="CG4625" s="15"/>
      <c r="CH4625" s="15"/>
      <c r="CI4625" s="15"/>
      <c r="CJ4625" s="15"/>
      <c r="CK4625" s="15"/>
      <c r="CL4625" s="15"/>
      <c r="CM4625" s="15"/>
      <c r="CN4625" s="15"/>
    </row>
    <row r="4626" spans="1:92" ht="14">
      <c r="A4626" s="1"/>
      <c r="D4626" s="38"/>
      <c r="I4626" s="19"/>
      <c r="K4626" s="15"/>
      <c r="L4626" s="15"/>
      <c r="AE4626" s="37"/>
      <c r="AF4626" s="30"/>
      <c r="AG4626" s="23"/>
      <c r="AH4626" s="23"/>
      <c r="AI4626" s="23"/>
      <c r="AJ4626" s="23"/>
      <c r="AK4626" s="23"/>
      <c r="AL4626" s="23"/>
      <c r="AM4626" s="23"/>
      <c r="AN4626" s="23"/>
      <c r="AO4626" s="23"/>
      <c r="AP4626" s="23"/>
      <c r="AQ4626" s="23"/>
      <c r="AR4626" s="23"/>
      <c r="AS4626" s="23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23"/>
      <c r="BE4626" s="23"/>
      <c r="BF4626" s="23"/>
      <c r="BG4626" s="12"/>
      <c r="BH4626" s="12"/>
      <c r="BI4626" s="12"/>
      <c r="BJ4626" s="12"/>
      <c r="BK4626" s="12"/>
      <c r="BL4626" s="12"/>
      <c r="BM4626" s="12"/>
      <c r="BN4626" s="12"/>
      <c r="BO4626" s="12"/>
      <c r="BP4626" s="12"/>
      <c r="BQ4626" s="12"/>
      <c r="BR4626" s="12"/>
      <c r="BS4626" s="12"/>
      <c r="BT4626" s="12"/>
      <c r="BU4626" s="12"/>
      <c r="BV4626" s="12"/>
      <c r="BW4626" s="12"/>
      <c r="BX4626" s="15"/>
      <c r="BY4626" s="15"/>
      <c r="BZ4626" s="15"/>
      <c r="CA4626" s="15"/>
      <c r="CB4626" s="15"/>
      <c r="CC4626" s="15"/>
      <c r="CD4626" s="15"/>
      <c r="CE4626" s="15"/>
      <c r="CF4626" s="15"/>
      <c r="CG4626" s="15"/>
      <c r="CH4626" s="15"/>
      <c r="CI4626" s="15"/>
      <c r="CJ4626" s="15"/>
      <c r="CK4626" s="15"/>
      <c r="CL4626" s="15"/>
      <c r="CM4626" s="15"/>
      <c r="CN4626" s="15"/>
    </row>
    <row r="4627" spans="1:92" ht="14">
      <c r="A4627" s="1"/>
      <c r="D4627" s="38"/>
      <c r="I4627" s="19"/>
      <c r="K4627" s="15"/>
      <c r="L4627" s="15"/>
      <c r="AE4627" s="37"/>
      <c r="AF4627" s="30"/>
      <c r="AG4627" s="23"/>
      <c r="AH4627" s="23"/>
      <c r="AI4627" s="23"/>
      <c r="AJ4627" s="23"/>
      <c r="AK4627" s="23"/>
      <c r="AL4627" s="23"/>
      <c r="AM4627" s="23"/>
      <c r="AN4627" s="23"/>
      <c r="AO4627" s="23"/>
      <c r="AP4627" s="23"/>
      <c r="AQ4627" s="23"/>
      <c r="AR4627" s="23"/>
      <c r="AS4627" s="23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23"/>
      <c r="BE4627" s="23"/>
      <c r="BF4627" s="23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  <c r="BU4627" s="12"/>
      <c r="BV4627" s="12"/>
      <c r="BW4627" s="12"/>
      <c r="BX4627" s="15"/>
      <c r="BY4627" s="15"/>
      <c r="BZ4627" s="15"/>
      <c r="CA4627" s="15"/>
      <c r="CB4627" s="15"/>
      <c r="CC4627" s="15"/>
      <c r="CD4627" s="15"/>
      <c r="CE4627" s="15"/>
      <c r="CF4627" s="15"/>
      <c r="CG4627" s="15"/>
      <c r="CH4627" s="15"/>
      <c r="CI4627" s="15"/>
      <c r="CJ4627" s="15"/>
      <c r="CK4627" s="15"/>
      <c r="CL4627" s="15"/>
      <c r="CM4627" s="15"/>
      <c r="CN4627" s="15"/>
    </row>
    <row r="4628" spans="1:92" ht="14">
      <c r="A4628" s="1"/>
      <c r="D4628" s="38"/>
      <c r="I4628" s="19"/>
      <c r="K4628" s="15"/>
      <c r="L4628" s="15"/>
      <c r="AE4628" s="37"/>
      <c r="AF4628" s="30"/>
      <c r="AG4628" s="23"/>
      <c r="AH4628" s="23"/>
      <c r="AI4628" s="23"/>
      <c r="AJ4628" s="23"/>
      <c r="AK4628" s="23"/>
      <c r="AL4628" s="23"/>
      <c r="AM4628" s="23"/>
      <c r="AN4628" s="23"/>
      <c r="AO4628" s="23"/>
      <c r="AP4628" s="23"/>
      <c r="AQ4628" s="23"/>
      <c r="AR4628" s="23"/>
      <c r="AS4628" s="23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23"/>
      <c r="BE4628" s="23"/>
      <c r="BF4628" s="23"/>
      <c r="BG4628" s="12"/>
      <c r="BH4628" s="12"/>
      <c r="BI4628" s="12"/>
      <c r="BJ4628" s="12"/>
      <c r="BK4628" s="12"/>
      <c r="BL4628" s="12"/>
      <c r="BM4628" s="12"/>
      <c r="BN4628" s="12"/>
      <c r="BO4628" s="12"/>
      <c r="BP4628" s="12"/>
      <c r="BQ4628" s="12"/>
      <c r="BR4628" s="12"/>
      <c r="BS4628" s="12"/>
      <c r="BT4628" s="12"/>
      <c r="BU4628" s="12"/>
      <c r="BV4628" s="12"/>
      <c r="BW4628" s="12"/>
      <c r="BX4628" s="15"/>
      <c r="BY4628" s="15"/>
      <c r="BZ4628" s="15"/>
      <c r="CA4628" s="15"/>
      <c r="CB4628" s="15"/>
      <c r="CC4628" s="15"/>
      <c r="CD4628" s="15"/>
      <c r="CE4628" s="15"/>
      <c r="CF4628" s="15"/>
      <c r="CG4628" s="15"/>
      <c r="CH4628" s="15"/>
      <c r="CI4628" s="15"/>
      <c r="CJ4628" s="15"/>
      <c r="CK4628" s="15"/>
      <c r="CL4628" s="15"/>
      <c r="CM4628" s="15"/>
      <c r="CN4628" s="15"/>
    </row>
    <row r="4629" spans="1:92" ht="14">
      <c r="A4629" s="1"/>
      <c r="D4629" s="38"/>
      <c r="I4629" s="19"/>
      <c r="K4629" s="15"/>
      <c r="L4629" s="15"/>
      <c r="AE4629" s="37"/>
      <c r="AF4629" s="30"/>
      <c r="AG4629" s="23"/>
      <c r="AH4629" s="23"/>
      <c r="AI4629" s="23"/>
      <c r="AJ4629" s="23"/>
      <c r="AK4629" s="23"/>
      <c r="AL4629" s="23"/>
      <c r="AM4629" s="23"/>
      <c r="AN4629" s="23"/>
      <c r="AO4629" s="23"/>
      <c r="AP4629" s="23"/>
      <c r="AQ4629" s="23"/>
      <c r="AR4629" s="23"/>
      <c r="AS4629" s="23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23"/>
      <c r="BE4629" s="23"/>
      <c r="BF4629" s="23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/>
      <c r="BT4629" s="12"/>
      <c r="BU4629" s="12"/>
      <c r="BV4629" s="12"/>
      <c r="BW4629" s="12"/>
      <c r="BX4629" s="15"/>
      <c r="BY4629" s="15"/>
      <c r="BZ4629" s="15"/>
      <c r="CA4629" s="15"/>
      <c r="CB4629" s="15"/>
      <c r="CC4629" s="15"/>
      <c r="CD4629" s="15"/>
      <c r="CE4629" s="15"/>
      <c r="CF4629" s="15"/>
      <c r="CG4629" s="15"/>
      <c r="CH4629" s="15"/>
      <c r="CI4629" s="15"/>
      <c r="CJ4629" s="15"/>
      <c r="CK4629" s="15"/>
      <c r="CL4629" s="15"/>
      <c r="CM4629" s="15"/>
      <c r="CN4629" s="15"/>
    </row>
    <row r="4630" spans="1:92" ht="14">
      <c r="A4630" s="1"/>
      <c r="D4630" s="38"/>
      <c r="I4630" s="19"/>
      <c r="K4630" s="15"/>
      <c r="L4630" s="15"/>
      <c r="AE4630" s="37"/>
      <c r="AF4630" s="30"/>
      <c r="AG4630" s="23"/>
      <c r="AH4630" s="23"/>
      <c r="AI4630" s="23"/>
      <c r="AJ4630" s="23"/>
      <c r="AK4630" s="23"/>
      <c r="AL4630" s="23"/>
      <c r="AM4630" s="23"/>
      <c r="AN4630" s="23"/>
      <c r="AO4630" s="23"/>
      <c r="AP4630" s="23"/>
      <c r="AQ4630" s="23"/>
      <c r="AR4630" s="23"/>
      <c r="AS4630" s="23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23"/>
      <c r="BE4630" s="23"/>
      <c r="BF4630" s="23"/>
      <c r="BG4630" s="12"/>
      <c r="BH4630" s="12"/>
      <c r="BI4630" s="12"/>
      <c r="BJ4630" s="12"/>
      <c r="BK4630" s="12"/>
      <c r="BL4630" s="12"/>
      <c r="BM4630" s="12"/>
      <c r="BN4630" s="12"/>
      <c r="BO4630" s="12"/>
      <c r="BP4630" s="12"/>
      <c r="BQ4630" s="12"/>
      <c r="BR4630" s="12"/>
      <c r="BS4630" s="12"/>
      <c r="BT4630" s="12"/>
      <c r="BU4630" s="12"/>
      <c r="BV4630" s="12"/>
      <c r="BW4630" s="12"/>
      <c r="BX4630" s="15"/>
      <c r="BY4630" s="15"/>
      <c r="BZ4630" s="15"/>
      <c r="CA4630" s="15"/>
      <c r="CB4630" s="15"/>
      <c r="CC4630" s="15"/>
      <c r="CD4630" s="15"/>
      <c r="CE4630" s="15"/>
      <c r="CF4630" s="15"/>
      <c r="CG4630" s="15"/>
      <c r="CH4630" s="15"/>
      <c r="CI4630" s="15"/>
      <c r="CJ4630" s="15"/>
      <c r="CK4630" s="15"/>
      <c r="CL4630" s="15"/>
      <c r="CM4630" s="15"/>
      <c r="CN4630" s="15"/>
    </row>
    <row r="4631" spans="1:92" ht="14">
      <c r="A4631" s="1"/>
      <c r="D4631" s="38"/>
      <c r="I4631" s="19"/>
      <c r="K4631" s="15"/>
      <c r="L4631" s="15"/>
      <c r="AE4631" s="37"/>
      <c r="AF4631" s="30"/>
      <c r="AG4631" s="23"/>
      <c r="AH4631" s="23"/>
      <c r="AI4631" s="23"/>
      <c r="AJ4631" s="23"/>
      <c r="AK4631" s="23"/>
      <c r="AL4631" s="23"/>
      <c r="AM4631" s="23"/>
      <c r="AN4631" s="23"/>
      <c r="AO4631" s="23"/>
      <c r="AP4631" s="23"/>
      <c r="AQ4631" s="23"/>
      <c r="AR4631" s="23"/>
      <c r="AS4631" s="23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23"/>
      <c r="BE4631" s="23"/>
      <c r="BF4631" s="23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  <c r="BU4631" s="12"/>
      <c r="BV4631" s="12"/>
      <c r="BW4631" s="12"/>
      <c r="BX4631" s="15"/>
      <c r="BY4631" s="15"/>
      <c r="BZ4631" s="15"/>
      <c r="CA4631" s="15"/>
      <c r="CB4631" s="15"/>
      <c r="CC4631" s="15"/>
      <c r="CD4631" s="15"/>
      <c r="CE4631" s="15"/>
      <c r="CF4631" s="15"/>
      <c r="CG4631" s="15"/>
      <c r="CH4631" s="15"/>
      <c r="CI4631" s="15"/>
      <c r="CJ4631" s="15"/>
      <c r="CK4631" s="15"/>
      <c r="CL4631" s="15"/>
      <c r="CM4631" s="15"/>
      <c r="CN4631" s="15"/>
    </row>
    <row r="4632" spans="1:92" ht="14">
      <c r="A4632" s="1"/>
      <c r="D4632" s="38"/>
      <c r="I4632" s="19"/>
      <c r="K4632" s="15"/>
      <c r="L4632" s="15"/>
      <c r="AE4632" s="37"/>
      <c r="AF4632" s="30"/>
      <c r="AG4632" s="23"/>
      <c r="AH4632" s="23"/>
      <c r="AI4632" s="23"/>
      <c r="AJ4632" s="23"/>
      <c r="AK4632" s="23"/>
      <c r="AL4632" s="23"/>
      <c r="AM4632" s="23"/>
      <c r="AN4632" s="23"/>
      <c r="AO4632" s="23"/>
      <c r="AP4632" s="23"/>
      <c r="AQ4632" s="23"/>
      <c r="AR4632" s="23"/>
      <c r="AS4632" s="23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23"/>
      <c r="BE4632" s="23"/>
      <c r="BF4632" s="23"/>
      <c r="BG4632" s="12"/>
      <c r="BH4632" s="12"/>
      <c r="BI4632" s="12"/>
      <c r="BJ4632" s="12"/>
      <c r="BK4632" s="12"/>
      <c r="BL4632" s="12"/>
      <c r="BM4632" s="12"/>
      <c r="BN4632" s="12"/>
      <c r="BO4632" s="12"/>
      <c r="BP4632" s="12"/>
      <c r="BQ4632" s="12"/>
      <c r="BR4632" s="12"/>
      <c r="BS4632" s="12"/>
      <c r="BT4632" s="12"/>
      <c r="BU4632" s="12"/>
      <c r="BV4632" s="12"/>
      <c r="BW4632" s="12"/>
      <c r="BX4632" s="15"/>
      <c r="BY4632" s="15"/>
      <c r="BZ4632" s="15"/>
      <c r="CA4632" s="15"/>
      <c r="CB4632" s="15"/>
      <c r="CC4632" s="15"/>
      <c r="CD4632" s="15"/>
      <c r="CE4632" s="15"/>
      <c r="CF4632" s="15"/>
      <c r="CG4632" s="15"/>
      <c r="CH4632" s="15"/>
      <c r="CI4632" s="15"/>
      <c r="CJ4632" s="15"/>
      <c r="CK4632" s="15"/>
      <c r="CL4632" s="15"/>
      <c r="CM4632" s="15"/>
      <c r="CN4632" s="15"/>
    </row>
    <row r="4633" spans="1:92" ht="14">
      <c r="A4633" s="1"/>
      <c r="D4633" s="38"/>
      <c r="I4633" s="19"/>
      <c r="K4633" s="15"/>
      <c r="L4633" s="15"/>
      <c r="AE4633" s="37"/>
      <c r="AF4633" s="30"/>
      <c r="AG4633" s="23"/>
      <c r="AH4633" s="23"/>
      <c r="AI4633" s="23"/>
      <c r="AJ4633" s="23"/>
      <c r="AK4633" s="23"/>
      <c r="AL4633" s="23"/>
      <c r="AM4633" s="23"/>
      <c r="AN4633" s="23"/>
      <c r="AO4633" s="23"/>
      <c r="AP4633" s="23"/>
      <c r="AQ4633" s="23"/>
      <c r="AR4633" s="23"/>
      <c r="AS4633" s="23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23"/>
      <c r="BE4633" s="23"/>
      <c r="BF4633" s="23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  <c r="BU4633" s="12"/>
      <c r="BV4633" s="12"/>
      <c r="BW4633" s="12"/>
      <c r="BX4633" s="15"/>
      <c r="BY4633" s="15"/>
      <c r="BZ4633" s="15"/>
      <c r="CA4633" s="15"/>
      <c r="CB4633" s="15"/>
      <c r="CC4633" s="15"/>
      <c r="CD4633" s="15"/>
      <c r="CE4633" s="15"/>
      <c r="CF4633" s="15"/>
      <c r="CG4633" s="15"/>
      <c r="CH4633" s="15"/>
      <c r="CI4633" s="15"/>
      <c r="CJ4633" s="15"/>
      <c r="CK4633" s="15"/>
      <c r="CL4633" s="15"/>
      <c r="CM4633" s="15"/>
      <c r="CN4633" s="15"/>
    </row>
    <row r="4634" spans="1:92" ht="14">
      <c r="A4634" s="1"/>
      <c r="D4634" s="38"/>
      <c r="I4634" s="19"/>
      <c r="K4634" s="15"/>
      <c r="L4634" s="15"/>
      <c r="AE4634" s="37"/>
      <c r="AF4634" s="30"/>
      <c r="AG4634" s="23"/>
      <c r="AH4634" s="23"/>
      <c r="AI4634" s="23"/>
      <c r="AJ4634" s="23"/>
      <c r="AK4634" s="23"/>
      <c r="AL4634" s="23"/>
      <c r="AM4634" s="23"/>
      <c r="AN4634" s="23"/>
      <c r="AO4634" s="23"/>
      <c r="AP4634" s="23"/>
      <c r="AQ4634" s="23"/>
      <c r="AR4634" s="23"/>
      <c r="AS4634" s="23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23"/>
      <c r="BE4634" s="23"/>
      <c r="BF4634" s="23"/>
      <c r="BG4634" s="12"/>
      <c r="BH4634" s="12"/>
      <c r="BI4634" s="12"/>
      <c r="BJ4634" s="12"/>
      <c r="BK4634" s="12"/>
      <c r="BL4634" s="12"/>
      <c r="BM4634" s="12"/>
      <c r="BN4634" s="12"/>
      <c r="BO4634" s="12"/>
      <c r="BP4634" s="12"/>
      <c r="BQ4634" s="12"/>
      <c r="BR4634" s="12"/>
      <c r="BS4634" s="12"/>
      <c r="BT4634" s="12"/>
      <c r="BU4634" s="12"/>
      <c r="BV4634" s="12"/>
      <c r="BW4634" s="12"/>
      <c r="BX4634" s="15"/>
      <c r="BY4634" s="15"/>
      <c r="BZ4634" s="15"/>
      <c r="CA4634" s="15"/>
      <c r="CB4634" s="15"/>
      <c r="CC4634" s="15"/>
      <c r="CD4634" s="15"/>
      <c r="CE4634" s="15"/>
      <c r="CF4634" s="15"/>
      <c r="CG4634" s="15"/>
      <c r="CH4634" s="15"/>
      <c r="CI4634" s="15"/>
      <c r="CJ4634" s="15"/>
      <c r="CK4634" s="15"/>
      <c r="CL4634" s="15"/>
      <c r="CM4634" s="15"/>
      <c r="CN4634" s="15"/>
    </row>
    <row r="4635" spans="1:92" ht="14">
      <c r="A4635" s="1"/>
      <c r="D4635" s="38"/>
      <c r="I4635" s="19"/>
      <c r="K4635" s="15"/>
      <c r="L4635" s="15"/>
      <c r="AE4635" s="37"/>
      <c r="AF4635" s="30"/>
      <c r="AG4635" s="23"/>
      <c r="AH4635" s="23"/>
      <c r="AI4635" s="23"/>
      <c r="AJ4635" s="23"/>
      <c r="AK4635" s="23"/>
      <c r="AL4635" s="23"/>
      <c r="AM4635" s="23"/>
      <c r="AN4635" s="23"/>
      <c r="AO4635" s="23"/>
      <c r="AP4635" s="23"/>
      <c r="AQ4635" s="23"/>
      <c r="AR4635" s="23"/>
      <c r="AS4635" s="23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23"/>
      <c r="BE4635" s="23"/>
      <c r="BF4635" s="23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  <c r="BU4635" s="12"/>
      <c r="BV4635" s="12"/>
      <c r="BW4635" s="12"/>
      <c r="BX4635" s="15"/>
      <c r="BY4635" s="15"/>
      <c r="BZ4635" s="15"/>
      <c r="CA4635" s="15"/>
      <c r="CB4635" s="15"/>
      <c r="CC4635" s="15"/>
      <c r="CD4635" s="15"/>
      <c r="CE4635" s="15"/>
      <c r="CF4635" s="15"/>
      <c r="CG4635" s="15"/>
      <c r="CH4635" s="15"/>
      <c r="CI4635" s="15"/>
      <c r="CJ4635" s="15"/>
      <c r="CK4635" s="15"/>
      <c r="CL4635" s="15"/>
      <c r="CM4635" s="15"/>
      <c r="CN4635" s="15"/>
    </row>
    <row r="4636" spans="1:92" ht="14">
      <c r="A4636" s="1"/>
      <c r="D4636" s="38"/>
      <c r="I4636" s="19"/>
      <c r="K4636" s="15"/>
      <c r="L4636" s="15"/>
      <c r="AE4636" s="37"/>
      <c r="AF4636" s="30"/>
      <c r="AG4636" s="23"/>
      <c r="AH4636" s="23"/>
      <c r="AI4636" s="23"/>
      <c r="AJ4636" s="23"/>
      <c r="AK4636" s="23"/>
      <c r="AL4636" s="23"/>
      <c r="AM4636" s="23"/>
      <c r="AN4636" s="23"/>
      <c r="AO4636" s="23"/>
      <c r="AP4636" s="23"/>
      <c r="AQ4636" s="23"/>
      <c r="AR4636" s="23"/>
      <c r="AS4636" s="23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23"/>
      <c r="BE4636" s="23"/>
      <c r="BF4636" s="23"/>
      <c r="BG4636" s="12"/>
      <c r="BH4636" s="12"/>
      <c r="BI4636" s="12"/>
      <c r="BJ4636" s="12"/>
      <c r="BK4636" s="12"/>
      <c r="BL4636" s="12"/>
      <c r="BM4636" s="12"/>
      <c r="BN4636" s="12"/>
      <c r="BO4636" s="12"/>
      <c r="BP4636" s="12"/>
      <c r="BQ4636" s="12"/>
      <c r="BR4636" s="12"/>
      <c r="BS4636" s="12"/>
      <c r="BT4636" s="12"/>
      <c r="BU4636" s="12"/>
      <c r="BV4636" s="12"/>
      <c r="BW4636" s="12"/>
      <c r="BX4636" s="15"/>
      <c r="BY4636" s="15"/>
      <c r="BZ4636" s="15"/>
      <c r="CA4636" s="15"/>
      <c r="CB4636" s="15"/>
      <c r="CC4636" s="15"/>
      <c r="CD4636" s="15"/>
      <c r="CE4636" s="15"/>
      <c r="CF4636" s="15"/>
      <c r="CG4636" s="15"/>
      <c r="CH4636" s="15"/>
      <c r="CI4636" s="15"/>
      <c r="CJ4636" s="15"/>
      <c r="CK4636" s="15"/>
      <c r="CL4636" s="15"/>
      <c r="CM4636" s="15"/>
      <c r="CN4636" s="15"/>
    </row>
    <row r="4637" spans="1:92" ht="14">
      <c r="A4637" s="1"/>
      <c r="D4637" s="38"/>
      <c r="I4637" s="19"/>
      <c r="K4637" s="15"/>
      <c r="L4637" s="15"/>
      <c r="AE4637" s="37"/>
      <c r="AF4637" s="30"/>
      <c r="AG4637" s="23"/>
      <c r="AH4637" s="23"/>
      <c r="AI4637" s="23"/>
      <c r="AJ4637" s="23"/>
      <c r="AK4637" s="23"/>
      <c r="AL4637" s="23"/>
      <c r="AM4637" s="23"/>
      <c r="AN4637" s="23"/>
      <c r="AO4637" s="23"/>
      <c r="AP4637" s="23"/>
      <c r="AQ4637" s="23"/>
      <c r="AR4637" s="23"/>
      <c r="AS4637" s="23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23"/>
      <c r="BE4637" s="23"/>
      <c r="BF4637" s="23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  <c r="BU4637" s="12"/>
      <c r="BV4637" s="12"/>
      <c r="BW4637" s="12"/>
      <c r="BX4637" s="15"/>
      <c r="BY4637" s="15"/>
      <c r="BZ4637" s="15"/>
      <c r="CA4637" s="15"/>
      <c r="CB4637" s="15"/>
      <c r="CC4637" s="15"/>
      <c r="CD4637" s="15"/>
      <c r="CE4637" s="15"/>
      <c r="CF4637" s="15"/>
      <c r="CG4637" s="15"/>
      <c r="CH4637" s="15"/>
      <c r="CI4637" s="15"/>
      <c r="CJ4637" s="15"/>
      <c r="CK4637" s="15"/>
      <c r="CL4637" s="15"/>
      <c r="CM4637" s="15"/>
      <c r="CN4637" s="15"/>
    </row>
    <row r="4638" spans="1:92" ht="14">
      <c r="A4638" s="1"/>
      <c r="D4638" s="38"/>
      <c r="I4638" s="19"/>
      <c r="K4638" s="15"/>
      <c r="L4638" s="15"/>
      <c r="AE4638" s="37"/>
      <c r="AF4638" s="30"/>
      <c r="AG4638" s="23"/>
      <c r="AH4638" s="23"/>
      <c r="AI4638" s="23"/>
      <c r="AJ4638" s="23"/>
      <c r="AK4638" s="23"/>
      <c r="AL4638" s="23"/>
      <c r="AM4638" s="23"/>
      <c r="AN4638" s="23"/>
      <c r="AO4638" s="23"/>
      <c r="AP4638" s="23"/>
      <c r="AQ4638" s="23"/>
      <c r="AR4638" s="23"/>
      <c r="AS4638" s="23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23"/>
      <c r="BE4638" s="23"/>
      <c r="BF4638" s="23"/>
      <c r="BG4638" s="12"/>
      <c r="BH4638" s="12"/>
      <c r="BI4638" s="12"/>
      <c r="BJ4638" s="12"/>
      <c r="BK4638" s="12"/>
      <c r="BL4638" s="12"/>
      <c r="BM4638" s="12"/>
      <c r="BN4638" s="12"/>
      <c r="BO4638" s="12"/>
      <c r="BP4638" s="12"/>
      <c r="BQ4638" s="12"/>
      <c r="BR4638" s="12"/>
      <c r="BS4638" s="12"/>
      <c r="BT4638" s="12"/>
      <c r="BU4638" s="12"/>
      <c r="BV4638" s="12"/>
      <c r="BW4638" s="12"/>
      <c r="BX4638" s="15"/>
      <c r="BY4638" s="15"/>
      <c r="BZ4638" s="15"/>
      <c r="CA4638" s="15"/>
      <c r="CB4638" s="15"/>
      <c r="CC4638" s="15"/>
      <c r="CD4638" s="15"/>
      <c r="CE4638" s="15"/>
      <c r="CF4638" s="15"/>
      <c r="CG4638" s="15"/>
      <c r="CH4638" s="15"/>
      <c r="CI4638" s="15"/>
      <c r="CJ4638" s="15"/>
      <c r="CK4638" s="15"/>
      <c r="CL4638" s="15"/>
      <c r="CM4638" s="15"/>
      <c r="CN4638" s="15"/>
    </row>
    <row r="4639" spans="1:92" ht="14">
      <c r="A4639" s="1"/>
      <c r="D4639" s="38"/>
      <c r="I4639" s="19"/>
      <c r="K4639" s="15"/>
      <c r="L4639" s="15"/>
      <c r="AE4639" s="37"/>
      <c r="AF4639" s="30"/>
      <c r="AG4639" s="23"/>
      <c r="AH4639" s="23"/>
      <c r="AI4639" s="23"/>
      <c r="AJ4639" s="23"/>
      <c r="AK4639" s="23"/>
      <c r="AL4639" s="23"/>
      <c r="AM4639" s="23"/>
      <c r="AN4639" s="23"/>
      <c r="AO4639" s="23"/>
      <c r="AP4639" s="23"/>
      <c r="AQ4639" s="23"/>
      <c r="AR4639" s="23"/>
      <c r="AS4639" s="23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23"/>
      <c r="BE4639" s="23"/>
      <c r="BF4639" s="23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  <c r="BU4639" s="12"/>
      <c r="BV4639" s="12"/>
      <c r="BW4639" s="12"/>
      <c r="BX4639" s="15"/>
      <c r="BY4639" s="15"/>
      <c r="BZ4639" s="15"/>
      <c r="CA4639" s="15"/>
      <c r="CB4639" s="15"/>
      <c r="CC4639" s="15"/>
      <c r="CD4639" s="15"/>
      <c r="CE4639" s="15"/>
      <c r="CF4639" s="15"/>
      <c r="CG4639" s="15"/>
      <c r="CH4639" s="15"/>
      <c r="CI4639" s="15"/>
      <c r="CJ4639" s="15"/>
      <c r="CK4639" s="15"/>
      <c r="CL4639" s="15"/>
      <c r="CM4639" s="15"/>
      <c r="CN4639" s="15"/>
    </row>
    <row r="4640" spans="1:92" ht="14">
      <c r="A4640" s="1"/>
      <c r="D4640" s="38"/>
      <c r="I4640" s="19"/>
      <c r="K4640" s="15"/>
      <c r="L4640" s="15"/>
      <c r="AE4640" s="37"/>
      <c r="AF4640" s="30"/>
      <c r="AG4640" s="23"/>
      <c r="AH4640" s="23"/>
      <c r="AI4640" s="23"/>
      <c r="AJ4640" s="23"/>
      <c r="AK4640" s="23"/>
      <c r="AL4640" s="23"/>
      <c r="AM4640" s="23"/>
      <c r="AN4640" s="23"/>
      <c r="AO4640" s="23"/>
      <c r="AP4640" s="23"/>
      <c r="AQ4640" s="23"/>
      <c r="AR4640" s="23"/>
      <c r="AS4640" s="23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23"/>
      <c r="BE4640" s="23"/>
      <c r="BF4640" s="23"/>
      <c r="BG4640" s="12"/>
      <c r="BH4640" s="12"/>
      <c r="BI4640" s="12"/>
      <c r="BJ4640" s="12"/>
      <c r="BK4640" s="12"/>
      <c r="BL4640" s="12"/>
      <c r="BM4640" s="12"/>
      <c r="BN4640" s="12"/>
      <c r="BO4640" s="12"/>
      <c r="BP4640" s="12"/>
      <c r="BQ4640" s="12"/>
      <c r="BR4640" s="12"/>
      <c r="BS4640" s="12"/>
      <c r="BT4640" s="12"/>
      <c r="BU4640" s="12"/>
      <c r="BV4640" s="12"/>
      <c r="BW4640" s="12"/>
      <c r="BX4640" s="15"/>
      <c r="BY4640" s="15"/>
      <c r="BZ4640" s="15"/>
      <c r="CA4640" s="15"/>
      <c r="CB4640" s="15"/>
      <c r="CC4640" s="15"/>
      <c r="CD4640" s="15"/>
      <c r="CE4640" s="15"/>
      <c r="CF4640" s="15"/>
      <c r="CG4640" s="15"/>
      <c r="CH4640" s="15"/>
      <c r="CI4640" s="15"/>
      <c r="CJ4640" s="15"/>
      <c r="CK4640" s="15"/>
      <c r="CL4640" s="15"/>
      <c r="CM4640" s="15"/>
      <c r="CN4640" s="15"/>
    </row>
    <row r="4641" spans="1:92" ht="14">
      <c r="A4641" s="1"/>
      <c r="D4641" s="38"/>
      <c r="I4641" s="19"/>
      <c r="K4641" s="15"/>
      <c r="L4641" s="15"/>
      <c r="AE4641" s="37"/>
      <c r="AF4641" s="30"/>
      <c r="AG4641" s="23"/>
      <c r="AH4641" s="23"/>
      <c r="AI4641" s="23"/>
      <c r="AJ4641" s="23"/>
      <c r="AK4641" s="23"/>
      <c r="AL4641" s="23"/>
      <c r="AM4641" s="23"/>
      <c r="AN4641" s="23"/>
      <c r="AO4641" s="23"/>
      <c r="AP4641" s="23"/>
      <c r="AQ4641" s="23"/>
      <c r="AR4641" s="23"/>
      <c r="AS4641" s="23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23"/>
      <c r="BE4641" s="23"/>
      <c r="BF4641" s="23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  <c r="BU4641" s="12"/>
      <c r="BV4641" s="12"/>
      <c r="BW4641" s="12"/>
      <c r="BX4641" s="15"/>
      <c r="BY4641" s="15"/>
      <c r="BZ4641" s="15"/>
      <c r="CA4641" s="15"/>
      <c r="CB4641" s="15"/>
      <c r="CC4641" s="15"/>
      <c r="CD4641" s="15"/>
      <c r="CE4641" s="15"/>
      <c r="CF4641" s="15"/>
      <c r="CG4641" s="15"/>
      <c r="CH4641" s="15"/>
      <c r="CI4641" s="15"/>
      <c r="CJ4641" s="15"/>
      <c r="CK4641" s="15"/>
      <c r="CL4641" s="15"/>
      <c r="CM4641" s="15"/>
      <c r="CN4641" s="15"/>
    </row>
    <row r="4642" spans="1:92" ht="14">
      <c r="A4642" s="1"/>
      <c r="D4642" s="38"/>
      <c r="I4642" s="19"/>
      <c r="K4642" s="15"/>
      <c r="L4642" s="15"/>
      <c r="AE4642" s="37"/>
      <c r="AF4642" s="30"/>
      <c r="AG4642" s="23"/>
      <c r="AH4642" s="23"/>
      <c r="AI4642" s="23"/>
      <c r="AJ4642" s="23"/>
      <c r="AK4642" s="23"/>
      <c r="AL4642" s="23"/>
      <c r="AM4642" s="23"/>
      <c r="AN4642" s="23"/>
      <c r="AO4642" s="23"/>
      <c r="AP4642" s="23"/>
      <c r="AQ4642" s="23"/>
      <c r="AR4642" s="23"/>
      <c r="AS4642" s="23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23"/>
      <c r="BE4642" s="23"/>
      <c r="BF4642" s="23"/>
      <c r="BG4642" s="12"/>
      <c r="BH4642" s="12"/>
      <c r="BI4642" s="12"/>
      <c r="BJ4642" s="12"/>
      <c r="BK4642" s="12"/>
      <c r="BL4642" s="12"/>
      <c r="BM4642" s="12"/>
      <c r="BN4642" s="12"/>
      <c r="BO4642" s="12"/>
      <c r="BP4642" s="12"/>
      <c r="BQ4642" s="12"/>
      <c r="BR4642" s="12"/>
      <c r="BS4642" s="12"/>
      <c r="BT4642" s="12"/>
      <c r="BU4642" s="12"/>
      <c r="BV4642" s="12"/>
      <c r="BW4642" s="12"/>
      <c r="BX4642" s="15"/>
      <c r="BY4642" s="15"/>
      <c r="BZ4642" s="15"/>
      <c r="CA4642" s="15"/>
      <c r="CB4642" s="15"/>
      <c r="CC4642" s="15"/>
      <c r="CD4642" s="15"/>
      <c r="CE4642" s="15"/>
      <c r="CF4642" s="15"/>
      <c r="CG4642" s="15"/>
      <c r="CH4642" s="15"/>
      <c r="CI4642" s="15"/>
      <c r="CJ4642" s="15"/>
      <c r="CK4642" s="15"/>
      <c r="CL4642" s="15"/>
      <c r="CM4642" s="15"/>
      <c r="CN4642" s="15"/>
    </row>
    <row r="4643" spans="1:92" ht="14">
      <c r="A4643" s="1"/>
      <c r="D4643" s="38"/>
      <c r="I4643" s="19"/>
      <c r="K4643" s="15"/>
      <c r="L4643" s="15"/>
      <c r="AE4643" s="37"/>
      <c r="AF4643" s="30"/>
      <c r="AG4643" s="23"/>
      <c r="AH4643" s="23"/>
      <c r="AI4643" s="23"/>
      <c r="AJ4643" s="23"/>
      <c r="AK4643" s="23"/>
      <c r="AL4643" s="23"/>
      <c r="AM4643" s="23"/>
      <c r="AN4643" s="23"/>
      <c r="AO4643" s="23"/>
      <c r="AP4643" s="23"/>
      <c r="AQ4643" s="23"/>
      <c r="AR4643" s="23"/>
      <c r="AS4643" s="23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23"/>
      <c r="BE4643" s="23"/>
      <c r="BF4643" s="23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  <c r="BU4643" s="12"/>
      <c r="BV4643" s="12"/>
      <c r="BW4643" s="12"/>
      <c r="BX4643" s="15"/>
      <c r="BY4643" s="15"/>
      <c r="BZ4643" s="15"/>
      <c r="CA4643" s="15"/>
      <c r="CB4643" s="15"/>
      <c r="CC4643" s="15"/>
      <c r="CD4643" s="15"/>
      <c r="CE4643" s="15"/>
      <c r="CF4643" s="15"/>
      <c r="CG4643" s="15"/>
      <c r="CH4643" s="15"/>
      <c r="CI4643" s="15"/>
      <c r="CJ4643" s="15"/>
      <c r="CK4643" s="15"/>
      <c r="CL4643" s="15"/>
      <c r="CM4643" s="15"/>
      <c r="CN4643" s="15"/>
    </row>
    <row r="4644" spans="1:92" ht="14">
      <c r="A4644" s="1"/>
      <c r="D4644" s="38"/>
      <c r="I4644" s="19"/>
      <c r="K4644" s="15"/>
      <c r="L4644" s="15"/>
      <c r="AE4644" s="37"/>
      <c r="AF4644" s="30"/>
      <c r="AG4644" s="23"/>
      <c r="AH4644" s="23"/>
      <c r="AI4644" s="23"/>
      <c r="AJ4644" s="23"/>
      <c r="AK4644" s="23"/>
      <c r="AL4644" s="23"/>
      <c r="AM4644" s="23"/>
      <c r="AN4644" s="23"/>
      <c r="AO4644" s="23"/>
      <c r="AP4644" s="23"/>
      <c r="AQ4644" s="23"/>
      <c r="AR4644" s="23"/>
      <c r="AS4644" s="23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23"/>
      <c r="BE4644" s="23"/>
      <c r="BF4644" s="23"/>
      <c r="BG4644" s="12"/>
      <c r="BH4644" s="12"/>
      <c r="BI4644" s="12"/>
      <c r="BJ4644" s="12"/>
      <c r="BK4644" s="12"/>
      <c r="BL4644" s="12"/>
      <c r="BM4644" s="12"/>
      <c r="BN4644" s="12"/>
      <c r="BO4644" s="12"/>
      <c r="BP4644" s="12"/>
      <c r="BQ4644" s="12"/>
      <c r="BR4644" s="12"/>
      <c r="BS4644" s="12"/>
      <c r="BT4644" s="12"/>
      <c r="BU4644" s="12"/>
      <c r="BV4644" s="12"/>
      <c r="BW4644" s="12"/>
      <c r="BX4644" s="15"/>
      <c r="BY4644" s="15"/>
      <c r="BZ4644" s="15"/>
      <c r="CA4644" s="15"/>
      <c r="CB4644" s="15"/>
      <c r="CC4644" s="15"/>
      <c r="CD4644" s="15"/>
      <c r="CE4644" s="15"/>
      <c r="CF4644" s="15"/>
      <c r="CG4644" s="15"/>
      <c r="CH4644" s="15"/>
      <c r="CI4644" s="15"/>
      <c r="CJ4644" s="15"/>
      <c r="CK4644" s="15"/>
      <c r="CL4644" s="15"/>
      <c r="CM4644" s="15"/>
      <c r="CN4644" s="15"/>
    </row>
    <row r="4645" spans="1:92" ht="14">
      <c r="A4645" s="1"/>
      <c r="D4645" s="38"/>
      <c r="I4645" s="19"/>
      <c r="K4645" s="15"/>
      <c r="L4645" s="15"/>
      <c r="AE4645" s="37"/>
      <c r="AF4645" s="30"/>
      <c r="AG4645" s="23"/>
      <c r="AH4645" s="23"/>
      <c r="AI4645" s="23"/>
      <c r="AJ4645" s="23"/>
      <c r="AK4645" s="23"/>
      <c r="AL4645" s="23"/>
      <c r="AM4645" s="23"/>
      <c r="AN4645" s="23"/>
      <c r="AO4645" s="23"/>
      <c r="AP4645" s="23"/>
      <c r="AQ4645" s="23"/>
      <c r="AR4645" s="23"/>
      <c r="AS4645" s="23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23"/>
      <c r="BE4645" s="23"/>
      <c r="BF4645" s="23"/>
      <c r="BG4645" s="12"/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  <c r="BU4645" s="12"/>
      <c r="BV4645" s="12"/>
      <c r="BW4645" s="12"/>
      <c r="BX4645" s="15"/>
      <c r="BY4645" s="15"/>
      <c r="BZ4645" s="15"/>
      <c r="CA4645" s="15"/>
      <c r="CB4645" s="15"/>
      <c r="CC4645" s="15"/>
      <c r="CD4645" s="15"/>
      <c r="CE4645" s="15"/>
      <c r="CF4645" s="15"/>
      <c r="CG4645" s="15"/>
      <c r="CH4645" s="15"/>
      <c r="CI4645" s="15"/>
      <c r="CJ4645" s="15"/>
      <c r="CK4645" s="15"/>
      <c r="CL4645" s="15"/>
      <c r="CM4645" s="15"/>
      <c r="CN4645" s="15"/>
    </row>
    <row r="4646" spans="1:92" ht="14">
      <c r="A4646" s="1"/>
      <c r="D4646" s="38"/>
      <c r="I4646" s="19"/>
      <c r="K4646" s="15"/>
      <c r="L4646" s="15"/>
      <c r="AE4646" s="37"/>
      <c r="AF4646" s="30"/>
      <c r="AG4646" s="23"/>
      <c r="AH4646" s="23"/>
      <c r="AI4646" s="23"/>
      <c r="AJ4646" s="23"/>
      <c r="AK4646" s="23"/>
      <c r="AL4646" s="23"/>
      <c r="AM4646" s="23"/>
      <c r="AN4646" s="23"/>
      <c r="AO4646" s="23"/>
      <c r="AP4646" s="23"/>
      <c r="AQ4646" s="23"/>
      <c r="AR4646" s="23"/>
      <c r="AS4646" s="23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23"/>
      <c r="BE4646" s="23"/>
      <c r="BF4646" s="23"/>
      <c r="BG4646" s="12"/>
      <c r="BH4646" s="12"/>
      <c r="BI4646" s="12"/>
      <c r="BJ4646" s="12"/>
      <c r="BK4646" s="12"/>
      <c r="BL4646" s="12"/>
      <c r="BM4646" s="12"/>
      <c r="BN4646" s="12"/>
      <c r="BO4646" s="12"/>
      <c r="BP4646" s="12"/>
      <c r="BQ4646" s="12"/>
      <c r="BR4646" s="12"/>
      <c r="BS4646" s="12"/>
      <c r="BT4646" s="12"/>
      <c r="BU4646" s="12"/>
      <c r="BV4646" s="12"/>
      <c r="BW4646" s="12"/>
      <c r="BX4646" s="15"/>
      <c r="BY4646" s="15"/>
      <c r="BZ4646" s="15"/>
      <c r="CA4646" s="15"/>
      <c r="CB4646" s="15"/>
      <c r="CC4646" s="15"/>
      <c r="CD4646" s="15"/>
      <c r="CE4646" s="15"/>
      <c r="CF4646" s="15"/>
      <c r="CG4646" s="15"/>
      <c r="CH4646" s="15"/>
      <c r="CI4646" s="15"/>
      <c r="CJ4646" s="15"/>
      <c r="CK4646" s="15"/>
      <c r="CL4646" s="15"/>
      <c r="CM4646" s="15"/>
      <c r="CN4646" s="15"/>
    </row>
    <row r="4647" spans="1:92" ht="14">
      <c r="A4647" s="1"/>
      <c r="D4647" s="38"/>
      <c r="I4647" s="19"/>
      <c r="K4647" s="15"/>
      <c r="L4647" s="15"/>
      <c r="AE4647" s="37"/>
      <c r="AF4647" s="30"/>
      <c r="AG4647" s="23"/>
      <c r="AH4647" s="23"/>
      <c r="AI4647" s="23"/>
      <c r="AJ4647" s="23"/>
      <c r="AK4647" s="23"/>
      <c r="AL4647" s="23"/>
      <c r="AM4647" s="23"/>
      <c r="AN4647" s="23"/>
      <c r="AO4647" s="23"/>
      <c r="AP4647" s="23"/>
      <c r="AQ4647" s="23"/>
      <c r="AR4647" s="23"/>
      <c r="AS4647" s="23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23"/>
      <c r="BE4647" s="23"/>
      <c r="BF4647" s="23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  <c r="BU4647" s="12"/>
      <c r="BV4647" s="12"/>
      <c r="BW4647" s="12"/>
      <c r="BX4647" s="15"/>
      <c r="BY4647" s="15"/>
      <c r="BZ4647" s="15"/>
      <c r="CA4647" s="15"/>
      <c r="CB4647" s="15"/>
      <c r="CC4647" s="15"/>
      <c r="CD4647" s="15"/>
      <c r="CE4647" s="15"/>
      <c r="CF4647" s="15"/>
      <c r="CG4647" s="15"/>
      <c r="CH4647" s="15"/>
      <c r="CI4647" s="15"/>
      <c r="CJ4647" s="15"/>
      <c r="CK4647" s="15"/>
      <c r="CL4647" s="15"/>
      <c r="CM4647" s="15"/>
      <c r="CN4647" s="15"/>
    </row>
    <row r="4648" spans="1:92" ht="14">
      <c r="A4648" s="1"/>
      <c r="D4648" s="38"/>
      <c r="I4648" s="19"/>
      <c r="K4648" s="15"/>
      <c r="L4648" s="15"/>
      <c r="AE4648" s="37"/>
      <c r="AF4648" s="30"/>
      <c r="AG4648" s="23"/>
      <c r="AH4648" s="23"/>
      <c r="AI4648" s="23"/>
      <c r="AJ4648" s="23"/>
      <c r="AK4648" s="23"/>
      <c r="AL4648" s="23"/>
      <c r="AM4648" s="23"/>
      <c r="AN4648" s="23"/>
      <c r="AO4648" s="23"/>
      <c r="AP4648" s="23"/>
      <c r="AQ4648" s="23"/>
      <c r="AR4648" s="23"/>
      <c r="AS4648" s="23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23"/>
      <c r="BE4648" s="23"/>
      <c r="BF4648" s="23"/>
      <c r="BG4648" s="12"/>
      <c r="BH4648" s="12"/>
      <c r="BI4648" s="12"/>
      <c r="BJ4648" s="12"/>
      <c r="BK4648" s="12"/>
      <c r="BL4648" s="12"/>
      <c r="BM4648" s="12"/>
      <c r="BN4648" s="12"/>
      <c r="BO4648" s="12"/>
      <c r="BP4648" s="12"/>
      <c r="BQ4648" s="12"/>
      <c r="BR4648" s="12"/>
      <c r="BS4648" s="12"/>
      <c r="BT4648" s="12"/>
      <c r="BU4648" s="12"/>
      <c r="BV4648" s="12"/>
      <c r="BW4648" s="12"/>
      <c r="BX4648" s="15"/>
      <c r="BY4648" s="15"/>
      <c r="BZ4648" s="15"/>
      <c r="CA4648" s="15"/>
      <c r="CB4648" s="15"/>
      <c r="CC4648" s="15"/>
      <c r="CD4648" s="15"/>
      <c r="CE4648" s="15"/>
      <c r="CF4648" s="15"/>
      <c r="CG4648" s="15"/>
      <c r="CH4648" s="15"/>
      <c r="CI4648" s="15"/>
      <c r="CJ4648" s="15"/>
      <c r="CK4648" s="15"/>
      <c r="CL4648" s="15"/>
      <c r="CM4648" s="15"/>
      <c r="CN4648" s="15"/>
    </row>
    <row r="4649" spans="1:92" ht="14">
      <c r="A4649" s="1"/>
      <c r="D4649" s="38"/>
      <c r="I4649" s="19"/>
      <c r="K4649" s="15"/>
      <c r="L4649" s="15"/>
      <c r="AE4649" s="37"/>
      <c r="AF4649" s="30"/>
      <c r="AG4649" s="23"/>
      <c r="AH4649" s="23"/>
      <c r="AI4649" s="23"/>
      <c r="AJ4649" s="23"/>
      <c r="AK4649" s="23"/>
      <c r="AL4649" s="23"/>
      <c r="AM4649" s="23"/>
      <c r="AN4649" s="23"/>
      <c r="AO4649" s="23"/>
      <c r="AP4649" s="23"/>
      <c r="AQ4649" s="23"/>
      <c r="AR4649" s="23"/>
      <c r="AS4649" s="23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23"/>
      <c r="BE4649" s="23"/>
      <c r="BF4649" s="23"/>
      <c r="BG4649" s="12"/>
      <c r="BH4649" s="12"/>
      <c r="BI4649" s="12"/>
      <c r="BJ4649" s="12"/>
      <c r="BK4649" s="12"/>
      <c r="BL4649" s="12"/>
      <c r="BM4649" s="12"/>
      <c r="BN4649" s="12"/>
      <c r="BO4649" s="12"/>
      <c r="BP4649" s="12"/>
      <c r="BQ4649" s="12"/>
      <c r="BR4649" s="12"/>
      <c r="BS4649" s="12"/>
      <c r="BT4649" s="12"/>
      <c r="BU4649" s="12"/>
      <c r="BV4649" s="12"/>
      <c r="BW4649" s="12"/>
      <c r="BX4649" s="15"/>
      <c r="BY4649" s="15"/>
      <c r="BZ4649" s="15"/>
      <c r="CA4649" s="15"/>
      <c r="CB4649" s="15"/>
      <c r="CC4649" s="15"/>
      <c r="CD4649" s="15"/>
      <c r="CE4649" s="15"/>
      <c r="CF4649" s="15"/>
      <c r="CG4649" s="15"/>
      <c r="CH4649" s="15"/>
      <c r="CI4649" s="15"/>
      <c r="CJ4649" s="15"/>
      <c r="CK4649" s="15"/>
      <c r="CL4649" s="15"/>
      <c r="CM4649" s="15"/>
      <c r="CN4649" s="15"/>
    </row>
    <row r="4650" spans="1:92" ht="14">
      <c r="A4650" s="1"/>
      <c r="D4650" s="38"/>
      <c r="I4650" s="19"/>
      <c r="K4650" s="15"/>
      <c r="L4650" s="15"/>
      <c r="AE4650" s="37"/>
      <c r="AF4650" s="30"/>
      <c r="AG4650" s="23"/>
      <c r="AH4650" s="23"/>
      <c r="AI4650" s="23"/>
      <c r="AJ4650" s="23"/>
      <c r="AK4650" s="23"/>
      <c r="AL4650" s="23"/>
      <c r="AM4650" s="23"/>
      <c r="AN4650" s="23"/>
      <c r="AO4650" s="23"/>
      <c r="AP4650" s="23"/>
      <c r="AQ4650" s="23"/>
      <c r="AR4650" s="23"/>
      <c r="AS4650" s="23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23"/>
      <c r="BE4650" s="23"/>
      <c r="BF4650" s="23"/>
      <c r="BG4650" s="12"/>
      <c r="BH4650" s="12"/>
      <c r="BI4650" s="12"/>
      <c r="BJ4650" s="12"/>
      <c r="BK4650" s="12"/>
      <c r="BL4650" s="12"/>
      <c r="BM4650" s="12"/>
      <c r="BN4650" s="12"/>
      <c r="BO4650" s="12"/>
      <c r="BP4650" s="12"/>
      <c r="BQ4650" s="12"/>
      <c r="BR4650" s="12"/>
      <c r="BS4650" s="12"/>
      <c r="BT4650" s="12"/>
      <c r="BU4650" s="12"/>
      <c r="BV4650" s="12"/>
      <c r="BW4650" s="12"/>
      <c r="BX4650" s="15"/>
      <c r="BY4650" s="15"/>
      <c r="BZ4650" s="15"/>
      <c r="CA4650" s="15"/>
      <c r="CB4650" s="15"/>
      <c r="CC4650" s="15"/>
      <c r="CD4650" s="15"/>
      <c r="CE4650" s="15"/>
      <c r="CF4650" s="15"/>
      <c r="CG4650" s="15"/>
      <c r="CH4650" s="15"/>
      <c r="CI4650" s="15"/>
      <c r="CJ4650" s="15"/>
      <c r="CK4650" s="15"/>
      <c r="CL4650" s="15"/>
      <c r="CM4650" s="15"/>
      <c r="CN4650" s="15"/>
    </row>
    <row r="4651" spans="1:92" ht="14">
      <c r="A4651" s="1"/>
      <c r="D4651" s="38"/>
      <c r="I4651" s="19"/>
      <c r="K4651" s="15"/>
      <c r="L4651" s="15"/>
      <c r="AE4651" s="37"/>
      <c r="AF4651" s="30"/>
      <c r="AG4651" s="23"/>
      <c r="AH4651" s="23"/>
      <c r="AI4651" s="23"/>
      <c r="AJ4651" s="23"/>
      <c r="AK4651" s="23"/>
      <c r="AL4651" s="23"/>
      <c r="AM4651" s="23"/>
      <c r="AN4651" s="23"/>
      <c r="AO4651" s="23"/>
      <c r="AP4651" s="23"/>
      <c r="AQ4651" s="23"/>
      <c r="AR4651" s="23"/>
      <c r="AS4651" s="23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23"/>
      <c r="BE4651" s="23"/>
      <c r="BF4651" s="23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  <c r="BU4651" s="12"/>
      <c r="BV4651" s="12"/>
      <c r="BW4651" s="12"/>
      <c r="BX4651" s="15"/>
      <c r="BY4651" s="15"/>
      <c r="BZ4651" s="15"/>
      <c r="CA4651" s="15"/>
      <c r="CB4651" s="15"/>
      <c r="CC4651" s="15"/>
      <c r="CD4651" s="15"/>
      <c r="CE4651" s="15"/>
      <c r="CF4651" s="15"/>
      <c r="CG4651" s="15"/>
      <c r="CH4651" s="15"/>
      <c r="CI4651" s="15"/>
      <c r="CJ4651" s="15"/>
      <c r="CK4651" s="15"/>
      <c r="CL4651" s="15"/>
      <c r="CM4651" s="15"/>
      <c r="CN4651" s="15"/>
    </row>
    <row r="4652" spans="1:92" ht="14">
      <c r="A4652" s="1"/>
      <c r="D4652" s="38"/>
      <c r="I4652" s="19"/>
      <c r="K4652" s="15"/>
      <c r="L4652" s="15"/>
      <c r="AE4652" s="37"/>
      <c r="AF4652" s="30"/>
      <c r="AG4652" s="23"/>
      <c r="AH4652" s="23"/>
      <c r="AI4652" s="23"/>
      <c r="AJ4652" s="23"/>
      <c r="AK4652" s="23"/>
      <c r="AL4652" s="23"/>
      <c r="AM4652" s="23"/>
      <c r="AN4652" s="23"/>
      <c r="AO4652" s="23"/>
      <c r="AP4652" s="23"/>
      <c r="AQ4652" s="23"/>
      <c r="AR4652" s="23"/>
      <c r="AS4652" s="23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23"/>
      <c r="BE4652" s="23"/>
      <c r="BF4652" s="23"/>
      <c r="BG4652" s="12"/>
      <c r="BH4652" s="12"/>
      <c r="BI4652" s="12"/>
      <c r="BJ4652" s="12"/>
      <c r="BK4652" s="12"/>
      <c r="BL4652" s="12"/>
      <c r="BM4652" s="12"/>
      <c r="BN4652" s="12"/>
      <c r="BO4652" s="12"/>
      <c r="BP4652" s="12"/>
      <c r="BQ4652" s="12"/>
      <c r="BR4652" s="12"/>
      <c r="BS4652" s="12"/>
      <c r="BT4652" s="12"/>
      <c r="BU4652" s="12"/>
      <c r="BV4652" s="12"/>
      <c r="BW4652" s="12"/>
      <c r="BX4652" s="15"/>
      <c r="BY4652" s="15"/>
      <c r="BZ4652" s="15"/>
      <c r="CA4652" s="15"/>
      <c r="CB4652" s="15"/>
      <c r="CC4652" s="15"/>
      <c r="CD4652" s="15"/>
      <c r="CE4652" s="15"/>
      <c r="CF4652" s="15"/>
      <c r="CG4652" s="15"/>
      <c r="CH4652" s="15"/>
      <c r="CI4652" s="15"/>
      <c r="CJ4652" s="15"/>
      <c r="CK4652" s="15"/>
      <c r="CL4652" s="15"/>
      <c r="CM4652" s="15"/>
      <c r="CN4652" s="15"/>
    </row>
    <row r="4653" spans="1:92" ht="14">
      <c r="A4653" s="1"/>
      <c r="D4653" s="38"/>
      <c r="I4653" s="19"/>
      <c r="K4653" s="15"/>
      <c r="L4653" s="15"/>
      <c r="AE4653" s="37"/>
      <c r="AF4653" s="30"/>
      <c r="AG4653" s="23"/>
      <c r="AH4653" s="23"/>
      <c r="AI4653" s="23"/>
      <c r="AJ4653" s="23"/>
      <c r="AK4653" s="23"/>
      <c r="AL4653" s="23"/>
      <c r="AM4653" s="23"/>
      <c r="AN4653" s="23"/>
      <c r="AO4653" s="23"/>
      <c r="AP4653" s="23"/>
      <c r="AQ4653" s="23"/>
      <c r="AR4653" s="23"/>
      <c r="AS4653" s="23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23"/>
      <c r="BE4653" s="23"/>
      <c r="BF4653" s="23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  <c r="BU4653" s="12"/>
      <c r="BV4653" s="12"/>
      <c r="BW4653" s="12"/>
      <c r="BX4653" s="15"/>
      <c r="BY4653" s="15"/>
      <c r="BZ4653" s="15"/>
      <c r="CA4653" s="15"/>
      <c r="CB4653" s="15"/>
      <c r="CC4653" s="15"/>
      <c r="CD4653" s="15"/>
      <c r="CE4653" s="15"/>
      <c r="CF4653" s="15"/>
      <c r="CG4653" s="15"/>
      <c r="CH4653" s="15"/>
      <c r="CI4653" s="15"/>
      <c r="CJ4653" s="15"/>
      <c r="CK4653" s="15"/>
      <c r="CL4653" s="15"/>
      <c r="CM4653" s="15"/>
      <c r="CN4653" s="15"/>
    </row>
    <row r="4654" spans="1:92" ht="14">
      <c r="A4654" s="1"/>
      <c r="D4654" s="38"/>
      <c r="I4654" s="19"/>
      <c r="K4654" s="15"/>
      <c r="L4654" s="15"/>
      <c r="AE4654" s="37"/>
      <c r="AF4654" s="30"/>
      <c r="AG4654" s="23"/>
      <c r="AH4654" s="23"/>
      <c r="AI4654" s="23"/>
      <c r="AJ4654" s="23"/>
      <c r="AK4654" s="23"/>
      <c r="AL4654" s="23"/>
      <c r="AM4654" s="23"/>
      <c r="AN4654" s="23"/>
      <c r="AO4654" s="23"/>
      <c r="AP4654" s="23"/>
      <c r="AQ4654" s="23"/>
      <c r="AR4654" s="23"/>
      <c r="AS4654" s="23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23"/>
      <c r="BE4654" s="23"/>
      <c r="BF4654" s="23"/>
      <c r="BG4654" s="12"/>
      <c r="BH4654" s="12"/>
      <c r="BI4654" s="12"/>
      <c r="BJ4654" s="12"/>
      <c r="BK4654" s="12"/>
      <c r="BL4654" s="12"/>
      <c r="BM4654" s="12"/>
      <c r="BN4654" s="12"/>
      <c r="BO4654" s="12"/>
      <c r="BP4654" s="12"/>
      <c r="BQ4654" s="12"/>
      <c r="BR4654" s="12"/>
      <c r="BS4654" s="12"/>
      <c r="BT4654" s="12"/>
      <c r="BU4654" s="12"/>
      <c r="BV4654" s="12"/>
      <c r="BW4654" s="12"/>
      <c r="BX4654" s="15"/>
      <c r="BY4654" s="15"/>
      <c r="BZ4654" s="15"/>
      <c r="CA4654" s="15"/>
      <c r="CB4654" s="15"/>
      <c r="CC4654" s="15"/>
      <c r="CD4654" s="15"/>
      <c r="CE4654" s="15"/>
      <c r="CF4654" s="15"/>
      <c r="CG4654" s="15"/>
      <c r="CH4654" s="15"/>
      <c r="CI4654" s="15"/>
      <c r="CJ4654" s="15"/>
      <c r="CK4654" s="15"/>
      <c r="CL4654" s="15"/>
      <c r="CM4654" s="15"/>
      <c r="CN4654" s="15"/>
    </row>
    <row r="4655" spans="1:92" ht="14">
      <c r="A4655" s="1"/>
      <c r="D4655" s="38"/>
      <c r="I4655" s="19"/>
      <c r="K4655" s="15"/>
      <c r="L4655" s="15"/>
      <c r="AE4655" s="37"/>
      <c r="AF4655" s="30"/>
      <c r="AG4655" s="23"/>
      <c r="AH4655" s="23"/>
      <c r="AI4655" s="23"/>
      <c r="AJ4655" s="23"/>
      <c r="AK4655" s="23"/>
      <c r="AL4655" s="23"/>
      <c r="AM4655" s="23"/>
      <c r="AN4655" s="23"/>
      <c r="AO4655" s="23"/>
      <c r="AP4655" s="23"/>
      <c r="AQ4655" s="23"/>
      <c r="AR4655" s="23"/>
      <c r="AS4655" s="23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23"/>
      <c r="BE4655" s="23"/>
      <c r="BF4655" s="23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  <c r="BU4655" s="12"/>
      <c r="BV4655" s="12"/>
      <c r="BW4655" s="12"/>
      <c r="BX4655" s="15"/>
      <c r="BY4655" s="15"/>
      <c r="BZ4655" s="15"/>
      <c r="CA4655" s="15"/>
      <c r="CB4655" s="15"/>
      <c r="CC4655" s="15"/>
      <c r="CD4655" s="15"/>
      <c r="CE4655" s="15"/>
      <c r="CF4655" s="15"/>
      <c r="CG4655" s="15"/>
      <c r="CH4655" s="15"/>
      <c r="CI4655" s="15"/>
      <c r="CJ4655" s="15"/>
      <c r="CK4655" s="15"/>
      <c r="CL4655" s="15"/>
      <c r="CM4655" s="15"/>
      <c r="CN4655" s="15"/>
    </row>
    <row r="4656" spans="1:92" ht="14">
      <c r="A4656" s="1"/>
      <c r="D4656" s="38"/>
      <c r="I4656" s="19"/>
      <c r="K4656" s="15"/>
      <c r="L4656" s="15"/>
      <c r="AE4656" s="37"/>
      <c r="AF4656" s="30"/>
      <c r="AG4656" s="23"/>
      <c r="AH4656" s="23"/>
      <c r="AI4656" s="23"/>
      <c r="AJ4656" s="23"/>
      <c r="AK4656" s="23"/>
      <c r="AL4656" s="23"/>
      <c r="AM4656" s="23"/>
      <c r="AN4656" s="23"/>
      <c r="AO4656" s="23"/>
      <c r="AP4656" s="23"/>
      <c r="AQ4656" s="23"/>
      <c r="AR4656" s="23"/>
      <c r="AS4656" s="23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23"/>
      <c r="BE4656" s="23"/>
      <c r="BF4656" s="23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/>
      <c r="BW4656" s="12"/>
      <c r="BX4656" s="15"/>
      <c r="BY4656" s="15"/>
      <c r="BZ4656" s="15"/>
      <c r="CA4656" s="15"/>
      <c r="CB4656" s="15"/>
      <c r="CC4656" s="15"/>
      <c r="CD4656" s="15"/>
      <c r="CE4656" s="15"/>
      <c r="CF4656" s="15"/>
      <c r="CG4656" s="15"/>
      <c r="CH4656" s="15"/>
      <c r="CI4656" s="15"/>
      <c r="CJ4656" s="15"/>
      <c r="CK4656" s="15"/>
      <c r="CL4656" s="15"/>
      <c r="CM4656" s="15"/>
      <c r="CN4656" s="15"/>
    </row>
    <row r="4657" spans="1:92" ht="14">
      <c r="A4657" s="1"/>
      <c r="D4657" s="38"/>
      <c r="I4657" s="19"/>
      <c r="K4657" s="15"/>
      <c r="L4657" s="15"/>
      <c r="AE4657" s="37"/>
      <c r="AF4657" s="30"/>
      <c r="AG4657" s="23"/>
      <c r="AH4657" s="23"/>
      <c r="AI4657" s="23"/>
      <c r="AJ4657" s="23"/>
      <c r="AK4657" s="23"/>
      <c r="AL4657" s="23"/>
      <c r="AM4657" s="23"/>
      <c r="AN4657" s="23"/>
      <c r="AO4657" s="23"/>
      <c r="AP4657" s="23"/>
      <c r="AQ4657" s="23"/>
      <c r="AR4657" s="23"/>
      <c r="AS4657" s="23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23"/>
      <c r="BE4657" s="23"/>
      <c r="BF4657" s="23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  <c r="BU4657" s="12"/>
      <c r="BV4657" s="12"/>
      <c r="BW4657" s="12"/>
      <c r="BX4657" s="15"/>
      <c r="BY4657" s="15"/>
      <c r="BZ4657" s="15"/>
      <c r="CA4657" s="15"/>
      <c r="CB4657" s="15"/>
      <c r="CC4657" s="15"/>
      <c r="CD4657" s="15"/>
      <c r="CE4657" s="15"/>
      <c r="CF4657" s="15"/>
      <c r="CG4657" s="15"/>
      <c r="CH4657" s="15"/>
      <c r="CI4657" s="15"/>
      <c r="CJ4657" s="15"/>
      <c r="CK4657" s="15"/>
      <c r="CL4657" s="15"/>
      <c r="CM4657" s="15"/>
      <c r="CN4657" s="15"/>
    </row>
    <row r="4658" spans="1:92" ht="14">
      <c r="A4658" s="1"/>
      <c r="D4658" s="38"/>
      <c r="I4658" s="19"/>
      <c r="K4658" s="15"/>
      <c r="L4658" s="15"/>
      <c r="AE4658" s="37"/>
      <c r="AF4658" s="30"/>
      <c r="AG4658" s="23"/>
      <c r="AH4658" s="23"/>
      <c r="AI4658" s="23"/>
      <c r="AJ4658" s="23"/>
      <c r="AK4658" s="23"/>
      <c r="AL4658" s="23"/>
      <c r="AM4658" s="23"/>
      <c r="AN4658" s="23"/>
      <c r="AO4658" s="23"/>
      <c r="AP4658" s="23"/>
      <c r="AQ4658" s="23"/>
      <c r="AR4658" s="23"/>
      <c r="AS4658" s="23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23"/>
      <c r="BE4658" s="23"/>
      <c r="BF4658" s="23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5"/>
      <c r="BY4658" s="15"/>
      <c r="BZ4658" s="15"/>
      <c r="CA4658" s="15"/>
      <c r="CB4658" s="15"/>
      <c r="CC4658" s="15"/>
      <c r="CD4658" s="15"/>
      <c r="CE4658" s="15"/>
      <c r="CF4658" s="15"/>
      <c r="CG4658" s="15"/>
      <c r="CH4658" s="15"/>
      <c r="CI4658" s="15"/>
      <c r="CJ4658" s="15"/>
      <c r="CK4658" s="15"/>
      <c r="CL4658" s="15"/>
      <c r="CM4658" s="15"/>
      <c r="CN4658" s="15"/>
    </row>
    <row r="4659" spans="1:92" ht="14">
      <c r="A4659" s="1"/>
      <c r="D4659" s="38"/>
      <c r="I4659" s="19"/>
      <c r="K4659" s="15"/>
      <c r="L4659" s="15"/>
      <c r="AE4659" s="37"/>
      <c r="AF4659" s="30"/>
      <c r="AG4659" s="23"/>
      <c r="AH4659" s="23"/>
      <c r="AI4659" s="23"/>
      <c r="AJ4659" s="23"/>
      <c r="AK4659" s="23"/>
      <c r="AL4659" s="23"/>
      <c r="AM4659" s="23"/>
      <c r="AN4659" s="23"/>
      <c r="AO4659" s="23"/>
      <c r="AP4659" s="23"/>
      <c r="AQ4659" s="23"/>
      <c r="AR4659" s="23"/>
      <c r="AS4659" s="23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23"/>
      <c r="BE4659" s="23"/>
      <c r="BF4659" s="23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  <c r="BU4659" s="12"/>
      <c r="BV4659" s="12"/>
      <c r="BW4659" s="12"/>
      <c r="BX4659" s="15"/>
      <c r="BY4659" s="15"/>
      <c r="BZ4659" s="15"/>
      <c r="CA4659" s="15"/>
      <c r="CB4659" s="15"/>
      <c r="CC4659" s="15"/>
      <c r="CD4659" s="15"/>
      <c r="CE4659" s="15"/>
      <c r="CF4659" s="15"/>
      <c r="CG4659" s="15"/>
      <c r="CH4659" s="15"/>
      <c r="CI4659" s="15"/>
      <c r="CJ4659" s="15"/>
      <c r="CK4659" s="15"/>
      <c r="CL4659" s="15"/>
      <c r="CM4659" s="15"/>
      <c r="CN4659" s="15"/>
    </row>
    <row r="4660" spans="1:92" ht="14">
      <c r="A4660" s="1"/>
      <c r="D4660" s="38"/>
      <c r="I4660" s="19"/>
      <c r="K4660" s="15"/>
      <c r="L4660" s="15"/>
      <c r="AE4660" s="37"/>
      <c r="AF4660" s="30"/>
      <c r="AG4660" s="23"/>
      <c r="AH4660" s="23"/>
      <c r="AI4660" s="23"/>
      <c r="AJ4660" s="23"/>
      <c r="AK4660" s="23"/>
      <c r="AL4660" s="23"/>
      <c r="AM4660" s="23"/>
      <c r="AN4660" s="23"/>
      <c r="AO4660" s="23"/>
      <c r="AP4660" s="23"/>
      <c r="AQ4660" s="23"/>
      <c r="AR4660" s="23"/>
      <c r="AS4660" s="23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23"/>
      <c r="BE4660" s="23"/>
      <c r="BF4660" s="23"/>
      <c r="BG4660" s="12"/>
      <c r="BH4660" s="12"/>
      <c r="BI4660" s="12"/>
      <c r="BJ4660" s="12"/>
      <c r="BK4660" s="12"/>
      <c r="BL4660" s="12"/>
      <c r="BM4660" s="12"/>
      <c r="BN4660" s="12"/>
      <c r="BO4660" s="12"/>
      <c r="BP4660" s="12"/>
      <c r="BQ4660" s="12"/>
      <c r="BR4660" s="12"/>
      <c r="BS4660" s="12"/>
      <c r="BT4660" s="12"/>
      <c r="BU4660" s="12"/>
      <c r="BV4660" s="12"/>
      <c r="BW4660" s="12"/>
      <c r="BX4660" s="15"/>
      <c r="BY4660" s="15"/>
      <c r="BZ4660" s="15"/>
      <c r="CA4660" s="15"/>
      <c r="CB4660" s="15"/>
      <c r="CC4660" s="15"/>
      <c r="CD4660" s="15"/>
      <c r="CE4660" s="15"/>
      <c r="CF4660" s="15"/>
      <c r="CG4660" s="15"/>
      <c r="CH4660" s="15"/>
      <c r="CI4660" s="15"/>
      <c r="CJ4660" s="15"/>
      <c r="CK4660" s="15"/>
      <c r="CL4660" s="15"/>
      <c r="CM4660" s="15"/>
      <c r="CN4660" s="15"/>
    </row>
    <row r="4661" spans="1:92" ht="14">
      <c r="A4661" s="1"/>
      <c r="D4661" s="38"/>
      <c r="I4661" s="19"/>
      <c r="K4661" s="15"/>
      <c r="L4661" s="15"/>
      <c r="AE4661" s="37"/>
      <c r="AF4661" s="30"/>
      <c r="AG4661" s="23"/>
      <c r="AH4661" s="23"/>
      <c r="AI4661" s="23"/>
      <c r="AJ4661" s="23"/>
      <c r="AK4661" s="23"/>
      <c r="AL4661" s="23"/>
      <c r="AM4661" s="23"/>
      <c r="AN4661" s="23"/>
      <c r="AO4661" s="23"/>
      <c r="AP4661" s="23"/>
      <c r="AQ4661" s="23"/>
      <c r="AR4661" s="23"/>
      <c r="AS4661" s="23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23"/>
      <c r="BE4661" s="23"/>
      <c r="BF4661" s="23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  <c r="BU4661" s="12"/>
      <c r="BV4661" s="12"/>
      <c r="BW4661" s="12"/>
      <c r="BX4661" s="15"/>
      <c r="BY4661" s="15"/>
      <c r="BZ4661" s="15"/>
      <c r="CA4661" s="15"/>
      <c r="CB4661" s="15"/>
      <c r="CC4661" s="15"/>
      <c r="CD4661" s="15"/>
      <c r="CE4661" s="15"/>
      <c r="CF4661" s="15"/>
      <c r="CG4661" s="15"/>
      <c r="CH4661" s="15"/>
      <c r="CI4661" s="15"/>
      <c r="CJ4661" s="15"/>
      <c r="CK4661" s="15"/>
      <c r="CL4661" s="15"/>
      <c r="CM4661" s="15"/>
      <c r="CN4661" s="15"/>
    </row>
    <row r="4662" spans="1:92" ht="14">
      <c r="A4662" s="1"/>
      <c r="D4662" s="38"/>
      <c r="I4662" s="19"/>
      <c r="K4662" s="15"/>
      <c r="L4662" s="15"/>
      <c r="AE4662" s="37"/>
      <c r="AF4662" s="30"/>
      <c r="AG4662" s="23"/>
      <c r="AH4662" s="23"/>
      <c r="AI4662" s="23"/>
      <c r="AJ4662" s="23"/>
      <c r="AK4662" s="23"/>
      <c r="AL4662" s="23"/>
      <c r="AM4662" s="23"/>
      <c r="AN4662" s="23"/>
      <c r="AO4662" s="23"/>
      <c r="AP4662" s="23"/>
      <c r="AQ4662" s="23"/>
      <c r="AR4662" s="23"/>
      <c r="AS4662" s="23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23"/>
      <c r="BE4662" s="23"/>
      <c r="BF4662" s="23"/>
      <c r="BG4662" s="12"/>
      <c r="BH4662" s="12"/>
      <c r="BI4662" s="12"/>
      <c r="BJ4662" s="12"/>
      <c r="BK4662" s="12"/>
      <c r="BL4662" s="12"/>
      <c r="BM4662" s="12"/>
      <c r="BN4662" s="12"/>
      <c r="BO4662" s="12"/>
      <c r="BP4662" s="12"/>
      <c r="BQ4662" s="12"/>
      <c r="BR4662" s="12"/>
      <c r="BS4662" s="12"/>
      <c r="BT4662" s="12"/>
      <c r="BU4662" s="12"/>
      <c r="BV4662" s="12"/>
      <c r="BW4662" s="12"/>
      <c r="BX4662" s="15"/>
      <c r="BY4662" s="15"/>
      <c r="BZ4662" s="15"/>
      <c r="CA4662" s="15"/>
      <c r="CB4662" s="15"/>
      <c r="CC4662" s="15"/>
      <c r="CD4662" s="15"/>
      <c r="CE4662" s="15"/>
      <c r="CF4662" s="15"/>
      <c r="CG4662" s="15"/>
      <c r="CH4662" s="15"/>
      <c r="CI4662" s="15"/>
      <c r="CJ4662" s="15"/>
      <c r="CK4662" s="15"/>
      <c r="CL4662" s="15"/>
      <c r="CM4662" s="15"/>
      <c r="CN4662" s="15"/>
    </row>
    <row r="4663" spans="1:92" ht="14">
      <c r="A4663" s="1"/>
      <c r="D4663" s="38"/>
      <c r="I4663" s="19"/>
      <c r="K4663" s="15"/>
      <c r="L4663" s="15"/>
      <c r="AE4663" s="37"/>
      <c r="AF4663" s="30"/>
      <c r="AG4663" s="23"/>
      <c r="AH4663" s="23"/>
      <c r="AI4663" s="23"/>
      <c r="AJ4663" s="23"/>
      <c r="AK4663" s="23"/>
      <c r="AL4663" s="23"/>
      <c r="AM4663" s="23"/>
      <c r="AN4663" s="23"/>
      <c r="AO4663" s="23"/>
      <c r="AP4663" s="23"/>
      <c r="AQ4663" s="23"/>
      <c r="AR4663" s="23"/>
      <c r="AS4663" s="23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23"/>
      <c r="BE4663" s="23"/>
      <c r="BF4663" s="23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  <c r="BU4663" s="12"/>
      <c r="BV4663" s="12"/>
      <c r="BW4663" s="12"/>
      <c r="BX4663" s="15"/>
      <c r="BY4663" s="15"/>
      <c r="BZ4663" s="15"/>
      <c r="CA4663" s="15"/>
      <c r="CB4663" s="15"/>
      <c r="CC4663" s="15"/>
      <c r="CD4663" s="15"/>
      <c r="CE4663" s="15"/>
      <c r="CF4663" s="15"/>
      <c r="CG4663" s="15"/>
      <c r="CH4663" s="15"/>
      <c r="CI4663" s="15"/>
      <c r="CJ4663" s="15"/>
      <c r="CK4663" s="15"/>
      <c r="CL4663" s="15"/>
      <c r="CM4663" s="15"/>
      <c r="CN4663" s="15"/>
    </row>
    <row r="4664" spans="1:92" ht="14">
      <c r="A4664" s="1"/>
      <c r="D4664" s="38"/>
      <c r="I4664" s="19"/>
      <c r="K4664" s="15"/>
      <c r="L4664" s="15"/>
      <c r="AE4664" s="37"/>
      <c r="AF4664" s="30"/>
      <c r="AG4664" s="23"/>
      <c r="AH4664" s="23"/>
      <c r="AI4664" s="23"/>
      <c r="AJ4664" s="23"/>
      <c r="AK4664" s="23"/>
      <c r="AL4664" s="23"/>
      <c r="AM4664" s="23"/>
      <c r="AN4664" s="23"/>
      <c r="AO4664" s="23"/>
      <c r="AP4664" s="23"/>
      <c r="AQ4664" s="23"/>
      <c r="AR4664" s="23"/>
      <c r="AS4664" s="23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23"/>
      <c r="BE4664" s="23"/>
      <c r="BF4664" s="23"/>
      <c r="BG4664" s="12"/>
      <c r="BH4664" s="12"/>
      <c r="BI4664" s="12"/>
      <c r="BJ4664" s="12"/>
      <c r="BK4664" s="12"/>
      <c r="BL4664" s="12"/>
      <c r="BM4664" s="12"/>
      <c r="BN4664" s="12"/>
      <c r="BO4664" s="12"/>
      <c r="BP4664" s="12"/>
      <c r="BQ4664" s="12"/>
      <c r="BR4664" s="12"/>
      <c r="BS4664" s="12"/>
      <c r="BT4664" s="12"/>
      <c r="BU4664" s="12"/>
      <c r="BV4664" s="12"/>
      <c r="BW4664" s="12"/>
      <c r="BX4664" s="15"/>
      <c r="BY4664" s="15"/>
      <c r="BZ4664" s="15"/>
      <c r="CA4664" s="15"/>
      <c r="CB4664" s="15"/>
      <c r="CC4664" s="15"/>
      <c r="CD4664" s="15"/>
      <c r="CE4664" s="15"/>
      <c r="CF4664" s="15"/>
      <c r="CG4664" s="15"/>
      <c r="CH4664" s="15"/>
      <c r="CI4664" s="15"/>
      <c r="CJ4664" s="15"/>
      <c r="CK4664" s="15"/>
      <c r="CL4664" s="15"/>
      <c r="CM4664" s="15"/>
      <c r="CN4664" s="15"/>
    </row>
    <row r="4665" spans="1:92" ht="14">
      <c r="A4665" s="1"/>
      <c r="D4665" s="38"/>
      <c r="I4665" s="19"/>
      <c r="K4665" s="15"/>
      <c r="L4665" s="15"/>
      <c r="AE4665" s="37"/>
      <c r="AF4665" s="30"/>
      <c r="AG4665" s="23"/>
      <c r="AH4665" s="23"/>
      <c r="AI4665" s="23"/>
      <c r="AJ4665" s="23"/>
      <c r="AK4665" s="23"/>
      <c r="AL4665" s="23"/>
      <c r="AM4665" s="23"/>
      <c r="AN4665" s="23"/>
      <c r="AO4665" s="23"/>
      <c r="AP4665" s="23"/>
      <c r="AQ4665" s="23"/>
      <c r="AR4665" s="23"/>
      <c r="AS4665" s="23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23"/>
      <c r="BE4665" s="23"/>
      <c r="BF4665" s="23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  <c r="BU4665" s="12"/>
      <c r="BV4665" s="12"/>
      <c r="BW4665" s="12"/>
      <c r="BX4665" s="15"/>
      <c r="BY4665" s="15"/>
      <c r="BZ4665" s="15"/>
      <c r="CA4665" s="15"/>
      <c r="CB4665" s="15"/>
      <c r="CC4665" s="15"/>
      <c r="CD4665" s="15"/>
      <c r="CE4665" s="15"/>
      <c r="CF4665" s="15"/>
      <c r="CG4665" s="15"/>
      <c r="CH4665" s="15"/>
      <c r="CI4665" s="15"/>
      <c r="CJ4665" s="15"/>
      <c r="CK4665" s="15"/>
      <c r="CL4665" s="15"/>
      <c r="CM4665" s="15"/>
      <c r="CN4665" s="15"/>
    </row>
    <row r="4666" spans="1:92" ht="14">
      <c r="A4666" s="1"/>
      <c r="D4666" s="38"/>
      <c r="I4666" s="19"/>
      <c r="K4666" s="15"/>
      <c r="L4666" s="15"/>
      <c r="AE4666" s="37"/>
      <c r="AF4666" s="30"/>
      <c r="AG4666" s="23"/>
      <c r="AH4666" s="23"/>
      <c r="AI4666" s="23"/>
      <c r="AJ4666" s="23"/>
      <c r="AK4666" s="23"/>
      <c r="AL4666" s="23"/>
      <c r="AM4666" s="23"/>
      <c r="AN4666" s="23"/>
      <c r="AO4666" s="23"/>
      <c r="AP4666" s="23"/>
      <c r="AQ4666" s="23"/>
      <c r="AR4666" s="23"/>
      <c r="AS4666" s="23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23"/>
      <c r="BE4666" s="23"/>
      <c r="BF4666" s="23"/>
      <c r="BG4666" s="12"/>
      <c r="BH4666" s="12"/>
      <c r="BI4666" s="12"/>
      <c r="BJ4666" s="12"/>
      <c r="BK4666" s="12"/>
      <c r="BL4666" s="12"/>
      <c r="BM4666" s="12"/>
      <c r="BN4666" s="12"/>
      <c r="BO4666" s="12"/>
      <c r="BP4666" s="12"/>
      <c r="BQ4666" s="12"/>
      <c r="BR4666" s="12"/>
      <c r="BS4666" s="12"/>
      <c r="BT4666" s="12"/>
      <c r="BU4666" s="12"/>
      <c r="BV4666" s="12"/>
      <c r="BW4666" s="12"/>
      <c r="BX4666" s="15"/>
      <c r="BY4666" s="15"/>
      <c r="BZ4666" s="15"/>
      <c r="CA4666" s="15"/>
      <c r="CB4666" s="15"/>
      <c r="CC4666" s="15"/>
      <c r="CD4666" s="15"/>
      <c r="CE4666" s="15"/>
      <c r="CF4666" s="15"/>
      <c r="CG4666" s="15"/>
      <c r="CH4666" s="15"/>
      <c r="CI4666" s="15"/>
      <c r="CJ4666" s="15"/>
      <c r="CK4666" s="15"/>
      <c r="CL4666" s="15"/>
      <c r="CM4666" s="15"/>
      <c r="CN4666" s="15"/>
    </row>
    <row r="4667" spans="1:92" ht="14">
      <c r="A4667" s="1"/>
      <c r="D4667" s="38"/>
      <c r="I4667" s="19"/>
      <c r="K4667" s="15"/>
      <c r="L4667" s="15"/>
      <c r="AE4667" s="37"/>
      <c r="AF4667" s="30"/>
      <c r="AG4667" s="23"/>
      <c r="AH4667" s="23"/>
      <c r="AI4667" s="23"/>
      <c r="AJ4667" s="23"/>
      <c r="AK4667" s="23"/>
      <c r="AL4667" s="23"/>
      <c r="AM4667" s="23"/>
      <c r="AN4667" s="23"/>
      <c r="AO4667" s="23"/>
      <c r="AP4667" s="23"/>
      <c r="AQ4667" s="23"/>
      <c r="AR4667" s="23"/>
      <c r="AS4667" s="23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23"/>
      <c r="BE4667" s="23"/>
      <c r="BF4667" s="23"/>
      <c r="BG4667" s="12"/>
      <c r="BH4667" s="12"/>
      <c r="BI4667" s="12"/>
      <c r="BJ4667" s="12"/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  <c r="BU4667" s="12"/>
      <c r="BV4667" s="12"/>
      <c r="BW4667" s="12"/>
      <c r="BX4667" s="15"/>
      <c r="BY4667" s="15"/>
      <c r="BZ4667" s="15"/>
      <c r="CA4667" s="15"/>
      <c r="CB4667" s="15"/>
      <c r="CC4667" s="15"/>
      <c r="CD4667" s="15"/>
      <c r="CE4667" s="15"/>
      <c r="CF4667" s="15"/>
      <c r="CG4667" s="15"/>
      <c r="CH4667" s="15"/>
      <c r="CI4667" s="15"/>
      <c r="CJ4667" s="15"/>
      <c r="CK4667" s="15"/>
      <c r="CL4667" s="15"/>
      <c r="CM4667" s="15"/>
      <c r="CN4667" s="15"/>
    </row>
    <row r="4668" spans="1:92" ht="14">
      <c r="A4668" s="1"/>
      <c r="D4668" s="38"/>
      <c r="I4668" s="19"/>
      <c r="K4668" s="15"/>
      <c r="L4668" s="15"/>
      <c r="AE4668" s="37"/>
      <c r="AF4668" s="30"/>
      <c r="AG4668" s="23"/>
      <c r="AH4668" s="23"/>
      <c r="AI4668" s="23"/>
      <c r="AJ4668" s="23"/>
      <c r="AK4668" s="23"/>
      <c r="AL4668" s="23"/>
      <c r="AM4668" s="23"/>
      <c r="AN4668" s="23"/>
      <c r="AO4668" s="23"/>
      <c r="AP4668" s="23"/>
      <c r="AQ4668" s="23"/>
      <c r="AR4668" s="23"/>
      <c r="AS4668" s="23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23"/>
      <c r="BE4668" s="23"/>
      <c r="BF4668" s="23"/>
      <c r="BG4668" s="12"/>
      <c r="BH4668" s="12"/>
      <c r="BI4668" s="12"/>
      <c r="BJ4668" s="12"/>
      <c r="BK4668" s="12"/>
      <c r="BL4668" s="12"/>
      <c r="BM4668" s="12"/>
      <c r="BN4668" s="12"/>
      <c r="BO4668" s="12"/>
      <c r="BP4668" s="12"/>
      <c r="BQ4668" s="12"/>
      <c r="BR4668" s="12"/>
      <c r="BS4668" s="12"/>
      <c r="BT4668" s="12"/>
      <c r="BU4668" s="12"/>
      <c r="BV4668" s="12"/>
      <c r="BW4668" s="12"/>
      <c r="BX4668" s="15"/>
      <c r="BY4668" s="15"/>
      <c r="BZ4668" s="15"/>
      <c r="CA4668" s="15"/>
      <c r="CB4668" s="15"/>
      <c r="CC4668" s="15"/>
      <c r="CD4668" s="15"/>
      <c r="CE4668" s="15"/>
      <c r="CF4668" s="15"/>
      <c r="CG4668" s="15"/>
      <c r="CH4668" s="15"/>
      <c r="CI4668" s="15"/>
      <c r="CJ4668" s="15"/>
      <c r="CK4668" s="15"/>
      <c r="CL4668" s="15"/>
      <c r="CM4668" s="15"/>
      <c r="CN4668" s="15"/>
    </row>
    <row r="4669" spans="1:92" ht="14">
      <c r="A4669" s="1"/>
      <c r="D4669" s="38"/>
      <c r="I4669" s="19"/>
      <c r="K4669" s="15"/>
      <c r="L4669" s="15"/>
      <c r="AE4669" s="37"/>
      <c r="AF4669" s="30"/>
      <c r="AG4669" s="23"/>
      <c r="AH4669" s="23"/>
      <c r="AI4669" s="23"/>
      <c r="AJ4669" s="23"/>
      <c r="AK4669" s="23"/>
      <c r="AL4669" s="23"/>
      <c r="AM4669" s="23"/>
      <c r="AN4669" s="23"/>
      <c r="AO4669" s="23"/>
      <c r="AP4669" s="23"/>
      <c r="AQ4669" s="23"/>
      <c r="AR4669" s="23"/>
      <c r="AS4669" s="23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23"/>
      <c r="BE4669" s="23"/>
      <c r="BF4669" s="23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  <c r="BU4669" s="12"/>
      <c r="BV4669" s="12"/>
      <c r="BW4669" s="12"/>
      <c r="BX4669" s="15"/>
      <c r="BY4669" s="15"/>
      <c r="BZ4669" s="15"/>
      <c r="CA4669" s="15"/>
      <c r="CB4669" s="15"/>
      <c r="CC4669" s="15"/>
      <c r="CD4669" s="15"/>
      <c r="CE4669" s="15"/>
      <c r="CF4669" s="15"/>
      <c r="CG4669" s="15"/>
      <c r="CH4669" s="15"/>
      <c r="CI4669" s="15"/>
      <c r="CJ4669" s="15"/>
      <c r="CK4669" s="15"/>
      <c r="CL4669" s="15"/>
      <c r="CM4669" s="15"/>
      <c r="CN4669" s="15"/>
    </row>
    <row r="4670" spans="1:92" ht="14">
      <c r="A4670" s="1"/>
      <c r="D4670" s="38"/>
      <c r="I4670" s="19"/>
      <c r="K4670" s="15"/>
      <c r="L4670" s="15"/>
      <c r="AE4670" s="37"/>
      <c r="AF4670" s="30"/>
      <c r="AG4670" s="23"/>
      <c r="AH4670" s="23"/>
      <c r="AI4670" s="23"/>
      <c r="AJ4670" s="23"/>
      <c r="AK4670" s="23"/>
      <c r="AL4670" s="23"/>
      <c r="AM4670" s="23"/>
      <c r="AN4670" s="23"/>
      <c r="AO4670" s="23"/>
      <c r="AP4670" s="23"/>
      <c r="AQ4670" s="23"/>
      <c r="AR4670" s="23"/>
      <c r="AS4670" s="23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23"/>
      <c r="BE4670" s="23"/>
      <c r="BF4670" s="23"/>
      <c r="BG4670" s="12"/>
      <c r="BH4670" s="12"/>
      <c r="BI4670" s="12"/>
      <c r="BJ4670" s="12"/>
      <c r="BK4670" s="12"/>
      <c r="BL4670" s="12"/>
      <c r="BM4670" s="12"/>
      <c r="BN4670" s="12"/>
      <c r="BO4670" s="12"/>
      <c r="BP4670" s="12"/>
      <c r="BQ4670" s="12"/>
      <c r="BR4670" s="12"/>
      <c r="BS4670" s="12"/>
      <c r="BT4670" s="12"/>
      <c r="BU4670" s="12"/>
      <c r="BV4670" s="12"/>
      <c r="BW4670" s="12"/>
      <c r="BX4670" s="15"/>
      <c r="BY4670" s="15"/>
      <c r="BZ4670" s="15"/>
      <c r="CA4670" s="15"/>
      <c r="CB4670" s="15"/>
      <c r="CC4670" s="15"/>
      <c r="CD4670" s="15"/>
      <c r="CE4670" s="15"/>
      <c r="CF4670" s="15"/>
      <c r="CG4670" s="15"/>
      <c r="CH4670" s="15"/>
      <c r="CI4670" s="15"/>
      <c r="CJ4670" s="15"/>
      <c r="CK4670" s="15"/>
      <c r="CL4670" s="15"/>
      <c r="CM4670" s="15"/>
      <c r="CN4670" s="15"/>
    </row>
    <row r="4671" spans="1:92" ht="14">
      <c r="A4671" s="1"/>
      <c r="D4671" s="38"/>
      <c r="I4671" s="19"/>
      <c r="K4671" s="15"/>
      <c r="L4671" s="15"/>
      <c r="AE4671" s="37"/>
      <c r="AF4671" s="30"/>
      <c r="AG4671" s="23"/>
      <c r="AH4671" s="23"/>
      <c r="AI4671" s="23"/>
      <c r="AJ4671" s="23"/>
      <c r="AK4671" s="23"/>
      <c r="AL4671" s="23"/>
      <c r="AM4671" s="23"/>
      <c r="AN4671" s="23"/>
      <c r="AO4671" s="23"/>
      <c r="AP4671" s="23"/>
      <c r="AQ4671" s="23"/>
      <c r="AR4671" s="23"/>
      <c r="AS4671" s="23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23"/>
      <c r="BE4671" s="23"/>
      <c r="BF4671" s="23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  <c r="BU4671" s="12"/>
      <c r="BV4671" s="12"/>
      <c r="BW4671" s="12"/>
      <c r="BX4671" s="15"/>
      <c r="BY4671" s="15"/>
      <c r="BZ4671" s="15"/>
      <c r="CA4671" s="15"/>
      <c r="CB4671" s="15"/>
      <c r="CC4671" s="15"/>
      <c r="CD4671" s="15"/>
      <c r="CE4671" s="15"/>
      <c r="CF4671" s="15"/>
      <c r="CG4671" s="15"/>
      <c r="CH4671" s="15"/>
      <c r="CI4671" s="15"/>
      <c r="CJ4671" s="15"/>
      <c r="CK4671" s="15"/>
      <c r="CL4671" s="15"/>
      <c r="CM4671" s="15"/>
      <c r="CN4671" s="15"/>
    </row>
    <row r="4672" spans="1:92" ht="14">
      <c r="A4672" s="1"/>
      <c r="D4672" s="38"/>
      <c r="I4672" s="19"/>
      <c r="K4672" s="15"/>
      <c r="L4672" s="15"/>
      <c r="AE4672" s="37"/>
      <c r="AF4672" s="30"/>
      <c r="AG4672" s="23"/>
      <c r="AH4672" s="23"/>
      <c r="AI4672" s="23"/>
      <c r="AJ4672" s="23"/>
      <c r="AK4672" s="23"/>
      <c r="AL4672" s="23"/>
      <c r="AM4672" s="23"/>
      <c r="AN4672" s="23"/>
      <c r="AO4672" s="23"/>
      <c r="AP4672" s="23"/>
      <c r="AQ4672" s="23"/>
      <c r="AR4672" s="23"/>
      <c r="AS4672" s="23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23"/>
      <c r="BE4672" s="23"/>
      <c r="BF4672" s="23"/>
      <c r="BG4672" s="12"/>
      <c r="BH4672" s="12"/>
      <c r="BI4672" s="12"/>
      <c r="BJ4672" s="12"/>
      <c r="BK4672" s="12"/>
      <c r="BL4672" s="12"/>
      <c r="BM4672" s="12"/>
      <c r="BN4672" s="12"/>
      <c r="BO4672" s="12"/>
      <c r="BP4672" s="12"/>
      <c r="BQ4672" s="12"/>
      <c r="BR4672" s="12"/>
      <c r="BS4672" s="12"/>
      <c r="BT4672" s="12"/>
      <c r="BU4672" s="12"/>
      <c r="BV4672" s="12"/>
      <c r="BW4672" s="12"/>
      <c r="BX4672" s="15"/>
      <c r="BY4672" s="15"/>
      <c r="BZ4672" s="15"/>
      <c r="CA4672" s="15"/>
      <c r="CB4672" s="15"/>
      <c r="CC4672" s="15"/>
      <c r="CD4672" s="15"/>
      <c r="CE4672" s="15"/>
      <c r="CF4672" s="15"/>
      <c r="CG4672" s="15"/>
      <c r="CH4672" s="15"/>
      <c r="CI4672" s="15"/>
      <c r="CJ4672" s="15"/>
      <c r="CK4672" s="15"/>
      <c r="CL4672" s="15"/>
      <c r="CM4672" s="15"/>
      <c r="CN4672" s="15"/>
    </row>
    <row r="4673" spans="1:92" ht="14">
      <c r="A4673" s="1"/>
      <c r="D4673" s="38"/>
      <c r="I4673" s="19"/>
      <c r="K4673" s="15"/>
      <c r="L4673" s="15"/>
      <c r="AE4673" s="37"/>
      <c r="AF4673" s="30"/>
      <c r="AG4673" s="23"/>
      <c r="AH4673" s="23"/>
      <c r="AI4673" s="23"/>
      <c r="AJ4673" s="23"/>
      <c r="AK4673" s="23"/>
      <c r="AL4673" s="23"/>
      <c r="AM4673" s="23"/>
      <c r="AN4673" s="23"/>
      <c r="AO4673" s="23"/>
      <c r="AP4673" s="23"/>
      <c r="AQ4673" s="23"/>
      <c r="AR4673" s="23"/>
      <c r="AS4673" s="23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23"/>
      <c r="BE4673" s="23"/>
      <c r="BF4673" s="23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  <c r="BU4673" s="12"/>
      <c r="BV4673" s="12"/>
      <c r="BW4673" s="12"/>
      <c r="BX4673" s="15"/>
      <c r="BY4673" s="15"/>
      <c r="BZ4673" s="15"/>
      <c r="CA4673" s="15"/>
      <c r="CB4673" s="15"/>
      <c r="CC4673" s="15"/>
      <c r="CD4673" s="15"/>
      <c r="CE4673" s="15"/>
      <c r="CF4673" s="15"/>
      <c r="CG4673" s="15"/>
      <c r="CH4673" s="15"/>
      <c r="CI4673" s="15"/>
      <c r="CJ4673" s="15"/>
      <c r="CK4673" s="15"/>
      <c r="CL4673" s="15"/>
      <c r="CM4673" s="15"/>
      <c r="CN4673" s="15"/>
    </row>
    <row r="4674" spans="1:92" ht="14">
      <c r="A4674" s="1"/>
      <c r="D4674" s="38"/>
      <c r="I4674" s="19"/>
      <c r="K4674" s="15"/>
      <c r="L4674" s="15"/>
      <c r="AE4674" s="37"/>
      <c r="AF4674" s="30"/>
      <c r="AG4674" s="23"/>
      <c r="AH4674" s="23"/>
      <c r="AI4674" s="23"/>
      <c r="AJ4674" s="23"/>
      <c r="AK4674" s="23"/>
      <c r="AL4674" s="23"/>
      <c r="AM4674" s="23"/>
      <c r="AN4674" s="23"/>
      <c r="AO4674" s="23"/>
      <c r="AP4674" s="23"/>
      <c r="AQ4674" s="23"/>
      <c r="AR4674" s="23"/>
      <c r="AS4674" s="23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23"/>
      <c r="BE4674" s="23"/>
      <c r="BF4674" s="23"/>
      <c r="BG4674" s="12"/>
      <c r="BH4674" s="12"/>
      <c r="BI4674" s="12"/>
      <c r="BJ4674" s="12"/>
      <c r="BK4674" s="12"/>
      <c r="BL4674" s="12"/>
      <c r="BM4674" s="12"/>
      <c r="BN4674" s="12"/>
      <c r="BO4674" s="12"/>
      <c r="BP4674" s="12"/>
      <c r="BQ4674" s="12"/>
      <c r="BR4674" s="12"/>
      <c r="BS4674" s="12"/>
      <c r="BT4674" s="12"/>
      <c r="BU4674" s="12"/>
      <c r="BV4674" s="12"/>
      <c r="BW4674" s="12"/>
      <c r="BX4674" s="15"/>
      <c r="BY4674" s="15"/>
      <c r="BZ4674" s="15"/>
      <c r="CA4674" s="15"/>
      <c r="CB4674" s="15"/>
      <c r="CC4674" s="15"/>
      <c r="CD4674" s="15"/>
      <c r="CE4674" s="15"/>
      <c r="CF4674" s="15"/>
      <c r="CG4674" s="15"/>
      <c r="CH4674" s="15"/>
      <c r="CI4674" s="15"/>
      <c r="CJ4674" s="15"/>
      <c r="CK4674" s="15"/>
      <c r="CL4674" s="15"/>
      <c r="CM4674" s="15"/>
      <c r="CN4674" s="15"/>
    </row>
    <row r="4675" spans="1:92" ht="14">
      <c r="A4675" s="1"/>
      <c r="D4675" s="38"/>
      <c r="I4675" s="19"/>
      <c r="K4675" s="15"/>
      <c r="L4675" s="15"/>
      <c r="AE4675" s="37"/>
      <c r="AF4675" s="30"/>
      <c r="AG4675" s="23"/>
      <c r="AH4675" s="23"/>
      <c r="AI4675" s="23"/>
      <c r="AJ4675" s="23"/>
      <c r="AK4675" s="23"/>
      <c r="AL4675" s="23"/>
      <c r="AM4675" s="23"/>
      <c r="AN4675" s="23"/>
      <c r="AO4675" s="23"/>
      <c r="AP4675" s="23"/>
      <c r="AQ4675" s="23"/>
      <c r="AR4675" s="23"/>
      <c r="AS4675" s="23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23"/>
      <c r="BE4675" s="23"/>
      <c r="BF4675" s="23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/>
      <c r="BT4675" s="12"/>
      <c r="BU4675" s="12"/>
      <c r="BV4675" s="12"/>
      <c r="BW4675" s="12"/>
      <c r="BX4675" s="15"/>
      <c r="BY4675" s="15"/>
      <c r="BZ4675" s="15"/>
      <c r="CA4675" s="15"/>
      <c r="CB4675" s="15"/>
      <c r="CC4675" s="15"/>
      <c r="CD4675" s="15"/>
      <c r="CE4675" s="15"/>
      <c r="CF4675" s="15"/>
      <c r="CG4675" s="15"/>
      <c r="CH4675" s="15"/>
      <c r="CI4675" s="15"/>
      <c r="CJ4675" s="15"/>
      <c r="CK4675" s="15"/>
      <c r="CL4675" s="15"/>
      <c r="CM4675" s="15"/>
      <c r="CN4675" s="15"/>
    </row>
    <row r="4676" spans="1:92" ht="14">
      <c r="A4676" s="1"/>
      <c r="D4676" s="38"/>
      <c r="I4676" s="19"/>
      <c r="K4676" s="15"/>
      <c r="L4676" s="15"/>
      <c r="AE4676" s="37"/>
      <c r="AF4676" s="30"/>
      <c r="AG4676" s="23"/>
      <c r="AH4676" s="23"/>
      <c r="AI4676" s="23"/>
      <c r="AJ4676" s="23"/>
      <c r="AK4676" s="23"/>
      <c r="AL4676" s="23"/>
      <c r="AM4676" s="23"/>
      <c r="AN4676" s="23"/>
      <c r="AO4676" s="23"/>
      <c r="AP4676" s="23"/>
      <c r="AQ4676" s="23"/>
      <c r="AR4676" s="23"/>
      <c r="AS4676" s="23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23"/>
      <c r="BE4676" s="23"/>
      <c r="BF4676" s="23"/>
      <c r="BG4676" s="12"/>
      <c r="BH4676" s="12"/>
      <c r="BI4676" s="12"/>
      <c r="BJ4676" s="12"/>
      <c r="BK4676" s="12"/>
      <c r="BL4676" s="12"/>
      <c r="BM4676" s="12"/>
      <c r="BN4676" s="12"/>
      <c r="BO4676" s="12"/>
      <c r="BP4676" s="12"/>
      <c r="BQ4676" s="12"/>
      <c r="BR4676" s="12"/>
      <c r="BS4676" s="12"/>
      <c r="BT4676" s="12"/>
      <c r="BU4676" s="12"/>
      <c r="BV4676" s="12"/>
      <c r="BW4676" s="12"/>
      <c r="BX4676" s="15"/>
      <c r="BY4676" s="15"/>
      <c r="BZ4676" s="15"/>
      <c r="CA4676" s="15"/>
      <c r="CB4676" s="15"/>
      <c r="CC4676" s="15"/>
      <c r="CD4676" s="15"/>
      <c r="CE4676" s="15"/>
      <c r="CF4676" s="15"/>
      <c r="CG4676" s="15"/>
      <c r="CH4676" s="15"/>
      <c r="CI4676" s="15"/>
      <c r="CJ4676" s="15"/>
      <c r="CK4676" s="15"/>
      <c r="CL4676" s="15"/>
      <c r="CM4676" s="15"/>
      <c r="CN4676" s="15"/>
    </row>
    <row r="4677" spans="1:92" ht="14">
      <c r="A4677" s="1"/>
      <c r="D4677" s="38"/>
      <c r="I4677" s="19"/>
      <c r="K4677" s="15"/>
      <c r="L4677" s="15"/>
      <c r="AE4677" s="37"/>
      <c r="AF4677" s="30"/>
      <c r="AG4677" s="23"/>
      <c r="AH4677" s="23"/>
      <c r="AI4677" s="23"/>
      <c r="AJ4677" s="23"/>
      <c r="AK4677" s="23"/>
      <c r="AL4677" s="23"/>
      <c r="AM4677" s="23"/>
      <c r="AN4677" s="23"/>
      <c r="AO4677" s="23"/>
      <c r="AP4677" s="23"/>
      <c r="AQ4677" s="23"/>
      <c r="AR4677" s="23"/>
      <c r="AS4677" s="23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23"/>
      <c r="BE4677" s="23"/>
      <c r="BF4677" s="23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  <c r="BU4677" s="12"/>
      <c r="BV4677" s="12"/>
      <c r="BW4677" s="12"/>
      <c r="BX4677" s="15"/>
      <c r="BY4677" s="15"/>
      <c r="BZ4677" s="15"/>
      <c r="CA4677" s="15"/>
      <c r="CB4677" s="15"/>
      <c r="CC4677" s="15"/>
      <c r="CD4677" s="15"/>
      <c r="CE4677" s="15"/>
      <c r="CF4677" s="15"/>
      <c r="CG4677" s="15"/>
      <c r="CH4677" s="15"/>
      <c r="CI4677" s="15"/>
      <c r="CJ4677" s="15"/>
      <c r="CK4677" s="15"/>
      <c r="CL4677" s="15"/>
      <c r="CM4677" s="15"/>
      <c r="CN4677" s="15"/>
    </row>
    <row r="4678" spans="1:92" ht="14">
      <c r="A4678" s="1"/>
      <c r="D4678" s="38"/>
      <c r="I4678" s="19"/>
      <c r="K4678" s="15"/>
      <c r="L4678" s="15"/>
      <c r="AE4678" s="37"/>
      <c r="AF4678" s="30"/>
      <c r="AG4678" s="23"/>
      <c r="AH4678" s="23"/>
      <c r="AI4678" s="23"/>
      <c r="AJ4678" s="23"/>
      <c r="AK4678" s="23"/>
      <c r="AL4678" s="23"/>
      <c r="AM4678" s="23"/>
      <c r="AN4678" s="23"/>
      <c r="AO4678" s="23"/>
      <c r="AP4678" s="23"/>
      <c r="AQ4678" s="23"/>
      <c r="AR4678" s="23"/>
      <c r="AS4678" s="23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23"/>
      <c r="BE4678" s="23"/>
      <c r="BF4678" s="23"/>
      <c r="BG4678" s="12"/>
      <c r="BH4678" s="12"/>
      <c r="BI4678" s="12"/>
      <c r="BJ4678" s="12"/>
      <c r="BK4678" s="12"/>
      <c r="BL4678" s="12"/>
      <c r="BM4678" s="12"/>
      <c r="BN4678" s="12"/>
      <c r="BO4678" s="12"/>
      <c r="BP4678" s="12"/>
      <c r="BQ4678" s="12"/>
      <c r="BR4678" s="12"/>
      <c r="BS4678" s="12"/>
      <c r="BT4678" s="12"/>
      <c r="BU4678" s="12"/>
      <c r="BV4678" s="12"/>
      <c r="BW4678" s="12"/>
      <c r="BX4678" s="15"/>
      <c r="BY4678" s="15"/>
      <c r="BZ4678" s="15"/>
      <c r="CA4678" s="15"/>
      <c r="CB4678" s="15"/>
      <c r="CC4678" s="15"/>
      <c r="CD4678" s="15"/>
      <c r="CE4678" s="15"/>
      <c r="CF4678" s="15"/>
      <c r="CG4678" s="15"/>
      <c r="CH4678" s="15"/>
      <c r="CI4678" s="15"/>
      <c r="CJ4678" s="15"/>
      <c r="CK4678" s="15"/>
      <c r="CL4678" s="15"/>
      <c r="CM4678" s="15"/>
      <c r="CN4678" s="15"/>
    </row>
    <row r="4679" spans="1:92" ht="14">
      <c r="A4679" s="1"/>
      <c r="D4679" s="38"/>
      <c r="I4679" s="19"/>
      <c r="K4679" s="15"/>
      <c r="L4679" s="15"/>
      <c r="AE4679" s="37"/>
      <c r="AF4679" s="30"/>
      <c r="AG4679" s="23"/>
      <c r="AH4679" s="23"/>
      <c r="AI4679" s="23"/>
      <c r="AJ4679" s="23"/>
      <c r="AK4679" s="23"/>
      <c r="AL4679" s="23"/>
      <c r="AM4679" s="23"/>
      <c r="AN4679" s="23"/>
      <c r="AO4679" s="23"/>
      <c r="AP4679" s="23"/>
      <c r="AQ4679" s="23"/>
      <c r="AR4679" s="23"/>
      <c r="AS4679" s="23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23"/>
      <c r="BE4679" s="23"/>
      <c r="BF4679" s="23"/>
      <c r="BG4679" s="12"/>
      <c r="BH4679" s="12"/>
      <c r="BI4679" s="12"/>
      <c r="BJ4679" s="12"/>
      <c r="BK4679" s="12"/>
      <c r="BL4679" s="12"/>
      <c r="BM4679" s="12"/>
      <c r="BN4679" s="12"/>
      <c r="BO4679" s="12"/>
      <c r="BP4679" s="12"/>
      <c r="BQ4679" s="12"/>
      <c r="BR4679" s="12"/>
      <c r="BS4679" s="12"/>
      <c r="BT4679" s="12"/>
      <c r="BU4679" s="12"/>
      <c r="BV4679" s="12"/>
      <c r="BW4679" s="12"/>
      <c r="BX4679" s="15"/>
      <c r="BY4679" s="15"/>
      <c r="BZ4679" s="15"/>
      <c r="CA4679" s="15"/>
      <c r="CB4679" s="15"/>
      <c r="CC4679" s="15"/>
      <c r="CD4679" s="15"/>
      <c r="CE4679" s="15"/>
      <c r="CF4679" s="15"/>
      <c r="CG4679" s="15"/>
      <c r="CH4679" s="15"/>
      <c r="CI4679" s="15"/>
      <c r="CJ4679" s="15"/>
      <c r="CK4679" s="15"/>
      <c r="CL4679" s="15"/>
      <c r="CM4679" s="15"/>
      <c r="CN4679" s="15"/>
    </row>
    <row r="4680" spans="1:92" ht="14">
      <c r="A4680" s="1"/>
      <c r="D4680" s="38"/>
      <c r="I4680" s="19"/>
      <c r="K4680" s="15"/>
      <c r="L4680" s="15"/>
      <c r="AE4680" s="37"/>
      <c r="AF4680" s="30"/>
      <c r="AG4680" s="23"/>
      <c r="AH4680" s="23"/>
      <c r="AI4680" s="23"/>
      <c r="AJ4680" s="23"/>
      <c r="AK4680" s="23"/>
      <c r="AL4680" s="23"/>
      <c r="AM4680" s="23"/>
      <c r="AN4680" s="23"/>
      <c r="AO4680" s="23"/>
      <c r="AP4680" s="23"/>
      <c r="AQ4680" s="23"/>
      <c r="AR4680" s="23"/>
      <c r="AS4680" s="23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23"/>
      <c r="BE4680" s="23"/>
      <c r="BF4680" s="23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5"/>
      <c r="BY4680" s="15"/>
      <c r="BZ4680" s="15"/>
      <c r="CA4680" s="15"/>
      <c r="CB4680" s="15"/>
      <c r="CC4680" s="15"/>
      <c r="CD4680" s="15"/>
      <c r="CE4680" s="15"/>
      <c r="CF4680" s="15"/>
      <c r="CG4680" s="15"/>
      <c r="CH4680" s="15"/>
      <c r="CI4680" s="15"/>
      <c r="CJ4680" s="15"/>
      <c r="CK4680" s="15"/>
      <c r="CL4680" s="15"/>
      <c r="CM4680" s="15"/>
      <c r="CN4680" s="15"/>
    </row>
    <row r="4681" spans="1:92" ht="14">
      <c r="A4681" s="1"/>
      <c r="D4681" s="38"/>
      <c r="I4681" s="19"/>
      <c r="K4681" s="15"/>
      <c r="L4681" s="15"/>
      <c r="AE4681" s="37"/>
      <c r="AF4681" s="30"/>
      <c r="AG4681" s="23"/>
      <c r="AH4681" s="23"/>
      <c r="AI4681" s="23"/>
      <c r="AJ4681" s="23"/>
      <c r="AK4681" s="23"/>
      <c r="AL4681" s="23"/>
      <c r="AM4681" s="23"/>
      <c r="AN4681" s="23"/>
      <c r="AO4681" s="23"/>
      <c r="AP4681" s="23"/>
      <c r="AQ4681" s="23"/>
      <c r="AR4681" s="23"/>
      <c r="AS4681" s="23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23"/>
      <c r="BE4681" s="23"/>
      <c r="BF4681" s="23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  <c r="BU4681" s="12"/>
      <c r="BV4681" s="12"/>
      <c r="BW4681" s="12"/>
      <c r="BX4681" s="15"/>
      <c r="BY4681" s="15"/>
      <c r="BZ4681" s="15"/>
      <c r="CA4681" s="15"/>
      <c r="CB4681" s="15"/>
      <c r="CC4681" s="15"/>
      <c r="CD4681" s="15"/>
      <c r="CE4681" s="15"/>
      <c r="CF4681" s="15"/>
      <c r="CG4681" s="15"/>
      <c r="CH4681" s="15"/>
      <c r="CI4681" s="15"/>
      <c r="CJ4681" s="15"/>
      <c r="CK4681" s="15"/>
      <c r="CL4681" s="15"/>
      <c r="CM4681" s="15"/>
      <c r="CN4681" s="15"/>
    </row>
    <row r="4682" spans="1:92" ht="14">
      <c r="A4682" s="1"/>
      <c r="D4682" s="38"/>
      <c r="I4682" s="19"/>
      <c r="K4682" s="15"/>
      <c r="L4682" s="15"/>
      <c r="AE4682" s="37"/>
      <c r="AF4682" s="30"/>
      <c r="AG4682" s="23"/>
      <c r="AH4682" s="23"/>
      <c r="AI4682" s="23"/>
      <c r="AJ4682" s="23"/>
      <c r="AK4682" s="23"/>
      <c r="AL4682" s="23"/>
      <c r="AM4682" s="23"/>
      <c r="AN4682" s="23"/>
      <c r="AO4682" s="23"/>
      <c r="AP4682" s="23"/>
      <c r="AQ4682" s="23"/>
      <c r="AR4682" s="23"/>
      <c r="AS4682" s="23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23"/>
      <c r="BE4682" s="23"/>
      <c r="BF4682" s="23"/>
      <c r="BG4682" s="12"/>
      <c r="BH4682" s="12"/>
      <c r="BI4682" s="12"/>
      <c r="BJ4682" s="12"/>
      <c r="BK4682" s="12"/>
      <c r="BL4682" s="12"/>
      <c r="BM4682" s="12"/>
      <c r="BN4682" s="12"/>
      <c r="BO4682" s="12"/>
      <c r="BP4682" s="12"/>
      <c r="BQ4682" s="12"/>
      <c r="BR4682" s="12"/>
      <c r="BS4682" s="12"/>
      <c r="BT4682" s="12"/>
      <c r="BU4682" s="12"/>
      <c r="BV4682" s="12"/>
      <c r="BW4682" s="12"/>
      <c r="BX4682" s="15"/>
      <c r="BY4682" s="15"/>
      <c r="BZ4682" s="15"/>
      <c r="CA4682" s="15"/>
      <c r="CB4682" s="15"/>
      <c r="CC4682" s="15"/>
      <c r="CD4682" s="15"/>
      <c r="CE4682" s="15"/>
      <c r="CF4682" s="15"/>
      <c r="CG4682" s="15"/>
      <c r="CH4682" s="15"/>
      <c r="CI4682" s="15"/>
      <c r="CJ4682" s="15"/>
      <c r="CK4682" s="15"/>
      <c r="CL4682" s="15"/>
      <c r="CM4682" s="15"/>
      <c r="CN4682" s="15"/>
    </row>
    <row r="4683" spans="1:92" ht="14">
      <c r="A4683" s="1"/>
      <c r="D4683" s="38"/>
      <c r="I4683" s="19"/>
      <c r="K4683" s="15"/>
      <c r="L4683" s="15"/>
      <c r="AE4683" s="37"/>
      <c r="AF4683" s="30"/>
      <c r="AG4683" s="23"/>
      <c r="AH4683" s="23"/>
      <c r="AI4683" s="23"/>
      <c r="AJ4683" s="23"/>
      <c r="AK4683" s="23"/>
      <c r="AL4683" s="23"/>
      <c r="AM4683" s="23"/>
      <c r="AN4683" s="23"/>
      <c r="AO4683" s="23"/>
      <c r="AP4683" s="23"/>
      <c r="AQ4683" s="23"/>
      <c r="AR4683" s="23"/>
      <c r="AS4683" s="23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23"/>
      <c r="BE4683" s="23"/>
      <c r="BF4683" s="23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  <c r="BU4683" s="12"/>
      <c r="BV4683" s="12"/>
      <c r="BW4683" s="12"/>
      <c r="BX4683" s="15"/>
      <c r="BY4683" s="15"/>
      <c r="BZ4683" s="15"/>
      <c r="CA4683" s="15"/>
      <c r="CB4683" s="15"/>
      <c r="CC4683" s="15"/>
      <c r="CD4683" s="15"/>
      <c r="CE4683" s="15"/>
      <c r="CF4683" s="15"/>
      <c r="CG4683" s="15"/>
      <c r="CH4683" s="15"/>
      <c r="CI4683" s="15"/>
      <c r="CJ4683" s="15"/>
      <c r="CK4683" s="15"/>
      <c r="CL4683" s="15"/>
      <c r="CM4683" s="15"/>
      <c r="CN4683" s="15"/>
    </row>
    <row r="4684" spans="1:92" ht="14">
      <c r="A4684" s="1"/>
      <c r="D4684" s="38"/>
      <c r="I4684" s="19"/>
      <c r="K4684" s="15"/>
      <c r="L4684" s="15"/>
      <c r="AE4684" s="37"/>
      <c r="AF4684" s="30"/>
      <c r="AG4684" s="23"/>
      <c r="AH4684" s="23"/>
      <c r="AI4684" s="23"/>
      <c r="AJ4684" s="23"/>
      <c r="AK4684" s="23"/>
      <c r="AL4684" s="23"/>
      <c r="AM4684" s="23"/>
      <c r="AN4684" s="23"/>
      <c r="AO4684" s="23"/>
      <c r="AP4684" s="23"/>
      <c r="AQ4684" s="23"/>
      <c r="AR4684" s="23"/>
      <c r="AS4684" s="23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23"/>
      <c r="BE4684" s="23"/>
      <c r="BF4684" s="23"/>
      <c r="BG4684" s="12"/>
      <c r="BH4684" s="12"/>
      <c r="BI4684" s="12"/>
      <c r="BJ4684" s="12"/>
      <c r="BK4684" s="12"/>
      <c r="BL4684" s="12"/>
      <c r="BM4684" s="12"/>
      <c r="BN4684" s="12"/>
      <c r="BO4684" s="12"/>
      <c r="BP4684" s="12"/>
      <c r="BQ4684" s="12"/>
      <c r="BR4684" s="12"/>
      <c r="BS4684" s="12"/>
      <c r="BT4684" s="12"/>
      <c r="BU4684" s="12"/>
      <c r="BV4684" s="12"/>
      <c r="BW4684" s="12"/>
      <c r="BX4684" s="15"/>
      <c r="BY4684" s="15"/>
      <c r="BZ4684" s="15"/>
      <c r="CA4684" s="15"/>
      <c r="CB4684" s="15"/>
      <c r="CC4684" s="15"/>
      <c r="CD4684" s="15"/>
      <c r="CE4684" s="15"/>
      <c r="CF4684" s="15"/>
      <c r="CG4684" s="15"/>
      <c r="CH4684" s="15"/>
      <c r="CI4684" s="15"/>
      <c r="CJ4684" s="15"/>
      <c r="CK4684" s="15"/>
      <c r="CL4684" s="15"/>
      <c r="CM4684" s="15"/>
      <c r="CN4684" s="15"/>
    </row>
    <row r="4685" spans="1:92" ht="14">
      <c r="A4685" s="1"/>
      <c r="D4685" s="38"/>
      <c r="I4685" s="19"/>
      <c r="K4685" s="15"/>
      <c r="L4685" s="15"/>
      <c r="AE4685" s="37"/>
      <c r="AF4685" s="30"/>
      <c r="AG4685" s="23"/>
      <c r="AH4685" s="23"/>
      <c r="AI4685" s="23"/>
      <c r="AJ4685" s="23"/>
      <c r="AK4685" s="23"/>
      <c r="AL4685" s="23"/>
      <c r="AM4685" s="23"/>
      <c r="AN4685" s="23"/>
      <c r="AO4685" s="23"/>
      <c r="AP4685" s="23"/>
      <c r="AQ4685" s="23"/>
      <c r="AR4685" s="23"/>
      <c r="AS4685" s="23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23"/>
      <c r="BE4685" s="23"/>
      <c r="BF4685" s="23"/>
      <c r="BG4685" s="12"/>
      <c r="BH4685" s="12"/>
      <c r="BI4685" s="12"/>
      <c r="BJ4685" s="12"/>
      <c r="BK4685" s="12"/>
      <c r="BL4685" s="12"/>
      <c r="BM4685" s="12"/>
      <c r="BN4685" s="12"/>
      <c r="BO4685" s="12"/>
      <c r="BP4685" s="12"/>
      <c r="BQ4685" s="12"/>
      <c r="BR4685" s="12"/>
      <c r="BS4685" s="12"/>
      <c r="BT4685" s="12"/>
      <c r="BU4685" s="12"/>
      <c r="BV4685" s="12"/>
      <c r="BW4685" s="12"/>
      <c r="BX4685" s="15"/>
      <c r="BY4685" s="15"/>
      <c r="BZ4685" s="15"/>
      <c r="CA4685" s="15"/>
      <c r="CB4685" s="15"/>
      <c r="CC4685" s="15"/>
      <c r="CD4685" s="15"/>
      <c r="CE4685" s="15"/>
      <c r="CF4685" s="15"/>
      <c r="CG4685" s="15"/>
      <c r="CH4685" s="15"/>
      <c r="CI4685" s="15"/>
      <c r="CJ4685" s="15"/>
      <c r="CK4685" s="15"/>
      <c r="CL4685" s="15"/>
      <c r="CM4685" s="15"/>
      <c r="CN4685" s="15"/>
    </row>
    <row r="4686" spans="1:92" ht="14">
      <c r="A4686" s="1"/>
      <c r="D4686" s="38"/>
      <c r="I4686" s="19"/>
      <c r="K4686" s="15"/>
      <c r="L4686" s="15"/>
      <c r="AE4686" s="37"/>
      <c r="AF4686" s="30"/>
      <c r="AG4686" s="23"/>
      <c r="AH4686" s="23"/>
      <c r="AI4686" s="23"/>
      <c r="AJ4686" s="23"/>
      <c r="AK4686" s="23"/>
      <c r="AL4686" s="23"/>
      <c r="AM4686" s="23"/>
      <c r="AN4686" s="23"/>
      <c r="AO4686" s="23"/>
      <c r="AP4686" s="23"/>
      <c r="AQ4686" s="23"/>
      <c r="AR4686" s="23"/>
      <c r="AS4686" s="23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23"/>
      <c r="BE4686" s="23"/>
      <c r="BF4686" s="23"/>
      <c r="BG4686" s="12"/>
      <c r="BH4686" s="12"/>
      <c r="BI4686" s="12"/>
      <c r="BJ4686" s="12"/>
      <c r="BK4686" s="12"/>
      <c r="BL4686" s="12"/>
      <c r="BM4686" s="12"/>
      <c r="BN4686" s="12"/>
      <c r="BO4686" s="12"/>
      <c r="BP4686" s="12"/>
      <c r="BQ4686" s="12"/>
      <c r="BR4686" s="12"/>
      <c r="BS4686" s="12"/>
      <c r="BT4686" s="12"/>
      <c r="BU4686" s="12"/>
      <c r="BV4686" s="12"/>
      <c r="BW4686" s="12"/>
      <c r="BX4686" s="15"/>
      <c r="BY4686" s="15"/>
      <c r="BZ4686" s="15"/>
      <c r="CA4686" s="15"/>
      <c r="CB4686" s="15"/>
      <c r="CC4686" s="15"/>
      <c r="CD4686" s="15"/>
      <c r="CE4686" s="15"/>
      <c r="CF4686" s="15"/>
      <c r="CG4686" s="15"/>
      <c r="CH4686" s="15"/>
      <c r="CI4686" s="15"/>
      <c r="CJ4686" s="15"/>
      <c r="CK4686" s="15"/>
      <c r="CL4686" s="15"/>
      <c r="CM4686" s="15"/>
      <c r="CN4686" s="15"/>
    </row>
    <row r="4687" spans="1:92" ht="14">
      <c r="A4687" s="1"/>
      <c r="D4687" s="38"/>
      <c r="I4687" s="19"/>
      <c r="K4687" s="15"/>
      <c r="L4687" s="15"/>
      <c r="AE4687" s="37"/>
      <c r="AF4687" s="30"/>
      <c r="AG4687" s="23"/>
      <c r="AH4687" s="23"/>
      <c r="AI4687" s="23"/>
      <c r="AJ4687" s="23"/>
      <c r="AK4687" s="23"/>
      <c r="AL4687" s="23"/>
      <c r="AM4687" s="23"/>
      <c r="AN4687" s="23"/>
      <c r="AO4687" s="23"/>
      <c r="AP4687" s="23"/>
      <c r="AQ4687" s="23"/>
      <c r="AR4687" s="23"/>
      <c r="AS4687" s="23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23"/>
      <c r="BE4687" s="23"/>
      <c r="BF4687" s="23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  <c r="BU4687" s="12"/>
      <c r="BV4687" s="12"/>
      <c r="BW4687" s="12"/>
      <c r="BX4687" s="15"/>
      <c r="BY4687" s="15"/>
      <c r="BZ4687" s="15"/>
      <c r="CA4687" s="15"/>
      <c r="CB4687" s="15"/>
      <c r="CC4687" s="15"/>
      <c r="CD4687" s="15"/>
      <c r="CE4687" s="15"/>
      <c r="CF4687" s="15"/>
      <c r="CG4687" s="15"/>
      <c r="CH4687" s="15"/>
      <c r="CI4687" s="15"/>
      <c r="CJ4687" s="15"/>
      <c r="CK4687" s="15"/>
      <c r="CL4687" s="15"/>
      <c r="CM4687" s="15"/>
      <c r="CN4687" s="15"/>
    </row>
    <row r="4688" spans="1:92" ht="14">
      <c r="A4688" s="1"/>
      <c r="D4688" s="38"/>
      <c r="I4688" s="19"/>
      <c r="K4688" s="15"/>
      <c r="L4688" s="15"/>
      <c r="AE4688" s="37"/>
      <c r="AF4688" s="30"/>
      <c r="AG4688" s="23"/>
      <c r="AH4688" s="23"/>
      <c r="AI4688" s="23"/>
      <c r="AJ4688" s="23"/>
      <c r="AK4688" s="23"/>
      <c r="AL4688" s="23"/>
      <c r="AM4688" s="23"/>
      <c r="AN4688" s="23"/>
      <c r="AO4688" s="23"/>
      <c r="AP4688" s="23"/>
      <c r="AQ4688" s="23"/>
      <c r="AR4688" s="23"/>
      <c r="AS4688" s="23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23"/>
      <c r="BE4688" s="23"/>
      <c r="BF4688" s="23"/>
      <c r="BG4688" s="12"/>
      <c r="BH4688" s="12"/>
      <c r="BI4688" s="12"/>
      <c r="BJ4688" s="12"/>
      <c r="BK4688" s="12"/>
      <c r="BL4688" s="12"/>
      <c r="BM4688" s="12"/>
      <c r="BN4688" s="12"/>
      <c r="BO4688" s="12"/>
      <c r="BP4688" s="12"/>
      <c r="BQ4688" s="12"/>
      <c r="BR4688" s="12"/>
      <c r="BS4688" s="12"/>
      <c r="BT4688" s="12"/>
      <c r="BU4688" s="12"/>
      <c r="BV4688" s="12"/>
      <c r="BW4688" s="12"/>
      <c r="BX4688" s="15"/>
      <c r="BY4688" s="15"/>
      <c r="BZ4688" s="15"/>
      <c r="CA4688" s="15"/>
      <c r="CB4688" s="15"/>
      <c r="CC4688" s="15"/>
      <c r="CD4688" s="15"/>
      <c r="CE4688" s="15"/>
      <c r="CF4688" s="15"/>
      <c r="CG4688" s="15"/>
      <c r="CH4688" s="15"/>
      <c r="CI4688" s="15"/>
      <c r="CJ4688" s="15"/>
      <c r="CK4688" s="15"/>
      <c r="CL4688" s="15"/>
      <c r="CM4688" s="15"/>
      <c r="CN4688" s="15"/>
    </row>
    <row r="4689" spans="1:92" ht="14">
      <c r="A4689" s="1"/>
      <c r="D4689" s="38"/>
      <c r="I4689" s="19"/>
      <c r="K4689" s="15"/>
      <c r="L4689" s="15"/>
      <c r="AE4689" s="37"/>
      <c r="AF4689" s="30"/>
      <c r="AG4689" s="23"/>
      <c r="AH4689" s="23"/>
      <c r="AI4689" s="23"/>
      <c r="AJ4689" s="23"/>
      <c r="AK4689" s="23"/>
      <c r="AL4689" s="23"/>
      <c r="AM4689" s="23"/>
      <c r="AN4689" s="23"/>
      <c r="AO4689" s="23"/>
      <c r="AP4689" s="23"/>
      <c r="AQ4689" s="23"/>
      <c r="AR4689" s="23"/>
      <c r="AS4689" s="23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23"/>
      <c r="BE4689" s="23"/>
      <c r="BF4689" s="23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  <c r="BU4689" s="12"/>
      <c r="BV4689" s="12"/>
      <c r="BW4689" s="12"/>
      <c r="BX4689" s="15"/>
      <c r="BY4689" s="15"/>
      <c r="BZ4689" s="15"/>
      <c r="CA4689" s="15"/>
      <c r="CB4689" s="15"/>
      <c r="CC4689" s="15"/>
      <c r="CD4689" s="15"/>
      <c r="CE4689" s="15"/>
      <c r="CF4689" s="15"/>
      <c r="CG4689" s="15"/>
      <c r="CH4689" s="15"/>
      <c r="CI4689" s="15"/>
      <c r="CJ4689" s="15"/>
      <c r="CK4689" s="15"/>
      <c r="CL4689" s="15"/>
      <c r="CM4689" s="15"/>
      <c r="CN4689" s="15"/>
    </row>
    <row r="4690" spans="1:92" ht="14">
      <c r="A4690" s="1"/>
      <c r="D4690" s="38"/>
      <c r="I4690" s="19"/>
      <c r="K4690" s="15"/>
      <c r="L4690" s="15"/>
      <c r="AE4690" s="37"/>
      <c r="AF4690" s="30"/>
      <c r="AG4690" s="23"/>
      <c r="AH4690" s="23"/>
      <c r="AI4690" s="23"/>
      <c r="AJ4690" s="23"/>
      <c r="AK4690" s="23"/>
      <c r="AL4690" s="23"/>
      <c r="AM4690" s="23"/>
      <c r="AN4690" s="23"/>
      <c r="AO4690" s="23"/>
      <c r="AP4690" s="23"/>
      <c r="AQ4690" s="23"/>
      <c r="AR4690" s="23"/>
      <c r="AS4690" s="23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23"/>
      <c r="BE4690" s="23"/>
      <c r="BF4690" s="23"/>
      <c r="BG4690" s="12"/>
      <c r="BH4690" s="12"/>
      <c r="BI4690" s="12"/>
      <c r="BJ4690" s="12"/>
      <c r="BK4690" s="12"/>
      <c r="BL4690" s="12"/>
      <c r="BM4690" s="12"/>
      <c r="BN4690" s="12"/>
      <c r="BO4690" s="12"/>
      <c r="BP4690" s="12"/>
      <c r="BQ4690" s="12"/>
      <c r="BR4690" s="12"/>
      <c r="BS4690" s="12"/>
      <c r="BT4690" s="12"/>
      <c r="BU4690" s="12"/>
      <c r="BV4690" s="12"/>
      <c r="BW4690" s="12"/>
      <c r="BX4690" s="15"/>
      <c r="BY4690" s="15"/>
      <c r="BZ4690" s="15"/>
      <c r="CA4690" s="15"/>
      <c r="CB4690" s="15"/>
      <c r="CC4690" s="15"/>
      <c r="CD4690" s="15"/>
      <c r="CE4690" s="15"/>
      <c r="CF4690" s="15"/>
      <c r="CG4690" s="15"/>
      <c r="CH4690" s="15"/>
      <c r="CI4690" s="15"/>
      <c r="CJ4690" s="15"/>
      <c r="CK4690" s="15"/>
      <c r="CL4690" s="15"/>
      <c r="CM4690" s="15"/>
      <c r="CN4690" s="15"/>
    </row>
    <row r="4691" spans="1:92" ht="14">
      <c r="A4691" s="1"/>
      <c r="D4691" s="38"/>
      <c r="I4691" s="19"/>
      <c r="K4691" s="15"/>
      <c r="L4691" s="15"/>
      <c r="AE4691" s="37"/>
      <c r="AF4691" s="30"/>
      <c r="AG4691" s="23"/>
      <c r="AH4691" s="23"/>
      <c r="AI4691" s="23"/>
      <c r="AJ4691" s="23"/>
      <c r="AK4691" s="23"/>
      <c r="AL4691" s="23"/>
      <c r="AM4691" s="23"/>
      <c r="AN4691" s="23"/>
      <c r="AO4691" s="23"/>
      <c r="AP4691" s="23"/>
      <c r="AQ4691" s="23"/>
      <c r="AR4691" s="23"/>
      <c r="AS4691" s="23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23"/>
      <c r="BE4691" s="23"/>
      <c r="BF4691" s="23"/>
      <c r="BG4691" s="12"/>
      <c r="BH4691" s="12"/>
      <c r="BI4691" s="12"/>
      <c r="BJ4691" s="12"/>
      <c r="BK4691" s="12"/>
      <c r="BL4691" s="12"/>
      <c r="BM4691" s="12"/>
      <c r="BN4691" s="12"/>
      <c r="BO4691" s="12"/>
      <c r="BP4691" s="12"/>
      <c r="BQ4691" s="12"/>
      <c r="BR4691" s="12"/>
      <c r="BS4691" s="12"/>
      <c r="BT4691" s="12"/>
      <c r="BU4691" s="12"/>
      <c r="BV4691" s="12"/>
      <c r="BW4691" s="12"/>
      <c r="BX4691" s="15"/>
      <c r="BY4691" s="15"/>
      <c r="BZ4691" s="15"/>
      <c r="CA4691" s="15"/>
      <c r="CB4691" s="15"/>
      <c r="CC4691" s="15"/>
      <c r="CD4691" s="15"/>
      <c r="CE4691" s="15"/>
      <c r="CF4691" s="15"/>
      <c r="CG4691" s="15"/>
      <c r="CH4691" s="15"/>
      <c r="CI4691" s="15"/>
      <c r="CJ4691" s="15"/>
      <c r="CK4691" s="15"/>
      <c r="CL4691" s="15"/>
      <c r="CM4691" s="15"/>
      <c r="CN4691" s="15"/>
    </row>
    <row r="4692" spans="1:92" ht="14">
      <c r="A4692" s="1"/>
      <c r="D4692" s="38"/>
      <c r="I4692" s="19"/>
      <c r="K4692" s="15"/>
      <c r="L4692" s="15"/>
      <c r="AE4692" s="37"/>
      <c r="AF4692" s="30"/>
      <c r="AG4692" s="23"/>
      <c r="AH4692" s="23"/>
      <c r="AI4692" s="23"/>
      <c r="AJ4692" s="23"/>
      <c r="AK4692" s="23"/>
      <c r="AL4692" s="23"/>
      <c r="AM4692" s="23"/>
      <c r="AN4692" s="23"/>
      <c r="AO4692" s="23"/>
      <c r="AP4692" s="23"/>
      <c r="AQ4692" s="23"/>
      <c r="AR4692" s="23"/>
      <c r="AS4692" s="23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23"/>
      <c r="BE4692" s="23"/>
      <c r="BF4692" s="23"/>
      <c r="BG4692" s="12"/>
      <c r="BH4692" s="12"/>
      <c r="BI4692" s="12"/>
      <c r="BJ4692" s="12"/>
      <c r="BK4692" s="12"/>
      <c r="BL4692" s="12"/>
      <c r="BM4692" s="12"/>
      <c r="BN4692" s="12"/>
      <c r="BO4692" s="12"/>
      <c r="BP4692" s="12"/>
      <c r="BQ4692" s="12"/>
      <c r="BR4692" s="12"/>
      <c r="BS4692" s="12"/>
      <c r="BT4692" s="12"/>
      <c r="BU4692" s="12"/>
      <c r="BV4692" s="12"/>
      <c r="BW4692" s="12"/>
      <c r="BX4692" s="15"/>
      <c r="BY4692" s="15"/>
      <c r="BZ4692" s="15"/>
      <c r="CA4692" s="15"/>
      <c r="CB4692" s="15"/>
      <c r="CC4692" s="15"/>
      <c r="CD4692" s="15"/>
      <c r="CE4692" s="15"/>
      <c r="CF4692" s="15"/>
      <c r="CG4692" s="15"/>
      <c r="CH4692" s="15"/>
      <c r="CI4692" s="15"/>
      <c r="CJ4692" s="15"/>
      <c r="CK4692" s="15"/>
      <c r="CL4692" s="15"/>
      <c r="CM4692" s="15"/>
      <c r="CN4692" s="15"/>
    </row>
    <row r="4693" spans="1:92" ht="14">
      <c r="A4693" s="1"/>
      <c r="D4693" s="38"/>
      <c r="I4693" s="19"/>
      <c r="K4693" s="15"/>
      <c r="L4693" s="15"/>
      <c r="AE4693" s="37"/>
      <c r="AF4693" s="30"/>
      <c r="AG4693" s="23"/>
      <c r="AH4693" s="23"/>
      <c r="AI4693" s="23"/>
      <c r="AJ4693" s="23"/>
      <c r="AK4693" s="23"/>
      <c r="AL4693" s="23"/>
      <c r="AM4693" s="23"/>
      <c r="AN4693" s="23"/>
      <c r="AO4693" s="23"/>
      <c r="AP4693" s="23"/>
      <c r="AQ4693" s="23"/>
      <c r="AR4693" s="23"/>
      <c r="AS4693" s="23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23"/>
      <c r="BE4693" s="23"/>
      <c r="BF4693" s="23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  <c r="BU4693" s="12"/>
      <c r="BV4693" s="12"/>
      <c r="BW4693" s="12"/>
      <c r="BX4693" s="15"/>
      <c r="BY4693" s="15"/>
      <c r="BZ4693" s="15"/>
      <c r="CA4693" s="15"/>
      <c r="CB4693" s="15"/>
      <c r="CC4693" s="15"/>
      <c r="CD4693" s="15"/>
      <c r="CE4693" s="15"/>
      <c r="CF4693" s="15"/>
      <c r="CG4693" s="15"/>
      <c r="CH4693" s="15"/>
      <c r="CI4693" s="15"/>
      <c r="CJ4693" s="15"/>
      <c r="CK4693" s="15"/>
      <c r="CL4693" s="15"/>
      <c r="CM4693" s="15"/>
      <c r="CN4693" s="15"/>
    </row>
    <row r="4694" spans="1:92" ht="14">
      <c r="A4694" s="1"/>
      <c r="D4694" s="38"/>
      <c r="I4694" s="19"/>
      <c r="K4694" s="15"/>
      <c r="L4694" s="15"/>
      <c r="AE4694" s="37"/>
      <c r="AF4694" s="30"/>
      <c r="AG4694" s="23"/>
      <c r="AH4694" s="23"/>
      <c r="AI4694" s="23"/>
      <c r="AJ4694" s="23"/>
      <c r="AK4694" s="23"/>
      <c r="AL4694" s="23"/>
      <c r="AM4694" s="23"/>
      <c r="AN4694" s="23"/>
      <c r="AO4694" s="23"/>
      <c r="AP4694" s="23"/>
      <c r="AQ4694" s="23"/>
      <c r="AR4694" s="23"/>
      <c r="AS4694" s="23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23"/>
      <c r="BE4694" s="23"/>
      <c r="BF4694" s="23"/>
      <c r="BG4694" s="12"/>
      <c r="BH4694" s="12"/>
      <c r="BI4694" s="12"/>
      <c r="BJ4694" s="12"/>
      <c r="BK4694" s="12"/>
      <c r="BL4694" s="12"/>
      <c r="BM4694" s="12"/>
      <c r="BN4694" s="12"/>
      <c r="BO4694" s="12"/>
      <c r="BP4694" s="12"/>
      <c r="BQ4694" s="12"/>
      <c r="BR4694" s="12"/>
      <c r="BS4694" s="12"/>
      <c r="BT4694" s="12"/>
      <c r="BU4694" s="12"/>
      <c r="BV4694" s="12"/>
      <c r="BW4694" s="12"/>
      <c r="BX4694" s="15"/>
      <c r="BY4694" s="15"/>
      <c r="BZ4694" s="15"/>
      <c r="CA4694" s="15"/>
      <c r="CB4694" s="15"/>
      <c r="CC4694" s="15"/>
      <c r="CD4694" s="15"/>
      <c r="CE4694" s="15"/>
      <c r="CF4694" s="15"/>
      <c r="CG4694" s="15"/>
      <c r="CH4694" s="15"/>
      <c r="CI4694" s="15"/>
      <c r="CJ4694" s="15"/>
      <c r="CK4694" s="15"/>
      <c r="CL4694" s="15"/>
      <c r="CM4694" s="15"/>
      <c r="CN4694" s="15"/>
    </row>
    <row r="4695" spans="1:92" ht="14">
      <c r="A4695" s="1"/>
      <c r="D4695" s="38"/>
      <c r="I4695" s="19"/>
      <c r="K4695" s="15"/>
      <c r="L4695" s="15"/>
      <c r="AE4695" s="37"/>
      <c r="AF4695" s="30"/>
      <c r="AG4695" s="23"/>
      <c r="AH4695" s="23"/>
      <c r="AI4695" s="23"/>
      <c r="AJ4695" s="23"/>
      <c r="AK4695" s="23"/>
      <c r="AL4695" s="23"/>
      <c r="AM4695" s="23"/>
      <c r="AN4695" s="23"/>
      <c r="AO4695" s="23"/>
      <c r="AP4695" s="23"/>
      <c r="AQ4695" s="23"/>
      <c r="AR4695" s="23"/>
      <c r="AS4695" s="23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23"/>
      <c r="BE4695" s="23"/>
      <c r="BF4695" s="23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  <c r="BU4695" s="12"/>
      <c r="BV4695" s="12"/>
      <c r="BW4695" s="12"/>
      <c r="BX4695" s="15"/>
      <c r="BY4695" s="15"/>
      <c r="BZ4695" s="15"/>
      <c r="CA4695" s="15"/>
      <c r="CB4695" s="15"/>
      <c r="CC4695" s="15"/>
      <c r="CD4695" s="15"/>
      <c r="CE4695" s="15"/>
      <c r="CF4695" s="15"/>
      <c r="CG4695" s="15"/>
      <c r="CH4695" s="15"/>
      <c r="CI4695" s="15"/>
      <c r="CJ4695" s="15"/>
      <c r="CK4695" s="15"/>
      <c r="CL4695" s="15"/>
      <c r="CM4695" s="15"/>
      <c r="CN4695" s="15"/>
    </row>
    <row r="4696" spans="1:92" ht="14">
      <c r="A4696" s="1"/>
      <c r="D4696" s="38"/>
      <c r="I4696" s="19"/>
      <c r="K4696" s="15"/>
      <c r="L4696" s="15"/>
      <c r="AE4696" s="37"/>
      <c r="AF4696" s="30"/>
      <c r="AG4696" s="23"/>
      <c r="AH4696" s="23"/>
      <c r="AI4696" s="23"/>
      <c r="AJ4696" s="23"/>
      <c r="AK4696" s="23"/>
      <c r="AL4696" s="23"/>
      <c r="AM4696" s="23"/>
      <c r="AN4696" s="23"/>
      <c r="AO4696" s="23"/>
      <c r="AP4696" s="23"/>
      <c r="AQ4696" s="23"/>
      <c r="AR4696" s="23"/>
      <c r="AS4696" s="23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23"/>
      <c r="BE4696" s="23"/>
      <c r="BF4696" s="23"/>
      <c r="BG4696" s="12"/>
      <c r="BH4696" s="12"/>
      <c r="BI4696" s="12"/>
      <c r="BJ4696" s="12"/>
      <c r="BK4696" s="12"/>
      <c r="BL4696" s="12"/>
      <c r="BM4696" s="12"/>
      <c r="BN4696" s="12"/>
      <c r="BO4696" s="12"/>
      <c r="BP4696" s="12"/>
      <c r="BQ4696" s="12"/>
      <c r="BR4696" s="12"/>
      <c r="BS4696" s="12"/>
      <c r="BT4696" s="12"/>
      <c r="BU4696" s="12"/>
      <c r="BV4696" s="12"/>
      <c r="BW4696" s="12"/>
      <c r="BX4696" s="15"/>
      <c r="BY4696" s="15"/>
      <c r="BZ4696" s="15"/>
      <c r="CA4696" s="15"/>
      <c r="CB4696" s="15"/>
      <c r="CC4696" s="15"/>
      <c r="CD4696" s="15"/>
      <c r="CE4696" s="15"/>
      <c r="CF4696" s="15"/>
      <c r="CG4696" s="15"/>
      <c r="CH4696" s="15"/>
      <c r="CI4696" s="15"/>
      <c r="CJ4696" s="15"/>
      <c r="CK4696" s="15"/>
      <c r="CL4696" s="15"/>
      <c r="CM4696" s="15"/>
      <c r="CN4696" s="15"/>
    </row>
    <row r="4697" spans="1:92" ht="14">
      <c r="A4697" s="1"/>
      <c r="D4697" s="38"/>
      <c r="I4697" s="19"/>
      <c r="K4697" s="15"/>
      <c r="L4697" s="15"/>
      <c r="AE4697" s="37"/>
      <c r="AF4697" s="30"/>
      <c r="AG4697" s="23"/>
      <c r="AH4697" s="23"/>
      <c r="AI4697" s="23"/>
      <c r="AJ4697" s="23"/>
      <c r="AK4697" s="23"/>
      <c r="AL4697" s="23"/>
      <c r="AM4697" s="23"/>
      <c r="AN4697" s="23"/>
      <c r="AO4697" s="23"/>
      <c r="AP4697" s="23"/>
      <c r="AQ4697" s="23"/>
      <c r="AR4697" s="23"/>
      <c r="AS4697" s="23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23"/>
      <c r="BE4697" s="23"/>
      <c r="BF4697" s="23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  <c r="BU4697" s="12"/>
      <c r="BV4697" s="12"/>
      <c r="BW4697" s="12"/>
      <c r="BX4697" s="15"/>
      <c r="BY4697" s="15"/>
      <c r="BZ4697" s="15"/>
      <c r="CA4697" s="15"/>
      <c r="CB4697" s="15"/>
      <c r="CC4697" s="15"/>
      <c r="CD4697" s="15"/>
      <c r="CE4697" s="15"/>
      <c r="CF4697" s="15"/>
      <c r="CG4697" s="15"/>
      <c r="CH4697" s="15"/>
      <c r="CI4697" s="15"/>
      <c r="CJ4697" s="15"/>
      <c r="CK4697" s="15"/>
      <c r="CL4697" s="15"/>
      <c r="CM4697" s="15"/>
      <c r="CN4697" s="15"/>
    </row>
    <row r="4698" spans="1:92" ht="14">
      <c r="A4698" s="1"/>
      <c r="D4698" s="38"/>
      <c r="I4698" s="19"/>
      <c r="K4698" s="15"/>
      <c r="L4698" s="15"/>
      <c r="AE4698" s="37"/>
      <c r="AF4698" s="30"/>
      <c r="AG4698" s="23"/>
      <c r="AH4698" s="23"/>
      <c r="AI4698" s="23"/>
      <c r="AJ4698" s="23"/>
      <c r="AK4698" s="23"/>
      <c r="AL4698" s="23"/>
      <c r="AM4698" s="23"/>
      <c r="AN4698" s="23"/>
      <c r="AO4698" s="23"/>
      <c r="AP4698" s="23"/>
      <c r="AQ4698" s="23"/>
      <c r="AR4698" s="23"/>
      <c r="AS4698" s="23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23"/>
      <c r="BE4698" s="23"/>
      <c r="BF4698" s="23"/>
      <c r="BG4698" s="12"/>
      <c r="BH4698" s="12"/>
      <c r="BI4698" s="12"/>
      <c r="BJ4698" s="12"/>
      <c r="BK4698" s="12"/>
      <c r="BL4698" s="12"/>
      <c r="BM4698" s="12"/>
      <c r="BN4698" s="12"/>
      <c r="BO4698" s="12"/>
      <c r="BP4698" s="12"/>
      <c r="BQ4698" s="12"/>
      <c r="BR4698" s="12"/>
      <c r="BS4698" s="12"/>
      <c r="BT4698" s="12"/>
      <c r="BU4698" s="12"/>
      <c r="BV4698" s="12"/>
      <c r="BW4698" s="12"/>
      <c r="BX4698" s="15"/>
      <c r="BY4698" s="15"/>
      <c r="BZ4698" s="15"/>
      <c r="CA4698" s="15"/>
      <c r="CB4698" s="15"/>
      <c r="CC4698" s="15"/>
      <c r="CD4698" s="15"/>
      <c r="CE4698" s="15"/>
      <c r="CF4698" s="15"/>
      <c r="CG4698" s="15"/>
      <c r="CH4698" s="15"/>
      <c r="CI4698" s="15"/>
      <c r="CJ4698" s="15"/>
      <c r="CK4698" s="15"/>
      <c r="CL4698" s="15"/>
      <c r="CM4698" s="15"/>
      <c r="CN4698" s="15"/>
    </row>
    <row r="4699" spans="1:92" ht="14">
      <c r="A4699" s="1"/>
      <c r="D4699" s="38"/>
      <c r="I4699" s="19"/>
      <c r="K4699" s="15"/>
      <c r="L4699" s="15"/>
      <c r="AE4699" s="37"/>
      <c r="AF4699" s="30"/>
      <c r="AG4699" s="23"/>
      <c r="AH4699" s="23"/>
      <c r="AI4699" s="23"/>
      <c r="AJ4699" s="23"/>
      <c r="AK4699" s="23"/>
      <c r="AL4699" s="23"/>
      <c r="AM4699" s="23"/>
      <c r="AN4699" s="23"/>
      <c r="AO4699" s="23"/>
      <c r="AP4699" s="23"/>
      <c r="AQ4699" s="23"/>
      <c r="AR4699" s="23"/>
      <c r="AS4699" s="23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23"/>
      <c r="BE4699" s="23"/>
      <c r="BF4699" s="23"/>
      <c r="BG4699" s="12"/>
      <c r="BH4699" s="12"/>
      <c r="BI4699" s="12"/>
      <c r="BJ4699" s="12"/>
      <c r="BK4699" s="12"/>
      <c r="BL4699" s="12"/>
      <c r="BM4699" s="12"/>
      <c r="BN4699" s="12"/>
      <c r="BO4699" s="12"/>
      <c r="BP4699" s="12"/>
      <c r="BQ4699" s="12"/>
      <c r="BR4699" s="12"/>
      <c r="BS4699" s="12"/>
      <c r="BT4699" s="12"/>
      <c r="BU4699" s="12"/>
      <c r="BV4699" s="12"/>
      <c r="BW4699" s="12"/>
      <c r="BX4699" s="15"/>
      <c r="BY4699" s="15"/>
      <c r="BZ4699" s="15"/>
      <c r="CA4699" s="15"/>
      <c r="CB4699" s="15"/>
      <c r="CC4699" s="15"/>
      <c r="CD4699" s="15"/>
      <c r="CE4699" s="15"/>
      <c r="CF4699" s="15"/>
      <c r="CG4699" s="15"/>
      <c r="CH4699" s="15"/>
      <c r="CI4699" s="15"/>
      <c r="CJ4699" s="15"/>
      <c r="CK4699" s="15"/>
      <c r="CL4699" s="15"/>
      <c r="CM4699" s="15"/>
      <c r="CN4699" s="15"/>
    </row>
    <row r="4700" spans="1:92" ht="14">
      <c r="A4700" s="1"/>
      <c r="D4700" s="38"/>
      <c r="I4700" s="19"/>
      <c r="K4700" s="15"/>
      <c r="L4700" s="15"/>
      <c r="AE4700" s="37"/>
      <c r="AF4700" s="30"/>
      <c r="AG4700" s="23"/>
      <c r="AH4700" s="23"/>
      <c r="AI4700" s="23"/>
      <c r="AJ4700" s="23"/>
      <c r="AK4700" s="23"/>
      <c r="AL4700" s="23"/>
      <c r="AM4700" s="23"/>
      <c r="AN4700" s="23"/>
      <c r="AO4700" s="23"/>
      <c r="AP4700" s="23"/>
      <c r="AQ4700" s="23"/>
      <c r="AR4700" s="23"/>
      <c r="AS4700" s="23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23"/>
      <c r="BE4700" s="23"/>
      <c r="BF4700" s="23"/>
      <c r="BG4700" s="12"/>
      <c r="BH4700" s="12"/>
      <c r="BI4700" s="12"/>
      <c r="BJ4700" s="12"/>
      <c r="BK4700" s="12"/>
      <c r="BL4700" s="12"/>
      <c r="BM4700" s="12"/>
      <c r="BN4700" s="12"/>
      <c r="BO4700" s="12"/>
      <c r="BP4700" s="12"/>
      <c r="BQ4700" s="12"/>
      <c r="BR4700" s="12"/>
      <c r="BS4700" s="12"/>
      <c r="BT4700" s="12"/>
      <c r="BU4700" s="12"/>
      <c r="BV4700" s="12"/>
      <c r="BW4700" s="12"/>
      <c r="BX4700" s="15"/>
      <c r="BY4700" s="15"/>
      <c r="BZ4700" s="15"/>
      <c r="CA4700" s="15"/>
      <c r="CB4700" s="15"/>
      <c r="CC4700" s="15"/>
      <c r="CD4700" s="15"/>
      <c r="CE4700" s="15"/>
      <c r="CF4700" s="15"/>
      <c r="CG4700" s="15"/>
      <c r="CH4700" s="15"/>
      <c r="CI4700" s="15"/>
      <c r="CJ4700" s="15"/>
      <c r="CK4700" s="15"/>
      <c r="CL4700" s="15"/>
      <c r="CM4700" s="15"/>
      <c r="CN4700" s="15"/>
    </row>
    <row r="4701" spans="1:92" ht="14">
      <c r="A4701" s="1"/>
      <c r="D4701" s="38"/>
      <c r="I4701" s="19"/>
      <c r="K4701" s="15"/>
      <c r="L4701" s="15"/>
      <c r="AE4701" s="37"/>
      <c r="AF4701" s="30"/>
      <c r="AG4701" s="23"/>
      <c r="AH4701" s="23"/>
      <c r="AI4701" s="23"/>
      <c r="AJ4701" s="23"/>
      <c r="AK4701" s="23"/>
      <c r="AL4701" s="23"/>
      <c r="AM4701" s="23"/>
      <c r="AN4701" s="23"/>
      <c r="AO4701" s="23"/>
      <c r="AP4701" s="23"/>
      <c r="AQ4701" s="23"/>
      <c r="AR4701" s="23"/>
      <c r="AS4701" s="23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23"/>
      <c r="BE4701" s="23"/>
      <c r="BF4701" s="23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5"/>
      <c r="BY4701" s="15"/>
      <c r="BZ4701" s="15"/>
      <c r="CA4701" s="15"/>
      <c r="CB4701" s="15"/>
      <c r="CC4701" s="15"/>
      <c r="CD4701" s="15"/>
      <c r="CE4701" s="15"/>
      <c r="CF4701" s="15"/>
      <c r="CG4701" s="15"/>
      <c r="CH4701" s="15"/>
      <c r="CI4701" s="15"/>
      <c r="CJ4701" s="15"/>
      <c r="CK4701" s="15"/>
      <c r="CL4701" s="15"/>
      <c r="CM4701" s="15"/>
      <c r="CN4701" s="15"/>
    </row>
    <row r="4702" spans="1:92" ht="14">
      <c r="A4702" s="1"/>
      <c r="D4702" s="38"/>
      <c r="I4702" s="19"/>
      <c r="K4702" s="15"/>
      <c r="L4702" s="15"/>
      <c r="AE4702" s="37"/>
      <c r="AF4702" s="30"/>
      <c r="AG4702" s="23"/>
      <c r="AH4702" s="23"/>
      <c r="AI4702" s="23"/>
      <c r="AJ4702" s="23"/>
      <c r="AK4702" s="23"/>
      <c r="AL4702" s="23"/>
      <c r="AM4702" s="23"/>
      <c r="AN4702" s="23"/>
      <c r="AO4702" s="23"/>
      <c r="AP4702" s="23"/>
      <c r="AQ4702" s="23"/>
      <c r="AR4702" s="23"/>
      <c r="AS4702" s="23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23"/>
      <c r="BE4702" s="23"/>
      <c r="BF4702" s="23"/>
      <c r="BG4702" s="12"/>
      <c r="BH4702" s="12"/>
      <c r="BI4702" s="12"/>
      <c r="BJ4702" s="12"/>
      <c r="BK4702" s="12"/>
      <c r="BL4702" s="12"/>
      <c r="BM4702" s="12"/>
      <c r="BN4702" s="12"/>
      <c r="BO4702" s="12"/>
      <c r="BP4702" s="12"/>
      <c r="BQ4702" s="12"/>
      <c r="BR4702" s="12"/>
      <c r="BS4702" s="12"/>
      <c r="BT4702" s="12"/>
      <c r="BU4702" s="12"/>
      <c r="BV4702" s="12"/>
      <c r="BW4702" s="12"/>
      <c r="BX4702" s="15"/>
      <c r="BY4702" s="15"/>
      <c r="BZ4702" s="15"/>
      <c r="CA4702" s="15"/>
      <c r="CB4702" s="15"/>
      <c r="CC4702" s="15"/>
      <c r="CD4702" s="15"/>
      <c r="CE4702" s="15"/>
      <c r="CF4702" s="15"/>
      <c r="CG4702" s="15"/>
      <c r="CH4702" s="15"/>
      <c r="CI4702" s="15"/>
      <c r="CJ4702" s="15"/>
      <c r="CK4702" s="15"/>
      <c r="CL4702" s="15"/>
      <c r="CM4702" s="15"/>
      <c r="CN4702" s="15"/>
    </row>
    <row r="4703" spans="1:92" ht="14">
      <c r="A4703" s="1"/>
      <c r="D4703" s="38"/>
      <c r="I4703" s="19"/>
      <c r="K4703" s="15"/>
      <c r="L4703" s="15"/>
      <c r="AE4703" s="37"/>
      <c r="AF4703" s="30"/>
      <c r="AG4703" s="23"/>
      <c r="AH4703" s="23"/>
      <c r="AI4703" s="23"/>
      <c r="AJ4703" s="23"/>
      <c r="AK4703" s="23"/>
      <c r="AL4703" s="23"/>
      <c r="AM4703" s="23"/>
      <c r="AN4703" s="23"/>
      <c r="AO4703" s="23"/>
      <c r="AP4703" s="23"/>
      <c r="AQ4703" s="23"/>
      <c r="AR4703" s="23"/>
      <c r="AS4703" s="23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23"/>
      <c r="BE4703" s="23"/>
      <c r="BF4703" s="23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5"/>
      <c r="BY4703" s="15"/>
      <c r="BZ4703" s="15"/>
      <c r="CA4703" s="15"/>
      <c r="CB4703" s="15"/>
      <c r="CC4703" s="15"/>
      <c r="CD4703" s="15"/>
      <c r="CE4703" s="15"/>
      <c r="CF4703" s="15"/>
      <c r="CG4703" s="15"/>
      <c r="CH4703" s="15"/>
      <c r="CI4703" s="15"/>
      <c r="CJ4703" s="15"/>
      <c r="CK4703" s="15"/>
      <c r="CL4703" s="15"/>
      <c r="CM4703" s="15"/>
      <c r="CN4703" s="15"/>
    </row>
    <row r="4704" spans="1:92" ht="14">
      <c r="A4704" s="1"/>
      <c r="D4704" s="38"/>
      <c r="I4704" s="19"/>
      <c r="K4704" s="15"/>
      <c r="L4704" s="15"/>
      <c r="AE4704" s="37"/>
      <c r="AF4704" s="30"/>
      <c r="AG4704" s="23"/>
      <c r="AH4704" s="23"/>
      <c r="AI4704" s="23"/>
      <c r="AJ4704" s="23"/>
      <c r="AK4704" s="23"/>
      <c r="AL4704" s="23"/>
      <c r="AM4704" s="23"/>
      <c r="AN4704" s="23"/>
      <c r="AO4704" s="23"/>
      <c r="AP4704" s="23"/>
      <c r="AQ4704" s="23"/>
      <c r="AR4704" s="23"/>
      <c r="AS4704" s="23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23"/>
      <c r="BE4704" s="23"/>
      <c r="BF4704" s="23"/>
      <c r="BG4704" s="12"/>
      <c r="BH4704" s="12"/>
      <c r="BI4704" s="12"/>
      <c r="BJ4704" s="12"/>
      <c r="BK4704" s="12"/>
      <c r="BL4704" s="12"/>
      <c r="BM4704" s="12"/>
      <c r="BN4704" s="12"/>
      <c r="BO4704" s="12"/>
      <c r="BP4704" s="12"/>
      <c r="BQ4704" s="12"/>
      <c r="BR4704" s="12"/>
      <c r="BS4704" s="12"/>
      <c r="BT4704" s="12"/>
      <c r="BU4704" s="12"/>
      <c r="BV4704" s="12"/>
      <c r="BW4704" s="12"/>
      <c r="BX4704" s="15"/>
      <c r="BY4704" s="15"/>
      <c r="BZ4704" s="15"/>
      <c r="CA4704" s="15"/>
      <c r="CB4704" s="15"/>
      <c r="CC4704" s="15"/>
      <c r="CD4704" s="15"/>
      <c r="CE4704" s="15"/>
      <c r="CF4704" s="15"/>
      <c r="CG4704" s="15"/>
      <c r="CH4704" s="15"/>
      <c r="CI4704" s="15"/>
      <c r="CJ4704" s="15"/>
      <c r="CK4704" s="15"/>
      <c r="CL4704" s="15"/>
      <c r="CM4704" s="15"/>
      <c r="CN4704" s="15"/>
    </row>
    <row r="4705" spans="1:92" ht="14">
      <c r="A4705" s="1"/>
      <c r="D4705" s="38"/>
      <c r="I4705" s="19"/>
      <c r="K4705" s="15"/>
      <c r="L4705" s="15"/>
      <c r="AE4705" s="37"/>
      <c r="AF4705" s="30"/>
      <c r="AG4705" s="23"/>
      <c r="AH4705" s="23"/>
      <c r="AI4705" s="23"/>
      <c r="AJ4705" s="23"/>
      <c r="AK4705" s="23"/>
      <c r="AL4705" s="23"/>
      <c r="AM4705" s="23"/>
      <c r="AN4705" s="23"/>
      <c r="AO4705" s="23"/>
      <c r="AP4705" s="23"/>
      <c r="AQ4705" s="23"/>
      <c r="AR4705" s="23"/>
      <c r="AS4705" s="23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23"/>
      <c r="BE4705" s="23"/>
      <c r="BF4705" s="23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/>
      <c r="BQ4705" s="12"/>
      <c r="BR4705" s="12"/>
      <c r="BS4705" s="12"/>
      <c r="BT4705" s="12"/>
      <c r="BU4705" s="12"/>
      <c r="BV4705" s="12"/>
      <c r="BW4705" s="12"/>
      <c r="BX4705" s="15"/>
      <c r="BY4705" s="15"/>
      <c r="BZ4705" s="15"/>
      <c r="CA4705" s="15"/>
      <c r="CB4705" s="15"/>
      <c r="CC4705" s="15"/>
      <c r="CD4705" s="15"/>
      <c r="CE4705" s="15"/>
      <c r="CF4705" s="15"/>
      <c r="CG4705" s="15"/>
      <c r="CH4705" s="15"/>
      <c r="CI4705" s="15"/>
      <c r="CJ4705" s="15"/>
      <c r="CK4705" s="15"/>
      <c r="CL4705" s="15"/>
      <c r="CM4705" s="15"/>
      <c r="CN4705" s="15"/>
    </row>
    <row r="4706" spans="1:92" ht="14">
      <c r="A4706" s="1"/>
      <c r="D4706" s="38"/>
      <c r="I4706" s="19"/>
      <c r="K4706" s="15"/>
      <c r="L4706" s="15"/>
      <c r="AE4706" s="37"/>
      <c r="AF4706" s="30"/>
      <c r="AG4706" s="23"/>
      <c r="AH4706" s="23"/>
      <c r="AI4706" s="23"/>
      <c r="AJ4706" s="23"/>
      <c r="AK4706" s="23"/>
      <c r="AL4706" s="23"/>
      <c r="AM4706" s="23"/>
      <c r="AN4706" s="23"/>
      <c r="AO4706" s="23"/>
      <c r="AP4706" s="23"/>
      <c r="AQ4706" s="23"/>
      <c r="AR4706" s="23"/>
      <c r="AS4706" s="23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23"/>
      <c r="BE4706" s="23"/>
      <c r="BF4706" s="23"/>
      <c r="BG4706" s="12"/>
      <c r="BH4706" s="12"/>
      <c r="BI4706" s="12"/>
      <c r="BJ4706" s="12"/>
      <c r="BK4706" s="12"/>
      <c r="BL4706" s="12"/>
      <c r="BM4706" s="12"/>
      <c r="BN4706" s="12"/>
      <c r="BO4706" s="12"/>
      <c r="BP4706" s="12"/>
      <c r="BQ4706" s="12"/>
      <c r="BR4706" s="12"/>
      <c r="BS4706" s="12"/>
      <c r="BT4706" s="12"/>
      <c r="BU4706" s="12"/>
      <c r="BV4706" s="12"/>
      <c r="BW4706" s="12"/>
      <c r="BX4706" s="15"/>
      <c r="BY4706" s="15"/>
      <c r="BZ4706" s="15"/>
      <c r="CA4706" s="15"/>
      <c r="CB4706" s="15"/>
      <c r="CC4706" s="15"/>
      <c r="CD4706" s="15"/>
      <c r="CE4706" s="15"/>
      <c r="CF4706" s="15"/>
      <c r="CG4706" s="15"/>
      <c r="CH4706" s="15"/>
      <c r="CI4706" s="15"/>
      <c r="CJ4706" s="15"/>
      <c r="CK4706" s="15"/>
      <c r="CL4706" s="15"/>
      <c r="CM4706" s="15"/>
      <c r="CN4706" s="15"/>
    </row>
    <row r="4707" spans="1:92" ht="14">
      <c r="A4707" s="1"/>
      <c r="D4707" s="38"/>
      <c r="I4707" s="19"/>
      <c r="K4707" s="15"/>
      <c r="L4707" s="15"/>
      <c r="AE4707" s="37"/>
      <c r="AF4707" s="30"/>
      <c r="AG4707" s="23"/>
      <c r="AH4707" s="23"/>
      <c r="AI4707" s="23"/>
      <c r="AJ4707" s="23"/>
      <c r="AK4707" s="23"/>
      <c r="AL4707" s="23"/>
      <c r="AM4707" s="23"/>
      <c r="AN4707" s="23"/>
      <c r="AO4707" s="23"/>
      <c r="AP4707" s="23"/>
      <c r="AQ4707" s="23"/>
      <c r="AR4707" s="23"/>
      <c r="AS4707" s="23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23"/>
      <c r="BE4707" s="23"/>
      <c r="BF4707" s="23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  <c r="BU4707" s="12"/>
      <c r="BV4707" s="12"/>
      <c r="BW4707" s="12"/>
      <c r="BX4707" s="15"/>
      <c r="BY4707" s="15"/>
      <c r="BZ4707" s="15"/>
      <c r="CA4707" s="15"/>
      <c r="CB4707" s="15"/>
      <c r="CC4707" s="15"/>
      <c r="CD4707" s="15"/>
      <c r="CE4707" s="15"/>
      <c r="CF4707" s="15"/>
      <c r="CG4707" s="15"/>
      <c r="CH4707" s="15"/>
      <c r="CI4707" s="15"/>
      <c r="CJ4707" s="15"/>
      <c r="CK4707" s="15"/>
      <c r="CL4707" s="15"/>
      <c r="CM4707" s="15"/>
      <c r="CN4707" s="15"/>
    </row>
    <row r="4708" spans="1:92" ht="14">
      <c r="A4708" s="1"/>
      <c r="D4708" s="38"/>
      <c r="I4708" s="19"/>
      <c r="K4708" s="15"/>
      <c r="L4708" s="15"/>
      <c r="AE4708" s="37"/>
      <c r="AF4708" s="30"/>
      <c r="AG4708" s="23"/>
      <c r="AH4708" s="23"/>
      <c r="AI4708" s="23"/>
      <c r="AJ4708" s="23"/>
      <c r="AK4708" s="23"/>
      <c r="AL4708" s="23"/>
      <c r="AM4708" s="23"/>
      <c r="AN4708" s="23"/>
      <c r="AO4708" s="23"/>
      <c r="AP4708" s="23"/>
      <c r="AQ4708" s="23"/>
      <c r="AR4708" s="23"/>
      <c r="AS4708" s="23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23"/>
      <c r="BE4708" s="23"/>
      <c r="BF4708" s="23"/>
      <c r="BG4708" s="12"/>
      <c r="BH4708" s="12"/>
      <c r="BI4708" s="12"/>
      <c r="BJ4708" s="12"/>
      <c r="BK4708" s="12"/>
      <c r="BL4708" s="12"/>
      <c r="BM4708" s="12"/>
      <c r="BN4708" s="12"/>
      <c r="BO4708" s="12"/>
      <c r="BP4708" s="12"/>
      <c r="BQ4708" s="12"/>
      <c r="BR4708" s="12"/>
      <c r="BS4708" s="12"/>
      <c r="BT4708" s="12"/>
      <c r="BU4708" s="12"/>
      <c r="BV4708" s="12"/>
      <c r="BW4708" s="12"/>
      <c r="BX4708" s="15"/>
      <c r="BY4708" s="15"/>
      <c r="BZ4708" s="15"/>
      <c r="CA4708" s="15"/>
      <c r="CB4708" s="15"/>
      <c r="CC4708" s="15"/>
      <c r="CD4708" s="15"/>
      <c r="CE4708" s="15"/>
      <c r="CF4708" s="15"/>
      <c r="CG4708" s="15"/>
      <c r="CH4708" s="15"/>
      <c r="CI4708" s="15"/>
      <c r="CJ4708" s="15"/>
      <c r="CK4708" s="15"/>
      <c r="CL4708" s="15"/>
      <c r="CM4708" s="15"/>
      <c r="CN4708" s="15"/>
    </row>
    <row r="4709" spans="1:92" ht="14">
      <c r="A4709" s="1"/>
      <c r="D4709" s="38"/>
      <c r="I4709" s="19"/>
      <c r="K4709" s="15"/>
      <c r="L4709" s="15"/>
      <c r="AE4709" s="37"/>
      <c r="AF4709" s="30"/>
      <c r="AG4709" s="23"/>
      <c r="AH4709" s="23"/>
      <c r="AI4709" s="23"/>
      <c r="AJ4709" s="23"/>
      <c r="AK4709" s="23"/>
      <c r="AL4709" s="23"/>
      <c r="AM4709" s="23"/>
      <c r="AN4709" s="23"/>
      <c r="AO4709" s="23"/>
      <c r="AP4709" s="23"/>
      <c r="AQ4709" s="23"/>
      <c r="AR4709" s="23"/>
      <c r="AS4709" s="23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23"/>
      <c r="BE4709" s="23"/>
      <c r="BF4709" s="23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  <c r="BU4709" s="12"/>
      <c r="BV4709" s="12"/>
      <c r="BW4709" s="12"/>
      <c r="BX4709" s="15"/>
      <c r="BY4709" s="15"/>
      <c r="BZ4709" s="15"/>
      <c r="CA4709" s="15"/>
      <c r="CB4709" s="15"/>
      <c r="CC4709" s="15"/>
      <c r="CD4709" s="15"/>
      <c r="CE4709" s="15"/>
      <c r="CF4709" s="15"/>
      <c r="CG4709" s="15"/>
      <c r="CH4709" s="15"/>
      <c r="CI4709" s="15"/>
      <c r="CJ4709" s="15"/>
      <c r="CK4709" s="15"/>
      <c r="CL4709" s="15"/>
      <c r="CM4709" s="15"/>
      <c r="CN4709" s="15"/>
    </row>
    <row r="4710" spans="1:92" ht="14">
      <c r="A4710" s="1"/>
      <c r="D4710" s="38"/>
      <c r="I4710" s="19"/>
      <c r="K4710" s="15"/>
      <c r="L4710" s="15"/>
      <c r="AE4710" s="37"/>
      <c r="AF4710" s="30"/>
      <c r="AG4710" s="23"/>
      <c r="AH4710" s="23"/>
      <c r="AI4710" s="23"/>
      <c r="AJ4710" s="23"/>
      <c r="AK4710" s="23"/>
      <c r="AL4710" s="23"/>
      <c r="AM4710" s="23"/>
      <c r="AN4710" s="23"/>
      <c r="AO4710" s="23"/>
      <c r="AP4710" s="23"/>
      <c r="AQ4710" s="23"/>
      <c r="AR4710" s="23"/>
      <c r="AS4710" s="23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23"/>
      <c r="BE4710" s="23"/>
      <c r="BF4710" s="23"/>
      <c r="BG4710" s="12"/>
      <c r="BH4710" s="12"/>
      <c r="BI4710" s="12"/>
      <c r="BJ4710" s="12"/>
      <c r="BK4710" s="12"/>
      <c r="BL4710" s="12"/>
      <c r="BM4710" s="12"/>
      <c r="BN4710" s="12"/>
      <c r="BO4710" s="12"/>
      <c r="BP4710" s="12"/>
      <c r="BQ4710" s="12"/>
      <c r="BR4710" s="12"/>
      <c r="BS4710" s="12"/>
      <c r="BT4710" s="12"/>
      <c r="BU4710" s="12"/>
      <c r="BV4710" s="12"/>
      <c r="BW4710" s="12"/>
      <c r="BX4710" s="15"/>
      <c r="BY4710" s="15"/>
      <c r="BZ4710" s="15"/>
      <c r="CA4710" s="15"/>
      <c r="CB4710" s="15"/>
      <c r="CC4710" s="15"/>
      <c r="CD4710" s="15"/>
      <c r="CE4710" s="15"/>
      <c r="CF4710" s="15"/>
      <c r="CG4710" s="15"/>
      <c r="CH4710" s="15"/>
      <c r="CI4710" s="15"/>
      <c r="CJ4710" s="15"/>
      <c r="CK4710" s="15"/>
      <c r="CL4710" s="15"/>
      <c r="CM4710" s="15"/>
      <c r="CN4710" s="15"/>
    </row>
    <row r="4711" spans="1:92" ht="14">
      <c r="A4711" s="1"/>
      <c r="D4711" s="38"/>
      <c r="I4711" s="19"/>
      <c r="K4711" s="15"/>
      <c r="L4711" s="15"/>
      <c r="AE4711" s="37"/>
      <c r="AF4711" s="30"/>
      <c r="AG4711" s="23"/>
      <c r="AH4711" s="23"/>
      <c r="AI4711" s="23"/>
      <c r="AJ4711" s="23"/>
      <c r="AK4711" s="23"/>
      <c r="AL4711" s="23"/>
      <c r="AM4711" s="23"/>
      <c r="AN4711" s="23"/>
      <c r="AO4711" s="23"/>
      <c r="AP4711" s="23"/>
      <c r="AQ4711" s="23"/>
      <c r="AR4711" s="23"/>
      <c r="AS4711" s="23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23"/>
      <c r="BE4711" s="23"/>
      <c r="BF4711" s="23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  <c r="BU4711" s="12"/>
      <c r="BV4711" s="12"/>
      <c r="BW4711" s="12"/>
      <c r="BX4711" s="15"/>
      <c r="BY4711" s="15"/>
      <c r="BZ4711" s="15"/>
      <c r="CA4711" s="15"/>
      <c r="CB4711" s="15"/>
      <c r="CC4711" s="15"/>
      <c r="CD4711" s="15"/>
      <c r="CE4711" s="15"/>
      <c r="CF4711" s="15"/>
      <c r="CG4711" s="15"/>
      <c r="CH4711" s="15"/>
      <c r="CI4711" s="15"/>
      <c r="CJ4711" s="15"/>
      <c r="CK4711" s="15"/>
      <c r="CL4711" s="15"/>
      <c r="CM4711" s="15"/>
      <c r="CN4711" s="15"/>
    </row>
    <row r="4712" spans="1:92" ht="14">
      <c r="A4712" s="1"/>
      <c r="D4712" s="38"/>
      <c r="I4712" s="19"/>
      <c r="K4712" s="15"/>
      <c r="L4712" s="15"/>
      <c r="AE4712" s="37"/>
      <c r="AF4712" s="30"/>
      <c r="AG4712" s="23"/>
      <c r="AH4712" s="23"/>
      <c r="AI4712" s="23"/>
      <c r="AJ4712" s="23"/>
      <c r="AK4712" s="23"/>
      <c r="AL4712" s="23"/>
      <c r="AM4712" s="23"/>
      <c r="AN4712" s="23"/>
      <c r="AO4712" s="23"/>
      <c r="AP4712" s="23"/>
      <c r="AQ4712" s="23"/>
      <c r="AR4712" s="23"/>
      <c r="AS4712" s="23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23"/>
      <c r="BE4712" s="23"/>
      <c r="BF4712" s="23"/>
      <c r="BG4712" s="12"/>
      <c r="BH4712" s="12"/>
      <c r="BI4712" s="12"/>
      <c r="BJ4712" s="12"/>
      <c r="BK4712" s="12"/>
      <c r="BL4712" s="12"/>
      <c r="BM4712" s="12"/>
      <c r="BN4712" s="12"/>
      <c r="BO4712" s="12"/>
      <c r="BP4712" s="12"/>
      <c r="BQ4712" s="12"/>
      <c r="BR4712" s="12"/>
      <c r="BS4712" s="12"/>
      <c r="BT4712" s="12"/>
      <c r="BU4712" s="12"/>
      <c r="BV4712" s="12"/>
      <c r="BW4712" s="12"/>
      <c r="BX4712" s="15"/>
      <c r="BY4712" s="15"/>
      <c r="BZ4712" s="15"/>
      <c r="CA4712" s="15"/>
      <c r="CB4712" s="15"/>
      <c r="CC4712" s="15"/>
      <c r="CD4712" s="15"/>
      <c r="CE4712" s="15"/>
      <c r="CF4712" s="15"/>
      <c r="CG4712" s="15"/>
      <c r="CH4712" s="15"/>
      <c r="CI4712" s="15"/>
      <c r="CJ4712" s="15"/>
      <c r="CK4712" s="15"/>
      <c r="CL4712" s="15"/>
      <c r="CM4712" s="15"/>
      <c r="CN4712" s="15"/>
    </row>
    <row r="4713" spans="1:92" ht="14">
      <c r="A4713" s="1"/>
      <c r="D4713" s="38"/>
      <c r="I4713" s="19"/>
      <c r="K4713" s="15"/>
      <c r="L4713" s="15"/>
      <c r="AE4713" s="37"/>
      <c r="AF4713" s="30"/>
      <c r="AG4713" s="23"/>
      <c r="AH4713" s="23"/>
      <c r="AI4713" s="23"/>
      <c r="AJ4713" s="23"/>
      <c r="AK4713" s="23"/>
      <c r="AL4713" s="23"/>
      <c r="AM4713" s="23"/>
      <c r="AN4713" s="23"/>
      <c r="AO4713" s="23"/>
      <c r="AP4713" s="23"/>
      <c r="AQ4713" s="23"/>
      <c r="AR4713" s="23"/>
      <c r="AS4713" s="23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23"/>
      <c r="BE4713" s="23"/>
      <c r="BF4713" s="23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/>
      <c r="BU4713" s="12"/>
      <c r="BV4713" s="12"/>
      <c r="BW4713" s="12"/>
      <c r="BX4713" s="15"/>
      <c r="BY4713" s="15"/>
      <c r="BZ4713" s="15"/>
      <c r="CA4713" s="15"/>
      <c r="CB4713" s="15"/>
      <c r="CC4713" s="15"/>
      <c r="CD4713" s="15"/>
      <c r="CE4713" s="15"/>
      <c r="CF4713" s="15"/>
      <c r="CG4713" s="15"/>
      <c r="CH4713" s="15"/>
      <c r="CI4713" s="15"/>
      <c r="CJ4713" s="15"/>
      <c r="CK4713" s="15"/>
      <c r="CL4713" s="15"/>
      <c r="CM4713" s="15"/>
      <c r="CN4713" s="15"/>
    </row>
    <row r="4714" spans="1:92" ht="14">
      <c r="A4714" s="1"/>
      <c r="D4714" s="38"/>
      <c r="I4714" s="19"/>
      <c r="K4714" s="15"/>
      <c r="L4714" s="15"/>
      <c r="AE4714" s="37"/>
      <c r="AF4714" s="30"/>
      <c r="AG4714" s="23"/>
      <c r="AH4714" s="23"/>
      <c r="AI4714" s="23"/>
      <c r="AJ4714" s="23"/>
      <c r="AK4714" s="23"/>
      <c r="AL4714" s="23"/>
      <c r="AM4714" s="23"/>
      <c r="AN4714" s="23"/>
      <c r="AO4714" s="23"/>
      <c r="AP4714" s="23"/>
      <c r="AQ4714" s="23"/>
      <c r="AR4714" s="23"/>
      <c r="AS4714" s="23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23"/>
      <c r="BE4714" s="23"/>
      <c r="BF4714" s="23"/>
      <c r="BG4714" s="12"/>
      <c r="BH4714" s="12"/>
      <c r="BI4714" s="12"/>
      <c r="BJ4714" s="12"/>
      <c r="BK4714" s="12"/>
      <c r="BL4714" s="12"/>
      <c r="BM4714" s="12"/>
      <c r="BN4714" s="12"/>
      <c r="BO4714" s="12"/>
      <c r="BP4714" s="12"/>
      <c r="BQ4714" s="12"/>
      <c r="BR4714" s="12"/>
      <c r="BS4714" s="12"/>
      <c r="BT4714" s="12"/>
      <c r="BU4714" s="12"/>
      <c r="BV4714" s="12"/>
      <c r="BW4714" s="12"/>
      <c r="BX4714" s="15"/>
      <c r="BY4714" s="15"/>
      <c r="BZ4714" s="15"/>
      <c r="CA4714" s="15"/>
      <c r="CB4714" s="15"/>
      <c r="CC4714" s="15"/>
      <c r="CD4714" s="15"/>
      <c r="CE4714" s="15"/>
      <c r="CF4714" s="15"/>
      <c r="CG4714" s="15"/>
      <c r="CH4714" s="15"/>
      <c r="CI4714" s="15"/>
      <c r="CJ4714" s="15"/>
      <c r="CK4714" s="15"/>
      <c r="CL4714" s="15"/>
      <c r="CM4714" s="15"/>
      <c r="CN4714" s="15"/>
    </row>
    <row r="4715" spans="1:92" ht="14">
      <c r="A4715" s="1"/>
      <c r="D4715" s="38"/>
      <c r="I4715" s="19"/>
      <c r="K4715" s="15"/>
      <c r="L4715" s="15"/>
      <c r="AE4715" s="37"/>
      <c r="AF4715" s="30"/>
      <c r="AG4715" s="23"/>
      <c r="AH4715" s="23"/>
      <c r="AI4715" s="23"/>
      <c r="AJ4715" s="23"/>
      <c r="AK4715" s="23"/>
      <c r="AL4715" s="23"/>
      <c r="AM4715" s="23"/>
      <c r="AN4715" s="23"/>
      <c r="AO4715" s="23"/>
      <c r="AP4715" s="23"/>
      <c r="AQ4715" s="23"/>
      <c r="AR4715" s="23"/>
      <c r="AS4715" s="23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23"/>
      <c r="BE4715" s="23"/>
      <c r="BF4715" s="23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/>
      <c r="BX4715" s="15"/>
      <c r="BY4715" s="15"/>
      <c r="BZ4715" s="15"/>
      <c r="CA4715" s="15"/>
      <c r="CB4715" s="15"/>
      <c r="CC4715" s="15"/>
      <c r="CD4715" s="15"/>
      <c r="CE4715" s="15"/>
      <c r="CF4715" s="15"/>
      <c r="CG4715" s="15"/>
      <c r="CH4715" s="15"/>
      <c r="CI4715" s="15"/>
      <c r="CJ4715" s="15"/>
      <c r="CK4715" s="15"/>
      <c r="CL4715" s="15"/>
      <c r="CM4715" s="15"/>
      <c r="CN4715" s="15"/>
    </row>
    <row r="4716" spans="1:92" ht="14">
      <c r="A4716" s="1"/>
      <c r="D4716" s="38"/>
      <c r="I4716" s="19"/>
      <c r="K4716" s="15"/>
      <c r="L4716" s="15"/>
      <c r="AE4716" s="37"/>
      <c r="AF4716" s="30"/>
      <c r="AG4716" s="23"/>
      <c r="AH4716" s="23"/>
      <c r="AI4716" s="23"/>
      <c r="AJ4716" s="23"/>
      <c r="AK4716" s="23"/>
      <c r="AL4716" s="23"/>
      <c r="AM4716" s="23"/>
      <c r="AN4716" s="23"/>
      <c r="AO4716" s="23"/>
      <c r="AP4716" s="23"/>
      <c r="AQ4716" s="23"/>
      <c r="AR4716" s="23"/>
      <c r="AS4716" s="23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23"/>
      <c r="BE4716" s="23"/>
      <c r="BF4716" s="23"/>
      <c r="BG4716" s="12"/>
      <c r="BH4716" s="12"/>
      <c r="BI4716" s="12"/>
      <c r="BJ4716" s="12"/>
      <c r="BK4716" s="12"/>
      <c r="BL4716" s="12"/>
      <c r="BM4716" s="12"/>
      <c r="BN4716" s="12"/>
      <c r="BO4716" s="12"/>
      <c r="BP4716" s="12"/>
      <c r="BQ4716" s="12"/>
      <c r="BR4716" s="12"/>
      <c r="BS4716" s="12"/>
      <c r="BT4716" s="12"/>
      <c r="BU4716" s="12"/>
      <c r="BV4716" s="12"/>
      <c r="BW4716" s="12"/>
      <c r="BX4716" s="15"/>
      <c r="BY4716" s="15"/>
      <c r="BZ4716" s="15"/>
      <c r="CA4716" s="15"/>
      <c r="CB4716" s="15"/>
      <c r="CC4716" s="15"/>
      <c r="CD4716" s="15"/>
      <c r="CE4716" s="15"/>
      <c r="CF4716" s="15"/>
      <c r="CG4716" s="15"/>
      <c r="CH4716" s="15"/>
      <c r="CI4716" s="15"/>
      <c r="CJ4716" s="15"/>
      <c r="CK4716" s="15"/>
      <c r="CL4716" s="15"/>
      <c r="CM4716" s="15"/>
      <c r="CN4716" s="15"/>
    </row>
    <row r="4717" spans="1:92" ht="14">
      <c r="A4717" s="1"/>
      <c r="D4717" s="38"/>
      <c r="I4717" s="19"/>
      <c r="K4717" s="15"/>
      <c r="L4717" s="15"/>
      <c r="AE4717" s="37"/>
      <c r="AF4717" s="30"/>
      <c r="AG4717" s="23"/>
      <c r="AH4717" s="23"/>
      <c r="AI4717" s="23"/>
      <c r="AJ4717" s="23"/>
      <c r="AK4717" s="23"/>
      <c r="AL4717" s="23"/>
      <c r="AM4717" s="23"/>
      <c r="AN4717" s="23"/>
      <c r="AO4717" s="23"/>
      <c r="AP4717" s="23"/>
      <c r="AQ4717" s="23"/>
      <c r="AR4717" s="23"/>
      <c r="AS4717" s="23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23"/>
      <c r="BE4717" s="23"/>
      <c r="BF4717" s="23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/>
      <c r="BU4717" s="12"/>
      <c r="BV4717" s="12"/>
      <c r="BW4717" s="12"/>
      <c r="BX4717" s="15"/>
      <c r="BY4717" s="15"/>
      <c r="BZ4717" s="15"/>
      <c r="CA4717" s="15"/>
      <c r="CB4717" s="15"/>
      <c r="CC4717" s="15"/>
      <c r="CD4717" s="15"/>
      <c r="CE4717" s="15"/>
      <c r="CF4717" s="15"/>
      <c r="CG4717" s="15"/>
      <c r="CH4717" s="15"/>
      <c r="CI4717" s="15"/>
      <c r="CJ4717" s="15"/>
      <c r="CK4717" s="15"/>
      <c r="CL4717" s="15"/>
      <c r="CM4717" s="15"/>
      <c r="CN4717" s="15"/>
    </row>
    <row r="4718" spans="1:92" ht="14">
      <c r="A4718" s="1"/>
      <c r="D4718" s="38"/>
      <c r="I4718" s="19"/>
      <c r="K4718" s="15"/>
      <c r="L4718" s="15"/>
      <c r="AE4718" s="37"/>
      <c r="AF4718" s="30"/>
      <c r="AG4718" s="23"/>
      <c r="AH4718" s="23"/>
      <c r="AI4718" s="23"/>
      <c r="AJ4718" s="23"/>
      <c r="AK4718" s="23"/>
      <c r="AL4718" s="23"/>
      <c r="AM4718" s="23"/>
      <c r="AN4718" s="23"/>
      <c r="AO4718" s="23"/>
      <c r="AP4718" s="23"/>
      <c r="AQ4718" s="23"/>
      <c r="AR4718" s="23"/>
      <c r="AS4718" s="23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23"/>
      <c r="BE4718" s="23"/>
      <c r="BF4718" s="23"/>
      <c r="BG4718" s="12"/>
      <c r="BH4718" s="12"/>
      <c r="BI4718" s="12"/>
      <c r="BJ4718" s="12"/>
      <c r="BK4718" s="12"/>
      <c r="BL4718" s="12"/>
      <c r="BM4718" s="12"/>
      <c r="BN4718" s="12"/>
      <c r="BO4718" s="12"/>
      <c r="BP4718" s="12"/>
      <c r="BQ4718" s="12"/>
      <c r="BR4718" s="12"/>
      <c r="BS4718" s="12"/>
      <c r="BT4718" s="12"/>
      <c r="BU4718" s="12"/>
      <c r="BV4718" s="12"/>
      <c r="BW4718" s="12"/>
      <c r="BX4718" s="15"/>
      <c r="BY4718" s="15"/>
      <c r="BZ4718" s="15"/>
      <c r="CA4718" s="15"/>
      <c r="CB4718" s="15"/>
      <c r="CC4718" s="15"/>
      <c r="CD4718" s="15"/>
      <c r="CE4718" s="15"/>
      <c r="CF4718" s="15"/>
      <c r="CG4718" s="15"/>
      <c r="CH4718" s="15"/>
      <c r="CI4718" s="15"/>
      <c r="CJ4718" s="15"/>
      <c r="CK4718" s="15"/>
      <c r="CL4718" s="15"/>
      <c r="CM4718" s="15"/>
      <c r="CN4718" s="15"/>
    </row>
    <row r="4719" spans="1:92" ht="14">
      <c r="A4719" s="1"/>
      <c r="D4719" s="38"/>
      <c r="I4719" s="19"/>
      <c r="K4719" s="15"/>
      <c r="L4719" s="15"/>
      <c r="AE4719" s="37"/>
      <c r="AF4719" s="30"/>
      <c r="AG4719" s="23"/>
      <c r="AH4719" s="23"/>
      <c r="AI4719" s="23"/>
      <c r="AJ4719" s="23"/>
      <c r="AK4719" s="23"/>
      <c r="AL4719" s="23"/>
      <c r="AM4719" s="23"/>
      <c r="AN4719" s="23"/>
      <c r="AO4719" s="23"/>
      <c r="AP4719" s="23"/>
      <c r="AQ4719" s="23"/>
      <c r="AR4719" s="23"/>
      <c r="AS4719" s="23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23"/>
      <c r="BE4719" s="23"/>
      <c r="BF4719" s="23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/>
      <c r="BU4719" s="12"/>
      <c r="BV4719" s="12"/>
      <c r="BW4719" s="12"/>
      <c r="BX4719" s="15"/>
      <c r="BY4719" s="15"/>
      <c r="BZ4719" s="15"/>
      <c r="CA4719" s="15"/>
      <c r="CB4719" s="15"/>
      <c r="CC4719" s="15"/>
      <c r="CD4719" s="15"/>
      <c r="CE4719" s="15"/>
      <c r="CF4719" s="15"/>
      <c r="CG4719" s="15"/>
      <c r="CH4719" s="15"/>
      <c r="CI4719" s="15"/>
      <c r="CJ4719" s="15"/>
      <c r="CK4719" s="15"/>
      <c r="CL4719" s="15"/>
      <c r="CM4719" s="15"/>
      <c r="CN4719" s="15"/>
    </row>
    <row r="4720" spans="1:92" ht="14">
      <c r="A4720" s="1"/>
      <c r="D4720" s="38"/>
      <c r="I4720" s="19"/>
      <c r="K4720" s="15"/>
      <c r="L4720" s="15"/>
      <c r="AE4720" s="37"/>
      <c r="AF4720" s="30"/>
      <c r="AG4720" s="23"/>
      <c r="AH4720" s="23"/>
      <c r="AI4720" s="23"/>
      <c r="AJ4720" s="23"/>
      <c r="AK4720" s="23"/>
      <c r="AL4720" s="23"/>
      <c r="AM4720" s="23"/>
      <c r="AN4720" s="23"/>
      <c r="AO4720" s="23"/>
      <c r="AP4720" s="23"/>
      <c r="AQ4720" s="23"/>
      <c r="AR4720" s="23"/>
      <c r="AS4720" s="23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23"/>
      <c r="BE4720" s="23"/>
      <c r="BF4720" s="23"/>
      <c r="BG4720" s="12"/>
      <c r="BH4720" s="12"/>
      <c r="BI4720" s="12"/>
      <c r="BJ4720" s="12"/>
      <c r="BK4720" s="12"/>
      <c r="BL4720" s="12"/>
      <c r="BM4720" s="12"/>
      <c r="BN4720" s="12"/>
      <c r="BO4720" s="12"/>
      <c r="BP4720" s="12"/>
      <c r="BQ4720" s="12"/>
      <c r="BR4720" s="12"/>
      <c r="BS4720" s="12"/>
      <c r="BT4720" s="12"/>
      <c r="BU4720" s="12"/>
      <c r="BV4720" s="12"/>
      <c r="BW4720" s="12"/>
      <c r="BX4720" s="15"/>
      <c r="BY4720" s="15"/>
      <c r="BZ4720" s="15"/>
      <c r="CA4720" s="15"/>
      <c r="CB4720" s="15"/>
      <c r="CC4720" s="15"/>
      <c r="CD4720" s="15"/>
      <c r="CE4720" s="15"/>
      <c r="CF4720" s="15"/>
      <c r="CG4720" s="15"/>
      <c r="CH4720" s="15"/>
      <c r="CI4720" s="15"/>
      <c r="CJ4720" s="15"/>
      <c r="CK4720" s="15"/>
      <c r="CL4720" s="15"/>
      <c r="CM4720" s="15"/>
      <c r="CN4720" s="15"/>
    </row>
    <row r="4721" spans="1:92" ht="14">
      <c r="A4721" s="1"/>
      <c r="D4721" s="38"/>
      <c r="I4721" s="19"/>
      <c r="K4721" s="15"/>
      <c r="L4721" s="15"/>
      <c r="AE4721" s="37"/>
      <c r="AF4721" s="30"/>
      <c r="AG4721" s="23"/>
      <c r="AH4721" s="23"/>
      <c r="AI4721" s="23"/>
      <c r="AJ4721" s="23"/>
      <c r="AK4721" s="23"/>
      <c r="AL4721" s="23"/>
      <c r="AM4721" s="23"/>
      <c r="AN4721" s="23"/>
      <c r="AO4721" s="23"/>
      <c r="AP4721" s="23"/>
      <c r="AQ4721" s="23"/>
      <c r="AR4721" s="23"/>
      <c r="AS4721" s="23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23"/>
      <c r="BE4721" s="23"/>
      <c r="BF4721" s="23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  <c r="BU4721" s="12"/>
      <c r="BV4721" s="12"/>
      <c r="BW4721" s="12"/>
      <c r="BX4721" s="15"/>
      <c r="BY4721" s="15"/>
      <c r="BZ4721" s="15"/>
      <c r="CA4721" s="15"/>
      <c r="CB4721" s="15"/>
      <c r="CC4721" s="15"/>
      <c r="CD4721" s="15"/>
      <c r="CE4721" s="15"/>
      <c r="CF4721" s="15"/>
      <c r="CG4721" s="15"/>
      <c r="CH4721" s="15"/>
      <c r="CI4721" s="15"/>
      <c r="CJ4721" s="15"/>
      <c r="CK4721" s="15"/>
      <c r="CL4721" s="15"/>
      <c r="CM4721" s="15"/>
      <c r="CN4721" s="15"/>
    </row>
    <row r="4722" spans="1:92" ht="14">
      <c r="A4722" s="1"/>
      <c r="D4722" s="38"/>
      <c r="I4722" s="19"/>
      <c r="K4722" s="15"/>
      <c r="L4722" s="15"/>
      <c r="AE4722" s="37"/>
      <c r="AF4722" s="30"/>
      <c r="AG4722" s="23"/>
      <c r="AH4722" s="23"/>
      <c r="AI4722" s="23"/>
      <c r="AJ4722" s="23"/>
      <c r="AK4722" s="23"/>
      <c r="AL4722" s="23"/>
      <c r="AM4722" s="23"/>
      <c r="AN4722" s="23"/>
      <c r="AO4722" s="23"/>
      <c r="AP4722" s="23"/>
      <c r="AQ4722" s="23"/>
      <c r="AR4722" s="23"/>
      <c r="AS4722" s="23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23"/>
      <c r="BE4722" s="23"/>
      <c r="BF4722" s="23"/>
      <c r="BG4722" s="12"/>
      <c r="BH4722" s="12"/>
      <c r="BI4722" s="12"/>
      <c r="BJ4722" s="12"/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5"/>
      <c r="BY4722" s="15"/>
      <c r="BZ4722" s="15"/>
      <c r="CA4722" s="15"/>
      <c r="CB4722" s="15"/>
      <c r="CC4722" s="15"/>
      <c r="CD4722" s="15"/>
      <c r="CE4722" s="15"/>
      <c r="CF4722" s="15"/>
      <c r="CG4722" s="15"/>
      <c r="CH4722" s="15"/>
      <c r="CI4722" s="15"/>
      <c r="CJ4722" s="15"/>
      <c r="CK4722" s="15"/>
      <c r="CL4722" s="15"/>
      <c r="CM4722" s="15"/>
      <c r="CN4722" s="15"/>
    </row>
    <row r="4723" spans="1:92" ht="14">
      <c r="A4723" s="1"/>
      <c r="D4723" s="38"/>
      <c r="I4723" s="19"/>
      <c r="K4723" s="15"/>
      <c r="L4723" s="15"/>
      <c r="AE4723" s="37"/>
      <c r="AF4723" s="30"/>
      <c r="AG4723" s="23"/>
      <c r="AH4723" s="23"/>
      <c r="AI4723" s="23"/>
      <c r="AJ4723" s="23"/>
      <c r="AK4723" s="23"/>
      <c r="AL4723" s="23"/>
      <c r="AM4723" s="23"/>
      <c r="AN4723" s="23"/>
      <c r="AO4723" s="23"/>
      <c r="AP4723" s="23"/>
      <c r="AQ4723" s="23"/>
      <c r="AR4723" s="23"/>
      <c r="AS4723" s="23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23"/>
      <c r="BE4723" s="23"/>
      <c r="BF4723" s="23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  <c r="BU4723" s="12"/>
      <c r="BV4723" s="12"/>
      <c r="BW4723" s="12"/>
      <c r="BX4723" s="15"/>
      <c r="BY4723" s="15"/>
      <c r="BZ4723" s="15"/>
      <c r="CA4723" s="15"/>
      <c r="CB4723" s="15"/>
      <c r="CC4723" s="15"/>
      <c r="CD4723" s="15"/>
      <c r="CE4723" s="15"/>
      <c r="CF4723" s="15"/>
      <c r="CG4723" s="15"/>
      <c r="CH4723" s="15"/>
      <c r="CI4723" s="15"/>
      <c r="CJ4723" s="15"/>
      <c r="CK4723" s="15"/>
      <c r="CL4723" s="15"/>
      <c r="CM4723" s="15"/>
      <c r="CN4723" s="15"/>
    </row>
    <row r="4724" spans="1:92" ht="14">
      <c r="A4724" s="1"/>
      <c r="D4724" s="38"/>
      <c r="I4724" s="19"/>
      <c r="K4724" s="15"/>
      <c r="L4724" s="15"/>
      <c r="AE4724" s="37"/>
      <c r="AF4724" s="30"/>
      <c r="AG4724" s="23"/>
      <c r="AH4724" s="23"/>
      <c r="AI4724" s="23"/>
      <c r="AJ4724" s="23"/>
      <c r="AK4724" s="23"/>
      <c r="AL4724" s="23"/>
      <c r="AM4724" s="23"/>
      <c r="AN4724" s="23"/>
      <c r="AO4724" s="23"/>
      <c r="AP4724" s="23"/>
      <c r="AQ4724" s="23"/>
      <c r="AR4724" s="23"/>
      <c r="AS4724" s="23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23"/>
      <c r="BE4724" s="23"/>
      <c r="BF4724" s="23"/>
      <c r="BG4724" s="12"/>
      <c r="BH4724" s="12"/>
      <c r="BI4724" s="12"/>
      <c r="BJ4724" s="12"/>
      <c r="BK4724" s="12"/>
      <c r="BL4724" s="12"/>
      <c r="BM4724" s="12"/>
      <c r="BN4724" s="12"/>
      <c r="BO4724" s="12"/>
      <c r="BP4724" s="12"/>
      <c r="BQ4724" s="12"/>
      <c r="BR4724" s="12"/>
      <c r="BS4724" s="12"/>
      <c r="BT4724" s="12"/>
      <c r="BU4724" s="12"/>
      <c r="BV4724" s="12"/>
      <c r="BW4724" s="12"/>
      <c r="BX4724" s="15"/>
      <c r="BY4724" s="15"/>
      <c r="BZ4724" s="15"/>
      <c r="CA4724" s="15"/>
      <c r="CB4724" s="15"/>
      <c r="CC4724" s="15"/>
      <c r="CD4724" s="15"/>
      <c r="CE4724" s="15"/>
      <c r="CF4724" s="15"/>
      <c r="CG4724" s="15"/>
      <c r="CH4724" s="15"/>
      <c r="CI4724" s="15"/>
      <c r="CJ4724" s="15"/>
      <c r="CK4724" s="15"/>
      <c r="CL4724" s="15"/>
      <c r="CM4724" s="15"/>
      <c r="CN4724" s="15"/>
    </row>
    <row r="4725" spans="1:92" ht="14">
      <c r="A4725" s="1"/>
      <c r="D4725" s="38"/>
      <c r="I4725" s="19"/>
      <c r="K4725" s="15"/>
      <c r="L4725" s="15"/>
      <c r="AE4725" s="37"/>
      <c r="AF4725" s="30"/>
      <c r="AG4725" s="23"/>
      <c r="AH4725" s="23"/>
      <c r="AI4725" s="23"/>
      <c r="AJ4725" s="23"/>
      <c r="AK4725" s="23"/>
      <c r="AL4725" s="23"/>
      <c r="AM4725" s="23"/>
      <c r="AN4725" s="23"/>
      <c r="AO4725" s="23"/>
      <c r="AP4725" s="23"/>
      <c r="AQ4725" s="23"/>
      <c r="AR4725" s="23"/>
      <c r="AS4725" s="23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23"/>
      <c r="BE4725" s="23"/>
      <c r="BF4725" s="23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  <c r="BU4725" s="12"/>
      <c r="BV4725" s="12"/>
      <c r="BW4725" s="12"/>
      <c r="BX4725" s="15"/>
      <c r="BY4725" s="15"/>
      <c r="BZ4725" s="15"/>
      <c r="CA4725" s="15"/>
      <c r="CB4725" s="15"/>
      <c r="CC4725" s="15"/>
      <c r="CD4725" s="15"/>
      <c r="CE4725" s="15"/>
      <c r="CF4725" s="15"/>
      <c r="CG4725" s="15"/>
      <c r="CH4725" s="15"/>
      <c r="CI4725" s="15"/>
      <c r="CJ4725" s="15"/>
      <c r="CK4725" s="15"/>
      <c r="CL4725" s="15"/>
      <c r="CM4725" s="15"/>
      <c r="CN4725" s="15"/>
    </row>
    <row r="4726" spans="1:92" ht="14">
      <c r="A4726" s="1"/>
      <c r="D4726" s="38"/>
      <c r="I4726" s="19"/>
      <c r="K4726" s="15"/>
      <c r="L4726" s="15"/>
      <c r="AE4726" s="37"/>
      <c r="AF4726" s="30"/>
      <c r="AG4726" s="23"/>
      <c r="AH4726" s="23"/>
      <c r="AI4726" s="23"/>
      <c r="AJ4726" s="23"/>
      <c r="AK4726" s="23"/>
      <c r="AL4726" s="23"/>
      <c r="AM4726" s="23"/>
      <c r="AN4726" s="23"/>
      <c r="AO4726" s="23"/>
      <c r="AP4726" s="23"/>
      <c r="AQ4726" s="23"/>
      <c r="AR4726" s="23"/>
      <c r="AS4726" s="23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23"/>
      <c r="BE4726" s="23"/>
      <c r="BF4726" s="23"/>
      <c r="BG4726" s="12"/>
      <c r="BH4726" s="12"/>
      <c r="BI4726" s="12"/>
      <c r="BJ4726" s="12"/>
      <c r="BK4726" s="12"/>
      <c r="BL4726" s="12"/>
      <c r="BM4726" s="12"/>
      <c r="BN4726" s="12"/>
      <c r="BO4726" s="12"/>
      <c r="BP4726" s="12"/>
      <c r="BQ4726" s="12"/>
      <c r="BR4726" s="12"/>
      <c r="BS4726" s="12"/>
      <c r="BT4726" s="12"/>
      <c r="BU4726" s="12"/>
      <c r="BV4726" s="12"/>
      <c r="BW4726" s="12"/>
      <c r="BX4726" s="15"/>
      <c r="BY4726" s="15"/>
      <c r="BZ4726" s="15"/>
      <c r="CA4726" s="15"/>
      <c r="CB4726" s="15"/>
      <c r="CC4726" s="15"/>
      <c r="CD4726" s="15"/>
      <c r="CE4726" s="15"/>
      <c r="CF4726" s="15"/>
      <c r="CG4726" s="15"/>
      <c r="CH4726" s="15"/>
      <c r="CI4726" s="15"/>
      <c r="CJ4726" s="15"/>
      <c r="CK4726" s="15"/>
      <c r="CL4726" s="15"/>
      <c r="CM4726" s="15"/>
      <c r="CN4726" s="15"/>
    </row>
    <row r="4727" spans="1:92" ht="14">
      <c r="A4727" s="1"/>
      <c r="D4727" s="38"/>
      <c r="I4727" s="19"/>
      <c r="K4727" s="15"/>
      <c r="L4727" s="15"/>
      <c r="AE4727" s="37"/>
      <c r="AF4727" s="30"/>
      <c r="AG4727" s="23"/>
      <c r="AH4727" s="23"/>
      <c r="AI4727" s="23"/>
      <c r="AJ4727" s="23"/>
      <c r="AK4727" s="23"/>
      <c r="AL4727" s="23"/>
      <c r="AM4727" s="23"/>
      <c r="AN4727" s="23"/>
      <c r="AO4727" s="23"/>
      <c r="AP4727" s="23"/>
      <c r="AQ4727" s="23"/>
      <c r="AR4727" s="23"/>
      <c r="AS4727" s="23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23"/>
      <c r="BE4727" s="23"/>
      <c r="BF4727" s="23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  <c r="BU4727" s="12"/>
      <c r="BV4727" s="12"/>
      <c r="BW4727" s="12"/>
      <c r="BX4727" s="15"/>
      <c r="BY4727" s="15"/>
      <c r="BZ4727" s="15"/>
      <c r="CA4727" s="15"/>
      <c r="CB4727" s="15"/>
      <c r="CC4727" s="15"/>
      <c r="CD4727" s="15"/>
      <c r="CE4727" s="15"/>
      <c r="CF4727" s="15"/>
      <c r="CG4727" s="15"/>
      <c r="CH4727" s="15"/>
      <c r="CI4727" s="15"/>
      <c r="CJ4727" s="15"/>
      <c r="CK4727" s="15"/>
      <c r="CL4727" s="15"/>
      <c r="CM4727" s="15"/>
      <c r="CN4727" s="15"/>
    </row>
    <row r="4728" spans="1:92" ht="14">
      <c r="A4728" s="1"/>
      <c r="D4728" s="38"/>
      <c r="I4728" s="19"/>
      <c r="K4728" s="15"/>
      <c r="L4728" s="15"/>
      <c r="AE4728" s="37"/>
      <c r="AF4728" s="30"/>
      <c r="AG4728" s="23"/>
      <c r="AH4728" s="23"/>
      <c r="AI4728" s="23"/>
      <c r="AJ4728" s="23"/>
      <c r="AK4728" s="23"/>
      <c r="AL4728" s="23"/>
      <c r="AM4728" s="23"/>
      <c r="AN4728" s="23"/>
      <c r="AO4728" s="23"/>
      <c r="AP4728" s="23"/>
      <c r="AQ4728" s="23"/>
      <c r="AR4728" s="23"/>
      <c r="AS4728" s="23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23"/>
      <c r="BE4728" s="23"/>
      <c r="BF4728" s="23"/>
      <c r="BG4728" s="12"/>
      <c r="BH4728" s="12"/>
      <c r="BI4728" s="12"/>
      <c r="BJ4728" s="12"/>
      <c r="BK4728" s="12"/>
      <c r="BL4728" s="12"/>
      <c r="BM4728" s="12"/>
      <c r="BN4728" s="12"/>
      <c r="BO4728" s="12"/>
      <c r="BP4728" s="12"/>
      <c r="BQ4728" s="12"/>
      <c r="BR4728" s="12"/>
      <c r="BS4728" s="12"/>
      <c r="BT4728" s="12"/>
      <c r="BU4728" s="12"/>
      <c r="BV4728" s="12"/>
      <c r="BW4728" s="12"/>
      <c r="BX4728" s="15"/>
      <c r="BY4728" s="15"/>
      <c r="BZ4728" s="15"/>
      <c r="CA4728" s="15"/>
      <c r="CB4728" s="15"/>
      <c r="CC4728" s="15"/>
      <c r="CD4728" s="15"/>
      <c r="CE4728" s="15"/>
      <c r="CF4728" s="15"/>
      <c r="CG4728" s="15"/>
      <c r="CH4728" s="15"/>
      <c r="CI4728" s="15"/>
      <c r="CJ4728" s="15"/>
      <c r="CK4728" s="15"/>
      <c r="CL4728" s="15"/>
      <c r="CM4728" s="15"/>
      <c r="CN4728" s="15"/>
    </row>
    <row r="4729" spans="1:92" ht="14">
      <c r="A4729" s="1"/>
      <c r="D4729" s="38"/>
      <c r="I4729" s="19"/>
      <c r="K4729" s="15"/>
      <c r="L4729" s="15"/>
      <c r="AE4729" s="37"/>
      <c r="AF4729" s="30"/>
      <c r="AG4729" s="23"/>
      <c r="AH4729" s="23"/>
      <c r="AI4729" s="23"/>
      <c r="AJ4729" s="23"/>
      <c r="AK4729" s="23"/>
      <c r="AL4729" s="23"/>
      <c r="AM4729" s="23"/>
      <c r="AN4729" s="23"/>
      <c r="AO4729" s="23"/>
      <c r="AP4729" s="23"/>
      <c r="AQ4729" s="23"/>
      <c r="AR4729" s="23"/>
      <c r="AS4729" s="23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23"/>
      <c r="BE4729" s="23"/>
      <c r="BF4729" s="23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/>
      <c r="BR4729" s="12"/>
      <c r="BS4729" s="12"/>
      <c r="BT4729" s="12"/>
      <c r="BU4729" s="12"/>
      <c r="BV4729" s="12"/>
      <c r="BW4729" s="12"/>
      <c r="BX4729" s="15"/>
      <c r="BY4729" s="15"/>
      <c r="BZ4729" s="15"/>
      <c r="CA4729" s="15"/>
      <c r="CB4729" s="15"/>
      <c r="CC4729" s="15"/>
      <c r="CD4729" s="15"/>
      <c r="CE4729" s="15"/>
      <c r="CF4729" s="15"/>
      <c r="CG4729" s="15"/>
      <c r="CH4729" s="15"/>
      <c r="CI4729" s="15"/>
      <c r="CJ4729" s="15"/>
      <c r="CK4729" s="15"/>
      <c r="CL4729" s="15"/>
      <c r="CM4729" s="15"/>
      <c r="CN4729" s="15"/>
    </row>
    <row r="4730" spans="1:92" ht="14">
      <c r="A4730" s="1"/>
      <c r="D4730" s="38"/>
      <c r="I4730" s="19"/>
      <c r="K4730" s="15"/>
      <c r="L4730" s="15"/>
      <c r="AE4730" s="37"/>
      <c r="AF4730" s="30"/>
      <c r="AG4730" s="23"/>
      <c r="AH4730" s="23"/>
      <c r="AI4730" s="23"/>
      <c r="AJ4730" s="23"/>
      <c r="AK4730" s="23"/>
      <c r="AL4730" s="23"/>
      <c r="AM4730" s="23"/>
      <c r="AN4730" s="23"/>
      <c r="AO4730" s="23"/>
      <c r="AP4730" s="23"/>
      <c r="AQ4730" s="23"/>
      <c r="AR4730" s="23"/>
      <c r="AS4730" s="23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23"/>
      <c r="BE4730" s="23"/>
      <c r="BF4730" s="23"/>
      <c r="BG4730" s="12"/>
      <c r="BH4730" s="12"/>
      <c r="BI4730" s="12"/>
      <c r="BJ4730" s="12"/>
      <c r="BK4730" s="12"/>
      <c r="BL4730" s="12"/>
      <c r="BM4730" s="12"/>
      <c r="BN4730" s="12"/>
      <c r="BO4730" s="12"/>
      <c r="BP4730" s="12"/>
      <c r="BQ4730" s="12"/>
      <c r="BR4730" s="12"/>
      <c r="BS4730" s="12"/>
      <c r="BT4730" s="12"/>
      <c r="BU4730" s="12"/>
      <c r="BV4730" s="12"/>
      <c r="BW4730" s="12"/>
      <c r="BX4730" s="15"/>
      <c r="BY4730" s="15"/>
      <c r="BZ4730" s="15"/>
      <c r="CA4730" s="15"/>
      <c r="CB4730" s="15"/>
      <c r="CC4730" s="15"/>
      <c r="CD4730" s="15"/>
      <c r="CE4730" s="15"/>
      <c r="CF4730" s="15"/>
      <c r="CG4730" s="15"/>
      <c r="CH4730" s="15"/>
      <c r="CI4730" s="15"/>
      <c r="CJ4730" s="15"/>
      <c r="CK4730" s="15"/>
      <c r="CL4730" s="15"/>
      <c r="CM4730" s="15"/>
      <c r="CN4730" s="15"/>
    </row>
    <row r="4731" spans="1:92" ht="14">
      <c r="A4731" s="1"/>
      <c r="D4731" s="38"/>
      <c r="I4731" s="19"/>
      <c r="K4731" s="15"/>
      <c r="L4731" s="15"/>
      <c r="AE4731" s="37"/>
      <c r="AF4731" s="30"/>
      <c r="AG4731" s="23"/>
      <c r="AH4731" s="23"/>
      <c r="AI4731" s="23"/>
      <c r="AJ4731" s="23"/>
      <c r="AK4731" s="23"/>
      <c r="AL4731" s="23"/>
      <c r="AM4731" s="23"/>
      <c r="AN4731" s="23"/>
      <c r="AO4731" s="23"/>
      <c r="AP4731" s="23"/>
      <c r="AQ4731" s="23"/>
      <c r="AR4731" s="23"/>
      <c r="AS4731" s="23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23"/>
      <c r="BE4731" s="23"/>
      <c r="BF4731" s="23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  <c r="BU4731" s="12"/>
      <c r="BV4731" s="12"/>
      <c r="BW4731" s="12"/>
      <c r="BX4731" s="15"/>
      <c r="BY4731" s="15"/>
      <c r="BZ4731" s="15"/>
      <c r="CA4731" s="15"/>
      <c r="CB4731" s="15"/>
      <c r="CC4731" s="15"/>
      <c r="CD4731" s="15"/>
      <c r="CE4731" s="15"/>
      <c r="CF4731" s="15"/>
      <c r="CG4731" s="15"/>
      <c r="CH4731" s="15"/>
      <c r="CI4731" s="15"/>
      <c r="CJ4731" s="15"/>
      <c r="CK4731" s="15"/>
      <c r="CL4731" s="15"/>
      <c r="CM4731" s="15"/>
      <c r="CN4731" s="15"/>
    </row>
    <row r="4732" spans="1:92" ht="14">
      <c r="A4732" s="1"/>
      <c r="D4732" s="38"/>
      <c r="I4732" s="19"/>
      <c r="K4732" s="15"/>
      <c r="L4732" s="15"/>
      <c r="AE4732" s="37"/>
      <c r="AF4732" s="30"/>
      <c r="AG4732" s="23"/>
      <c r="AH4732" s="23"/>
      <c r="AI4732" s="23"/>
      <c r="AJ4732" s="23"/>
      <c r="AK4732" s="23"/>
      <c r="AL4732" s="23"/>
      <c r="AM4732" s="23"/>
      <c r="AN4732" s="23"/>
      <c r="AO4732" s="23"/>
      <c r="AP4732" s="23"/>
      <c r="AQ4732" s="23"/>
      <c r="AR4732" s="23"/>
      <c r="AS4732" s="23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23"/>
      <c r="BE4732" s="23"/>
      <c r="BF4732" s="23"/>
      <c r="BG4732" s="12"/>
      <c r="BH4732" s="12"/>
      <c r="BI4732" s="12"/>
      <c r="BJ4732" s="12"/>
      <c r="BK4732" s="12"/>
      <c r="BL4732" s="12"/>
      <c r="BM4732" s="12"/>
      <c r="BN4732" s="12"/>
      <c r="BO4732" s="12"/>
      <c r="BP4732" s="12"/>
      <c r="BQ4732" s="12"/>
      <c r="BR4732" s="12"/>
      <c r="BS4732" s="12"/>
      <c r="BT4732" s="12"/>
      <c r="BU4732" s="12"/>
      <c r="BV4732" s="12"/>
      <c r="BW4732" s="12"/>
      <c r="BX4732" s="15"/>
      <c r="BY4732" s="15"/>
      <c r="BZ4732" s="15"/>
      <c r="CA4732" s="15"/>
      <c r="CB4732" s="15"/>
      <c r="CC4732" s="15"/>
      <c r="CD4732" s="15"/>
      <c r="CE4732" s="15"/>
      <c r="CF4732" s="15"/>
      <c r="CG4732" s="15"/>
      <c r="CH4732" s="15"/>
      <c r="CI4732" s="15"/>
      <c r="CJ4732" s="15"/>
      <c r="CK4732" s="15"/>
      <c r="CL4732" s="15"/>
      <c r="CM4732" s="15"/>
      <c r="CN4732" s="15"/>
    </row>
    <row r="4733" spans="1:92" ht="14">
      <c r="A4733" s="1"/>
      <c r="D4733" s="38"/>
      <c r="I4733" s="19"/>
      <c r="K4733" s="15"/>
      <c r="L4733" s="15"/>
      <c r="AE4733" s="37"/>
      <c r="AF4733" s="30"/>
      <c r="AG4733" s="23"/>
      <c r="AH4733" s="23"/>
      <c r="AI4733" s="23"/>
      <c r="AJ4733" s="23"/>
      <c r="AK4733" s="23"/>
      <c r="AL4733" s="23"/>
      <c r="AM4733" s="23"/>
      <c r="AN4733" s="23"/>
      <c r="AO4733" s="23"/>
      <c r="AP4733" s="23"/>
      <c r="AQ4733" s="23"/>
      <c r="AR4733" s="23"/>
      <c r="AS4733" s="23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23"/>
      <c r="BE4733" s="23"/>
      <c r="BF4733" s="23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  <c r="BU4733" s="12"/>
      <c r="BV4733" s="12"/>
      <c r="BW4733" s="12"/>
      <c r="BX4733" s="15"/>
      <c r="BY4733" s="15"/>
      <c r="BZ4733" s="15"/>
      <c r="CA4733" s="15"/>
      <c r="CB4733" s="15"/>
      <c r="CC4733" s="15"/>
      <c r="CD4733" s="15"/>
      <c r="CE4733" s="15"/>
      <c r="CF4733" s="15"/>
      <c r="CG4733" s="15"/>
      <c r="CH4733" s="15"/>
      <c r="CI4733" s="15"/>
      <c r="CJ4733" s="15"/>
      <c r="CK4733" s="15"/>
      <c r="CL4733" s="15"/>
      <c r="CM4733" s="15"/>
      <c r="CN4733" s="15"/>
    </row>
    <row r="4734" spans="1:92" ht="14">
      <c r="A4734" s="1"/>
      <c r="D4734" s="38"/>
      <c r="I4734" s="19"/>
      <c r="K4734" s="15"/>
      <c r="L4734" s="15"/>
      <c r="AE4734" s="37"/>
      <c r="AF4734" s="30"/>
      <c r="AG4734" s="23"/>
      <c r="AH4734" s="23"/>
      <c r="AI4734" s="23"/>
      <c r="AJ4734" s="23"/>
      <c r="AK4734" s="23"/>
      <c r="AL4734" s="23"/>
      <c r="AM4734" s="23"/>
      <c r="AN4734" s="23"/>
      <c r="AO4734" s="23"/>
      <c r="AP4734" s="23"/>
      <c r="AQ4734" s="23"/>
      <c r="AR4734" s="23"/>
      <c r="AS4734" s="23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23"/>
      <c r="BE4734" s="23"/>
      <c r="BF4734" s="23"/>
      <c r="BG4734" s="12"/>
      <c r="BH4734" s="12"/>
      <c r="BI4734" s="12"/>
      <c r="BJ4734" s="12"/>
      <c r="BK4734" s="12"/>
      <c r="BL4734" s="12"/>
      <c r="BM4734" s="12"/>
      <c r="BN4734" s="12"/>
      <c r="BO4734" s="12"/>
      <c r="BP4734" s="12"/>
      <c r="BQ4734" s="12"/>
      <c r="BR4734" s="12"/>
      <c r="BS4734" s="12"/>
      <c r="BT4734" s="12"/>
      <c r="BU4734" s="12"/>
      <c r="BV4734" s="12"/>
      <c r="BW4734" s="12"/>
      <c r="BX4734" s="15"/>
      <c r="BY4734" s="15"/>
      <c r="BZ4734" s="15"/>
      <c r="CA4734" s="15"/>
      <c r="CB4734" s="15"/>
      <c r="CC4734" s="15"/>
      <c r="CD4734" s="15"/>
      <c r="CE4734" s="15"/>
      <c r="CF4734" s="15"/>
      <c r="CG4734" s="15"/>
      <c r="CH4734" s="15"/>
      <c r="CI4734" s="15"/>
      <c r="CJ4734" s="15"/>
      <c r="CK4734" s="15"/>
      <c r="CL4734" s="15"/>
      <c r="CM4734" s="15"/>
      <c r="CN4734" s="15"/>
    </row>
    <row r="4735" spans="1:92" ht="14">
      <c r="A4735" s="1"/>
      <c r="D4735" s="38"/>
      <c r="I4735" s="19"/>
      <c r="K4735" s="15"/>
      <c r="L4735" s="15"/>
      <c r="AE4735" s="37"/>
      <c r="AF4735" s="30"/>
      <c r="AG4735" s="23"/>
      <c r="AH4735" s="23"/>
      <c r="AI4735" s="23"/>
      <c r="AJ4735" s="23"/>
      <c r="AK4735" s="23"/>
      <c r="AL4735" s="23"/>
      <c r="AM4735" s="23"/>
      <c r="AN4735" s="23"/>
      <c r="AO4735" s="23"/>
      <c r="AP4735" s="23"/>
      <c r="AQ4735" s="23"/>
      <c r="AR4735" s="23"/>
      <c r="AS4735" s="23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23"/>
      <c r="BE4735" s="23"/>
      <c r="BF4735" s="23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  <c r="BU4735" s="12"/>
      <c r="BV4735" s="12"/>
      <c r="BW4735" s="12"/>
      <c r="BX4735" s="15"/>
      <c r="BY4735" s="15"/>
      <c r="BZ4735" s="15"/>
      <c r="CA4735" s="15"/>
      <c r="CB4735" s="15"/>
      <c r="CC4735" s="15"/>
      <c r="CD4735" s="15"/>
      <c r="CE4735" s="15"/>
      <c r="CF4735" s="15"/>
      <c r="CG4735" s="15"/>
      <c r="CH4735" s="15"/>
      <c r="CI4735" s="15"/>
      <c r="CJ4735" s="15"/>
      <c r="CK4735" s="15"/>
      <c r="CL4735" s="15"/>
      <c r="CM4735" s="15"/>
      <c r="CN4735" s="15"/>
    </row>
    <row r="4736" spans="1:92" ht="14">
      <c r="A4736" s="1"/>
      <c r="D4736" s="38"/>
      <c r="I4736" s="19"/>
      <c r="K4736" s="15"/>
      <c r="L4736" s="15"/>
      <c r="AE4736" s="37"/>
      <c r="AF4736" s="30"/>
      <c r="AG4736" s="23"/>
      <c r="AH4736" s="23"/>
      <c r="AI4736" s="23"/>
      <c r="AJ4736" s="23"/>
      <c r="AK4736" s="23"/>
      <c r="AL4736" s="23"/>
      <c r="AM4736" s="23"/>
      <c r="AN4736" s="23"/>
      <c r="AO4736" s="23"/>
      <c r="AP4736" s="23"/>
      <c r="AQ4736" s="23"/>
      <c r="AR4736" s="23"/>
      <c r="AS4736" s="23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23"/>
      <c r="BE4736" s="23"/>
      <c r="BF4736" s="23"/>
      <c r="BG4736" s="12"/>
      <c r="BH4736" s="12"/>
      <c r="BI4736" s="12"/>
      <c r="BJ4736" s="12"/>
      <c r="BK4736" s="12"/>
      <c r="BL4736" s="12"/>
      <c r="BM4736" s="12"/>
      <c r="BN4736" s="12"/>
      <c r="BO4736" s="12"/>
      <c r="BP4736" s="12"/>
      <c r="BQ4736" s="12"/>
      <c r="BR4736" s="12"/>
      <c r="BS4736" s="12"/>
      <c r="BT4736" s="12"/>
      <c r="BU4736" s="12"/>
      <c r="BV4736" s="12"/>
      <c r="BW4736" s="12"/>
      <c r="BX4736" s="15"/>
      <c r="BY4736" s="15"/>
      <c r="BZ4736" s="15"/>
      <c r="CA4736" s="15"/>
      <c r="CB4736" s="15"/>
      <c r="CC4736" s="15"/>
      <c r="CD4736" s="15"/>
      <c r="CE4736" s="15"/>
      <c r="CF4736" s="15"/>
      <c r="CG4736" s="15"/>
      <c r="CH4736" s="15"/>
      <c r="CI4736" s="15"/>
      <c r="CJ4736" s="15"/>
      <c r="CK4736" s="15"/>
      <c r="CL4736" s="15"/>
      <c r="CM4736" s="15"/>
      <c r="CN4736" s="15"/>
    </row>
    <row r="4737" spans="1:92" ht="14">
      <c r="A4737" s="1"/>
      <c r="D4737" s="38"/>
      <c r="I4737" s="19"/>
      <c r="K4737" s="15"/>
      <c r="L4737" s="15"/>
      <c r="AE4737" s="37"/>
      <c r="AF4737" s="30"/>
      <c r="AG4737" s="23"/>
      <c r="AH4737" s="23"/>
      <c r="AI4737" s="23"/>
      <c r="AJ4737" s="23"/>
      <c r="AK4737" s="23"/>
      <c r="AL4737" s="23"/>
      <c r="AM4737" s="23"/>
      <c r="AN4737" s="23"/>
      <c r="AO4737" s="23"/>
      <c r="AP4737" s="23"/>
      <c r="AQ4737" s="23"/>
      <c r="AR4737" s="23"/>
      <c r="AS4737" s="23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23"/>
      <c r="BE4737" s="23"/>
      <c r="BF4737" s="23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  <c r="BU4737" s="12"/>
      <c r="BV4737" s="12"/>
      <c r="BW4737" s="12"/>
      <c r="BX4737" s="15"/>
      <c r="BY4737" s="15"/>
      <c r="BZ4737" s="15"/>
      <c r="CA4737" s="15"/>
      <c r="CB4737" s="15"/>
      <c r="CC4737" s="15"/>
      <c r="CD4737" s="15"/>
      <c r="CE4737" s="15"/>
      <c r="CF4737" s="15"/>
      <c r="CG4737" s="15"/>
      <c r="CH4737" s="15"/>
      <c r="CI4737" s="15"/>
      <c r="CJ4737" s="15"/>
      <c r="CK4737" s="15"/>
      <c r="CL4737" s="15"/>
      <c r="CM4737" s="15"/>
      <c r="CN4737" s="15"/>
    </row>
    <row r="4738" spans="1:92" ht="14">
      <c r="A4738" s="1"/>
      <c r="D4738" s="38"/>
      <c r="I4738" s="19"/>
      <c r="K4738" s="15"/>
      <c r="L4738" s="15"/>
      <c r="AE4738" s="37"/>
      <c r="AF4738" s="30"/>
      <c r="AG4738" s="23"/>
      <c r="AH4738" s="23"/>
      <c r="AI4738" s="23"/>
      <c r="AJ4738" s="23"/>
      <c r="AK4738" s="23"/>
      <c r="AL4738" s="23"/>
      <c r="AM4738" s="23"/>
      <c r="AN4738" s="23"/>
      <c r="AO4738" s="23"/>
      <c r="AP4738" s="23"/>
      <c r="AQ4738" s="23"/>
      <c r="AR4738" s="23"/>
      <c r="AS4738" s="23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23"/>
      <c r="BE4738" s="23"/>
      <c r="BF4738" s="23"/>
      <c r="BG4738" s="12"/>
      <c r="BH4738" s="12"/>
      <c r="BI4738" s="12"/>
      <c r="BJ4738" s="12"/>
      <c r="BK4738" s="12"/>
      <c r="BL4738" s="12"/>
      <c r="BM4738" s="12"/>
      <c r="BN4738" s="12"/>
      <c r="BO4738" s="12"/>
      <c r="BP4738" s="12"/>
      <c r="BQ4738" s="12"/>
      <c r="BR4738" s="12"/>
      <c r="BS4738" s="12"/>
      <c r="BT4738" s="12"/>
      <c r="BU4738" s="12"/>
      <c r="BV4738" s="12"/>
      <c r="BW4738" s="12"/>
      <c r="BX4738" s="15"/>
      <c r="BY4738" s="15"/>
      <c r="BZ4738" s="15"/>
      <c r="CA4738" s="15"/>
      <c r="CB4738" s="15"/>
      <c r="CC4738" s="15"/>
      <c r="CD4738" s="15"/>
      <c r="CE4738" s="15"/>
      <c r="CF4738" s="15"/>
      <c r="CG4738" s="15"/>
      <c r="CH4738" s="15"/>
      <c r="CI4738" s="15"/>
      <c r="CJ4738" s="15"/>
      <c r="CK4738" s="15"/>
      <c r="CL4738" s="15"/>
      <c r="CM4738" s="15"/>
      <c r="CN4738" s="15"/>
    </row>
    <row r="4739" spans="1:92" ht="14">
      <c r="A4739" s="1"/>
      <c r="D4739" s="38"/>
      <c r="I4739" s="19"/>
      <c r="K4739" s="15"/>
      <c r="L4739" s="15"/>
      <c r="AE4739" s="37"/>
      <c r="AF4739" s="30"/>
      <c r="AG4739" s="23"/>
      <c r="AH4739" s="23"/>
      <c r="AI4739" s="23"/>
      <c r="AJ4739" s="23"/>
      <c r="AK4739" s="23"/>
      <c r="AL4739" s="23"/>
      <c r="AM4739" s="23"/>
      <c r="AN4739" s="23"/>
      <c r="AO4739" s="23"/>
      <c r="AP4739" s="23"/>
      <c r="AQ4739" s="23"/>
      <c r="AR4739" s="23"/>
      <c r="AS4739" s="23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23"/>
      <c r="BE4739" s="23"/>
      <c r="BF4739" s="23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5"/>
      <c r="BY4739" s="15"/>
      <c r="BZ4739" s="15"/>
      <c r="CA4739" s="15"/>
      <c r="CB4739" s="15"/>
      <c r="CC4739" s="15"/>
      <c r="CD4739" s="15"/>
      <c r="CE4739" s="15"/>
      <c r="CF4739" s="15"/>
      <c r="CG4739" s="15"/>
      <c r="CH4739" s="15"/>
      <c r="CI4739" s="15"/>
      <c r="CJ4739" s="15"/>
      <c r="CK4739" s="15"/>
      <c r="CL4739" s="15"/>
      <c r="CM4739" s="15"/>
      <c r="CN4739" s="15"/>
    </row>
    <row r="4740" spans="1:92" ht="14">
      <c r="A4740" s="1"/>
      <c r="D4740" s="38"/>
      <c r="I4740" s="19"/>
      <c r="K4740" s="15"/>
      <c r="L4740" s="15"/>
      <c r="AE4740" s="37"/>
      <c r="AF4740" s="30"/>
      <c r="AG4740" s="23"/>
      <c r="AH4740" s="23"/>
      <c r="AI4740" s="23"/>
      <c r="AJ4740" s="23"/>
      <c r="AK4740" s="23"/>
      <c r="AL4740" s="23"/>
      <c r="AM4740" s="23"/>
      <c r="AN4740" s="23"/>
      <c r="AO4740" s="23"/>
      <c r="AP4740" s="23"/>
      <c r="AQ4740" s="23"/>
      <c r="AR4740" s="23"/>
      <c r="AS4740" s="23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23"/>
      <c r="BE4740" s="23"/>
      <c r="BF4740" s="23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5"/>
      <c r="BY4740" s="15"/>
      <c r="BZ4740" s="15"/>
      <c r="CA4740" s="15"/>
      <c r="CB4740" s="15"/>
      <c r="CC4740" s="15"/>
      <c r="CD4740" s="15"/>
      <c r="CE4740" s="15"/>
      <c r="CF4740" s="15"/>
      <c r="CG4740" s="15"/>
      <c r="CH4740" s="15"/>
      <c r="CI4740" s="15"/>
      <c r="CJ4740" s="15"/>
      <c r="CK4740" s="15"/>
      <c r="CL4740" s="15"/>
      <c r="CM4740" s="15"/>
      <c r="CN4740" s="15"/>
    </row>
    <row r="4741" spans="1:92" ht="14">
      <c r="A4741" s="1"/>
      <c r="D4741" s="38"/>
      <c r="I4741" s="19"/>
      <c r="K4741" s="15"/>
      <c r="L4741" s="15"/>
      <c r="AE4741" s="37"/>
      <c r="AF4741" s="30"/>
      <c r="AG4741" s="23"/>
      <c r="AH4741" s="23"/>
      <c r="AI4741" s="23"/>
      <c r="AJ4741" s="23"/>
      <c r="AK4741" s="23"/>
      <c r="AL4741" s="23"/>
      <c r="AM4741" s="23"/>
      <c r="AN4741" s="23"/>
      <c r="AO4741" s="23"/>
      <c r="AP4741" s="23"/>
      <c r="AQ4741" s="23"/>
      <c r="AR4741" s="23"/>
      <c r="AS4741" s="23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23"/>
      <c r="BE4741" s="23"/>
      <c r="BF4741" s="23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  <c r="BU4741" s="12"/>
      <c r="BV4741" s="12"/>
      <c r="BW4741" s="12"/>
      <c r="BX4741" s="15"/>
      <c r="BY4741" s="15"/>
      <c r="BZ4741" s="15"/>
      <c r="CA4741" s="15"/>
      <c r="CB4741" s="15"/>
      <c r="CC4741" s="15"/>
      <c r="CD4741" s="15"/>
      <c r="CE4741" s="15"/>
      <c r="CF4741" s="15"/>
      <c r="CG4741" s="15"/>
      <c r="CH4741" s="15"/>
      <c r="CI4741" s="15"/>
      <c r="CJ4741" s="15"/>
      <c r="CK4741" s="15"/>
      <c r="CL4741" s="15"/>
      <c r="CM4741" s="15"/>
      <c r="CN4741" s="15"/>
    </row>
    <row r="4742" spans="1:92" ht="14">
      <c r="A4742" s="1"/>
      <c r="D4742" s="38"/>
      <c r="I4742" s="19"/>
      <c r="K4742" s="15"/>
      <c r="L4742" s="15"/>
      <c r="AE4742" s="37"/>
      <c r="AF4742" s="30"/>
      <c r="AG4742" s="23"/>
      <c r="AH4742" s="23"/>
      <c r="AI4742" s="23"/>
      <c r="AJ4742" s="23"/>
      <c r="AK4742" s="23"/>
      <c r="AL4742" s="23"/>
      <c r="AM4742" s="23"/>
      <c r="AN4742" s="23"/>
      <c r="AO4742" s="23"/>
      <c r="AP4742" s="23"/>
      <c r="AQ4742" s="23"/>
      <c r="AR4742" s="23"/>
      <c r="AS4742" s="23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23"/>
      <c r="BE4742" s="23"/>
      <c r="BF4742" s="23"/>
      <c r="BG4742" s="12"/>
      <c r="BH4742" s="12"/>
      <c r="BI4742" s="12"/>
      <c r="BJ4742" s="12"/>
      <c r="BK4742" s="12"/>
      <c r="BL4742" s="12"/>
      <c r="BM4742" s="12"/>
      <c r="BN4742" s="12"/>
      <c r="BO4742" s="12"/>
      <c r="BP4742" s="12"/>
      <c r="BQ4742" s="12"/>
      <c r="BR4742" s="12"/>
      <c r="BS4742" s="12"/>
      <c r="BT4742" s="12"/>
      <c r="BU4742" s="12"/>
      <c r="BV4742" s="12"/>
      <c r="BW4742" s="12"/>
      <c r="BX4742" s="15"/>
      <c r="BY4742" s="15"/>
      <c r="BZ4742" s="15"/>
      <c r="CA4742" s="15"/>
      <c r="CB4742" s="15"/>
      <c r="CC4742" s="15"/>
      <c r="CD4742" s="15"/>
      <c r="CE4742" s="15"/>
      <c r="CF4742" s="15"/>
      <c r="CG4742" s="15"/>
      <c r="CH4742" s="15"/>
      <c r="CI4742" s="15"/>
      <c r="CJ4742" s="15"/>
      <c r="CK4742" s="15"/>
      <c r="CL4742" s="15"/>
      <c r="CM4742" s="15"/>
      <c r="CN4742" s="15"/>
    </row>
    <row r="4743" spans="1:92" ht="14">
      <c r="A4743" s="1"/>
      <c r="D4743" s="38"/>
      <c r="I4743" s="19"/>
      <c r="K4743" s="15"/>
      <c r="L4743" s="15"/>
      <c r="AE4743" s="37"/>
      <c r="AF4743" s="30"/>
      <c r="AG4743" s="23"/>
      <c r="AH4743" s="23"/>
      <c r="AI4743" s="23"/>
      <c r="AJ4743" s="23"/>
      <c r="AK4743" s="23"/>
      <c r="AL4743" s="23"/>
      <c r="AM4743" s="23"/>
      <c r="AN4743" s="23"/>
      <c r="AO4743" s="23"/>
      <c r="AP4743" s="23"/>
      <c r="AQ4743" s="23"/>
      <c r="AR4743" s="23"/>
      <c r="AS4743" s="23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23"/>
      <c r="BE4743" s="23"/>
      <c r="BF4743" s="23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/>
      <c r="BU4743" s="12"/>
      <c r="BV4743" s="12"/>
      <c r="BW4743" s="12"/>
      <c r="BX4743" s="15"/>
      <c r="BY4743" s="15"/>
      <c r="BZ4743" s="15"/>
      <c r="CA4743" s="15"/>
      <c r="CB4743" s="15"/>
      <c r="CC4743" s="15"/>
      <c r="CD4743" s="15"/>
      <c r="CE4743" s="15"/>
      <c r="CF4743" s="15"/>
      <c r="CG4743" s="15"/>
      <c r="CH4743" s="15"/>
      <c r="CI4743" s="15"/>
      <c r="CJ4743" s="15"/>
      <c r="CK4743" s="15"/>
      <c r="CL4743" s="15"/>
      <c r="CM4743" s="15"/>
      <c r="CN4743" s="15"/>
    </row>
    <row r="4744" spans="1:92" ht="14">
      <c r="A4744" s="1"/>
      <c r="D4744" s="38"/>
      <c r="I4744" s="19"/>
      <c r="K4744" s="15"/>
      <c r="L4744" s="15"/>
      <c r="AE4744" s="37"/>
      <c r="AF4744" s="30"/>
      <c r="AG4744" s="23"/>
      <c r="AH4744" s="23"/>
      <c r="AI4744" s="23"/>
      <c r="AJ4744" s="23"/>
      <c r="AK4744" s="23"/>
      <c r="AL4744" s="23"/>
      <c r="AM4744" s="23"/>
      <c r="AN4744" s="23"/>
      <c r="AO4744" s="23"/>
      <c r="AP4744" s="23"/>
      <c r="AQ4744" s="23"/>
      <c r="AR4744" s="23"/>
      <c r="AS4744" s="23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23"/>
      <c r="BE4744" s="23"/>
      <c r="BF4744" s="23"/>
      <c r="BG4744" s="12"/>
      <c r="BH4744" s="12"/>
      <c r="BI4744" s="12"/>
      <c r="BJ4744" s="12"/>
      <c r="BK4744" s="12"/>
      <c r="BL4744" s="12"/>
      <c r="BM4744" s="12"/>
      <c r="BN4744" s="12"/>
      <c r="BO4744" s="12"/>
      <c r="BP4744" s="12"/>
      <c r="BQ4744" s="12"/>
      <c r="BR4744" s="12"/>
      <c r="BS4744" s="12"/>
      <c r="BT4744" s="12"/>
      <c r="BU4744" s="12"/>
      <c r="BV4744" s="12"/>
      <c r="BW4744" s="12"/>
      <c r="BX4744" s="15"/>
      <c r="BY4744" s="15"/>
      <c r="BZ4744" s="15"/>
      <c r="CA4744" s="15"/>
      <c r="CB4744" s="15"/>
      <c r="CC4744" s="15"/>
      <c r="CD4744" s="15"/>
      <c r="CE4744" s="15"/>
      <c r="CF4744" s="15"/>
      <c r="CG4744" s="15"/>
      <c r="CH4744" s="15"/>
      <c r="CI4744" s="15"/>
      <c r="CJ4744" s="15"/>
      <c r="CK4744" s="15"/>
      <c r="CL4744" s="15"/>
      <c r="CM4744" s="15"/>
      <c r="CN4744" s="15"/>
    </row>
    <row r="4745" spans="1:92" ht="14">
      <c r="A4745" s="1"/>
      <c r="D4745" s="38"/>
      <c r="I4745" s="19"/>
      <c r="K4745" s="15"/>
      <c r="L4745" s="15"/>
      <c r="AE4745" s="37"/>
      <c r="AF4745" s="30"/>
      <c r="AG4745" s="23"/>
      <c r="AH4745" s="23"/>
      <c r="AI4745" s="23"/>
      <c r="AJ4745" s="23"/>
      <c r="AK4745" s="23"/>
      <c r="AL4745" s="23"/>
      <c r="AM4745" s="23"/>
      <c r="AN4745" s="23"/>
      <c r="AO4745" s="23"/>
      <c r="AP4745" s="23"/>
      <c r="AQ4745" s="23"/>
      <c r="AR4745" s="23"/>
      <c r="AS4745" s="23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23"/>
      <c r="BE4745" s="23"/>
      <c r="BF4745" s="23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  <c r="BU4745" s="12"/>
      <c r="BV4745" s="12"/>
      <c r="BW4745" s="12"/>
      <c r="BX4745" s="15"/>
      <c r="BY4745" s="15"/>
      <c r="BZ4745" s="15"/>
      <c r="CA4745" s="15"/>
      <c r="CB4745" s="15"/>
      <c r="CC4745" s="15"/>
      <c r="CD4745" s="15"/>
      <c r="CE4745" s="15"/>
      <c r="CF4745" s="15"/>
      <c r="CG4745" s="15"/>
      <c r="CH4745" s="15"/>
      <c r="CI4745" s="15"/>
      <c r="CJ4745" s="15"/>
      <c r="CK4745" s="15"/>
      <c r="CL4745" s="15"/>
      <c r="CM4745" s="15"/>
      <c r="CN4745" s="15"/>
    </row>
    <row r="4746" spans="1:92" ht="14">
      <c r="A4746" s="1"/>
      <c r="D4746" s="38"/>
      <c r="I4746" s="19"/>
      <c r="K4746" s="15"/>
      <c r="L4746" s="15"/>
      <c r="AE4746" s="37"/>
      <c r="AF4746" s="30"/>
      <c r="AG4746" s="23"/>
      <c r="AH4746" s="23"/>
      <c r="AI4746" s="23"/>
      <c r="AJ4746" s="23"/>
      <c r="AK4746" s="23"/>
      <c r="AL4746" s="23"/>
      <c r="AM4746" s="23"/>
      <c r="AN4746" s="23"/>
      <c r="AO4746" s="23"/>
      <c r="AP4746" s="23"/>
      <c r="AQ4746" s="23"/>
      <c r="AR4746" s="23"/>
      <c r="AS4746" s="23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23"/>
      <c r="BE4746" s="23"/>
      <c r="BF4746" s="23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5"/>
      <c r="BY4746" s="15"/>
      <c r="BZ4746" s="15"/>
      <c r="CA4746" s="15"/>
      <c r="CB4746" s="15"/>
      <c r="CC4746" s="15"/>
      <c r="CD4746" s="15"/>
      <c r="CE4746" s="15"/>
      <c r="CF4746" s="15"/>
      <c r="CG4746" s="15"/>
      <c r="CH4746" s="15"/>
      <c r="CI4746" s="15"/>
      <c r="CJ4746" s="15"/>
      <c r="CK4746" s="15"/>
      <c r="CL4746" s="15"/>
      <c r="CM4746" s="15"/>
      <c r="CN4746" s="15"/>
    </row>
    <row r="4747" spans="1:92" ht="14">
      <c r="A4747" s="1"/>
      <c r="D4747" s="38"/>
      <c r="I4747" s="19"/>
      <c r="K4747" s="15"/>
      <c r="L4747" s="15"/>
      <c r="AE4747" s="37"/>
      <c r="AF4747" s="30"/>
      <c r="AG4747" s="23"/>
      <c r="AH4747" s="23"/>
      <c r="AI4747" s="23"/>
      <c r="AJ4747" s="23"/>
      <c r="AK4747" s="23"/>
      <c r="AL4747" s="23"/>
      <c r="AM4747" s="23"/>
      <c r="AN4747" s="23"/>
      <c r="AO4747" s="23"/>
      <c r="AP4747" s="23"/>
      <c r="AQ4747" s="23"/>
      <c r="AR4747" s="23"/>
      <c r="AS4747" s="23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23"/>
      <c r="BE4747" s="23"/>
      <c r="BF4747" s="23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  <c r="BU4747" s="12"/>
      <c r="BV4747" s="12"/>
      <c r="BW4747" s="12"/>
      <c r="BX4747" s="15"/>
      <c r="BY4747" s="15"/>
      <c r="BZ4747" s="15"/>
      <c r="CA4747" s="15"/>
      <c r="CB4747" s="15"/>
      <c r="CC4747" s="15"/>
      <c r="CD4747" s="15"/>
      <c r="CE4747" s="15"/>
      <c r="CF4747" s="15"/>
      <c r="CG4747" s="15"/>
      <c r="CH4747" s="15"/>
      <c r="CI4747" s="15"/>
      <c r="CJ4747" s="15"/>
      <c r="CK4747" s="15"/>
      <c r="CL4747" s="15"/>
      <c r="CM4747" s="15"/>
      <c r="CN4747" s="15"/>
    </row>
    <row r="4748" spans="1:92" ht="14">
      <c r="A4748" s="1"/>
      <c r="D4748" s="38"/>
      <c r="I4748" s="19"/>
      <c r="K4748" s="15"/>
      <c r="L4748" s="15"/>
      <c r="AE4748" s="37"/>
      <c r="AF4748" s="30"/>
      <c r="AG4748" s="23"/>
      <c r="AH4748" s="23"/>
      <c r="AI4748" s="23"/>
      <c r="AJ4748" s="23"/>
      <c r="AK4748" s="23"/>
      <c r="AL4748" s="23"/>
      <c r="AM4748" s="23"/>
      <c r="AN4748" s="23"/>
      <c r="AO4748" s="23"/>
      <c r="AP4748" s="23"/>
      <c r="AQ4748" s="23"/>
      <c r="AR4748" s="23"/>
      <c r="AS4748" s="23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23"/>
      <c r="BE4748" s="23"/>
      <c r="BF4748" s="23"/>
      <c r="BG4748" s="12"/>
      <c r="BH4748" s="12"/>
      <c r="BI4748" s="12"/>
      <c r="BJ4748" s="12"/>
      <c r="BK4748" s="12"/>
      <c r="BL4748" s="12"/>
      <c r="BM4748" s="12"/>
      <c r="BN4748" s="12"/>
      <c r="BO4748" s="12"/>
      <c r="BP4748" s="12"/>
      <c r="BQ4748" s="12"/>
      <c r="BR4748" s="12"/>
      <c r="BS4748" s="12"/>
      <c r="BT4748" s="12"/>
      <c r="BU4748" s="12"/>
      <c r="BV4748" s="12"/>
      <c r="BW4748" s="12"/>
      <c r="BX4748" s="15"/>
      <c r="BY4748" s="15"/>
      <c r="BZ4748" s="15"/>
      <c r="CA4748" s="15"/>
      <c r="CB4748" s="15"/>
      <c r="CC4748" s="15"/>
      <c r="CD4748" s="15"/>
      <c r="CE4748" s="15"/>
      <c r="CF4748" s="15"/>
      <c r="CG4748" s="15"/>
      <c r="CH4748" s="15"/>
      <c r="CI4748" s="15"/>
      <c r="CJ4748" s="15"/>
      <c r="CK4748" s="15"/>
      <c r="CL4748" s="15"/>
      <c r="CM4748" s="15"/>
      <c r="CN4748" s="15"/>
    </row>
    <row r="4749" spans="1:92" ht="14">
      <c r="A4749" s="1"/>
      <c r="D4749" s="38"/>
      <c r="I4749" s="19"/>
      <c r="K4749" s="15"/>
      <c r="L4749" s="15"/>
      <c r="AE4749" s="37"/>
      <c r="AF4749" s="30"/>
      <c r="AG4749" s="23"/>
      <c r="AH4749" s="23"/>
      <c r="AI4749" s="23"/>
      <c r="AJ4749" s="23"/>
      <c r="AK4749" s="23"/>
      <c r="AL4749" s="23"/>
      <c r="AM4749" s="23"/>
      <c r="AN4749" s="23"/>
      <c r="AO4749" s="23"/>
      <c r="AP4749" s="23"/>
      <c r="AQ4749" s="23"/>
      <c r="AR4749" s="23"/>
      <c r="AS4749" s="23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23"/>
      <c r="BE4749" s="23"/>
      <c r="BF4749" s="23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  <c r="BU4749" s="12"/>
      <c r="BV4749" s="12"/>
      <c r="BW4749" s="12"/>
      <c r="BX4749" s="15"/>
      <c r="BY4749" s="15"/>
      <c r="BZ4749" s="15"/>
      <c r="CA4749" s="15"/>
      <c r="CB4749" s="15"/>
      <c r="CC4749" s="15"/>
      <c r="CD4749" s="15"/>
      <c r="CE4749" s="15"/>
      <c r="CF4749" s="15"/>
      <c r="CG4749" s="15"/>
      <c r="CH4749" s="15"/>
      <c r="CI4749" s="15"/>
      <c r="CJ4749" s="15"/>
      <c r="CK4749" s="15"/>
      <c r="CL4749" s="15"/>
      <c r="CM4749" s="15"/>
      <c r="CN4749" s="15"/>
    </row>
    <row r="4750" spans="1:92" ht="14">
      <c r="A4750" s="1"/>
      <c r="D4750" s="38"/>
      <c r="I4750" s="19"/>
      <c r="K4750" s="15"/>
      <c r="L4750" s="15"/>
      <c r="AE4750" s="37"/>
      <c r="AF4750" s="30"/>
      <c r="AG4750" s="23"/>
      <c r="AH4750" s="23"/>
      <c r="AI4750" s="23"/>
      <c r="AJ4750" s="23"/>
      <c r="AK4750" s="23"/>
      <c r="AL4750" s="23"/>
      <c r="AM4750" s="23"/>
      <c r="AN4750" s="23"/>
      <c r="AO4750" s="23"/>
      <c r="AP4750" s="23"/>
      <c r="AQ4750" s="23"/>
      <c r="AR4750" s="23"/>
      <c r="AS4750" s="23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23"/>
      <c r="BE4750" s="23"/>
      <c r="BF4750" s="23"/>
      <c r="BG4750" s="12"/>
      <c r="BH4750" s="12"/>
      <c r="BI4750" s="12"/>
      <c r="BJ4750" s="12"/>
      <c r="BK4750" s="12"/>
      <c r="BL4750" s="12"/>
      <c r="BM4750" s="12"/>
      <c r="BN4750" s="12"/>
      <c r="BO4750" s="12"/>
      <c r="BP4750" s="12"/>
      <c r="BQ4750" s="12"/>
      <c r="BR4750" s="12"/>
      <c r="BS4750" s="12"/>
      <c r="BT4750" s="12"/>
      <c r="BU4750" s="12"/>
      <c r="BV4750" s="12"/>
      <c r="BW4750" s="12"/>
      <c r="BX4750" s="15"/>
      <c r="BY4750" s="15"/>
      <c r="BZ4750" s="15"/>
      <c r="CA4750" s="15"/>
      <c r="CB4750" s="15"/>
      <c r="CC4750" s="15"/>
      <c r="CD4750" s="15"/>
      <c r="CE4750" s="15"/>
      <c r="CF4750" s="15"/>
      <c r="CG4750" s="15"/>
      <c r="CH4750" s="15"/>
      <c r="CI4750" s="15"/>
      <c r="CJ4750" s="15"/>
      <c r="CK4750" s="15"/>
      <c r="CL4750" s="15"/>
      <c r="CM4750" s="15"/>
      <c r="CN4750" s="15"/>
    </row>
    <row r="4751" spans="1:92" ht="14">
      <c r="A4751" s="1"/>
      <c r="D4751" s="38"/>
      <c r="I4751" s="19"/>
      <c r="K4751" s="15"/>
      <c r="L4751" s="15"/>
      <c r="AE4751" s="37"/>
      <c r="AF4751" s="30"/>
      <c r="AG4751" s="23"/>
      <c r="AH4751" s="23"/>
      <c r="AI4751" s="23"/>
      <c r="AJ4751" s="23"/>
      <c r="AK4751" s="23"/>
      <c r="AL4751" s="23"/>
      <c r="AM4751" s="23"/>
      <c r="AN4751" s="23"/>
      <c r="AO4751" s="23"/>
      <c r="AP4751" s="23"/>
      <c r="AQ4751" s="23"/>
      <c r="AR4751" s="23"/>
      <c r="AS4751" s="23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23"/>
      <c r="BE4751" s="23"/>
      <c r="BF4751" s="23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  <c r="BU4751" s="12"/>
      <c r="BV4751" s="12"/>
      <c r="BW4751" s="12"/>
      <c r="BX4751" s="15"/>
      <c r="BY4751" s="15"/>
      <c r="BZ4751" s="15"/>
      <c r="CA4751" s="15"/>
      <c r="CB4751" s="15"/>
      <c r="CC4751" s="15"/>
      <c r="CD4751" s="15"/>
      <c r="CE4751" s="15"/>
      <c r="CF4751" s="15"/>
      <c r="CG4751" s="15"/>
      <c r="CH4751" s="15"/>
      <c r="CI4751" s="15"/>
      <c r="CJ4751" s="15"/>
      <c r="CK4751" s="15"/>
      <c r="CL4751" s="15"/>
      <c r="CM4751" s="15"/>
      <c r="CN4751" s="15"/>
    </row>
    <row r="4752" spans="1:92" ht="14">
      <c r="A4752" s="1"/>
      <c r="D4752" s="38"/>
      <c r="I4752" s="19"/>
      <c r="K4752" s="15"/>
      <c r="L4752" s="15"/>
      <c r="AE4752" s="37"/>
      <c r="AF4752" s="30"/>
      <c r="AG4752" s="23"/>
      <c r="AH4752" s="23"/>
      <c r="AI4752" s="23"/>
      <c r="AJ4752" s="23"/>
      <c r="AK4752" s="23"/>
      <c r="AL4752" s="23"/>
      <c r="AM4752" s="23"/>
      <c r="AN4752" s="23"/>
      <c r="AO4752" s="23"/>
      <c r="AP4752" s="23"/>
      <c r="AQ4752" s="23"/>
      <c r="AR4752" s="23"/>
      <c r="AS4752" s="23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23"/>
      <c r="BE4752" s="23"/>
      <c r="BF4752" s="23"/>
      <c r="BG4752" s="12"/>
      <c r="BH4752" s="12"/>
      <c r="BI4752" s="12"/>
      <c r="BJ4752" s="12"/>
      <c r="BK4752" s="12"/>
      <c r="BL4752" s="12"/>
      <c r="BM4752" s="12"/>
      <c r="BN4752" s="12"/>
      <c r="BO4752" s="12"/>
      <c r="BP4752" s="12"/>
      <c r="BQ4752" s="12"/>
      <c r="BR4752" s="12"/>
      <c r="BS4752" s="12"/>
      <c r="BT4752" s="12"/>
      <c r="BU4752" s="12"/>
      <c r="BV4752" s="12"/>
      <c r="BW4752" s="12"/>
      <c r="BX4752" s="15"/>
      <c r="BY4752" s="15"/>
      <c r="BZ4752" s="15"/>
      <c r="CA4752" s="15"/>
      <c r="CB4752" s="15"/>
      <c r="CC4752" s="15"/>
      <c r="CD4752" s="15"/>
      <c r="CE4752" s="15"/>
      <c r="CF4752" s="15"/>
      <c r="CG4752" s="15"/>
      <c r="CH4752" s="15"/>
      <c r="CI4752" s="15"/>
      <c r="CJ4752" s="15"/>
      <c r="CK4752" s="15"/>
      <c r="CL4752" s="15"/>
      <c r="CM4752" s="15"/>
      <c r="CN4752" s="15"/>
    </row>
    <row r="4753" spans="1:92" ht="14">
      <c r="A4753" s="1"/>
      <c r="D4753" s="38"/>
      <c r="I4753" s="19"/>
      <c r="K4753" s="15"/>
      <c r="L4753" s="15"/>
      <c r="AE4753" s="37"/>
      <c r="AF4753" s="30"/>
      <c r="AG4753" s="23"/>
      <c r="AH4753" s="23"/>
      <c r="AI4753" s="23"/>
      <c r="AJ4753" s="23"/>
      <c r="AK4753" s="23"/>
      <c r="AL4753" s="23"/>
      <c r="AM4753" s="23"/>
      <c r="AN4753" s="23"/>
      <c r="AO4753" s="23"/>
      <c r="AP4753" s="23"/>
      <c r="AQ4753" s="23"/>
      <c r="AR4753" s="23"/>
      <c r="AS4753" s="23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23"/>
      <c r="BE4753" s="23"/>
      <c r="BF4753" s="23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  <c r="BU4753" s="12"/>
      <c r="BV4753" s="12"/>
      <c r="BW4753" s="12"/>
      <c r="BX4753" s="15"/>
      <c r="BY4753" s="15"/>
      <c r="BZ4753" s="15"/>
      <c r="CA4753" s="15"/>
      <c r="CB4753" s="15"/>
      <c r="CC4753" s="15"/>
      <c r="CD4753" s="15"/>
      <c r="CE4753" s="15"/>
      <c r="CF4753" s="15"/>
      <c r="CG4753" s="15"/>
      <c r="CH4753" s="15"/>
      <c r="CI4753" s="15"/>
      <c r="CJ4753" s="15"/>
      <c r="CK4753" s="15"/>
      <c r="CL4753" s="15"/>
      <c r="CM4753" s="15"/>
      <c r="CN4753" s="15"/>
    </row>
    <row r="4754" spans="1:92" ht="14">
      <c r="A4754" s="1"/>
      <c r="D4754" s="38"/>
      <c r="I4754" s="19"/>
      <c r="K4754" s="15"/>
      <c r="L4754" s="15"/>
      <c r="AE4754" s="37"/>
      <c r="AF4754" s="30"/>
      <c r="AG4754" s="23"/>
      <c r="AH4754" s="23"/>
      <c r="AI4754" s="23"/>
      <c r="AJ4754" s="23"/>
      <c r="AK4754" s="23"/>
      <c r="AL4754" s="23"/>
      <c r="AM4754" s="23"/>
      <c r="AN4754" s="23"/>
      <c r="AO4754" s="23"/>
      <c r="AP4754" s="23"/>
      <c r="AQ4754" s="23"/>
      <c r="AR4754" s="23"/>
      <c r="AS4754" s="23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23"/>
      <c r="BE4754" s="23"/>
      <c r="BF4754" s="23"/>
      <c r="BG4754" s="12"/>
      <c r="BH4754" s="12"/>
      <c r="BI4754" s="12"/>
      <c r="BJ4754" s="12"/>
      <c r="BK4754" s="12"/>
      <c r="BL4754" s="12"/>
      <c r="BM4754" s="12"/>
      <c r="BN4754" s="12"/>
      <c r="BO4754" s="12"/>
      <c r="BP4754" s="12"/>
      <c r="BQ4754" s="12"/>
      <c r="BR4754" s="12"/>
      <c r="BS4754" s="12"/>
      <c r="BT4754" s="12"/>
      <c r="BU4754" s="12"/>
      <c r="BV4754" s="12"/>
      <c r="BW4754" s="12"/>
      <c r="BX4754" s="15"/>
      <c r="BY4754" s="15"/>
      <c r="BZ4754" s="15"/>
      <c r="CA4754" s="15"/>
      <c r="CB4754" s="15"/>
      <c r="CC4754" s="15"/>
      <c r="CD4754" s="15"/>
      <c r="CE4754" s="15"/>
      <c r="CF4754" s="15"/>
      <c r="CG4754" s="15"/>
      <c r="CH4754" s="15"/>
      <c r="CI4754" s="15"/>
      <c r="CJ4754" s="15"/>
      <c r="CK4754" s="15"/>
      <c r="CL4754" s="15"/>
      <c r="CM4754" s="15"/>
      <c r="CN4754" s="15"/>
    </row>
    <row r="4755" spans="1:92" ht="14">
      <c r="A4755" s="1"/>
      <c r="D4755" s="38"/>
      <c r="I4755" s="19"/>
      <c r="K4755" s="15"/>
      <c r="L4755" s="15"/>
      <c r="AE4755" s="37"/>
      <c r="AF4755" s="30"/>
      <c r="AG4755" s="23"/>
      <c r="AH4755" s="23"/>
      <c r="AI4755" s="23"/>
      <c r="AJ4755" s="23"/>
      <c r="AK4755" s="23"/>
      <c r="AL4755" s="23"/>
      <c r="AM4755" s="23"/>
      <c r="AN4755" s="23"/>
      <c r="AO4755" s="23"/>
      <c r="AP4755" s="23"/>
      <c r="AQ4755" s="23"/>
      <c r="AR4755" s="23"/>
      <c r="AS4755" s="23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23"/>
      <c r="BE4755" s="23"/>
      <c r="BF4755" s="23"/>
      <c r="BG4755" s="12"/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  <c r="BU4755" s="12"/>
      <c r="BV4755" s="12"/>
      <c r="BW4755" s="12"/>
      <c r="BX4755" s="15"/>
      <c r="BY4755" s="15"/>
      <c r="BZ4755" s="15"/>
      <c r="CA4755" s="15"/>
      <c r="CB4755" s="15"/>
      <c r="CC4755" s="15"/>
      <c r="CD4755" s="15"/>
      <c r="CE4755" s="15"/>
      <c r="CF4755" s="15"/>
      <c r="CG4755" s="15"/>
      <c r="CH4755" s="15"/>
      <c r="CI4755" s="15"/>
      <c r="CJ4755" s="15"/>
      <c r="CK4755" s="15"/>
      <c r="CL4755" s="15"/>
      <c r="CM4755" s="15"/>
      <c r="CN4755" s="15"/>
    </row>
    <row r="4756" spans="1:92" ht="14">
      <c r="A4756" s="1"/>
      <c r="D4756" s="38"/>
      <c r="I4756" s="19"/>
      <c r="K4756" s="15"/>
      <c r="L4756" s="15"/>
      <c r="AE4756" s="37"/>
      <c r="AF4756" s="30"/>
      <c r="AG4756" s="23"/>
      <c r="AH4756" s="23"/>
      <c r="AI4756" s="23"/>
      <c r="AJ4756" s="23"/>
      <c r="AK4756" s="23"/>
      <c r="AL4756" s="23"/>
      <c r="AM4756" s="23"/>
      <c r="AN4756" s="23"/>
      <c r="AO4756" s="23"/>
      <c r="AP4756" s="23"/>
      <c r="AQ4756" s="23"/>
      <c r="AR4756" s="23"/>
      <c r="AS4756" s="23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23"/>
      <c r="BE4756" s="23"/>
      <c r="BF4756" s="23"/>
      <c r="BG4756" s="12"/>
      <c r="BH4756" s="12"/>
      <c r="BI4756" s="12"/>
      <c r="BJ4756" s="12"/>
      <c r="BK4756" s="12"/>
      <c r="BL4756" s="12"/>
      <c r="BM4756" s="12"/>
      <c r="BN4756" s="12"/>
      <c r="BO4756" s="12"/>
      <c r="BP4756" s="12"/>
      <c r="BQ4756" s="12"/>
      <c r="BR4756" s="12"/>
      <c r="BS4756" s="12"/>
      <c r="BT4756" s="12"/>
      <c r="BU4756" s="12"/>
      <c r="BV4756" s="12"/>
      <c r="BW4756" s="12"/>
      <c r="BX4756" s="15"/>
      <c r="BY4756" s="15"/>
      <c r="BZ4756" s="15"/>
      <c r="CA4756" s="15"/>
      <c r="CB4756" s="15"/>
      <c r="CC4756" s="15"/>
      <c r="CD4756" s="15"/>
      <c r="CE4756" s="15"/>
      <c r="CF4756" s="15"/>
      <c r="CG4756" s="15"/>
      <c r="CH4756" s="15"/>
      <c r="CI4756" s="15"/>
      <c r="CJ4756" s="15"/>
      <c r="CK4756" s="15"/>
      <c r="CL4756" s="15"/>
      <c r="CM4756" s="15"/>
      <c r="CN4756" s="15"/>
    </row>
    <row r="4757" spans="1:92" ht="14">
      <c r="A4757" s="1"/>
      <c r="D4757" s="38"/>
      <c r="I4757" s="19"/>
      <c r="K4757" s="15"/>
      <c r="L4757" s="15"/>
      <c r="AE4757" s="37"/>
      <c r="AF4757" s="30"/>
      <c r="AG4757" s="23"/>
      <c r="AH4757" s="23"/>
      <c r="AI4757" s="23"/>
      <c r="AJ4757" s="23"/>
      <c r="AK4757" s="23"/>
      <c r="AL4757" s="23"/>
      <c r="AM4757" s="23"/>
      <c r="AN4757" s="23"/>
      <c r="AO4757" s="23"/>
      <c r="AP4757" s="23"/>
      <c r="AQ4757" s="23"/>
      <c r="AR4757" s="23"/>
      <c r="AS4757" s="23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23"/>
      <c r="BE4757" s="23"/>
      <c r="BF4757" s="23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  <c r="BU4757" s="12"/>
      <c r="BV4757" s="12"/>
      <c r="BW4757" s="12"/>
      <c r="BX4757" s="15"/>
      <c r="BY4757" s="15"/>
      <c r="BZ4757" s="15"/>
      <c r="CA4757" s="15"/>
      <c r="CB4757" s="15"/>
      <c r="CC4757" s="15"/>
      <c r="CD4757" s="15"/>
      <c r="CE4757" s="15"/>
      <c r="CF4757" s="15"/>
      <c r="CG4757" s="15"/>
      <c r="CH4757" s="15"/>
      <c r="CI4757" s="15"/>
      <c r="CJ4757" s="15"/>
      <c r="CK4757" s="15"/>
      <c r="CL4757" s="15"/>
      <c r="CM4757" s="15"/>
      <c r="CN4757" s="15"/>
    </row>
    <row r="4758" spans="1:92" ht="14">
      <c r="A4758" s="1"/>
      <c r="D4758" s="38"/>
      <c r="I4758" s="19"/>
      <c r="K4758" s="15"/>
      <c r="L4758" s="15"/>
      <c r="AE4758" s="37"/>
      <c r="AF4758" s="30"/>
      <c r="AG4758" s="23"/>
      <c r="AH4758" s="23"/>
      <c r="AI4758" s="23"/>
      <c r="AJ4758" s="23"/>
      <c r="AK4758" s="23"/>
      <c r="AL4758" s="23"/>
      <c r="AM4758" s="23"/>
      <c r="AN4758" s="23"/>
      <c r="AO4758" s="23"/>
      <c r="AP4758" s="23"/>
      <c r="AQ4758" s="23"/>
      <c r="AR4758" s="23"/>
      <c r="AS4758" s="23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23"/>
      <c r="BE4758" s="23"/>
      <c r="BF4758" s="23"/>
      <c r="BG4758" s="12"/>
      <c r="BH4758" s="12"/>
      <c r="BI4758" s="12"/>
      <c r="BJ4758" s="12"/>
      <c r="BK4758" s="12"/>
      <c r="BL4758" s="12"/>
      <c r="BM4758" s="12"/>
      <c r="BN4758" s="12"/>
      <c r="BO4758" s="12"/>
      <c r="BP4758" s="12"/>
      <c r="BQ4758" s="12"/>
      <c r="BR4758" s="12"/>
      <c r="BS4758" s="12"/>
      <c r="BT4758" s="12"/>
      <c r="BU4758" s="12"/>
      <c r="BV4758" s="12"/>
      <c r="BW4758" s="12"/>
      <c r="BX4758" s="15"/>
      <c r="BY4758" s="15"/>
      <c r="BZ4758" s="15"/>
      <c r="CA4758" s="15"/>
      <c r="CB4758" s="15"/>
      <c r="CC4758" s="15"/>
      <c r="CD4758" s="15"/>
      <c r="CE4758" s="15"/>
      <c r="CF4758" s="15"/>
      <c r="CG4758" s="15"/>
      <c r="CH4758" s="15"/>
      <c r="CI4758" s="15"/>
      <c r="CJ4758" s="15"/>
      <c r="CK4758" s="15"/>
      <c r="CL4758" s="15"/>
      <c r="CM4758" s="15"/>
      <c r="CN4758" s="15"/>
    </row>
    <row r="4759" spans="1:92" ht="14">
      <c r="A4759" s="1"/>
      <c r="D4759" s="38"/>
      <c r="I4759" s="19"/>
      <c r="K4759" s="15"/>
      <c r="L4759" s="15"/>
      <c r="AE4759" s="37"/>
      <c r="AF4759" s="30"/>
      <c r="AG4759" s="23"/>
      <c r="AH4759" s="23"/>
      <c r="AI4759" s="23"/>
      <c r="AJ4759" s="23"/>
      <c r="AK4759" s="23"/>
      <c r="AL4759" s="23"/>
      <c r="AM4759" s="23"/>
      <c r="AN4759" s="23"/>
      <c r="AO4759" s="23"/>
      <c r="AP4759" s="23"/>
      <c r="AQ4759" s="23"/>
      <c r="AR4759" s="23"/>
      <c r="AS4759" s="23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23"/>
      <c r="BE4759" s="23"/>
      <c r="BF4759" s="23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  <c r="BU4759" s="12"/>
      <c r="BV4759" s="12"/>
      <c r="BW4759" s="12"/>
      <c r="BX4759" s="15"/>
      <c r="BY4759" s="15"/>
      <c r="BZ4759" s="15"/>
      <c r="CA4759" s="15"/>
      <c r="CB4759" s="15"/>
      <c r="CC4759" s="15"/>
      <c r="CD4759" s="15"/>
      <c r="CE4759" s="15"/>
      <c r="CF4759" s="15"/>
      <c r="CG4759" s="15"/>
      <c r="CH4759" s="15"/>
      <c r="CI4759" s="15"/>
      <c r="CJ4759" s="15"/>
      <c r="CK4759" s="15"/>
      <c r="CL4759" s="15"/>
      <c r="CM4759" s="15"/>
      <c r="CN4759" s="15"/>
    </row>
    <row r="4760" spans="1:92" ht="14">
      <c r="A4760" s="1"/>
      <c r="D4760" s="38"/>
      <c r="I4760" s="19"/>
      <c r="K4760" s="15"/>
      <c r="L4760" s="15"/>
      <c r="AE4760" s="37"/>
      <c r="AF4760" s="30"/>
      <c r="AG4760" s="23"/>
      <c r="AH4760" s="23"/>
      <c r="AI4760" s="23"/>
      <c r="AJ4760" s="23"/>
      <c r="AK4760" s="23"/>
      <c r="AL4760" s="23"/>
      <c r="AM4760" s="23"/>
      <c r="AN4760" s="23"/>
      <c r="AO4760" s="23"/>
      <c r="AP4760" s="23"/>
      <c r="AQ4760" s="23"/>
      <c r="AR4760" s="23"/>
      <c r="AS4760" s="23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23"/>
      <c r="BE4760" s="23"/>
      <c r="BF4760" s="23"/>
      <c r="BG4760" s="12"/>
      <c r="BH4760" s="12"/>
      <c r="BI4760" s="12"/>
      <c r="BJ4760" s="12"/>
      <c r="BK4760" s="12"/>
      <c r="BL4760" s="12"/>
      <c r="BM4760" s="12"/>
      <c r="BN4760" s="12"/>
      <c r="BO4760" s="12"/>
      <c r="BP4760" s="12"/>
      <c r="BQ4760" s="12"/>
      <c r="BR4760" s="12"/>
      <c r="BS4760" s="12"/>
      <c r="BT4760" s="12"/>
      <c r="BU4760" s="12"/>
      <c r="BV4760" s="12"/>
      <c r="BW4760" s="12"/>
      <c r="BX4760" s="15"/>
      <c r="BY4760" s="15"/>
      <c r="BZ4760" s="15"/>
      <c r="CA4760" s="15"/>
      <c r="CB4760" s="15"/>
      <c r="CC4760" s="15"/>
      <c r="CD4760" s="15"/>
      <c r="CE4760" s="15"/>
      <c r="CF4760" s="15"/>
      <c r="CG4760" s="15"/>
      <c r="CH4760" s="15"/>
      <c r="CI4760" s="15"/>
      <c r="CJ4760" s="15"/>
      <c r="CK4760" s="15"/>
      <c r="CL4760" s="15"/>
      <c r="CM4760" s="15"/>
      <c r="CN4760" s="15"/>
    </row>
    <row r="4761" spans="1:92" ht="14">
      <c r="A4761" s="1"/>
      <c r="D4761" s="38"/>
      <c r="I4761" s="19"/>
      <c r="K4761" s="15"/>
      <c r="L4761" s="15"/>
      <c r="AE4761" s="37"/>
      <c r="AF4761" s="30"/>
      <c r="AG4761" s="23"/>
      <c r="AH4761" s="23"/>
      <c r="AI4761" s="23"/>
      <c r="AJ4761" s="23"/>
      <c r="AK4761" s="23"/>
      <c r="AL4761" s="23"/>
      <c r="AM4761" s="23"/>
      <c r="AN4761" s="23"/>
      <c r="AO4761" s="23"/>
      <c r="AP4761" s="23"/>
      <c r="AQ4761" s="23"/>
      <c r="AR4761" s="23"/>
      <c r="AS4761" s="23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23"/>
      <c r="BE4761" s="23"/>
      <c r="BF4761" s="23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  <c r="BU4761" s="12"/>
      <c r="BV4761" s="12"/>
      <c r="BW4761" s="12"/>
      <c r="BX4761" s="15"/>
      <c r="BY4761" s="15"/>
      <c r="BZ4761" s="15"/>
      <c r="CA4761" s="15"/>
      <c r="CB4761" s="15"/>
      <c r="CC4761" s="15"/>
      <c r="CD4761" s="15"/>
      <c r="CE4761" s="15"/>
      <c r="CF4761" s="15"/>
      <c r="CG4761" s="15"/>
      <c r="CH4761" s="15"/>
      <c r="CI4761" s="15"/>
      <c r="CJ4761" s="15"/>
      <c r="CK4761" s="15"/>
      <c r="CL4761" s="15"/>
      <c r="CM4761" s="15"/>
      <c r="CN4761" s="15"/>
    </row>
    <row r="4762" spans="1:92" ht="14">
      <c r="A4762" s="1"/>
      <c r="D4762" s="38"/>
      <c r="I4762" s="19"/>
      <c r="K4762" s="15"/>
      <c r="L4762" s="15"/>
      <c r="AE4762" s="37"/>
      <c r="AF4762" s="30"/>
      <c r="AG4762" s="23"/>
      <c r="AH4762" s="23"/>
      <c r="AI4762" s="23"/>
      <c r="AJ4762" s="23"/>
      <c r="AK4762" s="23"/>
      <c r="AL4762" s="23"/>
      <c r="AM4762" s="23"/>
      <c r="AN4762" s="23"/>
      <c r="AO4762" s="23"/>
      <c r="AP4762" s="23"/>
      <c r="AQ4762" s="23"/>
      <c r="AR4762" s="23"/>
      <c r="AS4762" s="23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23"/>
      <c r="BE4762" s="23"/>
      <c r="BF4762" s="23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5"/>
      <c r="BY4762" s="15"/>
      <c r="BZ4762" s="15"/>
      <c r="CA4762" s="15"/>
      <c r="CB4762" s="15"/>
      <c r="CC4762" s="15"/>
      <c r="CD4762" s="15"/>
      <c r="CE4762" s="15"/>
      <c r="CF4762" s="15"/>
      <c r="CG4762" s="15"/>
      <c r="CH4762" s="15"/>
      <c r="CI4762" s="15"/>
      <c r="CJ4762" s="15"/>
      <c r="CK4762" s="15"/>
      <c r="CL4762" s="15"/>
      <c r="CM4762" s="15"/>
      <c r="CN4762" s="15"/>
    </row>
    <row r="4763" spans="1:92" ht="14">
      <c r="A4763" s="1"/>
      <c r="D4763" s="38"/>
      <c r="I4763" s="19"/>
      <c r="K4763" s="15"/>
      <c r="L4763" s="15"/>
      <c r="AE4763" s="37"/>
      <c r="AF4763" s="30"/>
      <c r="AG4763" s="23"/>
      <c r="AH4763" s="23"/>
      <c r="AI4763" s="23"/>
      <c r="AJ4763" s="23"/>
      <c r="AK4763" s="23"/>
      <c r="AL4763" s="23"/>
      <c r="AM4763" s="23"/>
      <c r="AN4763" s="23"/>
      <c r="AO4763" s="23"/>
      <c r="AP4763" s="23"/>
      <c r="AQ4763" s="23"/>
      <c r="AR4763" s="23"/>
      <c r="AS4763" s="23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23"/>
      <c r="BE4763" s="23"/>
      <c r="BF4763" s="23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  <c r="BU4763" s="12"/>
      <c r="BV4763" s="12"/>
      <c r="BW4763" s="12"/>
      <c r="BX4763" s="15"/>
      <c r="BY4763" s="15"/>
      <c r="BZ4763" s="15"/>
      <c r="CA4763" s="15"/>
      <c r="CB4763" s="15"/>
      <c r="CC4763" s="15"/>
      <c r="CD4763" s="15"/>
      <c r="CE4763" s="15"/>
      <c r="CF4763" s="15"/>
      <c r="CG4763" s="15"/>
      <c r="CH4763" s="15"/>
      <c r="CI4763" s="15"/>
      <c r="CJ4763" s="15"/>
      <c r="CK4763" s="15"/>
      <c r="CL4763" s="15"/>
      <c r="CM4763" s="15"/>
      <c r="CN4763" s="15"/>
    </row>
    <row r="4764" spans="1:92" ht="14">
      <c r="A4764" s="1"/>
      <c r="D4764" s="38"/>
      <c r="I4764" s="19"/>
      <c r="K4764" s="15"/>
      <c r="L4764" s="15"/>
      <c r="AE4764" s="37"/>
      <c r="AF4764" s="30"/>
      <c r="AG4764" s="23"/>
      <c r="AH4764" s="23"/>
      <c r="AI4764" s="23"/>
      <c r="AJ4764" s="23"/>
      <c r="AK4764" s="23"/>
      <c r="AL4764" s="23"/>
      <c r="AM4764" s="23"/>
      <c r="AN4764" s="23"/>
      <c r="AO4764" s="23"/>
      <c r="AP4764" s="23"/>
      <c r="AQ4764" s="23"/>
      <c r="AR4764" s="23"/>
      <c r="AS4764" s="23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23"/>
      <c r="BE4764" s="23"/>
      <c r="BF4764" s="23"/>
      <c r="BG4764" s="12"/>
      <c r="BH4764" s="12"/>
      <c r="BI4764" s="12"/>
      <c r="BJ4764" s="12"/>
      <c r="BK4764" s="12"/>
      <c r="BL4764" s="12"/>
      <c r="BM4764" s="12"/>
      <c r="BN4764" s="12"/>
      <c r="BO4764" s="12"/>
      <c r="BP4764" s="12"/>
      <c r="BQ4764" s="12"/>
      <c r="BR4764" s="12"/>
      <c r="BS4764" s="12"/>
      <c r="BT4764" s="12"/>
      <c r="BU4764" s="12"/>
      <c r="BV4764" s="12"/>
      <c r="BW4764" s="12"/>
      <c r="BX4764" s="15"/>
      <c r="BY4764" s="15"/>
      <c r="BZ4764" s="15"/>
      <c r="CA4764" s="15"/>
      <c r="CB4764" s="15"/>
      <c r="CC4764" s="15"/>
      <c r="CD4764" s="15"/>
      <c r="CE4764" s="15"/>
      <c r="CF4764" s="15"/>
      <c r="CG4764" s="15"/>
      <c r="CH4764" s="15"/>
      <c r="CI4764" s="15"/>
      <c r="CJ4764" s="15"/>
      <c r="CK4764" s="15"/>
      <c r="CL4764" s="15"/>
      <c r="CM4764" s="15"/>
      <c r="CN4764" s="15"/>
    </row>
    <row r="4765" spans="1:92" ht="14">
      <c r="A4765" s="1"/>
      <c r="D4765" s="38"/>
      <c r="I4765" s="19"/>
      <c r="K4765" s="15"/>
      <c r="L4765" s="15"/>
      <c r="AE4765" s="37"/>
      <c r="AF4765" s="30"/>
      <c r="AG4765" s="23"/>
      <c r="AH4765" s="23"/>
      <c r="AI4765" s="23"/>
      <c r="AJ4765" s="23"/>
      <c r="AK4765" s="23"/>
      <c r="AL4765" s="23"/>
      <c r="AM4765" s="23"/>
      <c r="AN4765" s="23"/>
      <c r="AO4765" s="23"/>
      <c r="AP4765" s="23"/>
      <c r="AQ4765" s="23"/>
      <c r="AR4765" s="23"/>
      <c r="AS4765" s="23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23"/>
      <c r="BE4765" s="23"/>
      <c r="BF4765" s="23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  <c r="BU4765" s="12"/>
      <c r="BV4765" s="12"/>
      <c r="BW4765" s="12"/>
      <c r="BX4765" s="15"/>
      <c r="BY4765" s="15"/>
      <c r="BZ4765" s="15"/>
      <c r="CA4765" s="15"/>
      <c r="CB4765" s="15"/>
      <c r="CC4765" s="15"/>
      <c r="CD4765" s="15"/>
      <c r="CE4765" s="15"/>
      <c r="CF4765" s="15"/>
      <c r="CG4765" s="15"/>
      <c r="CH4765" s="15"/>
      <c r="CI4765" s="15"/>
      <c r="CJ4765" s="15"/>
      <c r="CK4765" s="15"/>
      <c r="CL4765" s="15"/>
      <c r="CM4765" s="15"/>
      <c r="CN4765" s="15"/>
    </row>
    <row r="4766" spans="1:92" ht="14">
      <c r="A4766" s="1"/>
      <c r="D4766" s="38"/>
      <c r="I4766" s="19"/>
      <c r="K4766" s="15"/>
      <c r="L4766" s="15"/>
      <c r="AE4766" s="37"/>
      <c r="AF4766" s="30"/>
      <c r="AG4766" s="23"/>
      <c r="AH4766" s="23"/>
      <c r="AI4766" s="23"/>
      <c r="AJ4766" s="23"/>
      <c r="AK4766" s="23"/>
      <c r="AL4766" s="23"/>
      <c r="AM4766" s="23"/>
      <c r="AN4766" s="23"/>
      <c r="AO4766" s="23"/>
      <c r="AP4766" s="23"/>
      <c r="AQ4766" s="23"/>
      <c r="AR4766" s="23"/>
      <c r="AS4766" s="23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23"/>
      <c r="BE4766" s="23"/>
      <c r="BF4766" s="23"/>
      <c r="BG4766" s="12"/>
      <c r="BH4766" s="12"/>
      <c r="BI4766" s="12"/>
      <c r="BJ4766" s="12"/>
      <c r="BK4766" s="12"/>
      <c r="BL4766" s="12"/>
      <c r="BM4766" s="12"/>
      <c r="BN4766" s="12"/>
      <c r="BO4766" s="12"/>
      <c r="BP4766" s="12"/>
      <c r="BQ4766" s="12"/>
      <c r="BR4766" s="12"/>
      <c r="BS4766" s="12"/>
      <c r="BT4766" s="12"/>
      <c r="BU4766" s="12"/>
      <c r="BV4766" s="12"/>
      <c r="BW4766" s="12"/>
      <c r="BX4766" s="15"/>
      <c r="BY4766" s="15"/>
      <c r="BZ4766" s="15"/>
      <c r="CA4766" s="15"/>
      <c r="CB4766" s="15"/>
      <c r="CC4766" s="15"/>
      <c r="CD4766" s="15"/>
      <c r="CE4766" s="15"/>
      <c r="CF4766" s="15"/>
      <c r="CG4766" s="15"/>
      <c r="CH4766" s="15"/>
      <c r="CI4766" s="15"/>
      <c r="CJ4766" s="15"/>
      <c r="CK4766" s="15"/>
      <c r="CL4766" s="15"/>
      <c r="CM4766" s="15"/>
      <c r="CN4766" s="15"/>
    </row>
    <row r="4767" spans="1:92" ht="14">
      <c r="A4767" s="1"/>
      <c r="D4767" s="38"/>
      <c r="I4767" s="19"/>
      <c r="K4767" s="15"/>
      <c r="L4767" s="15"/>
      <c r="AE4767" s="37"/>
      <c r="AF4767" s="30"/>
      <c r="AG4767" s="23"/>
      <c r="AH4767" s="23"/>
      <c r="AI4767" s="23"/>
      <c r="AJ4767" s="23"/>
      <c r="AK4767" s="23"/>
      <c r="AL4767" s="23"/>
      <c r="AM4767" s="23"/>
      <c r="AN4767" s="23"/>
      <c r="AO4767" s="23"/>
      <c r="AP4767" s="23"/>
      <c r="AQ4767" s="23"/>
      <c r="AR4767" s="23"/>
      <c r="AS4767" s="23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23"/>
      <c r="BE4767" s="23"/>
      <c r="BF4767" s="23"/>
      <c r="BG4767" s="12"/>
      <c r="BH4767" s="12"/>
      <c r="BI4767" s="12"/>
      <c r="BJ4767" s="12"/>
      <c r="BK4767" s="12"/>
      <c r="BL4767" s="12"/>
      <c r="BM4767" s="12"/>
      <c r="BN4767" s="12"/>
      <c r="BO4767" s="12"/>
      <c r="BP4767" s="12"/>
      <c r="BQ4767" s="12"/>
      <c r="BR4767" s="12"/>
      <c r="BS4767" s="12"/>
      <c r="BT4767" s="12"/>
      <c r="BU4767" s="12"/>
      <c r="BV4767" s="12"/>
      <c r="BW4767" s="12"/>
      <c r="BX4767" s="15"/>
      <c r="BY4767" s="15"/>
      <c r="BZ4767" s="15"/>
      <c r="CA4767" s="15"/>
      <c r="CB4767" s="15"/>
      <c r="CC4767" s="15"/>
      <c r="CD4767" s="15"/>
      <c r="CE4767" s="15"/>
      <c r="CF4767" s="15"/>
      <c r="CG4767" s="15"/>
      <c r="CH4767" s="15"/>
      <c r="CI4767" s="15"/>
      <c r="CJ4767" s="15"/>
      <c r="CK4767" s="15"/>
      <c r="CL4767" s="15"/>
      <c r="CM4767" s="15"/>
      <c r="CN4767" s="15"/>
    </row>
    <row r="4768" spans="1:92" ht="14">
      <c r="A4768" s="1"/>
      <c r="D4768" s="38"/>
      <c r="I4768" s="19"/>
      <c r="K4768" s="15"/>
      <c r="L4768" s="15"/>
      <c r="AE4768" s="37"/>
      <c r="AF4768" s="30"/>
      <c r="AG4768" s="23"/>
      <c r="AH4768" s="23"/>
      <c r="AI4768" s="23"/>
      <c r="AJ4768" s="23"/>
      <c r="AK4768" s="23"/>
      <c r="AL4768" s="23"/>
      <c r="AM4768" s="23"/>
      <c r="AN4768" s="23"/>
      <c r="AO4768" s="23"/>
      <c r="AP4768" s="23"/>
      <c r="AQ4768" s="23"/>
      <c r="AR4768" s="23"/>
      <c r="AS4768" s="23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23"/>
      <c r="BE4768" s="23"/>
      <c r="BF4768" s="23"/>
      <c r="BG4768" s="12"/>
      <c r="BH4768" s="12"/>
      <c r="BI4768" s="12"/>
      <c r="BJ4768" s="12"/>
      <c r="BK4768" s="12"/>
      <c r="BL4768" s="12"/>
      <c r="BM4768" s="12"/>
      <c r="BN4768" s="12"/>
      <c r="BO4768" s="12"/>
      <c r="BP4768" s="12"/>
      <c r="BQ4768" s="12"/>
      <c r="BR4768" s="12"/>
      <c r="BS4768" s="12"/>
      <c r="BT4768" s="12"/>
      <c r="BU4768" s="12"/>
      <c r="BV4768" s="12"/>
      <c r="BW4768" s="12"/>
      <c r="BX4768" s="15"/>
      <c r="BY4768" s="15"/>
      <c r="BZ4768" s="15"/>
      <c r="CA4768" s="15"/>
      <c r="CB4768" s="15"/>
      <c r="CC4768" s="15"/>
      <c r="CD4768" s="15"/>
      <c r="CE4768" s="15"/>
      <c r="CF4768" s="15"/>
      <c r="CG4768" s="15"/>
      <c r="CH4768" s="15"/>
      <c r="CI4768" s="15"/>
      <c r="CJ4768" s="15"/>
      <c r="CK4768" s="15"/>
      <c r="CL4768" s="15"/>
      <c r="CM4768" s="15"/>
      <c r="CN4768" s="15"/>
    </row>
    <row r="4769" spans="1:92" ht="14">
      <c r="A4769" s="1"/>
      <c r="D4769" s="38"/>
      <c r="I4769" s="19"/>
      <c r="K4769" s="15"/>
      <c r="L4769" s="15"/>
      <c r="AE4769" s="37"/>
      <c r="AF4769" s="30"/>
      <c r="AG4769" s="23"/>
      <c r="AH4769" s="23"/>
      <c r="AI4769" s="23"/>
      <c r="AJ4769" s="23"/>
      <c r="AK4769" s="23"/>
      <c r="AL4769" s="23"/>
      <c r="AM4769" s="23"/>
      <c r="AN4769" s="23"/>
      <c r="AO4769" s="23"/>
      <c r="AP4769" s="23"/>
      <c r="AQ4769" s="23"/>
      <c r="AR4769" s="23"/>
      <c r="AS4769" s="23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23"/>
      <c r="BE4769" s="23"/>
      <c r="BF4769" s="23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  <c r="BU4769" s="12"/>
      <c r="BV4769" s="12"/>
      <c r="BW4769" s="12"/>
      <c r="BX4769" s="15"/>
      <c r="BY4769" s="15"/>
      <c r="BZ4769" s="15"/>
      <c r="CA4769" s="15"/>
      <c r="CB4769" s="15"/>
      <c r="CC4769" s="15"/>
      <c r="CD4769" s="15"/>
      <c r="CE4769" s="15"/>
      <c r="CF4769" s="15"/>
      <c r="CG4769" s="15"/>
      <c r="CH4769" s="15"/>
      <c r="CI4769" s="15"/>
      <c r="CJ4769" s="15"/>
      <c r="CK4769" s="15"/>
      <c r="CL4769" s="15"/>
      <c r="CM4769" s="15"/>
      <c r="CN4769" s="15"/>
    </row>
    <row r="4770" spans="1:92" ht="14">
      <c r="A4770" s="1"/>
      <c r="D4770" s="38"/>
      <c r="I4770" s="19"/>
      <c r="K4770" s="15"/>
      <c r="L4770" s="15"/>
      <c r="AE4770" s="37"/>
      <c r="AF4770" s="30"/>
      <c r="AG4770" s="23"/>
      <c r="AH4770" s="23"/>
      <c r="AI4770" s="23"/>
      <c r="AJ4770" s="23"/>
      <c r="AK4770" s="23"/>
      <c r="AL4770" s="23"/>
      <c r="AM4770" s="23"/>
      <c r="AN4770" s="23"/>
      <c r="AO4770" s="23"/>
      <c r="AP4770" s="23"/>
      <c r="AQ4770" s="23"/>
      <c r="AR4770" s="23"/>
      <c r="AS4770" s="23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23"/>
      <c r="BE4770" s="23"/>
      <c r="BF4770" s="23"/>
      <c r="BG4770" s="12"/>
      <c r="BH4770" s="12"/>
      <c r="BI4770" s="12"/>
      <c r="BJ4770" s="12"/>
      <c r="BK4770" s="12"/>
      <c r="BL4770" s="12"/>
      <c r="BM4770" s="12"/>
      <c r="BN4770" s="12"/>
      <c r="BO4770" s="12"/>
      <c r="BP4770" s="12"/>
      <c r="BQ4770" s="12"/>
      <c r="BR4770" s="12"/>
      <c r="BS4770" s="12"/>
      <c r="BT4770" s="12"/>
      <c r="BU4770" s="12"/>
      <c r="BV4770" s="12"/>
      <c r="BW4770" s="12"/>
      <c r="BX4770" s="15"/>
      <c r="BY4770" s="15"/>
      <c r="BZ4770" s="15"/>
      <c r="CA4770" s="15"/>
      <c r="CB4770" s="15"/>
      <c r="CC4770" s="15"/>
      <c r="CD4770" s="15"/>
      <c r="CE4770" s="15"/>
      <c r="CF4770" s="15"/>
      <c r="CG4770" s="15"/>
      <c r="CH4770" s="15"/>
      <c r="CI4770" s="15"/>
      <c r="CJ4770" s="15"/>
      <c r="CK4770" s="15"/>
      <c r="CL4770" s="15"/>
      <c r="CM4770" s="15"/>
      <c r="CN4770" s="15"/>
    </row>
    <row r="4771" spans="1:92" ht="14">
      <c r="A4771" s="1"/>
      <c r="D4771" s="38"/>
      <c r="I4771" s="19"/>
      <c r="K4771" s="15"/>
      <c r="L4771" s="15"/>
      <c r="AE4771" s="37"/>
      <c r="AF4771" s="30"/>
      <c r="AG4771" s="23"/>
      <c r="AH4771" s="23"/>
      <c r="AI4771" s="23"/>
      <c r="AJ4771" s="23"/>
      <c r="AK4771" s="23"/>
      <c r="AL4771" s="23"/>
      <c r="AM4771" s="23"/>
      <c r="AN4771" s="23"/>
      <c r="AO4771" s="23"/>
      <c r="AP4771" s="23"/>
      <c r="AQ4771" s="23"/>
      <c r="AR4771" s="23"/>
      <c r="AS4771" s="23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23"/>
      <c r="BE4771" s="23"/>
      <c r="BF4771" s="23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  <c r="BU4771" s="12"/>
      <c r="BV4771" s="12"/>
      <c r="BW4771" s="12"/>
      <c r="BX4771" s="15"/>
      <c r="BY4771" s="15"/>
      <c r="BZ4771" s="15"/>
      <c r="CA4771" s="15"/>
      <c r="CB4771" s="15"/>
      <c r="CC4771" s="15"/>
      <c r="CD4771" s="15"/>
      <c r="CE4771" s="15"/>
      <c r="CF4771" s="15"/>
      <c r="CG4771" s="15"/>
      <c r="CH4771" s="15"/>
      <c r="CI4771" s="15"/>
      <c r="CJ4771" s="15"/>
      <c r="CK4771" s="15"/>
      <c r="CL4771" s="15"/>
      <c r="CM4771" s="15"/>
      <c r="CN4771" s="15"/>
    </row>
    <row r="4772" spans="1:92" ht="14">
      <c r="A4772" s="1"/>
      <c r="D4772" s="38"/>
      <c r="I4772" s="19"/>
      <c r="K4772" s="15"/>
      <c r="L4772" s="15"/>
      <c r="AE4772" s="37"/>
      <c r="AF4772" s="30"/>
      <c r="AG4772" s="23"/>
      <c r="AH4772" s="23"/>
      <c r="AI4772" s="23"/>
      <c r="AJ4772" s="23"/>
      <c r="AK4772" s="23"/>
      <c r="AL4772" s="23"/>
      <c r="AM4772" s="23"/>
      <c r="AN4772" s="23"/>
      <c r="AO4772" s="23"/>
      <c r="AP4772" s="23"/>
      <c r="AQ4772" s="23"/>
      <c r="AR4772" s="23"/>
      <c r="AS4772" s="23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23"/>
      <c r="BE4772" s="23"/>
      <c r="BF4772" s="23"/>
      <c r="BG4772" s="12"/>
      <c r="BH4772" s="12"/>
      <c r="BI4772" s="12"/>
      <c r="BJ4772" s="12"/>
      <c r="BK4772" s="12"/>
      <c r="BL4772" s="12"/>
      <c r="BM4772" s="12"/>
      <c r="BN4772" s="12"/>
      <c r="BO4772" s="12"/>
      <c r="BP4772" s="12"/>
      <c r="BQ4772" s="12"/>
      <c r="BR4772" s="12"/>
      <c r="BS4772" s="12"/>
      <c r="BT4772" s="12"/>
      <c r="BU4772" s="12"/>
      <c r="BV4772" s="12"/>
      <c r="BW4772" s="12"/>
      <c r="BX4772" s="15"/>
      <c r="BY4772" s="15"/>
      <c r="BZ4772" s="15"/>
      <c r="CA4772" s="15"/>
      <c r="CB4772" s="15"/>
      <c r="CC4772" s="15"/>
      <c r="CD4772" s="15"/>
      <c r="CE4772" s="15"/>
      <c r="CF4772" s="15"/>
      <c r="CG4772" s="15"/>
      <c r="CH4772" s="15"/>
      <c r="CI4772" s="15"/>
      <c r="CJ4772" s="15"/>
      <c r="CK4772" s="15"/>
      <c r="CL4772" s="15"/>
      <c r="CM4772" s="15"/>
      <c r="CN4772" s="15"/>
    </row>
    <row r="4773" spans="1:92" ht="14">
      <c r="A4773" s="1"/>
      <c r="D4773" s="38"/>
      <c r="I4773" s="19"/>
      <c r="K4773" s="15"/>
      <c r="L4773" s="15"/>
      <c r="AE4773" s="37"/>
      <c r="AF4773" s="30"/>
      <c r="AG4773" s="23"/>
      <c r="AH4773" s="23"/>
      <c r="AI4773" s="23"/>
      <c r="AJ4773" s="23"/>
      <c r="AK4773" s="23"/>
      <c r="AL4773" s="23"/>
      <c r="AM4773" s="23"/>
      <c r="AN4773" s="23"/>
      <c r="AO4773" s="23"/>
      <c r="AP4773" s="23"/>
      <c r="AQ4773" s="23"/>
      <c r="AR4773" s="23"/>
      <c r="AS4773" s="23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23"/>
      <c r="BE4773" s="23"/>
      <c r="BF4773" s="23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  <c r="BU4773" s="12"/>
      <c r="BV4773" s="12"/>
      <c r="BW4773" s="12"/>
      <c r="BX4773" s="15"/>
      <c r="BY4773" s="15"/>
      <c r="BZ4773" s="15"/>
      <c r="CA4773" s="15"/>
      <c r="CB4773" s="15"/>
      <c r="CC4773" s="15"/>
      <c r="CD4773" s="15"/>
      <c r="CE4773" s="15"/>
      <c r="CF4773" s="15"/>
      <c r="CG4773" s="15"/>
      <c r="CH4773" s="15"/>
      <c r="CI4773" s="15"/>
      <c r="CJ4773" s="15"/>
      <c r="CK4773" s="15"/>
      <c r="CL4773" s="15"/>
      <c r="CM4773" s="15"/>
      <c r="CN4773" s="15"/>
    </row>
    <row r="4774" spans="1:92" ht="14">
      <c r="A4774" s="1"/>
      <c r="D4774" s="38"/>
      <c r="I4774" s="19"/>
      <c r="K4774" s="15"/>
      <c r="L4774" s="15"/>
      <c r="AE4774" s="37"/>
      <c r="AF4774" s="30"/>
      <c r="AG4774" s="23"/>
      <c r="AH4774" s="23"/>
      <c r="AI4774" s="23"/>
      <c r="AJ4774" s="23"/>
      <c r="AK4774" s="23"/>
      <c r="AL4774" s="23"/>
      <c r="AM4774" s="23"/>
      <c r="AN4774" s="23"/>
      <c r="AO4774" s="23"/>
      <c r="AP4774" s="23"/>
      <c r="AQ4774" s="23"/>
      <c r="AR4774" s="23"/>
      <c r="AS4774" s="23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23"/>
      <c r="BE4774" s="23"/>
      <c r="BF4774" s="23"/>
      <c r="BG4774" s="12"/>
      <c r="BH4774" s="12"/>
      <c r="BI4774" s="12"/>
      <c r="BJ4774" s="12"/>
      <c r="BK4774" s="12"/>
      <c r="BL4774" s="12"/>
      <c r="BM4774" s="12"/>
      <c r="BN4774" s="12"/>
      <c r="BO4774" s="12"/>
      <c r="BP4774" s="12"/>
      <c r="BQ4774" s="12"/>
      <c r="BR4774" s="12"/>
      <c r="BS4774" s="12"/>
      <c r="BT4774" s="12"/>
      <c r="BU4774" s="12"/>
      <c r="BV4774" s="12"/>
      <c r="BW4774" s="12"/>
      <c r="BX4774" s="15"/>
      <c r="BY4774" s="15"/>
      <c r="BZ4774" s="15"/>
      <c r="CA4774" s="15"/>
      <c r="CB4774" s="15"/>
      <c r="CC4774" s="15"/>
      <c r="CD4774" s="15"/>
      <c r="CE4774" s="15"/>
      <c r="CF4774" s="15"/>
      <c r="CG4774" s="15"/>
      <c r="CH4774" s="15"/>
      <c r="CI4774" s="15"/>
      <c r="CJ4774" s="15"/>
      <c r="CK4774" s="15"/>
      <c r="CL4774" s="15"/>
      <c r="CM4774" s="15"/>
      <c r="CN4774" s="15"/>
    </row>
    <row r="4775" spans="1:92" ht="14">
      <c r="A4775" s="1"/>
      <c r="D4775" s="38"/>
      <c r="I4775" s="19"/>
      <c r="K4775" s="15"/>
      <c r="L4775" s="15"/>
      <c r="AE4775" s="37"/>
      <c r="AF4775" s="30"/>
      <c r="AG4775" s="23"/>
      <c r="AH4775" s="23"/>
      <c r="AI4775" s="23"/>
      <c r="AJ4775" s="23"/>
      <c r="AK4775" s="23"/>
      <c r="AL4775" s="23"/>
      <c r="AM4775" s="23"/>
      <c r="AN4775" s="23"/>
      <c r="AO4775" s="23"/>
      <c r="AP4775" s="23"/>
      <c r="AQ4775" s="23"/>
      <c r="AR4775" s="23"/>
      <c r="AS4775" s="23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23"/>
      <c r="BE4775" s="23"/>
      <c r="BF4775" s="23"/>
      <c r="BG4775" s="12"/>
      <c r="BH4775" s="12"/>
      <c r="BI4775" s="12"/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  <c r="BU4775" s="12"/>
      <c r="BV4775" s="12"/>
      <c r="BW4775" s="12"/>
      <c r="BX4775" s="15"/>
      <c r="BY4775" s="15"/>
      <c r="BZ4775" s="15"/>
      <c r="CA4775" s="15"/>
      <c r="CB4775" s="15"/>
      <c r="CC4775" s="15"/>
      <c r="CD4775" s="15"/>
      <c r="CE4775" s="15"/>
      <c r="CF4775" s="15"/>
      <c r="CG4775" s="15"/>
      <c r="CH4775" s="15"/>
      <c r="CI4775" s="15"/>
      <c r="CJ4775" s="15"/>
      <c r="CK4775" s="15"/>
      <c r="CL4775" s="15"/>
      <c r="CM4775" s="15"/>
      <c r="CN4775" s="15"/>
    </row>
    <row r="4776" spans="1:92" ht="14">
      <c r="A4776" s="1"/>
      <c r="D4776" s="38"/>
      <c r="I4776" s="19"/>
      <c r="K4776" s="15"/>
      <c r="L4776" s="15"/>
      <c r="AE4776" s="37"/>
      <c r="AF4776" s="30"/>
      <c r="AG4776" s="23"/>
      <c r="AH4776" s="23"/>
      <c r="AI4776" s="23"/>
      <c r="AJ4776" s="23"/>
      <c r="AK4776" s="23"/>
      <c r="AL4776" s="23"/>
      <c r="AM4776" s="23"/>
      <c r="AN4776" s="23"/>
      <c r="AO4776" s="23"/>
      <c r="AP4776" s="23"/>
      <c r="AQ4776" s="23"/>
      <c r="AR4776" s="23"/>
      <c r="AS4776" s="23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23"/>
      <c r="BE4776" s="23"/>
      <c r="BF4776" s="23"/>
      <c r="BG4776" s="12"/>
      <c r="BH4776" s="12"/>
      <c r="BI4776" s="12"/>
      <c r="BJ4776" s="12"/>
      <c r="BK4776" s="12"/>
      <c r="BL4776" s="12"/>
      <c r="BM4776" s="12"/>
      <c r="BN4776" s="12"/>
      <c r="BO4776" s="12"/>
      <c r="BP4776" s="12"/>
      <c r="BQ4776" s="12"/>
      <c r="BR4776" s="12"/>
      <c r="BS4776" s="12"/>
      <c r="BT4776" s="12"/>
      <c r="BU4776" s="12"/>
      <c r="BV4776" s="12"/>
      <c r="BW4776" s="12"/>
      <c r="BX4776" s="15"/>
      <c r="BY4776" s="15"/>
      <c r="BZ4776" s="15"/>
      <c r="CA4776" s="15"/>
      <c r="CB4776" s="15"/>
      <c r="CC4776" s="15"/>
      <c r="CD4776" s="15"/>
      <c r="CE4776" s="15"/>
      <c r="CF4776" s="15"/>
      <c r="CG4776" s="15"/>
      <c r="CH4776" s="15"/>
      <c r="CI4776" s="15"/>
      <c r="CJ4776" s="15"/>
      <c r="CK4776" s="15"/>
      <c r="CL4776" s="15"/>
      <c r="CM4776" s="15"/>
      <c r="CN4776" s="15"/>
    </row>
    <row r="4777" spans="1:92" ht="14">
      <c r="A4777" s="1"/>
      <c r="D4777" s="38"/>
      <c r="I4777" s="19"/>
      <c r="K4777" s="15"/>
      <c r="L4777" s="15"/>
      <c r="AE4777" s="37"/>
      <c r="AF4777" s="30"/>
      <c r="AG4777" s="23"/>
      <c r="AH4777" s="23"/>
      <c r="AI4777" s="23"/>
      <c r="AJ4777" s="23"/>
      <c r="AK4777" s="23"/>
      <c r="AL4777" s="23"/>
      <c r="AM4777" s="23"/>
      <c r="AN4777" s="23"/>
      <c r="AO4777" s="23"/>
      <c r="AP4777" s="23"/>
      <c r="AQ4777" s="23"/>
      <c r="AR4777" s="23"/>
      <c r="AS4777" s="23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23"/>
      <c r="BE4777" s="23"/>
      <c r="BF4777" s="23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  <c r="BU4777" s="12"/>
      <c r="BV4777" s="12"/>
      <c r="BW4777" s="12"/>
      <c r="BX4777" s="15"/>
      <c r="BY4777" s="15"/>
      <c r="BZ4777" s="15"/>
      <c r="CA4777" s="15"/>
      <c r="CB4777" s="15"/>
      <c r="CC4777" s="15"/>
      <c r="CD4777" s="15"/>
      <c r="CE4777" s="15"/>
      <c r="CF4777" s="15"/>
      <c r="CG4777" s="15"/>
      <c r="CH4777" s="15"/>
      <c r="CI4777" s="15"/>
      <c r="CJ4777" s="15"/>
      <c r="CK4777" s="15"/>
      <c r="CL4777" s="15"/>
      <c r="CM4777" s="15"/>
      <c r="CN4777" s="15"/>
    </row>
    <row r="4778" spans="1:92" ht="14">
      <c r="A4778" s="1"/>
      <c r="D4778" s="38"/>
      <c r="I4778" s="19"/>
      <c r="K4778" s="15"/>
      <c r="L4778" s="15"/>
      <c r="AE4778" s="37"/>
      <c r="AF4778" s="30"/>
      <c r="AG4778" s="23"/>
      <c r="AH4778" s="23"/>
      <c r="AI4778" s="23"/>
      <c r="AJ4778" s="23"/>
      <c r="AK4778" s="23"/>
      <c r="AL4778" s="23"/>
      <c r="AM4778" s="23"/>
      <c r="AN4778" s="23"/>
      <c r="AO4778" s="23"/>
      <c r="AP4778" s="23"/>
      <c r="AQ4778" s="23"/>
      <c r="AR4778" s="23"/>
      <c r="AS4778" s="23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23"/>
      <c r="BE4778" s="23"/>
      <c r="BF4778" s="23"/>
      <c r="BG4778" s="12"/>
      <c r="BH4778" s="12"/>
      <c r="BI4778" s="12"/>
      <c r="BJ4778" s="12"/>
      <c r="BK4778" s="12"/>
      <c r="BL4778" s="12"/>
      <c r="BM4778" s="12"/>
      <c r="BN4778" s="12"/>
      <c r="BO4778" s="12"/>
      <c r="BP4778" s="12"/>
      <c r="BQ4778" s="12"/>
      <c r="BR4778" s="12"/>
      <c r="BS4778" s="12"/>
      <c r="BT4778" s="12"/>
      <c r="BU4778" s="12"/>
      <c r="BV4778" s="12"/>
      <c r="BW4778" s="12"/>
      <c r="BX4778" s="15"/>
      <c r="BY4778" s="15"/>
      <c r="BZ4778" s="15"/>
      <c r="CA4778" s="15"/>
      <c r="CB4778" s="15"/>
      <c r="CC4778" s="15"/>
      <c r="CD4778" s="15"/>
      <c r="CE4778" s="15"/>
      <c r="CF4778" s="15"/>
      <c r="CG4778" s="15"/>
      <c r="CH4778" s="15"/>
      <c r="CI4778" s="15"/>
      <c r="CJ4778" s="15"/>
      <c r="CK4778" s="15"/>
      <c r="CL4778" s="15"/>
      <c r="CM4778" s="15"/>
      <c r="CN4778" s="15"/>
    </row>
    <row r="4779" spans="1:92" ht="14">
      <c r="A4779" s="1"/>
      <c r="D4779" s="38"/>
      <c r="I4779" s="19"/>
      <c r="K4779" s="15"/>
      <c r="L4779" s="15"/>
      <c r="AE4779" s="37"/>
      <c r="AF4779" s="30"/>
      <c r="AG4779" s="23"/>
      <c r="AH4779" s="23"/>
      <c r="AI4779" s="23"/>
      <c r="AJ4779" s="23"/>
      <c r="AK4779" s="23"/>
      <c r="AL4779" s="23"/>
      <c r="AM4779" s="23"/>
      <c r="AN4779" s="23"/>
      <c r="AO4779" s="23"/>
      <c r="AP4779" s="23"/>
      <c r="AQ4779" s="23"/>
      <c r="AR4779" s="23"/>
      <c r="AS4779" s="23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23"/>
      <c r="BE4779" s="23"/>
      <c r="BF4779" s="23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  <c r="BU4779" s="12"/>
      <c r="BV4779" s="12"/>
      <c r="BW4779" s="12"/>
      <c r="BX4779" s="15"/>
      <c r="BY4779" s="15"/>
      <c r="BZ4779" s="15"/>
      <c r="CA4779" s="15"/>
      <c r="CB4779" s="15"/>
      <c r="CC4779" s="15"/>
      <c r="CD4779" s="15"/>
      <c r="CE4779" s="15"/>
      <c r="CF4779" s="15"/>
      <c r="CG4779" s="15"/>
      <c r="CH4779" s="15"/>
      <c r="CI4779" s="15"/>
      <c r="CJ4779" s="15"/>
      <c r="CK4779" s="15"/>
      <c r="CL4779" s="15"/>
      <c r="CM4779" s="15"/>
      <c r="CN4779" s="15"/>
    </row>
    <row r="4780" spans="1:92" ht="14">
      <c r="A4780" s="1"/>
      <c r="D4780" s="38"/>
      <c r="I4780" s="19"/>
      <c r="K4780" s="15"/>
      <c r="L4780" s="15"/>
      <c r="AE4780" s="37"/>
      <c r="AF4780" s="30"/>
      <c r="AG4780" s="23"/>
      <c r="AH4780" s="23"/>
      <c r="AI4780" s="23"/>
      <c r="AJ4780" s="23"/>
      <c r="AK4780" s="23"/>
      <c r="AL4780" s="23"/>
      <c r="AM4780" s="23"/>
      <c r="AN4780" s="23"/>
      <c r="AO4780" s="23"/>
      <c r="AP4780" s="23"/>
      <c r="AQ4780" s="23"/>
      <c r="AR4780" s="23"/>
      <c r="AS4780" s="23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23"/>
      <c r="BE4780" s="23"/>
      <c r="BF4780" s="23"/>
      <c r="BG4780" s="12"/>
      <c r="BH4780" s="12"/>
      <c r="BI4780" s="12"/>
      <c r="BJ4780" s="12"/>
      <c r="BK4780" s="12"/>
      <c r="BL4780" s="12"/>
      <c r="BM4780" s="12"/>
      <c r="BN4780" s="12"/>
      <c r="BO4780" s="12"/>
      <c r="BP4780" s="12"/>
      <c r="BQ4780" s="12"/>
      <c r="BR4780" s="12"/>
      <c r="BS4780" s="12"/>
      <c r="BT4780" s="12"/>
      <c r="BU4780" s="12"/>
      <c r="BV4780" s="12"/>
      <c r="BW4780" s="12"/>
      <c r="BX4780" s="15"/>
      <c r="BY4780" s="15"/>
      <c r="BZ4780" s="15"/>
      <c r="CA4780" s="15"/>
      <c r="CB4780" s="15"/>
      <c r="CC4780" s="15"/>
      <c r="CD4780" s="15"/>
      <c r="CE4780" s="15"/>
      <c r="CF4780" s="15"/>
      <c r="CG4780" s="15"/>
      <c r="CH4780" s="15"/>
      <c r="CI4780" s="15"/>
      <c r="CJ4780" s="15"/>
      <c r="CK4780" s="15"/>
      <c r="CL4780" s="15"/>
      <c r="CM4780" s="15"/>
      <c r="CN4780" s="15"/>
    </row>
    <row r="4781" spans="1:92" ht="14">
      <c r="A4781" s="1"/>
      <c r="D4781" s="38"/>
      <c r="I4781" s="19"/>
      <c r="K4781" s="15"/>
      <c r="L4781" s="15"/>
      <c r="AE4781" s="37"/>
      <c r="AF4781" s="30"/>
      <c r="AG4781" s="23"/>
      <c r="AH4781" s="23"/>
      <c r="AI4781" s="23"/>
      <c r="AJ4781" s="23"/>
      <c r="AK4781" s="23"/>
      <c r="AL4781" s="23"/>
      <c r="AM4781" s="23"/>
      <c r="AN4781" s="23"/>
      <c r="AO4781" s="23"/>
      <c r="AP4781" s="23"/>
      <c r="AQ4781" s="23"/>
      <c r="AR4781" s="23"/>
      <c r="AS4781" s="23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23"/>
      <c r="BE4781" s="23"/>
      <c r="BF4781" s="23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  <c r="BU4781" s="12"/>
      <c r="BV4781" s="12"/>
      <c r="BW4781" s="12"/>
      <c r="BX4781" s="15"/>
      <c r="BY4781" s="15"/>
      <c r="BZ4781" s="15"/>
      <c r="CA4781" s="15"/>
      <c r="CB4781" s="15"/>
      <c r="CC4781" s="15"/>
      <c r="CD4781" s="15"/>
      <c r="CE4781" s="15"/>
      <c r="CF4781" s="15"/>
      <c r="CG4781" s="15"/>
      <c r="CH4781" s="15"/>
      <c r="CI4781" s="15"/>
      <c r="CJ4781" s="15"/>
      <c r="CK4781" s="15"/>
      <c r="CL4781" s="15"/>
      <c r="CM4781" s="15"/>
      <c r="CN4781" s="15"/>
    </row>
    <row r="4782" spans="1:92" ht="14">
      <c r="A4782" s="1"/>
      <c r="D4782" s="38"/>
      <c r="I4782" s="19"/>
      <c r="K4782" s="15"/>
      <c r="L4782" s="15"/>
      <c r="AE4782" s="37"/>
      <c r="AF4782" s="30"/>
      <c r="AG4782" s="23"/>
      <c r="AH4782" s="23"/>
      <c r="AI4782" s="23"/>
      <c r="AJ4782" s="23"/>
      <c r="AK4782" s="23"/>
      <c r="AL4782" s="23"/>
      <c r="AM4782" s="23"/>
      <c r="AN4782" s="23"/>
      <c r="AO4782" s="23"/>
      <c r="AP4782" s="23"/>
      <c r="AQ4782" s="23"/>
      <c r="AR4782" s="23"/>
      <c r="AS4782" s="23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23"/>
      <c r="BE4782" s="23"/>
      <c r="BF4782" s="23"/>
      <c r="BG4782" s="12"/>
      <c r="BH4782" s="12"/>
      <c r="BI4782" s="12"/>
      <c r="BJ4782" s="12"/>
      <c r="BK4782" s="12"/>
      <c r="BL4782" s="12"/>
      <c r="BM4782" s="12"/>
      <c r="BN4782" s="12"/>
      <c r="BO4782" s="12"/>
      <c r="BP4782" s="12"/>
      <c r="BQ4782" s="12"/>
      <c r="BR4782" s="12"/>
      <c r="BS4782" s="12"/>
      <c r="BT4782" s="12"/>
      <c r="BU4782" s="12"/>
      <c r="BV4782" s="12"/>
      <c r="BW4782" s="12"/>
      <c r="BX4782" s="15"/>
      <c r="BY4782" s="15"/>
      <c r="BZ4782" s="15"/>
      <c r="CA4782" s="15"/>
      <c r="CB4782" s="15"/>
      <c r="CC4782" s="15"/>
      <c r="CD4782" s="15"/>
      <c r="CE4782" s="15"/>
      <c r="CF4782" s="15"/>
      <c r="CG4782" s="15"/>
      <c r="CH4782" s="15"/>
      <c r="CI4782" s="15"/>
      <c r="CJ4782" s="15"/>
      <c r="CK4782" s="15"/>
      <c r="CL4782" s="15"/>
      <c r="CM4782" s="15"/>
      <c r="CN4782" s="15"/>
    </row>
    <row r="4783" spans="1:92" ht="14">
      <c r="A4783" s="1"/>
      <c r="D4783" s="38"/>
      <c r="I4783" s="19"/>
      <c r="K4783" s="15"/>
      <c r="L4783" s="15"/>
      <c r="AE4783" s="37"/>
      <c r="AF4783" s="30"/>
      <c r="AG4783" s="23"/>
      <c r="AH4783" s="23"/>
      <c r="AI4783" s="23"/>
      <c r="AJ4783" s="23"/>
      <c r="AK4783" s="23"/>
      <c r="AL4783" s="23"/>
      <c r="AM4783" s="23"/>
      <c r="AN4783" s="23"/>
      <c r="AO4783" s="23"/>
      <c r="AP4783" s="23"/>
      <c r="AQ4783" s="23"/>
      <c r="AR4783" s="23"/>
      <c r="AS4783" s="23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23"/>
      <c r="BE4783" s="23"/>
      <c r="BF4783" s="23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  <c r="BU4783" s="12"/>
      <c r="BV4783" s="12"/>
      <c r="BW4783" s="12"/>
      <c r="BX4783" s="15"/>
      <c r="BY4783" s="15"/>
      <c r="BZ4783" s="15"/>
      <c r="CA4783" s="15"/>
      <c r="CB4783" s="15"/>
      <c r="CC4783" s="15"/>
      <c r="CD4783" s="15"/>
      <c r="CE4783" s="15"/>
      <c r="CF4783" s="15"/>
      <c r="CG4783" s="15"/>
      <c r="CH4783" s="15"/>
      <c r="CI4783" s="15"/>
      <c r="CJ4783" s="15"/>
      <c r="CK4783" s="15"/>
      <c r="CL4783" s="15"/>
      <c r="CM4783" s="15"/>
      <c r="CN4783" s="15"/>
    </row>
    <row r="4784" spans="1:92" ht="14">
      <c r="A4784" s="1"/>
      <c r="D4784" s="38"/>
      <c r="I4784" s="19"/>
      <c r="K4784" s="15"/>
      <c r="L4784" s="15"/>
      <c r="AE4784" s="37"/>
      <c r="AF4784" s="30"/>
      <c r="AG4784" s="23"/>
      <c r="AH4784" s="23"/>
      <c r="AI4784" s="23"/>
      <c r="AJ4784" s="23"/>
      <c r="AK4784" s="23"/>
      <c r="AL4784" s="23"/>
      <c r="AM4784" s="23"/>
      <c r="AN4784" s="23"/>
      <c r="AO4784" s="23"/>
      <c r="AP4784" s="23"/>
      <c r="AQ4784" s="23"/>
      <c r="AR4784" s="23"/>
      <c r="AS4784" s="23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23"/>
      <c r="BE4784" s="23"/>
      <c r="BF4784" s="23"/>
      <c r="BG4784" s="12"/>
      <c r="BH4784" s="12"/>
      <c r="BI4784" s="12"/>
      <c r="BJ4784" s="12"/>
      <c r="BK4784" s="12"/>
      <c r="BL4784" s="12"/>
      <c r="BM4784" s="12"/>
      <c r="BN4784" s="12"/>
      <c r="BO4784" s="12"/>
      <c r="BP4784" s="12"/>
      <c r="BQ4784" s="12"/>
      <c r="BR4784" s="12"/>
      <c r="BS4784" s="12"/>
      <c r="BT4784" s="12"/>
      <c r="BU4784" s="12"/>
      <c r="BV4784" s="12"/>
      <c r="BW4784" s="12"/>
      <c r="BX4784" s="15"/>
      <c r="BY4784" s="15"/>
      <c r="BZ4784" s="15"/>
      <c r="CA4784" s="15"/>
      <c r="CB4784" s="15"/>
      <c r="CC4784" s="15"/>
      <c r="CD4784" s="15"/>
      <c r="CE4784" s="15"/>
      <c r="CF4784" s="15"/>
      <c r="CG4784" s="15"/>
      <c r="CH4784" s="15"/>
      <c r="CI4784" s="15"/>
      <c r="CJ4784" s="15"/>
      <c r="CK4784" s="15"/>
      <c r="CL4784" s="15"/>
      <c r="CM4784" s="15"/>
      <c r="CN4784" s="15"/>
    </row>
    <row r="4785" spans="1:92" ht="14">
      <c r="A4785" s="1"/>
      <c r="D4785" s="38"/>
      <c r="I4785" s="19"/>
      <c r="K4785" s="15"/>
      <c r="L4785" s="15"/>
      <c r="AE4785" s="37"/>
      <c r="AF4785" s="30"/>
      <c r="AG4785" s="23"/>
      <c r="AH4785" s="23"/>
      <c r="AI4785" s="23"/>
      <c r="AJ4785" s="23"/>
      <c r="AK4785" s="23"/>
      <c r="AL4785" s="23"/>
      <c r="AM4785" s="23"/>
      <c r="AN4785" s="23"/>
      <c r="AO4785" s="23"/>
      <c r="AP4785" s="23"/>
      <c r="AQ4785" s="23"/>
      <c r="AR4785" s="23"/>
      <c r="AS4785" s="23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23"/>
      <c r="BE4785" s="23"/>
      <c r="BF4785" s="23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  <c r="BU4785" s="12"/>
      <c r="BV4785" s="12"/>
      <c r="BW4785" s="12"/>
      <c r="BX4785" s="15"/>
      <c r="BY4785" s="15"/>
      <c r="BZ4785" s="15"/>
      <c r="CA4785" s="15"/>
      <c r="CB4785" s="15"/>
      <c r="CC4785" s="15"/>
      <c r="CD4785" s="15"/>
      <c r="CE4785" s="15"/>
      <c r="CF4785" s="15"/>
      <c r="CG4785" s="15"/>
      <c r="CH4785" s="15"/>
      <c r="CI4785" s="15"/>
      <c r="CJ4785" s="15"/>
      <c r="CK4785" s="15"/>
      <c r="CL4785" s="15"/>
      <c r="CM4785" s="15"/>
      <c r="CN4785" s="15"/>
    </row>
    <row r="4786" spans="1:92" ht="14">
      <c r="A4786" s="1"/>
      <c r="D4786" s="38"/>
      <c r="I4786" s="19"/>
      <c r="K4786" s="15"/>
      <c r="L4786" s="15"/>
      <c r="AE4786" s="37"/>
      <c r="AF4786" s="30"/>
      <c r="AG4786" s="23"/>
      <c r="AH4786" s="23"/>
      <c r="AI4786" s="23"/>
      <c r="AJ4786" s="23"/>
      <c r="AK4786" s="23"/>
      <c r="AL4786" s="23"/>
      <c r="AM4786" s="23"/>
      <c r="AN4786" s="23"/>
      <c r="AO4786" s="23"/>
      <c r="AP4786" s="23"/>
      <c r="AQ4786" s="23"/>
      <c r="AR4786" s="23"/>
      <c r="AS4786" s="23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23"/>
      <c r="BE4786" s="23"/>
      <c r="BF4786" s="23"/>
      <c r="BG4786" s="12"/>
      <c r="BH4786" s="12"/>
      <c r="BI4786" s="12"/>
      <c r="BJ4786" s="12"/>
      <c r="BK4786" s="12"/>
      <c r="BL4786" s="12"/>
      <c r="BM4786" s="12"/>
      <c r="BN4786" s="12"/>
      <c r="BO4786" s="12"/>
      <c r="BP4786" s="12"/>
      <c r="BQ4786" s="12"/>
      <c r="BR4786" s="12"/>
      <c r="BS4786" s="12"/>
      <c r="BT4786" s="12"/>
      <c r="BU4786" s="12"/>
      <c r="BV4786" s="12"/>
      <c r="BW4786" s="12"/>
      <c r="BX4786" s="15"/>
      <c r="BY4786" s="15"/>
      <c r="BZ4786" s="15"/>
      <c r="CA4786" s="15"/>
      <c r="CB4786" s="15"/>
      <c r="CC4786" s="15"/>
      <c r="CD4786" s="15"/>
      <c r="CE4786" s="15"/>
      <c r="CF4786" s="15"/>
      <c r="CG4786" s="15"/>
      <c r="CH4786" s="15"/>
      <c r="CI4786" s="15"/>
      <c r="CJ4786" s="15"/>
      <c r="CK4786" s="15"/>
      <c r="CL4786" s="15"/>
      <c r="CM4786" s="15"/>
      <c r="CN4786" s="15"/>
    </row>
    <row r="4787" spans="1:92" ht="14">
      <c r="A4787" s="1"/>
      <c r="D4787" s="38"/>
      <c r="I4787" s="19"/>
      <c r="K4787" s="15"/>
      <c r="L4787" s="15"/>
      <c r="AE4787" s="37"/>
      <c r="AF4787" s="30"/>
      <c r="AG4787" s="23"/>
      <c r="AH4787" s="23"/>
      <c r="AI4787" s="23"/>
      <c r="AJ4787" s="23"/>
      <c r="AK4787" s="23"/>
      <c r="AL4787" s="23"/>
      <c r="AM4787" s="23"/>
      <c r="AN4787" s="23"/>
      <c r="AO4787" s="23"/>
      <c r="AP4787" s="23"/>
      <c r="AQ4787" s="23"/>
      <c r="AR4787" s="23"/>
      <c r="AS4787" s="23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23"/>
      <c r="BE4787" s="23"/>
      <c r="BF4787" s="23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5"/>
      <c r="BY4787" s="15"/>
      <c r="BZ4787" s="15"/>
      <c r="CA4787" s="15"/>
      <c r="CB4787" s="15"/>
      <c r="CC4787" s="15"/>
      <c r="CD4787" s="15"/>
      <c r="CE4787" s="15"/>
      <c r="CF4787" s="15"/>
      <c r="CG4787" s="15"/>
      <c r="CH4787" s="15"/>
      <c r="CI4787" s="15"/>
      <c r="CJ4787" s="15"/>
      <c r="CK4787" s="15"/>
      <c r="CL4787" s="15"/>
      <c r="CM4787" s="15"/>
      <c r="CN4787" s="15"/>
    </row>
    <row r="4788" spans="1:92" ht="14">
      <c r="A4788" s="1"/>
      <c r="D4788" s="38"/>
      <c r="I4788" s="19"/>
      <c r="K4788" s="15"/>
      <c r="L4788" s="15"/>
      <c r="AE4788" s="37"/>
      <c r="AF4788" s="30"/>
      <c r="AG4788" s="23"/>
      <c r="AH4788" s="23"/>
      <c r="AI4788" s="23"/>
      <c r="AJ4788" s="23"/>
      <c r="AK4788" s="23"/>
      <c r="AL4788" s="23"/>
      <c r="AM4788" s="23"/>
      <c r="AN4788" s="23"/>
      <c r="AO4788" s="23"/>
      <c r="AP4788" s="23"/>
      <c r="AQ4788" s="23"/>
      <c r="AR4788" s="23"/>
      <c r="AS4788" s="23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23"/>
      <c r="BE4788" s="23"/>
      <c r="BF4788" s="23"/>
      <c r="BG4788" s="12"/>
      <c r="BH4788" s="12"/>
      <c r="BI4788" s="12"/>
      <c r="BJ4788" s="12"/>
      <c r="BK4788" s="12"/>
      <c r="BL4788" s="12"/>
      <c r="BM4788" s="12"/>
      <c r="BN4788" s="12"/>
      <c r="BO4788" s="12"/>
      <c r="BP4788" s="12"/>
      <c r="BQ4788" s="12"/>
      <c r="BR4788" s="12"/>
      <c r="BS4788" s="12"/>
      <c r="BT4788" s="12"/>
      <c r="BU4788" s="12"/>
      <c r="BV4788" s="12"/>
      <c r="BW4788" s="12"/>
      <c r="BX4788" s="15"/>
      <c r="BY4788" s="15"/>
      <c r="BZ4788" s="15"/>
      <c r="CA4788" s="15"/>
      <c r="CB4788" s="15"/>
      <c r="CC4788" s="15"/>
      <c r="CD4788" s="15"/>
      <c r="CE4788" s="15"/>
      <c r="CF4788" s="15"/>
      <c r="CG4788" s="15"/>
      <c r="CH4788" s="15"/>
      <c r="CI4788" s="15"/>
      <c r="CJ4788" s="15"/>
      <c r="CK4788" s="15"/>
      <c r="CL4788" s="15"/>
      <c r="CM4788" s="15"/>
      <c r="CN4788" s="15"/>
    </row>
    <row r="4789" spans="1:92" ht="14">
      <c r="A4789" s="1"/>
      <c r="D4789" s="38"/>
      <c r="I4789" s="19"/>
      <c r="K4789" s="15"/>
      <c r="L4789" s="15"/>
      <c r="AE4789" s="37"/>
      <c r="AF4789" s="30"/>
      <c r="AG4789" s="23"/>
      <c r="AH4789" s="23"/>
      <c r="AI4789" s="23"/>
      <c r="AJ4789" s="23"/>
      <c r="AK4789" s="23"/>
      <c r="AL4789" s="23"/>
      <c r="AM4789" s="23"/>
      <c r="AN4789" s="23"/>
      <c r="AO4789" s="23"/>
      <c r="AP4789" s="23"/>
      <c r="AQ4789" s="23"/>
      <c r="AR4789" s="23"/>
      <c r="AS4789" s="23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23"/>
      <c r="BE4789" s="23"/>
      <c r="BF4789" s="23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  <c r="BU4789" s="12"/>
      <c r="BV4789" s="12"/>
      <c r="BW4789" s="12"/>
      <c r="BX4789" s="15"/>
      <c r="BY4789" s="15"/>
      <c r="BZ4789" s="15"/>
      <c r="CA4789" s="15"/>
      <c r="CB4789" s="15"/>
      <c r="CC4789" s="15"/>
      <c r="CD4789" s="15"/>
      <c r="CE4789" s="15"/>
      <c r="CF4789" s="15"/>
      <c r="CG4789" s="15"/>
      <c r="CH4789" s="15"/>
      <c r="CI4789" s="15"/>
      <c r="CJ4789" s="15"/>
      <c r="CK4789" s="15"/>
      <c r="CL4789" s="15"/>
      <c r="CM4789" s="15"/>
      <c r="CN4789" s="15"/>
    </row>
    <row r="4790" spans="1:92" ht="14">
      <c r="A4790" s="1"/>
      <c r="D4790" s="38"/>
      <c r="I4790" s="19"/>
      <c r="K4790" s="15"/>
      <c r="L4790" s="15"/>
      <c r="AE4790" s="37"/>
      <c r="AF4790" s="30"/>
      <c r="AG4790" s="23"/>
      <c r="AH4790" s="23"/>
      <c r="AI4790" s="23"/>
      <c r="AJ4790" s="23"/>
      <c r="AK4790" s="23"/>
      <c r="AL4790" s="23"/>
      <c r="AM4790" s="23"/>
      <c r="AN4790" s="23"/>
      <c r="AO4790" s="23"/>
      <c r="AP4790" s="23"/>
      <c r="AQ4790" s="23"/>
      <c r="AR4790" s="23"/>
      <c r="AS4790" s="23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23"/>
      <c r="BE4790" s="23"/>
      <c r="BF4790" s="23"/>
      <c r="BG4790" s="12"/>
      <c r="BH4790" s="12"/>
      <c r="BI4790" s="12"/>
      <c r="BJ4790" s="12"/>
      <c r="BK4790" s="12"/>
      <c r="BL4790" s="12"/>
      <c r="BM4790" s="12"/>
      <c r="BN4790" s="12"/>
      <c r="BO4790" s="12"/>
      <c r="BP4790" s="12"/>
      <c r="BQ4790" s="12"/>
      <c r="BR4790" s="12"/>
      <c r="BS4790" s="12"/>
      <c r="BT4790" s="12"/>
      <c r="BU4790" s="12"/>
      <c r="BV4790" s="12"/>
      <c r="BW4790" s="12"/>
      <c r="BX4790" s="15"/>
      <c r="BY4790" s="15"/>
      <c r="BZ4790" s="15"/>
      <c r="CA4790" s="15"/>
      <c r="CB4790" s="15"/>
      <c r="CC4790" s="15"/>
      <c r="CD4790" s="15"/>
      <c r="CE4790" s="15"/>
      <c r="CF4790" s="15"/>
      <c r="CG4790" s="15"/>
      <c r="CH4790" s="15"/>
      <c r="CI4790" s="15"/>
      <c r="CJ4790" s="15"/>
      <c r="CK4790" s="15"/>
      <c r="CL4790" s="15"/>
      <c r="CM4790" s="15"/>
      <c r="CN4790" s="15"/>
    </row>
    <row r="4791" spans="1:92" ht="14">
      <c r="A4791" s="1"/>
      <c r="D4791" s="38"/>
      <c r="I4791" s="19"/>
      <c r="K4791" s="15"/>
      <c r="L4791" s="15"/>
      <c r="AE4791" s="37"/>
      <c r="AF4791" s="30"/>
      <c r="AG4791" s="23"/>
      <c r="AH4791" s="23"/>
      <c r="AI4791" s="23"/>
      <c r="AJ4791" s="23"/>
      <c r="AK4791" s="23"/>
      <c r="AL4791" s="23"/>
      <c r="AM4791" s="23"/>
      <c r="AN4791" s="23"/>
      <c r="AO4791" s="23"/>
      <c r="AP4791" s="23"/>
      <c r="AQ4791" s="23"/>
      <c r="AR4791" s="23"/>
      <c r="AS4791" s="23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23"/>
      <c r="BE4791" s="23"/>
      <c r="BF4791" s="23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  <c r="BU4791" s="12"/>
      <c r="BV4791" s="12"/>
      <c r="BW4791" s="12"/>
      <c r="BX4791" s="15"/>
      <c r="BY4791" s="15"/>
      <c r="BZ4791" s="15"/>
      <c r="CA4791" s="15"/>
      <c r="CB4791" s="15"/>
      <c r="CC4791" s="15"/>
      <c r="CD4791" s="15"/>
      <c r="CE4791" s="15"/>
      <c r="CF4791" s="15"/>
      <c r="CG4791" s="15"/>
      <c r="CH4791" s="15"/>
      <c r="CI4791" s="15"/>
      <c r="CJ4791" s="15"/>
      <c r="CK4791" s="15"/>
      <c r="CL4791" s="15"/>
      <c r="CM4791" s="15"/>
      <c r="CN4791" s="15"/>
    </row>
    <row r="4792" spans="1:92" ht="14">
      <c r="A4792" s="1"/>
      <c r="D4792" s="38"/>
      <c r="I4792" s="19"/>
      <c r="K4792" s="15"/>
      <c r="L4792" s="15"/>
      <c r="AE4792" s="37"/>
      <c r="AF4792" s="30"/>
      <c r="AG4792" s="23"/>
      <c r="AH4792" s="23"/>
      <c r="AI4792" s="23"/>
      <c r="AJ4792" s="23"/>
      <c r="AK4792" s="23"/>
      <c r="AL4792" s="23"/>
      <c r="AM4792" s="23"/>
      <c r="AN4792" s="23"/>
      <c r="AO4792" s="23"/>
      <c r="AP4792" s="23"/>
      <c r="AQ4792" s="23"/>
      <c r="AR4792" s="23"/>
      <c r="AS4792" s="23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23"/>
      <c r="BE4792" s="23"/>
      <c r="BF4792" s="23"/>
      <c r="BG4792" s="12"/>
      <c r="BH4792" s="12"/>
      <c r="BI4792" s="12"/>
      <c r="BJ4792" s="12"/>
      <c r="BK4792" s="12"/>
      <c r="BL4792" s="12"/>
      <c r="BM4792" s="12"/>
      <c r="BN4792" s="12"/>
      <c r="BO4792" s="12"/>
      <c r="BP4792" s="12"/>
      <c r="BQ4792" s="12"/>
      <c r="BR4792" s="12"/>
      <c r="BS4792" s="12"/>
      <c r="BT4792" s="12"/>
      <c r="BU4792" s="12"/>
      <c r="BV4792" s="12"/>
      <c r="BW4792" s="12"/>
      <c r="BX4792" s="15"/>
      <c r="BY4792" s="15"/>
      <c r="BZ4792" s="15"/>
      <c r="CA4792" s="15"/>
      <c r="CB4792" s="15"/>
      <c r="CC4792" s="15"/>
      <c r="CD4792" s="15"/>
      <c r="CE4792" s="15"/>
      <c r="CF4792" s="15"/>
      <c r="CG4792" s="15"/>
      <c r="CH4792" s="15"/>
      <c r="CI4792" s="15"/>
      <c r="CJ4792" s="15"/>
      <c r="CK4792" s="15"/>
      <c r="CL4792" s="15"/>
      <c r="CM4792" s="15"/>
      <c r="CN4792" s="15"/>
    </row>
    <row r="4793" spans="1:92" ht="14">
      <c r="A4793" s="1"/>
      <c r="D4793" s="38"/>
      <c r="I4793" s="19"/>
      <c r="K4793" s="15"/>
      <c r="L4793" s="15"/>
      <c r="AE4793" s="37"/>
      <c r="AF4793" s="30"/>
      <c r="AG4793" s="23"/>
      <c r="AH4793" s="23"/>
      <c r="AI4793" s="23"/>
      <c r="AJ4793" s="23"/>
      <c r="AK4793" s="23"/>
      <c r="AL4793" s="23"/>
      <c r="AM4793" s="23"/>
      <c r="AN4793" s="23"/>
      <c r="AO4793" s="23"/>
      <c r="AP4793" s="23"/>
      <c r="AQ4793" s="23"/>
      <c r="AR4793" s="23"/>
      <c r="AS4793" s="23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23"/>
      <c r="BE4793" s="23"/>
      <c r="BF4793" s="23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  <c r="BU4793" s="12"/>
      <c r="BV4793" s="12"/>
      <c r="BW4793" s="12"/>
      <c r="BX4793" s="15"/>
      <c r="BY4793" s="15"/>
      <c r="BZ4793" s="15"/>
      <c r="CA4793" s="15"/>
      <c r="CB4793" s="15"/>
      <c r="CC4793" s="15"/>
      <c r="CD4793" s="15"/>
      <c r="CE4793" s="15"/>
      <c r="CF4793" s="15"/>
      <c r="CG4793" s="15"/>
      <c r="CH4793" s="15"/>
      <c r="CI4793" s="15"/>
      <c r="CJ4793" s="15"/>
      <c r="CK4793" s="15"/>
      <c r="CL4793" s="15"/>
      <c r="CM4793" s="15"/>
      <c r="CN4793" s="15"/>
    </row>
    <row r="4794" spans="1:92" ht="14">
      <c r="A4794" s="1"/>
      <c r="D4794" s="38"/>
      <c r="I4794" s="19"/>
      <c r="K4794" s="15"/>
      <c r="L4794" s="15"/>
      <c r="AE4794" s="37"/>
      <c r="AF4794" s="30"/>
      <c r="AG4794" s="23"/>
      <c r="AH4794" s="23"/>
      <c r="AI4794" s="23"/>
      <c r="AJ4794" s="23"/>
      <c r="AK4794" s="23"/>
      <c r="AL4794" s="23"/>
      <c r="AM4794" s="23"/>
      <c r="AN4794" s="23"/>
      <c r="AO4794" s="23"/>
      <c r="AP4794" s="23"/>
      <c r="AQ4794" s="23"/>
      <c r="AR4794" s="23"/>
      <c r="AS4794" s="23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23"/>
      <c r="BE4794" s="23"/>
      <c r="BF4794" s="23"/>
      <c r="BG4794" s="12"/>
      <c r="BH4794" s="12"/>
      <c r="BI4794" s="12"/>
      <c r="BJ4794" s="12"/>
      <c r="BK4794" s="12"/>
      <c r="BL4794" s="12"/>
      <c r="BM4794" s="12"/>
      <c r="BN4794" s="12"/>
      <c r="BO4794" s="12"/>
      <c r="BP4794" s="12"/>
      <c r="BQ4794" s="12"/>
      <c r="BR4794" s="12"/>
      <c r="BS4794" s="12"/>
      <c r="BT4794" s="12"/>
      <c r="BU4794" s="12"/>
      <c r="BV4794" s="12"/>
      <c r="BW4794" s="12"/>
      <c r="BX4794" s="15"/>
      <c r="BY4794" s="15"/>
      <c r="BZ4794" s="15"/>
      <c r="CA4794" s="15"/>
      <c r="CB4794" s="15"/>
      <c r="CC4794" s="15"/>
      <c r="CD4794" s="15"/>
      <c r="CE4794" s="15"/>
      <c r="CF4794" s="15"/>
      <c r="CG4794" s="15"/>
      <c r="CH4794" s="15"/>
      <c r="CI4794" s="15"/>
      <c r="CJ4794" s="15"/>
      <c r="CK4794" s="15"/>
      <c r="CL4794" s="15"/>
      <c r="CM4794" s="15"/>
      <c r="CN4794" s="15"/>
    </row>
    <row r="4795" spans="1:92" ht="14">
      <c r="A4795" s="1"/>
      <c r="D4795" s="38"/>
      <c r="I4795" s="19"/>
      <c r="K4795" s="15"/>
      <c r="L4795" s="15"/>
      <c r="AE4795" s="37"/>
      <c r="AF4795" s="30"/>
      <c r="AG4795" s="23"/>
      <c r="AH4795" s="23"/>
      <c r="AI4795" s="23"/>
      <c r="AJ4795" s="23"/>
      <c r="AK4795" s="23"/>
      <c r="AL4795" s="23"/>
      <c r="AM4795" s="23"/>
      <c r="AN4795" s="23"/>
      <c r="AO4795" s="23"/>
      <c r="AP4795" s="23"/>
      <c r="AQ4795" s="23"/>
      <c r="AR4795" s="23"/>
      <c r="AS4795" s="23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23"/>
      <c r="BE4795" s="23"/>
      <c r="BF4795" s="23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  <c r="BU4795" s="12"/>
      <c r="BV4795" s="12"/>
      <c r="BW4795" s="12"/>
      <c r="BX4795" s="15"/>
      <c r="BY4795" s="15"/>
      <c r="BZ4795" s="15"/>
      <c r="CA4795" s="15"/>
      <c r="CB4795" s="15"/>
      <c r="CC4795" s="15"/>
      <c r="CD4795" s="15"/>
      <c r="CE4795" s="15"/>
      <c r="CF4795" s="15"/>
      <c r="CG4795" s="15"/>
      <c r="CH4795" s="15"/>
      <c r="CI4795" s="15"/>
      <c r="CJ4795" s="15"/>
      <c r="CK4795" s="15"/>
      <c r="CL4795" s="15"/>
      <c r="CM4795" s="15"/>
      <c r="CN4795" s="15"/>
    </row>
    <row r="4796" spans="1:92" ht="14">
      <c r="A4796" s="1"/>
      <c r="D4796" s="38"/>
      <c r="I4796" s="19"/>
      <c r="K4796" s="15"/>
      <c r="L4796" s="15"/>
      <c r="AE4796" s="37"/>
      <c r="AF4796" s="30"/>
      <c r="AG4796" s="23"/>
      <c r="AH4796" s="23"/>
      <c r="AI4796" s="23"/>
      <c r="AJ4796" s="23"/>
      <c r="AK4796" s="23"/>
      <c r="AL4796" s="23"/>
      <c r="AM4796" s="23"/>
      <c r="AN4796" s="23"/>
      <c r="AO4796" s="23"/>
      <c r="AP4796" s="23"/>
      <c r="AQ4796" s="23"/>
      <c r="AR4796" s="23"/>
      <c r="AS4796" s="23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23"/>
      <c r="BE4796" s="23"/>
      <c r="BF4796" s="23"/>
      <c r="BG4796" s="12"/>
      <c r="BH4796" s="12"/>
      <c r="BI4796" s="12"/>
      <c r="BJ4796" s="12"/>
      <c r="BK4796" s="12"/>
      <c r="BL4796" s="12"/>
      <c r="BM4796" s="12"/>
      <c r="BN4796" s="12"/>
      <c r="BO4796" s="12"/>
      <c r="BP4796" s="12"/>
      <c r="BQ4796" s="12"/>
      <c r="BR4796" s="12"/>
      <c r="BS4796" s="12"/>
      <c r="BT4796" s="12"/>
      <c r="BU4796" s="12"/>
      <c r="BV4796" s="12"/>
      <c r="BW4796" s="12"/>
      <c r="BX4796" s="15"/>
      <c r="BY4796" s="15"/>
      <c r="BZ4796" s="15"/>
      <c r="CA4796" s="15"/>
      <c r="CB4796" s="15"/>
      <c r="CC4796" s="15"/>
      <c r="CD4796" s="15"/>
      <c r="CE4796" s="15"/>
      <c r="CF4796" s="15"/>
      <c r="CG4796" s="15"/>
      <c r="CH4796" s="15"/>
      <c r="CI4796" s="15"/>
      <c r="CJ4796" s="15"/>
      <c r="CK4796" s="15"/>
      <c r="CL4796" s="15"/>
      <c r="CM4796" s="15"/>
      <c r="CN4796" s="15"/>
    </row>
    <row r="4797" spans="1:92" ht="14">
      <c r="A4797" s="1"/>
      <c r="D4797" s="38"/>
      <c r="I4797" s="19"/>
      <c r="K4797" s="15"/>
      <c r="L4797" s="15"/>
      <c r="AE4797" s="37"/>
      <c r="AF4797" s="30"/>
      <c r="AG4797" s="23"/>
      <c r="AH4797" s="23"/>
      <c r="AI4797" s="23"/>
      <c r="AJ4797" s="23"/>
      <c r="AK4797" s="23"/>
      <c r="AL4797" s="23"/>
      <c r="AM4797" s="23"/>
      <c r="AN4797" s="23"/>
      <c r="AO4797" s="23"/>
      <c r="AP4797" s="23"/>
      <c r="AQ4797" s="23"/>
      <c r="AR4797" s="23"/>
      <c r="AS4797" s="23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23"/>
      <c r="BE4797" s="23"/>
      <c r="BF4797" s="23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  <c r="BU4797" s="12"/>
      <c r="BV4797" s="12"/>
      <c r="BW4797" s="12"/>
      <c r="BX4797" s="15"/>
      <c r="BY4797" s="15"/>
      <c r="BZ4797" s="15"/>
      <c r="CA4797" s="15"/>
      <c r="CB4797" s="15"/>
      <c r="CC4797" s="15"/>
      <c r="CD4797" s="15"/>
      <c r="CE4797" s="15"/>
      <c r="CF4797" s="15"/>
      <c r="CG4797" s="15"/>
      <c r="CH4797" s="15"/>
      <c r="CI4797" s="15"/>
      <c r="CJ4797" s="15"/>
      <c r="CK4797" s="15"/>
      <c r="CL4797" s="15"/>
      <c r="CM4797" s="15"/>
      <c r="CN4797" s="15"/>
    </row>
    <row r="4798" spans="1:92" ht="14">
      <c r="A4798" s="1"/>
      <c r="D4798" s="38"/>
      <c r="I4798" s="19"/>
      <c r="K4798" s="15"/>
      <c r="L4798" s="15"/>
      <c r="AE4798" s="37"/>
      <c r="AF4798" s="30"/>
      <c r="AG4798" s="23"/>
      <c r="AH4798" s="23"/>
      <c r="AI4798" s="23"/>
      <c r="AJ4798" s="23"/>
      <c r="AK4798" s="23"/>
      <c r="AL4798" s="23"/>
      <c r="AM4798" s="23"/>
      <c r="AN4798" s="23"/>
      <c r="AO4798" s="23"/>
      <c r="AP4798" s="23"/>
      <c r="AQ4798" s="23"/>
      <c r="AR4798" s="23"/>
      <c r="AS4798" s="23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23"/>
      <c r="BE4798" s="23"/>
      <c r="BF4798" s="23"/>
      <c r="BG4798" s="12"/>
      <c r="BH4798" s="12"/>
      <c r="BI4798" s="12"/>
      <c r="BJ4798" s="12"/>
      <c r="BK4798" s="12"/>
      <c r="BL4798" s="12"/>
      <c r="BM4798" s="12"/>
      <c r="BN4798" s="12"/>
      <c r="BO4798" s="12"/>
      <c r="BP4798" s="12"/>
      <c r="BQ4798" s="12"/>
      <c r="BR4798" s="12"/>
      <c r="BS4798" s="12"/>
      <c r="BT4798" s="12"/>
      <c r="BU4798" s="12"/>
      <c r="BV4798" s="12"/>
      <c r="BW4798" s="12"/>
      <c r="BX4798" s="15"/>
      <c r="BY4798" s="15"/>
      <c r="BZ4798" s="15"/>
      <c r="CA4798" s="15"/>
      <c r="CB4798" s="15"/>
      <c r="CC4798" s="15"/>
      <c r="CD4798" s="15"/>
      <c r="CE4798" s="15"/>
      <c r="CF4798" s="15"/>
      <c r="CG4798" s="15"/>
      <c r="CH4798" s="15"/>
      <c r="CI4798" s="15"/>
      <c r="CJ4798" s="15"/>
      <c r="CK4798" s="15"/>
      <c r="CL4798" s="15"/>
      <c r="CM4798" s="15"/>
      <c r="CN4798" s="15"/>
    </row>
    <row r="4799" spans="1:92" ht="14">
      <c r="A4799" s="1"/>
      <c r="D4799" s="38"/>
      <c r="I4799" s="19"/>
      <c r="K4799" s="15"/>
      <c r="L4799" s="15"/>
      <c r="AE4799" s="37"/>
      <c r="AF4799" s="30"/>
      <c r="AG4799" s="23"/>
      <c r="AH4799" s="23"/>
      <c r="AI4799" s="23"/>
      <c r="AJ4799" s="23"/>
      <c r="AK4799" s="23"/>
      <c r="AL4799" s="23"/>
      <c r="AM4799" s="23"/>
      <c r="AN4799" s="23"/>
      <c r="AO4799" s="23"/>
      <c r="AP4799" s="23"/>
      <c r="AQ4799" s="23"/>
      <c r="AR4799" s="23"/>
      <c r="AS4799" s="23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23"/>
      <c r="BE4799" s="23"/>
      <c r="BF4799" s="23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  <c r="BU4799" s="12"/>
      <c r="BV4799" s="12"/>
      <c r="BW4799" s="12"/>
      <c r="BX4799" s="15"/>
      <c r="BY4799" s="15"/>
      <c r="BZ4799" s="15"/>
      <c r="CA4799" s="15"/>
      <c r="CB4799" s="15"/>
      <c r="CC4799" s="15"/>
      <c r="CD4799" s="15"/>
      <c r="CE4799" s="15"/>
      <c r="CF4799" s="15"/>
      <c r="CG4799" s="15"/>
      <c r="CH4799" s="15"/>
      <c r="CI4799" s="15"/>
      <c r="CJ4799" s="15"/>
      <c r="CK4799" s="15"/>
      <c r="CL4799" s="15"/>
      <c r="CM4799" s="15"/>
      <c r="CN4799" s="15"/>
    </row>
    <row r="4800" spans="1:92" ht="14">
      <c r="A4800" s="1"/>
      <c r="D4800" s="38"/>
      <c r="I4800" s="19"/>
      <c r="K4800" s="15"/>
      <c r="L4800" s="15"/>
      <c r="AE4800" s="37"/>
      <c r="AF4800" s="30"/>
      <c r="AG4800" s="23"/>
      <c r="AH4800" s="23"/>
      <c r="AI4800" s="23"/>
      <c r="AJ4800" s="23"/>
      <c r="AK4800" s="23"/>
      <c r="AL4800" s="23"/>
      <c r="AM4800" s="23"/>
      <c r="AN4800" s="23"/>
      <c r="AO4800" s="23"/>
      <c r="AP4800" s="23"/>
      <c r="AQ4800" s="23"/>
      <c r="AR4800" s="23"/>
      <c r="AS4800" s="23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23"/>
      <c r="BE4800" s="23"/>
      <c r="BF4800" s="23"/>
      <c r="BG4800" s="12"/>
      <c r="BH4800" s="12"/>
      <c r="BI4800" s="12"/>
      <c r="BJ4800" s="12"/>
      <c r="BK4800" s="12"/>
      <c r="BL4800" s="12"/>
      <c r="BM4800" s="12"/>
      <c r="BN4800" s="12"/>
      <c r="BO4800" s="12"/>
      <c r="BP4800" s="12"/>
      <c r="BQ4800" s="12"/>
      <c r="BR4800" s="12"/>
      <c r="BS4800" s="12"/>
      <c r="BT4800" s="12"/>
      <c r="BU4800" s="12"/>
      <c r="BV4800" s="12"/>
      <c r="BW4800" s="12"/>
      <c r="BX4800" s="15"/>
      <c r="BY4800" s="15"/>
      <c r="BZ4800" s="15"/>
      <c r="CA4800" s="15"/>
      <c r="CB4800" s="15"/>
      <c r="CC4800" s="15"/>
      <c r="CD4800" s="15"/>
      <c r="CE4800" s="15"/>
      <c r="CF4800" s="15"/>
      <c r="CG4800" s="15"/>
      <c r="CH4800" s="15"/>
      <c r="CI4800" s="15"/>
      <c r="CJ4800" s="15"/>
      <c r="CK4800" s="15"/>
      <c r="CL4800" s="15"/>
      <c r="CM4800" s="15"/>
      <c r="CN4800" s="15"/>
    </row>
    <row r="4801" spans="1:92" ht="14">
      <c r="A4801" s="1"/>
      <c r="D4801" s="38"/>
      <c r="I4801" s="19"/>
      <c r="K4801" s="15"/>
      <c r="L4801" s="15"/>
      <c r="AE4801" s="37"/>
      <c r="AF4801" s="30"/>
      <c r="AG4801" s="23"/>
      <c r="AH4801" s="23"/>
      <c r="AI4801" s="23"/>
      <c r="AJ4801" s="23"/>
      <c r="AK4801" s="23"/>
      <c r="AL4801" s="23"/>
      <c r="AM4801" s="23"/>
      <c r="AN4801" s="23"/>
      <c r="AO4801" s="23"/>
      <c r="AP4801" s="23"/>
      <c r="AQ4801" s="23"/>
      <c r="AR4801" s="23"/>
      <c r="AS4801" s="23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23"/>
      <c r="BE4801" s="23"/>
      <c r="BF4801" s="23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  <c r="BU4801" s="12"/>
      <c r="BV4801" s="12"/>
      <c r="BW4801" s="12"/>
      <c r="BX4801" s="15"/>
      <c r="BY4801" s="15"/>
      <c r="BZ4801" s="15"/>
      <c r="CA4801" s="15"/>
      <c r="CB4801" s="15"/>
      <c r="CC4801" s="15"/>
      <c r="CD4801" s="15"/>
      <c r="CE4801" s="15"/>
      <c r="CF4801" s="15"/>
      <c r="CG4801" s="15"/>
      <c r="CH4801" s="15"/>
      <c r="CI4801" s="15"/>
      <c r="CJ4801" s="15"/>
      <c r="CK4801" s="15"/>
      <c r="CL4801" s="15"/>
      <c r="CM4801" s="15"/>
      <c r="CN4801" s="15"/>
    </row>
    <row r="4802" spans="1:92" ht="14">
      <c r="A4802" s="1"/>
      <c r="D4802" s="38"/>
      <c r="I4802" s="19"/>
      <c r="K4802" s="15"/>
      <c r="L4802" s="15"/>
      <c r="AE4802" s="37"/>
      <c r="AF4802" s="30"/>
      <c r="AG4802" s="23"/>
      <c r="AH4802" s="23"/>
      <c r="AI4802" s="23"/>
      <c r="AJ4802" s="23"/>
      <c r="AK4802" s="23"/>
      <c r="AL4802" s="23"/>
      <c r="AM4802" s="23"/>
      <c r="AN4802" s="23"/>
      <c r="AO4802" s="23"/>
      <c r="AP4802" s="23"/>
      <c r="AQ4802" s="23"/>
      <c r="AR4802" s="23"/>
      <c r="AS4802" s="23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23"/>
      <c r="BE4802" s="23"/>
      <c r="BF4802" s="23"/>
      <c r="BG4802" s="12"/>
      <c r="BH4802" s="12"/>
      <c r="BI4802" s="12"/>
      <c r="BJ4802" s="12"/>
      <c r="BK4802" s="12"/>
      <c r="BL4802" s="12"/>
      <c r="BM4802" s="12"/>
      <c r="BN4802" s="12"/>
      <c r="BO4802" s="12"/>
      <c r="BP4802" s="12"/>
      <c r="BQ4802" s="12"/>
      <c r="BR4802" s="12"/>
      <c r="BS4802" s="12"/>
      <c r="BT4802" s="12"/>
      <c r="BU4802" s="12"/>
      <c r="BV4802" s="12"/>
      <c r="BW4802" s="12"/>
      <c r="BX4802" s="15"/>
      <c r="BY4802" s="15"/>
      <c r="BZ4802" s="15"/>
      <c r="CA4802" s="15"/>
      <c r="CB4802" s="15"/>
      <c r="CC4802" s="15"/>
      <c r="CD4802" s="15"/>
      <c r="CE4802" s="15"/>
      <c r="CF4802" s="15"/>
      <c r="CG4802" s="15"/>
      <c r="CH4802" s="15"/>
      <c r="CI4802" s="15"/>
      <c r="CJ4802" s="15"/>
      <c r="CK4802" s="15"/>
      <c r="CL4802" s="15"/>
      <c r="CM4802" s="15"/>
      <c r="CN4802" s="15"/>
    </row>
    <row r="4803" spans="1:92" ht="14">
      <c r="A4803" s="1"/>
      <c r="D4803" s="38"/>
      <c r="I4803" s="19"/>
      <c r="K4803" s="15"/>
      <c r="L4803" s="15"/>
      <c r="AE4803" s="37"/>
      <c r="AF4803" s="30"/>
      <c r="AG4803" s="23"/>
      <c r="AH4803" s="23"/>
      <c r="AI4803" s="23"/>
      <c r="AJ4803" s="23"/>
      <c r="AK4803" s="23"/>
      <c r="AL4803" s="23"/>
      <c r="AM4803" s="23"/>
      <c r="AN4803" s="23"/>
      <c r="AO4803" s="23"/>
      <c r="AP4803" s="23"/>
      <c r="AQ4803" s="23"/>
      <c r="AR4803" s="23"/>
      <c r="AS4803" s="23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23"/>
      <c r="BE4803" s="23"/>
      <c r="BF4803" s="23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  <c r="BU4803" s="12"/>
      <c r="BV4803" s="12"/>
      <c r="BW4803" s="12"/>
      <c r="BX4803" s="15"/>
      <c r="BY4803" s="15"/>
      <c r="BZ4803" s="15"/>
      <c r="CA4803" s="15"/>
      <c r="CB4803" s="15"/>
      <c r="CC4803" s="15"/>
      <c r="CD4803" s="15"/>
      <c r="CE4803" s="15"/>
      <c r="CF4803" s="15"/>
      <c r="CG4803" s="15"/>
      <c r="CH4803" s="15"/>
      <c r="CI4803" s="15"/>
      <c r="CJ4803" s="15"/>
      <c r="CK4803" s="15"/>
      <c r="CL4803" s="15"/>
      <c r="CM4803" s="15"/>
      <c r="CN4803" s="15"/>
    </row>
    <row r="4804" spans="1:92" ht="14">
      <c r="A4804" s="1"/>
      <c r="D4804" s="38"/>
      <c r="I4804" s="19"/>
      <c r="K4804" s="15"/>
      <c r="L4804" s="15"/>
      <c r="AE4804" s="37"/>
      <c r="AF4804" s="30"/>
      <c r="AG4804" s="23"/>
      <c r="AH4804" s="23"/>
      <c r="AI4804" s="23"/>
      <c r="AJ4804" s="23"/>
      <c r="AK4804" s="23"/>
      <c r="AL4804" s="23"/>
      <c r="AM4804" s="23"/>
      <c r="AN4804" s="23"/>
      <c r="AO4804" s="23"/>
      <c r="AP4804" s="23"/>
      <c r="AQ4804" s="23"/>
      <c r="AR4804" s="23"/>
      <c r="AS4804" s="23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23"/>
      <c r="BE4804" s="23"/>
      <c r="BF4804" s="23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/>
      <c r="BX4804" s="15"/>
      <c r="BY4804" s="15"/>
      <c r="BZ4804" s="15"/>
      <c r="CA4804" s="15"/>
      <c r="CB4804" s="15"/>
      <c r="CC4804" s="15"/>
      <c r="CD4804" s="15"/>
      <c r="CE4804" s="15"/>
      <c r="CF4804" s="15"/>
      <c r="CG4804" s="15"/>
      <c r="CH4804" s="15"/>
      <c r="CI4804" s="15"/>
      <c r="CJ4804" s="15"/>
      <c r="CK4804" s="15"/>
      <c r="CL4804" s="15"/>
      <c r="CM4804" s="15"/>
      <c r="CN4804" s="15"/>
    </row>
    <row r="4805" spans="1:92" ht="14">
      <c r="A4805" s="1"/>
      <c r="D4805" s="38"/>
      <c r="I4805" s="19"/>
      <c r="K4805" s="15"/>
      <c r="L4805" s="15"/>
      <c r="AE4805" s="37"/>
      <c r="AF4805" s="30"/>
      <c r="AG4805" s="23"/>
      <c r="AH4805" s="23"/>
      <c r="AI4805" s="23"/>
      <c r="AJ4805" s="23"/>
      <c r="AK4805" s="23"/>
      <c r="AL4805" s="23"/>
      <c r="AM4805" s="23"/>
      <c r="AN4805" s="23"/>
      <c r="AO4805" s="23"/>
      <c r="AP4805" s="23"/>
      <c r="AQ4805" s="23"/>
      <c r="AR4805" s="23"/>
      <c r="AS4805" s="23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23"/>
      <c r="BE4805" s="23"/>
      <c r="BF4805" s="23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/>
      <c r="BT4805" s="12"/>
      <c r="BU4805" s="12"/>
      <c r="BV4805" s="12"/>
      <c r="BW4805" s="12"/>
      <c r="BX4805" s="15"/>
      <c r="BY4805" s="15"/>
      <c r="BZ4805" s="15"/>
      <c r="CA4805" s="15"/>
      <c r="CB4805" s="15"/>
      <c r="CC4805" s="15"/>
      <c r="CD4805" s="15"/>
      <c r="CE4805" s="15"/>
      <c r="CF4805" s="15"/>
      <c r="CG4805" s="15"/>
      <c r="CH4805" s="15"/>
      <c r="CI4805" s="15"/>
      <c r="CJ4805" s="15"/>
      <c r="CK4805" s="15"/>
      <c r="CL4805" s="15"/>
      <c r="CM4805" s="15"/>
      <c r="CN4805" s="15"/>
    </row>
    <row r="4806" spans="1:92" ht="14">
      <c r="A4806" s="1"/>
      <c r="D4806" s="38"/>
      <c r="I4806" s="19"/>
      <c r="K4806" s="15"/>
      <c r="L4806" s="15"/>
      <c r="AE4806" s="37"/>
      <c r="AF4806" s="30"/>
      <c r="AG4806" s="23"/>
      <c r="AH4806" s="23"/>
      <c r="AI4806" s="23"/>
      <c r="AJ4806" s="23"/>
      <c r="AK4806" s="23"/>
      <c r="AL4806" s="23"/>
      <c r="AM4806" s="23"/>
      <c r="AN4806" s="23"/>
      <c r="AO4806" s="23"/>
      <c r="AP4806" s="23"/>
      <c r="AQ4806" s="23"/>
      <c r="AR4806" s="23"/>
      <c r="AS4806" s="23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23"/>
      <c r="BE4806" s="23"/>
      <c r="BF4806" s="23"/>
      <c r="BG4806" s="12"/>
      <c r="BH4806" s="12"/>
      <c r="BI4806" s="12"/>
      <c r="BJ4806" s="12"/>
      <c r="BK4806" s="12"/>
      <c r="BL4806" s="12"/>
      <c r="BM4806" s="12"/>
      <c r="BN4806" s="12"/>
      <c r="BO4806" s="12"/>
      <c r="BP4806" s="12"/>
      <c r="BQ4806" s="12"/>
      <c r="BR4806" s="12"/>
      <c r="BS4806" s="12"/>
      <c r="BT4806" s="12"/>
      <c r="BU4806" s="12"/>
      <c r="BV4806" s="12"/>
      <c r="BW4806" s="12"/>
      <c r="BX4806" s="15"/>
      <c r="BY4806" s="15"/>
      <c r="BZ4806" s="15"/>
      <c r="CA4806" s="15"/>
      <c r="CB4806" s="15"/>
      <c r="CC4806" s="15"/>
      <c r="CD4806" s="15"/>
      <c r="CE4806" s="15"/>
      <c r="CF4806" s="15"/>
      <c r="CG4806" s="15"/>
      <c r="CH4806" s="15"/>
      <c r="CI4806" s="15"/>
      <c r="CJ4806" s="15"/>
      <c r="CK4806" s="15"/>
      <c r="CL4806" s="15"/>
      <c r="CM4806" s="15"/>
      <c r="CN4806" s="15"/>
    </row>
    <row r="4807" spans="1:92" ht="14">
      <c r="A4807" s="1"/>
      <c r="D4807" s="38"/>
      <c r="I4807" s="19"/>
      <c r="K4807" s="15"/>
      <c r="L4807" s="15"/>
      <c r="AE4807" s="37"/>
      <c r="AF4807" s="30"/>
      <c r="AG4807" s="23"/>
      <c r="AH4807" s="23"/>
      <c r="AI4807" s="23"/>
      <c r="AJ4807" s="23"/>
      <c r="AK4807" s="23"/>
      <c r="AL4807" s="23"/>
      <c r="AM4807" s="23"/>
      <c r="AN4807" s="23"/>
      <c r="AO4807" s="23"/>
      <c r="AP4807" s="23"/>
      <c r="AQ4807" s="23"/>
      <c r="AR4807" s="23"/>
      <c r="AS4807" s="23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23"/>
      <c r="BE4807" s="23"/>
      <c r="BF4807" s="23"/>
      <c r="BG4807" s="12"/>
      <c r="BH4807" s="12"/>
      <c r="BI4807" s="12"/>
      <c r="BJ4807" s="12"/>
      <c r="BK4807" s="12"/>
      <c r="BL4807" s="12"/>
      <c r="BM4807" s="12"/>
      <c r="BN4807" s="12"/>
      <c r="BO4807" s="12"/>
      <c r="BP4807" s="12"/>
      <c r="BQ4807" s="12"/>
      <c r="BR4807" s="12"/>
      <c r="BS4807" s="12"/>
      <c r="BT4807" s="12"/>
      <c r="BU4807" s="12"/>
      <c r="BV4807" s="12"/>
      <c r="BW4807" s="12"/>
      <c r="BX4807" s="15"/>
      <c r="BY4807" s="15"/>
      <c r="BZ4807" s="15"/>
      <c r="CA4807" s="15"/>
      <c r="CB4807" s="15"/>
      <c r="CC4807" s="15"/>
      <c r="CD4807" s="15"/>
      <c r="CE4807" s="15"/>
      <c r="CF4807" s="15"/>
      <c r="CG4807" s="15"/>
      <c r="CH4807" s="15"/>
      <c r="CI4807" s="15"/>
      <c r="CJ4807" s="15"/>
      <c r="CK4807" s="15"/>
      <c r="CL4807" s="15"/>
      <c r="CM4807" s="15"/>
      <c r="CN4807" s="15"/>
    </row>
    <row r="4808" spans="1:92" ht="14">
      <c r="A4808" s="1"/>
      <c r="D4808" s="38"/>
      <c r="I4808" s="19"/>
      <c r="K4808" s="15"/>
      <c r="L4808" s="15"/>
      <c r="AE4808" s="37"/>
      <c r="AF4808" s="30"/>
      <c r="AG4808" s="23"/>
      <c r="AH4808" s="23"/>
      <c r="AI4808" s="23"/>
      <c r="AJ4808" s="23"/>
      <c r="AK4808" s="23"/>
      <c r="AL4808" s="23"/>
      <c r="AM4808" s="23"/>
      <c r="AN4808" s="23"/>
      <c r="AO4808" s="23"/>
      <c r="AP4808" s="23"/>
      <c r="AQ4808" s="23"/>
      <c r="AR4808" s="23"/>
      <c r="AS4808" s="23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23"/>
      <c r="BE4808" s="23"/>
      <c r="BF4808" s="23"/>
      <c r="BG4808" s="12"/>
      <c r="BH4808" s="12"/>
      <c r="BI4808" s="12"/>
      <c r="BJ4808" s="12"/>
      <c r="BK4808" s="12"/>
      <c r="BL4808" s="12"/>
      <c r="BM4808" s="12"/>
      <c r="BN4808" s="12"/>
      <c r="BO4808" s="12"/>
      <c r="BP4808" s="12"/>
      <c r="BQ4808" s="12"/>
      <c r="BR4808" s="12"/>
      <c r="BS4808" s="12"/>
      <c r="BT4808" s="12"/>
      <c r="BU4808" s="12"/>
      <c r="BV4808" s="12"/>
      <c r="BW4808" s="12"/>
      <c r="BX4808" s="15"/>
      <c r="BY4808" s="15"/>
      <c r="BZ4808" s="15"/>
      <c r="CA4808" s="15"/>
      <c r="CB4808" s="15"/>
      <c r="CC4808" s="15"/>
      <c r="CD4808" s="15"/>
      <c r="CE4808" s="15"/>
      <c r="CF4808" s="15"/>
      <c r="CG4808" s="15"/>
      <c r="CH4808" s="15"/>
      <c r="CI4808" s="15"/>
      <c r="CJ4808" s="15"/>
      <c r="CK4808" s="15"/>
      <c r="CL4808" s="15"/>
      <c r="CM4808" s="15"/>
      <c r="CN4808" s="15"/>
    </row>
    <row r="4809" spans="1:92" ht="14">
      <c r="A4809" s="1"/>
      <c r="D4809" s="38"/>
      <c r="I4809" s="19"/>
      <c r="K4809" s="15"/>
      <c r="L4809" s="15"/>
      <c r="AE4809" s="37"/>
      <c r="AF4809" s="30"/>
      <c r="AG4809" s="23"/>
      <c r="AH4809" s="23"/>
      <c r="AI4809" s="23"/>
      <c r="AJ4809" s="23"/>
      <c r="AK4809" s="23"/>
      <c r="AL4809" s="23"/>
      <c r="AM4809" s="23"/>
      <c r="AN4809" s="23"/>
      <c r="AO4809" s="23"/>
      <c r="AP4809" s="23"/>
      <c r="AQ4809" s="23"/>
      <c r="AR4809" s="23"/>
      <c r="AS4809" s="23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23"/>
      <c r="BE4809" s="23"/>
      <c r="BF4809" s="23"/>
      <c r="BG4809" s="12"/>
      <c r="BH4809" s="12"/>
      <c r="BI4809" s="12"/>
      <c r="BJ4809" s="12"/>
      <c r="BK4809" s="12"/>
      <c r="BL4809" s="12"/>
      <c r="BM4809" s="12"/>
      <c r="BN4809" s="12"/>
      <c r="BO4809" s="12"/>
      <c r="BP4809" s="12"/>
      <c r="BQ4809" s="12"/>
      <c r="BR4809" s="12"/>
      <c r="BS4809" s="12"/>
      <c r="BT4809" s="12"/>
      <c r="BU4809" s="12"/>
      <c r="BV4809" s="12"/>
      <c r="BW4809" s="12"/>
      <c r="BX4809" s="15"/>
      <c r="BY4809" s="15"/>
      <c r="BZ4809" s="15"/>
      <c r="CA4809" s="15"/>
      <c r="CB4809" s="15"/>
      <c r="CC4809" s="15"/>
      <c r="CD4809" s="15"/>
      <c r="CE4809" s="15"/>
      <c r="CF4809" s="15"/>
      <c r="CG4809" s="15"/>
      <c r="CH4809" s="15"/>
      <c r="CI4809" s="15"/>
      <c r="CJ4809" s="15"/>
      <c r="CK4809" s="15"/>
      <c r="CL4809" s="15"/>
      <c r="CM4809" s="15"/>
      <c r="CN4809" s="15"/>
    </row>
    <row r="4810" spans="1:92" ht="14">
      <c r="A4810" s="1"/>
      <c r="D4810" s="38"/>
      <c r="I4810" s="19"/>
      <c r="K4810" s="15"/>
      <c r="L4810" s="15"/>
      <c r="AE4810" s="37"/>
      <c r="AF4810" s="30"/>
      <c r="AG4810" s="23"/>
      <c r="AH4810" s="23"/>
      <c r="AI4810" s="23"/>
      <c r="AJ4810" s="23"/>
      <c r="AK4810" s="23"/>
      <c r="AL4810" s="23"/>
      <c r="AM4810" s="23"/>
      <c r="AN4810" s="23"/>
      <c r="AO4810" s="23"/>
      <c r="AP4810" s="23"/>
      <c r="AQ4810" s="23"/>
      <c r="AR4810" s="23"/>
      <c r="AS4810" s="23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23"/>
      <c r="BE4810" s="23"/>
      <c r="BF4810" s="23"/>
      <c r="BG4810" s="12"/>
      <c r="BH4810" s="12"/>
      <c r="BI4810" s="12"/>
      <c r="BJ4810" s="12"/>
      <c r="BK4810" s="12"/>
      <c r="BL4810" s="12"/>
      <c r="BM4810" s="12"/>
      <c r="BN4810" s="12"/>
      <c r="BO4810" s="12"/>
      <c r="BP4810" s="12"/>
      <c r="BQ4810" s="12"/>
      <c r="BR4810" s="12"/>
      <c r="BS4810" s="12"/>
      <c r="BT4810" s="12"/>
      <c r="BU4810" s="12"/>
      <c r="BV4810" s="12"/>
      <c r="BW4810" s="12"/>
      <c r="BX4810" s="15"/>
      <c r="BY4810" s="15"/>
      <c r="BZ4810" s="15"/>
      <c r="CA4810" s="15"/>
      <c r="CB4810" s="15"/>
      <c r="CC4810" s="15"/>
      <c r="CD4810" s="15"/>
      <c r="CE4810" s="15"/>
      <c r="CF4810" s="15"/>
      <c r="CG4810" s="15"/>
      <c r="CH4810" s="15"/>
      <c r="CI4810" s="15"/>
      <c r="CJ4810" s="15"/>
      <c r="CK4810" s="15"/>
      <c r="CL4810" s="15"/>
      <c r="CM4810" s="15"/>
      <c r="CN4810" s="15"/>
    </row>
    <row r="4811" spans="1:92" ht="14">
      <c r="A4811" s="1"/>
      <c r="D4811" s="38"/>
      <c r="I4811" s="19"/>
      <c r="K4811" s="15"/>
      <c r="L4811" s="15"/>
      <c r="AE4811" s="37"/>
      <c r="AF4811" s="30"/>
      <c r="AG4811" s="23"/>
      <c r="AH4811" s="23"/>
      <c r="AI4811" s="23"/>
      <c r="AJ4811" s="23"/>
      <c r="AK4811" s="23"/>
      <c r="AL4811" s="23"/>
      <c r="AM4811" s="23"/>
      <c r="AN4811" s="23"/>
      <c r="AO4811" s="23"/>
      <c r="AP4811" s="23"/>
      <c r="AQ4811" s="23"/>
      <c r="AR4811" s="23"/>
      <c r="AS4811" s="23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23"/>
      <c r="BE4811" s="23"/>
      <c r="BF4811" s="23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  <c r="BU4811" s="12"/>
      <c r="BV4811" s="12"/>
      <c r="BW4811" s="12"/>
      <c r="BX4811" s="15"/>
      <c r="BY4811" s="15"/>
      <c r="BZ4811" s="15"/>
      <c r="CA4811" s="15"/>
      <c r="CB4811" s="15"/>
      <c r="CC4811" s="15"/>
      <c r="CD4811" s="15"/>
      <c r="CE4811" s="15"/>
      <c r="CF4811" s="15"/>
      <c r="CG4811" s="15"/>
      <c r="CH4811" s="15"/>
      <c r="CI4811" s="15"/>
      <c r="CJ4811" s="15"/>
      <c r="CK4811" s="15"/>
      <c r="CL4811" s="15"/>
      <c r="CM4811" s="15"/>
      <c r="CN4811" s="15"/>
    </row>
    <row r="4812" spans="1:92" ht="14">
      <c r="A4812" s="1"/>
      <c r="D4812" s="38"/>
      <c r="I4812" s="19"/>
      <c r="K4812" s="15"/>
      <c r="L4812" s="15"/>
      <c r="AE4812" s="37"/>
      <c r="AF4812" s="30"/>
      <c r="AG4812" s="23"/>
      <c r="AH4812" s="23"/>
      <c r="AI4812" s="23"/>
      <c r="AJ4812" s="23"/>
      <c r="AK4812" s="23"/>
      <c r="AL4812" s="23"/>
      <c r="AM4812" s="23"/>
      <c r="AN4812" s="23"/>
      <c r="AO4812" s="23"/>
      <c r="AP4812" s="23"/>
      <c r="AQ4812" s="23"/>
      <c r="AR4812" s="23"/>
      <c r="AS4812" s="23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23"/>
      <c r="BE4812" s="23"/>
      <c r="BF4812" s="23"/>
      <c r="BG4812" s="12"/>
      <c r="BH4812" s="12"/>
      <c r="BI4812" s="12"/>
      <c r="BJ4812" s="12"/>
      <c r="BK4812" s="12"/>
      <c r="BL4812" s="12"/>
      <c r="BM4812" s="12"/>
      <c r="BN4812" s="12"/>
      <c r="BO4812" s="12"/>
      <c r="BP4812" s="12"/>
      <c r="BQ4812" s="12"/>
      <c r="BR4812" s="12"/>
      <c r="BS4812" s="12"/>
      <c r="BT4812" s="12"/>
      <c r="BU4812" s="12"/>
      <c r="BV4812" s="12"/>
      <c r="BW4812" s="12"/>
      <c r="BX4812" s="15"/>
      <c r="BY4812" s="15"/>
      <c r="BZ4812" s="15"/>
      <c r="CA4812" s="15"/>
      <c r="CB4812" s="15"/>
      <c r="CC4812" s="15"/>
      <c r="CD4812" s="15"/>
      <c r="CE4812" s="15"/>
      <c r="CF4812" s="15"/>
      <c r="CG4812" s="15"/>
      <c r="CH4812" s="15"/>
      <c r="CI4812" s="15"/>
      <c r="CJ4812" s="15"/>
      <c r="CK4812" s="15"/>
      <c r="CL4812" s="15"/>
      <c r="CM4812" s="15"/>
      <c r="CN4812" s="15"/>
    </row>
    <row r="4813" spans="1:92" ht="14">
      <c r="A4813" s="1"/>
      <c r="D4813" s="38"/>
      <c r="I4813" s="19"/>
      <c r="K4813" s="15"/>
      <c r="L4813" s="15"/>
      <c r="AE4813" s="37"/>
      <c r="AF4813" s="30"/>
      <c r="AG4813" s="23"/>
      <c r="AH4813" s="23"/>
      <c r="AI4813" s="23"/>
      <c r="AJ4813" s="23"/>
      <c r="AK4813" s="23"/>
      <c r="AL4813" s="23"/>
      <c r="AM4813" s="23"/>
      <c r="AN4813" s="23"/>
      <c r="AO4813" s="23"/>
      <c r="AP4813" s="23"/>
      <c r="AQ4813" s="23"/>
      <c r="AR4813" s="23"/>
      <c r="AS4813" s="23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23"/>
      <c r="BE4813" s="23"/>
      <c r="BF4813" s="23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5"/>
      <c r="BY4813" s="15"/>
      <c r="BZ4813" s="15"/>
      <c r="CA4813" s="15"/>
      <c r="CB4813" s="15"/>
      <c r="CC4813" s="15"/>
      <c r="CD4813" s="15"/>
      <c r="CE4813" s="15"/>
      <c r="CF4813" s="15"/>
      <c r="CG4813" s="15"/>
      <c r="CH4813" s="15"/>
      <c r="CI4813" s="15"/>
      <c r="CJ4813" s="15"/>
      <c r="CK4813" s="15"/>
      <c r="CL4813" s="15"/>
      <c r="CM4813" s="15"/>
      <c r="CN4813" s="15"/>
    </row>
    <row r="4814" spans="1:92" ht="14">
      <c r="A4814" s="1"/>
      <c r="D4814" s="38"/>
      <c r="I4814" s="19"/>
      <c r="K4814" s="15"/>
      <c r="L4814" s="15"/>
      <c r="AE4814" s="37"/>
      <c r="AF4814" s="30"/>
      <c r="AG4814" s="23"/>
      <c r="AH4814" s="23"/>
      <c r="AI4814" s="23"/>
      <c r="AJ4814" s="23"/>
      <c r="AK4814" s="23"/>
      <c r="AL4814" s="23"/>
      <c r="AM4814" s="23"/>
      <c r="AN4814" s="23"/>
      <c r="AO4814" s="23"/>
      <c r="AP4814" s="23"/>
      <c r="AQ4814" s="23"/>
      <c r="AR4814" s="23"/>
      <c r="AS4814" s="23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23"/>
      <c r="BE4814" s="23"/>
      <c r="BF4814" s="23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5"/>
      <c r="BY4814" s="15"/>
      <c r="BZ4814" s="15"/>
      <c r="CA4814" s="15"/>
      <c r="CB4814" s="15"/>
      <c r="CC4814" s="15"/>
      <c r="CD4814" s="15"/>
      <c r="CE4814" s="15"/>
      <c r="CF4814" s="15"/>
      <c r="CG4814" s="15"/>
      <c r="CH4814" s="15"/>
      <c r="CI4814" s="15"/>
      <c r="CJ4814" s="15"/>
      <c r="CK4814" s="15"/>
      <c r="CL4814" s="15"/>
      <c r="CM4814" s="15"/>
      <c r="CN4814" s="15"/>
    </row>
    <row r="4815" spans="1:92" ht="14">
      <c r="A4815" s="1"/>
      <c r="D4815" s="38"/>
      <c r="I4815" s="19"/>
      <c r="K4815" s="15"/>
      <c r="L4815" s="15"/>
      <c r="AE4815" s="37"/>
      <c r="AF4815" s="30"/>
      <c r="AG4815" s="23"/>
      <c r="AH4815" s="23"/>
      <c r="AI4815" s="23"/>
      <c r="AJ4815" s="23"/>
      <c r="AK4815" s="23"/>
      <c r="AL4815" s="23"/>
      <c r="AM4815" s="23"/>
      <c r="AN4815" s="23"/>
      <c r="AO4815" s="23"/>
      <c r="AP4815" s="23"/>
      <c r="AQ4815" s="23"/>
      <c r="AR4815" s="23"/>
      <c r="AS4815" s="23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23"/>
      <c r="BE4815" s="23"/>
      <c r="BF4815" s="23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  <c r="BU4815" s="12"/>
      <c r="BV4815" s="12"/>
      <c r="BW4815" s="12"/>
      <c r="BX4815" s="15"/>
      <c r="BY4815" s="15"/>
      <c r="BZ4815" s="15"/>
      <c r="CA4815" s="15"/>
      <c r="CB4815" s="15"/>
      <c r="CC4815" s="15"/>
      <c r="CD4815" s="15"/>
      <c r="CE4815" s="15"/>
      <c r="CF4815" s="15"/>
      <c r="CG4815" s="15"/>
      <c r="CH4815" s="15"/>
      <c r="CI4815" s="15"/>
      <c r="CJ4815" s="15"/>
      <c r="CK4815" s="15"/>
      <c r="CL4815" s="15"/>
      <c r="CM4815" s="15"/>
      <c r="CN4815" s="15"/>
    </row>
    <row r="4816" spans="1:92" ht="14">
      <c r="A4816" s="1"/>
      <c r="D4816" s="38"/>
      <c r="I4816" s="19"/>
      <c r="K4816" s="15"/>
      <c r="L4816" s="15"/>
      <c r="AE4816" s="37"/>
      <c r="AF4816" s="30"/>
      <c r="AG4816" s="23"/>
      <c r="AH4816" s="23"/>
      <c r="AI4816" s="23"/>
      <c r="AJ4816" s="23"/>
      <c r="AK4816" s="23"/>
      <c r="AL4816" s="23"/>
      <c r="AM4816" s="23"/>
      <c r="AN4816" s="23"/>
      <c r="AO4816" s="23"/>
      <c r="AP4816" s="23"/>
      <c r="AQ4816" s="23"/>
      <c r="AR4816" s="23"/>
      <c r="AS4816" s="23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23"/>
      <c r="BE4816" s="23"/>
      <c r="BF4816" s="23"/>
      <c r="BG4816" s="12"/>
      <c r="BH4816" s="12"/>
      <c r="BI4816" s="12"/>
      <c r="BJ4816" s="12"/>
      <c r="BK4816" s="12"/>
      <c r="BL4816" s="12"/>
      <c r="BM4816" s="12"/>
      <c r="BN4816" s="12"/>
      <c r="BO4816" s="12"/>
      <c r="BP4816" s="12"/>
      <c r="BQ4816" s="12"/>
      <c r="BR4816" s="12"/>
      <c r="BS4816" s="12"/>
      <c r="BT4816" s="12"/>
      <c r="BU4816" s="12"/>
      <c r="BV4816" s="12"/>
      <c r="BW4816" s="12"/>
      <c r="BX4816" s="15"/>
      <c r="BY4816" s="15"/>
      <c r="BZ4816" s="15"/>
      <c r="CA4816" s="15"/>
      <c r="CB4816" s="15"/>
      <c r="CC4816" s="15"/>
      <c r="CD4816" s="15"/>
      <c r="CE4816" s="15"/>
      <c r="CF4816" s="15"/>
      <c r="CG4816" s="15"/>
      <c r="CH4816" s="15"/>
      <c r="CI4816" s="15"/>
      <c r="CJ4816" s="15"/>
      <c r="CK4816" s="15"/>
      <c r="CL4816" s="15"/>
      <c r="CM4816" s="15"/>
      <c r="CN4816" s="15"/>
    </row>
    <row r="4817" spans="1:92" ht="14">
      <c r="A4817" s="1"/>
      <c r="D4817" s="38"/>
      <c r="I4817" s="19"/>
      <c r="K4817" s="15"/>
      <c r="L4817" s="15"/>
      <c r="AE4817" s="37"/>
      <c r="AF4817" s="30"/>
      <c r="AG4817" s="23"/>
      <c r="AH4817" s="23"/>
      <c r="AI4817" s="23"/>
      <c r="AJ4817" s="23"/>
      <c r="AK4817" s="23"/>
      <c r="AL4817" s="23"/>
      <c r="AM4817" s="23"/>
      <c r="AN4817" s="23"/>
      <c r="AO4817" s="23"/>
      <c r="AP4817" s="23"/>
      <c r="AQ4817" s="23"/>
      <c r="AR4817" s="23"/>
      <c r="AS4817" s="23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23"/>
      <c r="BE4817" s="23"/>
      <c r="BF4817" s="23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  <c r="BU4817" s="12"/>
      <c r="BV4817" s="12"/>
      <c r="BW4817" s="12"/>
      <c r="BX4817" s="15"/>
      <c r="BY4817" s="15"/>
      <c r="BZ4817" s="15"/>
      <c r="CA4817" s="15"/>
      <c r="CB4817" s="15"/>
      <c r="CC4817" s="15"/>
      <c r="CD4817" s="15"/>
      <c r="CE4817" s="15"/>
      <c r="CF4817" s="15"/>
      <c r="CG4817" s="15"/>
      <c r="CH4817" s="15"/>
      <c r="CI4817" s="15"/>
      <c r="CJ4817" s="15"/>
      <c r="CK4817" s="15"/>
      <c r="CL4817" s="15"/>
      <c r="CM4817" s="15"/>
      <c r="CN4817" s="15"/>
    </row>
    <row r="4818" spans="1:92" ht="14">
      <c r="A4818" s="1"/>
      <c r="D4818" s="38"/>
      <c r="I4818" s="19"/>
      <c r="K4818" s="15"/>
      <c r="L4818" s="15"/>
      <c r="AE4818" s="37"/>
      <c r="AF4818" s="30"/>
      <c r="AG4818" s="23"/>
      <c r="AH4818" s="23"/>
      <c r="AI4818" s="23"/>
      <c r="AJ4818" s="23"/>
      <c r="AK4818" s="23"/>
      <c r="AL4818" s="23"/>
      <c r="AM4818" s="23"/>
      <c r="AN4818" s="23"/>
      <c r="AO4818" s="23"/>
      <c r="AP4818" s="23"/>
      <c r="AQ4818" s="23"/>
      <c r="AR4818" s="23"/>
      <c r="AS4818" s="23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23"/>
      <c r="BE4818" s="23"/>
      <c r="BF4818" s="23"/>
      <c r="BG4818" s="12"/>
      <c r="BH4818" s="12"/>
      <c r="BI4818" s="12"/>
      <c r="BJ4818" s="12"/>
      <c r="BK4818" s="12"/>
      <c r="BL4818" s="12"/>
      <c r="BM4818" s="12"/>
      <c r="BN4818" s="12"/>
      <c r="BO4818" s="12"/>
      <c r="BP4818" s="12"/>
      <c r="BQ4818" s="12"/>
      <c r="BR4818" s="12"/>
      <c r="BS4818" s="12"/>
      <c r="BT4818" s="12"/>
      <c r="BU4818" s="12"/>
      <c r="BV4818" s="12"/>
      <c r="BW4818" s="12"/>
      <c r="BX4818" s="15"/>
      <c r="BY4818" s="15"/>
      <c r="BZ4818" s="15"/>
      <c r="CA4818" s="15"/>
      <c r="CB4818" s="15"/>
      <c r="CC4818" s="15"/>
      <c r="CD4818" s="15"/>
      <c r="CE4818" s="15"/>
      <c r="CF4818" s="15"/>
      <c r="CG4818" s="15"/>
      <c r="CH4818" s="15"/>
      <c r="CI4818" s="15"/>
      <c r="CJ4818" s="15"/>
      <c r="CK4818" s="15"/>
      <c r="CL4818" s="15"/>
      <c r="CM4818" s="15"/>
      <c r="CN4818" s="15"/>
    </row>
    <row r="4819" spans="1:92" ht="14">
      <c r="A4819" s="1"/>
      <c r="D4819" s="38"/>
      <c r="I4819" s="19"/>
      <c r="K4819" s="15"/>
      <c r="L4819" s="15"/>
      <c r="AE4819" s="37"/>
      <c r="AF4819" s="30"/>
      <c r="AG4819" s="23"/>
      <c r="AH4819" s="23"/>
      <c r="AI4819" s="23"/>
      <c r="AJ4819" s="23"/>
      <c r="AK4819" s="23"/>
      <c r="AL4819" s="23"/>
      <c r="AM4819" s="23"/>
      <c r="AN4819" s="23"/>
      <c r="AO4819" s="23"/>
      <c r="AP4819" s="23"/>
      <c r="AQ4819" s="23"/>
      <c r="AR4819" s="23"/>
      <c r="AS4819" s="23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23"/>
      <c r="BE4819" s="23"/>
      <c r="BF4819" s="23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  <c r="BU4819" s="12"/>
      <c r="BV4819" s="12"/>
      <c r="BW4819" s="12"/>
      <c r="BX4819" s="15"/>
      <c r="BY4819" s="15"/>
      <c r="BZ4819" s="15"/>
      <c r="CA4819" s="15"/>
      <c r="CB4819" s="15"/>
      <c r="CC4819" s="15"/>
      <c r="CD4819" s="15"/>
      <c r="CE4819" s="15"/>
      <c r="CF4819" s="15"/>
      <c r="CG4819" s="15"/>
      <c r="CH4819" s="15"/>
      <c r="CI4819" s="15"/>
      <c r="CJ4819" s="15"/>
      <c r="CK4819" s="15"/>
      <c r="CL4819" s="15"/>
      <c r="CM4819" s="15"/>
      <c r="CN4819" s="15"/>
    </row>
    <row r="4820" spans="1:92" ht="14">
      <c r="A4820" s="1"/>
      <c r="D4820" s="38"/>
      <c r="I4820" s="19"/>
      <c r="K4820" s="15"/>
      <c r="L4820" s="15"/>
      <c r="AE4820" s="37"/>
      <c r="AF4820" s="30"/>
      <c r="AG4820" s="23"/>
      <c r="AH4820" s="23"/>
      <c r="AI4820" s="23"/>
      <c r="AJ4820" s="23"/>
      <c r="AK4820" s="23"/>
      <c r="AL4820" s="23"/>
      <c r="AM4820" s="23"/>
      <c r="AN4820" s="23"/>
      <c r="AO4820" s="23"/>
      <c r="AP4820" s="23"/>
      <c r="AQ4820" s="23"/>
      <c r="AR4820" s="23"/>
      <c r="AS4820" s="23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23"/>
      <c r="BE4820" s="23"/>
      <c r="BF4820" s="23"/>
      <c r="BG4820" s="12"/>
      <c r="BH4820" s="12"/>
      <c r="BI4820" s="12"/>
      <c r="BJ4820" s="12"/>
      <c r="BK4820" s="12"/>
      <c r="BL4820" s="12"/>
      <c r="BM4820" s="12"/>
      <c r="BN4820" s="12"/>
      <c r="BO4820" s="12"/>
      <c r="BP4820" s="12"/>
      <c r="BQ4820" s="12"/>
      <c r="BR4820" s="12"/>
      <c r="BS4820" s="12"/>
      <c r="BT4820" s="12"/>
      <c r="BU4820" s="12"/>
      <c r="BV4820" s="12"/>
      <c r="BW4820" s="12"/>
      <c r="BX4820" s="15"/>
      <c r="BY4820" s="15"/>
      <c r="BZ4820" s="15"/>
      <c r="CA4820" s="15"/>
      <c r="CB4820" s="15"/>
      <c r="CC4820" s="15"/>
      <c r="CD4820" s="15"/>
      <c r="CE4820" s="15"/>
      <c r="CF4820" s="15"/>
      <c r="CG4820" s="15"/>
      <c r="CH4820" s="15"/>
      <c r="CI4820" s="15"/>
      <c r="CJ4820" s="15"/>
      <c r="CK4820" s="15"/>
      <c r="CL4820" s="15"/>
      <c r="CM4820" s="15"/>
      <c r="CN4820" s="15"/>
    </row>
    <row r="4821" spans="1:92" ht="14">
      <c r="A4821" s="1"/>
      <c r="D4821" s="38"/>
      <c r="I4821" s="19"/>
      <c r="K4821" s="15"/>
      <c r="L4821" s="15"/>
      <c r="AE4821" s="37"/>
      <c r="AF4821" s="30"/>
      <c r="AG4821" s="23"/>
      <c r="AH4821" s="23"/>
      <c r="AI4821" s="23"/>
      <c r="AJ4821" s="23"/>
      <c r="AK4821" s="23"/>
      <c r="AL4821" s="23"/>
      <c r="AM4821" s="23"/>
      <c r="AN4821" s="23"/>
      <c r="AO4821" s="23"/>
      <c r="AP4821" s="23"/>
      <c r="AQ4821" s="23"/>
      <c r="AR4821" s="23"/>
      <c r="AS4821" s="23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23"/>
      <c r="BE4821" s="23"/>
      <c r="BF4821" s="23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  <c r="BU4821" s="12"/>
      <c r="BV4821" s="12"/>
      <c r="BW4821" s="12"/>
      <c r="BX4821" s="15"/>
      <c r="BY4821" s="15"/>
      <c r="BZ4821" s="15"/>
      <c r="CA4821" s="15"/>
      <c r="CB4821" s="15"/>
      <c r="CC4821" s="15"/>
      <c r="CD4821" s="15"/>
      <c r="CE4821" s="15"/>
      <c r="CF4821" s="15"/>
      <c r="CG4821" s="15"/>
      <c r="CH4821" s="15"/>
      <c r="CI4821" s="15"/>
      <c r="CJ4821" s="15"/>
      <c r="CK4821" s="15"/>
      <c r="CL4821" s="15"/>
      <c r="CM4821" s="15"/>
      <c r="CN4821" s="15"/>
    </row>
    <row r="4822" spans="1:92" ht="14">
      <c r="A4822" s="1"/>
      <c r="D4822" s="38"/>
      <c r="I4822" s="19"/>
      <c r="K4822" s="15"/>
      <c r="L4822" s="15"/>
      <c r="AE4822" s="37"/>
      <c r="AF4822" s="30"/>
      <c r="AG4822" s="23"/>
      <c r="AH4822" s="23"/>
      <c r="AI4822" s="23"/>
      <c r="AJ4822" s="23"/>
      <c r="AK4822" s="23"/>
      <c r="AL4822" s="23"/>
      <c r="AM4822" s="23"/>
      <c r="AN4822" s="23"/>
      <c r="AO4822" s="23"/>
      <c r="AP4822" s="23"/>
      <c r="AQ4822" s="23"/>
      <c r="AR4822" s="23"/>
      <c r="AS4822" s="23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23"/>
      <c r="BE4822" s="23"/>
      <c r="BF4822" s="23"/>
      <c r="BG4822" s="12"/>
      <c r="BH4822" s="12"/>
      <c r="BI4822" s="12"/>
      <c r="BJ4822" s="12"/>
      <c r="BK4822" s="12"/>
      <c r="BL4822" s="12"/>
      <c r="BM4822" s="12"/>
      <c r="BN4822" s="12"/>
      <c r="BO4822" s="12"/>
      <c r="BP4822" s="12"/>
      <c r="BQ4822" s="12"/>
      <c r="BR4822" s="12"/>
      <c r="BS4822" s="12"/>
      <c r="BT4822" s="12"/>
      <c r="BU4822" s="12"/>
      <c r="BV4822" s="12"/>
      <c r="BW4822" s="12"/>
      <c r="BX4822" s="15"/>
      <c r="BY4822" s="15"/>
      <c r="BZ4822" s="15"/>
      <c r="CA4822" s="15"/>
      <c r="CB4822" s="15"/>
      <c r="CC4822" s="15"/>
      <c r="CD4822" s="15"/>
      <c r="CE4822" s="15"/>
      <c r="CF4822" s="15"/>
      <c r="CG4822" s="15"/>
      <c r="CH4822" s="15"/>
      <c r="CI4822" s="15"/>
      <c r="CJ4822" s="15"/>
      <c r="CK4822" s="15"/>
      <c r="CL4822" s="15"/>
      <c r="CM4822" s="15"/>
      <c r="CN4822" s="15"/>
    </row>
    <row r="4823" spans="1:92" ht="14">
      <c r="A4823" s="1"/>
      <c r="D4823" s="38"/>
      <c r="I4823" s="19"/>
      <c r="K4823" s="15"/>
      <c r="L4823" s="15"/>
      <c r="AE4823" s="37"/>
      <c r="AF4823" s="30"/>
      <c r="AG4823" s="23"/>
      <c r="AH4823" s="23"/>
      <c r="AI4823" s="23"/>
      <c r="AJ4823" s="23"/>
      <c r="AK4823" s="23"/>
      <c r="AL4823" s="23"/>
      <c r="AM4823" s="23"/>
      <c r="AN4823" s="23"/>
      <c r="AO4823" s="23"/>
      <c r="AP4823" s="23"/>
      <c r="AQ4823" s="23"/>
      <c r="AR4823" s="23"/>
      <c r="AS4823" s="23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23"/>
      <c r="BE4823" s="23"/>
      <c r="BF4823" s="23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  <c r="BU4823" s="12"/>
      <c r="BV4823" s="12"/>
      <c r="BW4823" s="12"/>
      <c r="BX4823" s="15"/>
      <c r="BY4823" s="15"/>
      <c r="BZ4823" s="15"/>
      <c r="CA4823" s="15"/>
      <c r="CB4823" s="15"/>
      <c r="CC4823" s="15"/>
      <c r="CD4823" s="15"/>
      <c r="CE4823" s="15"/>
      <c r="CF4823" s="15"/>
      <c r="CG4823" s="15"/>
      <c r="CH4823" s="15"/>
      <c r="CI4823" s="15"/>
      <c r="CJ4823" s="15"/>
      <c r="CK4823" s="15"/>
      <c r="CL4823" s="15"/>
      <c r="CM4823" s="15"/>
      <c r="CN4823" s="15"/>
    </row>
    <row r="4824" spans="1:92" ht="14">
      <c r="A4824" s="1"/>
      <c r="D4824" s="38"/>
      <c r="I4824" s="19"/>
      <c r="K4824" s="15"/>
      <c r="L4824" s="15"/>
      <c r="AE4824" s="37"/>
      <c r="AF4824" s="30"/>
      <c r="AG4824" s="23"/>
      <c r="AH4824" s="23"/>
      <c r="AI4824" s="23"/>
      <c r="AJ4824" s="23"/>
      <c r="AK4824" s="23"/>
      <c r="AL4824" s="23"/>
      <c r="AM4824" s="23"/>
      <c r="AN4824" s="23"/>
      <c r="AO4824" s="23"/>
      <c r="AP4824" s="23"/>
      <c r="AQ4824" s="23"/>
      <c r="AR4824" s="23"/>
      <c r="AS4824" s="23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23"/>
      <c r="BE4824" s="23"/>
      <c r="BF4824" s="23"/>
      <c r="BG4824" s="12"/>
      <c r="BH4824" s="12"/>
      <c r="BI4824" s="12"/>
      <c r="BJ4824" s="12"/>
      <c r="BK4824" s="12"/>
      <c r="BL4824" s="12"/>
      <c r="BM4824" s="12"/>
      <c r="BN4824" s="12"/>
      <c r="BO4824" s="12"/>
      <c r="BP4824" s="12"/>
      <c r="BQ4824" s="12"/>
      <c r="BR4824" s="12"/>
      <c r="BS4824" s="12"/>
      <c r="BT4824" s="12"/>
      <c r="BU4824" s="12"/>
      <c r="BV4824" s="12"/>
      <c r="BW4824" s="12"/>
      <c r="BX4824" s="15"/>
      <c r="BY4824" s="15"/>
      <c r="BZ4824" s="15"/>
      <c r="CA4824" s="15"/>
      <c r="CB4824" s="15"/>
      <c r="CC4824" s="15"/>
      <c r="CD4824" s="15"/>
      <c r="CE4824" s="15"/>
      <c r="CF4824" s="15"/>
      <c r="CG4824" s="15"/>
      <c r="CH4824" s="15"/>
      <c r="CI4824" s="15"/>
      <c r="CJ4824" s="15"/>
      <c r="CK4824" s="15"/>
      <c r="CL4824" s="15"/>
      <c r="CM4824" s="15"/>
      <c r="CN4824" s="15"/>
    </row>
    <row r="4825" spans="1:92" ht="14">
      <c r="A4825" s="1"/>
      <c r="D4825" s="38"/>
      <c r="I4825" s="19"/>
      <c r="K4825" s="15"/>
      <c r="L4825" s="15"/>
      <c r="AE4825" s="37"/>
      <c r="AF4825" s="30"/>
      <c r="AG4825" s="23"/>
      <c r="AH4825" s="23"/>
      <c r="AI4825" s="23"/>
      <c r="AJ4825" s="23"/>
      <c r="AK4825" s="23"/>
      <c r="AL4825" s="23"/>
      <c r="AM4825" s="23"/>
      <c r="AN4825" s="23"/>
      <c r="AO4825" s="23"/>
      <c r="AP4825" s="23"/>
      <c r="AQ4825" s="23"/>
      <c r="AR4825" s="23"/>
      <c r="AS4825" s="23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23"/>
      <c r="BE4825" s="23"/>
      <c r="BF4825" s="23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  <c r="BU4825" s="12"/>
      <c r="BV4825" s="12"/>
      <c r="BW4825" s="12"/>
      <c r="BX4825" s="15"/>
      <c r="BY4825" s="15"/>
      <c r="BZ4825" s="15"/>
      <c r="CA4825" s="15"/>
      <c r="CB4825" s="15"/>
      <c r="CC4825" s="15"/>
      <c r="CD4825" s="15"/>
      <c r="CE4825" s="15"/>
      <c r="CF4825" s="15"/>
      <c r="CG4825" s="15"/>
      <c r="CH4825" s="15"/>
      <c r="CI4825" s="15"/>
      <c r="CJ4825" s="15"/>
      <c r="CK4825" s="15"/>
      <c r="CL4825" s="15"/>
      <c r="CM4825" s="15"/>
      <c r="CN4825" s="15"/>
    </row>
    <row r="4826" spans="1:92" ht="14">
      <c r="A4826" s="1"/>
      <c r="D4826" s="38"/>
      <c r="I4826" s="19"/>
      <c r="K4826" s="15"/>
      <c r="L4826" s="15"/>
      <c r="AE4826" s="37"/>
      <c r="AF4826" s="30"/>
      <c r="AG4826" s="23"/>
      <c r="AH4826" s="23"/>
      <c r="AI4826" s="23"/>
      <c r="AJ4826" s="23"/>
      <c r="AK4826" s="23"/>
      <c r="AL4826" s="23"/>
      <c r="AM4826" s="23"/>
      <c r="AN4826" s="23"/>
      <c r="AO4826" s="23"/>
      <c r="AP4826" s="23"/>
      <c r="AQ4826" s="23"/>
      <c r="AR4826" s="23"/>
      <c r="AS4826" s="23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23"/>
      <c r="BE4826" s="23"/>
      <c r="BF4826" s="23"/>
      <c r="BG4826" s="12"/>
      <c r="BH4826" s="12"/>
      <c r="BI4826" s="12"/>
      <c r="BJ4826" s="12"/>
      <c r="BK4826" s="12"/>
      <c r="BL4826" s="12"/>
      <c r="BM4826" s="12"/>
      <c r="BN4826" s="12"/>
      <c r="BO4826" s="12"/>
      <c r="BP4826" s="12"/>
      <c r="BQ4826" s="12"/>
      <c r="BR4826" s="12"/>
      <c r="BS4826" s="12"/>
      <c r="BT4826" s="12"/>
      <c r="BU4826" s="12"/>
      <c r="BV4826" s="12"/>
      <c r="BW4826" s="12"/>
      <c r="BX4826" s="15"/>
      <c r="BY4826" s="15"/>
      <c r="BZ4826" s="15"/>
      <c r="CA4826" s="15"/>
      <c r="CB4826" s="15"/>
      <c r="CC4826" s="15"/>
      <c r="CD4826" s="15"/>
      <c r="CE4826" s="15"/>
      <c r="CF4826" s="15"/>
      <c r="CG4826" s="15"/>
      <c r="CH4826" s="15"/>
      <c r="CI4826" s="15"/>
      <c r="CJ4826" s="15"/>
      <c r="CK4826" s="15"/>
      <c r="CL4826" s="15"/>
      <c r="CM4826" s="15"/>
      <c r="CN4826" s="15"/>
    </row>
    <row r="4827" spans="1:92" ht="14">
      <c r="A4827" s="1"/>
      <c r="D4827" s="38"/>
      <c r="I4827" s="19"/>
      <c r="K4827" s="15"/>
      <c r="L4827" s="15"/>
      <c r="AE4827" s="37"/>
      <c r="AF4827" s="30"/>
      <c r="AG4827" s="23"/>
      <c r="AH4827" s="23"/>
      <c r="AI4827" s="23"/>
      <c r="AJ4827" s="23"/>
      <c r="AK4827" s="23"/>
      <c r="AL4827" s="23"/>
      <c r="AM4827" s="23"/>
      <c r="AN4827" s="23"/>
      <c r="AO4827" s="23"/>
      <c r="AP4827" s="23"/>
      <c r="AQ4827" s="23"/>
      <c r="AR4827" s="23"/>
      <c r="AS4827" s="23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23"/>
      <c r="BE4827" s="23"/>
      <c r="BF4827" s="23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/>
      <c r="BU4827" s="12"/>
      <c r="BV4827" s="12"/>
      <c r="BW4827" s="12"/>
      <c r="BX4827" s="15"/>
      <c r="BY4827" s="15"/>
      <c r="BZ4827" s="15"/>
      <c r="CA4827" s="15"/>
      <c r="CB4827" s="15"/>
      <c r="CC4827" s="15"/>
      <c r="CD4827" s="15"/>
      <c r="CE4827" s="15"/>
      <c r="CF4827" s="15"/>
      <c r="CG4827" s="15"/>
      <c r="CH4827" s="15"/>
      <c r="CI4827" s="15"/>
      <c r="CJ4827" s="15"/>
      <c r="CK4827" s="15"/>
      <c r="CL4827" s="15"/>
      <c r="CM4827" s="15"/>
      <c r="CN4827" s="15"/>
    </row>
    <row r="4828" spans="1:92" ht="14">
      <c r="A4828" s="1"/>
      <c r="D4828" s="38"/>
      <c r="I4828" s="19"/>
      <c r="K4828" s="15"/>
      <c r="L4828" s="15"/>
      <c r="AE4828" s="37"/>
      <c r="AF4828" s="30"/>
      <c r="AG4828" s="23"/>
      <c r="AH4828" s="23"/>
      <c r="AI4828" s="23"/>
      <c r="AJ4828" s="23"/>
      <c r="AK4828" s="23"/>
      <c r="AL4828" s="23"/>
      <c r="AM4828" s="23"/>
      <c r="AN4828" s="23"/>
      <c r="AO4828" s="23"/>
      <c r="AP4828" s="23"/>
      <c r="AQ4828" s="23"/>
      <c r="AR4828" s="23"/>
      <c r="AS4828" s="23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23"/>
      <c r="BE4828" s="23"/>
      <c r="BF4828" s="23"/>
      <c r="BG4828" s="12"/>
      <c r="BH4828" s="12"/>
      <c r="BI4828" s="12"/>
      <c r="BJ4828" s="12"/>
      <c r="BK4828" s="12"/>
      <c r="BL4828" s="12"/>
      <c r="BM4828" s="12"/>
      <c r="BN4828" s="12"/>
      <c r="BO4828" s="12"/>
      <c r="BP4828" s="12"/>
      <c r="BQ4828" s="12"/>
      <c r="BR4828" s="12"/>
      <c r="BS4828" s="12"/>
      <c r="BT4828" s="12"/>
      <c r="BU4828" s="12"/>
      <c r="BV4828" s="12"/>
      <c r="BW4828" s="12"/>
      <c r="BX4828" s="15"/>
      <c r="BY4828" s="15"/>
      <c r="BZ4828" s="15"/>
      <c r="CA4828" s="15"/>
      <c r="CB4828" s="15"/>
      <c r="CC4828" s="15"/>
      <c r="CD4828" s="15"/>
      <c r="CE4828" s="15"/>
      <c r="CF4828" s="15"/>
      <c r="CG4828" s="15"/>
      <c r="CH4828" s="15"/>
      <c r="CI4828" s="15"/>
      <c r="CJ4828" s="15"/>
      <c r="CK4828" s="15"/>
      <c r="CL4828" s="15"/>
      <c r="CM4828" s="15"/>
      <c r="CN4828" s="15"/>
    </row>
    <row r="4829" spans="1:92" ht="14">
      <c r="A4829" s="1"/>
      <c r="D4829" s="38"/>
      <c r="I4829" s="19"/>
      <c r="K4829" s="15"/>
      <c r="L4829" s="15"/>
      <c r="AE4829" s="37"/>
      <c r="AF4829" s="30"/>
      <c r="AG4829" s="23"/>
      <c r="AH4829" s="23"/>
      <c r="AI4829" s="23"/>
      <c r="AJ4829" s="23"/>
      <c r="AK4829" s="23"/>
      <c r="AL4829" s="23"/>
      <c r="AM4829" s="23"/>
      <c r="AN4829" s="23"/>
      <c r="AO4829" s="23"/>
      <c r="AP4829" s="23"/>
      <c r="AQ4829" s="23"/>
      <c r="AR4829" s="23"/>
      <c r="AS4829" s="23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23"/>
      <c r="BE4829" s="23"/>
      <c r="BF4829" s="23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  <c r="BU4829" s="12"/>
      <c r="BV4829" s="12"/>
      <c r="BW4829" s="12"/>
      <c r="BX4829" s="15"/>
      <c r="BY4829" s="15"/>
      <c r="BZ4829" s="15"/>
      <c r="CA4829" s="15"/>
      <c r="CB4829" s="15"/>
      <c r="CC4829" s="15"/>
      <c r="CD4829" s="15"/>
      <c r="CE4829" s="15"/>
      <c r="CF4829" s="15"/>
      <c r="CG4829" s="15"/>
      <c r="CH4829" s="15"/>
      <c r="CI4829" s="15"/>
      <c r="CJ4829" s="15"/>
      <c r="CK4829" s="15"/>
      <c r="CL4829" s="15"/>
      <c r="CM4829" s="15"/>
      <c r="CN4829" s="15"/>
    </row>
    <row r="4830" spans="1:92" ht="14">
      <c r="A4830" s="1"/>
      <c r="D4830" s="38"/>
      <c r="I4830" s="19"/>
      <c r="K4830" s="15"/>
      <c r="L4830" s="15"/>
      <c r="AE4830" s="37"/>
      <c r="AF4830" s="30"/>
      <c r="AG4830" s="23"/>
      <c r="AH4830" s="23"/>
      <c r="AI4830" s="23"/>
      <c r="AJ4830" s="23"/>
      <c r="AK4830" s="23"/>
      <c r="AL4830" s="23"/>
      <c r="AM4830" s="23"/>
      <c r="AN4830" s="23"/>
      <c r="AO4830" s="23"/>
      <c r="AP4830" s="23"/>
      <c r="AQ4830" s="23"/>
      <c r="AR4830" s="23"/>
      <c r="AS4830" s="23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23"/>
      <c r="BE4830" s="23"/>
      <c r="BF4830" s="23"/>
      <c r="BG4830" s="12"/>
      <c r="BH4830" s="12"/>
      <c r="BI4830" s="12"/>
      <c r="BJ4830" s="12"/>
      <c r="BK4830" s="12"/>
      <c r="BL4830" s="12"/>
      <c r="BM4830" s="12"/>
      <c r="BN4830" s="12"/>
      <c r="BO4830" s="12"/>
      <c r="BP4830" s="12"/>
      <c r="BQ4830" s="12"/>
      <c r="BR4830" s="12"/>
      <c r="BS4830" s="12"/>
      <c r="BT4830" s="12"/>
      <c r="BU4830" s="12"/>
      <c r="BV4830" s="12"/>
      <c r="BW4830" s="12"/>
      <c r="BX4830" s="15"/>
      <c r="BY4830" s="15"/>
      <c r="BZ4830" s="15"/>
      <c r="CA4830" s="15"/>
      <c r="CB4830" s="15"/>
      <c r="CC4830" s="15"/>
      <c r="CD4830" s="15"/>
      <c r="CE4830" s="15"/>
      <c r="CF4830" s="15"/>
      <c r="CG4830" s="15"/>
      <c r="CH4830" s="15"/>
      <c r="CI4830" s="15"/>
      <c r="CJ4830" s="15"/>
      <c r="CK4830" s="15"/>
      <c r="CL4830" s="15"/>
      <c r="CM4830" s="15"/>
      <c r="CN4830" s="15"/>
    </row>
    <row r="4831" spans="1:92" ht="14">
      <c r="A4831" s="1"/>
      <c r="D4831" s="38"/>
      <c r="I4831" s="19"/>
      <c r="K4831" s="15"/>
      <c r="L4831" s="15"/>
      <c r="AE4831" s="37"/>
      <c r="AF4831" s="30"/>
      <c r="AG4831" s="23"/>
      <c r="AH4831" s="23"/>
      <c r="AI4831" s="23"/>
      <c r="AJ4831" s="23"/>
      <c r="AK4831" s="23"/>
      <c r="AL4831" s="23"/>
      <c r="AM4831" s="23"/>
      <c r="AN4831" s="23"/>
      <c r="AO4831" s="23"/>
      <c r="AP4831" s="23"/>
      <c r="AQ4831" s="23"/>
      <c r="AR4831" s="23"/>
      <c r="AS4831" s="23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23"/>
      <c r="BE4831" s="23"/>
      <c r="BF4831" s="23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  <c r="BU4831" s="12"/>
      <c r="BV4831" s="12"/>
      <c r="BW4831" s="12"/>
      <c r="BX4831" s="15"/>
      <c r="BY4831" s="15"/>
      <c r="BZ4831" s="15"/>
      <c r="CA4831" s="15"/>
      <c r="CB4831" s="15"/>
      <c r="CC4831" s="15"/>
      <c r="CD4831" s="15"/>
      <c r="CE4831" s="15"/>
      <c r="CF4831" s="15"/>
      <c r="CG4831" s="15"/>
      <c r="CH4831" s="15"/>
      <c r="CI4831" s="15"/>
      <c r="CJ4831" s="15"/>
      <c r="CK4831" s="15"/>
      <c r="CL4831" s="15"/>
      <c r="CM4831" s="15"/>
      <c r="CN4831" s="15"/>
    </row>
    <row r="4832" spans="1:92" ht="14">
      <c r="A4832" s="1"/>
      <c r="D4832" s="38"/>
      <c r="I4832" s="19"/>
      <c r="K4832" s="15"/>
      <c r="L4832" s="15"/>
      <c r="AE4832" s="37"/>
      <c r="AF4832" s="30"/>
      <c r="AG4832" s="23"/>
      <c r="AH4832" s="23"/>
      <c r="AI4832" s="23"/>
      <c r="AJ4832" s="23"/>
      <c r="AK4832" s="23"/>
      <c r="AL4832" s="23"/>
      <c r="AM4832" s="23"/>
      <c r="AN4832" s="23"/>
      <c r="AO4832" s="23"/>
      <c r="AP4832" s="23"/>
      <c r="AQ4832" s="23"/>
      <c r="AR4832" s="23"/>
      <c r="AS4832" s="23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23"/>
      <c r="BE4832" s="23"/>
      <c r="BF4832" s="23"/>
      <c r="BG4832" s="12"/>
      <c r="BH4832" s="12"/>
      <c r="BI4832" s="12"/>
      <c r="BJ4832" s="12"/>
      <c r="BK4832" s="12"/>
      <c r="BL4832" s="12"/>
      <c r="BM4832" s="12"/>
      <c r="BN4832" s="12"/>
      <c r="BO4832" s="12"/>
      <c r="BP4832" s="12"/>
      <c r="BQ4832" s="12"/>
      <c r="BR4832" s="12"/>
      <c r="BS4832" s="12"/>
      <c r="BT4832" s="12"/>
      <c r="BU4832" s="12"/>
      <c r="BV4832" s="12"/>
      <c r="BW4832" s="12"/>
      <c r="BX4832" s="15"/>
      <c r="BY4832" s="15"/>
      <c r="BZ4832" s="15"/>
      <c r="CA4832" s="15"/>
      <c r="CB4832" s="15"/>
      <c r="CC4832" s="15"/>
      <c r="CD4832" s="15"/>
      <c r="CE4832" s="15"/>
      <c r="CF4832" s="15"/>
      <c r="CG4832" s="15"/>
      <c r="CH4832" s="15"/>
      <c r="CI4832" s="15"/>
      <c r="CJ4832" s="15"/>
      <c r="CK4832" s="15"/>
      <c r="CL4832" s="15"/>
      <c r="CM4832" s="15"/>
      <c r="CN4832" s="15"/>
    </row>
    <row r="4833" spans="1:92" ht="14">
      <c r="A4833" s="1"/>
      <c r="D4833" s="38"/>
      <c r="I4833" s="19"/>
      <c r="K4833" s="15"/>
      <c r="L4833" s="15"/>
      <c r="AE4833" s="37"/>
      <c r="AF4833" s="30"/>
      <c r="AG4833" s="23"/>
      <c r="AH4833" s="23"/>
      <c r="AI4833" s="23"/>
      <c r="AJ4833" s="23"/>
      <c r="AK4833" s="23"/>
      <c r="AL4833" s="23"/>
      <c r="AM4833" s="23"/>
      <c r="AN4833" s="23"/>
      <c r="AO4833" s="23"/>
      <c r="AP4833" s="23"/>
      <c r="AQ4833" s="23"/>
      <c r="AR4833" s="23"/>
      <c r="AS4833" s="23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23"/>
      <c r="BE4833" s="23"/>
      <c r="BF4833" s="23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  <c r="BU4833" s="12"/>
      <c r="BV4833" s="12"/>
      <c r="BW4833" s="12"/>
      <c r="BX4833" s="15"/>
      <c r="BY4833" s="15"/>
      <c r="BZ4833" s="15"/>
      <c r="CA4833" s="15"/>
      <c r="CB4833" s="15"/>
      <c r="CC4833" s="15"/>
      <c r="CD4833" s="15"/>
      <c r="CE4833" s="15"/>
      <c r="CF4833" s="15"/>
      <c r="CG4833" s="15"/>
      <c r="CH4833" s="15"/>
      <c r="CI4833" s="15"/>
      <c r="CJ4833" s="15"/>
      <c r="CK4833" s="15"/>
      <c r="CL4833" s="15"/>
      <c r="CM4833" s="15"/>
      <c r="CN4833" s="15"/>
    </row>
    <row r="4834" spans="1:92" ht="14">
      <c r="A4834" s="1"/>
      <c r="D4834" s="38"/>
      <c r="I4834" s="19"/>
      <c r="K4834" s="15"/>
      <c r="L4834" s="15"/>
      <c r="AE4834" s="37"/>
      <c r="AF4834" s="30"/>
      <c r="AG4834" s="23"/>
      <c r="AH4834" s="23"/>
      <c r="AI4834" s="23"/>
      <c r="AJ4834" s="23"/>
      <c r="AK4834" s="23"/>
      <c r="AL4834" s="23"/>
      <c r="AM4834" s="23"/>
      <c r="AN4834" s="23"/>
      <c r="AO4834" s="23"/>
      <c r="AP4834" s="23"/>
      <c r="AQ4834" s="23"/>
      <c r="AR4834" s="23"/>
      <c r="AS4834" s="23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23"/>
      <c r="BE4834" s="23"/>
      <c r="BF4834" s="23"/>
      <c r="BG4834" s="12"/>
      <c r="BH4834" s="12"/>
      <c r="BI4834" s="12"/>
      <c r="BJ4834" s="12"/>
      <c r="BK4834" s="12"/>
      <c r="BL4834" s="12"/>
      <c r="BM4834" s="12"/>
      <c r="BN4834" s="12"/>
      <c r="BO4834" s="12"/>
      <c r="BP4834" s="12"/>
      <c r="BQ4834" s="12"/>
      <c r="BR4834" s="12"/>
      <c r="BS4834" s="12"/>
      <c r="BT4834" s="12"/>
      <c r="BU4834" s="12"/>
      <c r="BV4834" s="12"/>
      <c r="BW4834" s="12"/>
      <c r="BX4834" s="15"/>
      <c r="BY4834" s="15"/>
      <c r="BZ4834" s="15"/>
      <c r="CA4834" s="15"/>
      <c r="CB4834" s="15"/>
      <c r="CC4834" s="15"/>
      <c r="CD4834" s="15"/>
      <c r="CE4834" s="15"/>
      <c r="CF4834" s="15"/>
      <c r="CG4834" s="15"/>
      <c r="CH4834" s="15"/>
      <c r="CI4834" s="15"/>
      <c r="CJ4834" s="15"/>
      <c r="CK4834" s="15"/>
      <c r="CL4834" s="15"/>
      <c r="CM4834" s="15"/>
      <c r="CN4834" s="15"/>
    </row>
    <row r="4835" spans="1:92" ht="14">
      <c r="A4835" s="1"/>
      <c r="D4835" s="38"/>
      <c r="I4835" s="19"/>
      <c r="K4835" s="15"/>
      <c r="L4835" s="15"/>
      <c r="AE4835" s="37"/>
      <c r="AF4835" s="30"/>
      <c r="AG4835" s="23"/>
      <c r="AH4835" s="23"/>
      <c r="AI4835" s="23"/>
      <c r="AJ4835" s="23"/>
      <c r="AK4835" s="23"/>
      <c r="AL4835" s="23"/>
      <c r="AM4835" s="23"/>
      <c r="AN4835" s="23"/>
      <c r="AO4835" s="23"/>
      <c r="AP4835" s="23"/>
      <c r="AQ4835" s="23"/>
      <c r="AR4835" s="23"/>
      <c r="AS4835" s="23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23"/>
      <c r="BE4835" s="23"/>
      <c r="BF4835" s="23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  <c r="BU4835" s="12"/>
      <c r="BV4835" s="12"/>
      <c r="BW4835" s="12"/>
      <c r="BX4835" s="15"/>
      <c r="BY4835" s="15"/>
      <c r="BZ4835" s="15"/>
      <c r="CA4835" s="15"/>
      <c r="CB4835" s="15"/>
      <c r="CC4835" s="15"/>
      <c r="CD4835" s="15"/>
      <c r="CE4835" s="15"/>
      <c r="CF4835" s="15"/>
      <c r="CG4835" s="15"/>
      <c r="CH4835" s="15"/>
      <c r="CI4835" s="15"/>
      <c r="CJ4835" s="15"/>
      <c r="CK4835" s="15"/>
      <c r="CL4835" s="15"/>
      <c r="CM4835" s="15"/>
      <c r="CN4835" s="15"/>
    </row>
    <row r="4836" spans="1:92" ht="14">
      <c r="A4836" s="1"/>
      <c r="D4836" s="38"/>
      <c r="I4836" s="19"/>
      <c r="K4836" s="15"/>
      <c r="L4836" s="15"/>
      <c r="AE4836" s="37"/>
      <c r="AF4836" s="30"/>
      <c r="AG4836" s="23"/>
      <c r="AH4836" s="23"/>
      <c r="AI4836" s="23"/>
      <c r="AJ4836" s="23"/>
      <c r="AK4836" s="23"/>
      <c r="AL4836" s="23"/>
      <c r="AM4836" s="23"/>
      <c r="AN4836" s="23"/>
      <c r="AO4836" s="23"/>
      <c r="AP4836" s="23"/>
      <c r="AQ4836" s="23"/>
      <c r="AR4836" s="23"/>
      <c r="AS4836" s="23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23"/>
      <c r="BE4836" s="23"/>
      <c r="BF4836" s="23"/>
      <c r="BG4836" s="12"/>
      <c r="BH4836" s="12"/>
      <c r="BI4836" s="12"/>
      <c r="BJ4836" s="12"/>
      <c r="BK4836" s="12"/>
      <c r="BL4836" s="12"/>
      <c r="BM4836" s="12"/>
      <c r="BN4836" s="12"/>
      <c r="BO4836" s="12"/>
      <c r="BP4836" s="12"/>
      <c r="BQ4836" s="12"/>
      <c r="BR4836" s="12"/>
      <c r="BS4836" s="12"/>
      <c r="BT4836" s="12"/>
      <c r="BU4836" s="12"/>
      <c r="BV4836" s="12"/>
      <c r="BW4836" s="12"/>
      <c r="BX4836" s="15"/>
      <c r="BY4836" s="15"/>
      <c r="BZ4836" s="15"/>
      <c r="CA4836" s="15"/>
      <c r="CB4836" s="15"/>
      <c r="CC4836" s="15"/>
      <c r="CD4836" s="15"/>
      <c r="CE4836" s="15"/>
      <c r="CF4836" s="15"/>
      <c r="CG4836" s="15"/>
      <c r="CH4836" s="15"/>
      <c r="CI4836" s="15"/>
      <c r="CJ4836" s="15"/>
      <c r="CK4836" s="15"/>
      <c r="CL4836" s="15"/>
      <c r="CM4836" s="15"/>
      <c r="CN4836" s="15"/>
    </row>
    <row r="4837" spans="1:92" ht="14">
      <c r="A4837" s="1"/>
      <c r="D4837" s="38"/>
      <c r="I4837" s="19"/>
      <c r="K4837" s="15"/>
      <c r="L4837" s="15"/>
      <c r="AE4837" s="37"/>
      <c r="AF4837" s="30"/>
      <c r="AG4837" s="23"/>
      <c r="AH4837" s="23"/>
      <c r="AI4837" s="23"/>
      <c r="AJ4837" s="23"/>
      <c r="AK4837" s="23"/>
      <c r="AL4837" s="23"/>
      <c r="AM4837" s="23"/>
      <c r="AN4837" s="23"/>
      <c r="AO4837" s="23"/>
      <c r="AP4837" s="23"/>
      <c r="AQ4837" s="23"/>
      <c r="AR4837" s="23"/>
      <c r="AS4837" s="23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23"/>
      <c r="BE4837" s="23"/>
      <c r="BF4837" s="23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  <c r="BU4837" s="12"/>
      <c r="BV4837" s="12"/>
      <c r="BW4837" s="12"/>
      <c r="BX4837" s="15"/>
      <c r="BY4837" s="15"/>
      <c r="BZ4837" s="15"/>
      <c r="CA4837" s="15"/>
      <c r="CB4837" s="15"/>
      <c r="CC4837" s="15"/>
      <c r="CD4837" s="15"/>
      <c r="CE4837" s="15"/>
      <c r="CF4837" s="15"/>
      <c r="CG4837" s="15"/>
      <c r="CH4837" s="15"/>
      <c r="CI4837" s="15"/>
      <c r="CJ4837" s="15"/>
      <c r="CK4837" s="15"/>
      <c r="CL4837" s="15"/>
      <c r="CM4837" s="15"/>
      <c r="CN4837" s="15"/>
    </row>
    <row r="4838" spans="1:92" ht="14">
      <c r="A4838" s="1"/>
      <c r="D4838" s="38"/>
      <c r="I4838" s="19"/>
      <c r="K4838" s="15"/>
      <c r="L4838" s="15"/>
      <c r="AE4838" s="37"/>
      <c r="AF4838" s="30"/>
      <c r="AG4838" s="23"/>
      <c r="AH4838" s="23"/>
      <c r="AI4838" s="23"/>
      <c r="AJ4838" s="23"/>
      <c r="AK4838" s="23"/>
      <c r="AL4838" s="23"/>
      <c r="AM4838" s="23"/>
      <c r="AN4838" s="23"/>
      <c r="AO4838" s="23"/>
      <c r="AP4838" s="23"/>
      <c r="AQ4838" s="23"/>
      <c r="AR4838" s="23"/>
      <c r="AS4838" s="23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23"/>
      <c r="BE4838" s="23"/>
      <c r="BF4838" s="23"/>
      <c r="BG4838" s="12"/>
      <c r="BH4838" s="12"/>
      <c r="BI4838" s="12"/>
      <c r="BJ4838" s="12"/>
      <c r="BK4838" s="12"/>
      <c r="BL4838" s="12"/>
      <c r="BM4838" s="12"/>
      <c r="BN4838" s="12"/>
      <c r="BO4838" s="12"/>
      <c r="BP4838" s="12"/>
      <c r="BQ4838" s="12"/>
      <c r="BR4838" s="12"/>
      <c r="BS4838" s="12"/>
      <c r="BT4838" s="12"/>
      <c r="BU4838" s="12"/>
      <c r="BV4838" s="12"/>
      <c r="BW4838" s="12"/>
      <c r="BX4838" s="15"/>
      <c r="BY4838" s="15"/>
      <c r="BZ4838" s="15"/>
      <c r="CA4838" s="15"/>
      <c r="CB4838" s="15"/>
      <c r="CC4838" s="15"/>
      <c r="CD4838" s="15"/>
      <c r="CE4838" s="15"/>
      <c r="CF4838" s="15"/>
      <c r="CG4838" s="15"/>
      <c r="CH4838" s="15"/>
      <c r="CI4838" s="15"/>
      <c r="CJ4838" s="15"/>
      <c r="CK4838" s="15"/>
      <c r="CL4838" s="15"/>
      <c r="CM4838" s="15"/>
      <c r="CN4838" s="15"/>
    </row>
    <row r="4839" spans="1:92" ht="14">
      <c r="A4839" s="1"/>
      <c r="D4839" s="38"/>
      <c r="I4839" s="19"/>
      <c r="K4839" s="15"/>
      <c r="L4839" s="15"/>
      <c r="AE4839" s="37"/>
      <c r="AF4839" s="30"/>
      <c r="AG4839" s="23"/>
      <c r="AH4839" s="23"/>
      <c r="AI4839" s="23"/>
      <c r="AJ4839" s="23"/>
      <c r="AK4839" s="23"/>
      <c r="AL4839" s="23"/>
      <c r="AM4839" s="23"/>
      <c r="AN4839" s="23"/>
      <c r="AO4839" s="23"/>
      <c r="AP4839" s="23"/>
      <c r="AQ4839" s="23"/>
      <c r="AR4839" s="23"/>
      <c r="AS4839" s="23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23"/>
      <c r="BE4839" s="23"/>
      <c r="BF4839" s="23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  <c r="BU4839" s="12"/>
      <c r="BV4839" s="12"/>
      <c r="BW4839" s="12"/>
      <c r="BX4839" s="15"/>
      <c r="BY4839" s="15"/>
      <c r="BZ4839" s="15"/>
      <c r="CA4839" s="15"/>
      <c r="CB4839" s="15"/>
      <c r="CC4839" s="15"/>
      <c r="CD4839" s="15"/>
      <c r="CE4839" s="15"/>
      <c r="CF4839" s="15"/>
      <c r="CG4839" s="15"/>
      <c r="CH4839" s="15"/>
      <c r="CI4839" s="15"/>
      <c r="CJ4839" s="15"/>
      <c r="CK4839" s="15"/>
      <c r="CL4839" s="15"/>
      <c r="CM4839" s="15"/>
      <c r="CN4839" s="15"/>
    </row>
    <row r="4840" spans="1:92" ht="14">
      <c r="A4840" s="1"/>
      <c r="D4840" s="38"/>
      <c r="I4840" s="19"/>
      <c r="K4840" s="15"/>
      <c r="L4840" s="15"/>
      <c r="AE4840" s="37"/>
      <c r="AF4840" s="30"/>
      <c r="AG4840" s="23"/>
      <c r="AH4840" s="23"/>
      <c r="AI4840" s="23"/>
      <c r="AJ4840" s="23"/>
      <c r="AK4840" s="23"/>
      <c r="AL4840" s="23"/>
      <c r="AM4840" s="23"/>
      <c r="AN4840" s="23"/>
      <c r="AO4840" s="23"/>
      <c r="AP4840" s="23"/>
      <c r="AQ4840" s="23"/>
      <c r="AR4840" s="23"/>
      <c r="AS4840" s="23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23"/>
      <c r="BE4840" s="23"/>
      <c r="BF4840" s="23"/>
      <c r="BG4840" s="12"/>
      <c r="BH4840" s="12"/>
      <c r="BI4840" s="12"/>
      <c r="BJ4840" s="12"/>
      <c r="BK4840" s="12"/>
      <c r="BL4840" s="12"/>
      <c r="BM4840" s="12"/>
      <c r="BN4840" s="12"/>
      <c r="BO4840" s="12"/>
      <c r="BP4840" s="12"/>
      <c r="BQ4840" s="12"/>
      <c r="BR4840" s="12"/>
      <c r="BS4840" s="12"/>
      <c r="BT4840" s="12"/>
      <c r="BU4840" s="12"/>
      <c r="BV4840" s="12"/>
      <c r="BW4840" s="12"/>
      <c r="BX4840" s="15"/>
      <c r="BY4840" s="15"/>
      <c r="BZ4840" s="15"/>
      <c r="CA4840" s="15"/>
      <c r="CB4840" s="15"/>
      <c r="CC4840" s="15"/>
      <c r="CD4840" s="15"/>
      <c r="CE4840" s="15"/>
      <c r="CF4840" s="15"/>
      <c r="CG4840" s="15"/>
      <c r="CH4840" s="15"/>
      <c r="CI4840" s="15"/>
      <c r="CJ4840" s="15"/>
      <c r="CK4840" s="15"/>
      <c r="CL4840" s="15"/>
      <c r="CM4840" s="15"/>
      <c r="CN4840" s="15"/>
    </row>
    <row r="4841" spans="1:92" ht="14">
      <c r="A4841" s="1"/>
      <c r="D4841" s="38"/>
      <c r="I4841" s="19"/>
      <c r="K4841" s="15"/>
      <c r="L4841" s="15"/>
      <c r="AE4841" s="37"/>
      <c r="AF4841" s="30"/>
      <c r="AG4841" s="23"/>
      <c r="AH4841" s="23"/>
      <c r="AI4841" s="23"/>
      <c r="AJ4841" s="23"/>
      <c r="AK4841" s="23"/>
      <c r="AL4841" s="23"/>
      <c r="AM4841" s="23"/>
      <c r="AN4841" s="23"/>
      <c r="AO4841" s="23"/>
      <c r="AP4841" s="23"/>
      <c r="AQ4841" s="23"/>
      <c r="AR4841" s="23"/>
      <c r="AS4841" s="23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23"/>
      <c r="BE4841" s="23"/>
      <c r="BF4841" s="23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  <c r="BU4841" s="12"/>
      <c r="BV4841" s="12"/>
      <c r="BW4841" s="12"/>
      <c r="BX4841" s="15"/>
      <c r="BY4841" s="15"/>
      <c r="BZ4841" s="15"/>
      <c r="CA4841" s="15"/>
      <c r="CB4841" s="15"/>
      <c r="CC4841" s="15"/>
      <c r="CD4841" s="15"/>
      <c r="CE4841" s="15"/>
      <c r="CF4841" s="15"/>
      <c r="CG4841" s="15"/>
      <c r="CH4841" s="15"/>
      <c r="CI4841" s="15"/>
      <c r="CJ4841" s="15"/>
      <c r="CK4841" s="15"/>
      <c r="CL4841" s="15"/>
      <c r="CM4841" s="15"/>
      <c r="CN4841" s="15"/>
    </row>
    <row r="4842" spans="1:92" ht="14">
      <c r="A4842" s="1"/>
      <c r="D4842" s="38"/>
      <c r="I4842" s="19"/>
      <c r="K4842" s="15"/>
      <c r="L4842" s="15"/>
      <c r="AE4842" s="37"/>
      <c r="AF4842" s="30"/>
      <c r="AG4842" s="23"/>
      <c r="AH4842" s="23"/>
      <c r="AI4842" s="23"/>
      <c r="AJ4842" s="23"/>
      <c r="AK4842" s="23"/>
      <c r="AL4842" s="23"/>
      <c r="AM4842" s="23"/>
      <c r="AN4842" s="23"/>
      <c r="AO4842" s="23"/>
      <c r="AP4842" s="23"/>
      <c r="AQ4842" s="23"/>
      <c r="AR4842" s="23"/>
      <c r="AS4842" s="23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23"/>
      <c r="BE4842" s="23"/>
      <c r="BF4842" s="23"/>
      <c r="BG4842" s="12"/>
      <c r="BH4842" s="12"/>
      <c r="BI4842" s="12"/>
      <c r="BJ4842" s="12"/>
      <c r="BK4842" s="12"/>
      <c r="BL4842" s="12"/>
      <c r="BM4842" s="12"/>
      <c r="BN4842" s="12"/>
      <c r="BO4842" s="12"/>
      <c r="BP4842" s="12"/>
      <c r="BQ4842" s="12"/>
      <c r="BR4842" s="12"/>
      <c r="BS4842" s="12"/>
      <c r="BT4842" s="12"/>
      <c r="BU4842" s="12"/>
      <c r="BV4842" s="12"/>
      <c r="BW4842" s="12"/>
      <c r="BX4842" s="15"/>
      <c r="BY4842" s="15"/>
      <c r="BZ4842" s="15"/>
      <c r="CA4842" s="15"/>
      <c r="CB4842" s="15"/>
      <c r="CC4842" s="15"/>
      <c r="CD4842" s="15"/>
      <c r="CE4842" s="15"/>
      <c r="CF4842" s="15"/>
      <c r="CG4842" s="15"/>
      <c r="CH4842" s="15"/>
      <c r="CI4842" s="15"/>
      <c r="CJ4842" s="15"/>
      <c r="CK4842" s="15"/>
      <c r="CL4842" s="15"/>
      <c r="CM4842" s="15"/>
      <c r="CN4842" s="15"/>
    </row>
    <row r="4843" spans="1:92" ht="14">
      <c r="A4843" s="1"/>
      <c r="D4843" s="38"/>
      <c r="I4843" s="19"/>
      <c r="K4843" s="15"/>
      <c r="L4843" s="15"/>
      <c r="AE4843" s="37"/>
      <c r="AF4843" s="30"/>
      <c r="AG4843" s="23"/>
      <c r="AH4843" s="23"/>
      <c r="AI4843" s="23"/>
      <c r="AJ4843" s="23"/>
      <c r="AK4843" s="23"/>
      <c r="AL4843" s="23"/>
      <c r="AM4843" s="23"/>
      <c r="AN4843" s="23"/>
      <c r="AO4843" s="23"/>
      <c r="AP4843" s="23"/>
      <c r="AQ4843" s="23"/>
      <c r="AR4843" s="23"/>
      <c r="AS4843" s="23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23"/>
      <c r="BE4843" s="23"/>
      <c r="BF4843" s="23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  <c r="BU4843" s="12"/>
      <c r="BV4843" s="12"/>
      <c r="BW4843" s="12"/>
      <c r="BX4843" s="15"/>
      <c r="BY4843" s="15"/>
      <c r="BZ4843" s="15"/>
      <c r="CA4843" s="15"/>
      <c r="CB4843" s="15"/>
      <c r="CC4843" s="15"/>
      <c r="CD4843" s="15"/>
      <c r="CE4843" s="15"/>
      <c r="CF4843" s="15"/>
      <c r="CG4843" s="15"/>
      <c r="CH4843" s="15"/>
      <c r="CI4843" s="15"/>
      <c r="CJ4843" s="15"/>
      <c r="CK4843" s="15"/>
      <c r="CL4843" s="15"/>
      <c r="CM4843" s="15"/>
      <c r="CN4843" s="15"/>
    </row>
    <row r="4844" spans="1:92" ht="14">
      <c r="A4844" s="1"/>
      <c r="D4844" s="38"/>
      <c r="I4844" s="19"/>
      <c r="K4844" s="15"/>
      <c r="L4844" s="15"/>
      <c r="AE4844" s="37"/>
      <c r="AF4844" s="30"/>
      <c r="AG4844" s="23"/>
      <c r="AH4844" s="23"/>
      <c r="AI4844" s="23"/>
      <c r="AJ4844" s="23"/>
      <c r="AK4844" s="23"/>
      <c r="AL4844" s="23"/>
      <c r="AM4844" s="23"/>
      <c r="AN4844" s="23"/>
      <c r="AO4844" s="23"/>
      <c r="AP4844" s="23"/>
      <c r="AQ4844" s="23"/>
      <c r="AR4844" s="23"/>
      <c r="AS4844" s="23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23"/>
      <c r="BE4844" s="23"/>
      <c r="BF4844" s="23"/>
      <c r="BG4844" s="12"/>
      <c r="BH4844" s="12"/>
      <c r="BI4844" s="12"/>
      <c r="BJ4844" s="12"/>
      <c r="BK4844" s="12"/>
      <c r="BL4844" s="12"/>
      <c r="BM4844" s="12"/>
      <c r="BN4844" s="12"/>
      <c r="BO4844" s="12"/>
      <c r="BP4844" s="12"/>
      <c r="BQ4844" s="12"/>
      <c r="BR4844" s="12"/>
      <c r="BS4844" s="12"/>
      <c r="BT4844" s="12"/>
      <c r="BU4844" s="12"/>
      <c r="BV4844" s="12"/>
      <c r="BW4844" s="12"/>
      <c r="BX4844" s="15"/>
      <c r="BY4844" s="15"/>
      <c r="BZ4844" s="15"/>
      <c r="CA4844" s="15"/>
      <c r="CB4844" s="15"/>
      <c r="CC4844" s="15"/>
      <c r="CD4844" s="15"/>
      <c r="CE4844" s="15"/>
      <c r="CF4844" s="15"/>
      <c r="CG4844" s="15"/>
      <c r="CH4844" s="15"/>
      <c r="CI4844" s="15"/>
      <c r="CJ4844" s="15"/>
      <c r="CK4844" s="15"/>
      <c r="CL4844" s="15"/>
      <c r="CM4844" s="15"/>
      <c r="CN4844" s="15"/>
    </row>
    <row r="4845" spans="1:92" ht="14">
      <c r="A4845" s="1"/>
      <c r="D4845" s="38"/>
      <c r="I4845" s="19"/>
      <c r="K4845" s="15"/>
      <c r="L4845" s="15"/>
      <c r="AE4845" s="37"/>
      <c r="AF4845" s="30"/>
      <c r="AG4845" s="23"/>
      <c r="AH4845" s="23"/>
      <c r="AI4845" s="23"/>
      <c r="AJ4845" s="23"/>
      <c r="AK4845" s="23"/>
      <c r="AL4845" s="23"/>
      <c r="AM4845" s="23"/>
      <c r="AN4845" s="23"/>
      <c r="AO4845" s="23"/>
      <c r="AP4845" s="23"/>
      <c r="AQ4845" s="23"/>
      <c r="AR4845" s="23"/>
      <c r="AS4845" s="23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23"/>
      <c r="BE4845" s="23"/>
      <c r="BF4845" s="23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  <c r="BU4845" s="12"/>
      <c r="BV4845" s="12"/>
      <c r="BW4845" s="12"/>
      <c r="BX4845" s="15"/>
      <c r="BY4845" s="15"/>
      <c r="BZ4845" s="15"/>
      <c r="CA4845" s="15"/>
      <c r="CB4845" s="15"/>
      <c r="CC4845" s="15"/>
      <c r="CD4845" s="15"/>
      <c r="CE4845" s="15"/>
      <c r="CF4845" s="15"/>
      <c r="CG4845" s="15"/>
      <c r="CH4845" s="15"/>
      <c r="CI4845" s="15"/>
      <c r="CJ4845" s="15"/>
      <c r="CK4845" s="15"/>
      <c r="CL4845" s="15"/>
      <c r="CM4845" s="15"/>
      <c r="CN4845" s="15"/>
    </row>
    <row r="4846" spans="1:92" ht="14">
      <c r="A4846" s="1"/>
      <c r="D4846" s="38"/>
      <c r="I4846" s="19"/>
      <c r="K4846" s="15"/>
      <c r="L4846" s="15"/>
      <c r="AE4846" s="37"/>
      <c r="AF4846" s="30"/>
      <c r="AG4846" s="23"/>
      <c r="AH4846" s="23"/>
      <c r="AI4846" s="23"/>
      <c r="AJ4846" s="23"/>
      <c r="AK4846" s="23"/>
      <c r="AL4846" s="23"/>
      <c r="AM4846" s="23"/>
      <c r="AN4846" s="23"/>
      <c r="AO4846" s="23"/>
      <c r="AP4846" s="23"/>
      <c r="AQ4846" s="23"/>
      <c r="AR4846" s="23"/>
      <c r="AS4846" s="23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23"/>
      <c r="BE4846" s="23"/>
      <c r="BF4846" s="23"/>
      <c r="BG4846" s="12"/>
      <c r="BH4846" s="12"/>
      <c r="BI4846" s="12"/>
      <c r="BJ4846" s="12"/>
      <c r="BK4846" s="12"/>
      <c r="BL4846" s="12"/>
      <c r="BM4846" s="12"/>
      <c r="BN4846" s="12"/>
      <c r="BO4846" s="12"/>
      <c r="BP4846" s="12"/>
      <c r="BQ4846" s="12"/>
      <c r="BR4846" s="12"/>
      <c r="BS4846" s="12"/>
      <c r="BT4846" s="12"/>
      <c r="BU4846" s="12"/>
      <c r="BV4846" s="12"/>
      <c r="BW4846" s="12"/>
      <c r="BX4846" s="15"/>
      <c r="BY4846" s="15"/>
      <c r="BZ4846" s="15"/>
      <c r="CA4846" s="15"/>
      <c r="CB4846" s="15"/>
      <c r="CC4846" s="15"/>
      <c r="CD4846" s="15"/>
      <c r="CE4846" s="15"/>
      <c r="CF4846" s="15"/>
      <c r="CG4846" s="15"/>
      <c r="CH4846" s="15"/>
      <c r="CI4846" s="15"/>
      <c r="CJ4846" s="15"/>
      <c r="CK4846" s="15"/>
      <c r="CL4846" s="15"/>
      <c r="CM4846" s="15"/>
      <c r="CN4846" s="15"/>
    </row>
    <row r="4847" spans="1:92" ht="14">
      <c r="A4847" s="1"/>
      <c r="D4847" s="38"/>
      <c r="I4847" s="19"/>
      <c r="K4847" s="15"/>
      <c r="L4847" s="15"/>
      <c r="AE4847" s="37"/>
      <c r="AF4847" s="30"/>
      <c r="AG4847" s="23"/>
      <c r="AH4847" s="23"/>
      <c r="AI4847" s="23"/>
      <c r="AJ4847" s="23"/>
      <c r="AK4847" s="23"/>
      <c r="AL4847" s="23"/>
      <c r="AM4847" s="23"/>
      <c r="AN4847" s="23"/>
      <c r="AO4847" s="23"/>
      <c r="AP4847" s="23"/>
      <c r="AQ4847" s="23"/>
      <c r="AR4847" s="23"/>
      <c r="AS4847" s="23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23"/>
      <c r="BE4847" s="23"/>
      <c r="BF4847" s="23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  <c r="BU4847" s="12"/>
      <c r="BV4847" s="12"/>
      <c r="BW4847" s="12"/>
      <c r="BX4847" s="15"/>
      <c r="BY4847" s="15"/>
      <c r="BZ4847" s="15"/>
      <c r="CA4847" s="15"/>
      <c r="CB4847" s="15"/>
      <c r="CC4847" s="15"/>
      <c r="CD4847" s="15"/>
      <c r="CE4847" s="15"/>
      <c r="CF4847" s="15"/>
      <c r="CG4847" s="15"/>
      <c r="CH4847" s="15"/>
      <c r="CI4847" s="15"/>
      <c r="CJ4847" s="15"/>
      <c r="CK4847" s="15"/>
      <c r="CL4847" s="15"/>
      <c r="CM4847" s="15"/>
      <c r="CN4847" s="15"/>
    </row>
    <row r="4848" spans="1:92" ht="14">
      <c r="A4848" s="1"/>
      <c r="D4848" s="38"/>
      <c r="I4848" s="19"/>
      <c r="K4848" s="15"/>
      <c r="L4848" s="15"/>
      <c r="AE4848" s="37"/>
      <c r="AF4848" s="30"/>
      <c r="AG4848" s="23"/>
      <c r="AH4848" s="23"/>
      <c r="AI4848" s="23"/>
      <c r="AJ4848" s="23"/>
      <c r="AK4848" s="23"/>
      <c r="AL4848" s="23"/>
      <c r="AM4848" s="23"/>
      <c r="AN4848" s="23"/>
      <c r="AO4848" s="23"/>
      <c r="AP4848" s="23"/>
      <c r="AQ4848" s="23"/>
      <c r="AR4848" s="23"/>
      <c r="AS4848" s="23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23"/>
      <c r="BE4848" s="23"/>
      <c r="BF4848" s="23"/>
      <c r="BG4848" s="12"/>
      <c r="BH4848" s="12"/>
      <c r="BI4848" s="12"/>
      <c r="BJ4848" s="12"/>
      <c r="BK4848" s="12"/>
      <c r="BL4848" s="12"/>
      <c r="BM4848" s="12"/>
      <c r="BN4848" s="12"/>
      <c r="BO4848" s="12"/>
      <c r="BP4848" s="12"/>
      <c r="BQ4848" s="12"/>
      <c r="BR4848" s="12"/>
      <c r="BS4848" s="12"/>
      <c r="BT4848" s="12"/>
      <c r="BU4848" s="12"/>
      <c r="BV4848" s="12"/>
      <c r="BW4848" s="12"/>
      <c r="BX4848" s="15"/>
      <c r="BY4848" s="15"/>
      <c r="BZ4848" s="15"/>
      <c r="CA4848" s="15"/>
      <c r="CB4848" s="15"/>
      <c r="CC4848" s="15"/>
      <c r="CD4848" s="15"/>
      <c r="CE4848" s="15"/>
      <c r="CF4848" s="15"/>
      <c r="CG4848" s="15"/>
      <c r="CH4848" s="15"/>
      <c r="CI4848" s="15"/>
      <c r="CJ4848" s="15"/>
      <c r="CK4848" s="15"/>
      <c r="CL4848" s="15"/>
      <c r="CM4848" s="15"/>
      <c r="CN4848" s="15"/>
    </row>
    <row r="4849" spans="1:92" ht="14">
      <c r="A4849" s="1"/>
      <c r="D4849" s="38"/>
      <c r="I4849" s="19"/>
      <c r="K4849" s="15"/>
      <c r="L4849" s="15"/>
      <c r="AE4849" s="37"/>
      <c r="AF4849" s="30"/>
      <c r="AG4849" s="23"/>
      <c r="AH4849" s="23"/>
      <c r="AI4849" s="23"/>
      <c r="AJ4849" s="23"/>
      <c r="AK4849" s="23"/>
      <c r="AL4849" s="23"/>
      <c r="AM4849" s="23"/>
      <c r="AN4849" s="23"/>
      <c r="AO4849" s="23"/>
      <c r="AP4849" s="23"/>
      <c r="AQ4849" s="23"/>
      <c r="AR4849" s="23"/>
      <c r="AS4849" s="23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23"/>
      <c r="BE4849" s="23"/>
      <c r="BF4849" s="23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  <c r="BU4849" s="12"/>
      <c r="BV4849" s="12"/>
      <c r="BW4849" s="12"/>
      <c r="BX4849" s="15"/>
      <c r="BY4849" s="15"/>
      <c r="BZ4849" s="15"/>
      <c r="CA4849" s="15"/>
      <c r="CB4849" s="15"/>
      <c r="CC4849" s="15"/>
      <c r="CD4849" s="15"/>
      <c r="CE4849" s="15"/>
      <c r="CF4849" s="15"/>
      <c r="CG4849" s="15"/>
      <c r="CH4849" s="15"/>
      <c r="CI4849" s="15"/>
      <c r="CJ4849" s="15"/>
      <c r="CK4849" s="15"/>
      <c r="CL4849" s="15"/>
      <c r="CM4849" s="15"/>
      <c r="CN4849" s="15"/>
    </row>
    <row r="4850" spans="1:92" ht="14">
      <c r="A4850" s="1"/>
      <c r="D4850" s="38"/>
      <c r="I4850" s="19"/>
      <c r="K4850" s="15"/>
      <c r="L4850" s="15"/>
      <c r="AE4850" s="37"/>
      <c r="AF4850" s="30"/>
      <c r="AG4850" s="23"/>
      <c r="AH4850" s="23"/>
      <c r="AI4850" s="23"/>
      <c r="AJ4850" s="23"/>
      <c r="AK4850" s="23"/>
      <c r="AL4850" s="23"/>
      <c r="AM4850" s="23"/>
      <c r="AN4850" s="23"/>
      <c r="AO4850" s="23"/>
      <c r="AP4850" s="23"/>
      <c r="AQ4850" s="23"/>
      <c r="AR4850" s="23"/>
      <c r="AS4850" s="23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23"/>
      <c r="BE4850" s="23"/>
      <c r="BF4850" s="23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5"/>
      <c r="BY4850" s="15"/>
      <c r="BZ4850" s="15"/>
      <c r="CA4850" s="15"/>
      <c r="CB4850" s="15"/>
      <c r="CC4850" s="15"/>
      <c r="CD4850" s="15"/>
      <c r="CE4850" s="15"/>
      <c r="CF4850" s="15"/>
      <c r="CG4850" s="15"/>
      <c r="CH4850" s="15"/>
      <c r="CI4850" s="15"/>
      <c r="CJ4850" s="15"/>
      <c r="CK4850" s="15"/>
      <c r="CL4850" s="15"/>
      <c r="CM4850" s="15"/>
      <c r="CN4850" s="15"/>
    </row>
    <row r="4851" spans="1:92" ht="14">
      <c r="A4851" s="1"/>
      <c r="D4851" s="38"/>
      <c r="I4851" s="19"/>
      <c r="K4851" s="15"/>
      <c r="L4851" s="15"/>
      <c r="AE4851" s="37"/>
      <c r="AF4851" s="30"/>
      <c r="AG4851" s="23"/>
      <c r="AH4851" s="23"/>
      <c r="AI4851" s="23"/>
      <c r="AJ4851" s="23"/>
      <c r="AK4851" s="23"/>
      <c r="AL4851" s="23"/>
      <c r="AM4851" s="23"/>
      <c r="AN4851" s="23"/>
      <c r="AO4851" s="23"/>
      <c r="AP4851" s="23"/>
      <c r="AQ4851" s="23"/>
      <c r="AR4851" s="23"/>
      <c r="AS4851" s="23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23"/>
      <c r="BE4851" s="23"/>
      <c r="BF4851" s="23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  <c r="BU4851" s="12"/>
      <c r="BV4851" s="12"/>
      <c r="BW4851" s="12"/>
      <c r="BX4851" s="15"/>
      <c r="BY4851" s="15"/>
      <c r="BZ4851" s="15"/>
      <c r="CA4851" s="15"/>
      <c r="CB4851" s="15"/>
      <c r="CC4851" s="15"/>
      <c r="CD4851" s="15"/>
      <c r="CE4851" s="15"/>
      <c r="CF4851" s="15"/>
      <c r="CG4851" s="15"/>
      <c r="CH4851" s="15"/>
      <c r="CI4851" s="15"/>
      <c r="CJ4851" s="15"/>
      <c r="CK4851" s="15"/>
      <c r="CL4851" s="15"/>
      <c r="CM4851" s="15"/>
      <c r="CN4851" s="15"/>
    </row>
    <row r="4852" spans="1:92" ht="14">
      <c r="A4852" s="1"/>
      <c r="D4852" s="38"/>
      <c r="I4852" s="19"/>
      <c r="K4852" s="15"/>
      <c r="L4852" s="15"/>
      <c r="AE4852" s="37"/>
      <c r="AF4852" s="30"/>
      <c r="AG4852" s="23"/>
      <c r="AH4852" s="23"/>
      <c r="AI4852" s="23"/>
      <c r="AJ4852" s="23"/>
      <c r="AK4852" s="23"/>
      <c r="AL4852" s="23"/>
      <c r="AM4852" s="23"/>
      <c r="AN4852" s="23"/>
      <c r="AO4852" s="23"/>
      <c r="AP4852" s="23"/>
      <c r="AQ4852" s="23"/>
      <c r="AR4852" s="23"/>
      <c r="AS4852" s="23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23"/>
      <c r="BE4852" s="23"/>
      <c r="BF4852" s="23"/>
      <c r="BG4852" s="12"/>
      <c r="BH4852" s="12"/>
      <c r="BI4852" s="12"/>
      <c r="BJ4852" s="12"/>
      <c r="BK4852" s="12"/>
      <c r="BL4852" s="12"/>
      <c r="BM4852" s="12"/>
      <c r="BN4852" s="12"/>
      <c r="BO4852" s="12"/>
      <c r="BP4852" s="12"/>
      <c r="BQ4852" s="12"/>
      <c r="BR4852" s="12"/>
      <c r="BS4852" s="12"/>
      <c r="BT4852" s="12"/>
      <c r="BU4852" s="12"/>
      <c r="BV4852" s="12"/>
      <c r="BW4852" s="12"/>
      <c r="BX4852" s="15"/>
      <c r="BY4852" s="15"/>
      <c r="BZ4852" s="15"/>
      <c r="CA4852" s="15"/>
      <c r="CB4852" s="15"/>
      <c r="CC4852" s="15"/>
      <c r="CD4852" s="15"/>
      <c r="CE4852" s="15"/>
      <c r="CF4852" s="15"/>
      <c r="CG4852" s="15"/>
      <c r="CH4852" s="15"/>
      <c r="CI4852" s="15"/>
      <c r="CJ4852" s="15"/>
      <c r="CK4852" s="15"/>
      <c r="CL4852" s="15"/>
      <c r="CM4852" s="15"/>
      <c r="CN4852" s="15"/>
    </row>
    <row r="4853" spans="1:92" ht="14">
      <c r="A4853" s="1"/>
      <c r="D4853" s="38"/>
      <c r="I4853" s="19"/>
      <c r="K4853" s="15"/>
      <c r="L4853" s="15"/>
      <c r="AE4853" s="37"/>
      <c r="AF4853" s="30"/>
      <c r="AG4853" s="23"/>
      <c r="AH4853" s="23"/>
      <c r="AI4853" s="23"/>
      <c r="AJ4853" s="23"/>
      <c r="AK4853" s="23"/>
      <c r="AL4853" s="23"/>
      <c r="AM4853" s="23"/>
      <c r="AN4853" s="23"/>
      <c r="AO4853" s="23"/>
      <c r="AP4853" s="23"/>
      <c r="AQ4853" s="23"/>
      <c r="AR4853" s="23"/>
      <c r="AS4853" s="23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23"/>
      <c r="BE4853" s="23"/>
      <c r="BF4853" s="23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  <c r="BU4853" s="12"/>
      <c r="BV4853" s="12"/>
      <c r="BW4853" s="12"/>
      <c r="BX4853" s="15"/>
      <c r="BY4853" s="15"/>
      <c r="BZ4853" s="15"/>
      <c r="CA4853" s="15"/>
      <c r="CB4853" s="15"/>
      <c r="CC4853" s="15"/>
      <c r="CD4853" s="15"/>
      <c r="CE4853" s="15"/>
      <c r="CF4853" s="15"/>
      <c r="CG4853" s="15"/>
      <c r="CH4853" s="15"/>
      <c r="CI4853" s="15"/>
      <c r="CJ4853" s="15"/>
      <c r="CK4853" s="15"/>
      <c r="CL4853" s="15"/>
      <c r="CM4853" s="15"/>
      <c r="CN4853" s="15"/>
    </row>
    <row r="4854" spans="1:92" ht="14">
      <c r="A4854" s="1"/>
      <c r="D4854" s="38"/>
      <c r="I4854" s="19"/>
      <c r="K4854" s="15"/>
      <c r="L4854" s="15"/>
      <c r="AE4854" s="37"/>
      <c r="AF4854" s="30"/>
      <c r="AG4854" s="23"/>
      <c r="AH4854" s="23"/>
      <c r="AI4854" s="23"/>
      <c r="AJ4854" s="23"/>
      <c r="AK4854" s="23"/>
      <c r="AL4854" s="23"/>
      <c r="AM4854" s="23"/>
      <c r="AN4854" s="23"/>
      <c r="AO4854" s="23"/>
      <c r="AP4854" s="23"/>
      <c r="AQ4854" s="23"/>
      <c r="AR4854" s="23"/>
      <c r="AS4854" s="23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23"/>
      <c r="BE4854" s="23"/>
      <c r="BF4854" s="23"/>
      <c r="BG4854" s="12"/>
      <c r="BH4854" s="12"/>
      <c r="BI4854" s="12"/>
      <c r="BJ4854" s="12"/>
      <c r="BK4854" s="12"/>
      <c r="BL4854" s="12"/>
      <c r="BM4854" s="12"/>
      <c r="BN4854" s="12"/>
      <c r="BO4854" s="12"/>
      <c r="BP4854" s="12"/>
      <c r="BQ4854" s="12"/>
      <c r="BR4854" s="12"/>
      <c r="BS4854" s="12"/>
      <c r="BT4854" s="12"/>
      <c r="BU4854" s="12"/>
      <c r="BV4854" s="12"/>
      <c r="BW4854" s="12"/>
      <c r="BX4854" s="15"/>
      <c r="BY4854" s="15"/>
      <c r="BZ4854" s="15"/>
      <c r="CA4854" s="15"/>
      <c r="CB4854" s="15"/>
      <c r="CC4854" s="15"/>
      <c r="CD4854" s="15"/>
      <c r="CE4854" s="15"/>
      <c r="CF4854" s="15"/>
      <c r="CG4854" s="15"/>
      <c r="CH4854" s="15"/>
      <c r="CI4854" s="15"/>
      <c r="CJ4854" s="15"/>
      <c r="CK4854" s="15"/>
      <c r="CL4854" s="15"/>
      <c r="CM4854" s="15"/>
      <c r="CN4854" s="15"/>
    </row>
    <row r="4855" spans="1:92" ht="14">
      <c r="A4855" s="1"/>
      <c r="D4855" s="38"/>
      <c r="I4855" s="19"/>
      <c r="K4855" s="15"/>
      <c r="L4855" s="15"/>
      <c r="AE4855" s="37"/>
      <c r="AF4855" s="30"/>
      <c r="AG4855" s="23"/>
      <c r="AH4855" s="23"/>
      <c r="AI4855" s="23"/>
      <c r="AJ4855" s="23"/>
      <c r="AK4855" s="23"/>
      <c r="AL4855" s="23"/>
      <c r="AM4855" s="23"/>
      <c r="AN4855" s="23"/>
      <c r="AO4855" s="23"/>
      <c r="AP4855" s="23"/>
      <c r="AQ4855" s="23"/>
      <c r="AR4855" s="23"/>
      <c r="AS4855" s="23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23"/>
      <c r="BE4855" s="23"/>
      <c r="BF4855" s="23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  <c r="BU4855" s="12"/>
      <c r="BV4855" s="12"/>
      <c r="BW4855" s="12"/>
      <c r="BX4855" s="15"/>
      <c r="BY4855" s="15"/>
      <c r="BZ4855" s="15"/>
      <c r="CA4855" s="15"/>
      <c r="CB4855" s="15"/>
      <c r="CC4855" s="15"/>
      <c r="CD4855" s="15"/>
      <c r="CE4855" s="15"/>
      <c r="CF4855" s="15"/>
      <c r="CG4855" s="15"/>
      <c r="CH4855" s="15"/>
      <c r="CI4855" s="15"/>
      <c r="CJ4855" s="15"/>
      <c r="CK4855" s="15"/>
      <c r="CL4855" s="15"/>
      <c r="CM4855" s="15"/>
      <c r="CN4855" s="15"/>
    </row>
    <row r="4856" spans="1:92" ht="14">
      <c r="A4856" s="1"/>
      <c r="D4856" s="38"/>
      <c r="I4856" s="19"/>
      <c r="K4856" s="15"/>
      <c r="L4856" s="15"/>
      <c r="AE4856" s="37"/>
      <c r="AF4856" s="30"/>
      <c r="AG4856" s="23"/>
      <c r="AH4856" s="23"/>
      <c r="AI4856" s="23"/>
      <c r="AJ4856" s="23"/>
      <c r="AK4856" s="23"/>
      <c r="AL4856" s="23"/>
      <c r="AM4856" s="23"/>
      <c r="AN4856" s="23"/>
      <c r="AO4856" s="23"/>
      <c r="AP4856" s="23"/>
      <c r="AQ4856" s="23"/>
      <c r="AR4856" s="23"/>
      <c r="AS4856" s="23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23"/>
      <c r="BE4856" s="23"/>
      <c r="BF4856" s="23"/>
      <c r="BG4856" s="12"/>
      <c r="BH4856" s="12"/>
      <c r="BI4856" s="12"/>
      <c r="BJ4856" s="12"/>
      <c r="BK4856" s="12"/>
      <c r="BL4856" s="12"/>
      <c r="BM4856" s="12"/>
      <c r="BN4856" s="12"/>
      <c r="BO4856" s="12"/>
      <c r="BP4856" s="12"/>
      <c r="BQ4856" s="12"/>
      <c r="BR4856" s="12"/>
      <c r="BS4856" s="12"/>
      <c r="BT4856" s="12"/>
      <c r="BU4856" s="12"/>
      <c r="BV4856" s="12"/>
      <c r="BW4856" s="12"/>
      <c r="BX4856" s="15"/>
      <c r="BY4856" s="15"/>
      <c r="BZ4856" s="15"/>
      <c r="CA4856" s="15"/>
      <c r="CB4856" s="15"/>
      <c r="CC4856" s="15"/>
      <c r="CD4856" s="15"/>
      <c r="CE4856" s="15"/>
      <c r="CF4856" s="15"/>
      <c r="CG4856" s="15"/>
      <c r="CH4856" s="15"/>
      <c r="CI4856" s="15"/>
      <c r="CJ4856" s="15"/>
      <c r="CK4856" s="15"/>
      <c r="CL4856" s="15"/>
      <c r="CM4856" s="15"/>
      <c r="CN4856" s="15"/>
    </row>
    <row r="4857" spans="1:92" ht="14">
      <c r="A4857" s="1"/>
      <c r="D4857" s="38"/>
      <c r="I4857" s="19"/>
      <c r="K4857" s="15"/>
      <c r="L4857" s="15"/>
      <c r="AE4857" s="37"/>
      <c r="AF4857" s="30"/>
      <c r="AG4857" s="23"/>
      <c r="AH4857" s="23"/>
      <c r="AI4857" s="23"/>
      <c r="AJ4857" s="23"/>
      <c r="AK4857" s="23"/>
      <c r="AL4857" s="23"/>
      <c r="AM4857" s="23"/>
      <c r="AN4857" s="23"/>
      <c r="AO4857" s="23"/>
      <c r="AP4857" s="23"/>
      <c r="AQ4857" s="23"/>
      <c r="AR4857" s="23"/>
      <c r="AS4857" s="23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23"/>
      <c r="BE4857" s="23"/>
      <c r="BF4857" s="23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  <c r="BU4857" s="12"/>
      <c r="BV4857" s="12"/>
      <c r="BW4857" s="12"/>
      <c r="BX4857" s="15"/>
      <c r="BY4857" s="15"/>
      <c r="BZ4857" s="15"/>
      <c r="CA4857" s="15"/>
      <c r="CB4857" s="15"/>
      <c r="CC4857" s="15"/>
      <c r="CD4857" s="15"/>
      <c r="CE4857" s="15"/>
      <c r="CF4857" s="15"/>
      <c r="CG4857" s="15"/>
      <c r="CH4857" s="15"/>
      <c r="CI4857" s="15"/>
      <c r="CJ4857" s="15"/>
      <c r="CK4857" s="15"/>
      <c r="CL4857" s="15"/>
      <c r="CM4857" s="15"/>
      <c r="CN4857" s="15"/>
    </row>
    <row r="4858" spans="1:92" ht="14">
      <c r="A4858" s="1"/>
      <c r="D4858" s="38"/>
      <c r="I4858" s="19"/>
      <c r="K4858" s="15"/>
      <c r="L4858" s="15"/>
      <c r="AE4858" s="37"/>
      <c r="AF4858" s="30"/>
      <c r="AG4858" s="23"/>
      <c r="AH4858" s="23"/>
      <c r="AI4858" s="23"/>
      <c r="AJ4858" s="23"/>
      <c r="AK4858" s="23"/>
      <c r="AL4858" s="23"/>
      <c r="AM4858" s="23"/>
      <c r="AN4858" s="23"/>
      <c r="AO4858" s="23"/>
      <c r="AP4858" s="23"/>
      <c r="AQ4858" s="23"/>
      <c r="AR4858" s="23"/>
      <c r="AS4858" s="23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23"/>
      <c r="BE4858" s="23"/>
      <c r="BF4858" s="23"/>
      <c r="BG4858" s="12"/>
      <c r="BH4858" s="12"/>
      <c r="BI4858" s="12"/>
      <c r="BJ4858" s="12"/>
      <c r="BK4858" s="12"/>
      <c r="BL4858" s="12"/>
      <c r="BM4858" s="12"/>
      <c r="BN4858" s="12"/>
      <c r="BO4858" s="12"/>
      <c r="BP4858" s="12"/>
      <c r="BQ4858" s="12"/>
      <c r="BR4858" s="12"/>
      <c r="BS4858" s="12"/>
      <c r="BT4858" s="12"/>
      <c r="BU4858" s="12"/>
      <c r="BV4858" s="12"/>
      <c r="BW4858" s="12"/>
      <c r="BX4858" s="15"/>
      <c r="BY4858" s="15"/>
      <c r="BZ4858" s="15"/>
      <c r="CA4858" s="15"/>
      <c r="CB4858" s="15"/>
      <c r="CC4858" s="15"/>
      <c r="CD4858" s="15"/>
      <c r="CE4858" s="15"/>
      <c r="CF4858" s="15"/>
      <c r="CG4858" s="15"/>
      <c r="CH4858" s="15"/>
      <c r="CI4858" s="15"/>
      <c r="CJ4858" s="15"/>
      <c r="CK4858" s="15"/>
      <c r="CL4858" s="15"/>
      <c r="CM4858" s="15"/>
      <c r="CN4858" s="15"/>
    </row>
    <row r="4859" spans="1:92" ht="14">
      <c r="A4859" s="1"/>
      <c r="D4859" s="38"/>
      <c r="I4859" s="19"/>
      <c r="K4859" s="15"/>
      <c r="L4859" s="15"/>
      <c r="AE4859" s="37"/>
      <c r="AF4859" s="30"/>
      <c r="AG4859" s="23"/>
      <c r="AH4859" s="23"/>
      <c r="AI4859" s="23"/>
      <c r="AJ4859" s="23"/>
      <c r="AK4859" s="23"/>
      <c r="AL4859" s="23"/>
      <c r="AM4859" s="23"/>
      <c r="AN4859" s="23"/>
      <c r="AO4859" s="23"/>
      <c r="AP4859" s="23"/>
      <c r="AQ4859" s="23"/>
      <c r="AR4859" s="23"/>
      <c r="AS4859" s="23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23"/>
      <c r="BE4859" s="23"/>
      <c r="BF4859" s="23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  <c r="BU4859" s="12"/>
      <c r="BV4859" s="12"/>
      <c r="BW4859" s="12"/>
      <c r="BX4859" s="15"/>
      <c r="BY4859" s="15"/>
      <c r="BZ4859" s="15"/>
      <c r="CA4859" s="15"/>
      <c r="CB4859" s="15"/>
      <c r="CC4859" s="15"/>
      <c r="CD4859" s="15"/>
      <c r="CE4859" s="15"/>
      <c r="CF4859" s="15"/>
      <c r="CG4859" s="15"/>
      <c r="CH4859" s="15"/>
      <c r="CI4859" s="15"/>
      <c r="CJ4859" s="15"/>
      <c r="CK4859" s="15"/>
      <c r="CL4859" s="15"/>
      <c r="CM4859" s="15"/>
      <c r="CN4859" s="15"/>
    </row>
    <row r="4860" spans="1:92" ht="14">
      <c r="A4860" s="1"/>
      <c r="D4860" s="38"/>
      <c r="I4860" s="19"/>
      <c r="K4860" s="15"/>
      <c r="L4860" s="15"/>
      <c r="AE4860" s="37"/>
      <c r="AF4860" s="30"/>
      <c r="AG4860" s="23"/>
      <c r="AH4860" s="23"/>
      <c r="AI4860" s="23"/>
      <c r="AJ4860" s="23"/>
      <c r="AK4860" s="23"/>
      <c r="AL4860" s="23"/>
      <c r="AM4860" s="23"/>
      <c r="AN4860" s="23"/>
      <c r="AO4860" s="23"/>
      <c r="AP4860" s="23"/>
      <c r="AQ4860" s="23"/>
      <c r="AR4860" s="23"/>
      <c r="AS4860" s="23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23"/>
      <c r="BE4860" s="23"/>
      <c r="BF4860" s="23"/>
      <c r="BG4860" s="12"/>
      <c r="BH4860" s="12"/>
      <c r="BI4860" s="12"/>
      <c r="BJ4860" s="12"/>
      <c r="BK4860" s="12"/>
      <c r="BL4860" s="12"/>
      <c r="BM4860" s="12"/>
      <c r="BN4860" s="12"/>
      <c r="BO4860" s="12"/>
      <c r="BP4860" s="12"/>
      <c r="BQ4860" s="12"/>
      <c r="BR4860" s="12"/>
      <c r="BS4860" s="12"/>
      <c r="BT4860" s="12"/>
      <c r="BU4860" s="12"/>
      <c r="BV4860" s="12"/>
      <c r="BW4860" s="12"/>
      <c r="BX4860" s="15"/>
      <c r="BY4860" s="15"/>
      <c r="BZ4860" s="15"/>
      <c r="CA4860" s="15"/>
      <c r="CB4860" s="15"/>
      <c r="CC4860" s="15"/>
      <c r="CD4860" s="15"/>
      <c r="CE4860" s="15"/>
      <c r="CF4860" s="15"/>
      <c r="CG4860" s="15"/>
      <c r="CH4860" s="15"/>
      <c r="CI4860" s="15"/>
      <c r="CJ4860" s="15"/>
      <c r="CK4860" s="15"/>
      <c r="CL4860" s="15"/>
      <c r="CM4860" s="15"/>
      <c r="CN4860" s="15"/>
    </row>
    <row r="4861" spans="1:92" ht="14">
      <c r="A4861" s="1"/>
      <c r="D4861" s="38"/>
      <c r="I4861" s="19"/>
      <c r="K4861" s="15"/>
      <c r="L4861" s="15"/>
      <c r="AE4861" s="37"/>
      <c r="AF4861" s="30"/>
      <c r="AG4861" s="23"/>
      <c r="AH4861" s="23"/>
      <c r="AI4861" s="23"/>
      <c r="AJ4861" s="23"/>
      <c r="AK4861" s="23"/>
      <c r="AL4861" s="23"/>
      <c r="AM4861" s="23"/>
      <c r="AN4861" s="23"/>
      <c r="AO4861" s="23"/>
      <c r="AP4861" s="23"/>
      <c r="AQ4861" s="23"/>
      <c r="AR4861" s="23"/>
      <c r="AS4861" s="23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23"/>
      <c r="BE4861" s="23"/>
      <c r="BF4861" s="23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  <c r="BU4861" s="12"/>
      <c r="BV4861" s="12"/>
      <c r="BW4861" s="12"/>
      <c r="BX4861" s="15"/>
      <c r="BY4861" s="15"/>
      <c r="BZ4861" s="15"/>
      <c r="CA4861" s="15"/>
      <c r="CB4861" s="15"/>
      <c r="CC4861" s="15"/>
      <c r="CD4861" s="15"/>
      <c r="CE4861" s="15"/>
      <c r="CF4861" s="15"/>
      <c r="CG4861" s="15"/>
      <c r="CH4861" s="15"/>
      <c r="CI4861" s="15"/>
      <c r="CJ4861" s="15"/>
      <c r="CK4861" s="15"/>
      <c r="CL4861" s="15"/>
      <c r="CM4861" s="15"/>
      <c r="CN4861" s="15"/>
    </row>
    <row r="4862" spans="1:92" ht="14">
      <c r="A4862" s="1"/>
      <c r="D4862" s="38"/>
      <c r="I4862" s="19"/>
      <c r="K4862" s="15"/>
      <c r="L4862" s="15"/>
      <c r="AE4862" s="37"/>
      <c r="AF4862" s="30"/>
      <c r="AG4862" s="23"/>
      <c r="AH4862" s="23"/>
      <c r="AI4862" s="23"/>
      <c r="AJ4862" s="23"/>
      <c r="AK4862" s="23"/>
      <c r="AL4862" s="23"/>
      <c r="AM4862" s="23"/>
      <c r="AN4862" s="23"/>
      <c r="AO4862" s="23"/>
      <c r="AP4862" s="23"/>
      <c r="AQ4862" s="23"/>
      <c r="AR4862" s="23"/>
      <c r="AS4862" s="23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23"/>
      <c r="BE4862" s="23"/>
      <c r="BF4862" s="23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5"/>
      <c r="BY4862" s="15"/>
      <c r="BZ4862" s="15"/>
      <c r="CA4862" s="15"/>
      <c r="CB4862" s="15"/>
      <c r="CC4862" s="15"/>
      <c r="CD4862" s="15"/>
      <c r="CE4862" s="15"/>
      <c r="CF4862" s="15"/>
      <c r="CG4862" s="15"/>
      <c r="CH4862" s="15"/>
      <c r="CI4862" s="15"/>
      <c r="CJ4862" s="15"/>
      <c r="CK4862" s="15"/>
      <c r="CL4862" s="15"/>
      <c r="CM4862" s="15"/>
      <c r="CN4862" s="15"/>
    </row>
    <row r="4863" spans="1:92" ht="14">
      <c r="A4863" s="1"/>
      <c r="D4863" s="38"/>
      <c r="I4863" s="19"/>
      <c r="K4863" s="15"/>
      <c r="L4863" s="15"/>
      <c r="AE4863" s="37"/>
      <c r="AF4863" s="30"/>
      <c r="AG4863" s="23"/>
      <c r="AH4863" s="23"/>
      <c r="AI4863" s="23"/>
      <c r="AJ4863" s="23"/>
      <c r="AK4863" s="23"/>
      <c r="AL4863" s="23"/>
      <c r="AM4863" s="23"/>
      <c r="AN4863" s="23"/>
      <c r="AO4863" s="23"/>
      <c r="AP4863" s="23"/>
      <c r="AQ4863" s="23"/>
      <c r="AR4863" s="23"/>
      <c r="AS4863" s="23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23"/>
      <c r="BE4863" s="23"/>
      <c r="BF4863" s="23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  <c r="BU4863" s="12"/>
      <c r="BV4863" s="12"/>
      <c r="BW4863" s="12"/>
      <c r="BX4863" s="15"/>
      <c r="BY4863" s="15"/>
      <c r="BZ4863" s="15"/>
      <c r="CA4863" s="15"/>
      <c r="CB4863" s="15"/>
      <c r="CC4863" s="15"/>
      <c r="CD4863" s="15"/>
      <c r="CE4863" s="15"/>
      <c r="CF4863" s="15"/>
      <c r="CG4863" s="15"/>
      <c r="CH4863" s="15"/>
      <c r="CI4863" s="15"/>
      <c r="CJ4863" s="15"/>
      <c r="CK4863" s="15"/>
      <c r="CL4863" s="15"/>
      <c r="CM4863" s="15"/>
      <c r="CN4863" s="15"/>
    </row>
    <row r="4864" spans="1:92" ht="14">
      <c r="A4864" s="1"/>
      <c r="D4864" s="38"/>
      <c r="I4864" s="19"/>
      <c r="K4864" s="15"/>
      <c r="L4864" s="15"/>
      <c r="AE4864" s="37"/>
      <c r="AF4864" s="30"/>
      <c r="AG4864" s="23"/>
      <c r="AH4864" s="23"/>
      <c r="AI4864" s="23"/>
      <c r="AJ4864" s="23"/>
      <c r="AK4864" s="23"/>
      <c r="AL4864" s="23"/>
      <c r="AM4864" s="23"/>
      <c r="AN4864" s="23"/>
      <c r="AO4864" s="23"/>
      <c r="AP4864" s="23"/>
      <c r="AQ4864" s="23"/>
      <c r="AR4864" s="23"/>
      <c r="AS4864" s="23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23"/>
      <c r="BE4864" s="23"/>
      <c r="BF4864" s="23"/>
      <c r="BG4864" s="12"/>
      <c r="BH4864" s="12"/>
      <c r="BI4864" s="12"/>
      <c r="BJ4864" s="12"/>
      <c r="BK4864" s="12"/>
      <c r="BL4864" s="12"/>
      <c r="BM4864" s="12"/>
      <c r="BN4864" s="12"/>
      <c r="BO4864" s="12"/>
      <c r="BP4864" s="12"/>
      <c r="BQ4864" s="12"/>
      <c r="BR4864" s="12"/>
      <c r="BS4864" s="12"/>
      <c r="BT4864" s="12"/>
      <c r="BU4864" s="12"/>
      <c r="BV4864" s="12"/>
      <c r="BW4864" s="12"/>
      <c r="BX4864" s="15"/>
      <c r="BY4864" s="15"/>
      <c r="BZ4864" s="15"/>
      <c r="CA4864" s="15"/>
      <c r="CB4864" s="15"/>
      <c r="CC4864" s="15"/>
      <c r="CD4864" s="15"/>
      <c r="CE4864" s="15"/>
      <c r="CF4864" s="15"/>
      <c r="CG4864" s="15"/>
      <c r="CH4864" s="15"/>
      <c r="CI4864" s="15"/>
      <c r="CJ4864" s="15"/>
      <c r="CK4864" s="15"/>
      <c r="CL4864" s="15"/>
      <c r="CM4864" s="15"/>
      <c r="CN4864" s="15"/>
    </row>
    <row r="4865" spans="1:92" ht="14">
      <c r="A4865" s="1"/>
      <c r="D4865" s="38"/>
      <c r="I4865" s="19"/>
      <c r="K4865" s="15"/>
      <c r="L4865" s="15"/>
      <c r="AE4865" s="37"/>
      <c r="AF4865" s="30"/>
      <c r="AG4865" s="23"/>
      <c r="AH4865" s="23"/>
      <c r="AI4865" s="23"/>
      <c r="AJ4865" s="23"/>
      <c r="AK4865" s="23"/>
      <c r="AL4865" s="23"/>
      <c r="AM4865" s="23"/>
      <c r="AN4865" s="23"/>
      <c r="AO4865" s="23"/>
      <c r="AP4865" s="23"/>
      <c r="AQ4865" s="23"/>
      <c r="AR4865" s="23"/>
      <c r="AS4865" s="23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23"/>
      <c r="BE4865" s="23"/>
      <c r="BF4865" s="23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  <c r="BU4865" s="12"/>
      <c r="BV4865" s="12"/>
      <c r="BW4865" s="12"/>
      <c r="BX4865" s="15"/>
      <c r="BY4865" s="15"/>
      <c r="BZ4865" s="15"/>
      <c r="CA4865" s="15"/>
      <c r="CB4865" s="15"/>
      <c r="CC4865" s="15"/>
      <c r="CD4865" s="15"/>
      <c r="CE4865" s="15"/>
      <c r="CF4865" s="15"/>
      <c r="CG4865" s="15"/>
      <c r="CH4865" s="15"/>
      <c r="CI4865" s="15"/>
      <c r="CJ4865" s="15"/>
      <c r="CK4865" s="15"/>
      <c r="CL4865" s="15"/>
      <c r="CM4865" s="15"/>
      <c r="CN4865" s="15"/>
    </row>
    <row r="4866" spans="1:92" ht="14">
      <c r="A4866" s="1"/>
      <c r="D4866" s="38"/>
      <c r="I4866" s="19"/>
      <c r="K4866" s="15"/>
      <c r="L4866" s="15"/>
      <c r="AE4866" s="37"/>
      <c r="AF4866" s="30"/>
      <c r="AG4866" s="23"/>
      <c r="AH4866" s="23"/>
      <c r="AI4866" s="23"/>
      <c r="AJ4866" s="23"/>
      <c r="AK4866" s="23"/>
      <c r="AL4866" s="23"/>
      <c r="AM4866" s="23"/>
      <c r="AN4866" s="23"/>
      <c r="AO4866" s="23"/>
      <c r="AP4866" s="23"/>
      <c r="AQ4866" s="23"/>
      <c r="AR4866" s="23"/>
      <c r="AS4866" s="23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23"/>
      <c r="BE4866" s="23"/>
      <c r="BF4866" s="23"/>
      <c r="BG4866" s="12"/>
      <c r="BH4866" s="12"/>
      <c r="BI4866" s="12"/>
      <c r="BJ4866" s="12"/>
      <c r="BK4866" s="12"/>
      <c r="BL4866" s="12"/>
      <c r="BM4866" s="12"/>
      <c r="BN4866" s="12"/>
      <c r="BO4866" s="12"/>
      <c r="BP4866" s="12"/>
      <c r="BQ4866" s="12"/>
      <c r="BR4866" s="12"/>
      <c r="BS4866" s="12"/>
      <c r="BT4866" s="12"/>
      <c r="BU4866" s="12"/>
      <c r="BV4866" s="12"/>
      <c r="BW4866" s="12"/>
      <c r="BX4866" s="15"/>
      <c r="BY4866" s="15"/>
      <c r="BZ4866" s="15"/>
      <c r="CA4866" s="15"/>
      <c r="CB4866" s="15"/>
      <c r="CC4866" s="15"/>
      <c r="CD4866" s="15"/>
      <c r="CE4866" s="15"/>
      <c r="CF4866" s="15"/>
      <c r="CG4866" s="15"/>
      <c r="CH4866" s="15"/>
      <c r="CI4866" s="15"/>
      <c r="CJ4866" s="15"/>
      <c r="CK4866" s="15"/>
      <c r="CL4866" s="15"/>
      <c r="CM4866" s="15"/>
      <c r="CN4866" s="15"/>
    </row>
    <row r="4867" spans="1:92" ht="14">
      <c r="A4867" s="1"/>
      <c r="D4867" s="38"/>
      <c r="I4867" s="19"/>
      <c r="K4867" s="15"/>
      <c r="L4867" s="15"/>
      <c r="AE4867" s="37"/>
      <c r="AF4867" s="30"/>
      <c r="AG4867" s="23"/>
      <c r="AH4867" s="23"/>
      <c r="AI4867" s="23"/>
      <c r="AJ4867" s="23"/>
      <c r="AK4867" s="23"/>
      <c r="AL4867" s="23"/>
      <c r="AM4867" s="23"/>
      <c r="AN4867" s="23"/>
      <c r="AO4867" s="23"/>
      <c r="AP4867" s="23"/>
      <c r="AQ4867" s="23"/>
      <c r="AR4867" s="23"/>
      <c r="AS4867" s="23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23"/>
      <c r="BE4867" s="23"/>
      <c r="BF4867" s="23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  <c r="BU4867" s="12"/>
      <c r="BV4867" s="12"/>
      <c r="BW4867" s="12"/>
      <c r="BX4867" s="15"/>
      <c r="BY4867" s="15"/>
      <c r="BZ4867" s="15"/>
      <c r="CA4867" s="15"/>
      <c r="CB4867" s="15"/>
      <c r="CC4867" s="15"/>
      <c r="CD4867" s="15"/>
      <c r="CE4867" s="15"/>
      <c r="CF4867" s="15"/>
      <c r="CG4867" s="15"/>
      <c r="CH4867" s="15"/>
      <c r="CI4867" s="15"/>
      <c r="CJ4867" s="15"/>
      <c r="CK4867" s="15"/>
      <c r="CL4867" s="15"/>
      <c r="CM4867" s="15"/>
      <c r="CN4867" s="15"/>
    </row>
    <row r="4868" spans="1:92" ht="14">
      <c r="A4868" s="1"/>
      <c r="D4868" s="38"/>
      <c r="I4868" s="19"/>
      <c r="K4868" s="15"/>
      <c r="L4868" s="15"/>
      <c r="AE4868" s="37"/>
      <c r="AF4868" s="30"/>
      <c r="AG4868" s="23"/>
      <c r="AH4868" s="23"/>
      <c r="AI4868" s="23"/>
      <c r="AJ4868" s="23"/>
      <c r="AK4868" s="23"/>
      <c r="AL4868" s="23"/>
      <c r="AM4868" s="23"/>
      <c r="AN4868" s="23"/>
      <c r="AO4868" s="23"/>
      <c r="AP4868" s="23"/>
      <c r="AQ4868" s="23"/>
      <c r="AR4868" s="23"/>
      <c r="AS4868" s="23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23"/>
      <c r="BE4868" s="23"/>
      <c r="BF4868" s="23"/>
      <c r="BG4868" s="12"/>
      <c r="BH4868" s="12"/>
      <c r="BI4868" s="12"/>
      <c r="BJ4868" s="12"/>
      <c r="BK4868" s="12"/>
      <c r="BL4868" s="12"/>
      <c r="BM4868" s="12"/>
      <c r="BN4868" s="12"/>
      <c r="BO4868" s="12"/>
      <c r="BP4868" s="12"/>
      <c r="BQ4868" s="12"/>
      <c r="BR4868" s="12"/>
      <c r="BS4868" s="12"/>
      <c r="BT4868" s="12"/>
      <c r="BU4868" s="12"/>
      <c r="BV4868" s="12"/>
      <c r="BW4868" s="12"/>
      <c r="BX4868" s="15"/>
      <c r="BY4868" s="15"/>
      <c r="BZ4868" s="15"/>
      <c r="CA4868" s="15"/>
      <c r="CB4868" s="15"/>
      <c r="CC4868" s="15"/>
      <c r="CD4868" s="15"/>
      <c r="CE4868" s="15"/>
      <c r="CF4868" s="15"/>
      <c r="CG4868" s="15"/>
      <c r="CH4868" s="15"/>
      <c r="CI4868" s="15"/>
      <c r="CJ4868" s="15"/>
      <c r="CK4868" s="15"/>
      <c r="CL4868" s="15"/>
      <c r="CM4868" s="15"/>
      <c r="CN4868" s="15"/>
    </row>
    <row r="4869" spans="1:92" ht="14">
      <c r="A4869" s="1"/>
      <c r="D4869" s="38"/>
      <c r="I4869" s="19"/>
      <c r="K4869" s="15"/>
      <c r="L4869" s="15"/>
      <c r="AE4869" s="37"/>
      <c r="AF4869" s="30"/>
      <c r="AG4869" s="23"/>
      <c r="AH4869" s="23"/>
      <c r="AI4869" s="23"/>
      <c r="AJ4869" s="23"/>
      <c r="AK4869" s="23"/>
      <c r="AL4869" s="23"/>
      <c r="AM4869" s="23"/>
      <c r="AN4869" s="23"/>
      <c r="AO4869" s="23"/>
      <c r="AP4869" s="23"/>
      <c r="AQ4869" s="23"/>
      <c r="AR4869" s="23"/>
      <c r="AS4869" s="23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23"/>
      <c r="BE4869" s="23"/>
      <c r="BF4869" s="23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  <c r="BU4869" s="12"/>
      <c r="BV4869" s="12"/>
      <c r="BW4869" s="12"/>
      <c r="BX4869" s="15"/>
      <c r="BY4869" s="15"/>
      <c r="BZ4869" s="15"/>
      <c r="CA4869" s="15"/>
      <c r="CB4869" s="15"/>
      <c r="CC4869" s="15"/>
      <c r="CD4869" s="15"/>
      <c r="CE4869" s="15"/>
      <c r="CF4869" s="15"/>
      <c r="CG4869" s="15"/>
      <c r="CH4869" s="15"/>
      <c r="CI4869" s="15"/>
      <c r="CJ4869" s="15"/>
      <c r="CK4869" s="15"/>
      <c r="CL4869" s="15"/>
      <c r="CM4869" s="15"/>
      <c r="CN4869" s="15"/>
    </row>
    <row r="4870" spans="1:92" ht="14">
      <c r="A4870" s="1"/>
      <c r="D4870" s="38"/>
      <c r="I4870" s="19"/>
      <c r="K4870" s="15"/>
      <c r="L4870" s="15"/>
      <c r="AE4870" s="37"/>
      <c r="AF4870" s="30"/>
      <c r="AG4870" s="23"/>
      <c r="AH4870" s="23"/>
      <c r="AI4870" s="23"/>
      <c r="AJ4870" s="23"/>
      <c r="AK4870" s="23"/>
      <c r="AL4870" s="23"/>
      <c r="AM4870" s="23"/>
      <c r="AN4870" s="23"/>
      <c r="AO4870" s="23"/>
      <c r="AP4870" s="23"/>
      <c r="AQ4870" s="23"/>
      <c r="AR4870" s="23"/>
      <c r="AS4870" s="23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23"/>
      <c r="BE4870" s="23"/>
      <c r="BF4870" s="23"/>
      <c r="BG4870" s="12"/>
      <c r="BH4870" s="12"/>
      <c r="BI4870" s="12"/>
      <c r="BJ4870" s="12"/>
      <c r="BK4870" s="12"/>
      <c r="BL4870" s="12"/>
      <c r="BM4870" s="12"/>
      <c r="BN4870" s="12"/>
      <c r="BO4870" s="12"/>
      <c r="BP4870" s="12"/>
      <c r="BQ4870" s="12"/>
      <c r="BR4870" s="12"/>
      <c r="BS4870" s="12"/>
      <c r="BT4870" s="12"/>
      <c r="BU4870" s="12"/>
      <c r="BV4870" s="12"/>
      <c r="BW4870" s="12"/>
      <c r="BX4870" s="15"/>
      <c r="BY4870" s="15"/>
      <c r="BZ4870" s="15"/>
      <c r="CA4870" s="15"/>
      <c r="CB4870" s="15"/>
      <c r="CC4870" s="15"/>
      <c r="CD4870" s="15"/>
      <c r="CE4870" s="15"/>
      <c r="CF4870" s="15"/>
      <c r="CG4870" s="15"/>
      <c r="CH4870" s="15"/>
      <c r="CI4870" s="15"/>
      <c r="CJ4870" s="15"/>
      <c r="CK4870" s="15"/>
      <c r="CL4870" s="15"/>
      <c r="CM4870" s="15"/>
      <c r="CN4870" s="15"/>
    </row>
    <row r="4871" spans="1:92" ht="14">
      <c r="A4871" s="1"/>
      <c r="D4871" s="38"/>
      <c r="I4871" s="19"/>
      <c r="K4871" s="15"/>
      <c r="L4871" s="15"/>
      <c r="AE4871" s="37"/>
      <c r="AF4871" s="30"/>
      <c r="AG4871" s="23"/>
      <c r="AH4871" s="23"/>
      <c r="AI4871" s="23"/>
      <c r="AJ4871" s="23"/>
      <c r="AK4871" s="23"/>
      <c r="AL4871" s="23"/>
      <c r="AM4871" s="23"/>
      <c r="AN4871" s="23"/>
      <c r="AO4871" s="23"/>
      <c r="AP4871" s="23"/>
      <c r="AQ4871" s="23"/>
      <c r="AR4871" s="23"/>
      <c r="AS4871" s="23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23"/>
      <c r="BE4871" s="23"/>
      <c r="BF4871" s="23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  <c r="BU4871" s="12"/>
      <c r="BV4871" s="12"/>
      <c r="BW4871" s="12"/>
      <c r="BX4871" s="15"/>
      <c r="BY4871" s="15"/>
      <c r="BZ4871" s="15"/>
      <c r="CA4871" s="15"/>
      <c r="CB4871" s="15"/>
      <c r="CC4871" s="15"/>
      <c r="CD4871" s="15"/>
      <c r="CE4871" s="15"/>
      <c r="CF4871" s="15"/>
      <c r="CG4871" s="15"/>
      <c r="CH4871" s="15"/>
      <c r="CI4871" s="15"/>
      <c r="CJ4871" s="15"/>
      <c r="CK4871" s="15"/>
      <c r="CL4871" s="15"/>
      <c r="CM4871" s="15"/>
      <c r="CN4871" s="15"/>
    </row>
    <row r="4872" spans="1:92" ht="14">
      <c r="A4872" s="1"/>
      <c r="D4872" s="38"/>
      <c r="I4872" s="19"/>
      <c r="K4872" s="15"/>
      <c r="L4872" s="15"/>
      <c r="AE4872" s="37"/>
      <c r="AF4872" s="30"/>
      <c r="AG4872" s="23"/>
      <c r="AH4872" s="23"/>
      <c r="AI4872" s="23"/>
      <c r="AJ4872" s="23"/>
      <c r="AK4872" s="23"/>
      <c r="AL4872" s="23"/>
      <c r="AM4872" s="23"/>
      <c r="AN4872" s="23"/>
      <c r="AO4872" s="23"/>
      <c r="AP4872" s="23"/>
      <c r="AQ4872" s="23"/>
      <c r="AR4872" s="23"/>
      <c r="AS4872" s="23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23"/>
      <c r="BE4872" s="23"/>
      <c r="BF4872" s="23"/>
      <c r="BG4872" s="12"/>
      <c r="BH4872" s="12"/>
      <c r="BI4872" s="12"/>
      <c r="BJ4872" s="12"/>
      <c r="BK4872" s="12"/>
      <c r="BL4872" s="12"/>
      <c r="BM4872" s="12"/>
      <c r="BN4872" s="12"/>
      <c r="BO4872" s="12"/>
      <c r="BP4872" s="12"/>
      <c r="BQ4872" s="12"/>
      <c r="BR4872" s="12"/>
      <c r="BS4872" s="12"/>
      <c r="BT4872" s="12"/>
      <c r="BU4872" s="12"/>
      <c r="BV4872" s="12"/>
      <c r="BW4872" s="12"/>
      <c r="BX4872" s="15"/>
      <c r="BY4872" s="15"/>
      <c r="BZ4872" s="15"/>
      <c r="CA4872" s="15"/>
      <c r="CB4872" s="15"/>
      <c r="CC4872" s="15"/>
      <c r="CD4872" s="15"/>
      <c r="CE4872" s="15"/>
      <c r="CF4872" s="15"/>
      <c r="CG4872" s="15"/>
      <c r="CH4872" s="15"/>
      <c r="CI4872" s="15"/>
      <c r="CJ4872" s="15"/>
      <c r="CK4872" s="15"/>
      <c r="CL4872" s="15"/>
      <c r="CM4872" s="15"/>
      <c r="CN4872" s="15"/>
    </row>
    <row r="4873" spans="1:92" ht="14">
      <c r="A4873" s="1"/>
      <c r="D4873" s="38"/>
      <c r="I4873" s="19"/>
      <c r="K4873" s="15"/>
      <c r="L4873" s="15"/>
      <c r="AE4873" s="37"/>
      <c r="AF4873" s="30"/>
      <c r="AG4873" s="23"/>
      <c r="AH4873" s="23"/>
      <c r="AI4873" s="23"/>
      <c r="AJ4873" s="23"/>
      <c r="AK4873" s="23"/>
      <c r="AL4873" s="23"/>
      <c r="AM4873" s="23"/>
      <c r="AN4873" s="23"/>
      <c r="AO4873" s="23"/>
      <c r="AP4873" s="23"/>
      <c r="AQ4873" s="23"/>
      <c r="AR4873" s="23"/>
      <c r="AS4873" s="23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23"/>
      <c r="BE4873" s="23"/>
      <c r="BF4873" s="23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  <c r="BU4873" s="12"/>
      <c r="BV4873" s="12"/>
      <c r="BW4873" s="12"/>
      <c r="BX4873" s="15"/>
      <c r="BY4873" s="15"/>
      <c r="BZ4873" s="15"/>
      <c r="CA4873" s="15"/>
      <c r="CB4873" s="15"/>
      <c r="CC4873" s="15"/>
      <c r="CD4873" s="15"/>
      <c r="CE4873" s="15"/>
      <c r="CF4873" s="15"/>
      <c r="CG4873" s="15"/>
      <c r="CH4873" s="15"/>
      <c r="CI4873" s="15"/>
      <c r="CJ4873" s="15"/>
      <c r="CK4873" s="15"/>
      <c r="CL4873" s="15"/>
      <c r="CM4873" s="15"/>
      <c r="CN4873" s="15"/>
    </row>
    <row r="4874" spans="1:92" ht="14">
      <c r="A4874" s="1"/>
      <c r="D4874" s="38"/>
      <c r="I4874" s="19"/>
      <c r="K4874" s="15"/>
      <c r="L4874" s="15"/>
      <c r="AE4874" s="37"/>
      <c r="AF4874" s="30"/>
      <c r="AG4874" s="23"/>
      <c r="AH4874" s="23"/>
      <c r="AI4874" s="23"/>
      <c r="AJ4874" s="23"/>
      <c r="AK4874" s="23"/>
      <c r="AL4874" s="23"/>
      <c r="AM4874" s="23"/>
      <c r="AN4874" s="23"/>
      <c r="AO4874" s="23"/>
      <c r="AP4874" s="23"/>
      <c r="AQ4874" s="23"/>
      <c r="AR4874" s="23"/>
      <c r="AS4874" s="23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23"/>
      <c r="BE4874" s="23"/>
      <c r="BF4874" s="23"/>
      <c r="BG4874" s="12"/>
      <c r="BH4874" s="12"/>
      <c r="BI4874" s="12"/>
      <c r="BJ4874" s="12"/>
      <c r="BK4874" s="12"/>
      <c r="BL4874" s="12"/>
      <c r="BM4874" s="12"/>
      <c r="BN4874" s="12"/>
      <c r="BO4874" s="12"/>
      <c r="BP4874" s="12"/>
      <c r="BQ4874" s="12"/>
      <c r="BR4874" s="12"/>
      <c r="BS4874" s="12"/>
      <c r="BT4874" s="12"/>
      <c r="BU4874" s="12"/>
      <c r="BV4874" s="12"/>
      <c r="BW4874" s="12"/>
      <c r="BX4874" s="15"/>
      <c r="BY4874" s="15"/>
      <c r="BZ4874" s="15"/>
      <c r="CA4874" s="15"/>
      <c r="CB4874" s="15"/>
      <c r="CC4874" s="15"/>
      <c r="CD4874" s="15"/>
      <c r="CE4874" s="15"/>
      <c r="CF4874" s="15"/>
      <c r="CG4874" s="15"/>
      <c r="CH4874" s="15"/>
      <c r="CI4874" s="15"/>
      <c r="CJ4874" s="15"/>
      <c r="CK4874" s="15"/>
      <c r="CL4874" s="15"/>
      <c r="CM4874" s="15"/>
      <c r="CN4874" s="15"/>
    </row>
    <row r="4875" spans="1:92" ht="14">
      <c r="A4875" s="1"/>
      <c r="D4875" s="38"/>
      <c r="I4875" s="19"/>
      <c r="K4875" s="15"/>
      <c r="L4875" s="15"/>
      <c r="AE4875" s="37"/>
      <c r="AF4875" s="30"/>
      <c r="AG4875" s="23"/>
      <c r="AH4875" s="23"/>
      <c r="AI4875" s="23"/>
      <c r="AJ4875" s="23"/>
      <c r="AK4875" s="23"/>
      <c r="AL4875" s="23"/>
      <c r="AM4875" s="23"/>
      <c r="AN4875" s="23"/>
      <c r="AO4875" s="23"/>
      <c r="AP4875" s="23"/>
      <c r="AQ4875" s="23"/>
      <c r="AR4875" s="23"/>
      <c r="AS4875" s="23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23"/>
      <c r="BE4875" s="23"/>
      <c r="BF4875" s="23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  <c r="BU4875" s="12"/>
      <c r="BV4875" s="12"/>
      <c r="BW4875" s="12"/>
      <c r="BX4875" s="15"/>
      <c r="BY4875" s="15"/>
      <c r="BZ4875" s="15"/>
      <c r="CA4875" s="15"/>
      <c r="CB4875" s="15"/>
      <c r="CC4875" s="15"/>
      <c r="CD4875" s="15"/>
      <c r="CE4875" s="15"/>
      <c r="CF4875" s="15"/>
      <c r="CG4875" s="15"/>
      <c r="CH4875" s="15"/>
      <c r="CI4875" s="15"/>
      <c r="CJ4875" s="15"/>
      <c r="CK4875" s="15"/>
      <c r="CL4875" s="15"/>
      <c r="CM4875" s="15"/>
      <c r="CN4875" s="15"/>
    </row>
    <row r="4876" spans="1:92" ht="14">
      <c r="A4876" s="1"/>
      <c r="D4876" s="38"/>
      <c r="I4876" s="19"/>
      <c r="K4876" s="15"/>
      <c r="L4876" s="15"/>
      <c r="AE4876" s="37"/>
      <c r="AF4876" s="30"/>
      <c r="AG4876" s="23"/>
      <c r="AH4876" s="23"/>
      <c r="AI4876" s="23"/>
      <c r="AJ4876" s="23"/>
      <c r="AK4876" s="23"/>
      <c r="AL4876" s="23"/>
      <c r="AM4876" s="23"/>
      <c r="AN4876" s="23"/>
      <c r="AO4876" s="23"/>
      <c r="AP4876" s="23"/>
      <c r="AQ4876" s="23"/>
      <c r="AR4876" s="23"/>
      <c r="AS4876" s="23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23"/>
      <c r="BE4876" s="23"/>
      <c r="BF4876" s="23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/>
      <c r="BX4876" s="15"/>
      <c r="BY4876" s="15"/>
      <c r="BZ4876" s="15"/>
      <c r="CA4876" s="15"/>
      <c r="CB4876" s="15"/>
      <c r="CC4876" s="15"/>
      <c r="CD4876" s="15"/>
      <c r="CE4876" s="15"/>
      <c r="CF4876" s="15"/>
      <c r="CG4876" s="15"/>
      <c r="CH4876" s="15"/>
      <c r="CI4876" s="15"/>
      <c r="CJ4876" s="15"/>
      <c r="CK4876" s="15"/>
      <c r="CL4876" s="15"/>
      <c r="CM4876" s="15"/>
      <c r="CN4876" s="15"/>
    </row>
    <row r="4877" spans="1:92" ht="14">
      <c r="A4877" s="1"/>
      <c r="D4877" s="38"/>
      <c r="I4877" s="19"/>
      <c r="K4877" s="15"/>
      <c r="L4877" s="15"/>
      <c r="AE4877" s="37"/>
      <c r="AF4877" s="30"/>
      <c r="AG4877" s="23"/>
      <c r="AH4877" s="23"/>
      <c r="AI4877" s="23"/>
      <c r="AJ4877" s="23"/>
      <c r="AK4877" s="23"/>
      <c r="AL4877" s="23"/>
      <c r="AM4877" s="23"/>
      <c r="AN4877" s="23"/>
      <c r="AO4877" s="23"/>
      <c r="AP4877" s="23"/>
      <c r="AQ4877" s="23"/>
      <c r="AR4877" s="23"/>
      <c r="AS4877" s="23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23"/>
      <c r="BE4877" s="23"/>
      <c r="BF4877" s="23"/>
      <c r="BG4877" s="12"/>
      <c r="BH4877" s="12"/>
      <c r="BI4877" s="12"/>
      <c r="BJ4877" s="12"/>
      <c r="BK4877" s="12"/>
      <c r="BL4877" s="12"/>
      <c r="BM4877" s="12"/>
      <c r="BN4877" s="12"/>
      <c r="BO4877" s="12"/>
      <c r="BP4877" s="12"/>
      <c r="BQ4877" s="12"/>
      <c r="BR4877" s="12"/>
      <c r="BS4877" s="12"/>
      <c r="BT4877" s="12"/>
      <c r="BU4877" s="12"/>
      <c r="BV4877" s="12"/>
      <c r="BW4877" s="12"/>
      <c r="BX4877" s="15"/>
      <c r="BY4877" s="15"/>
      <c r="BZ4877" s="15"/>
      <c r="CA4877" s="15"/>
      <c r="CB4877" s="15"/>
      <c r="CC4877" s="15"/>
      <c r="CD4877" s="15"/>
      <c r="CE4877" s="15"/>
      <c r="CF4877" s="15"/>
      <c r="CG4877" s="15"/>
      <c r="CH4877" s="15"/>
      <c r="CI4877" s="15"/>
      <c r="CJ4877" s="15"/>
      <c r="CK4877" s="15"/>
      <c r="CL4877" s="15"/>
      <c r="CM4877" s="15"/>
      <c r="CN4877" s="15"/>
    </row>
    <row r="4878" spans="1:92" ht="14">
      <c r="A4878" s="1"/>
      <c r="D4878" s="38"/>
      <c r="I4878" s="19"/>
      <c r="K4878" s="15"/>
      <c r="L4878" s="15"/>
      <c r="AE4878" s="37"/>
      <c r="AF4878" s="30"/>
      <c r="AG4878" s="23"/>
      <c r="AH4878" s="23"/>
      <c r="AI4878" s="23"/>
      <c r="AJ4878" s="23"/>
      <c r="AK4878" s="23"/>
      <c r="AL4878" s="23"/>
      <c r="AM4878" s="23"/>
      <c r="AN4878" s="23"/>
      <c r="AO4878" s="23"/>
      <c r="AP4878" s="23"/>
      <c r="AQ4878" s="23"/>
      <c r="AR4878" s="23"/>
      <c r="AS4878" s="23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23"/>
      <c r="BE4878" s="23"/>
      <c r="BF4878" s="23"/>
      <c r="BG4878" s="12"/>
      <c r="BH4878" s="12"/>
      <c r="BI4878" s="12"/>
      <c r="BJ4878" s="12"/>
      <c r="BK4878" s="12"/>
      <c r="BL4878" s="12"/>
      <c r="BM4878" s="12"/>
      <c r="BN4878" s="12"/>
      <c r="BO4878" s="12"/>
      <c r="BP4878" s="12"/>
      <c r="BQ4878" s="12"/>
      <c r="BR4878" s="12"/>
      <c r="BS4878" s="12"/>
      <c r="BT4878" s="12"/>
      <c r="BU4878" s="12"/>
      <c r="BV4878" s="12"/>
      <c r="BW4878" s="12"/>
      <c r="BX4878" s="15"/>
      <c r="BY4878" s="15"/>
      <c r="BZ4878" s="15"/>
      <c r="CA4878" s="15"/>
      <c r="CB4878" s="15"/>
      <c r="CC4878" s="15"/>
      <c r="CD4878" s="15"/>
      <c r="CE4878" s="15"/>
      <c r="CF4878" s="15"/>
      <c r="CG4878" s="15"/>
      <c r="CH4878" s="15"/>
      <c r="CI4878" s="15"/>
      <c r="CJ4878" s="15"/>
      <c r="CK4878" s="15"/>
      <c r="CL4878" s="15"/>
      <c r="CM4878" s="15"/>
      <c r="CN4878" s="15"/>
    </row>
    <row r="4879" spans="1:92" ht="14">
      <c r="A4879" s="1"/>
      <c r="D4879" s="38"/>
      <c r="I4879" s="19"/>
      <c r="K4879" s="15"/>
      <c r="L4879" s="15"/>
      <c r="AE4879" s="37"/>
      <c r="AF4879" s="30"/>
      <c r="AG4879" s="23"/>
      <c r="AH4879" s="23"/>
      <c r="AI4879" s="23"/>
      <c r="AJ4879" s="23"/>
      <c r="AK4879" s="23"/>
      <c r="AL4879" s="23"/>
      <c r="AM4879" s="23"/>
      <c r="AN4879" s="23"/>
      <c r="AO4879" s="23"/>
      <c r="AP4879" s="23"/>
      <c r="AQ4879" s="23"/>
      <c r="AR4879" s="23"/>
      <c r="AS4879" s="23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23"/>
      <c r="BE4879" s="23"/>
      <c r="BF4879" s="23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  <c r="BU4879" s="12"/>
      <c r="BV4879" s="12"/>
      <c r="BW4879" s="12"/>
      <c r="BX4879" s="15"/>
      <c r="BY4879" s="15"/>
      <c r="BZ4879" s="15"/>
      <c r="CA4879" s="15"/>
      <c r="CB4879" s="15"/>
      <c r="CC4879" s="15"/>
      <c r="CD4879" s="15"/>
      <c r="CE4879" s="15"/>
      <c r="CF4879" s="15"/>
      <c r="CG4879" s="15"/>
      <c r="CH4879" s="15"/>
      <c r="CI4879" s="15"/>
      <c r="CJ4879" s="15"/>
      <c r="CK4879" s="15"/>
      <c r="CL4879" s="15"/>
      <c r="CM4879" s="15"/>
      <c r="CN4879" s="15"/>
    </row>
    <row r="4880" spans="1:92" ht="14">
      <c r="A4880" s="1"/>
      <c r="D4880" s="38"/>
      <c r="I4880" s="19"/>
      <c r="K4880" s="15"/>
      <c r="L4880" s="15"/>
      <c r="AE4880" s="37"/>
      <c r="AF4880" s="30"/>
      <c r="AG4880" s="23"/>
      <c r="AH4880" s="23"/>
      <c r="AI4880" s="23"/>
      <c r="AJ4880" s="23"/>
      <c r="AK4880" s="23"/>
      <c r="AL4880" s="23"/>
      <c r="AM4880" s="23"/>
      <c r="AN4880" s="23"/>
      <c r="AO4880" s="23"/>
      <c r="AP4880" s="23"/>
      <c r="AQ4880" s="23"/>
      <c r="AR4880" s="23"/>
      <c r="AS4880" s="23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23"/>
      <c r="BE4880" s="23"/>
      <c r="BF4880" s="23"/>
      <c r="BG4880" s="12"/>
      <c r="BH4880" s="12"/>
      <c r="BI4880" s="12"/>
      <c r="BJ4880" s="12"/>
      <c r="BK4880" s="12"/>
      <c r="BL4880" s="12"/>
      <c r="BM4880" s="12"/>
      <c r="BN4880" s="12"/>
      <c r="BO4880" s="12"/>
      <c r="BP4880" s="12"/>
      <c r="BQ4880" s="12"/>
      <c r="BR4880" s="12"/>
      <c r="BS4880" s="12"/>
      <c r="BT4880" s="12"/>
      <c r="BU4880" s="12"/>
      <c r="BV4880" s="12"/>
      <c r="BW4880" s="12"/>
      <c r="BX4880" s="15"/>
      <c r="BY4880" s="15"/>
      <c r="BZ4880" s="15"/>
      <c r="CA4880" s="15"/>
      <c r="CB4880" s="15"/>
      <c r="CC4880" s="15"/>
      <c r="CD4880" s="15"/>
      <c r="CE4880" s="15"/>
      <c r="CF4880" s="15"/>
      <c r="CG4880" s="15"/>
      <c r="CH4880" s="15"/>
      <c r="CI4880" s="15"/>
      <c r="CJ4880" s="15"/>
      <c r="CK4880" s="15"/>
      <c r="CL4880" s="15"/>
      <c r="CM4880" s="15"/>
      <c r="CN4880" s="15"/>
    </row>
    <row r="4881" spans="1:92" ht="14">
      <c r="A4881" s="1"/>
      <c r="D4881" s="38"/>
      <c r="I4881" s="19"/>
      <c r="K4881" s="15"/>
      <c r="L4881" s="15"/>
      <c r="AE4881" s="37"/>
      <c r="AF4881" s="30"/>
      <c r="AG4881" s="23"/>
      <c r="AH4881" s="23"/>
      <c r="AI4881" s="23"/>
      <c r="AJ4881" s="23"/>
      <c r="AK4881" s="23"/>
      <c r="AL4881" s="23"/>
      <c r="AM4881" s="23"/>
      <c r="AN4881" s="23"/>
      <c r="AO4881" s="23"/>
      <c r="AP4881" s="23"/>
      <c r="AQ4881" s="23"/>
      <c r="AR4881" s="23"/>
      <c r="AS4881" s="23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23"/>
      <c r="BE4881" s="23"/>
      <c r="BF4881" s="23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  <c r="BU4881" s="12"/>
      <c r="BV4881" s="12"/>
      <c r="BW4881" s="12"/>
      <c r="BX4881" s="15"/>
      <c r="BY4881" s="15"/>
      <c r="BZ4881" s="15"/>
      <c r="CA4881" s="15"/>
      <c r="CB4881" s="15"/>
      <c r="CC4881" s="15"/>
      <c r="CD4881" s="15"/>
      <c r="CE4881" s="15"/>
      <c r="CF4881" s="15"/>
      <c r="CG4881" s="15"/>
      <c r="CH4881" s="15"/>
      <c r="CI4881" s="15"/>
      <c r="CJ4881" s="15"/>
      <c r="CK4881" s="15"/>
      <c r="CL4881" s="15"/>
      <c r="CM4881" s="15"/>
      <c r="CN4881" s="15"/>
    </row>
    <row r="4882" spans="1:92" ht="14">
      <c r="A4882" s="1"/>
      <c r="D4882" s="38"/>
      <c r="I4882" s="19"/>
      <c r="K4882" s="15"/>
      <c r="L4882" s="15"/>
      <c r="AE4882" s="37"/>
      <c r="AF4882" s="30"/>
      <c r="AG4882" s="23"/>
      <c r="AH4882" s="23"/>
      <c r="AI4882" s="23"/>
      <c r="AJ4882" s="23"/>
      <c r="AK4882" s="23"/>
      <c r="AL4882" s="23"/>
      <c r="AM4882" s="23"/>
      <c r="AN4882" s="23"/>
      <c r="AO4882" s="23"/>
      <c r="AP4882" s="23"/>
      <c r="AQ4882" s="23"/>
      <c r="AR4882" s="23"/>
      <c r="AS4882" s="23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23"/>
      <c r="BE4882" s="23"/>
      <c r="BF4882" s="23"/>
      <c r="BG4882" s="12"/>
      <c r="BH4882" s="12"/>
      <c r="BI4882" s="12"/>
      <c r="BJ4882" s="12"/>
      <c r="BK4882" s="12"/>
      <c r="BL4882" s="12"/>
      <c r="BM4882" s="12"/>
      <c r="BN4882" s="12"/>
      <c r="BO4882" s="12"/>
      <c r="BP4882" s="12"/>
      <c r="BQ4882" s="12"/>
      <c r="BR4882" s="12"/>
      <c r="BS4882" s="12"/>
      <c r="BT4882" s="12"/>
      <c r="BU4882" s="12"/>
      <c r="BV4882" s="12"/>
      <c r="BW4882" s="12"/>
      <c r="BX4882" s="15"/>
      <c r="BY4882" s="15"/>
      <c r="BZ4882" s="15"/>
      <c r="CA4882" s="15"/>
      <c r="CB4882" s="15"/>
      <c r="CC4882" s="15"/>
      <c r="CD4882" s="15"/>
      <c r="CE4882" s="15"/>
      <c r="CF4882" s="15"/>
      <c r="CG4882" s="15"/>
      <c r="CH4882" s="15"/>
      <c r="CI4882" s="15"/>
      <c r="CJ4882" s="15"/>
      <c r="CK4882" s="15"/>
      <c r="CL4882" s="15"/>
      <c r="CM4882" s="15"/>
      <c r="CN4882" s="15"/>
    </row>
    <row r="4883" spans="1:92" ht="14">
      <c r="A4883" s="1"/>
      <c r="D4883" s="38"/>
      <c r="I4883" s="19"/>
      <c r="K4883" s="15"/>
      <c r="L4883" s="15"/>
      <c r="AE4883" s="37"/>
      <c r="AF4883" s="30"/>
      <c r="AG4883" s="23"/>
      <c r="AH4883" s="23"/>
      <c r="AI4883" s="23"/>
      <c r="AJ4883" s="23"/>
      <c r="AK4883" s="23"/>
      <c r="AL4883" s="23"/>
      <c r="AM4883" s="23"/>
      <c r="AN4883" s="23"/>
      <c r="AO4883" s="23"/>
      <c r="AP4883" s="23"/>
      <c r="AQ4883" s="23"/>
      <c r="AR4883" s="23"/>
      <c r="AS4883" s="23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23"/>
      <c r="BE4883" s="23"/>
      <c r="BF4883" s="23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  <c r="BU4883" s="12"/>
      <c r="BV4883" s="12"/>
      <c r="BW4883" s="12"/>
      <c r="BX4883" s="15"/>
      <c r="BY4883" s="15"/>
      <c r="BZ4883" s="15"/>
      <c r="CA4883" s="15"/>
      <c r="CB4883" s="15"/>
      <c r="CC4883" s="15"/>
      <c r="CD4883" s="15"/>
      <c r="CE4883" s="15"/>
      <c r="CF4883" s="15"/>
      <c r="CG4883" s="15"/>
      <c r="CH4883" s="15"/>
      <c r="CI4883" s="15"/>
      <c r="CJ4883" s="15"/>
      <c r="CK4883" s="15"/>
      <c r="CL4883" s="15"/>
      <c r="CM4883" s="15"/>
      <c r="CN4883" s="15"/>
    </row>
    <row r="4884" spans="1:92" ht="14">
      <c r="A4884" s="1"/>
      <c r="D4884" s="38"/>
      <c r="I4884" s="19"/>
      <c r="K4884" s="15"/>
      <c r="L4884" s="15"/>
      <c r="AE4884" s="37"/>
      <c r="AF4884" s="30"/>
      <c r="AG4884" s="23"/>
      <c r="AH4884" s="23"/>
      <c r="AI4884" s="23"/>
      <c r="AJ4884" s="23"/>
      <c r="AK4884" s="23"/>
      <c r="AL4884" s="23"/>
      <c r="AM4884" s="23"/>
      <c r="AN4884" s="23"/>
      <c r="AO4884" s="23"/>
      <c r="AP4884" s="23"/>
      <c r="AQ4884" s="23"/>
      <c r="AR4884" s="23"/>
      <c r="AS4884" s="23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23"/>
      <c r="BE4884" s="23"/>
      <c r="BF4884" s="23"/>
      <c r="BG4884" s="12"/>
      <c r="BH4884" s="12"/>
      <c r="BI4884" s="12"/>
      <c r="BJ4884" s="12"/>
      <c r="BK4884" s="12"/>
      <c r="BL4884" s="12"/>
      <c r="BM4884" s="12"/>
      <c r="BN4884" s="12"/>
      <c r="BO4884" s="12"/>
      <c r="BP4884" s="12"/>
      <c r="BQ4884" s="12"/>
      <c r="BR4884" s="12"/>
      <c r="BS4884" s="12"/>
      <c r="BT4884" s="12"/>
      <c r="BU4884" s="12"/>
      <c r="BV4884" s="12"/>
      <c r="BW4884" s="12"/>
      <c r="BX4884" s="15"/>
      <c r="BY4884" s="15"/>
      <c r="BZ4884" s="15"/>
      <c r="CA4884" s="15"/>
      <c r="CB4884" s="15"/>
      <c r="CC4884" s="15"/>
      <c r="CD4884" s="15"/>
      <c r="CE4884" s="15"/>
      <c r="CF4884" s="15"/>
      <c r="CG4884" s="15"/>
      <c r="CH4884" s="15"/>
      <c r="CI4884" s="15"/>
      <c r="CJ4884" s="15"/>
      <c r="CK4884" s="15"/>
      <c r="CL4884" s="15"/>
      <c r="CM4884" s="15"/>
      <c r="CN4884" s="15"/>
    </row>
    <row r="4885" spans="1:92" ht="14">
      <c r="A4885" s="1"/>
      <c r="D4885" s="38"/>
      <c r="I4885" s="19"/>
      <c r="K4885" s="15"/>
      <c r="L4885" s="15"/>
      <c r="AE4885" s="37"/>
      <c r="AF4885" s="30"/>
      <c r="AG4885" s="23"/>
      <c r="AH4885" s="23"/>
      <c r="AI4885" s="23"/>
      <c r="AJ4885" s="23"/>
      <c r="AK4885" s="23"/>
      <c r="AL4885" s="23"/>
      <c r="AM4885" s="23"/>
      <c r="AN4885" s="23"/>
      <c r="AO4885" s="23"/>
      <c r="AP4885" s="23"/>
      <c r="AQ4885" s="23"/>
      <c r="AR4885" s="23"/>
      <c r="AS4885" s="23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23"/>
      <c r="BE4885" s="23"/>
      <c r="BF4885" s="23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  <c r="BU4885" s="12"/>
      <c r="BV4885" s="12"/>
      <c r="BW4885" s="12"/>
      <c r="BX4885" s="15"/>
      <c r="BY4885" s="15"/>
      <c r="BZ4885" s="15"/>
      <c r="CA4885" s="15"/>
      <c r="CB4885" s="15"/>
      <c r="CC4885" s="15"/>
      <c r="CD4885" s="15"/>
      <c r="CE4885" s="15"/>
      <c r="CF4885" s="15"/>
      <c r="CG4885" s="15"/>
      <c r="CH4885" s="15"/>
      <c r="CI4885" s="15"/>
      <c r="CJ4885" s="15"/>
      <c r="CK4885" s="15"/>
      <c r="CL4885" s="15"/>
      <c r="CM4885" s="15"/>
      <c r="CN4885" s="15"/>
    </row>
    <row r="4886" spans="1:92" ht="14">
      <c r="A4886" s="1"/>
      <c r="D4886" s="38"/>
      <c r="I4886" s="19"/>
      <c r="K4886" s="15"/>
      <c r="L4886" s="15"/>
      <c r="AE4886" s="37"/>
      <c r="AF4886" s="30"/>
      <c r="AG4886" s="23"/>
      <c r="AH4886" s="23"/>
      <c r="AI4886" s="23"/>
      <c r="AJ4886" s="23"/>
      <c r="AK4886" s="23"/>
      <c r="AL4886" s="23"/>
      <c r="AM4886" s="23"/>
      <c r="AN4886" s="23"/>
      <c r="AO4886" s="23"/>
      <c r="AP4886" s="23"/>
      <c r="AQ4886" s="23"/>
      <c r="AR4886" s="23"/>
      <c r="AS4886" s="23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23"/>
      <c r="BE4886" s="23"/>
      <c r="BF4886" s="23"/>
      <c r="BG4886" s="12"/>
      <c r="BH4886" s="12"/>
      <c r="BI4886" s="12"/>
      <c r="BJ4886" s="12"/>
      <c r="BK4886" s="12"/>
      <c r="BL4886" s="12"/>
      <c r="BM4886" s="12"/>
      <c r="BN4886" s="12"/>
      <c r="BO4886" s="12"/>
      <c r="BP4886" s="12"/>
      <c r="BQ4886" s="12"/>
      <c r="BR4886" s="12"/>
      <c r="BS4886" s="12"/>
      <c r="BT4886" s="12"/>
      <c r="BU4886" s="12"/>
      <c r="BV4886" s="12"/>
      <c r="BW4886" s="12"/>
      <c r="BX4886" s="15"/>
      <c r="BY4886" s="15"/>
      <c r="BZ4886" s="15"/>
      <c r="CA4886" s="15"/>
      <c r="CB4886" s="15"/>
      <c r="CC4886" s="15"/>
      <c r="CD4886" s="15"/>
      <c r="CE4886" s="15"/>
      <c r="CF4886" s="15"/>
      <c r="CG4886" s="15"/>
      <c r="CH4886" s="15"/>
      <c r="CI4886" s="15"/>
      <c r="CJ4886" s="15"/>
      <c r="CK4886" s="15"/>
      <c r="CL4886" s="15"/>
      <c r="CM4886" s="15"/>
      <c r="CN4886" s="15"/>
    </row>
    <row r="4887" spans="1:92" ht="14">
      <c r="A4887" s="1"/>
      <c r="D4887" s="38"/>
      <c r="I4887" s="19"/>
      <c r="K4887" s="15"/>
      <c r="L4887" s="15"/>
      <c r="AE4887" s="37"/>
      <c r="AF4887" s="30"/>
      <c r="AG4887" s="23"/>
      <c r="AH4887" s="23"/>
      <c r="AI4887" s="23"/>
      <c r="AJ4887" s="23"/>
      <c r="AK4887" s="23"/>
      <c r="AL4887" s="23"/>
      <c r="AM4887" s="23"/>
      <c r="AN4887" s="23"/>
      <c r="AO4887" s="23"/>
      <c r="AP4887" s="23"/>
      <c r="AQ4887" s="23"/>
      <c r="AR4887" s="23"/>
      <c r="AS4887" s="23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23"/>
      <c r="BE4887" s="23"/>
      <c r="BF4887" s="23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  <c r="BU4887" s="12"/>
      <c r="BV4887" s="12"/>
      <c r="BW4887" s="12"/>
      <c r="BX4887" s="15"/>
      <c r="BY4887" s="15"/>
      <c r="BZ4887" s="15"/>
      <c r="CA4887" s="15"/>
      <c r="CB4887" s="15"/>
      <c r="CC4887" s="15"/>
      <c r="CD4887" s="15"/>
      <c r="CE4887" s="15"/>
      <c r="CF4887" s="15"/>
      <c r="CG4887" s="15"/>
      <c r="CH4887" s="15"/>
      <c r="CI4887" s="15"/>
      <c r="CJ4887" s="15"/>
      <c r="CK4887" s="15"/>
      <c r="CL4887" s="15"/>
      <c r="CM4887" s="15"/>
      <c r="CN4887" s="15"/>
    </row>
    <row r="4888" spans="1:92" ht="14">
      <c r="A4888" s="1"/>
      <c r="D4888" s="38"/>
      <c r="I4888" s="19"/>
      <c r="K4888" s="15"/>
      <c r="L4888" s="15"/>
      <c r="AE4888" s="37"/>
      <c r="AF4888" s="30"/>
      <c r="AG4888" s="23"/>
      <c r="AH4888" s="23"/>
      <c r="AI4888" s="23"/>
      <c r="AJ4888" s="23"/>
      <c r="AK4888" s="23"/>
      <c r="AL4888" s="23"/>
      <c r="AM4888" s="23"/>
      <c r="AN4888" s="23"/>
      <c r="AO4888" s="23"/>
      <c r="AP4888" s="23"/>
      <c r="AQ4888" s="23"/>
      <c r="AR4888" s="23"/>
      <c r="AS4888" s="23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23"/>
      <c r="BE4888" s="23"/>
      <c r="BF4888" s="23"/>
      <c r="BG4888" s="12"/>
      <c r="BH4888" s="12"/>
      <c r="BI4888" s="12"/>
      <c r="BJ4888" s="12"/>
      <c r="BK4888" s="12"/>
      <c r="BL4888" s="12"/>
      <c r="BM4888" s="12"/>
      <c r="BN4888" s="12"/>
      <c r="BO4888" s="12"/>
      <c r="BP4888" s="12"/>
      <c r="BQ4888" s="12"/>
      <c r="BR4888" s="12"/>
      <c r="BS4888" s="12"/>
      <c r="BT4888" s="12"/>
      <c r="BU4888" s="12"/>
      <c r="BV4888" s="12"/>
      <c r="BW4888" s="12"/>
      <c r="BX4888" s="15"/>
      <c r="BY4888" s="15"/>
      <c r="BZ4888" s="15"/>
      <c r="CA4888" s="15"/>
      <c r="CB4888" s="15"/>
      <c r="CC4888" s="15"/>
      <c r="CD4888" s="15"/>
      <c r="CE4888" s="15"/>
      <c r="CF4888" s="15"/>
      <c r="CG4888" s="15"/>
      <c r="CH4888" s="15"/>
      <c r="CI4888" s="15"/>
      <c r="CJ4888" s="15"/>
      <c r="CK4888" s="15"/>
      <c r="CL4888" s="15"/>
      <c r="CM4888" s="15"/>
      <c r="CN4888" s="15"/>
    </row>
    <row r="4889" spans="1:92" ht="14">
      <c r="A4889" s="1"/>
      <c r="D4889" s="38"/>
      <c r="I4889" s="19"/>
      <c r="K4889" s="15"/>
      <c r="L4889" s="15"/>
      <c r="AE4889" s="37"/>
      <c r="AF4889" s="30"/>
      <c r="AG4889" s="23"/>
      <c r="AH4889" s="23"/>
      <c r="AI4889" s="23"/>
      <c r="AJ4889" s="23"/>
      <c r="AK4889" s="23"/>
      <c r="AL4889" s="23"/>
      <c r="AM4889" s="23"/>
      <c r="AN4889" s="23"/>
      <c r="AO4889" s="23"/>
      <c r="AP4889" s="23"/>
      <c r="AQ4889" s="23"/>
      <c r="AR4889" s="23"/>
      <c r="AS4889" s="23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23"/>
      <c r="BE4889" s="23"/>
      <c r="BF4889" s="23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  <c r="BU4889" s="12"/>
      <c r="BV4889" s="12"/>
      <c r="BW4889" s="12"/>
      <c r="BX4889" s="15"/>
      <c r="BY4889" s="15"/>
      <c r="BZ4889" s="15"/>
      <c r="CA4889" s="15"/>
      <c r="CB4889" s="15"/>
      <c r="CC4889" s="15"/>
      <c r="CD4889" s="15"/>
      <c r="CE4889" s="15"/>
      <c r="CF4889" s="15"/>
      <c r="CG4889" s="15"/>
      <c r="CH4889" s="15"/>
      <c r="CI4889" s="15"/>
      <c r="CJ4889" s="15"/>
      <c r="CK4889" s="15"/>
      <c r="CL4889" s="15"/>
      <c r="CM4889" s="15"/>
      <c r="CN4889" s="15"/>
    </row>
    <row r="4890" spans="1:92" ht="14">
      <c r="A4890" s="1"/>
      <c r="D4890" s="38"/>
      <c r="I4890" s="19"/>
      <c r="K4890" s="15"/>
      <c r="L4890" s="15"/>
      <c r="AE4890" s="37"/>
      <c r="AF4890" s="30"/>
      <c r="AG4890" s="23"/>
      <c r="AH4890" s="23"/>
      <c r="AI4890" s="23"/>
      <c r="AJ4890" s="23"/>
      <c r="AK4890" s="23"/>
      <c r="AL4890" s="23"/>
      <c r="AM4890" s="23"/>
      <c r="AN4890" s="23"/>
      <c r="AO4890" s="23"/>
      <c r="AP4890" s="23"/>
      <c r="AQ4890" s="23"/>
      <c r="AR4890" s="23"/>
      <c r="AS4890" s="23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23"/>
      <c r="BE4890" s="23"/>
      <c r="BF4890" s="23"/>
      <c r="BG4890" s="12"/>
      <c r="BH4890" s="12"/>
      <c r="BI4890" s="12"/>
      <c r="BJ4890" s="12"/>
      <c r="BK4890" s="12"/>
      <c r="BL4890" s="12"/>
      <c r="BM4890" s="12"/>
      <c r="BN4890" s="12"/>
      <c r="BO4890" s="12"/>
      <c r="BP4890" s="12"/>
      <c r="BQ4890" s="12"/>
      <c r="BR4890" s="12"/>
      <c r="BS4890" s="12"/>
      <c r="BT4890" s="12"/>
      <c r="BU4890" s="12"/>
      <c r="BV4890" s="12"/>
      <c r="BW4890" s="12"/>
      <c r="BX4890" s="15"/>
      <c r="BY4890" s="15"/>
      <c r="BZ4890" s="15"/>
      <c r="CA4890" s="15"/>
      <c r="CB4890" s="15"/>
      <c r="CC4890" s="15"/>
      <c r="CD4890" s="15"/>
      <c r="CE4890" s="15"/>
      <c r="CF4890" s="15"/>
      <c r="CG4890" s="15"/>
      <c r="CH4890" s="15"/>
      <c r="CI4890" s="15"/>
      <c r="CJ4890" s="15"/>
      <c r="CK4890" s="15"/>
      <c r="CL4890" s="15"/>
      <c r="CM4890" s="15"/>
      <c r="CN4890" s="15"/>
    </row>
    <row r="4891" spans="1:92" ht="14">
      <c r="A4891" s="1"/>
      <c r="D4891" s="38"/>
      <c r="I4891" s="19"/>
      <c r="K4891" s="15"/>
      <c r="L4891" s="15"/>
      <c r="AE4891" s="37"/>
      <c r="AF4891" s="30"/>
      <c r="AG4891" s="23"/>
      <c r="AH4891" s="23"/>
      <c r="AI4891" s="23"/>
      <c r="AJ4891" s="23"/>
      <c r="AK4891" s="23"/>
      <c r="AL4891" s="23"/>
      <c r="AM4891" s="23"/>
      <c r="AN4891" s="23"/>
      <c r="AO4891" s="23"/>
      <c r="AP4891" s="23"/>
      <c r="AQ4891" s="23"/>
      <c r="AR4891" s="23"/>
      <c r="AS4891" s="23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23"/>
      <c r="BE4891" s="23"/>
      <c r="BF4891" s="23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/>
      <c r="BT4891" s="12"/>
      <c r="BU4891" s="12"/>
      <c r="BV4891" s="12"/>
      <c r="BW4891" s="12"/>
      <c r="BX4891" s="15"/>
      <c r="BY4891" s="15"/>
      <c r="BZ4891" s="15"/>
      <c r="CA4891" s="15"/>
      <c r="CB4891" s="15"/>
      <c r="CC4891" s="15"/>
      <c r="CD4891" s="15"/>
      <c r="CE4891" s="15"/>
      <c r="CF4891" s="15"/>
      <c r="CG4891" s="15"/>
      <c r="CH4891" s="15"/>
      <c r="CI4891" s="15"/>
      <c r="CJ4891" s="15"/>
      <c r="CK4891" s="15"/>
      <c r="CL4891" s="15"/>
      <c r="CM4891" s="15"/>
      <c r="CN4891" s="15"/>
    </row>
    <row r="4892" spans="1:92" ht="14">
      <c r="A4892" s="1"/>
      <c r="D4892" s="38"/>
      <c r="I4892" s="19"/>
      <c r="K4892" s="15"/>
      <c r="L4892" s="15"/>
      <c r="AE4892" s="37"/>
      <c r="AF4892" s="30"/>
      <c r="AG4892" s="23"/>
      <c r="AH4892" s="23"/>
      <c r="AI4892" s="23"/>
      <c r="AJ4892" s="23"/>
      <c r="AK4892" s="23"/>
      <c r="AL4892" s="23"/>
      <c r="AM4892" s="23"/>
      <c r="AN4892" s="23"/>
      <c r="AO4892" s="23"/>
      <c r="AP4892" s="23"/>
      <c r="AQ4892" s="23"/>
      <c r="AR4892" s="23"/>
      <c r="AS4892" s="23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23"/>
      <c r="BE4892" s="23"/>
      <c r="BF4892" s="23"/>
      <c r="BG4892" s="12"/>
      <c r="BH4892" s="12"/>
      <c r="BI4892" s="12"/>
      <c r="BJ4892" s="12"/>
      <c r="BK4892" s="12"/>
      <c r="BL4892" s="12"/>
      <c r="BM4892" s="12"/>
      <c r="BN4892" s="12"/>
      <c r="BO4892" s="12"/>
      <c r="BP4892" s="12"/>
      <c r="BQ4892" s="12"/>
      <c r="BR4892" s="12"/>
      <c r="BS4892" s="12"/>
      <c r="BT4892" s="12"/>
      <c r="BU4892" s="12"/>
      <c r="BV4892" s="12"/>
      <c r="BW4892" s="12"/>
      <c r="BX4892" s="15"/>
      <c r="BY4892" s="15"/>
      <c r="BZ4892" s="15"/>
      <c r="CA4892" s="15"/>
      <c r="CB4892" s="15"/>
      <c r="CC4892" s="15"/>
      <c r="CD4892" s="15"/>
      <c r="CE4892" s="15"/>
      <c r="CF4892" s="15"/>
      <c r="CG4892" s="15"/>
      <c r="CH4892" s="15"/>
      <c r="CI4892" s="15"/>
      <c r="CJ4892" s="15"/>
      <c r="CK4892" s="15"/>
      <c r="CL4892" s="15"/>
      <c r="CM4892" s="15"/>
      <c r="CN4892" s="15"/>
    </row>
    <row r="4893" spans="1:92" ht="14">
      <c r="A4893" s="1"/>
      <c r="D4893" s="38"/>
      <c r="I4893" s="19"/>
      <c r="K4893" s="15"/>
      <c r="L4893" s="15"/>
      <c r="AE4893" s="37"/>
      <c r="AF4893" s="30"/>
      <c r="AG4893" s="23"/>
      <c r="AH4893" s="23"/>
      <c r="AI4893" s="23"/>
      <c r="AJ4893" s="23"/>
      <c r="AK4893" s="23"/>
      <c r="AL4893" s="23"/>
      <c r="AM4893" s="23"/>
      <c r="AN4893" s="23"/>
      <c r="AO4893" s="23"/>
      <c r="AP4893" s="23"/>
      <c r="AQ4893" s="23"/>
      <c r="AR4893" s="23"/>
      <c r="AS4893" s="23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23"/>
      <c r="BE4893" s="23"/>
      <c r="BF4893" s="23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  <c r="BU4893" s="12"/>
      <c r="BV4893" s="12"/>
      <c r="BW4893" s="12"/>
      <c r="BX4893" s="15"/>
      <c r="BY4893" s="15"/>
      <c r="BZ4893" s="15"/>
      <c r="CA4893" s="15"/>
      <c r="CB4893" s="15"/>
      <c r="CC4893" s="15"/>
      <c r="CD4893" s="15"/>
      <c r="CE4893" s="15"/>
      <c r="CF4893" s="15"/>
      <c r="CG4893" s="15"/>
      <c r="CH4893" s="15"/>
      <c r="CI4893" s="15"/>
      <c r="CJ4893" s="15"/>
      <c r="CK4893" s="15"/>
      <c r="CL4893" s="15"/>
      <c r="CM4893" s="15"/>
      <c r="CN4893" s="15"/>
    </row>
    <row r="4894" spans="1:92" ht="14">
      <c r="A4894" s="1"/>
      <c r="D4894" s="38"/>
      <c r="I4894" s="19"/>
      <c r="K4894" s="15"/>
      <c r="L4894" s="15"/>
      <c r="AE4894" s="37"/>
      <c r="AF4894" s="30"/>
      <c r="AG4894" s="23"/>
      <c r="AH4894" s="23"/>
      <c r="AI4894" s="23"/>
      <c r="AJ4894" s="23"/>
      <c r="AK4894" s="23"/>
      <c r="AL4894" s="23"/>
      <c r="AM4894" s="23"/>
      <c r="AN4894" s="23"/>
      <c r="AO4894" s="23"/>
      <c r="AP4894" s="23"/>
      <c r="AQ4894" s="23"/>
      <c r="AR4894" s="23"/>
      <c r="AS4894" s="23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23"/>
      <c r="BE4894" s="23"/>
      <c r="BF4894" s="23"/>
      <c r="BG4894" s="12"/>
      <c r="BH4894" s="12"/>
      <c r="BI4894" s="12"/>
      <c r="BJ4894" s="12"/>
      <c r="BK4894" s="12"/>
      <c r="BL4894" s="12"/>
      <c r="BM4894" s="12"/>
      <c r="BN4894" s="12"/>
      <c r="BO4894" s="12"/>
      <c r="BP4894" s="12"/>
      <c r="BQ4894" s="12"/>
      <c r="BR4894" s="12"/>
      <c r="BS4894" s="12"/>
      <c r="BT4894" s="12"/>
      <c r="BU4894" s="12"/>
      <c r="BV4894" s="12"/>
      <c r="BW4894" s="12"/>
      <c r="BX4894" s="15"/>
      <c r="BY4894" s="15"/>
      <c r="BZ4894" s="15"/>
      <c r="CA4894" s="15"/>
      <c r="CB4894" s="15"/>
      <c r="CC4894" s="15"/>
      <c r="CD4894" s="15"/>
      <c r="CE4894" s="15"/>
      <c r="CF4894" s="15"/>
      <c r="CG4894" s="15"/>
      <c r="CH4894" s="15"/>
      <c r="CI4894" s="15"/>
      <c r="CJ4894" s="15"/>
      <c r="CK4894" s="15"/>
      <c r="CL4894" s="15"/>
      <c r="CM4894" s="15"/>
      <c r="CN4894" s="15"/>
    </row>
    <row r="4895" spans="1:92" ht="14">
      <c r="A4895" s="1"/>
      <c r="D4895" s="38"/>
      <c r="I4895" s="19"/>
      <c r="K4895" s="15"/>
      <c r="L4895" s="15"/>
      <c r="AE4895" s="37"/>
      <c r="AF4895" s="30"/>
      <c r="AG4895" s="23"/>
      <c r="AH4895" s="23"/>
      <c r="AI4895" s="23"/>
      <c r="AJ4895" s="23"/>
      <c r="AK4895" s="23"/>
      <c r="AL4895" s="23"/>
      <c r="AM4895" s="23"/>
      <c r="AN4895" s="23"/>
      <c r="AO4895" s="23"/>
      <c r="AP4895" s="23"/>
      <c r="AQ4895" s="23"/>
      <c r="AR4895" s="23"/>
      <c r="AS4895" s="23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23"/>
      <c r="BE4895" s="23"/>
      <c r="BF4895" s="23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  <c r="BU4895" s="12"/>
      <c r="BV4895" s="12"/>
      <c r="BW4895" s="12"/>
      <c r="BX4895" s="15"/>
      <c r="BY4895" s="15"/>
      <c r="BZ4895" s="15"/>
      <c r="CA4895" s="15"/>
      <c r="CB4895" s="15"/>
      <c r="CC4895" s="15"/>
      <c r="CD4895" s="15"/>
      <c r="CE4895" s="15"/>
      <c r="CF4895" s="15"/>
      <c r="CG4895" s="15"/>
      <c r="CH4895" s="15"/>
      <c r="CI4895" s="15"/>
      <c r="CJ4895" s="15"/>
      <c r="CK4895" s="15"/>
      <c r="CL4895" s="15"/>
      <c r="CM4895" s="15"/>
      <c r="CN4895" s="15"/>
    </row>
    <row r="4896" spans="1:92" ht="14">
      <c r="A4896" s="1"/>
      <c r="D4896" s="38"/>
      <c r="I4896" s="19"/>
      <c r="K4896" s="15"/>
      <c r="L4896" s="15"/>
      <c r="AE4896" s="37"/>
      <c r="AF4896" s="30"/>
      <c r="AG4896" s="23"/>
      <c r="AH4896" s="23"/>
      <c r="AI4896" s="23"/>
      <c r="AJ4896" s="23"/>
      <c r="AK4896" s="23"/>
      <c r="AL4896" s="23"/>
      <c r="AM4896" s="23"/>
      <c r="AN4896" s="23"/>
      <c r="AO4896" s="23"/>
      <c r="AP4896" s="23"/>
      <c r="AQ4896" s="23"/>
      <c r="AR4896" s="23"/>
      <c r="AS4896" s="23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23"/>
      <c r="BE4896" s="23"/>
      <c r="BF4896" s="23"/>
      <c r="BG4896" s="12"/>
      <c r="BH4896" s="12"/>
      <c r="BI4896" s="12"/>
      <c r="BJ4896" s="12"/>
      <c r="BK4896" s="12"/>
      <c r="BL4896" s="12"/>
      <c r="BM4896" s="12"/>
      <c r="BN4896" s="12"/>
      <c r="BO4896" s="12"/>
      <c r="BP4896" s="12"/>
      <c r="BQ4896" s="12"/>
      <c r="BR4896" s="12"/>
      <c r="BS4896" s="12"/>
      <c r="BT4896" s="12"/>
      <c r="BU4896" s="12"/>
      <c r="BV4896" s="12"/>
      <c r="BW4896" s="12"/>
      <c r="BX4896" s="15"/>
      <c r="BY4896" s="15"/>
      <c r="BZ4896" s="15"/>
      <c r="CA4896" s="15"/>
      <c r="CB4896" s="15"/>
      <c r="CC4896" s="15"/>
      <c r="CD4896" s="15"/>
      <c r="CE4896" s="15"/>
      <c r="CF4896" s="15"/>
      <c r="CG4896" s="15"/>
      <c r="CH4896" s="15"/>
      <c r="CI4896" s="15"/>
      <c r="CJ4896" s="15"/>
      <c r="CK4896" s="15"/>
      <c r="CL4896" s="15"/>
      <c r="CM4896" s="15"/>
      <c r="CN4896" s="15"/>
    </row>
    <row r="4897" spans="1:92" ht="14">
      <c r="A4897" s="1"/>
      <c r="D4897" s="38"/>
      <c r="I4897" s="19"/>
      <c r="K4897" s="15"/>
      <c r="L4897" s="15"/>
      <c r="AE4897" s="37"/>
      <c r="AF4897" s="30"/>
      <c r="AG4897" s="23"/>
      <c r="AH4897" s="23"/>
      <c r="AI4897" s="23"/>
      <c r="AJ4897" s="23"/>
      <c r="AK4897" s="23"/>
      <c r="AL4897" s="23"/>
      <c r="AM4897" s="23"/>
      <c r="AN4897" s="23"/>
      <c r="AO4897" s="23"/>
      <c r="AP4897" s="23"/>
      <c r="AQ4897" s="23"/>
      <c r="AR4897" s="23"/>
      <c r="AS4897" s="23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23"/>
      <c r="BE4897" s="23"/>
      <c r="BF4897" s="23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  <c r="BU4897" s="12"/>
      <c r="BV4897" s="12"/>
      <c r="BW4897" s="12"/>
      <c r="BX4897" s="15"/>
      <c r="BY4897" s="15"/>
      <c r="BZ4897" s="15"/>
      <c r="CA4897" s="15"/>
      <c r="CB4897" s="15"/>
      <c r="CC4897" s="15"/>
      <c r="CD4897" s="15"/>
      <c r="CE4897" s="15"/>
      <c r="CF4897" s="15"/>
      <c r="CG4897" s="15"/>
      <c r="CH4897" s="15"/>
      <c r="CI4897" s="15"/>
      <c r="CJ4897" s="15"/>
      <c r="CK4897" s="15"/>
      <c r="CL4897" s="15"/>
      <c r="CM4897" s="15"/>
      <c r="CN4897" s="15"/>
    </row>
    <row r="4898" spans="1:92" ht="14">
      <c r="A4898" s="1"/>
      <c r="D4898" s="38"/>
      <c r="I4898" s="19"/>
      <c r="K4898" s="15"/>
      <c r="L4898" s="15"/>
      <c r="AE4898" s="37"/>
      <c r="AF4898" s="30"/>
      <c r="AG4898" s="23"/>
      <c r="AH4898" s="23"/>
      <c r="AI4898" s="23"/>
      <c r="AJ4898" s="23"/>
      <c r="AK4898" s="23"/>
      <c r="AL4898" s="23"/>
      <c r="AM4898" s="23"/>
      <c r="AN4898" s="23"/>
      <c r="AO4898" s="23"/>
      <c r="AP4898" s="23"/>
      <c r="AQ4898" s="23"/>
      <c r="AR4898" s="23"/>
      <c r="AS4898" s="23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23"/>
      <c r="BE4898" s="23"/>
      <c r="BF4898" s="23"/>
      <c r="BG4898" s="12"/>
      <c r="BH4898" s="12"/>
      <c r="BI4898" s="12"/>
      <c r="BJ4898" s="12"/>
      <c r="BK4898" s="12"/>
      <c r="BL4898" s="12"/>
      <c r="BM4898" s="12"/>
      <c r="BN4898" s="12"/>
      <c r="BO4898" s="12"/>
      <c r="BP4898" s="12"/>
      <c r="BQ4898" s="12"/>
      <c r="BR4898" s="12"/>
      <c r="BS4898" s="12"/>
      <c r="BT4898" s="12"/>
      <c r="BU4898" s="12"/>
      <c r="BV4898" s="12"/>
      <c r="BW4898" s="12"/>
      <c r="BX4898" s="15"/>
      <c r="BY4898" s="15"/>
      <c r="BZ4898" s="15"/>
      <c r="CA4898" s="15"/>
      <c r="CB4898" s="15"/>
      <c r="CC4898" s="15"/>
      <c r="CD4898" s="15"/>
      <c r="CE4898" s="15"/>
      <c r="CF4898" s="15"/>
      <c r="CG4898" s="15"/>
      <c r="CH4898" s="15"/>
      <c r="CI4898" s="15"/>
      <c r="CJ4898" s="15"/>
      <c r="CK4898" s="15"/>
      <c r="CL4898" s="15"/>
      <c r="CM4898" s="15"/>
      <c r="CN4898" s="15"/>
    </row>
    <row r="4899" spans="1:92" ht="14">
      <c r="A4899" s="1"/>
      <c r="D4899" s="38"/>
      <c r="I4899" s="19"/>
      <c r="K4899" s="15"/>
      <c r="L4899" s="15"/>
      <c r="AE4899" s="37"/>
      <c r="AF4899" s="30"/>
      <c r="AG4899" s="23"/>
      <c r="AH4899" s="23"/>
      <c r="AI4899" s="23"/>
      <c r="AJ4899" s="23"/>
      <c r="AK4899" s="23"/>
      <c r="AL4899" s="23"/>
      <c r="AM4899" s="23"/>
      <c r="AN4899" s="23"/>
      <c r="AO4899" s="23"/>
      <c r="AP4899" s="23"/>
      <c r="AQ4899" s="23"/>
      <c r="AR4899" s="23"/>
      <c r="AS4899" s="23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23"/>
      <c r="BE4899" s="23"/>
      <c r="BF4899" s="23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  <c r="BU4899" s="12"/>
      <c r="BV4899" s="12"/>
      <c r="BW4899" s="12"/>
      <c r="BX4899" s="15"/>
      <c r="BY4899" s="15"/>
      <c r="BZ4899" s="15"/>
      <c r="CA4899" s="15"/>
      <c r="CB4899" s="15"/>
      <c r="CC4899" s="15"/>
      <c r="CD4899" s="15"/>
      <c r="CE4899" s="15"/>
      <c r="CF4899" s="15"/>
      <c r="CG4899" s="15"/>
      <c r="CH4899" s="15"/>
      <c r="CI4899" s="15"/>
      <c r="CJ4899" s="15"/>
      <c r="CK4899" s="15"/>
      <c r="CL4899" s="15"/>
      <c r="CM4899" s="15"/>
      <c r="CN4899" s="15"/>
    </row>
    <row r="4900" spans="1:92" ht="14">
      <c r="A4900" s="1"/>
      <c r="D4900" s="38"/>
      <c r="I4900" s="19"/>
      <c r="K4900" s="15"/>
      <c r="L4900" s="15"/>
      <c r="AE4900" s="37"/>
      <c r="AF4900" s="30"/>
      <c r="AG4900" s="23"/>
      <c r="AH4900" s="23"/>
      <c r="AI4900" s="23"/>
      <c r="AJ4900" s="23"/>
      <c r="AK4900" s="23"/>
      <c r="AL4900" s="23"/>
      <c r="AM4900" s="23"/>
      <c r="AN4900" s="23"/>
      <c r="AO4900" s="23"/>
      <c r="AP4900" s="23"/>
      <c r="AQ4900" s="23"/>
      <c r="AR4900" s="23"/>
      <c r="AS4900" s="23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23"/>
      <c r="BE4900" s="23"/>
      <c r="BF4900" s="23"/>
      <c r="BG4900" s="12"/>
      <c r="BH4900" s="12"/>
      <c r="BI4900" s="12"/>
      <c r="BJ4900" s="12"/>
      <c r="BK4900" s="12"/>
      <c r="BL4900" s="12"/>
      <c r="BM4900" s="12"/>
      <c r="BN4900" s="12"/>
      <c r="BO4900" s="12"/>
      <c r="BP4900" s="12"/>
      <c r="BQ4900" s="12"/>
      <c r="BR4900" s="12"/>
      <c r="BS4900" s="12"/>
      <c r="BT4900" s="12"/>
      <c r="BU4900" s="12"/>
      <c r="BV4900" s="12"/>
      <c r="BW4900" s="12"/>
      <c r="BX4900" s="15"/>
      <c r="BY4900" s="15"/>
      <c r="BZ4900" s="15"/>
      <c r="CA4900" s="15"/>
      <c r="CB4900" s="15"/>
      <c r="CC4900" s="15"/>
      <c r="CD4900" s="15"/>
      <c r="CE4900" s="15"/>
      <c r="CF4900" s="15"/>
      <c r="CG4900" s="15"/>
      <c r="CH4900" s="15"/>
      <c r="CI4900" s="15"/>
      <c r="CJ4900" s="15"/>
      <c r="CK4900" s="15"/>
      <c r="CL4900" s="15"/>
      <c r="CM4900" s="15"/>
      <c r="CN4900" s="15"/>
    </row>
    <row r="4901" spans="1:92" ht="14">
      <c r="A4901" s="1"/>
      <c r="D4901" s="38"/>
      <c r="I4901" s="19"/>
      <c r="K4901" s="15"/>
      <c r="L4901" s="15"/>
      <c r="AE4901" s="37"/>
      <c r="AF4901" s="30"/>
      <c r="AG4901" s="23"/>
      <c r="AH4901" s="23"/>
      <c r="AI4901" s="23"/>
      <c r="AJ4901" s="23"/>
      <c r="AK4901" s="23"/>
      <c r="AL4901" s="23"/>
      <c r="AM4901" s="23"/>
      <c r="AN4901" s="23"/>
      <c r="AO4901" s="23"/>
      <c r="AP4901" s="23"/>
      <c r="AQ4901" s="23"/>
      <c r="AR4901" s="23"/>
      <c r="AS4901" s="23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23"/>
      <c r="BE4901" s="23"/>
      <c r="BF4901" s="23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  <c r="BU4901" s="12"/>
      <c r="BV4901" s="12"/>
      <c r="BW4901" s="12"/>
      <c r="BX4901" s="15"/>
      <c r="BY4901" s="15"/>
      <c r="BZ4901" s="15"/>
      <c r="CA4901" s="15"/>
      <c r="CB4901" s="15"/>
      <c r="CC4901" s="15"/>
      <c r="CD4901" s="15"/>
      <c r="CE4901" s="15"/>
      <c r="CF4901" s="15"/>
      <c r="CG4901" s="15"/>
      <c r="CH4901" s="15"/>
      <c r="CI4901" s="15"/>
      <c r="CJ4901" s="15"/>
      <c r="CK4901" s="15"/>
      <c r="CL4901" s="15"/>
      <c r="CM4901" s="15"/>
      <c r="CN4901" s="15"/>
    </row>
    <row r="4902" spans="1:92" ht="14">
      <c r="A4902" s="1"/>
      <c r="D4902" s="38"/>
      <c r="I4902" s="19"/>
      <c r="K4902" s="15"/>
      <c r="L4902" s="15"/>
      <c r="AE4902" s="37"/>
      <c r="AF4902" s="30"/>
      <c r="AG4902" s="23"/>
      <c r="AH4902" s="23"/>
      <c r="AI4902" s="23"/>
      <c r="AJ4902" s="23"/>
      <c r="AK4902" s="23"/>
      <c r="AL4902" s="23"/>
      <c r="AM4902" s="23"/>
      <c r="AN4902" s="23"/>
      <c r="AO4902" s="23"/>
      <c r="AP4902" s="23"/>
      <c r="AQ4902" s="23"/>
      <c r="AR4902" s="23"/>
      <c r="AS4902" s="23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23"/>
      <c r="BE4902" s="23"/>
      <c r="BF4902" s="23"/>
      <c r="BG4902" s="12"/>
      <c r="BH4902" s="12"/>
      <c r="BI4902" s="12"/>
      <c r="BJ4902" s="12"/>
      <c r="BK4902" s="12"/>
      <c r="BL4902" s="12"/>
      <c r="BM4902" s="12"/>
      <c r="BN4902" s="12"/>
      <c r="BO4902" s="12"/>
      <c r="BP4902" s="12"/>
      <c r="BQ4902" s="12"/>
      <c r="BR4902" s="12"/>
      <c r="BS4902" s="12"/>
      <c r="BT4902" s="12"/>
      <c r="BU4902" s="12"/>
      <c r="BV4902" s="12"/>
      <c r="BW4902" s="12"/>
      <c r="BX4902" s="15"/>
      <c r="BY4902" s="15"/>
      <c r="BZ4902" s="15"/>
      <c r="CA4902" s="15"/>
      <c r="CB4902" s="15"/>
      <c r="CC4902" s="15"/>
      <c r="CD4902" s="15"/>
      <c r="CE4902" s="15"/>
      <c r="CF4902" s="15"/>
      <c r="CG4902" s="15"/>
      <c r="CH4902" s="15"/>
      <c r="CI4902" s="15"/>
      <c r="CJ4902" s="15"/>
      <c r="CK4902" s="15"/>
      <c r="CL4902" s="15"/>
      <c r="CM4902" s="15"/>
      <c r="CN4902" s="15"/>
    </row>
    <row r="4903" spans="1:92" ht="14">
      <c r="A4903" s="1"/>
      <c r="D4903" s="38"/>
      <c r="I4903" s="19"/>
      <c r="K4903" s="15"/>
      <c r="L4903" s="15"/>
      <c r="AE4903" s="37"/>
      <c r="AF4903" s="30"/>
      <c r="AG4903" s="23"/>
      <c r="AH4903" s="23"/>
      <c r="AI4903" s="23"/>
      <c r="AJ4903" s="23"/>
      <c r="AK4903" s="23"/>
      <c r="AL4903" s="23"/>
      <c r="AM4903" s="23"/>
      <c r="AN4903" s="23"/>
      <c r="AO4903" s="23"/>
      <c r="AP4903" s="23"/>
      <c r="AQ4903" s="23"/>
      <c r="AR4903" s="23"/>
      <c r="AS4903" s="23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23"/>
      <c r="BE4903" s="23"/>
      <c r="BF4903" s="23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  <c r="BU4903" s="12"/>
      <c r="BV4903" s="12"/>
      <c r="BW4903" s="12"/>
      <c r="BX4903" s="15"/>
      <c r="BY4903" s="15"/>
      <c r="BZ4903" s="15"/>
      <c r="CA4903" s="15"/>
      <c r="CB4903" s="15"/>
      <c r="CC4903" s="15"/>
      <c r="CD4903" s="15"/>
      <c r="CE4903" s="15"/>
      <c r="CF4903" s="15"/>
      <c r="CG4903" s="15"/>
      <c r="CH4903" s="15"/>
      <c r="CI4903" s="15"/>
      <c r="CJ4903" s="15"/>
      <c r="CK4903" s="15"/>
      <c r="CL4903" s="15"/>
      <c r="CM4903" s="15"/>
      <c r="CN4903" s="15"/>
    </row>
    <row r="4904" spans="1:92" ht="14">
      <c r="A4904" s="1"/>
      <c r="D4904" s="38"/>
      <c r="I4904" s="19"/>
      <c r="K4904" s="15"/>
      <c r="L4904" s="15"/>
      <c r="AE4904" s="37"/>
      <c r="AF4904" s="30"/>
      <c r="AG4904" s="23"/>
      <c r="AH4904" s="23"/>
      <c r="AI4904" s="23"/>
      <c r="AJ4904" s="23"/>
      <c r="AK4904" s="23"/>
      <c r="AL4904" s="23"/>
      <c r="AM4904" s="23"/>
      <c r="AN4904" s="23"/>
      <c r="AO4904" s="23"/>
      <c r="AP4904" s="23"/>
      <c r="AQ4904" s="23"/>
      <c r="AR4904" s="23"/>
      <c r="AS4904" s="23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23"/>
      <c r="BE4904" s="23"/>
      <c r="BF4904" s="23"/>
      <c r="BG4904" s="12"/>
      <c r="BH4904" s="12"/>
      <c r="BI4904" s="12"/>
      <c r="BJ4904" s="12"/>
      <c r="BK4904" s="12"/>
      <c r="BL4904" s="12"/>
      <c r="BM4904" s="12"/>
      <c r="BN4904" s="12"/>
      <c r="BO4904" s="12"/>
      <c r="BP4904" s="12"/>
      <c r="BQ4904" s="12"/>
      <c r="BR4904" s="12"/>
      <c r="BS4904" s="12"/>
      <c r="BT4904" s="12"/>
      <c r="BU4904" s="12"/>
      <c r="BV4904" s="12"/>
      <c r="BW4904" s="12"/>
      <c r="BX4904" s="15"/>
      <c r="BY4904" s="15"/>
      <c r="BZ4904" s="15"/>
      <c r="CA4904" s="15"/>
      <c r="CB4904" s="15"/>
      <c r="CC4904" s="15"/>
      <c r="CD4904" s="15"/>
      <c r="CE4904" s="15"/>
      <c r="CF4904" s="15"/>
      <c r="CG4904" s="15"/>
      <c r="CH4904" s="15"/>
      <c r="CI4904" s="15"/>
      <c r="CJ4904" s="15"/>
      <c r="CK4904" s="15"/>
      <c r="CL4904" s="15"/>
      <c r="CM4904" s="15"/>
      <c r="CN4904" s="15"/>
    </row>
    <row r="4905" spans="1:92" ht="14">
      <c r="A4905" s="1"/>
      <c r="D4905" s="38"/>
      <c r="I4905" s="19"/>
      <c r="K4905" s="15"/>
      <c r="L4905" s="15"/>
      <c r="AE4905" s="37"/>
      <c r="AF4905" s="30"/>
      <c r="AG4905" s="23"/>
      <c r="AH4905" s="23"/>
      <c r="AI4905" s="23"/>
      <c r="AJ4905" s="23"/>
      <c r="AK4905" s="23"/>
      <c r="AL4905" s="23"/>
      <c r="AM4905" s="23"/>
      <c r="AN4905" s="23"/>
      <c r="AO4905" s="23"/>
      <c r="AP4905" s="23"/>
      <c r="AQ4905" s="23"/>
      <c r="AR4905" s="23"/>
      <c r="AS4905" s="23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23"/>
      <c r="BE4905" s="23"/>
      <c r="BF4905" s="23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  <c r="BU4905" s="12"/>
      <c r="BV4905" s="12"/>
      <c r="BW4905" s="12"/>
      <c r="BX4905" s="15"/>
      <c r="BY4905" s="15"/>
      <c r="BZ4905" s="15"/>
      <c r="CA4905" s="15"/>
      <c r="CB4905" s="15"/>
      <c r="CC4905" s="15"/>
      <c r="CD4905" s="15"/>
      <c r="CE4905" s="15"/>
      <c r="CF4905" s="15"/>
      <c r="CG4905" s="15"/>
      <c r="CH4905" s="15"/>
      <c r="CI4905" s="15"/>
      <c r="CJ4905" s="15"/>
      <c r="CK4905" s="15"/>
      <c r="CL4905" s="15"/>
      <c r="CM4905" s="15"/>
      <c r="CN4905" s="15"/>
    </row>
    <row r="4906" spans="1:92" ht="14">
      <c r="A4906" s="1"/>
      <c r="D4906" s="38"/>
      <c r="I4906" s="19"/>
      <c r="K4906" s="15"/>
      <c r="L4906" s="15"/>
      <c r="AE4906" s="37"/>
      <c r="AF4906" s="30"/>
      <c r="AG4906" s="23"/>
      <c r="AH4906" s="23"/>
      <c r="AI4906" s="23"/>
      <c r="AJ4906" s="23"/>
      <c r="AK4906" s="23"/>
      <c r="AL4906" s="23"/>
      <c r="AM4906" s="23"/>
      <c r="AN4906" s="23"/>
      <c r="AO4906" s="23"/>
      <c r="AP4906" s="23"/>
      <c r="AQ4906" s="23"/>
      <c r="AR4906" s="23"/>
      <c r="AS4906" s="23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23"/>
      <c r="BE4906" s="23"/>
      <c r="BF4906" s="23"/>
      <c r="BG4906" s="12"/>
      <c r="BH4906" s="12"/>
      <c r="BI4906" s="12"/>
      <c r="BJ4906" s="12"/>
      <c r="BK4906" s="12"/>
      <c r="BL4906" s="12"/>
      <c r="BM4906" s="12"/>
      <c r="BN4906" s="12"/>
      <c r="BO4906" s="12"/>
      <c r="BP4906" s="12"/>
      <c r="BQ4906" s="12"/>
      <c r="BR4906" s="12"/>
      <c r="BS4906" s="12"/>
      <c r="BT4906" s="12"/>
      <c r="BU4906" s="12"/>
      <c r="BV4906" s="12"/>
      <c r="BW4906" s="12"/>
      <c r="BX4906" s="15"/>
      <c r="BY4906" s="15"/>
      <c r="BZ4906" s="15"/>
      <c r="CA4906" s="15"/>
      <c r="CB4906" s="15"/>
      <c r="CC4906" s="15"/>
      <c r="CD4906" s="15"/>
      <c r="CE4906" s="15"/>
      <c r="CF4906" s="15"/>
      <c r="CG4906" s="15"/>
      <c r="CH4906" s="15"/>
      <c r="CI4906" s="15"/>
      <c r="CJ4906" s="15"/>
      <c r="CK4906" s="15"/>
      <c r="CL4906" s="15"/>
      <c r="CM4906" s="15"/>
      <c r="CN4906" s="15"/>
    </row>
    <row r="4907" spans="1:92" ht="14">
      <c r="A4907" s="1"/>
      <c r="D4907" s="38"/>
      <c r="I4907" s="19"/>
      <c r="K4907" s="15"/>
      <c r="L4907" s="15"/>
      <c r="AE4907" s="37"/>
      <c r="AF4907" s="30"/>
      <c r="AG4907" s="23"/>
      <c r="AH4907" s="23"/>
      <c r="AI4907" s="23"/>
      <c r="AJ4907" s="23"/>
      <c r="AK4907" s="23"/>
      <c r="AL4907" s="23"/>
      <c r="AM4907" s="23"/>
      <c r="AN4907" s="23"/>
      <c r="AO4907" s="23"/>
      <c r="AP4907" s="23"/>
      <c r="AQ4907" s="23"/>
      <c r="AR4907" s="23"/>
      <c r="AS4907" s="23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23"/>
      <c r="BE4907" s="23"/>
      <c r="BF4907" s="23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  <c r="BU4907" s="12"/>
      <c r="BV4907" s="12"/>
      <c r="BW4907" s="12"/>
      <c r="BX4907" s="15"/>
      <c r="BY4907" s="15"/>
      <c r="BZ4907" s="15"/>
      <c r="CA4907" s="15"/>
      <c r="CB4907" s="15"/>
      <c r="CC4907" s="15"/>
      <c r="CD4907" s="15"/>
      <c r="CE4907" s="15"/>
      <c r="CF4907" s="15"/>
      <c r="CG4907" s="15"/>
      <c r="CH4907" s="15"/>
      <c r="CI4907" s="15"/>
      <c r="CJ4907" s="15"/>
      <c r="CK4907" s="15"/>
      <c r="CL4907" s="15"/>
      <c r="CM4907" s="15"/>
      <c r="CN4907" s="15"/>
    </row>
    <row r="4908" spans="1:92" ht="14">
      <c r="A4908" s="1"/>
      <c r="D4908" s="38"/>
      <c r="I4908" s="19"/>
      <c r="K4908" s="15"/>
      <c r="L4908" s="15"/>
      <c r="AE4908" s="37"/>
      <c r="AF4908" s="30"/>
      <c r="AG4908" s="23"/>
      <c r="AH4908" s="23"/>
      <c r="AI4908" s="23"/>
      <c r="AJ4908" s="23"/>
      <c r="AK4908" s="23"/>
      <c r="AL4908" s="23"/>
      <c r="AM4908" s="23"/>
      <c r="AN4908" s="23"/>
      <c r="AO4908" s="23"/>
      <c r="AP4908" s="23"/>
      <c r="AQ4908" s="23"/>
      <c r="AR4908" s="23"/>
      <c r="AS4908" s="23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23"/>
      <c r="BE4908" s="23"/>
      <c r="BF4908" s="23"/>
      <c r="BG4908" s="12"/>
      <c r="BH4908" s="12"/>
      <c r="BI4908" s="12"/>
      <c r="BJ4908" s="12"/>
      <c r="BK4908" s="12"/>
      <c r="BL4908" s="12"/>
      <c r="BM4908" s="12"/>
      <c r="BN4908" s="12"/>
      <c r="BO4908" s="12"/>
      <c r="BP4908" s="12"/>
      <c r="BQ4908" s="12"/>
      <c r="BR4908" s="12"/>
      <c r="BS4908" s="12"/>
      <c r="BT4908" s="12"/>
      <c r="BU4908" s="12"/>
      <c r="BV4908" s="12"/>
      <c r="BW4908" s="12"/>
      <c r="BX4908" s="15"/>
      <c r="BY4908" s="15"/>
      <c r="BZ4908" s="15"/>
      <c r="CA4908" s="15"/>
      <c r="CB4908" s="15"/>
      <c r="CC4908" s="15"/>
      <c r="CD4908" s="15"/>
      <c r="CE4908" s="15"/>
      <c r="CF4908" s="15"/>
      <c r="CG4908" s="15"/>
      <c r="CH4908" s="15"/>
      <c r="CI4908" s="15"/>
      <c r="CJ4908" s="15"/>
      <c r="CK4908" s="15"/>
      <c r="CL4908" s="15"/>
      <c r="CM4908" s="15"/>
      <c r="CN4908" s="15"/>
    </row>
    <row r="4909" spans="1:92" ht="14">
      <c r="A4909" s="1"/>
      <c r="D4909" s="38"/>
      <c r="I4909" s="19"/>
      <c r="K4909" s="15"/>
      <c r="L4909" s="15"/>
      <c r="AE4909" s="37"/>
      <c r="AF4909" s="30"/>
      <c r="AG4909" s="23"/>
      <c r="AH4909" s="23"/>
      <c r="AI4909" s="23"/>
      <c r="AJ4909" s="23"/>
      <c r="AK4909" s="23"/>
      <c r="AL4909" s="23"/>
      <c r="AM4909" s="23"/>
      <c r="AN4909" s="23"/>
      <c r="AO4909" s="23"/>
      <c r="AP4909" s="23"/>
      <c r="AQ4909" s="23"/>
      <c r="AR4909" s="23"/>
      <c r="AS4909" s="23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23"/>
      <c r="BE4909" s="23"/>
      <c r="BF4909" s="23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5"/>
      <c r="BY4909" s="15"/>
      <c r="BZ4909" s="15"/>
      <c r="CA4909" s="15"/>
      <c r="CB4909" s="15"/>
      <c r="CC4909" s="15"/>
      <c r="CD4909" s="15"/>
      <c r="CE4909" s="15"/>
      <c r="CF4909" s="15"/>
      <c r="CG4909" s="15"/>
      <c r="CH4909" s="15"/>
      <c r="CI4909" s="15"/>
      <c r="CJ4909" s="15"/>
      <c r="CK4909" s="15"/>
      <c r="CL4909" s="15"/>
      <c r="CM4909" s="15"/>
      <c r="CN4909" s="15"/>
    </row>
    <row r="4910" spans="1:92" ht="14">
      <c r="A4910" s="1"/>
      <c r="D4910" s="38"/>
      <c r="I4910" s="19"/>
      <c r="K4910" s="15"/>
      <c r="L4910" s="15"/>
      <c r="AE4910" s="37"/>
      <c r="AF4910" s="30"/>
      <c r="AG4910" s="23"/>
      <c r="AH4910" s="23"/>
      <c r="AI4910" s="23"/>
      <c r="AJ4910" s="23"/>
      <c r="AK4910" s="23"/>
      <c r="AL4910" s="23"/>
      <c r="AM4910" s="23"/>
      <c r="AN4910" s="23"/>
      <c r="AO4910" s="23"/>
      <c r="AP4910" s="23"/>
      <c r="AQ4910" s="23"/>
      <c r="AR4910" s="23"/>
      <c r="AS4910" s="23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23"/>
      <c r="BE4910" s="23"/>
      <c r="BF4910" s="23"/>
      <c r="BG4910" s="12"/>
      <c r="BH4910" s="12"/>
      <c r="BI4910" s="12"/>
      <c r="BJ4910" s="12"/>
      <c r="BK4910" s="12"/>
      <c r="BL4910" s="12"/>
      <c r="BM4910" s="12"/>
      <c r="BN4910" s="12"/>
      <c r="BO4910" s="12"/>
      <c r="BP4910" s="12"/>
      <c r="BQ4910" s="12"/>
      <c r="BR4910" s="12"/>
      <c r="BS4910" s="12"/>
      <c r="BT4910" s="12"/>
      <c r="BU4910" s="12"/>
      <c r="BV4910" s="12"/>
      <c r="BW4910" s="12"/>
      <c r="BX4910" s="15"/>
      <c r="BY4910" s="15"/>
      <c r="BZ4910" s="15"/>
      <c r="CA4910" s="15"/>
      <c r="CB4910" s="15"/>
      <c r="CC4910" s="15"/>
      <c r="CD4910" s="15"/>
      <c r="CE4910" s="15"/>
      <c r="CF4910" s="15"/>
      <c r="CG4910" s="15"/>
      <c r="CH4910" s="15"/>
      <c r="CI4910" s="15"/>
      <c r="CJ4910" s="15"/>
      <c r="CK4910" s="15"/>
      <c r="CL4910" s="15"/>
      <c r="CM4910" s="15"/>
      <c r="CN4910" s="15"/>
    </row>
    <row r="4911" spans="1:92" ht="14">
      <c r="A4911" s="1"/>
      <c r="D4911" s="38"/>
      <c r="I4911" s="19"/>
      <c r="K4911" s="15"/>
      <c r="L4911" s="15"/>
      <c r="AE4911" s="37"/>
      <c r="AF4911" s="30"/>
      <c r="AG4911" s="23"/>
      <c r="AH4911" s="23"/>
      <c r="AI4911" s="23"/>
      <c r="AJ4911" s="23"/>
      <c r="AK4911" s="23"/>
      <c r="AL4911" s="23"/>
      <c r="AM4911" s="23"/>
      <c r="AN4911" s="23"/>
      <c r="AO4911" s="23"/>
      <c r="AP4911" s="23"/>
      <c r="AQ4911" s="23"/>
      <c r="AR4911" s="23"/>
      <c r="AS4911" s="23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23"/>
      <c r="BE4911" s="23"/>
      <c r="BF4911" s="23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  <c r="BU4911" s="12"/>
      <c r="BV4911" s="12"/>
      <c r="BW4911" s="12"/>
      <c r="BX4911" s="15"/>
      <c r="BY4911" s="15"/>
      <c r="BZ4911" s="15"/>
      <c r="CA4911" s="15"/>
      <c r="CB4911" s="15"/>
      <c r="CC4911" s="15"/>
      <c r="CD4911" s="15"/>
      <c r="CE4911" s="15"/>
      <c r="CF4911" s="15"/>
      <c r="CG4911" s="15"/>
      <c r="CH4911" s="15"/>
      <c r="CI4911" s="15"/>
      <c r="CJ4911" s="15"/>
      <c r="CK4911" s="15"/>
      <c r="CL4911" s="15"/>
      <c r="CM4911" s="15"/>
      <c r="CN4911" s="15"/>
    </row>
    <row r="4912" spans="1:92" ht="14">
      <c r="A4912" s="1"/>
      <c r="D4912" s="38"/>
      <c r="I4912" s="19"/>
      <c r="K4912" s="15"/>
      <c r="L4912" s="15"/>
      <c r="AE4912" s="37"/>
      <c r="AF4912" s="30"/>
      <c r="AG4912" s="23"/>
      <c r="AH4912" s="23"/>
      <c r="AI4912" s="23"/>
      <c r="AJ4912" s="23"/>
      <c r="AK4912" s="23"/>
      <c r="AL4912" s="23"/>
      <c r="AM4912" s="23"/>
      <c r="AN4912" s="23"/>
      <c r="AO4912" s="23"/>
      <c r="AP4912" s="23"/>
      <c r="AQ4912" s="23"/>
      <c r="AR4912" s="23"/>
      <c r="AS4912" s="23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23"/>
      <c r="BE4912" s="23"/>
      <c r="BF4912" s="23"/>
      <c r="BG4912" s="12"/>
      <c r="BH4912" s="12"/>
      <c r="BI4912" s="12"/>
      <c r="BJ4912" s="12"/>
      <c r="BK4912" s="12"/>
      <c r="BL4912" s="12"/>
      <c r="BM4912" s="12"/>
      <c r="BN4912" s="12"/>
      <c r="BO4912" s="12"/>
      <c r="BP4912" s="12"/>
      <c r="BQ4912" s="12"/>
      <c r="BR4912" s="12"/>
      <c r="BS4912" s="12"/>
      <c r="BT4912" s="12"/>
      <c r="BU4912" s="12"/>
      <c r="BV4912" s="12"/>
      <c r="BW4912" s="12"/>
      <c r="BX4912" s="15"/>
      <c r="BY4912" s="15"/>
      <c r="BZ4912" s="15"/>
      <c r="CA4912" s="15"/>
      <c r="CB4912" s="15"/>
      <c r="CC4912" s="15"/>
      <c r="CD4912" s="15"/>
      <c r="CE4912" s="15"/>
      <c r="CF4912" s="15"/>
      <c r="CG4912" s="15"/>
      <c r="CH4912" s="15"/>
      <c r="CI4912" s="15"/>
      <c r="CJ4912" s="15"/>
      <c r="CK4912" s="15"/>
      <c r="CL4912" s="15"/>
      <c r="CM4912" s="15"/>
      <c r="CN4912" s="15"/>
    </row>
    <row r="4913" spans="1:92" ht="14">
      <c r="A4913" s="1"/>
      <c r="D4913" s="38"/>
      <c r="I4913" s="19"/>
      <c r="K4913" s="15"/>
      <c r="L4913" s="15"/>
      <c r="AE4913" s="37"/>
      <c r="AF4913" s="30"/>
      <c r="AG4913" s="23"/>
      <c r="AH4913" s="23"/>
      <c r="AI4913" s="23"/>
      <c r="AJ4913" s="23"/>
      <c r="AK4913" s="23"/>
      <c r="AL4913" s="23"/>
      <c r="AM4913" s="23"/>
      <c r="AN4913" s="23"/>
      <c r="AO4913" s="23"/>
      <c r="AP4913" s="23"/>
      <c r="AQ4913" s="23"/>
      <c r="AR4913" s="23"/>
      <c r="AS4913" s="23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23"/>
      <c r="BE4913" s="23"/>
      <c r="BF4913" s="23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  <c r="BU4913" s="12"/>
      <c r="BV4913" s="12"/>
      <c r="BW4913" s="12"/>
      <c r="BX4913" s="15"/>
      <c r="BY4913" s="15"/>
      <c r="BZ4913" s="15"/>
      <c r="CA4913" s="15"/>
      <c r="CB4913" s="15"/>
      <c r="CC4913" s="15"/>
      <c r="CD4913" s="15"/>
      <c r="CE4913" s="15"/>
      <c r="CF4913" s="15"/>
      <c r="CG4913" s="15"/>
      <c r="CH4913" s="15"/>
      <c r="CI4913" s="15"/>
      <c r="CJ4913" s="15"/>
      <c r="CK4913" s="15"/>
      <c r="CL4913" s="15"/>
      <c r="CM4913" s="15"/>
      <c r="CN4913" s="15"/>
    </row>
    <row r="4914" spans="1:92" ht="14">
      <c r="A4914" s="1"/>
      <c r="D4914" s="38"/>
      <c r="I4914" s="19"/>
      <c r="K4914" s="15"/>
      <c r="L4914" s="15"/>
      <c r="AE4914" s="37"/>
      <c r="AF4914" s="30"/>
      <c r="AG4914" s="23"/>
      <c r="AH4914" s="23"/>
      <c r="AI4914" s="23"/>
      <c r="AJ4914" s="23"/>
      <c r="AK4914" s="23"/>
      <c r="AL4914" s="23"/>
      <c r="AM4914" s="23"/>
      <c r="AN4914" s="23"/>
      <c r="AO4914" s="23"/>
      <c r="AP4914" s="23"/>
      <c r="AQ4914" s="23"/>
      <c r="AR4914" s="23"/>
      <c r="AS4914" s="23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23"/>
      <c r="BE4914" s="23"/>
      <c r="BF4914" s="23"/>
      <c r="BG4914" s="12"/>
      <c r="BH4914" s="12"/>
      <c r="BI4914" s="12"/>
      <c r="BJ4914" s="12"/>
      <c r="BK4914" s="12"/>
      <c r="BL4914" s="12"/>
      <c r="BM4914" s="12"/>
      <c r="BN4914" s="12"/>
      <c r="BO4914" s="12"/>
      <c r="BP4914" s="12"/>
      <c r="BQ4914" s="12"/>
      <c r="BR4914" s="12"/>
      <c r="BS4914" s="12"/>
      <c r="BT4914" s="12"/>
      <c r="BU4914" s="12"/>
      <c r="BV4914" s="12"/>
      <c r="BW4914" s="12"/>
      <c r="BX4914" s="15"/>
      <c r="BY4914" s="15"/>
      <c r="BZ4914" s="15"/>
      <c r="CA4914" s="15"/>
      <c r="CB4914" s="15"/>
      <c r="CC4914" s="15"/>
      <c r="CD4914" s="15"/>
      <c r="CE4914" s="15"/>
      <c r="CF4914" s="15"/>
      <c r="CG4914" s="15"/>
      <c r="CH4914" s="15"/>
      <c r="CI4914" s="15"/>
      <c r="CJ4914" s="15"/>
      <c r="CK4914" s="15"/>
      <c r="CL4914" s="15"/>
      <c r="CM4914" s="15"/>
      <c r="CN4914" s="15"/>
    </row>
    <row r="4915" spans="1:92" ht="14">
      <c r="A4915" s="1"/>
      <c r="D4915" s="38"/>
      <c r="I4915" s="19"/>
      <c r="K4915" s="15"/>
      <c r="L4915" s="15"/>
      <c r="AE4915" s="37"/>
      <c r="AF4915" s="30"/>
      <c r="AG4915" s="23"/>
      <c r="AH4915" s="23"/>
      <c r="AI4915" s="23"/>
      <c r="AJ4915" s="23"/>
      <c r="AK4915" s="23"/>
      <c r="AL4915" s="23"/>
      <c r="AM4915" s="23"/>
      <c r="AN4915" s="23"/>
      <c r="AO4915" s="23"/>
      <c r="AP4915" s="23"/>
      <c r="AQ4915" s="23"/>
      <c r="AR4915" s="23"/>
      <c r="AS4915" s="23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23"/>
      <c r="BE4915" s="23"/>
      <c r="BF4915" s="23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  <c r="BU4915" s="12"/>
      <c r="BV4915" s="12"/>
      <c r="BW4915" s="12"/>
      <c r="BX4915" s="15"/>
      <c r="BY4915" s="15"/>
      <c r="BZ4915" s="15"/>
      <c r="CA4915" s="15"/>
      <c r="CB4915" s="15"/>
      <c r="CC4915" s="15"/>
      <c r="CD4915" s="15"/>
      <c r="CE4915" s="15"/>
      <c r="CF4915" s="15"/>
      <c r="CG4915" s="15"/>
      <c r="CH4915" s="15"/>
      <c r="CI4915" s="15"/>
      <c r="CJ4915" s="15"/>
      <c r="CK4915" s="15"/>
      <c r="CL4915" s="15"/>
      <c r="CM4915" s="15"/>
      <c r="CN4915" s="15"/>
    </row>
    <row r="4916" spans="1:92" ht="14">
      <c r="A4916" s="1"/>
      <c r="D4916" s="38"/>
      <c r="I4916" s="19"/>
      <c r="K4916" s="15"/>
      <c r="L4916" s="15"/>
      <c r="AE4916" s="37"/>
      <c r="AF4916" s="30"/>
      <c r="AG4916" s="23"/>
      <c r="AH4916" s="23"/>
      <c r="AI4916" s="23"/>
      <c r="AJ4916" s="23"/>
      <c r="AK4916" s="23"/>
      <c r="AL4916" s="23"/>
      <c r="AM4916" s="23"/>
      <c r="AN4916" s="23"/>
      <c r="AO4916" s="23"/>
      <c r="AP4916" s="23"/>
      <c r="AQ4916" s="23"/>
      <c r="AR4916" s="23"/>
      <c r="AS4916" s="23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23"/>
      <c r="BE4916" s="23"/>
      <c r="BF4916" s="23"/>
      <c r="BG4916" s="12"/>
      <c r="BH4916" s="12"/>
      <c r="BI4916" s="12"/>
      <c r="BJ4916" s="12"/>
      <c r="BK4916" s="12"/>
      <c r="BL4916" s="12"/>
      <c r="BM4916" s="12"/>
      <c r="BN4916" s="12"/>
      <c r="BO4916" s="12"/>
      <c r="BP4916" s="12"/>
      <c r="BQ4916" s="12"/>
      <c r="BR4916" s="12"/>
      <c r="BS4916" s="12"/>
      <c r="BT4916" s="12"/>
      <c r="BU4916" s="12"/>
      <c r="BV4916" s="12"/>
      <c r="BW4916" s="12"/>
      <c r="BX4916" s="15"/>
      <c r="BY4916" s="15"/>
      <c r="BZ4916" s="15"/>
      <c r="CA4916" s="15"/>
      <c r="CB4916" s="15"/>
      <c r="CC4916" s="15"/>
      <c r="CD4916" s="15"/>
      <c r="CE4916" s="15"/>
      <c r="CF4916" s="15"/>
      <c r="CG4916" s="15"/>
      <c r="CH4916" s="15"/>
      <c r="CI4916" s="15"/>
      <c r="CJ4916" s="15"/>
      <c r="CK4916" s="15"/>
      <c r="CL4916" s="15"/>
      <c r="CM4916" s="15"/>
      <c r="CN4916" s="15"/>
    </row>
    <row r="4917" spans="1:92" ht="14">
      <c r="A4917" s="1"/>
      <c r="D4917" s="38"/>
      <c r="I4917" s="19"/>
      <c r="K4917" s="15"/>
      <c r="L4917" s="15"/>
      <c r="AE4917" s="37"/>
      <c r="AF4917" s="30"/>
      <c r="AG4917" s="23"/>
      <c r="AH4917" s="23"/>
      <c r="AI4917" s="23"/>
      <c r="AJ4917" s="23"/>
      <c r="AK4917" s="23"/>
      <c r="AL4917" s="23"/>
      <c r="AM4917" s="23"/>
      <c r="AN4917" s="23"/>
      <c r="AO4917" s="23"/>
      <c r="AP4917" s="23"/>
      <c r="AQ4917" s="23"/>
      <c r="AR4917" s="23"/>
      <c r="AS4917" s="23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23"/>
      <c r="BE4917" s="23"/>
      <c r="BF4917" s="23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  <c r="BU4917" s="12"/>
      <c r="BV4917" s="12"/>
      <c r="BW4917" s="12"/>
      <c r="BX4917" s="15"/>
      <c r="BY4917" s="15"/>
      <c r="BZ4917" s="15"/>
      <c r="CA4917" s="15"/>
      <c r="CB4917" s="15"/>
      <c r="CC4917" s="15"/>
      <c r="CD4917" s="15"/>
      <c r="CE4917" s="15"/>
      <c r="CF4917" s="15"/>
      <c r="CG4917" s="15"/>
      <c r="CH4917" s="15"/>
      <c r="CI4917" s="15"/>
      <c r="CJ4917" s="15"/>
      <c r="CK4917" s="15"/>
      <c r="CL4917" s="15"/>
      <c r="CM4917" s="15"/>
      <c r="CN4917" s="15"/>
    </row>
    <row r="4918" spans="1:92" ht="14">
      <c r="A4918" s="1"/>
      <c r="D4918" s="38"/>
      <c r="I4918" s="19"/>
      <c r="K4918" s="15"/>
      <c r="L4918" s="15"/>
      <c r="AE4918" s="37"/>
      <c r="AF4918" s="30"/>
      <c r="AG4918" s="23"/>
      <c r="AH4918" s="23"/>
      <c r="AI4918" s="23"/>
      <c r="AJ4918" s="23"/>
      <c r="AK4918" s="23"/>
      <c r="AL4918" s="23"/>
      <c r="AM4918" s="23"/>
      <c r="AN4918" s="23"/>
      <c r="AO4918" s="23"/>
      <c r="AP4918" s="23"/>
      <c r="AQ4918" s="23"/>
      <c r="AR4918" s="23"/>
      <c r="AS4918" s="23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23"/>
      <c r="BE4918" s="23"/>
      <c r="BF4918" s="23"/>
      <c r="BG4918" s="12"/>
      <c r="BH4918" s="12"/>
      <c r="BI4918" s="12"/>
      <c r="BJ4918" s="12"/>
      <c r="BK4918" s="12"/>
      <c r="BL4918" s="12"/>
      <c r="BM4918" s="12"/>
      <c r="BN4918" s="12"/>
      <c r="BO4918" s="12"/>
      <c r="BP4918" s="12"/>
      <c r="BQ4918" s="12"/>
      <c r="BR4918" s="12"/>
      <c r="BS4918" s="12"/>
      <c r="BT4918" s="12"/>
      <c r="BU4918" s="12"/>
      <c r="BV4918" s="12"/>
      <c r="BW4918" s="12"/>
      <c r="BX4918" s="15"/>
      <c r="BY4918" s="15"/>
      <c r="BZ4918" s="15"/>
      <c r="CA4918" s="15"/>
      <c r="CB4918" s="15"/>
      <c r="CC4918" s="15"/>
      <c r="CD4918" s="15"/>
      <c r="CE4918" s="15"/>
      <c r="CF4918" s="15"/>
      <c r="CG4918" s="15"/>
      <c r="CH4918" s="15"/>
      <c r="CI4918" s="15"/>
      <c r="CJ4918" s="15"/>
      <c r="CK4918" s="15"/>
      <c r="CL4918" s="15"/>
      <c r="CM4918" s="15"/>
      <c r="CN4918" s="15"/>
    </row>
    <row r="4919" spans="1:92" ht="14">
      <c r="A4919" s="1"/>
      <c r="D4919" s="38"/>
      <c r="I4919" s="19"/>
      <c r="K4919" s="15"/>
      <c r="L4919" s="15"/>
      <c r="AE4919" s="37"/>
      <c r="AF4919" s="30"/>
      <c r="AG4919" s="23"/>
      <c r="AH4919" s="23"/>
      <c r="AI4919" s="23"/>
      <c r="AJ4919" s="23"/>
      <c r="AK4919" s="23"/>
      <c r="AL4919" s="23"/>
      <c r="AM4919" s="23"/>
      <c r="AN4919" s="23"/>
      <c r="AO4919" s="23"/>
      <c r="AP4919" s="23"/>
      <c r="AQ4919" s="23"/>
      <c r="AR4919" s="23"/>
      <c r="AS4919" s="23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23"/>
      <c r="BE4919" s="23"/>
      <c r="BF4919" s="23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  <c r="BU4919" s="12"/>
      <c r="BV4919" s="12"/>
      <c r="BW4919" s="12"/>
      <c r="BX4919" s="15"/>
      <c r="BY4919" s="15"/>
      <c r="BZ4919" s="15"/>
      <c r="CA4919" s="15"/>
      <c r="CB4919" s="15"/>
      <c r="CC4919" s="15"/>
      <c r="CD4919" s="15"/>
      <c r="CE4919" s="15"/>
      <c r="CF4919" s="15"/>
      <c r="CG4919" s="15"/>
      <c r="CH4919" s="15"/>
      <c r="CI4919" s="15"/>
      <c r="CJ4919" s="15"/>
      <c r="CK4919" s="15"/>
      <c r="CL4919" s="15"/>
      <c r="CM4919" s="15"/>
      <c r="CN4919" s="15"/>
    </row>
    <row r="4920" spans="1:92" ht="14">
      <c r="A4920" s="1"/>
      <c r="D4920" s="38"/>
      <c r="I4920" s="19"/>
      <c r="K4920" s="15"/>
      <c r="L4920" s="15"/>
      <c r="AE4920" s="37"/>
      <c r="AF4920" s="30"/>
      <c r="AG4920" s="23"/>
      <c r="AH4920" s="23"/>
      <c r="AI4920" s="23"/>
      <c r="AJ4920" s="23"/>
      <c r="AK4920" s="23"/>
      <c r="AL4920" s="23"/>
      <c r="AM4920" s="23"/>
      <c r="AN4920" s="23"/>
      <c r="AO4920" s="23"/>
      <c r="AP4920" s="23"/>
      <c r="AQ4920" s="23"/>
      <c r="AR4920" s="23"/>
      <c r="AS4920" s="23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23"/>
      <c r="BE4920" s="23"/>
      <c r="BF4920" s="23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5"/>
      <c r="BY4920" s="15"/>
      <c r="BZ4920" s="15"/>
      <c r="CA4920" s="15"/>
      <c r="CB4920" s="15"/>
      <c r="CC4920" s="15"/>
      <c r="CD4920" s="15"/>
      <c r="CE4920" s="15"/>
      <c r="CF4920" s="15"/>
      <c r="CG4920" s="15"/>
      <c r="CH4920" s="15"/>
      <c r="CI4920" s="15"/>
      <c r="CJ4920" s="15"/>
      <c r="CK4920" s="15"/>
      <c r="CL4920" s="15"/>
      <c r="CM4920" s="15"/>
      <c r="CN4920" s="15"/>
    </row>
    <row r="4921" spans="1:92" ht="14">
      <c r="A4921" s="1"/>
      <c r="D4921" s="38"/>
      <c r="I4921" s="19"/>
      <c r="K4921" s="15"/>
      <c r="L4921" s="15"/>
      <c r="AE4921" s="37"/>
      <c r="AF4921" s="30"/>
      <c r="AG4921" s="23"/>
      <c r="AH4921" s="23"/>
      <c r="AI4921" s="23"/>
      <c r="AJ4921" s="23"/>
      <c r="AK4921" s="23"/>
      <c r="AL4921" s="23"/>
      <c r="AM4921" s="23"/>
      <c r="AN4921" s="23"/>
      <c r="AO4921" s="23"/>
      <c r="AP4921" s="23"/>
      <c r="AQ4921" s="23"/>
      <c r="AR4921" s="23"/>
      <c r="AS4921" s="23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23"/>
      <c r="BE4921" s="23"/>
      <c r="BF4921" s="23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  <c r="BU4921" s="12"/>
      <c r="BV4921" s="12"/>
      <c r="BW4921" s="12"/>
      <c r="BX4921" s="15"/>
      <c r="BY4921" s="15"/>
      <c r="BZ4921" s="15"/>
      <c r="CA4921" s="15"/>
      <c r="CB4921" s="15"/>
      <c r="CC4921" s="15"/>
      <c r="CD4921" s="15"/>
      <c r="CE4921" s="15"/>
      <c r="CF4921" s="15"/>
      <c r="CG4921" s="15"/>
      <c r="CH4921" s="15"/>
      <c r="CI4921" s="15"/>
      <c r="CJ4921" s="15"/>
      <c r="CK4921" s="15"/>
      <c r="CL4921" s="15"/>
      <c r="CM4921" s="15"/>
      <c r="CN4921" s="15"/>
    </row>
    <row r="4922" spans="1:92" ht="14">
      <c r="A4922" s="1"/>
      <c r="D4922" s="38"/>
      <c r="I4922" s="19"/>
      <c r="K4922" s="15"/>
      <c r="L4922" s="15"/>
      <c r="AE4922" s="37"/>
      <c r="AF4922" s="30"/>
      <c r="AG4922" s="23"/>
      <c r="AH4922" s="23"/>
      <c r="AI4922" s="23"/>
      <c r="AJ4922" s="23"/>
      <c r="AK4922" s="23"/>
      <c r="AL4922" s="23"/>
      <c r="AM4922" s="23"/>
      <c r="AN4922" s="23"/>
      <c r="AO4922" s="23"/>
      <c r="AP4922" s="23"/>
      <c r="AQ4922" s="23"/>
      <c r="AR4922" s="23"/>
      <c r="AS4922" s="23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23"/>
      <c r="BE4922" s="23"/>
      <c r="BF4922" s="23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5"/>
      <c r="BY4922" s="15"/>
      <c r="BZ4922" s="15"/>
      <c r="CA4922" s="15"/>
      <c r="CB4922" s="15"/>
      <c r="CC4922" s="15"/>
      <c r="CD4922" s="15"/>
      <c r="CE4922" s="15"/>
      <c r="CF4922" s="15"/>
      <c r="CG4922" s="15"/>
      <c r="CH4922" s="15"/>
      <c r="CI4922" s="15"/>
      <c r="CJ4922" s="15"/>
      <c r="CK4922" s="15"/>
      <c r="CL4922" s="15"/>
      <c r="CM4922" s="15"/>
      <c r="CN4922" s="15"/>
    </row>
    <row r="4923" spans="1:92" ht="14">
      <c r="A4923" s="1"/>
      <c r="D4923" s="38"/>
      <c r="I4923" s="19"/>
      <c r="K4923" s="15"/>
      <c r="L4923" s="15"/>
      <c r="AE4923" s="37"/>
      <c r="AF4923" s="30"/>
      <c r="AG4923" s="23"/>
      <c r="AH4923" s="23"/>
      <c r="AI4923" s="23"/>
      <c r="AJ4923" s="23"/>
      <c r="AK4923" s="23"/>
      <c r="AL4923" s="23"/>
      <c r="AM4923" s="23"/>
      <c r="AN4923" s="23"/>
      <c r="AO4923" s="23"/>
      <c r="AP4923" s="23"/>
      <c r="AQ4923" s="23"/>
      <c r="AR4923" s="23"/>
      <c r="AS4923" s="23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23"/>
      <c r="BE4923" s="23"/>
      <c r="BF4923" s="23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  <c r="BU4923" s="12"/>
      <c r="BV4923" s="12"/>
      <c r="BW4923" s="12"/>
      <c r="BX4923" s="15"/>
      <c r="BY4923" s="15"/>
      <c r="BZ4923" s="15"/>
      <c r="CA4923" s="15"/>
      <c r="CB4923" s="15"/>
      <c r="CC4923" s="15"/>
      <c r="CD4923" s="15"/>
      <c r="CE4923" s="15"/>
      <c r="CF4923" s="15"/>
      <c r="CG4923" s="15"/>
      <c r="CH4923" s="15"/>
      <c r="CI4923" s="15"/>
      <c r="CJ4923" s="15"/>
      <c r="CK4923" s="15"/>
      <c r="CL4923" s="15"/>
      <c r="CM4923" s="15"/>
      <c r="CN4923" s="15"/>
    </row>
    <row r="4924" spans="1:92" ht="14">
      <c r="A4924" s="1"/>
      <c r="D4924" s="38"/>
      <c r="I4924" s="19"/>
      <c r="K4924" s="15"/>
      <c r="L4924" s="15"/>
      <c r="AE4924" s="37"/>
      <c r="AF4924" s="30"/>
      <c r="AG4924" s="23"/>
      <c r="AH4924" s="23"/>
      <c r="AI4924" s="23"/>
      <c r="AJ4924" s="23"/>
      <c r="AK4924" s="23"/>
      <c r="AL4924" s="23"/>
      <c r="AM4924" s="23"/>
      <c r="AN4924" s="23"/>
      <c r="AO4924" s="23"/>
      <c r="AP4924" s="23"/>
      <c r="AQ4924" s="23"/>
      <c r="AR4924" s="23"/>
      <c r="AS4924" s="23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23"/>
      <c r="BE4924" s="23"/>
      <c r="BF4924" s="23"/>
      <c r="BG4924" s="12"/>
      <c r="BH4924" s="12"/>
      <c r="BI4924" s="12"/>
      <c r="BJ4924" s="12"/>
      <c r="BK4924" s="12"/>
      <c r="BL4924" s="12"/>
      <c r="BM4924" s="12"/>
      <c r="BN4924" s="12"/>
      <c r="BO4924" s="12"/>
      <c r="BP4924" s="12"/>
      <c r="BQ4924" s="12"/>
      <c r="BR4924" s="12"/>
      <c r="BS4924" s="12"/>
      <c r="BT4924" s="12"/>
      <c r="BU4924" s="12"/>
      <c r="BV4924" s="12"/>
      <c r="BW4924" s="12"/>
      <c r="BX4924" s="15"/>
      <c r="BY4924" s="15"/>
      <c r="BZ4924" s="15"/>
      <c r="CA4924" s="15"/>
      <c r="CB4924" s="15"/>
      <c r="CC4924" s="15"/>
      <c r="CD4924" s="15"/>
      <c r="CE4924" s="15"/>
      <c r="CF4924" s="15"/>
      <c r="CG4924" s="15"/>
      <c r="CH4924" s="15"/>
      <c r="CI4924" s="15"/>
      <c r="CJ4924" s="15"/>
      <c r="CK4924" s="15"/>
      <c r="CL4924" s="15"/>
      <c r="CM4924" s="15"/>
      <c r="CN4924" s="15"/>
    </row>
    <row r="4925" spans="1:92" ht="14">
      <c r="A4925" s="1"/>
      <c r="D4925" s="38"/>
      <c r="I4925" s="19"/>
      <c r="K4925" s="15"/>
      <c r="L4925" s="15"/>
      <c r="AE4925" s="37"/>
      <c r="AF4925" s="30"/>
      <c r="AG4925" s="23"/>
      <c r="AH4925" s="23"/>
      <c r="AI4925" s="23"/>
      <c r="AJ4925" s="23"/>
      <c r="AK4925" s="23"/>
      <c r="AL4925" s="23"/>
      <c r="AM4925" s="23"/>
      <c r="AN4925" s="23"/>
      <c r="AO4925" s="23"/>
      <c r="AP4925" s="23"/>
      <c r="AQ4925" s="23"/>
      <c r="AR4925" s="23"/>
      <c r="AS4925" s="23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23"/>
      <c r="BE4925" s="23"/>
      <c r="BF4925" s="23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  <c r="BU4925" s="12"/>
      <c r="BV4925" s="12"/>
      <c r="BW4925" s="12"/>
      <c r="BX4925" s="15"/>
      <c r="BY4925" s="15"/>
      <c r="BZ4925" s="15"/>
      <c r="CA4925" s="15"/>
      <c r="CB4925" s="15"/>
      <c r="CC4925" s="15"/>
      <c r="CD4925" s="15"/>
      <c r="CE4925" s="15"/>
      <c r="CF4925" s="15"/>
      <c r="CG4925" s="15"/>
      <c r="CH4925" s="15"/>
      <c r="CI4925" s="15"/>
      <c r="CJ4925" s="15"/>
      <c r="CK4925" s="15"/>
      <c r="CL4925" s="15"/>
      <c r="CM4925" s="15"/>
      <c r="CN4925" s="15"/>
    </row>
    <row r="4926" spans="1:92" ht="14">
      <c r="A4926" s="1"/>
      <c r="D4926" s="38"/>
      <c r="I4926" s="19"/>
      <c r="K4926" s="15"/>
      <c r="L4926" s="15"/>
      <c r="AE4926" s="37"/>
      <c r="AF4926" s="30"/>
      <c r="AG4926" s="23"/>
      <c r="AH4926" s="23"/>
      <c r="AI4926" s="23"/>
      <c r="AJ4926" s="23"/>
      <c r="AK4926" s="23"/>
      <c r="AL4926" s="23"/>
      <c r="AM4926" s="23"/>
      <c r="AN4926" s="23"/>
      <c r="AO4926" s="23"/>
      <c r="AP4926" s="23"/>
      <c r="AQ4926" s="23"/>
      <c r="AR4926" s="23"/>
      <c r="AS4926" s="23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23"/>
      <c r="BE4926" s="23"/>
      <c r="BF4926" s="23"/>
      <c r="BG4926" s="12"/>
      <c r="BH4926" s="12"/>
      <c r="BI4926" s="12"/>
      <c r="BJ4926" s="12"/>
      <c r="BK4926" s="12"/>
      <c r="BL4926" s="12"/>
      <c r="BM4926" s="12"/>
      <c r="BN4926" s="12"/>
      <c r="BO4926" s="12"/>
      <c r="BP4926" s="12"/>
      <c r="BQ4926" s="12"/>
      <c r="BR4926" s="12"/>
      <c r="BS4926" s="12"/>
      <c r="BT4926" s="12"/>
      <c r="BU4926" s="12"/>
      <c r="BV4926" s="12"/>
      <c r="BW4926" s="12"/>
      <c r="BX4926" s="15"/>
      <c r="BY4926" s="15"/>
      <c r="BZ4926" s="15"/>
      <c r="CA4926" s="15"/>
      <c r="CB4926" s="15"/>
      <c r="CC4926" s="15"/>
      <c r="CD4926" s="15"/>
      <c r="CE4926" s="15"/>
      <c r="CF4926" s="15"/>
      <c r="CG4926" s="15"/>
      <c r="CH4926" s="15"/>
      <c r="CI4926" s="15"/>
      <c r="CJ4926" s="15"/>
      <c r="CK4926" s="15"/>
      <c r="CL4926" s="15"/>
      <c r="CM4926" s="15"/>
      <c r="CN4926" s="15"/>
    </row>
    <row r="4927" spans="1:92" ht="14">
      <c r="A4927" s="1"/>
      <c r="D4927" s="38"/>
      <c r="I4927" s="19"/>
      <c r="K4927" s="15"/>
      <c r="L4927" s="15"/>
      <c r="AE4927" s="37"/>
      <c r="AF4927" s="30"/>
      <c r="AG4927" s="23"/>
      <c r="AH4927" s="23"/>
      <c r="AI4927" s="23"/>
      <c r="AJ4927" s="23"/>
      <c r="AK4927" s="23"/>
      <c r="AL4927" s="23"/>
      <c r="AM4927" s="23"/>
      <c r="AN4927" s="23"/>
      <c r="AO4927" s="23"/>
      <c r="AP4927" s="23"/>
      <c r="AQ4927" s="23"/>
      <c r="AR4927" s="23"/>
      <c r="AS4927" s="23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23"/>
      <c r="BE4927" s="23"/>
      <c r="BF4927" s="23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  <c r="BU4927" s="12"/>
      <c r="BV4927" s="12"/>
      <c r="BW4927" s="12"/>
      <c r="BX4927" s="15"/>
      <c r="BY4927" s="15"/>
      <c r="BZ4927" s="15"/>
      <c r="CA4927" s="15"/>
      <c r="CB4927" s="15"/>
      <c r="CC4927" s="15"/>
      <c r="CD4927" s="15"/>
      <c r="CE4927" s="15"/>
      <c r="CF4927" s="15"/>
      <c r="CG4927" s="15"/>
      <c r="CH4927" s="15"/>
      <c r="CI4927" s="15"/>
      <c r="CJ4927" s="15"/>
      <c r="CK4927" s="15"/>
      <c r="CL4927" s="15"/>
      <c r="CM4927" s="15"/>
      <c r="CN4927" s="15"/>
    </row>
    <row r="4928" spans="1:92" ht="14">
      <c r="A4928" s="1"/>
      <c r="D4928" s="38"/>
      <c r="I4928" s="19"/>
      <c r="K4928" s="15"/>
      <c r="L4928" s="15"/>
      <c r="AE4928" s="37"/>
      <c r="AF4928" s="30"/>
      <c r="AG4928" s="23"/>
      <c r="AH4928" s="23"/>
      <c r="AI4928" s="23"/>
      <c r="AJ4928" s="23"/>
      <c r="AK4928" s="23"/>
      <c r="AL4928" s="23"/>
      <c r="AM4928" s="23"/>
      <c r="AN4928" s="23"/>
      <c r="AO4928" s="23"/>
      <c r="AP4928" s="23"/>
      <c r="AQ4928" s="23"/>
      <c r="AR4928" s="23"/>
      <c r="AS4928" s="23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23"/>
      <c r="BE4928" s="23"/>
      <c r="BF4928" s="23"/>
      <c r="BG4928" s="12"/>
      <c r="BH4928" s="12"/>
      <c r="BI4928" s="12"/>
      <c r="BJ4928" s="12"/>
      <c r="BK4928" s="12"/>
      <c r="BL4928" s="12"/>
      <c r="BM4928" s="12"/>
      <c r="BN4928" s="12"/>
      <c r="BO4928" s="12"/>
      <c r="BP4928" s="12"/>
      <c r="BQ4928" s="12"/>
      <c r="BR4928" s="12"/>
      <c r="BS4928" s="12"/>
      <c r="BT4928" s="12"/>
      <c r="BU4928" s="12"/>
      <c r="BV4928" s="12"/>
      <c r="BW4928" s="12"/>
      <c r="BX4928" s="15"/>
      <c r="BY4928" s="15"/>
      <c r="BZ4928" s="15"/>
      <c r="CA4928" s="15"/>
      <c r="CB4928" s="15"/>
      <c r="CC4928" s="15"/>
      <c r="CD4928" s="15"/>
      <c r="CE4928" s="15"/>
      <c r="CF4928" s="15"/>
      <c r="CG4928" s="15"/>
      <c r="CH4928" s="15"/>
      <c r="CI4928" s="15"/>
      <c r="CJ4928" s="15"/>
      <c r="CK4928" s="15"/>
      <c r="CL4928" s="15"/>
      <c r="CM4928" s="15"/>
      <c r="CN4928" s="15"/>
    </row>
    <row r="4929" spans="1:92" ht="14">
      <c r="A4929" s="1"/>
      <c r="D4929" s="38"/>
      <c r="I4929" s="19"/>
      <c r="K4929" s="15"/>
      <c r="L4929" s="15"/>
      <c r="AE4929" s="37"/>
      <c r="AF4929" s="30"/>
      <c r="AG4929" s="23"/>
      <c r="AH4929" s="23"/>
      <c r="AI4929" s="23"/>
      <c r="AJ4929" s="23"/>
      <c r="AK4929" s="23"/>
      <c r="AL4929" s="23"/>
      <c r="AM4929" s="23"/>
      <c r="AN4929" s="23"/>
      <c r="AO4929" s="23"/>
      <c r="AP4929" s="23"/>
      <c r="AQ4929" s="23"/>
      <c r="AR4929" s="23"/>
      <c r="AS4929" s="23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23"/>
      <c r="BE4929" s="23"/>
      <c r="BF4929" s="23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  <c r="BU4929" s="12"/>
      <c r="BV4929" s="12"/>
      <c r="BW4929" s="12"/>
      <c r="BX4929" s="15"/>
      <c r="BY4929" s="15"/>
      <c r="BZ4929" s="15"/>
      <c r="CA4929" s="15"/>
      <c r="CB4929" s="15"/>
      <c r="CC4929" s="15"/>
      <c r="CD4929" s="15"/>
      <c r="CE4929" s="15"/>
      <c r="CF4929" s="15"/>
      <c r="CG4929" s="15"/>
      <c r="CH4929" s="15"/>
      <c r="CI4929" s="15"/>
      <c r="CJ4929" s="15"/>
      <c r="CK4929" s="15"/>
      <c r="CL4929" s="15"/>
      <c r="CM4929" s="15"/>
      <c r="CN4929" s="15"/>
    </row>
    <row r="4930" spans="1:92" ht="14">
      <c r="A4930" s="1"/>
      <c r="D4930" s="38"/>
      <c r="I4930" s="19"/>
      <c r="K4930" s="15"/>
      <c r="L4930" s="15"/>
      <c r="AE4930" s="37"/>
      <c r="AF4930" s="30"/>
      <c r="AG4930" s="23"/>
      <c r="AH4930" s="23"/>
      <c r="AI4930" s="23"/>
      <c r="AJ4930" s="23"/>
      <c r="AK4930" s="23"/>
      <c r="AL4930" s="23"/>
      <c r="AM4930" s="23"/>
      <c r="AN4930" s="23"/>
      <c r="AO4930" s="23"/>
      <c r="AP4930" s="23"/>
      <c r="AQ4930" s="23"/>
      <c r="AR4930" s="23"/>
      <c r="AS4930" s="23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23"/>
      <c r="BE4930" s="23"/>
      <c r="BF4930" s="23"/>
      <c r="BG4930" s="12"/>
      <c r="BH4930" s="12"/>
      <c r="BI4930" s="12"/>
      <c r="BJ4930" s="12"/>
      <c r="BK4930" s="12"/>
      <c r="BL4930" s="12"/>
      <c r="BM4930" s="12"/>
      <c r="BN4930" s="12"/>
      <c r="BO4930" s="12"/>
      <c r="BP4930" s="12"/>
      <c r="BQ4930" s="12"/>
      <c r="BR4930" s="12"/>
      <c r="BS4930" s="12"/>
      <c r="BT4930" s="12"/>
      <c r="BU4930" s="12"/>
      <c r="BV4930" s="12"/>
      <c r="BW4930" s="12"/>
      <c r="BX4930" s="15"/>
      <c r="BY4930" s="15"/>
      <c r="BZ4930" s="15"/>
      <c r="CA4930" s="15"/>
      <c r="CB4930" s="15"/>
      <c r="CC4930" s="15"/>
      <c r="CD4930" s="15"/>
      <c r="CE4930" s="15"/>
      <c r="CF4930" s="15"/>
      <c r="CG4930" s="15"/>
      <c r="CH4930" s="15"/>
      <c r="CI4930" s="15"/>
      <c r="CJ4930" s="15"/>
      <c r="CK4930" s="15"/>
      <c r="CL4930" s="15"/>
      <c r="CM4930" s="15"/>
      <c r="CN4930" s="15"/>
    </row>
    <row r="4931" spans="1:92" ht="14">
      <c r="A4931" s="1"/>
      <c r="D4931" s="38"/>
      <c r="I4931" s="19"/>
      <c r="K4931" s="15"/>
      <c r="L4931" s="15"/>
      <c r="AE4931" s="37"/>
      <c r="AF4931" s="30"/>
      <c r="AG4931" s="23"/>
      <c r="AH4931" s="23"/>
      <c r="AI4931" s="23"/>
      <c r="AJ4931" s="23"/>
      <c r="AK4931" s="23"/>
      <c r="AL4931" s="23"/>
      <c r="AM4931" s="23"/>
      <c r="AN4931" s="23"/>
      <c r="AO4931" s="23"/>
      <c r="AP4931" s="23"/>
      <c r="AQ4931" s="23"/>
      <c r="AR4931" s="23"/>
      <c r="AS4931" s="23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23"/>
      <c r="BE4931" s="23"/>
      <c r="BF4931" s="23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  <c r="BU4931" s="12"/>
      <c r="BV4931" s="12"/>
      <c r="BW4931" s="12"/>
      <c r="BX4931" s="15"/>
      <c r="BY4931" s="15"/>
      <c r="BZ4931" s="15"/>
      <c r="CA4931" s="15"/>
      <c r="CB4931" s="15"/>
      <c r="CC4931" s="15"/>
      <c r="CD4931" s="15"/>
      <c r="CE4931" s="15"/>
      <c r="CF4931" s="15"/>
      <c r="CG4931" s="15"/>
      <c r="CH4931" s="15"/>
      <c r="CI4931" s="15"/>
      <c r="CJ4931" s="15"/>
      <c r="CK4931" s="15"/>
      <c r="CL4931" s="15"/>
      <c r="CM4931" s="15"/>
      <c r="CN4931" s="15"/>
    </row>
    <row r="4932" spans="1:92" ht="14">
      <c r="A4932" s="1"/>
      <c r="D4932" s="38"/>
      <c r="I4932" s="19"/>
      <c r="K4932" s="15"/>
      <c r="L4932" s="15"/>
      <c r="AE4932" s="37"/>
      <c r="AF4932" s="30"/>
      <c r="AG4932" s="23"/>
      <c r="AH4932" s="23"/>
      <c r="AI4932" s="23"/>
      <c r="AJ4932" s="23"/>
      <c r="AK4932" s="23"/>
      <c r="AL4932" s="23"/>
      <c r="AM4932" s="23"/>
      <c r="AN4932" s="23"/>
      <c r="AO4932" s="23"/>
      <c r="AP4932" s="23"/>
      <c r="AQ4932" s="23"/>
      <c r="AR4932" s="23"/>
      <c r="AS4932" s="23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23"/>
      <c r="BE4932" s="23"/>
      <c r="BF4932" s="23"/>
      <c r="BG4932" s="12"/>
      <c r="BH4932" s="12"/>
      <c r="BI4932" s="12"/>
      <c r="BJ4932" s="12"/>
      <c r="BK4932" s="12"/>
      <c r="BL4932" s="12"/>
      <c r="BM4932" s="12"/>
      <c r="BN4932" s="12"/>
      <c r="BO4932" s="12"/>
      <c r="BP4932" s="12"/>
      <c r="BQ4932" s="12"/>
      <c r="BR4932" s="12"/>
      <c r="BS4932" s="12"/>
      <c r="BT4932" s="12"/>
      <c r="BU4932" s="12"/>
      <c r="BV4932" s="12"/>
      <c r="BW4932" s="12"/>
      <c r="BX4932" s="15"/>
      <c r="BY4932" s="15"/>
      <c r="BZ4932" s="15"/>
      <c r="CA4932" s="15"/>
      <c r="CB4932" s="15"/>
      <c r="CC4932" s="15"/>
      <c r="CD4932" s="15"/>
      <c r="CE4932" s="15"/>
      <c r="CF4932" s="15"/>
      <c r="CG4932" s="15"/>
      <c r="CH4932" s="15"/>
      <c r="CI4932" s="15"/>
      <c r="CJ4932" s="15"/>
      <c r="CK4932" s="15"/>
      <c r="CL4932" s="15"/>
      <c r="CM4932" s="15"/>
      <c r="CN4932" s="15"/>
    </row>
    <row r="4933" spans="1:92" ht="14">
      <c r="A4933" s="1"/>
      <c r="D4933" s="38"/>
      <c r="I4933" s="19"/>
      <c r="K4933" s="15"/>
      <c r="L4933" s="15"/>
      <c r="AE4933" s="37"/>
      <c r="AF4933" s="30"/>
      <c r="AG4933" s="23"/>
      <c r="AH4933" s="23"/>
      <c r="AI4933" s="23"/>
      <c r="AJ4933" s="23"/>
      <c r="AK4933" s="23"/>
      <c r="AL4933" s="23"/>
      <c r="AM4933" s="23"/>
      <c r="AN4933" s="23"/>
      <c r="AO4933" s="23"/>
      <c r="AP4933" s="23"/>
      <c r="AQ4933" s="23"/>
      <c r="AR4933" s="23"/>
      <c r="AS4933" s="23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23"/>
      <c r="BE4933" s="23"/>
      <c r="BF4933" s="23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  <c r="BU4933" s="12"/>
      <c r="BV4933" s="12"/>
      <c r="BW4933" s="12"/>
      <c r="BX4933" s="15"/>
      <c r="BY4933" s="15"/>
      <c r="BZ4933" s="15"/>
      <c r="CA4933" s="15"/>
      <c r="CB4933" s="15"/>
      <c r="CC4933" s="15"/>
      <c r="CD4933" s="15"/>
      <c r="CE4933" s="15"/>
      <c r="CF4933" s="15"/>
      <c r="CG4933" s="15"/>
      <c r="CH4933" s="15"/>
      <c r="CI4933" s="15"/>
      <c r="CJ4933" s="15"/>
      <c r="CK4933" s="15"/>
      <c r="CL4933" s="15"/>
      <c r="CM4933" s="15"/>
      <c r="CN4933" s="15"/>
    </row>
    <row r="4934" spans="1:92" ht="14">
      <c r="A4934" s="1"/>
      <c r="D4934" s="38"/>
      <c r="I4934" s="19"/>
      <c r="K4934" s="15"/>
      <c r="L4934" s="15"/>
      <c r="AE4934" s="37"/>
      <c r="AF4934" s="30"/>
      <c r="AG4934" s="23"/>
      <c r="AH4934" s="23"/>
      <c r="AI4934" s="23"/>
      <c r="AJ4934" s="23"/>
      <c r="AK4934" s="23"/>
      <c r="AL4934" s="23"/>
      <c r="AM4934" s="23"/>
      <c r="AN4934" s="23"/>
      <c r="AO4934" s="23"/>
      <c r="AP4934" s="23"/>
      <c r="AQ4934" s="23"/>
      <c r="AR4934" s="23"/>
      <c r="AS4934" s="23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23"/>
      <c r="BE4934" s="23"/>
      <c r="BF4934" s="23"/>
      <c r="BG4934" s="12"/>
      <c r="BH4934" s="12"/>
      <c r="BI4934" s="12"/>
      <c r="BJ4934" s="12"/>
      <c r="BK4934" s="12"/>
      <c r="BL4934" s="12"/>
      <c r="BM4934" s="12"/>
      <c r="BN4934" s="12"/>
      <c r="BO4934" s="12"/>
      <c r="BP4934" s="12"/>
      <c r="BQ4934" s="12"/>
      <c r="BR4934" s="12"/>
      <c r="BS4934" s="12"/>
      <c r="BT4934" s="12"/>
      <c r="BU4934" s="12"/>
      <c r="BV4934" s="12"/>
      <c r="BW4934" s="12"/>
      <c r="BX4934" s="15"/>
      <c r="BY4934" s="15"/>
      <c r="BZ4934" s="15"/>
      <c r="CA4934" s="15"/>
      <c r="CB4934" s="15"/>
      <c r="CC4934" s="15"/>
      <c r="CD4934" s="15"/>
      <c r="CE4934" s="15"/>
      <c r="CF4934" s="15"/>
      <c r="CG4934" s="15"/>
      <c r="CH4934" s="15"/>
      <c r="CI4934" s="15"/>
      <c r="CJ4934" s="15"/>
      <c r="CK4934" s="15"/>
      <c r="CL4934" s="15"/>
      <c r="CM4934" s="15"/>
      <c r="CN4934" s="15"/>
    </row>
    <row r="4935" spans="1:92" ht="14">
      <c r="A4935" s="1"/>
      <c r="D4935" s="38"/>
      <c r="I4935" s="19"/>
      <c r="K4935" s="15"/>
      <c r="L4935" s="15"/>
      <c r="AE4935" s="37"/>
      <c r="AF4935" s="30"/>
      <c r="AG4935" s="23"/>
      <c r="AH4935" s="23"/>
      <c r="AI4935" s="23"/>
      <c r="AJ4935" s="23"/>
      <c r="AK4935" s="23"/>
      <c r="AL4935" s="23"/>
      <c r="AM4935" s="23"/>
      <c r="AN4935" s="23"/>
      <c r="AO4935" s="23"/>
      <c r="AP4935" s="23"/>
      <c r="AQ4935" s="23"/>
      <c r="AR4935" s="23"/>
      <c r="AS4935" s="23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23"/>
      <c r="BE4935" s="23"/>
      <c r="BF4935" s="23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  <c r="BU4935" s="12"/>
      <c r="BV4935" s="12"/>
      <c r="BW4935" s="12"/>
      <c r="BX4935" s="15"/>
      <c r="BY4935" s="15"/>
      <c r="BZ4935" s="15"/>
      <c r="CA4935" s="15"/>
      <c r="CB4935" s="15"/>
      <c r="CC4935" s="15"/>
      <c r="CD4935" s="15"/>
      <c r="CE4935" s="15"/>
      <c r="CF4935" s="15"/>
      <c r="CG4935" s="15"/>
      <c r="CH4935" s="15"/>
      <c r="CI4935" s="15"/>
      <c r="CJ4935" s="15"/>
      <c r="CK4935" s="15"/>
      <c r="CL4935" s="15"/>
      <c r="CM4935" s="15"/>
      <c r="CN4935" s="15"/>
    </row>
    <row r="4936" spans="1:92" ht="14">
      <c r="A4936" s="1"/>
      <c r="D4936" s="38"/>
      <c r="I4936" s="19"/>
      <c r="K4936" s="15"/>
      <c r="L4936" s="15"/>
      <c r="AE4936" s="37"/>
      <c r="AF4936" s="30"/>
      <c r="AG4936" s="23"/>
      <c r="AH4936" s="23"/>
      <c r="AI4936" s="23"/>
      <c r="AJ4936" s="23"/>
      <c r="AK4936" s="23"/>
      <c r="AL4936" s="23"/>
      <c r="AM4936" s="23"/>
      <c r="AN4936" s="23"/>
      <c r="AO4936" s="23"/>
      <c r="AP4936" s="23"/>
      <c r="AQ4936" s="23"/>
      <c r="AR4936" s="23"/>
      <c r="AS4936" s="23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23"/>
      <c r="BE4936" s="23"/>
      <c r="BF4936" s="23"/>
      <c r="BG4936" s="12"/>
      <c r="BH4936" s="12"/>
      <c r="BI4936" s="12"/>
      <c r="BJ4936" s="12"/>
      <c r="BK4936" s="12"/>
      <c r="BL4936" s="12"/>
      <c r="BM4936" s="12"/>
      <c r="BN4936" s="12"/>
      <c r="BO4936" s="12"/>
      <c r="BP4936" s="12"/>
      <c r="BQ4936" s="12"/>
      <c r="BR4936" s="12"/>
      <c r="BS4936" s="12"/>
      <c r="BT4936" s="12"/>
      <c r="BU4936" s="12"/>
      <c r="BV4936" s="12"/>
      <c r="BW4936" s="12"/>
      <c r="BX4936" s="15"/>
      <c r="BY4936" s="15"/>
      <c r="BZ4936" s="15"/>
      <c r="CA4936" s="15"/>
      <c r="CB4936" s="15"/>
      <c r="CC4936" s="15"/>
      <c r="CD4936" s="15"/>
      <c r="CE4936" s="15"/>
      <c r="CF4936" s="15"/>
      <c r="CG4936" s="15"/>
      <c r="CH4936" s="15"/>
      <c r="CI4936" s="15"/>
      <c r="CJ4936" s="15"/>
      <c r="CK4936" s="15"/>
      <c r="CL4936" s="15"/>
      <c r="CM4936" s="15"/>
      <c r="CN4936" s="15"/>
    </row>
    <row r="4937" spans="1:92" ht="14">
      <c r="A4937" s="1"/>
      <c r="D4937" s="38"/>
      <c r="I4937" s="19"/>
      <c r="K4937" s="15"/>
      <c r="L4937" s="15"/>
      <c r="AE4937" s="37"/>
      <c r="AF4937" s="30"/>
      <c r="AG4937" s="23"/>
      <c r="AH4937" s="23"/>
      <c r="AI4937" s="23"/>
      <c r="AJ4937" s="23"/>
      <c r="AK4937" s="23"/>
      <c r="AL4937" s="23"/>
      <c r="AM4937" s="23"/>
      <c r="AN4937" s="23"/>
      <c r="AO4937" s="23"/>
      <c r="AP4937" s="23"/>
      <c r="AQ4937" s="23"/>
      <c r="AR4937" s="23"/>
      <c r="AS4937" s="23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23"/>
      <c r="BE4937" s="23"/>
      <c r="BF4937" s="23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  <c r="BU4937" s="12"/>
      <c r="BV4937" s="12"/>
      <c r="BW4937" s="12"/>
      <c r="BX4937" s="15"/>
      <c r="BY4937" s="15"/>
      <c r="BZ4937" s="15"/>
      <c r="CA4937" s="15"/>
      <c r="CB4937" s="15"/>
      <c r="CC4937" s="15"/>
      <c r="CD4937" s="15"/>
      <c r="CE4937" s="15"/>
      <c r="CF4937" s="15"/>
      <c r="CG4937" s="15"/>
      <c r="CH4937" s="15"/>
      <c r="CI4937" s="15"/>
      <c r="CJ4937" s="15"/>
      <c r="CK4937" s="15"/>
      <c r="CL4937" s="15"/>
      <c r="CM4937" s="15"/>
      <c r="CN4937" s="15"/>
    </row>
    <row r="4938" spans="1:92" ht="14">
      <c r="A4938" s="1"/>
      <c r="D4938" s="38"/>
      <c r="I4938" s="19"/>
      <c r="K4938" s="15"/>
      <c r="L4938" s="15"/>
      <c r="AE4938" s="37"/>
      <c r="AF4938" s="30"/>
      <c r="AG4938" s="23"/>
      <c r="AH4938" s="23"/>
      <c r="AI4938" s="23"/>
      <c r="AJ4938" s="23"/>
      <c r="AK4938" s="23"/>
      <c r="AL4938" s="23"/>
      <c r="AM4938" s="23"/>
      <c r="AN4938" s="23"/>
      <c r="AO4938" s="23"/>
      <c r="AP4938" s="23"/>
      <c r="AQ4938" s="23"/>
      <c r="AR4938" s="23"/>
      <c r="AS4938" s="23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23"/>
      <c r="BE4938" s="23"/>
      <c r="BF4938" s="23"/>
      <c r="BG4938" s="12"/>
      <c r="BH4938" s="12"/>
      <c r="BI4938" s="12"/>
      <c r="BJ4938" s="12"/>
      <c r="BK4938" s="12"/>
      <c r="BL4938" s="12"/>
      <c r="BM4938" s="12"/>
      <c r="BN4938" s="12"/>
      <c r="BO4938" s="12"/>
      <c r="BP4938" s="12"/>
      <c r="BQ4938" s="12"/>
      <c r="BR4938" s="12"/>
      <c r="BS4938" s="12"/>
      <c r="BT4938" s="12"/>
      <c r="BU4938" s="12"/>
      <c r="BV4938" s="12"/>
      <c r="BW4938" s="12"/>
      <c r="BX4938" s="15"/>
      <c r="BY4938" s="15"/>
      <c r="BZ4938" s="15"/>
      <c r="CA4938" s="15"/>
      <c r="CB4938" s="15"/>
      <c r="CC4938" s="15"/>
      <c r="CD4938" s="15"/>
      <c r="CE4938" s="15"/>
      <c r="CF4938" s="15"/>
      <c r="CG4938" s="15"/>
      <c r="CH4938" s="15"/>
      <c r="CI4938" s="15"/>
      <c r="CJ4938" s="15"/>
      <c r="CK4938" s="15"/>
      <c r="CL4938" s="15"/>
      <c r="CM4938" s="15"/>
      <c r="CN4938" s="15"/>
    </row>
    <row r="4939" spans="1:92" ht="14">
      <c r="A4939" s="1"/>
      <c r="D4939" s="38"/>
      <c r="I4939" s="19"/>
      <c r="K4939" s="15"/>
      <c r="L4939" s="15"/>
      <c r="AE4939" s="37"/>
      <c r="AF4939" s="30"/>
      <c r="AG4939" s="23"/>
      <c r="AH4939" s="23"/>
      <c r="AI4939" s="23"/>
      <c r="AJ4939" s="23"/>
      <c r="AK4939" s="23"/>
      <c r="AL4939" s="23"/>
      <c r="AM4939" s="23"/>
      <c r="AN4939" s="23"/>
      <c r="AO4939" s="23"/>
      <c r="AP4939" s="23"/>
      <c r="AQ4939" s="23"/>
      <c r="AR4939" s="23"/>
      <c r="AS4939" s="23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23"/>
      <c r="BE4939" s="23"/>
      <c r="BF4939" s="23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  <c r="BU4939" s="12"/>
      <c r="BV4939" s="12"/>
      <c r="BW4939" s="12"/>
      <c r="BX4939" s="15"/>
      <c r="BY4939" s="15"/>
      <c r="BZ4939" s="15"/>
      <c r="CA4939" s="15"/>
      <c r="CB4939" s="15"/>
      <c r="CC4939" s="15"/>
      <c r="CD4939" s="15"/>
      <c r="CE4939" s="15"/>
      <c r="CF4939" s="15"/>
      <c r="CG4939" s="15"/>
      <c r="CH4939" s="15"/>
      <c r="CI4939" s="15"/>
      <c r="CJ4939" s="15"/>
      <c r="CK4939" s="15"/>
      <c r="CL4939" s="15"/>
      <c r="CM4939" s="15"/>
      <c r="CN4939" s="15"/>
    </row>
    <row r="4940" spans="1:92" ht="14">
      <c r="A4940" s="1"/>
      <c r="D4940" s="38"/>
      <c r="I4940" s="19"/>
      <c r="K4940" s="15"/>
      <c r="L4940" s="15"/>
      <c r="AE4940" s="37"/>
      <c r="AF4940" s="30"/>
      <c r="AG4940" s="23"/>
      <c r="AH4940" s="23"/>
      <c r="AI4940" s="23"/>
      <c r="AJ4940" s="23"/>
      <c r="AK4940" s="23"/>
      <c r="AL4940" s="23"/>
      <c r="AM4940" s="23"/>
      <c r="AN4940" s="23"/>
      <c r="AO4940" s="23"/>
      <c r="AP4940" s="23"/>
      <c r="AQ4940" s="23"/>
      <c r="AR4940" s="23"/>
      <c r="AS4940" s="23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23"/>
      <c r="BE4940" s="23"/>
      <c r="BF4940" s="23"/>
      <c r="BG4940" s="12"/>
      <c r="BH4940" s="12"/>
      <c r="BI4940" s="12"/>
      <c r="BJ4940" s="12"/>
      <c r="BK4940" s="12"/>
      <c r="BL4940" s="12"/>
      <c r="BM4940" s="12"/>
      <c r="BN4940" s="12"/>
      <c r="BO4940" s="12"/>
      <c r="BP4940" s="12"/>
      <c r="BQ4940" s="12"/>
      <c r="BR4940" s="12"/>
      <c r="BS4940" s="12"/>
      <c r="BT4940" s="12"/>
      <c r="BU4940" s="12"/>
      <c r="BV4940" s="12"/>
      <c r="BW4940" s="12"/>
      <c r="BX4940" s="15"/>
      <c r="BY4940" s="15"/>
      <c r="BZ4940" s="15"/>
      <c r="CA4940" s="15"/>
      <c r="CB4940" s="15"/>
      <c r="CC4940" s="15"/>
      <c r="CD4940" s="15"/>
      <c r="CE4940" s="15"/>
      <c r="CF4940" s="15"/>
      <c r="CG4940" s="15"/>
      <c r="CH4940" s="15"/>
      <c r="CI4940" s="15"/>
      <c r="CJ4940" s="15"/>
      <c r="CK4940" s="15"/>
      <c r="CL4940" s="15"/>
      <c r="CM4940" s="15"/>
      <c r="CN4940" s="15"/>
    </row>
    <row r="4941" spans="1:92" ht="14">
      <c r="A4941" s="1"/>
      <c r="D4941" s="38"/>
      <c r="I4941" s="19"/>
      <c r="K4941" s="15"/>
      <c r="L4941" s="15"/>
      <c r="AE4941" s="37"/>
      <c r="AF4941" s="30"/>
      <c r="AG4941" s="23"/>
      <c r="AH4941" s="23"/>
      <c r="AI4941" s="23"/>
      <c r="AJ4941" s="23"/>
      <c r="AK4941" s="23"/>
      <c r="AL4941" s="23"/>
      <c r="AM4941" s="23"/>
      <c r="AN4941" s="23"/>
      <c r="AO4941" s="23"/>
      <c r="AP4941" s="23"/>
      <c r="AQ4941" s="23"/>
      <c r="AR4941" s="23"/>
      <c r="AS4941" s="23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23"/>
      <c r="BE4941" s="23"/>
      <c r="BF4941" s="23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  <c r="BU4941" s="12"/>
      <c r="BV4941" s="12"/>
      <c r="BW4941" s="12"/>
      <c r="BX4941" s="15"/>
      <c r="BY4941" s="15"/>
      <c r="BZ4941" s="15"/>
      <c r="CA4941" s="15"/>
      <c r="CB4941" s="15"/>
      <c r="CC4941" s="15"/>
      <c r="CD4941" s="15"/>
      <c r="CE4941" s="15"/>
      <c r="CF4941" s="15"/>
      <c r="CG4941" s="15"/>
      <c r="CH4941" s="15"/>
      <c r="CI4941" s="15"/>
      <c r="CJ4941" s="15"/>
      <c r="CK4941" s="15"/>
      <c r="CL4941" s="15"/>
      <c r="CM4941" s="15"/>
      <c r="CN4941" s="15"/>
    </row>
    <row r="4942" spans="1:92" ht="14">
      <c r="A4942" s="1"/>
      <c r="D4942" s="38"/>
      <c r="I4942" s="19"/>
      <c r="K4942" s="15"/>
      <c r="L4942" s="15"/>
      <c r="AE4942" s="37"/>
      <c r="AF4942" s="30"/>
      <c r="AG4942" s="23"/>
      <c r="AH4942" s="23"/>
      <c r="AI4942" s="23"/>
      <c r="AJ4942" s="23"/>
      <c r="AK4942" s="23"/>
      <c r="AL4942" s="23"/>
      <c r="AM4942" s="23"/>
      <c r="AN4942" s="23"/>
      <c r="AO4942" s="23"/>
      <c r="AP4942" s="23"/>
      <c r="AQ4942" s="23"/>
      <c r="AR4942" s="23"/>
      <c r="AS4942" s="23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23"/>
      <c r="BE4942" s="23"/>
      <c r="BF4942" s="23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/>
      <c r="BX4942" s="15"/>
      <c r="BY4942" s="15"/>
      <c r="BZ4942" s="15"/>
      <c r="CA4942" s="15"/>
      <c r="CB4942" s="15"/>
      <c r="CC4942" s="15"/>
      <c r="CD4942" s="15"/>
      <c r="CE4942" s="15"/>
      <c r="CF4942" s="15"/>
      <c r="CG4942" s="15"/>
      <c r="CH4942" s="15"/>
      <c r="CI4942" s="15"/>
      <c r="CJ4942" s="15"/>
      <c r="CK4942" s="15"/>
      <c r="CL4942" s="15"/>
      <c r="CM4942" s="15"/>
      <c r="CN4942" s="15"/>
    </row>
    <row r="4943" spans="1:92" ht="14">
      <c r="A4943" s="1"/>
      <c r="D4943" s="38"/>
      <c r="I4943" s="19"/>
      <c r="K4943" s="15"/>
      <c r="L4943" s="15"/>
      <c r="AE4943" s="37"/>
      <c r="AF4943" s="30"/>
      <c r="AG4943" s="23"/>
      <c r="AH4943" s="23"/>
      <c r="AI4943" s="23"/>
      <c r="AJ4943" s="23"/>
      <c r="AK4943" s="23"/>
      <c r="AL4943" s="23"/>
      <c r="AM4943" s="23"/>
      <c r="AN4943" s="23"/>
      <c r="AO4943" s="23"/>
      <c r="AP4943" s="23"/>
      <c r="AQ4943" s="23"/>
      <c r="AR4943" s="23"/>
      <c r="AS4943" s="23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23"/>
      <c r="BE4943" s="23"/>
      <c r="BF4943" s="23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  <c r="BU4943" s="12"/>
      <c r="BV4943" s="12"/>
      <c r="BW4943" s="12"/>
      <c r="BX4943" s="15"/>
      <c r="BY4943" s="15"/>
      <c r="BZ4943" s="15"/>
      <c r="CA4943" s="15"/>
      <c r="CB4943" s="15"/>
      <c r="CC4943" s="15"/>
      <c r="CD4943" s="15"/>
      <c r="CE4943" s="15"/>
      <c r="CF4943" s="15"/>
      <c r="CG4943" s="15"/>
      <c r="CH4943" s="15"/>
      <c r="CI4943" s="15"/>
      <c r="CJ4943" s="15"/>
      <c r="CK4943" s="15"/>
      <c r="CL4943" s="15"/>
      <c r="CM4943" s="15"/>
      <c r="CN4943" s="15"/>
    </row>
    <row r="4944" spans="1:92" ht="14">
      <c r="A4944" s="1"/>
      <c r="D4944" s="38"/>
      <c r="I4944" s="19"/>
      <c r="K4944" s="15"/>
      <c r="L4944" s="15"/>
      <c r="AE4944" s="37"/>
      <c r="AF4944" s="30"/>
      <c r="AG4944" s="23"/>
      <c r="AH4944" s="23"/>
      <c r="AI4944" s="23"/>
      <c r="AJ4944" s="23"/>
      <c r="AK4944" s="23"/>
      <c r="AL4944" s="23"/>
      <c r="AM4944" s="23"/>
      <c r="AN4944" s="23"/>
      <c r="AO4944" s="23"/>
      <c r="AP4944" s="23"/>
      <c r="AQ4944" s="23"/>
      <c r="AR4944" s="23"/>
      <c r="AS4944" s="23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23"/>
      <c r="BE4944" s="23"/>
      <c r="BF4944" s="23"/>
      <c r="BG4944" s="12"/>
      <c r="BH4944" s="12"/>
      <c r="BI4944" s="12"/>
      <c r="BJ4944" s="12"/>
      <c r="BK4944" s="12"/>
      <c r="BL4944" s="12"/>
      <c r="BM4944" s="12"/>
      <c r="BN4944" s="12"/>
      <c r="BO4944" s="12"/>
      <c r="BP4944" s="12"/>
      <c r="BQ4944" s="12"/>
      <c r="BR4944" s="12"/>
      <c r="BS4944" s="12"/>
      <c r="BT4944" s="12"/>
      <c r="BU4944" s="12"/>
      <c r="BV4944" s="12"/>
      <c r="BW4944" s="12"/>
      <c r="BX4944" s="15"/>
      <c r="BY4944" s="15"/>
      <c r="BZ4944" s="15"/>
      <c r="CA4944" s="15"/>
      <c r="CB4944" s="15"/>
      <c r="CC4944" s="15"/>
      <c r="CD4944" s="15"/>
      <c r="CE4944" s="15"/>
      <c r="CF4944" s="15"/>
      <c r="CG4944" s="15"/>
      <c r="CH4944" s="15"/>
      <c r="CI4944" s="15"/>
      <c r="CJ4944" s="15"/>
      <c r="CK4944" s="15"/>
      <c r="CL4944" s="15"/>
      <c r="CM4944" s="15"/>
      <c r="CN4944" s="15"/>
    </row>
    <row r="4945" spans="1:92" ht="14">
      <c r="A4945" s="1"/>
      <c r="D4945" s="38"/>
      <c r="I4945" s="19"/>
      <c r="K4945" s="15"/>
      <c r="L4945" s="15"/>
      <c r="AE4945" s="37"/>
      <c r="AF4945" s="30"/>
      <c r="AG4945" s="23"/>
      <c r="AH4945" s="23"/>
      <c r="AI4945" s="23"/>
      <c r="AJ4945" s="23"/>
      <c r="AK4945" s="23"/>
      <c r="AL4945" s="23"/>
      <c r="AM4945" s="23"/>
      <c r="AN4945" s="23"/>
      <c r="AO4945" s="23"/>
      <c r="AP4945" s="23"/>
      <c r="AQ4945" s="23"/>
      <c r="AR4945" s="23"/>
      <c r="AS4945" s="23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23"/>
      <c r="BE4945" s="23"/>
      <c r="BF4945" s="23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  <c r="BU4945" s="12"/>
      <c r="BV4945" s="12"/>
      <c r="BW4945" s="12"/>
      <c r="BX4945" s="15"/>
      <c r="BY4945" s="15"/>
      <c r="BZ4945" s="15"/>
      <c r="CA4945" s="15"/>
      <c r="CB4945" s="15"/>
      <c r="CC4945" s="15"/>
      <c r="CD4945" s="15"/>
      <c r="CE4945" s="15"/>
      <c r="CF4945" s="15"/>
      <c r="CG4945" s="15"/>
      <c r="CH4945" s="15"/>
      <c r="CI4945" s="15"/>
      <c r="CJ4945" s="15"/>
      <c r="CK4945" s="15"/>
      <c r="CL4945" s="15"/>
      <c r="CM4945" s="15"/>
      <c r="CN4945" s="15"/>
    </row>
    <row r="4946" spans="1:92" ht="14">
      <c r="A4946" s="1"/>
      <c r="D4946" s="38"/>
      <c r="I4946" s="19"/>
      <c r="K4946" s="15"/>
      <c r="L4946" s="15"/>
      <c r="AE4946" s="37"/>
      <c r="AF4946" s="30"/>
      <c r="AG4946" s="23"/>
      <c r="AH4946" s="23"/>
      <c r="AI4946" s="23"/>
      <c r="AJ4946" s="23"/>
      <c r="AK4946" s="23"/>
      <c r="AL4946" s="23"/>
      <c r="AM4946" s="23"/>
      <c r="AN4946" s="23"/>
      <c r="AO4946" s="23"/>
      <c r="AP4946" s="23"/>
      <c r="AQ4946" s="23"/>
      <c r="AR4946" s="23"/>
      <c r="AS4946" s="23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23"/>
      <c r="BE4946" s="23"/>
      <c r="BF4946" s="23"/>
      <c r="BG4946" s="12"/>
      <c r="BH4946" s="12"/>
      <c r="BI4946" s="12"/>
      <c r="BJ4946" s="12"/>
      <c r="BK4946" s="12"/>
      <c r="BL4946" s="12"/>
      <c r="BM4946" s="12"/>
      <c r="BN4946" s="12"/>
      <c r="BO4946" s="12"/>
      <c r="BP4946" s="12"/>
      <c r="BQ4946" s="12"/>
      <c r="BR4946" s="12"/>
      <c r="BS4946" s="12"/>
      <c r="BT4946" s="12"/>
      <c r="BU4946" s="12"/>
      <c r="BV4946" s="12"/>
      <c r="BW4946" s="12"/>
      <c r="BX4946" s="15"/>
      <c r="BY4946" s="15"/>
      <c r="BZ4946" s="15"/>
      <c r="CA4946" s="15"/>
      <c r="CB4946" s="15"/>
      <c r="CC4946" s="15"/>
      <c r="CD4946" s="15"/>
      <c r="CE4946" s="15"/>
      <c r="CF4946" s="15"/>
      <c r="CG4946" s="15"/>
      <c r="CH4946" s="15"/>
      <c r="CI4946" s="15"/>
      <c r="CJ4946" s="15"/>
      <c r="CK4946" s="15"/>
      <c r="CL4946" s="15"/>
      <c r="CM4946" s="15"/>
      <c r="CN4946" s="15"/>
    </row>
    <row r="4947" spans="1:92" ht="14">
      <c r="A4947" s="1"/>
      <c r="D4947" s="38"/>
      <c r="I4947" s="19"/>
      <c r="K4947" s="15"/>
      <c r="L4947" s="15"/>
      <c r="AE4947" s="37"/>
      <c r="AF4947" s="30"/>
      <c r="AG4947" s="23"/>
      <c r="AH4947" s="23"/>
      <c r="AI4947" s="23"/>
      <c r="AJ4947" s="23"/>
      <c r="AK4947" s="23"/>
      <c r="AL4947" s="23"/>
      <c r="AM4947" s="23"/>
      <c r="AN4947" s="23"/>
      <c r="AO4947" s="23"/>
      <c r="AP4947" s="23"/>
      <c r="AQ4947" s="23"/>
      <c r="AR4947" s="23"/>
      <c r="AS4947" s="23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23"/>
      <c r="BE4947" s="23"/>
      <c r="BF4947" s="23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  <c r="BU4947" s="12"/>
      <c r="BV4947" s="12"/>
      <c r="BW4947" s="12"/>
      <c r="BX4947" s="15"/>
      <c r="BY4947" s="15"/>
      <c r="BZ4947" s="15"/>
      <c r="CA4947" s="15"/>
      <c r="CB4947" s="15"/>
      <c r="CC4947" s="15"/>
      <c r="CD4947" s="15"/>
      <c r="CE4947" s="15"/>
      <c r="CF4947" s="15"/>
      <c r="CG4947" s="15"/>
      <c r="CH4947" s="15"/>
      <c r="CI4947" s="15"/>
      <c r="CJ4947" s="15"/>
      <c r="CK4947" s="15"/>
      <c r="CL4947" s="15"/>
      <c r="CM4947" s="15"/>
      <c r="CN4947" s="15"/>
    </row>
    <row r="4948" spans="1:92" ht="14">
      <c r="A4948" s="1"/>
      <c r="D4948" s="38"/>
      <c r="I4948" s="19"/>
      <c r="K4948" s="15"/>
      <c r="L4948" s="15"/>
      <c r="AE4948" s="37"/>
      <c r="AF4948" s="30"/>
      <c r="AG4948" s="23"/>
      <c r="AH4948" s="23"/>
      <c r="AI4948" s="23"/>
      <c r="AJ4948" s="23"/>
      <c r="AK4948" s="23"/>
      <c r="AL4948" s="23"/>
      <c r="AM4948" s="23"/>
      <c r="AN4948" s="23"/>
      <c r="AO4948" s="23"/>
      <c r="AP4948" s="23"/>
      <c r="AQ4948" s="23"/>
      <c r="AR4948" s="23"/>
      <c r="AS4948" s="23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23"/>
      <c r="BE4948" s="23"/>
      <c r="BF4948" s="23"/>
      <c r="BG4948" s="12"/>
      <c r="BH4948" s="12"/>
      <c r="BI4948" s="12"/>
      <c r="BJ4948" s="12"/>
      <c r="BK4948" s="12"/>
      <c r="BL4948" s="12"/>
      <c r="BM4948" s="12"/>
      <c r="BN4948" s="12"/>
      <c r="BO4948" s="12"/>
      <c r="BP4948" s="12"/>
      <c r="BQ4948" s="12"/>
      <c r="BR4948" s="12"/>
      <c r="BS4948" s="12"/>
      <c r="BT4948" s="12"/>
      <c r="BU4948" s="12"/>
      <c r="BV4948" s="12"/>
      <c r="BW4948" s="12"/>
      <c r="BX4948" s="15"/>
      <c r="BY4948" s="15"/>
      <c r="BZ4948" s="15"/>
      <c r="CA4948" s="15"/>
      <c r="CB4948" s="15"/>
      <c r="CC4948" s="15"/>
      <c r="CD4948" s="15"/>
      <c r="CE4948" s="15"/>
      <c r="CF4948" s="15"/>
      <c r="CG4948" s="15"/>
      <c r="CH4948" s="15"/>
      <c r="CI4948" s="15"/>
      <c r="CJ4948" s="15"/>
      <c r="CK4948" s="15"/>
      <c r="CL4948" s="15"/>
      <c r="CM4948" s="15"/>
      <c r="CN4948" s="15"/>
    </row>
    <row r="4949" spans="1:92" ht="14">
      <c r="A4949" s="1"/>
      <c r="D4949" s="38"/>
      <c r="I4949" s="19"/>
      <c r="K4949" s="15"/>
      <c r="L4949" s="15"/>
      <c r="AE4949" s="37"/>
      <c r="AF4949" s="30"/>
      <c r="AG4949" s="23"/>
      <c r="AH4949" s="23"/>
      <c r="AI4949" s="23"/>
      <c r="AJ4949" s="23"/>
      <c r="AK4949" s="23"/>
      <c r="AL4949" s="23"/>
      <c r="AM4949" s="23"/>
      <c r="AN4949" s="23"/>
      <c r="AO4949" s="23"/>
      <c r="AP4949" s="23"/>
      <c r="AQ4949" s="23"/>
      <c r="AR4949" s="23"/>
      <c r="AS4949" s="23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23"/>
      <c r="BE4949" s="23"/>
      <c r="BF4949" s="23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  <c r="BU4949" s="12"/>
      <c r="BV4949" s="12"/>
      <c r="BW4949" s="12"/>
      <c r="BX4949" s="15"/>
      <c r="BY4949" s="15"/>
      <c r="BZ4949" s="15"/>
      <c r="CA4949" s="15"/>
      <c r="CB4949" s="15"/>
      <c r="CC4949" s="15"/>
      <c r="CD4949" s="15"/>
      <c r="CE4949" s="15"/>
      <c r="CF4949" s="15"/>
      <c r="CG4949" s="15"/>
      <c r="CH4949" s="15"/>
      <c r="CI4949" s="15"/>
      <c r="CJ4949" s="15"/>
      <c r="CK4949" s="15"/>
      <c r="CL4949" s="15"/>
      <c r="CM4949" s="15"/>
      <c r="CN4949" s="15"/>
    </row>
    <row r="4950" spans="1:92" ht="14">
      <c r="A4950" s="1"/>
      <c r="D4950" s="38"/>
      <c r="I4950" s="19"/>
      <c r="K4950" s="15"/>
      <c r="L4950" s="15"/>
      <c r="AE4950" s="37"/>
      <c r="AF4950" s="30"/>
      <c r="AG4950" s="23"/>
      <c r="AH4950" s="23"/>
      <c r="AI4950" s="23"/>
      <c r="AJ4950" s="23"/>
      <c r="AK4950" s="23"/>
      <c r="AL4950" s="23"/>
      <c r="AM4950" s="23"/>
      <c r="AN4950" s="23"/>
      <c r="AO4950" s="23"/>
      <c r="AP4950" s="23"/>
      <c r="AQ4950" s="23"/>
      <c r="AR4950" s="23"/>
      <c r="AS4950" s="23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23"/>
      <c r="BE4950" s="23"/>
      <c r="BF4950" s="23"/>
      <c r="BG4950" s="12"/>
      <c r="BH4950" s="12"/>
      <c r="BI4950" s="12"/>
      <c r="BJ4950" s="12"/>
      <c r="BK4950" s="12"/>
      <c r="BL4950" s="12"/>
      <c r="BM4950" s="12"/>
      <c r="BN4950" s="12"/>
      <c r="BO4950" s="12"/>
      <c r="BP4950" s="12"/>
      <c r="BQ4950" s="12"/>
      <c r="BR4950" s="12"/>
      <c r="BS4950" s="12"/>
      <c r="BT4950" s="12"/>
      <c r="BU4950" s="12"/>
      <c r="BV4950" s="12"/>
      <c r="BW4950" s="12"/>
      <c r="BX4950" s="15"/>
      <c r="BY4950" s="15"/>
      <c r="BZ4950" s="15"/>
      <c r="CA4950" s="15"/>
      <c r="CB4950" s="15"/>
      <c r="CC4950" s="15"/>
      <c r="CD4950" s="15"/>
      <c r="CE4950" s="15"/>
      <c r="CF4950" s="15"/>
      <c r="CG4950" s="15"/>
      <c r="CH4950" s="15"/>
      <c r="CI4950" s="15"/>
      <c r="CJ4950" s="15"/>
      <c r="CK4950" s="15"/>
      <c r="CL4950" s="15"/>
      <c r="CM4950" s="15"/>
      <c r="CN4950" s="15"/>
    </row>
    <row r="4951" spans="1:92" ht="14">
      <c r="A4951" s="1"/>
      <c r="D4951" s="38"/>
      <c r="I4951" s="19"/>
      <c r="K4951" s="15"/>
      <c r="L4951" s="15"/>
      <c r="AE4951" s="37"/>
      <c r="AF4951" s="30"/>
      <c r="AG4951" s="23"/>
      <c r="AH4951" s="23"/>
      <c r="AI4951" s="23"/>
      <c r="AJ4951" s="23"/>
      <c r="AK4951" s="23"/>
      <c r="AL4951" s="23"/>
      <c r="AM4951" s="23"/>
      <c r="AN4951" s="23"/>
      <c r="AO4951" s="23"/>
      <c r="AP4951" s="23"/>
      <c r="AQ4951" s="23"/>
      <c r="AR4951" s="23"/>
      <c r="AS4951" s="23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23"/>
      <c r="BE4951" s="23"/>
      <c r="BF4951" s="23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  <c r="BU4951" s="12"/>
      <c r="BV4951" s="12"/>
      <c r="BW4951" s="12"/>
      <c r="BX4951" s="15"/>
      <c r="BY4951" s="15"/>
      <c r="BZ4951" s="15"/>
      <c r="CA4951" s="15"/>
      <c r="CB4951" s="15"/>
      <c r="CC4951" s="15"/>
      <c r="CD4951" s="15"/>
      <c r="CE4951" s="15"/>
      <c r="CF4951" s="15"/>
      <c r="CG4951" s="15"/>
      <c r="CH4951" s="15"/>
      <c r="CI4951" s="15"/>
      <c r="CJ4951" s="15"/>
      <c r="CK4951" s="15"/>
      <c r="CL4951" s="15"/>
      <c r="CM4951" s="15"/>
      <c r="CN4951" s="15"/>
    </row>
    <row r="4952" spans="1:92" ht="14">
      <c r="A4952" s="1"/>
      <c r="D4952" s="38"/>
      <c r="I4952" s="19"/>
      <c r="K4952" s="15"/>
      <c r="L4952" s="15"/>
      <c r="AE4952" s="37"/>
      <c r="AF4952" s="30"/>
      <c r="AG4952" s="23"/>
      <c r="AH4952" s="23"/>
      <c r="AI4952" s="23"/>
      <c r="AJ4952" s="23"/>
      <c r="AK4952" s="23"/>
      <c r="AL4952" s="23"/>
      <c r="AM4952" s="23"/>
      <c r="AN4952" s="23"/>
      <c r="AO4952" s="23"/>
      <c r="AP4952" s="23"/>
      <c r="AQ4952" s="23"/>
      <c r="AR4952" s="23"/>
      <c r="AS4952" s="23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23"/>
      <c r="BE4952" s="23"/>
      <c r="BF4952" s="23"/>
      <c r="BG4952" s="12"/>
      <c r="BH4952" s="12"/>
      <c r="BI4952" s="12"/>
      <c r="BJ4952" s="12"/>
      <c r="BK4952" s="12"/>
      <c r="BL4952" s="12"/>
      <c r="BM4952" s="12"/>
      <c r="BN4952" s="12"/>
      <c r="BO4952" s="12"/>
      <c r="BP4952" s="12"/>
      <c r="BQ4952" s="12"/>
      <c r="BR4952" s="12"/>
      <c r="BS4952" s="12"/>
      <c r="BT4952" s="12"/>
      <c r="BU4952" s="12"/>
      <c r="BV4952" s="12"/>
      <c r="BW4952" s="12"/>
      <c r="BX4952" s="15"/>
      <c r="BY4952" s="15"/>
      <c r="BZ4952" s="15"/>
      <c r="CA4952" s="15"/>
      <c r="CB4952" s="15"/>
      <c r="CC4952" s="15"/>
      <c r="CD4952" s="15"/>
      <c r="CE4952" s="15"/>
      <c r="CF4952" s="15"/>
      <c r="CG4952" s="15"/>
      <c r="CH4952" s="15"/>
      <c r="CI4952" s="15"/>
      <c r="CJ4952" s="15"/>
      <c r="CK4952" s="15"/>
      <c r="CL4952" s="15"/>
      <c r="CM4952" s="15"/>
      <c r="CN4952" s="15"/>
    </row>
    <row r="4953" spans="1:92" ht="14">
      <c r="A4953" s="1"/>
      <c r="D4953" s="38"/>
      <c r="I4953" s="19"/>
      <c r="K4953" s="15"/>
      <c r="L4953" s="15"/>
      <c r="AE4953" s="37"/>
      <c r="AF4953" s="30"/>
      <c r="AG4953" s="23"/>
      <c r="AH4953" s="23"/>
      <c r="AI4953" s="23"/>
      <c r="AJ4953" s="23"/>
      <c r="AK4953" s="23"/>
      <c r="AL4953" s="23"/>
      <c r="AM4953" s="23"/>
      <c r="AN4953" s="23"/>
      <c r="AO4953" s="23"/>
      <c r="AP4953" s="23"/>
      <c r="AQ4953" s="23"/>
      <c r="AR4953" s="23"/>
      <c r="AS4953" s="23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23"/>
      <c r="BE4953" s="23"/>
      <c r="BF4953" s="23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5"/>
      <c r="BY4953" s="15"/>
      <c r="BZ4953" s="15"/>
      <c r="CA4953" s="15"/>
      <c r="CB4953" s="15"/>
      <c r="CC4953" s="15"/>
      <c r="CD4953" s="15"/>
      <c r="CE4953" s="15"/>
      <c r="CF4953" s="15"/>
      <c r="CG4953" s="15"/>
      <c r="CH4953" s="15"/>
      <c r="CI4953" s="15"/>
      <c r="CJ4953" s="15"/>
      <c r="CK4953" s="15"/>
      <c r="CL4953" s="15"/>
      <c r="CM4953" s="15"/>
      <c r="CN4953" s="15"/>
    </row>
    <row r="4954" spans="1:92" ht="14">
      <c r="A4954" s="1"/>
      <c r="D4954" s="38"/>
      <c r="I4954" s="19"/>
      <c r="K4954" s="15"/>
      <c r="L4954" s="15"/>
      <c r="AE4954" s="37"/>
      <c r="AF4954" s="30"/>
      <c r="AG4954" s="23"/>
      <c r="AH4954" s="23"/>
      <c r="AI4954" s="23"/>
      <c r="AJ4954" s="23"/>
      <c r="AK4954" s="23"/>
      <c r="AL4954" s="23"/>
      <c r="AM4954" s="23"/>
      <c r="AN4954" s="23"/>
      <c r="AO4954" s="23"/>
      <c r="AP4954" s="23"/>
      <c r="AQ4954" s="23"/>
      <c r="AR4954" s="23"/>
      <c r="AS4954" s="23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23"/>
      <c r="BE4954" s="23"/>
      <c r="BF4954" s="23"/>
      <c r="BG4954" s="12"/>
      <c r="BH4954" s="12"/>
      <c r="BI4954" s="12"/>
      <c r="BJ4954" s="12"/>
      <c r="BK4954" s="12"/>
      <c r="BL4954" s="12"/>
      <c r="BM4954" s="12"/>
      <c r="BN4954" s="12"/>
      <c r="BO4954" s="12"/>
      <c r="BP4954" s="12"/>
      <c r="BQ4954" s="12"/>
      <c r="BR4954" s="12"/>
      <c r="BS4954" s="12"/>
      <c r="BT4954" s="12"/>
      <c r="BU4954" s="12"/>
      <c r="BV4954" s="12"/>
      <c r="BW4954" s="12"/>
      <c r="BX4954" s="15"/>
      <c r="BY4954" s="15"/>
      <c r="BZ4954" s="15"/>
      <c r="CA4954" s="15"/>
      <c r="CB4954" s="15"/>
      <c r="CC4954" s="15"/>
      <c r="CD4954" s="15"/>
      <c r="CE4954" s="15"/>
      <c r="CF4954" s="15"/>
      <c r="CG4954" s="15"/>
      <c r="CH4954" s="15"/>
      <c r="CI4954" s="15"/>
      <c r="CJ4954" s="15"/>
      <c r="CK4954" s="15"/>
      <c r="CL4954" s="15"/>
      <c r="CM4954" s="15"/>
      <c r="CN4954" s="15"/>
    </row>
    <row r="4955" spans="1:92" ht="14">
      <c r="A4955" s="1"/>
      <c r="D4955" s="38"/>
      <c r="I4955" s="19"/>
      <c r="K4955" s="15"/>
      <c r="L4955" s="15"/>
      <c r="AE4955" s="37"/>
      <c r="AF4955" s="30"/>
      <c r="AG4955" s="23"/>
      <c r="AH4955" s="23"/>
      <c r="AI4955" s="23"/>
      <c r="AJ4955" s="23"/>
      <c r="AK4955" s="23"/>
      <c r="AL4955" s="23"/>
      <c r="AM4955" s="23"/>
      <c r="AN4955" s="23"/>
      <c r="AO4955" s="23"/>
      <c r="AP4955" s="23"/>
      <c r="AQ4955" s="23"/>
      <c r="AR4955" s="23"/>
      <c r="AS4955" s="23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23"/>
      <c r="BE4955" s="23"/>
      <c r="BF4955" s="23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5"/>
      <c r="BY4955" s="15"/>
      <c r="BZ4955" s="15"/>
      <c r="CA4955" s="15"/>
      <c r="CB4955" s="15"/>
      <c r="CC4955" s="15"/>
      <c r="CD4955" s="15"/>
      <c r="CE4955" s="15"/>
      <c r="CF4955" s="15"/>
      <c r="CG4955" s="15"/>
      <c r="CH4955" s="15"/>
      <c r="CI4955" s="15"/>
      <c r="CJ4955" s="15"/>
      <c r="CK4955" s="15"/>
      <c r="CL4955" s="15"/>
      <c r="CM4955" s="15"/>
      <c r="CN4955" s="15"/>
    </row>
    <row r="4956" spans="1:92" ht="14">
      <c r="A4956" s="1"/>
      <c r="D4956" s="38"/>
      <c r="I4956" s="19"/>
      <c r="K4956" s="15"/>
      <c r="L4956" s="15"/>
      <c r="AE4956" s="37"/>
      <c r="AF4956" s="30"/>
      <c r="AG4956" s="23"/>
      <c r="AH4956" s="23"/>
      <c r="AI4956" s="23"/>
      <c r="AJ4956" s="23"/>
      <c r="AK4956" s="23"/>
      <c r="AL4956" s="23"/>
      <c r="AM4956" s="23"/>
      <c r="AN4956" s="23"/>
      <c r="AO4956" s="23"/>
      <c r="AP4956" s="23"/>
      <c r="AQ4956" s="23"/>
      <c r="AR4956" s="23"/>
      <c r="AS4956" s="23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23"/>
      <c r="BE4956" s="23"/>
      <c r="BF4956" s="23"/>
      <c r="BG4956" s="12"/>
      <c r="BH4956" s="12"/>
      <c r="BI4956" s="12"/>
      <c r="BJ4956" s="12"/>
      <c r="BK4956" s="12"/>
      <c r="BL4956" s="12"/>
      <c r="BM4956" s="12"/>
      <c r="BN4956" s="12"/>
      <c r="BO4956" s="12"/>
      <c r="BP4956" s="12"/>
      <c r="BQ4956" s="12"/>
      <c r="BR4956" s="12"/>
      <c r="BS4956" s="12"/>
      <c r="BT4956" s="12"/>
      <c r="BU4956" s="12"/>
      <c r="BV4956" s="12"/>
      <c r="BW4956" s="12"/>
      <c r="BX4956" s="15"/>
      <c r="BY4956" s="15"/>
      <c r="BZ4956" s="15"/>
      <c r="CA4956" s="15"/>
      <c r="CB4956" s="15"/>
      <c r="CC4956" s="15"/>
      <c r="CD4956" s="15"/>
      <c r="CE4956" s="15"/>
      <c r="CF4956" s="15"/>
      <c r="CG4956" s="15"/>
      <c r="CH4956" s="15"/>
      <c r="CI4956" s="15"/>
      <c r="CJ4956" s="15"/>
      <c r="CK4956" s="15"/>
      <c r="CL4956" s="15"/>
      <c r="CM4956" s="15"/>
      <c r="CN4956" s="15"/>
    </row>
    <row r="4957" spans="1:92" ht="14">
      <c r="A4957" s="1"/>
      <c r="D4957" s="38"/>
      <c r="I4957" s="19"/>
      <c r="K4957" s="15"/>
      <c r="L4957" s="15"/>
      <c r="AE4957" s="37"/>
      <c r="AF4957" s="30"/>
      <c r="AG4957" s="23"/>
      <c r="AH4957" s="23"/>
      <c r="AI4957" s="23"/>
      <c r="AJ4957" s="23"/>
      <c r="AK4957" s="23"/>
      <c r="AL4957" s="23"/>
      <c r="AM4957" s="23"/>
      <c r="AN4957" s="23"/>
      <c r="AO4957" s="23"/>
      <c r="AP4957" s="23"/>
      <c r="AQ4957" s="23"/>
      <c r="AR4957" s="23"/>
      <c r="AS4957" s="23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23"/>
      <c r="BE4957" s="23"/>
      <c r="BF4957" s="23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  <c r="BU4957" s="12"/>
      <c r="BV4957" s="12"/>
      <c r="BW4957" s="12"/>
      <c r="BX4957" s="15"/>
      <c r="BY4957" s="15"/>
      <c r="BZ4957" s="15"/>
      <c r="CA4957" s="15"/>
      <c r="CB4957" s="15"/>
      <c r="CC4957" s="15"/>
      <c r="CD4957" s="15"/>
      <c r="CE4957" s="15"/>
      <c r="CF4957" s="15"/>
      <c r="CG4957" s="15"/>
      <c r="CH4957" s="15"/>
      <c r="CI4957" s="15"/>
      <c r="CJ4957" s="15"/>
      <c r="CK4957" s="15"/>
      <c r="CL4957" s="15"/>
      <c r="CM4957" s="15"/>
      <c r="CN4957" s="15"/>
    </row>
    <row r="4958" spans="1:92" ht="14">
      <c r="A4958" s="1"/>
      <c r="D4958" s="38"/>
      <c r="I4958" s="19"/>
      <c r="K4958" s="15"/>
      <c r="L4958" s="15"/>
      <c r="AE4958" s="37"/>
      <c r="AF4958" s="30"/>
      <c r="AG4958" s="23"/>
      <c r="AH4958" s="23"/>
      <c r="AI4958" s="23"/>
      <c r="AJ4958" s="23"/>
      <c r="AK4958" s="23"/>
      <c r="AL4958" s="23"/>
      <c r="AM4958" s="23"/>
      <c r="AN4958" s="23"/>
      <c r="AO4958" s="23"/>
      <c r="AP4958" s="23"/>
      <c r="AQ4958" s="23"/>
      <c r="AR4958" s="23"/>
      <c r="AS4958" s="23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23"/>
      <c r="BE4958" s="23"/>
      <c r="BF4958" s="23"/>
      <c r="BG4958" s="12"/>
      <c r="BH4958" s="12"/>
      <c r="BI4958" s="12"/>
      <c r="BJ4958" s="12"/>
      <c r="BK4958" s="12"/>
      <c r="BL4958" s="12"/>
      <c r="BM4958" s="12"/>
      <c r="BN4958" s="12"/>
      <c r="BO4958" s="12"/>
      <c r="BP4958" s="12"/>
      <c r="BQ4958" s="12"/>
      <c r="BR4958" s="12"/>
      <c r="BS4958" s="12"/>
      <c r="BT4958" s="12"/>
      <c r="BU4958" s="12"/>
      <c r="BV4958" s="12"/>
      <c r="BW4958" s="12"/>
      <c r="BX4958" s="15"/>
      <c r="BY4958" s="15"/>
      <c r="BZ4958" s="15"/>
      <c r="CA4958" s="15"/>
      <c r="CB4958" s="15"/>
      <c r="CC4958" s="15"/>
      <c r="CD4958" s="15"/>
      <c r="CE4958" s="15"/>
      <c r="CF4958" s="15"/>
      <c r="CG4958" s="15"/>
      <c r="CH4958" s="15"/>
      <c r="CI4958" s="15"/>
      <c r="CJ4958" s="15"/>
      <c r="CK4958" s="15"/>
      <c r="CL4958" s="15"/>
      <c r="CM4958" s="15"/>
      <c r="CN4958" s="15"/>
    </row>
    <row r="4959" spans="1:92" ht="14">
      <c r="A4959" s="1"/>
      <c r="D4959" s="38"/>
      <c r="I4959" s="19"/>
      <c r="K4959" s="15"/>
      <c r="L4959" s="15"/>
      <c r="AE4959" s="37"/>
      <c r="AF4959" s="30"/>
      <c r="AG4959" s="23"/>
      <c r="AH4959" s="23"/>
      <c r="AI4959" s="23"/>
      <c r="AJ4959" s="23"/>
      <c r="AK4959" s="23"/>
      <c r="AL4959" s="23"/>
      <c r="AM4959" s="23"/>
      <c r="AN4959" s="23"/>
      <c r="AO4959" s="23"/>
      <c r="AP4959" s="23"/>
      <c r="AQ4959" s="23"/>
      <c r="AR4959" s="23"/>
      <c r="AS4959" s="23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23"/>
      <c r="BE4959" s="23"/>
      <c r="BF4959" s="23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  <c r="BU4959" s="12"/>
      <c r="BV4959" s="12"/>
      <c r="BW4959" s="12"/>
      <c r="BX4959" s="15"/>
      <c r="BY4959" s="15"/>
      <c r="BZ4959" s="15"/>
      <c r="CA4959" s="15"/>
      <c r="CB4959" s="15"/>
      <c r="CC4959" s="15"/>
      <c r="CD4959" s="15"/>
      <c r="CE4959" s="15"/>
      <c r="CF4959" s="15"/>
      <c r="CG4959" s="15"/>
      <c r="CH4959" s="15"/>
      <c r="CI4959" s="15"/>
      <c r="CJ4959" s="15"/>
      <c r="CK4959" s="15"/>
      <c r="CL4959" s="15"/>
      <c r="CM4959" s="15"/>
      <c r="CN4959" s="15"/>
    </row>
    <row r="4960" spans="1:92" ht="14">
      <c r="A4960" s="1"/>
      <c r="D4960" s="38"/>
      <c r="I4960" s="19"/>
      <c r="K4960" s="15"/>
      <c r="L4960" s="15"/>
      <c r="AE4960" s="37"/>
      <c r="AF4960" s="30"/>
      <c r="AG4960" s="23"/>
      <c r="AH4960" s="23"/>
      <c r="AI4960" s="23"/>
      <c r="AJ4960" s="23"/>
      <c r="AK4960" s="23"/>
      <c r="AL4960" s="23"/>
      <c r="AM4960" s="23"/>
      <c r="AN4960" s="23"/>
      <c r="AO4960" s="23"/>
      <c r="AP4960" s="23"/>
      <c r="AQ4960" s="23"/>
      <c r="AR4960" s="23"/>
      <c r="AS4960" s="23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23"/>
      <c r="BE4960" s="23"/>
      <c r="BF4960" s="23"/>
      <c r="BG4960" s="12"/>
      <c r="BH4960" s="12"/>
      <c r="BI4960" s="12"/>
      <c r="BJ4960" s="12"/>
      <c r="BK4960" s="12"/>
      <c r="BL4960" s="12"/>
      <c r="BM4960" s="12"/>
      <c r="BN4960" s="12"/>
      <c r="BO4960" s="12"/>
      <c r="BP4960" s="12"/>
      <c r="BQ4960" s="12"/>
      <c r="BR4960" s="12"/>
      <c r="BS4960" s="12"/>
      <c r="BT4960" s="12"/>
      <c r="BU4960" s="12"/>
      <c r="BV4960" s="12"/>
      <c r="BW4960" s="12"/>
      <c r="BX4960" s="15"/>
      <c r="BY4960" s="15"/>
      <c r="BZ4960" s="15"/>
      <c r="CA4960" s="15"/>
      <c r="CB4960" s="15"/>
      <c r="CC4960" s="15"/>
      <c r="CD4960" s="15"/>
      <c r="CE4960" s="15"/>
      <c r="CF4960" s="15"/>
      <c r="CG4960" s="15"/>
      <c r="CH4960" s="15"/>
      <c r="CI4960" s="15"/>
      <c r="CJ4960" s="15"/>
      <c r="CK4960" s="15"/>
      <c r="CL4960" s="15"/>
      <c r="CM4960" s="15"/>
      <c r="CN4960" s="15"/>
    </row>
    <row r="4961" spans="1:92" ht="14">
      <c r="A4961" s="1"/>
      <c r="D4961" s="38"/>
      <c r="I4961" s="19"/>
      <c r="K4961" s="15"/>
      <c r="L4961" s="15"/>
      <c r="AE4961" s="37"/>
      <c r="AF4961" s="30"/>
      <c r="AG4961" s="23"/>
      <c r="AH4961" s="23"/>
      <c r="AI4961" s="23"/>
      <c r="AJ4961" s="23"/>
      <c r="AK4961" s="23"/>
      <c r="AL4961" s="23"/>
      <c r="AM4961" s="23"/>
      <c r="AN4961" s="23"/>
      <c r="AO4961" s="23"/>
      <c r="AP4961" s="23"/>
      <c r="AQ4961" s="23"/>
      <c r="AR4961" s="23"/>
      <c r="AS4961" s="23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23"/>
      <c r="BE4961" s="23"/>
      <c r="BF4961" s="23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  <c r="BU4961" s="12"/>
      <c r="BV4961" s="12"/>
      <c r="BW4961" s="12"/>
      <c r="BX4961" s="15"/>
      <c r="BY4961" s="15"/>
      <c r="BZ4961" s="15"/>
      <c r="CA4961" s="15"/>
      <c r="CB4961" s="15"/>
      <c r="CC4961" s="15"/>
      <c r="CD4961" s="15"/>
      <c r="CE4961" s="15"/>
      <c r="CF4961" s="15"/>
      <c r="CG4961" s="15"/>
      <c r="CH4961" s="15"/>
      <c r="CI4961" s="15"/>
      <c r="CJ4961" s="15"/>
      <c r="CK4961" s="15"/>
      <c r="CL4961" s="15"/>
      <c r="CM4961" s="15"/>
      <c r="CN4961" s="15"/>
    </row>
    <row r="4962" spans="1:92" ht="14">
      <c r="A4962" s="1"/>
      <c r="D4962" s="38"/>
      <c r="I4962" s="19"/>
      <c r="K4962" s="15"/>
      <c r="L4962" s="15"/>
      <c r="AE4962" s="37"/>
      <c r="AF4962" s="30"/>
      <c r="AG4962" s="23"/>
      <c r="AH4962" s="23"/>
      <c r="AI4962" s="23"/>
      <c r="AJ4962" s="23"/>
      <c r="AK4962" s="23"/>
      <c r="AL4962" s="23"/>
      <c r="AM4962" s="23"/>
      <c r="AN4962" s="23"/>
      <c r="AO4962" s="23"/>
      <c r="AP4962" s="23"/>
      <c r="AQ4962" s="23"/>
      <c r="AR4962" s="23"/>
      <c r="AS4962" s="23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23"/>
      <c r="BE4962" s="23"/>
      <c r="BF4962" s="23"/>
      <c r="BG4962" s="12"/>
      <c r="BH4962" s="12"/>
      <c r="BI4962" s="12"/>
      <c r="BJ4962" s="12"/>
      <c r="BK4962" s="12"/>
      <c r="BL4962" s="12"/>
      <c r="BM4962" s="12"/>
      <c r="BN4962" s="12"/>
      <c r="BO4962" s="12"/>
      <c r="BP4962" s="12"/>
      <c r="BQ4962" s="12"/>
      <c r="BR4962" s="12"/>
      <c r="BS4962" s="12"/>
      <c r="BT4962" s="12"/>
      <c r="BU4962" s="12"/>
      <c r="BV4962" s="12"/>
      <c r="BW4962" s="12"/>
      <c r="BX4962" s="15"/>
      <c r="BY4962" s="15"/>
      <c r="BZ4962" s="15"/>
      <c r="CA4962" s="15"/>
      <c r="CB4962" s="15"/>
      <c r="CC4962" s="15"/>
      <c r="CD4962" s="15"/>
      <c r="CE4962" s="15"/>
      <c r="CF4962" s="15"/>
      <c r="CG4962" s="15"/>
      <c r="CH4962" s="15"/>
      <c r="CI4962" s="15"/>
      <c r="CJ4962" s="15"/>
      <c r="CK4962" s="15"/>
      <c r="CL4962" s="15"/>
      <c r="CM4962" s="15"/>
      <c r="CN4962" s="15"/>
    </row>
    <row r="4963" spans="1:92" ht="14">
      <c r="A4963" s="1"/>
      <c r="D4963" s="38"/>
      <c r="I4963" s="19"/>
      <c r="K4963" s="15"/>
      <c r="L4963" s="15"/>
      <c r="AE4963" s="37"/>
      <c r="AF4963" s="30"/>
      <c r="AG4963" s="23"/>
      <c r="AH4963" s="23"/>
      <c r="AI4963" s="23"/>
      <c r="AJ4963" s="23"/>
      <c r="AK4963" s="23"/>
      <c r="AL4963" s="23"/>
      <c r="AM4963" s="23"/>
      <c r="AN4963" s="23"/>
      <c r="AO4963" s="23"/>
      <c r="AP4963" s="23"/>
      <c r="AQ4963" s="23"/>
      <c r="AR4963" s="23"/>
      <c r="AS4963" s="23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23"/>
      <c r="BE4963" s="23"/>
      <c r="BF4963" s="23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  <c r="BU4963" s="12"/>
      <c r="BV4963" s="12"/>
      <c r="BW4963" s="12"/>
      <c r="BX4963" s="15"/>
      <c r="BY4963" s="15"/>
      <c r="BZ4963" s="15"/>
      <c r="CA4963" s="15"/>
      <c r="CB4963" s="15"/>
      <c r="CC4963" s="15"/>
      <c r="CD4963" s="15"/>
      <c r="CE4963" s="15"/>
      <c r="CF4963" s="15"/>
      <c r="CG4963" s="15"/>
      <c r="CH4963" s="15"/>
      <c r="CI4963" s="15"/>
      <c r="CJ4963" s="15"/>
      <c r="CK4963" s="15"/>
      <c r="CL4963" s="15"/>
      <c r="CM4963" s="15"/>
      <c r="CN4963" s="15"/>
    </row>
    <row r="4964" spans="1:92" ht="14">
      <c r="A4964" s="1"/>
      <c r="D4964" s="38"/>
      <c r="I4964" s="19"/>
      <c r="K4964" s="15"/>
      <c r="L4964" s="15"/>
      <c r="AE4964" s="37"/>
      <c r="AF4964" s="30"/>
      <c r="AG4964" s="23"/>
      <c r="AH4964" s="23"/>
      <c r="AI4964" s="23"/>
      <c r="AJ4964" s="23"/>
      <c r="AK4964" s="23"/>
      <c r="AL4964" s="23"/>
      <c r="AM4964" s="23"/>
      <c r="AN4964" s="23"/>
      <c r="AO4964" s="23"/>
      <c r="AP4964" s="23"/>
      <c r="AQ4964" s="23"/>
      <c r="AR4964" s="23"/>
      <c r="AS4964" s="23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23"/>
      <c r="BE4964" s="23"/>
      <c r="BF4964" s="23"/>
      <c r="BG4964" s="12"/>
      <c r="BH4964" s="12"/>
      <c r="BI4964" s="12"/>
      <c r="BJ4964" s="12"/>
      <c r="BK4964" s="12"/>
      <c r="BL4964" s="12"/>
      <c r="BM4964" s="12"/>
      <c r="BN4964" s="12"/>
      <c r="BO4964" s="12"/>
      <c r="BP4964" s="12"/>
      <c r="BQ4964" s="12"/>
      <c r="BR4964" s="12"/>
      <c r="BS4964" s="12"/>
      <c r="BT4964" s="12"/>
      <c r="BU4964" s="12"/>
      <c r="BV4964" s="12"/>
      <c r="BW4964" s="12"/>
      <c r="BX4964" s="15"/>
      <c r="BY4964" s="15"/>
      <c r="BZ4964" s="15"/>
      <c r="CA4964" s="15"/>
      <c r="CB4964" s="15"/>
      <c r="CC4964" s="15"/>
      <c r="CD4964" s="15"/>
      <c r="CE4964" s="15"/>
      <c r="CF4964" s="15"/>
      <c r="CG4964" s="15"/>
      <c r="CH4964" s="15"/>
      <c r="CI4964" s="15"/>
      <c r="CJ4964" s="15"/>
      <c r="CK4964" s="15"/>
      <c r="CL4964" s="15"/>
      <c r="CM4964" s="15"/>
      <c r="CN4964" s="15"/>
    </row>
    <row r="4965" spans="1:92" ht="14">
      <c r="A4965" s="1"/>
      <c r="D4965" s="38"/>
      <c r="I4965" s="19"/>
      <c r="K4965" s="15"/>
      <c r="L4965" s="15"/>
      <c r="AE4965" s="37"/>
      <c r="AF4965" s="30"/>
      <c r="AG4965" s="23"/>
      <c r="AH4965" s="23"/>
      <c r="AI4965" s="23"/>
      <c r="AJ4965" s="23"/>
      <c r="AK4965" s="23"/>
      <c r="AL4965" s="23"/>
      <c r="AM4965" s="23"/>
      <c r="AN4965" s="23"/>
      <c r="AO4965" s="23"/>
      <c r="AP4965" s="23"/>
      <c r="AQ4965" s="23"/>
      <c r="AR4965" s="23"/>
      <c r="AS4965" s="23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23"/>
      <c r="BE4965" s="23"/>
      <c r="BF4965" s="23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  <c r="BU4965" s="12"/>
      <c r="BV4965" s="12"/>
      <c r="BW4965" s="12"/>
      <c r="BX4965" s="15"/>
      <c r="BY4965" s="15"/>
      <c r="BZ4965" s="15"/>
      <c r="CA4965" s="15"/>
      <c r="CB4965" s="15"/>
      <c r="CC4965" s="15"/>
      <c r="CD4965" s="15"/>
      <c r="CE4965" s="15"/>
      <c r="CF4965" s="15"/>
      <c r="CG4965" s="15"/>
      <c r="CH4965" s="15"/>
      <c r="CI4965" s="15"/>
      <c r="CJ4965" s="15"/>
      <c r="CK4965" s="15"/>
      <c r="CL4965" s="15"/>
      <c r="CM4965" s="15"/>
      <c r="CN4965" s="15"/>
    </row>
    <row r="4966" spans="1:92" ht="14">
      <c r="A4966" s="1"/>
      <c r="D4966" s="38"/>
      <c r="I4966" s="19"/>
      <c r="K4966" s="15"/>
      <c r="L4966" s="15"/>
      <c r="AE4966" s="37"/>
      <c r="AF4966" s="30"/>
      <c r="AG4966" s="23"/>
      <c r="AH4966" s="23"/>
      <c r="AI4966" s="23"/>
      <c r="AJ4966" s="23"/>
      <c r="AK4966" s="23"/>
      <c r="AL4966" s="23"/>
      <c r="AM4966" s="23"/>
      <c r="AN4966" s="23"/>
      <c r="AO4966" s="23"/>
      <c r="AP4966" s="23"/>
      <c r="AQ4966" s="23"/>
      <c r="AR4966" s="23"/>
      <c r="AS4966" s="23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23"/>
      <c r="BE4966" s="23"/>
      <c r="BF4966" s="23"/>
      <c r="BG4966" s="12"/>
      <c r="BH4966" s="12"/>
      <c r="BI4966" s="12"/>
      <c r="BJ4966" s="12"/>
      <c r="BK4966" s="12"/>
      <c r="BL4966" s="12"/>
      <c r="BM4966" s="12"/>
      <c r="BN4966" s="12"/>
      <c r="BO4966" s="12"/>
      <c r="BP4966" s="12"/>
      <c r="BQ4966" s="12"/>
      <c r="BR4966" s="12"/>
      <c r="BS4966" s="12"/>
      <c r="BT4966" s="12"/>
      <c r="BU4966" s="12"/>
      <c r="BV4966" s="12"/>
      <c r="BW4966" s="12"/>
      <c r="BX4966" s="15"/>
      <c r="BY4966" s="15"/>
      <c r="BZ4966" s="15"/>
      <c r="CA4966" s="15"/>
      <c r="CB4966" s="15"/>
      <c r="CC4966" s="15"/>
      <c r="CD4966" s="15"/>
      <c r="CE4966" s="15"/>
      <c r="CF4966" s="15"/>
      <c r="CG4966" s="15"/>
      <c r="CH4966" s="15"/>
      <c r="CI4966" s="15"/>
      <c r="CJ4966" s="15"/>
      <c r="CK4966" s="15"/>
      <c r="CL4966" s="15"/>
      <c r="CM4966" s="15"/>
      <c r="CN4966" s="15"/>
    </row>
    <row r="4967" spans="1:92" ht="14">
      <c r="A4967" s="1"/>
      <c r="D4967" s="38"/>
      <c r="I4967" s="19"/>
      <c r="K4967" s="15"/>
      <c r="L4967" s="15"/>
      <c r="AE4967" s="37"/>
      <c r="AF4967" s="30"/>
      <c r="AG4967" s="23"/>
      <c r="AH4967" s="23"/>
      <c r="AI4967" s="23"/>
      <c r="AJ4967" s="23"/>
      <c r="AK4967" s="23"/>
      <c r="AL4967" s="23"/>
      <c r="AM4967" s="23"/>
      <c r="AN4967" s="23"/>
      <c r="AO4967" s="23"/>
      <c r="AP4967" s="23"/>
      <c r="AQ4967" s="23"/>
      <c r="AR4967" s="23"/>
      <c r="AS4967" s="23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23"/>
      <c r="BE4967" s="23"/>
      <c r="BF4967" s="23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  <c r="BU4967" s="12"/>
      <c r="BV4967" s="12"/>
      <c r="BW4967" s="12"/>
      <c r="BX4967" s="15"/>
      <c r="BY4967" s="15"/>
      <c r="BZ4967" s="15"/>
      <c r="CA4967" s="15"/>
      <c r="CB4967" s="15"/>
      <c r="CC4967" s="15"/>
      <c r="CD4967" s="15"/>
      <c r="CE4967" s="15"/>
      <c r="CF4967" s="15"/>
      <c r="CG4967" s="15"/>
      <c r="CH4967" s="15"/>
      <c r="CI4967" s="15"/>
      <c r="CJ4967" s="15"/>
      <c r="CK4967" s="15"/>
      <c r="CL4967" s="15"/>
      <c r="CM4967" s="15"/>
      <c r="CN4967" s="15"/>
    </row>
    <row r="4968" spans="1:92" ht="14">
      <c r="A4968" s="1"/>
      <c r="D4968" s="38"/>
      <c r="I4968" s="19"/>
      <c r="K4968" s="15"/>
      <c r="L4968" s="15"/>
      <c r="AE4968" s="37"/>
      <c r="AF4968" s="30"/>
      <c r="AG4968" s="23"/>
      <c r="AH4968" s="23"/>
      <c r="AI4968" s="23"/>
      <c r="AJ4968" s="23"/>
      <c r="AK4968" s="23"/>
      <c r="AL4968" s="23"/>
      <c r="AM4968" s="23"/>
      <c r="AN4968" s="23"/>
      <c r="AO4968" s="23"/>
      <c r="AP4968" s="23"/>
      <c r="AQ4968" s="23"/>
      <c r="AR4968" s="23"/>
      <c r="AS4968" s="23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23"/>
      <c r="BE4968" s="23"/>
      <c r="BF4968" s="23"/>
      <c r="BG4968" s="12"/>
      <c r="BH4968" s="12"/>
      <c r="BI4968" s="12"/>
      <c r="BJ4968" s="12"/>
      <c r="BK4968" s="12"/>
      <c r="BL4968" s="12"/>
      <c r="BM4968" s="12"/>
      <c r="BN4968" s="12"/>
      <c r="BO4968" s="12"/>
      <c r="BP4968" s="12"/>
      <c r="BQ4968" s="12"/>
      <c r="BR4968" s="12"/>
      <c r="BS4968" s="12"/>
      <c r="BT4968" s="12"/>
      <c r="BU4968" s="12"/>
      <c r="BV4968" s="12"/>
      <c r="BW4968" s="12"/>
      <c r="BX4968" s="15"/>
      <c r="BY4968" s="15"/>
      <c r="BZ4968" s="15"/>
      <c r="CA4968" s="15"/>
      <c r="CB4968" s="15"/>
      <c r="CC4968" s="15"/>
      <c r="CD4968" s="15"/>
      <c r="CE4968" s="15"/>
      <c r="CF4968" s="15"/>
      <c r="CG4968" s="15"/>
      <c r="CH4968" s="15"/>
      <c r="CI4968" s="15"/>
      <c r="CJ4968" s="15"/>
      <c r="CK4968" s="15"/>
      <c r="CL4968" s="15"/>
      <c r="CM4968" s="15"/>
      <c r="CN4968" s="15"/>
    </row>
    <row r="4969" spans="1:92" ht="14">
      <c r="A4969" s="1"/>
      <c r="D4969" s="38"/>
      <c r="I4969" s="19"/>
      <c r="K4969" s="15"/>
      <c r="L4969" s="15"/>
      <c r="AE4969" s="37"/>
      <c r="AF4969" s="30"/>
      <c r="AG4969" s="23"/>
      <c r="AH4969" s="23"/>
      <c r="AI4969" s="23"/>
      <c r="AJ4969" s="23"/>
      <c r="AK4969" s="23"/>
      <c r="AL4969" s="23"/>
      <c r="AM4969" s="23"/>
      <c r="AN4969" s="23"/>
      <c r="AO4969" s="23"/>
      <c r="AP4969" s="23"/>
      <c r="AQ4969" s="23"/>
      <c r="AR4969" s="23"/>
      <c r="AS4969" s="23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23"/>
      <c r="BE4969" s="23"/>
      <c r="BF4969" s="23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  <c r="BU4969" s="12"/>
      <c r="BV4969" s="12"/>
      <c r="BW4969" s="12"/>
      <c r="BX4969" s="15"/>
      <c r="BY4969" s="15"/>
      <c r="BZ4969" s="15"/>
      <c r="CA4969" s="15"/>
      <c r="CB4969" s="15"/>
      <c r="CC4969" s="15"/>
      <c r="CD4969" s="15"/>
      <c r="CE4969" s="15"/>
      <c r="CF4969" s="15"/>
      <c r="CG4969" s="15"/>
      <c r="CH4969" s="15"/>
      <c r="CI4969" s="15"/>
      <c r="CJ4969" s="15"/>
      <c r="CK4969" s="15"/>
      <c r="CL4969" s="15"/>
      <c r="CM4969" s="15"/>
      <c r="CN4969" s="15"/>
    </row>
    <row r="4970" spans="1:92" ht="14">
      <c r="A4970" s="1"/>
      <c r="D4970" s="38"/>
      <c r="I4970" s="19"/>
      <c r="K4970" s="15"/>
      <c r="L4970" s="15"/>
      <c r="AE4970" s="37"/>
      <c r="AF4970" s="30"/>
      <c r="AG4970" s="23"/>
      <c r="AH4970" s="23"/>
      <c r="AI4970" s="23"/>
      <c r="AJ4970" s="23"/>
      <c r="AK4970" s="23"/>
      <c r="AL4970" s="23"/>
      <c r="AM4970" s="23"/>
      <c r="AN4970" s="23"/>
      <c r="AO4970" s="23"/>
      <c r="AP4970" s="23"/>
      <c r="AQ4970" s="23"/>
      <c r="AR4970" s="23"/>
      <c r="AS4970" s="23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23"/>
      <c r="BE4970" s="23"/>
      <c r="BF4970" s="23"/>
      <c r="BG4970" s="12"/>
      <c r="BH4970" s="12"/>
      <c r="BI4970" s="12"/>
      <c r="BJ4970" s="12"/>
      <c r="BK4970" s="12"/>
      <c r="BL4970" s="12"/>
      <c r="BM4970" s="12"/>
      <c r="BN4970" s="12"/>
      <c r="BO4970" s="12"/>
      <c r="BP4970" s="12"/>
      <c r="BQ4970" s="12"/>
      <c r="BR4970" s="12"/>
      <c r="BS4970" s="12"/>
      <c r="BT4970" s="12"/>
      <c r="BU4970" s="12"/>
      <c r="BV4970" s="12"/>
      <c r="BW4970" s="12"/>
      <c r="BX4970" s="15"/>
      <c r="BY4970" s="15"/>
      <c r="BZ4970" s="15"/>
      <c r="CA4970" s="15"/>
      <c r="CB4970" s="15"/>
      <c r="CC4970" s="15"/>
      <c r="CD4970" s="15"/>
      <c r="CE4970" s="15"/>
      <c r="CF4970" s="15"/>
      <c r="CG4970" s="15"/>
      <c r="CH4970" s="15"/>
      <c r="CI4970" s="15"/>
      <c r="CJ4970" s="15"/>
      <c r="CK4970" s="15"/>
      <c r="CL4970" s="15"/>
      <c r="CM4970" s="15"/>
      <c r="CN4970" s="15"/>
    </row>
    <row r="4971" spans="1:92" ht="14">
      <c r="A4971" s="1"/>
      <c r="D4971" s="38"/>
      <c r="I4971" s="19"/>
      <c r="K4971" s="15"/>
      <c r="L4971" s="15"/>
      <c r="AE4971" s="37"/>
      <c r="AF4971" s="30"/>
      <c r="AG4971" s="23"/>
      <c r="AH4971" s="23"/>
      <c r="AI4971" s="23"/>
      <c r="AJ4971" s="23"/>
      <c r="AK4971" s="23"/>
      <c r="AL4971" s="23"/>
      <c r="AM4971" s="23"/>
      <c r="AN4971" s="23"/>
      <c r="AO4971" s="23"/>
      <c r="AP4971" s="23"/>
      <c r="AQ4971" s="23"/>
      <c r="AR4971" s="23"/>
      <c r="AS4971" s="23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23"/>
      <c r="BE4971" s="23"/>
      <c r="BF4971" s="23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  <c r="BU4971" s="12"/>
      <c r="BV4971" s="12"/>
      <c r="BW4971" s="12"/>
      <c r="BX4971" s="15"/>
      <c r="BY4971" s="15"/>
      <c r="BZ4971" s="15"/>
      <c r="CA4971" s="15"/>
      <c r="CB4971" s="15"/>
      <c r="CC4971" s="15"/>
      <c r="CD4971" s="15"/>
      <c r="CE4971" s="15"/>
      <c r="CF4971" s="15"/>
      <c r="CG4971" s="15"/>
      <c r="CH4971" s="15"/>
      <c r="CI4971" s="15"/>
      <c r="CJ4971" s="15"/>
      <c r="CK4971" s="15"/>
      <c r="CL4971" s="15"/>
      <c r="CM4971" s="15"/>
      <c r="CN4971" s="15"/>
    </row>
    <row r="4972" spans="1:92" ht="14">
      <c r="A4972" s="1"/>
      <c r="D4972" s="38"/>
      <c r="I4972" s="19"/>
      <c r="K4972" s="15"/>
      <c r="L4972" s="15"/>
      <c r="AE4972" s="37"/>
      <c r="AF4972" s="30"/>
      <c r="AG4972" s="23"/>
      <c r="AH4972" s="23"/>
      <c r="AI4972" s="23"/>
      <c r="AJ4972" s="23"/>
      <c r="AK4972" s="23"/>
      <c r="AL4972" s="23"/>
      <c r="AM4972" s="23"/>
      <c r="AN4972" s="23"/>
      <c r="AO4972" s="23"/>
      <c r="AP4972" s="23"/>
      <c r="AQ4972" s="23"/>
      <c r="AR4972" s="23"/>
      <c r="AS4972" s="23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23"/>
      <c r="BE4972" s="23"/>
      <c r="BF4972" s="23"/>
      <c r="BG4972" s="12"/>
      <c r="BH4972" s="12"/>
      <c r="BI4972" s="12"/>
      <c r="BJ4972" s="12"/>
      <c r="BK4972" s="12"/>
      <c r="BL4972" s="12"/>
      <c r="BM4972" s="12"/>
      <c r="BN4972" s="12"/>
      <c r="BO4972" s="12"/>
      <c r="BP4972" s="12"/>
      <c r="BQ4972" s="12"/>
      <c r="BR4972" s="12"/>
      <c r="BS4972" s="12"/>
      <c r="BT4972" s="12"/>
      <c r="BU4972" s="12"/>
      <c r="BV4972" s="12"/>
      <c r="BW4972" s="12"/>
      <c r="BX4972" s="15"/>
      <c r="BY4972" s="15"/>
      <c r="BZ4972" s="15"/>
      <c r="CA4972" s="15"/>
      <c r="CB4972" s="15"/>
      <c r="CC4972" s="15"/>
      <c r="CD4972" s="15"/>
      <c r="CE4972" s="15"/>
      <c r="CF4972" s="15"/>
      <c r="CG4972" s="15"/>
      <c r="CH4972" s="15"/>
      <c r="CI4972" s="15"/>
      <c r="CJ4972" s="15"/>
      <c r="CK4972" s="15"/>
      <c r="CL4972" s="15"/>
      <c r="CM4972" s="15"/>
      <c r="CN4972" s="15"/>
    </row>
    <row r="4973" spans="1:92" ht="14">
      <c r="A4973" s="1"/>
      <c r="D4973" s="38"/>
      <c r="I4973" s="19"/>
      <c r="K4973" s="15"/>
      <c r="L4973" s="15"/>
      <c r="AE4973" s="37"/>
      <c r="AF4973" s="30"/>
      <c r="AG4973" s="23"/>
      <c r="AH4973" s="23"/>
      <c r="AI4973" s="23"/>
      <c r="AJ4973" s="23"/>
      <c r="AK4973" s="23"/>
      <c r="AL4973" s="23"/>
      <c r="AM4973" s="23"/>
      <c r="AN4973" s="23"/>
      <c r="AO4973" s="23"/>
      <c r="AP4973" s="23"/>
      <c r="AQ4973" s="23"/>
      <c r="AR4973" s="23"/>
      <c r="AS4973" s="23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23"/>
      <c r="BE4973" s="23"/>
      <c r="BF4973" s="23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  <c r="BU4973" s="12"/>
      <c r="BV4973" s="12"/>
      <c r="BW4973" s="12"/>
      <c r="BX4973" s="15"/>
      <c r="BY4973" s="15"/>
      <c r="BZ4973" s="15"/>
      <c r="CA4973" s="15"/>
      <c r="CB4973" s="15"/>
      <c r="CC4973" s="15"/>
      <c r="CD4973" s="15"/>
      <c r="CE4973" s="15"/>
      <c r="CF4973" s="15"/>
      <c r="CG4973" s="15"/>
      <c r="CH4973" s="15"/>
      <c r="CI4973" s="15"/>
      <c r="CJ4973" s="15"/>
      <c r="CK4973" s="15"/>
      <c r="CL4973" s="15"/>
      <c r="CM4973" s="15"/>
      <c r="CN4973" s="15"/>
    </row>
    <row r="4974" spans="1:92" ht="14">
      <c r="A4974" s="1"/>
      <c r="D4974" s="38"/>
      <c r="I4974" s="19"/>
      <c r="K4974" s="15"/>
      <c r="L4974" s="15"/>
      <c r="AE4974" s="37"/>
      <c r="AF4974" s="30"/>
      <c r="AG4974" s="23"/>
      <c r="AH4974" s="23"/>
      <c r="AI4974" s="23"/>
      <c r="AJ4974" s="23"/>
      <c r="AK4974" s="23"/>
      <c r="AL4974" s="23"/>
      <c r="AM4974" s="23"/>
      <c r="AN4974" s="23"/>
      <c r="AO4974" s="23"/>
      <c r="AP4974" s="23"/>
      <c r="AQ4974" s="23"/>
      <c r="AR4974" s="23"/>
      <c r="AS4974" s="23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23"/>
      <c r="BE4974" s="23"/>
      <c r="BF4974" s="23"/>
      <c r="BG4974" s="12"/>
      <c r="BH4974" s="12"/>
      <c r="BI4974" s="12"/>
      <c r="BJ4974" s="12"/>
      <c r="BK4974" s="12"/>
      <c r="BL4974" s="12"/>
      <c r="BM4974" s="12"/>
      <c r="BN4974" s="12"/>
      <c r="BO4974" s="12"/>
      <c r="BP4974" s="12"/>
      <c r="BQ4974" s="12"/>
      <c r="BR4974" s="12"/>
      <c r="BS4974" s="12"/>
      <c r="BT4974" s="12"/>
      <c r="BU4974" s="12"/>
      <c r="BV4974" s="12"/>
      <c r="BW4974" s="12"/>
      <c r="BX4974" s="15"/>
      <c r="BY4974" s="15"/>
      <c r="BZ4974" s="15"/>
      <c r="CA4974" s="15"/>
      <c r="CB4974" s="15"/>
      <c r="CC4974" s="15"/>
      <c r="CD4974" s="15"/>
      <c r="CE4974" s="15"/>
      <c r="CF4974" s="15"/>
      <c r="CG4974" s="15"/>
      <c r="CH4974" s="15"/>
      <c r="CI4974" s="15"/>
      <c r="CJ4974" s="15"/>
      <c r="CK4974" s="15"/>
      <c r="CL4974" s="15"/>
      <c r="CM4974" s="15"/>
      <c r="CN4974" s="15"/>
    </row>
    <row r="4975" spans="1:92" ht="14">
      <c r="A4975" s="1"/>
      <c r="D4975" s="38"/>
      <c r="I4975" s="19"/>
      <c r="K4975" s="15"/>
      <c r="L4975" s="15"/>
      <c r="AE4975" s="37"/>
      <c r="AF4975" s="30"/>
      <c r="AG4975" s="23"/>
      <c r="AH4975" s="23"/>
      <c r="AI4975" s="23"/>
      <c r="AJ4975" s="23"/>
      <c r="AK4975" s="23"/>
      <c r="AL4975" s="23"/>
      <c r="AM4975" s="23"/>
      <c r="AN4975" s="23"/>
      <c r="AO4975" s="23"/>
      <c r="AP4975" s="23"/>
      <c r="AQ4975" s="23"/>
      <c r="AR4975" s="23"/>
      <c r="AS4975" s="23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23"/>
      <c r="BE4975" s="23"/>
      <c r="BF4975" s="23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  <c r="BU4975" s="12"/>
      <c r="BV4975" s="12"/>
      <c r="BW4975" s="12"/>
      <c r="BX4975" s="15"/>
      <c r="BY4975" s="15"/>
      <c r="BZ4975" s="15"/>
      <c r="CA4975" s="15"/>
      <c r="CB4975" s="15"/>
      <c r="CC4975" s="15"/>
      <c r="CD4975" s="15"/>
      <c r="CE4975" s="15"/>
      <c r="CF4975" s="15"/>
      <c r="CG4975" s="15"/>
      <c r="CH4975" s="15"/>
      <c r="CI4975" s="15"/>
      <c r="CJ4975" s="15"/>
      <c r="CK4975" s="15"/>
      <c r="CL4975" s="15"/>
      <c r="CM4975" s="15"/>
      <c r="CN4975" s="15"/>
    </row>
    <row r="4976" spans="1:92" ht="14">
      <c r="A4976" s="1"/>
      <c r="D4976" s="38"/>
      <c r="I4976" s="19"/>
      <c r="K4976" s="15"/>
      <c r="L4976" s="15"/>
      <c r="AE4976" s="37"/>
      <c r="AF4976" s="30"/>
      <c r="AG4976" s="23"/>
      <c r="AH4976" s="23"/>
      <c r="AI4976" s="23"/>
      <c r="AJ4976" s="23"/>
      <c r="AK4976" s="23"/>
      <c r="AL4976" s="23"/>
      <c r="AM4976" s="23"/>
      <c r="AN4976" s="23"/>
      <c r="AO4976" s="23"/>
      <c r="AP4976" s="23"/>
      <c r="AQ4976" s="23"/>
      <c r="AR4976" s="23"/>
      <c r="AS4976" s="23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23"/>
      <c r="BE4976" s="23"/>
      <c r="BF4976" s="23"/>
      <c r="BG4976" s="12"/>
      <c r="BH4976" s="12"/>
      <c r="BI4976" s="12"/>
      <c r="BJ4976" s="12"/>
      <c r="BK4976" s="12"/>
      <c r="BL4976" s="12"/>
      <c r="BM4976" s="12"/>
      <c r="BN4976" s="12"/>
      <c r="BO4976" s="12"/>
      <c r="BP4976" s="12"/>
      <c r="BQ4976" s="12"/>
      <c r="BR4976" s="12"/>
      <c r="BS4976" s="12"/>
      <c r="BT4976" s="12"/>
      <c r="BU4976" s="12"/>
      <c r="BV4976" s="12"/>
      <c r="BW4976" s="12"/>
      <c r="BX4976" s="15"/>
      <c r="BY4976" s="15"/>
      <c r="BZ4976" s="15"/>
      <c r="CA4976" s="15"/>
      <c r="CB4976" s="15"/>
      <c r="CC4976" s="15"/>
      <c r="CD4976" s="15"/>
      <c r="CE4976" s="15"/>
      <c r="CF4976" s="15"/>
      <c r="CG4976" s="15"/>
      <c r="CH4976" s="15"/>
      <c r="CI4976" s="15"/>
      <c r="CJ4976" s="15"/>
      <c r="CK4976" s="15"/>
      <c r="CL4976" s="15"/>
      <c r="CM4976" s="15"/>
      <c r="CN4976" s="15"/>
    </row>
    <row r="4977" spans="1:92" ht="14">
      <c r="A4977" s="1"/>
      <c r="D4977" s="38"/>
      <c r="I4977" s="19"/>
      <c r="K4977" s="15"/>
      <c r="L4977" s="15"/>
      <c r="AE4977" s="37"/>
      <c r="AF4977" s="30"/>
      <c r="AG4977" s="23"/>
      <c r="AH4977" s="23"/>
      <c r="AI4977" s="23"/>
      <c r="AJ4977" s="23"/>
      <c r="AK4977" s="23"/>
      <c r="AL4977" s="23"/>
      <c r="AM4977" s="23"/>
      <c r="AN4977" s="23"/>
      <c r="AO4977" s="23"/>
      <c r="AP4977" s="23"/>
      <c r="AQ4977" s="23"/>
      <c r="AR4977" s="23"/>
      <c r="AS4977" s="23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23"/>
      <c r="BE4977" s="23"/>
      <c r="BF4977" s="23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5"/>
      <c r="BY4977" s="15"/>
      <c r="BZ4977" s="15"/>
      <c r="CA4977" s="15"/>
      <c r="CB4977" s="15"/>
      <c r="CC4977" s="15"/>
      <c r="CD4977" s="15"/>
      <c r="CE4977" s="15"/>
      <c r="CF4977" s="15"/>
      <c r="CG4977" s="15"/>
      <c r="CH4977" s="15"/>
      <c r="CI4977" s="15"/>
      <c r="CJ4977" s="15"/>
      <c r="CK4977" s="15"/>
      <c r="CL4977" s="15"/>
      <c r="CM4977" s="15"/>
      <c r="CN4977" s="15"/>
    </row>
    <row r="4978" spans="1:92" ht="14">
      <c r="A4978" s="1"/>
      <c r="D4978" s="38"/>
      <c r="I4978" s="19"/>
      <c r="K4978" s="15"/>
      <c r="L4978" s="15"/>
      <c r="AE4978" s="37"/>
      <c r="AF4978" s="30"/>
      <c r="AG4978" s="23"/>
      <c r="AH4978" s="23"/>
      <c r="AI4978" s="23"/>
      <c r="AJ4978" s="23"/>
      <c r="AK4978" s="23"/>
      <c r="AL4978" s="23"/>
      <c r="AM4978" s="23"/>
      <c r="AN4978" s="23"/>
      <c r="AO4978" s="23"/>
      <c r="AP4978" s="23"/>
      <c r="AQ4978" s="23"/>
      <c r="AR4978" s="23"/>
      <c r="AS4978" s="23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23"/>
      <c r="BE4978" s="23"/>
      <c r="BF4978" s="23"/>
      <c r="BG4978" s="12"/>
      <c r="BH4978" s="12"/>
      <c r="BI4978" s="12"/>
      <c r="BJ4978" s="12"/>
      <c r="BK4978" s="12"/>
      <c r="BL4978" s="12"/>
      <c r="BM4978" s="12"/>
      <c r="BN4978" s="12"/>
      <c r="BO4978" s="12"/>
      <c r="BP4978" s="12"/>
      <c r="BQ4978" s="12"/>
      <c r="BR4978" s="12"/>
      <c r="BS4978" s="12"/>
      <c r="BT4978" s="12"/>
      <c r="BU4978" s="12"/>
      <c r="BV4978" s="12"/>
      <c r="BW4978" s="12"/>
      <c r="BX4978" s="15"/>
      <c r="BY4978" s="15"/>
      <c r="BZ4978" s="15"/>
      <c r="CA4978" s="15"/>
      <c r="CB4978" s="15"/>
      <c r="CC4978" s="15"/>
      <c r="CD4978" s="15"/>
      <c r="CE4978" s="15"/>
      <c r="CF4978" s="15"/>
      <c r="CG4978" s="15"/>
      <c r="CH4978" s="15"/>
      <c r="CI4978" s="15"/>
      <c r="CJ4978" s="15"/>
      <c r="CK4978" s="15"/>
      <c r="CL4978" s="15"/>
      <c r="CM4978" s="15"/>
      <c r="CN4978" s="15"/>
    </row>
    <row r="4979" spans="1:92" ht="14">
      <c r="A4979" s="1"/>
      <c r="D4979" s="38"/>
      <c r="I4979" s="19"/>
      <c r="K4979" s="15"/>
      <c r="L4979" s="15"/>
      <c r="AE4979" s="37"/>
      <c r="AF4979" s="30"/>
      <c r="AG4979" s="23"/>
      <c r="AH4979" s="23"/>
      <c r="AI4979" s="23"/>
      <c r="AJ4979" s="23"/>
      <c r="AK4979" s="23"/>
      <c r="AL4979" s="23"/>
      <c r="AM4979" s="23"/>
      <c r="AN4979" s="23"/>
      <c r="AO4979" s="23"/>
      <c r="AP4979" s="23"/>
      <c r="AQ4979" s="23"/>
      <c r="AR4979" s="23"/>
      <c r="AS4979" s="23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23"/>
      <c r="BE4979" s="23"/>
      <c r="BF4979" s="23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  <c r="BU4979" s="12"/>
      <c r="BV4979" s="12"/>
      <c r="BW4979" s="12"/>
      <c r="BX4979" s="15"/>
      <c r="BY4979" s="15"/>
      <c r="BZ4979" s="15"/>
      <c r="CA4979" s="15"/>
      <c r="CB4979" s="15"/>
      <c r="CC4979" s="15"/>
      <c r="CD4979" s="15"/>
      <c r="CE4979" s="15"/>
      <c r="CF4979" s="15"/>
      <c r="CG4979" s="15"/>
      <c r="CH4979" s="15"/>
      <c r="CI4979" s="15"/>
      <c r="CJ4979" s="15"/>
      <c r="CK4979" s="15"/>
      <c r="CL4979" s="15"/>
      <c r="CM4979" s="15"/>
      <c r="CN4979" s="15"/>
    </row>
    <row r="4980" spans="1:92" ht="14">
      <c r="A4980" s="1"/>
      <c r="D4980" s="38"/>
      <c r="I4980" s="19"/>
      <c r="K4980" s="15"/>
      <c r="L4980" s="15"/>
      <c r="AE4980" s="37"/>
      <c r="AF4980" s="30"/>
      <c r="AG4980" s="23"/>
      <c r="AH4980" s="23"/>
      <c r="AI4980" s="23"/>
      <c r="AJ4980" s="23"/>
      <c r="AK4980" s="23"/>
      <c r="AL4980" s="23"/>
      <c r="AM4980" s="23"/>
      <c r="AN4980" s="23"/>
      <c r="AO4980" s="23"/>
      <c r="AP4980" s="23"/>
      <c r="AQ4980" s="23"/>
      <c r="AR4980" s="23"/>
      <c r="AS4980" s="23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23"/>
      <c r="BE4980" s="23"/>
      <c r="BF4980" s="23"/>
      <c r="BG4980" s="12"/>
      <c r="BH4980" s="12"/>
      <c r="BI4980" s="12"/>
      <c r="BJ4980" s="12"/>
      <c r="BK4980" s="12"/>
      <c r="BL4980" s="12"/>
      <c r="BM4980" s="12"/>
      <c r="BN4980" s="12"/>
      <c r="BO4980" s="12"/>
      <c r="BP4980" s="12"/>
      <c r="BQ4980" s="12"/>
      <c r="BR4980" s="12"/>
      <c r="BS4980" s="12"/>
      <c r="BT4980" s="12"/>
      <c r="BU4980" s="12"/>
      <c r="BV4980" s="12"/>
      <c r="BW4980" s="12"/>
      <c r="BX4980" s="15"/>
      <c r="BY4980" s="15"/>
      <c r="BZ4980" s="15"/>
      <c r="CA4980" s="15"/>
      <c r="CB4980" s="15"/>
      <c r="CC4980" s="15"/>
      <c r="CD4980" s="15"/>
      <c r="CE4980" s="15"/>
      <c r="CF4980" s="15"/>
      <c r="CG4980" s="15"/>
      <c r="CH4980" s="15"/>
      <c r="CI4980" s="15"/>
      <c r="CJ4980" s="15"/>
      <c r="CK4980" s="15"/>
      <c r="CL4980" s="15"/>
      <c r="CM4980" s="15"/>
      <c r="CN4980" s="15"/>
    </row>
    <row r="4981" spans="1:92" ht="14">
      <c r="A4981" s="1"/>
      <c r="D4981" s="38"/>
      <c r="I4981" s="19"/>
      <c r="K4981" s="15"/>
      <c r="L4981" s="15"/>
      <c r="AE4981" s="37"/>
      <c r="AF4981" s="30"/>
      <c r="AG4981" s="23"/>
      <c r="AH4981" s="23"/>
      <c r="AI4981" s="23"/>
      <c r="AJ4981" s="23"/>
      <c r="AK4981" s="23"/>
      <c r="AL4981" s="23"/>
      <c r="AM4981" s="23"/>
      <c r="AN4981" s="23"/>
      <c r="AO4981" s="23"/>
      <c r="AP4981" s="23"/>
      <c r="AQ4981" s="23"/>
      <c r="AR4981" s="23"/>
      <c r="AS4981" s="23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23"/>
      <c r="BE4981" s="23"/>
      <c r="BF4981" s="23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  <c r="BU4981" s="12"/>
      <c r="BV4981" s="12"/>
      <c r="BW4981" s="12"/>
      <c r="BX4981" s="15"/>
      <c r="BY4981" s="15"/>
      <c r="BZ4981" s="15"/>
      <c r="CA4981" s="15"/>
      <c r="CB4981" s="15"/>
      <c r="CC4981" s="15"/>
      <c r="CD4981" s="15"/>
      <c r="CE4981" s="15"/>
      <c r="CF4981" s="15"/>
      <c r="CG4981" s="15"/>
      <c r="CH4981" s="15"/>
      <c r="CI4981" s="15"/>
      <c r="CJ4981" s="15"/>
      <c r="CK4981" s="15"/>
      <c r="CL4981" s="15"/>
      <c r="CM4981" s="15"/>
      <c r="CN4981" s="15"/>
    </row>
    <row r="4982" spans="1:92" ht="14">
      <c r="A4982" s="1"/>
      <c r="D4982" s="38"/>
      <c r="I4982" s="19"/>
      <c r="K4982" s="15"/>
      <c r="L4982" s="15"/>
      <c r="AE4982" s="37"/>
      <c r="AF4982" s="30"/>
      <c r="AG4982" s="23"/>
      <c r="AH4982" s="23"/>
      <c r="AI4982" s="23"/>
      <c r="AJ4982" s="23"/>
      <c r="AK4982" s="23"/>
      <c r="AL4982" s="23"/>
      <c r="AM4982" s="23"/>
      <c r="AN4982" s="23"/>
      <c r="AO4982" s="23"/>
      <c r="AP4982" s="23"/>
      <c r="AQ4982" s="23"/>
      <c r="AR4982" s="23"/>
      <c r="AS4982" s="23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23"/>
      <c r="BE4982" s="23"/>
      <c r="BF4982" s="23"/>
      <c r="BG4982" s="12"/>
      <c r="BH4982" s="12"/>
      <c r="BI4982" s="12"/>
      <c r="BJ4982" s="12"/>
      <c r="BK4982" s="12"/>
      <c r="BL4982" s="12"/>
      <c r="BM4982" s="12"/>
      <c r="BN4982" s="12"/>
      <c r="BO4982" s="12"/>
      <c r="BP4982" s="12"/>
      <c r="BQ4982" s="12"/>
      <c r="BR4982" s="12"/>
      <c r="BS4982" s="12"/>
      <c r="BT4982" s="12"/>
      <c r="BU4982" s="12"/>
      <c r="BV4982" s="12"/>
      <c r="BW4982" s="12"/>
      <c r="BX4982" s="15"/>
      <c r="BY4982" s="15"/>
      <c r="BZ4982" s="15"/>
      <c r="CA4982" s="15"/>
      <c r="CB4982" s="15"/>
      <c r="CC4982" s="15"/>
      <c r="CD4982" s="15"/>
      <c r="CE4982" s="15"/>
      <c r="CF4982" s="15"/>
      <c r="CG4982" s="15"/>
      <c r="CH4982" s="15"/>
      <c r="CI4982" s="15"/>
      <c r="CJ4982" s="15"/>
      <c r="CK4982" s="15"/>
      <c r="CL4982" s="15"/>
      <c r="CM4982" s="15"/>
      <c r="CN4982" s="15"/>
    </row>
    <row r="4983" spans="1:92" ht="14">
      <c r="A4983" s="1"/>
      <c r="D4983" s="38"/>
      <c r="I4983" s="19"/>
      <c r="K4983" s="15"/>
      <c r="L4983" s="15"/>
      <c r="AE4983" s="37"/>
      <c r="AF4983" s="30"/>
      <c r="AG4983" s="23"/>
      <c r="AH4983" s="23"/>
      <c r="AI4983" s="23"/>
      <c r="AJ4983" s="23"/>
      <c r="AK4983" s="23"/>
      <c r="AL4983" s="23"/>
      <c r="AM4983" s="23"/>
      <c r="AN4983" s="23"/>
      <c r="AO4983" s="23"/>
      <c r="AP4983" s="23"/>
      <c r="AQ4983" s="23"/>
      <c r="AR4983" s="23"/>
      <c r="AS4983" s="23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23"/>
      <c r="BE4983" s="23"/>
      <c r="BF4983" s="23"/>
      <c r="BG4983" s="12"/>
      <c r="BH4983" s="12"/>
      <c r="BI4983" s="12"/>
      <c r="BJ4983" s="12"/>
      <c r="BK4983" s="12"/>
      <c r="BL4983" s="12"/>
      <c r="BM4983" s="12"/>
      <c r="BN4983" s="12"/>
      <c r="BO4983" s="12"/>
      <c r="BP4983" s="12"/>
      <c r="BQ4983" s="12"/>
      <c r="BR4983" s="12"/>
      <c r="BS4983" s="12"/>
      <c r="BT4983" s="12"/>
      <c r="BU4983" s="12"/>
      <c r="BV4983" s="12"/>
      <c r="BW4983" s="12"/>
      <c r="BX4983" s="15"/>
      <c r="BY4983" s="15"/>
      <c r="BZ4983" s="15"/>
      <c r="CA4983" s="15"/>
      <c r="CB4983" s="15"/>
      <c r="CC4983" s="15"/>
      <c r="CD4983" s="15"/>
      <c r="CE4983" s="15"/>
      <c r="CF4983" s="15"/>
      <c r="CG4983" s="15"/>
      <c r="CH4983" s="15"/>
      <c r="CI4983" s="15"/>
      <c r="CJ4983" s="15"/>
      <c r="CK4983" s="15"/>
      <c r="CL4983" s="15"/>
      <c r="CM4983" s="15"/>
      <c r="CN4983" s="15"/>
    </row>
    <row r="4984" spans="1:92" ht="14">
      <c r="A4984" s="1"/>
      <c r="D4984" s="38"/>
      <c r="I4984" s="19"/>
      <c r="K4984" s="15"/>
      <c r="L4984" s="15"/>
      <c r="AE4984" s="37"/>
      <c r="AF4984" s="30"/>
      <c r="AG4984" s="23"/>
      <c r="AH4984" s="23"/>
      <c r="AI4984" s="23"/>
      <c r="AJ4984" s="23"/>
      <c r="AK4984" s="23"/>
      <c r="AL4984" s="23"/>
      <c r="AM4984" s="23"/>
      <c r="AN4984" s="23"/>
      <c r="AO4984" s="23"/>
      <c r="AP4984" s="23"/>
      <c r="AQ4984" s="23"/>
      <c r="AR4984" s="23"/>
      <c r="AS4984" s="23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23"/>
      <c r="BE4984" s="23"/>
      <c r="BF4984" s="23"/>
      <c r="BG4984" s="12"/>
      <c r="BH4984" s="12"/>
      <c r="BI4984" s="12"/>
      <c r="BJ4984" s="12"/>
      <c r="BK4984" s="12"/>
      <c r="BL4984" s="12"/>
      <c r="BM4984" s="12"/>
      <c r="BN4984" s="12"/>
      <c r="BO4984" s="12"/>
      <c r="BP4984" s="12"/>
      <c r="BQ4984" s="12"/>
      <c r="BR4984" s="12"/>
      <c r="BS4984" s="12"/>
      <c r="BT4984" s="12"/>
      <c r="BU4984" s="12"/>
      <c r="BV4984" s="12"/>
      <c r="BW4984" s="12"/>
      <c r="BX4984" s="15"/>
      <c r="BY4984" s="15"/>
      <c r="BZ4984" s="15"/>
      <c r="CA4984" s="15"/>
      <c r="CB4984" s="15"/>
      <c r="CC4984" s="15"/>
      <c r="CD4984" s="15"/>
      <c r="CE4984" s="15"/>
      <c r="CF4984" s="15"/>
      <c r="CG4984" s="15"/>
      <c r="CH4984" s="15"/>
      <c r="CI4984" s="15"/>
      <c r="CJ4984" s="15"/>
      <c r="CK4984" s="15"/>
      <c r="CL4984" s="15"/>
      <c r="CM4984" s="15"/>
      <c r="CN4984" s="15"/>
    </row>
    <row r="4985" spans="1:92" ht="14">
      <c r="A4985" s="1"/>
      <c r="D4985" s="38"/>
      <c r="I4985" s="19"/>
      <c r="K4985" s="15"/>
      <c r="L4985" s="15"/>
      <c r="AE4985" s="37"/>
      <c r="AF4985" s="30"/>
      <c r="AG4985" s="23"/>
      <c r="AH4985" s="23"/>
      <c r="AI4985" s="23"/>
      <c r="AJ4985" s="23"/>
      <c r="AK4985" s="23"/>
      <c r="AL4985" s="23"/>
      <c r="AM4985" s="23"/>
      <c r="AN4985" s="23"/>
      <c r="AO4985" s="23"/>
      <c r="AP4985" s="23"/>
      <c r="AQ4985" s="23"/>
      <c r="AR4985" s="23"/>
      <c r="AS4985" s="23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23"/>
      <c r="BE4985" s="23"/>
      <c r="BF4985" s="23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  <c r="BU4985" s="12"/>
      <c r="BV4985" s="12"/>
      <c r="BW4985" s="12"/>
      <c r="BX4985" s="15"/>
      <c r="BY4985" s="15"/>
      <c r="BZ4985" s="15"/>
      <c r="CA4985" s="15"/>
      <c r="CB4985" s="15"/>
      <c r="CC4985" s="15"/>
      <c r="CD4985" s="15"/>
      <c r="CE4985" s="15"/>
      <c r="CF4985" s="15"/>
      <c r="CG4985" s="15"/>
      <c r="CH4985" s="15"/>
      <c r="CI4985" s="15"/>
      <c r="CJ4985" s="15"/>
      <c r="CK4985" s="15"/>
      <c r="CL4985" s="15"/>
      <c r="CM4985" s="15"/>
      <c r="CN4985" s="15"/>
    </row>
    <row r="4986" spans="1:92" ht="14">
      <c r="A4986" s="1"/>
      <c r="D4986" s="38"/>
      <c r="I4986" s="19"/>
      <c r="K4986" s="15"/>
      <c r="L4986" s="15"/>
      <c r="AE4986" s="37"/>
      <c r="AF4986" s="30"/>
      <c r="AG4986" s="23"/>
      <c r="AH4986" s="23"/>
      <c r="AI4986" s="23"/>
      <c r="AJ4986" s="23"/>
      <c r="AK4986" s="23"/>
      <c r="AL4986" s="23"/>
      <c r="AM4986" s="23"/>
      <c r="AN4986" s="23"/>
      <c r="AO4986" s="23"/>
      <c r="AP4986" s="23"/>
      <c r="AQ4986" s="23"/>
      <c r="AR4986" s="23"/>
      <c r="AS4986" s="23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23"/>
      <c r="BE4986" s="23"/>
      <c r="BF4986" s="23"/>
      <c r="BG4986" s="12"/>
      <c r="BH4986" s="12"/>
      <c r="BI4986" s="12"/>
      <c r="BJ4986" s="12"/>
      <c r="BK4986" s="12"/>
      <c r="BL4986" s="12"/>
      <c r="BM4986" s="12"/>
      <c r="BN4986" s="12"/>
      <c r="BO4986" s="12"/>
      <c r="BP4986" s="12"/>
      <c r="BQ4986" s="12"/>
      <c r="BR4986" s="12"/>
      <c r="BS4986" s="12"/>
      <c r="BT4986" s="12"/>
      <c r="BU4986" s="12"/>
      <c r="BV4986" s="12"/>
      <c r="BW4986" s="12"/>
      <c r="BX4986" s="15"/>
      <c r="BY4986" s="15"/>
      <c r="BZ4986" s="15"/>
      <c r="CA4986" s="15"/>
      <c r="CB4986" s="15"/>
      <c r="CC4986" s="15"/>
      <c r="CD4986" s="15"/>
      <c r="CE4986" s="15"/>
      <c r="CF4986" s="15"/>
      <c r="CG4986" s="15"/>
      <c r="CH4986" s="15"/>
      <c r="CI4986" s="15"/>
      <c r="CJ4986" s="15"/>
      <c r="CK4986" s="15"/>
      <c r="CL4986" s="15"/>
      <c r="CM4986" s="15"/>
      <c r="CN4986" s="15"/>
    </row>
    <row r="4987" spans="1:92" ht="14">
      <c r="A4987" s="1"/>
      <c r="D4987" s="38"/>
      <c r="I4987" s="19"/>
      <c r="K4987" s="15"/>
      <c r="L4987" s="15"/>
      <c r="AE4987" s="37"/>
      <c r="AF4987" s="30"/>
      <c r="AG4987" s="23"/>
      <c r="AH4987" s="23"/>
      <c r="AI4987" s="23"/>
      <c r="AJ4987" s="23"/>
      <c r="AK4987" s="23"/>
      <c r="AL4987" s="23"/>
      <c r="AM4987" s="23"/>
      <c r="AN4987" s="23"/>
      <c r="AO4987" s="23"/>
      <c r="AP4987" s="23"/>
      <c r="AQ4987" s="23"/>
      <c r="AR4987" s="23"/>
      <c r="AS4987" s="23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23"/>
      <c r="BE4987" s="23"/>
      <c r="BF4987" s="23"/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  <c r="BU4987" s="12"/>
      <c r="BV4987" s="12"/>
      <c r="BW4987" s="12"/>
      <c r="BX4987" s="15"/>
      <c r="BY4987" s="15"/>
      <c r="BZ4987" s="15"/>
      <c r="CA4987" s="15"/>
      <c r="CB4987" s="15"/>
      <c r="CC4987" s="15"/>
      <c r="CD4987" s="15"/>
      <c r="CE4987" s="15"/>
      <c r="CF4987" s="15"/>
      <c r="CG4987" s="15"/>
      <c r="CH4987" s="15"/>
      <c r="CI4987" s="15"/>
      <c r="CJ4987" s="15"/>
      <c r="CK4987" s="15"/>
      <c r="CL4987" s="15"/>
      <c r="CM4987" s="15"/>
      <c r="CN4987" s="15"/>
    </row>
    <row r="4988" spans="1:92" ht="14">
      <c r="A4988" s="1"/>
      <c r="D4988" s="38"/>
      <c r="I4988" s="19"/>
      <c r="K4988" s="15"/>
      <c r="L4988" s="15"/>
      <c r="AE4988" s="37"/>
      <c r="AF4988" s="30"/>
      <c r="AG4988" s="23"/>
      <c r="AH4988" s="23"/>
      <c r="AI4988" s="23"/>
      <c r="AJ4988" s="23"/>
      <c r="AK4988" s="23"/>
      <c r="AL4988" s="23"/>
      <c r="AM4988" s="23"/>
      <c r="AN4988" s="23"/>
      <c r="AO4988" s="23"/>
      <c r="AP4988" s="23"/>
      <c r="AQ4988" s="23"/>
      <c r="AR4988" s="23"/>
      <c r="AS4988" s="23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23"/>
      <c r="BE4988" s="23"/>
      <c r="BF4988" s="23"/>
      <c r="BG4988" s="12"/>
      <c r="BH4988" s="12"/>
      <c r="BI4988" s="12"/>
      <c r="BJ4988" s="12"/>
      <c r="BK4988" s="12"/>
      <c r="BL4988" s="12"/>
      <c r="BM4988" s="12"/>
      <c r="BN4988" s="12"/>
      <c r="BO4988" s="12"/>
      <c r="BP4988" s="12"/>
      <c r="BQ4988" s="12"/>
      <c r="BR4988" s="12"/>
      <c r="BS4988" s="12"/>
      <c r="BT4988" s="12"/>
      <c r="BU4988" s="12"/>
      <c r="BV4988" s="12"/>
      <c r="BW4988" s="12"/>
      <c r="BX4988" s="15"/>
      <c r="BY4988" s="15"/>
      <c r="BZ4988" s="15"/>
      <c r="CA4988" s="15"/>
      <c r="CB4988" s="15"/>
      <c r="CC4988" s="15"/>
      <c r="CD4988" s="15"/>
      <c r="CE4988" s="15"/>
      <c r="CF4988" s="15"/>
      <c r="CG4988" s="15"/>
      <c r="CH4988" s="15"/>
      <c r="CI4988" s="15"/>
      <c r="CJ4988" s="15"/>
      <c r="CK4988" s="15"/>
      <c r="CL4988" s="15"/>
      <c r="CM4988" s="15"/>
      <c r="CN4988" s="15"/>
    </row>
    <row r="4989" spans="1:92" ht="14">
      <c r="A4989" s="1"/>
      <c r="D4989" s="38"/>
      <c r="I4989" s="19"/>
      <c r="K4989" s="15"/>
      <c r="L4989" s="15"/>
      <c r="AE4989" s="37"/>
      <c r="AF4989" s="30"/>
      <c r="AG4989" s="23"/>
      <c r="AH4989" s="23"/>
      <c r="AI4989" s="23"/>
      <c r="AJ4989" s="23"/>
      <c r="AK4989" s="23"/>
      <c r="AL4989" s="23"/>
      <c r="AM4989" s="23"/>
      <c r="AN4989" s="23"/>
      <c r="AO4989" s="23"/>
      <c r="AP4989" s="23"/>
      <c r="AQ4989" s="23"/>
      <c r="AR4989" s="23"/>
      <c r="AS4989" s="23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23"/>
      <c r="BE4989" s="23"/>
      <c r="BF4989" s="23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5"/>
      <c r="BY4989" s="15"/>
      <c r="BZ4989" s="15"/>
      <c r="CA4989" s="15"/>
      <c r="CB4989" s="15"/>
      <c r="CC4989" s="15"/>
      <c r="CD4989" s="15"/>
      <c r="CE4989" s="15"/>
      <c r="CF4989" s="15"/>
      <c r="CG4989" s="15"/>
      <c r="CH4989" s="15"/>
      <c r="CI4989" s="15"/>
      <c r="CJ4989" s="15"/>
      <c r="CK4989" s="15"/>
      <c r="CL4989" s="15"/>
      <c r="CM4989" s="15"/>
      <c r="CN4989" s="15"/>
    </row>
    <row r="4990" spans="1:92" ht="14">
      <c r="A4990" s="1"/>
      <c r="D4990" s="38"/>
      <c r="I4990" s="19"/>
      <c r="K4990" s="15"/>
      <c r="L4990" s="15"/>
      <c r="AE4990" s="37"/>
      <c r="AF4990" s="30"/>
      <c r="AG4990" s="23"/>
      <c r="AH4990" s="23"/>
      <c r="AI4990" s="23"/>
      <c r="AJ4990" s="23"/>
      <c r="AK4990" s="23"/>
      <c r="AL4990" s="23"/>
      <c r="AM4990" s="23"/>
      <c r="AN4990" s="23"/>
      <c r="AO4990" s="23"/>
      <c r="AP4990" s="23"/>
      <c r="AQ4990" s="23"/>
      <c r="AR4990" s="23"/>
      <c r="AS4990" s="23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23"/>
      <c r="BE4990" s="23"/>
      <c r="BF4990" s="23"/>
      <c r="BG4990" s="12"/>
      <c r="BH4990" s="12"/>
      <c r="BI4990" s="12"/>
      <c r="BJ4990" s="12"/>
      <c r="BK4990" s="12"/>
      <c r="BL4990" s="12"/>
      <c r="BM4990" s="12"/>
      <c r="BN4990" s="12"/>
      <c r="BO4990" s="12"/>
      <c r="BP4990" s="12"/>
      <c r="BQ4990" s="12"/>
      <c r="BR4990" s="12"/>
      <c r="BS4990" s="12"/>
      <c r="BT4990" s="12"/>
      <c r="BU4990" s="12"/>
      <c r="BV4990" s="12"/>
      <c r="BW4990" s="12"/>
      <c r="BX4990" s="15"/>
      <c r="BY4990" s="15"/>
      <c r="BZ4990" s="15"/>
      <c r="CA4990" s="15"/>
      <c r="CB4990" s="15"/>
      <c r="CC4990" s="15"/>
      <c r="CD4990" s="15"/>
      <c r="CE4990" s="15"/>
      <c r="CF4990" s="15"/>
      <c r="CG4990" s="15"/>
      <c r="CH4990" s="15"/>
      <c r="CI4990" s="15"/>
      <c r="CJ4990" s="15"/>
      <c r="CK4990" s="15"/>
      <c r="CL4990" s="15"/>
      <c r="CM4990" s="15"/>
      <c r="CN4990" s="15"/>
    </row>
    <row r="4991" spans="1:92" ht="14">
      <c r="A4991" s="1"/>
      <c r="D4991" s="38"/>
      <c r="I4991" s="19"/>
      <c r="K4991" s="15"/>
      <c r="L4991" s="15"/>
      <c r="AE4991" s="37"/>
      <c r="AF4991" s="30"/>
      <c r="AG4991" s="23"/>
      <c r="AH4991" s="23"/>
      <c r="AI4991" s="23"/>
      <c r="AJ4991" s="23"/>
      <c r="AK4991" s="23"/>
      <c r="AL4991" s="23"/>
      <c r="AM4991" s="23"/>
      <c r="AN4991" s="23"/>
      <c r="AO4991" s="23"/>
      <c r="AP4991" s="23"/>
      <c r="AQ4991" s="23"/>
      <c r="AR4991" s="23"/>
      <c r="AS4991" s="23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23"/>
      <c r="BE4991" s="23"/>
      <c r="BF4991" s="23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  <c r="BU4991" s="12"/>
      <c r="BV4991" s="12"/>
      <c r="BW4991" s="12"/>
      <c r="BX4991" s="15"/>
      <c r="BY4991" s="15"/>
      <c r="BZ4991" s="15"/>
      <c r="CA4991" s="15"/>
      <c r="CB4991" s="15"/>
      <c r="CC4991" s="15"/>
      <c r="CD4991" s="15"/>
      <c r="CE4991" s="15"/>
      <c r="CF4991" s="15"/>
      <c r="CG4991" s="15"/>
      <c r="CH4991" s="15"/>
      <c r="CI4991" s="15"/>
      <c r="CJ4991" s="15"/>
      <c r="CK4991" s="15"/>
      <c r="CL4991" s="15"/>
      <c r="CM4991" s="15"/>
      <c r="CN4991" s="15"/>
    </row>
    <row r="4992" spans="1:92" ht="14">
      <c r="A4992" s="1"/>
      <c r="D4992" s="38"/>
      <c r="I4992" s="19"/>
      <c r="K4992" s="15"/>
      <c r="L4992" s="15"/>
      <c r="AE4992" s="37"/>
      <c r="AF4992" s="30"/>
      <c r="AG4992" s="23"/>
      <c r="AH4992" s="23"/>
      <c r="AI4992" s="23"/>
      <c r="AJ4992" s="23"/>
      <c r="AK4992" s="23"/>
      <c r="AL4992" s="23"/>
      <c r="AM4992" s="23"/>
      <c r="AN4992" s="23"/>
      <c r="AO4992" s="23"/>
      <c r="AP4992" s="23"/>
      <c r="AQ4992" s="23"/>
      <c r="AR4992" s="23"/>
      <c r="AS4992" s="23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23"/>
      <c r="BE4992" s="23"/>
      <c r="BF4992" s="23"/>
      <c r="BG4992" s="12"/>
      <c r="BH4992" s="12"/>
      <c r="BI4992" s="12"/>
      <c r="BJ4992" s="12"/>
      <c r="BK4992" s="12"/>
      <c r="BL4992" s="12"/>
      <c r="BM4992" s="12"/>
      <c r="BN4992" s="12"/>
      <c r="BO4992" s="12"/>
      <c r="BP4992" s="12"/>
      <c r="BQ4992" s="12"/>
      <c r="BR4992" s="12"/>
      <c r="BS4992" s="12"/>
      <c r="BT4992" s="12"/>
      <c r="BU4992" s="12"/>
      <c r="BV4992" s="12"/>
      <c r="BW4992" s="12"/>
      <c r="BX4992" s="15"/>
      <c r="BY4992" s="15"/>
      <c r="BZ4992" s="15"/>
      <c r="CA4992" s="15"/>
      <c r="CB4992" s="15"/>
      <c r="CC4992" s="15"/>
      <c r="CD4992" s="15"/>
      <c r="CE4992" s="15"/>
      <c r="CF4992" s="15"/>
      <c r="CG4992" s="15"/>
      <c r="CH4992" s="15"/>
      <c r="CI4992" s="15"/>
      <c r="CJ4992" s="15"/>
      <c r="CK4992" s="15"/>
      <c r="CL4992" s="15"/>
      <c r="CM4992" s="15"/>
      <c r="CN4992" s="15"/>
    </row>
    <row r="4993" spans="1:92" ht="14">
      <c r="A4993" s="1"/>
      <c r="D4993" s="38"/>
      <c r="I4993" s="19"/>
      <c r="K4993" s="15"/>
      <c r="L4993" s="15"/>
      <c r="AE4993" s="37"/>
      <c r="AF4993" s="30"/>
      <c r="AG4993" s="23"/>
      <c r="AH4993" s="23"/>
      <c r="AI4993" s="23"/>
      <c r="AJ4993" s="23"/>
      <c r="AK4993" s="23"/>
      <c r="AL4993" s="23"/>
      <c r="AM4993" s="23"/>
      <c r="AN4993" s="23"/>
      <c r="AO4993" s="23"/>
      <c r="AP4993" s="23"/>
      <c r="AQ4993" s="23"/>
      <c r="AR4993" s="23"/>
      <c r="AS4993" s="23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23"/>
      <c r="BE4993" s="23"/>
      <c r="BF4993" s="23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  <c r="BU4993" s="12"/>
      <c r="BV4993" s="12"/>
      <c r="BW4993" s="12"/>
      <c r="BX4993" s="15"/>
      <c r="BY4993" s="15"/>
      <c r="BZ4993" s="15"/>
      <c r="CA4993" s="15"/>
      <c r="CB4993" s="15"/>
      <c r="CC4993" s="15"/>
      <c r="CD4993" s="15"/>
      <c r="CE4993" s="15"/>
      <c r="CF4993" s="15"/>
      <c r="CG4993" s="15"/>
      <c r="CH4993" s="15"/>
      <c r="CI4993" s="15"/>
      <c r="CJ4993" s="15"/>
      <c r="CK4993" s="15"/>
      <c r="CL4993" s="15"/>
      <c r="CM4993" s="15"/>
      <c r="CN4993" s="15"/>
    </row>
    <row r="4994" spans="1:92" ht="14">
      <c r="A4994" s="1"/>
      <c r="D4994" s="38"/>
      <c r="I4994" s="19"/>
      <c r="K4994" s="15"/>
      <c r="L4994" s="15"/>
      <c r="AE4994" s="37"/>
      <c r="AF4994" s="30"/>
      <c r="AG4994" s="23"/>
      <c r="AH4994" s="23"/>
      <c r="AI4994" s="23"/>
      <c r="AJ4994" s="23"/>
      <c r="AK4994" s="23"/>
      <c r="AL4994" s="23"/>
      <c r="AM4994" s="23"/>
      <c r="AN4994" s="23"/>
      <c r="AO4994" s="23"/>
      <c r="AP4994" s="23"/>
      <c r="AQ4994" s="23"/>
      <c r="AR4994" s="23"/>
      <c r="AS4994" s="23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23"/>
      <c r="BE4994" s="23"/>
      <c r="BF4994" s="23"/>
      <c r="BG4994" s="12"/>
      <c r="BH4994" s="12"/>
      <c r="BI4994" s="12"/>
      <c r="BJ4994" s="12"/>
      <c r="BK4994" s="12"/>
      <c r="BL4994" s="12"/>
      <c r="BM4994" s="12"/>
      <c r="BN4994" s="12"/>
      <c r="BO4994" s="12"/>
      <c r="BP4994" s="12"/>
      <c r="BQ4994" s="12"/>
      <c r="BR4994" s="12"/>
      <c r="BS4994" s="12"/>
      <c r="BT4994" s="12"/>
      <c r="BU4994" s="12"/>
      <c r="BV4994" s="12"/>
      <c r="BW4994" s="12"/>
      <c r="BX4994" s="15"/>
      <c r="BY4994" s="15"/>
      <c r="BZ4994" s="15"/>
      <c r="CA4994" s="15"/>
      <c r="CB4994" s="15"/>
      <c r="CC4994" s="15"/>
      <c r="CD4994" s="15"/>
      <c r="CE4994" s="15"/>
      <c r="CF4994" s="15"/>
      <c r="CG4994" s="15"/>
      <c r="CH4994" s="15"/>
      <c r="CI4994" s="15"/>
      <c r="CJ4994" s="15"/>
      <c r="CK4994" s="15"/>
      <c r="CL4994" s="15"/>
      <c r="CM4994" s="15"/>
      <c r="CN4994" s="15"/>
    </row>
    <row r="4995" spans="1:92" ht="14">
      <c r="A4995" s="1"/>
      <c r="D4995" s="38"/>
      <c r="I4995" s="19"/>
      <c r="K4995" s="15"/>
      <c r="L4995" s="15"/>
      <c r="AE4995" s="37"/>
      <c r="AF4995" s="30"/>
      <c r="AG4995" s="23"/>
      <c r="AH4995" s="23"/>
      <c r="AI4995" s="23"/>
      <c r="AJ4995" s="23"/>
      <c r="AK4995" s="23"/>
      <c r="AL4995" s="23"/>
      <c r="AM4995" s="23"/>
      <c r="AN4995" s="23"/>
      <c r="AO4995" s="23"/>
      <c r="AP4995" s="23"/>
      <c r="AQ4995" s="23"/>
      <c r="AR4995" s="23"/>
      <c r="AS4995" s="23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23"/>
      <c r="BE4995" s="23"/>
      <c r="BF4995" s="23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  <c r="BU4995" s="12"/>
      <c r="BV4995" s="12"/>
      <c r="BW4995" s="12"/>
      <c r="BX4995" s="15"/>
      <c r="BY4995" s="15"/>
      <c r="BZ4995" s="15"/>
      <c r="CA4995" s="15"/>
      <c r="CB4995" s="15"/>
      <c r="CC4995" s="15"/>
      <c r="CD4995" s="15"/>
      <c r="CE4995" s="15"/>
      <c r="CF4995" s="15"/>
      <c r="CG4995" s="15"/>
      <c r="CH4995" s="15"/>
      <c r="CI4995" s="15"/>
      <c r="CJ4995" s="15"/>
      <c r="CK4995" s="15"/>
      <c r="CL4995" s="15"/>
      <c r="CM4995" s="15"/>
      <c r="CN4995" s="15"/>
    </row>
    <row r="4996" spans="1:92" ht="14">
      <c r="A4996" s="1"/>
      <c r="D4996" s="38"/>
      <c r="I4996" s="19"/>
      <c r="K4996" s="15"/>
      <c r="L4996" s="15"/>
      <c r="AE4996" s="37"/>
      <c r="AF4996" s="30"/>
      <c r="AG4996" s="23"/>
      <c r="AH4996" s="23"/>
      <c r="AI4996" s="23"/>
      <c r="AJ4996" s="23"/>
      <c r="AK4996" s="23"/>
      <c r="AL4996" s="23"/>
      <c r="AM4996" s="23"/>
      <c r="AN4996" s="23"/>
      <c r="AO4996" s="23"/>
      <c r="AP4996" s="23"/>
      <c r="AQ4996" s="23"/>
      <c r="AR4996" s="23"/>
      <c r="AS4996" s="23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23"/>
      <c r="BE4996" s="23"/>
      <c r="BF4996" s="23"/>
      <c r="BG4996" s="12"/>
      <c r="BH4996" s="12"/>
      <c r="BI4996" s="12"/>
      <c r="BJ4996" s="12"/>
      <c r="BK4996" s="12"/>
      <c r="BL4996" s="12"/>
      <c r="BM4996" s="12"/>
      <c r="BN4996" s="12"/>
      <c r="BO4996" s="12"/>
      <c r="BP4996" s="12"/>
      <c r="BQ4996" s="12"/>
      <c r="BR4996" s="12"/>
      <c r="BS4996" s="12"/>
      <c r="BT4996" s="12"/>
      <c r="BU4996" s="12"/>
      <c r="BV4996" s="12"/>
      <c r="BW4996" s="12"/>
      <c r="BX4996" s="15"/>
      <c r="BY4996" s="15"/>
      <c r="BZ4996" s="15"/>
      <c r="CA4996" s="15"/>
      <c r="CB4996" s="15"/>
      <c r="CC4996" s="15"/>
      <c r="CD4996" s="15"/>
      <c r="CE4996" s="15"/>
      <c r="CF4996" s="15"/>
      <c r="CG4996" s="15"/>
      <c r="CH4996" s="15"/>
      <c r="CI4996" s="15"/>
      <c r="CJ4996" s="15"/>
      <c r="CK4996" s="15"/>
      <c r="CL4996" s="15"/>
      <c r="CM4996" s="15"/>
      <c r="CN4996" s="15"/>
    </row>
    <row r="4997" spans="1:92" ht="14">
      <c r="A4997" s="1"/>
      <c r="D4997" s="38"/>
      <c r="I4997" s="19"/>
      <c r="K4997" s="15"/>
      <c r="L4997" s="15"/>
      <c r="AE4997" s="37"/>
      <c r="AF4997" s="30"/>
      <c r="AG4997" s="23"/>
      <c r="AH4997" s="23"/>
      <c r="AI4997" s="23"/>
      <c r="AJ4997" s="23"/>
      <c r="AK4997" s="23"/>
      <c r="AL4997" s="23"/>
      <c r="AM4997" s="23"/>
      <c r="AN4997" s="23"/>
      <c r="AO4997" s="23"/>
      <c r="AP4997" s="23"/>
      <c r="AQ4997" s="23"/>
      <c r="AR4997" s="23"/>
      <c r="AS4997" s="23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23"/>
      <c r="BE4997" s="23"/>
      <c r="BF4997" s="23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  <c r="BU4997" s="12"/>
      <c r="BV4997" s="12"/>
      <c r="BW4997" s="12"/>
      <c r="BX4997" s="15"/>
      <c r="BY4997" s="15"/>
      <c r="BZ4997" s="15"/>
      <c r="CA4997" s="15"/>
      <c r="CB4997" s="15"/>
      <c r="CC4997" s="15"/>
      <c r="CD4997" s="15"/>
      <c r="CE4997" s="15"/>
      <c r="CF4997" s="15"/>
      <c r="CG4997" s="15"/>
      <c r="CH4997" s="15"/>
      <c r="CI4997" s="15"/>
      <c r="CJ4997" s="15"/>
      <c r="CK4997" s="15"/>
      <c r="CL4997" s="15"/>
      <c r="CM4997" s="15"/>
      <c r="CN4997" s="15"/>
    </row>
    <row r="4998" spans="1:92" ht="14">
      <c r="A4998" s="1"/>
      <c r="D4998" s="38"/>
      <c r="I4998" s="19"/>
      <c r="K4998" s="15"/>
      <c r="L4998" s="15"/>
      <c r="AE4998" s="37"/>
      <c r="AF4998" s="30"/>
      <c r="AG4998" s="23"/>
      <c r="AH4998" s="23"/>
      <c r="AI4998" s="23"/>
      <c r="AJ4998" s="23"/>
      <c r="AK4998" s="23"/>
      <c r="AL4998" s="23"/>
      <c r="AM4998" s="23"/>
      <c r="AN4998" s="23"/>
      <c r="AO4998" s="23"/>
      <c r="AP4998" s="23"/>
      <c r="AQ4998" s="23"/>
      <c r="AR4998" s="23"/>
      <c r="AS4998" s="23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23"/>
      <c r="BE4998" s="23"/>
      <c r="BF4998" s="23"/>
      <c r="BG4998" s="12"/>
      <c r="BH4998" s="12"/>
      <c r="BI4998" s="12"/>
      <c r="BJ4998" s="12"/>
      <c r="BK4998" s="12"/>
      <c r="BL4998" s="12"/>
      <c r="BM4998" s="12"/>
      <c r="BN4998" s="12"/>
      <c r="BO4998" s="12"/>
      <c r="BP4998" s="12"/>
      <c r="BQ4998" s="12"/>
      <c r="BR4998" s="12"/>
      <c r="BS4998" s="12"/>
      <c r="BT4998" s="12"/>
      <c r="BU4998" s="12"/>
      <c r="BV4998" s="12"/>
      <c r="BW4998" s="12"/>
      <c r="BX4998" s="15"/>
      <c r="BY4998" s="15"/>
      <c r="BZ4998" s="15"/>
      <c r="CA4998" s="15"/>
      <c r="CB4998" s="15"/>
      <c r="CC4998" s="15"/>
      <c r="CD4998" s="15"/>
      <c r="CE4998" s="15"/>
      <c r="CF4998" s="15"/>
      <c r="CG4998" s="15"/>
      <c r="CH4998" s="15"/>
      <c r="CI4998" s="15"/>
      <c r="CJ4998" s="15"/>
      <c r="CK4998" s="15"/>
      <c r="CL4998" s="15"/>
      <c r="CM4998" s="15"/>
      <c r="CN4998" s="15"/>
    </row>
    <row r="4999" spans="1:92" ht="14">
      <c r="A4999" s="1"/>
      <c r="D4999" s="38"/>
      <c r="I4999" s="19"/>
      <c r="K4999" s="15"/>
      <c r="L4999" s="15"/>
      <c r="AE4999" s="37"/>
      <c r="AF4999" s="30"/>
      <c r="AG4999" s="23"/>
      <c r="AH4999" s="23"/>
      <c r="AI4999" s="23"/>
      <c r="AJ4999" s="23"/>
      <c r="AK4999" s="23"/>
      <c r="AL4999" s="23"/>
      <c r="AM4999" s="23"/>
      <c r="AN4999" s="23"/>
      <c r="AO4999" s="23"/>
      <c r="AP4999" s="23"/>
      <c r="AQ4999" s="23"/>
      <c r="AR4999" s="23"/>
      <c r="AS4999" s="23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23"/>
      <c r="BE4999" s="23"/>
      <c r="BF4999" s="23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5"/>
      <c r="BY4999" s="15"/>
      <c r="BZ4999" s="15"/>
      <c r="CA4999" s="15"/>
      <c r="CB4999" s="15"/>
      <c r="CC4999" s="15"/>
      <c r="CD4999" s="15"/>
      <c r="CE4999" s="15"/>
      <c r="CF4999" s="15"/>
      <c r="CG4999" s="15"/>
      <c r="CH4999" s="15"/>
      <c r="CI4999" s="15"/>
      <c r="CJ4999" s="15"/>
      <c r="CK4999" s="15"/>
      <c r="CL4999" s="15"/>
      <c r="CM4999" s="15"/>
      <c r="CN4999" s="15"/>
    </row>
    <row r="5000" spans="1:92" ht="14">
      <c r="A5000" s="1"/>
      <c r="D5000" s="38"/>
      <c r="I5000" s="19"/>
      <c r="K5000" s="15"/>
      <c r="L5000" s="15"/>
      <c r="AE5000" s="37"/>
      <c r="AF5000" s="30"/>
      <c r="AG5000" s="23"/>
      <c r="AH5000" s="23"/>
      <c r="AI5000" s="23"/>
      <c r="AJ5000" s="23"/>
      <c r="AK5000" s="23"/>
      <c r="AL5000" s="23"/>
      <c r="AM5000" s="23"/>
      <c r="AN5000" s="23"/>
      <c r="AO5000" s="23"/>
      <c r="AP5000" s="23"/>
      <c r="AQ5000" s="23"/>
      <c r="AR5000" s="23"/>
      <c r="AS5000" s="23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23"/>
      <c r="BE5000" s="23"/>
      <c r="BF5000" s="23"/>
      <c r="BG5000" s="12"/>
      <c r="BH5000" s="12"/>
      <c r="BI5000" s="12"/>
      <c r="BJ5000" s="12"/>
      <c r="BK5000" s="12"/>
      <c r="BL5000" s="12"/>
      <c r="BM5000" s="12"/>
      <c r="BN5000" s="12"/>
      <c r="BO5000" s="12"/>
      <c r="BP5000" s="12"/>
      <c r="BQ5000" s="12"/>
      <c r="BR5000" s="12"/>
      <c r="BS5000" s="12"/>
      <c r="BT5000" s="12"/>
      <c r="BU5000" s="12"/>
      <c r="BV5000" s="12"/>
      <c r="BW5000" s="12"/>
      <c r="BX5000" s="15"/>
      <c r="BY5000" s="15"/>
      <c r="BZ5000" s="15"/>
      <c r="CA5000" s="15"/>
      <c r="CB5000" s="15"/>
      <c r="CC5000" s="15"/>
      <c r="CD5000" s="15"/>
      <c r="CE5000" s="15"/>
      <c r="CF5000" s="15"/>
      <c r="CG5000" s="15"/>
      <c r="CH5000" s="15"/>
      <c r="CI5000" s="15"/>
      <c r="CJ5000" s="15"/>
      <c r="CK5000" s="15"/>
      <c r="CL5000" s="15"/>
      <c r="CM5000" s="15"/>
      <c r="CN5000" s="15"/>
    </row>
    <row r="5001" spans="1:92" ht="14">
      <c r="A5001" s="1"/>
      <c r="D5001" s="38"/>
      <c r="I5001" s="19"/>
      <c r="K5001" s="15"/>
      <c r="L5001" s="15"/>
      <c r="AE5001" s="37"/>
      <c r="AF5001" s="30"/>
      <c r="AG5001" s="23"/>
      <c r="AH5001" s="23"/>
      <c r="AI5001" s="23"/>
      <c r="AJ5001" s="23"/>
      <c r="AK5001" s="23"/>
      <c r="AL5001" s="23"/>
      <c r="AM5001" s="23"/>
      <c r="AN5001" s="23"/>
      <c r="AO5001" s="23"/>
      <c r="AP5001" s="23"/>
      <c r="AQ5001" s="23"/>
      <c r="AR5001" s="23"/>
      <c r="AS5001" s="23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23"/>
      <c r="BE5001" s="23"/>
      <c r="BF5001" s="23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  <c r="BU5001" s="12"/>
      <c r="BV5001" s="12"/>
      <c r="BW5001" s="12"/>
      <c r="BX5001" s="15"/>
      <c r="BY5001" s="15"/>
      <c r="BZ5001" s="15"/>
      <c r="CA5001" s="15"/>
      <c r="CB5001" s="15"/>
      <c r="CC5001" s="15"/>
      <c r="CD5001" s="15"/>
      <c r="CE5001" s="15"/>
      <c r="CF5001" s="15"/>
      <c r="CG5001" s="15"/>
      <c r="CH5001" s="15"/>
      <c r="CI5001" s="15"/>
      <c r="CJ5001" s="15"/>
      <c r="CK5001" s="15"/>
      <c r="CL5001" s="15"/>
      <c r="CM5001" s="15"/>
      <c r="CN5001" s="15"/>
    </row>
    <row r="5002" spans="1:92" ht="14">
      <c r="A5002" s="1"/>
      <c r="D5002" s="38"/>
      <c r="I5002" s="19"/>
      <c r="K5002" s="15"/>
      <c r="L5002" s="15"/>
      <c r="AE5002" s="37"/>
      <c r="AF5002" s="30"/>
      <c r="AG5002" s="23"/>
      <c r="AH5002" s="23"/>
      <c r="AI5002" s="23"/>
      <c r="AJ5002" s="23"/>
      <c r="AK5002" s="23"/>
      <c r="AL5002" s="23"/>
      <c r="AM5002" s="23"/>
      <c r="AN5002" s="23"/>
      <c r="AO5002" s="23"/>
      <c r="AP5002" s="23"/>
      <c r="AQ5002" s="23"/>
      <c r="AR5002" s="23"/>
      <c r="AS5002" s="23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23"/>
      <c r="BE5002" s="23"/>
      <c r="BF5002" s="23"/>
      <c r="BG5002" s="12"/>
      <c r="BH5002" s="12"/>
      <c r="BI5002" s="12"/>
      <c r="BJ5002" s="12"/>
      <c r="BK5002" s="12"/>
      <c r="BL5002" s="12"/>
      <c r="BM5002" s="12"/>
      <c r="BN5002" s="12"/>
      <c r="BO5002" s="12"/>
      <c r="BP5002" s="12"/>
      <c r="BQ5002" s="12"/>
      <c r="BR5002" s="12"/>
      <c r="BS5002" s="12"/>
      <c r="BT5002" s="12"/>
      <c r="BU5002" s="12"/>
      <c r="BV5002" s="12"/>
      <c r="BW5002" s="12"/>
      <c r="BX5002" s="15"/>
      <c r="BY5002" s="15"/>
      <c r="BZ5002" s="15"/>
      <c r="CA5002" s="15"/>
      <c r="CB5002" s="15"/>
      <c r="CC5002" s="15"/>
      <c r="CD5002" s="15"/>
      <c r="CE5002" s="15"/>
      <c r="CF5002" s="15"/>
      <c r="CG5002" s="15"/>
      <c r="CH5002" s="15"/>
      <c r="CI5002" s="15"/>
      <c r="CJ5002" s="15"/>
      <c r="CK5002" s="15"/>
      <c r="CL5002" s="15"/>
      <c r="CM5002" s="15"/>
      <c r="CN5002" s="15"/>
    </row>
    <row r="5003" spans="1:92" ht="14">
      <c r="A5003" s="1"/>
      <c r="D5003" s="38"/>
      <c r="I5003" s="19"/>
      <c r="K5003" s="15"/>
      <c r="L5003" s="15"/>
      <c r="AE5003" s="37"/>
      <c r="AF5003" s="30"/>
      <c r="AG5003" s="23"/>
      <c r="AH5003" s="23"/>
      <c r="AI5003" s="23"/>
      <c r="AJ5003" s="23"/>
      <c r="AK5003" s="23"/>
      <c r="AL5003" s="23"/>
      <c r="AM5003" s="23"/>
      <c r="AN5003" s="23"/>
      <c r="AO5003" s="23"/>
      <c r="AP5003" s="23"/>
      <c r="AQ5003" s="23"/>
      <c r="AR5003" s="23"/>
      <c r="AS5003" s="23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23"/>
      <c r="BE5003" s="23"/>
      <c r="BF5003" s="23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  <c r="BU5003" s="12"/>
      <c r="BV5003" s="12"/>
      <c r="BW5003" s="12"/>
      <c r="BX5003" s="15"/>
      <c r="BY5003" s="15"/>
      <c r="BZ5003" s="15"/>
      <c r="CA5003" s="15"/>
      <c r="CB5003" s="15"/>
      <c r="CC5003" s="15"/>
      <c r="CD5003" s="15"/>
      <c r="CE5003" s="15"/>
      <c r="CF5003" s="15"/>
      <c r="CG5003" s="15"/>
      <c r="CH5003" s="15"/>
      <c r="CI5003" s="15"/>
      <c r="CJ5003" s="15"/>
      <c r="CK5003" s="15"/>
      <c r="CL5003" s="15"/>
      <c r="CM5003" s="15"/>
      <c r="CN5003" s="15"/>
    </row>
    <row r="5004" spans="1:92" ht="14">
      <c r="A5004" s="1"/>
      <c r="D5004" s="38"/>
      <c r="I5004" s="19"/>
      <c r="K5004" s="15"/>
      <c r="L5004" s="15"/>
      <c r="AE5004" s="37"/>
      <c r="AF5004" s="30"/>
      <c r="AG5004" s="23"/>
      <c r="AH5004" s="23"/>
      <c r="AI5004" s="23"/>
      <c r="AJ5004" s="23"/>
      <c r="AK5004" s="23"/>
      <c r="AL5004" s="23"/>
      <c r="AM5004" s="23"/>
      <c r="AN5004" s="23"/>
      <c r="AO5004" s="23"/>
      <c r="AP5004" s="23"/>
      <c r="AQ5004" s="23"/>
      <c r="AR5004" s="23"/>
      <c r="AS5004" s="23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23"/>
      <c r="BE5004" s="23"/>
      <c r="BF5004" s="23"/>
      <c r="BG5004" s="12"/>
      <c r="BH5004" s="12"/>
      <c r="BI5004" s="12"/>
      <c r="BJ5004" s="12"/>
      <c r="BK5004" s="12"/>
      <c r="BL5004" s="12"/>
      <c r="BM5004" s="12"/>
      <c r="BN5004" s="12"/>
      <c r="BO5004" s="12"/>
      <c r="BP5004" s="12"/>
      <c r="BQ5004" s="12"/>
      <c r="BR5004" s="12"/>
      <c r="BS5004" s="12"/>
      <c r="BT5004" s="12"/>
      <c r="BU5004" s="12"/>
      <c r="BV5004" s="12"/>
      <c r="BW5004" s="12"/>
      <c r="BX5004" s="15"/>
      <c r="BY5004" s="15"/>
      <c r="BZ5004" s="15"/>
      <c r="CA5004" s="15"/>
      <c r="CB5004" s="15"/>
      <c r="CC5004" s="15"/>
      <c r="CD5004" s="15"/>
      <c r="CE5004" s="15"/>
      <c r="CF5004" s="15"/>
      <c r="CG5004" s="15"/>
      <c r="CH5004" s="15"/>
      <c r="CI5004" s="15"/>
      <c r="CJ5004" s="15"/>
      <c r="CK5004" s="15"/>
      <c r="CL5004" s="15"/>
      <c r="CM5004" s="15"/>
      <c r="CN5004" s="15"/>
    </row>
    <row r="5005" spans="1:92" ht="14">
      <c r="A5005" s="1"/>
      <c r="D5005" s="38"/>
      <c r="I5005" s="19"/>
      <c r="K5005" s="15"/>
      <c r="L5005" s="15"/>
      <c r="AE5005" s="37"/>
      <c r="AF5005" s="30"/>
      <c r="AG5005" s="23"/>
      <c r="AH5005" s="23"/>
      <c r="AI5005" s="23"/>
      <c r="AJ5005" s="23"/>
      <c r="AK5005" s="23"/>
      <c r="AL5005" s="23"/>
      <c r="AM5005" s="23"/>
      <c r="AN5005" s="23"/>
      <c r="AO5005" s="23"/>
      <c r="AP5005" s="23"/>
      <c r="AQ5005" s="23"/>
      <c r="AR5005" s="23"/>
      <c r="AS5005" s="23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23"/>
      <c r="BE5005" s="23"/>
      <c r="BF5005" s="23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  <c r="BU5005" s="12"/>
      <c r="BV5005" s="12"/>
      <c r="BW5005" s="12"/>
      <c r="BX5005" s="15"/>
      <c r="BY5005" s="15"/>
      <c r="BZ5005" s="15"/>
      <c r="CA5005" s="15"/>
      <c r="CB5005" s="15"/>
      <c r="CC5005" s="15"/>
      <c r="CD5005" s="15"/>
      <c r="CE5005" s="15"/>
      <c r="CF5005" s="15"/>
      <c r="CG5005" s="15"/>
      <c r="CH5005" s="15"/>
      <c r="CI5005" s="15"/>
      <c r="CJ5005" s="15"/>
      <c r="CK5005" s="15"/>
      <c r="CL5005" s="15"/>
      <c r="CM5005" s="15"/>
      <c r="CN5005" s="15"/>
    </row>
    <row r="5006" spans="1:92" ht="14">
      <c r="A5006" s="1"/>
      <c r="D5006" s="38"/>
      <c r="I5006" s="19"/>
      <c r="K5006" s="15"/>
      <c r="L5006" s="15"/>
      <c r="AE5006" s="37"/>
      <c r="AF5006" s="30"/>
      <c r="AG5006" s="23"/>
      <c r="AH5006" s="23"/>
      <c r="AI5006" s="23"/>
      <c r="AJ5006" s="23"/>
      <c r="AK5006" s="23"/>
      <c r="AL5006" s="23"/>
      <c r="AM5006" s="23"/>
      <c r="AN5006" s="23"/>
      <c r="AO5006" s="23"/>
      <c r="AP5006" s="23"/>
      <c r="AQ5006" s="23"/>
      <c r="AR5006" s="23"/>
      <c r="AS5006" s="23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23"/>
      <c r="BE5006" s="23"/>
      <c r="BF5006" s="23"/>
      <c r="BG5006" s="12"/>
      <c r="BH5006" s="12"/>
      <c r="BI5006" s="12"/>
      <c r="BJ5006" s="12"/>
      <c r="BK5006" s="12"/>
      <c r="BL5006" s="12"/>
      <c r="BM5006" s="12"/>
      <c r="BN5006" s="12"/>
      <c r="BO5006" s="12"/>
      <c r="BP5006" s="12"/>
      <c r="BQ5006" s="12"/>
      <c r="BR5006" s="12"/>
      <c r="BS5006" s="12"/>
      <c r="BT5006" s="12"/>
      <c r="BU5006" s="12"/>
      <c r="BV5006" s="12"/>
      <c r="BW5006" s="12"/>
      <c r="BX5006" s="15"/>
      <c r="BY5006" s="15"/>
      <c r="BZ5006" s="15"/>
      <c r="CA5006" s="15"/>
      <c r="CB5006" s="15"/>
      <c r="CC5006" s="15"/>
      <c r="CD5006" s="15"/>
      <c r="CE5006" s="15"/>
      <c r="CF5006" s="15"/>
      <c r="CG5006" s="15"/>
      <c r="CH5006" s="15"/>
      <c r="CI5006" s="15"/>
      <c r="CJ5006" s="15"/>
      <c r="CK5006" s="15"/>
      <c r="CL5006" s="15"/>
      <c r="CM5006" s="15"/>
      <c r="CN5006" s="15"/>
    </row>
    <row r="5007" spans="1:92" ht="14">
      <c r="A5007" s="1"/>
      <c r="D5007" s="38"/>
      <c r="I5007" s="19"/>
      <c r="K5007" s="15"/>
      <c r="L5007" s="15"/>
      <c r="AE5007" s="37"/>
      <c r="AF5007" s="30"/>
      <c r="AG5007" s="23"/>
      <c r="AH5007" s="23"/>
      <c r="AI5007" s="23"/>
      <c r="AJ5007" s="23"/>
      <c r="AK5007" s="23"/>
      <c r="AL5007" s="23"/>
      <c r="AM5007" s="23"/>
      <c r="AN5007" s="23"/>
      <c r="AO5007" s="23"/>
      <c r="AP5007" s="23"/>
      <c r="AQ5007" s="23"/>
      <c r="AR5007" s="23"/>
      <c r="AS5007" s="23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23"/>
      <c r="BE5007" s="23"/>
      <c r="BF5007" s="23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  <c r="BU5007" s="12"/>
      <c r="BV5007" s="12"/>
      <c r="BW5007" s="12"/>
      <c r="BX5007" s="15"/>
      <c r="BY5007" s="15"/>
      <c r="BZ5007" s="15"/>
      <c r="CA5007" s="15"/>
      <c r="CB5007" s="15"/>
      <c r="CC5007" s="15"/>
      <c r="CD5007" s="15"/>
      <c r="CE5007" s="15"/>
      <c r="CF5007" s="15"/>
      <c r="CG5007" s="15"/>
      <c r="CH5007" s="15"/>
      <c r="CI5007" s="15"/>
      <c r="CJ5007" s="15"/>
      <c r="CK5007" s="15"/>
      <c r="CL5007" s="15"/>
      <c r="CM5007" s="15"/>
      <c r="CN5007" s="15"/>
    </row>
    <row r="5008" spans="1:92" ht="14">
      <c r="A5008" s="1"/>
      <c r="D5008" s="38"/>
      <c r="I5008" s="19"/>
      <c r="K5008" s="15"/>
      <c r="L5008" s="15"/>
      <c r="AE5008" s="37"/>
      <c r="AF5008" s="30"/>
      <c r="AG5008" s="23"/>
      <c r="AH5008" s="23"/>
      <c r="AI5008" s="23"/>
      <c r="AJ5008" s="23"/>
      <c r="AK5008" s="23"/>
      <c r="AL5008" s="23"/>
      <c r="AM5008" s="23"/>
      <c r="AN5008" s="23"/>
      <c r="AO5008" s="23"/>
      <c r="AP5008" s="23"/>
      <c r="AQ5008" s="23"/>
      <c r="AR5008" s="23"/>
      <c r="AS5008" s="23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23"/>
      <c r="BE5008" s="23"/>
      <c r="BF5008" s="23"/>
      <c r="BG5008" s="12"/>
      <c r="BH5008" s="12"/>
      <c r="BI5008" s="12"/>
      <c r="BJ5008" s="12"/>
      <c r="BK5008" s="12"/>
      <c r="BL5008" s="12"/>
      <c r="BM5008" s="12"/>
      <c r="BN5008" s="12"/>
      <c r="BO5008" s="12"/>
      <c r="BP5008" s="12"/>
      <c r="BQ5008" s="12"/>
      <c r="BR5008" s="12"/>
      <c r="BS5008" s="12"/>
      <c r="BT5008" s="12"/>
      <c r="BU5008" s="12"/>
      <c r="BV5008" s="12"/>
      <c r="BW5008" s="12"/>
      <c r="BX5008" s="15"/>
      <c r="BY5008" s="15"/>
      <c r="BZ5008" s="15"/>
      <c r="CA5008" s="15"/>
      <c r="CB5008" s="15"/>
      <c r="CC5008" s="15"/>
      <c r="CD5008" s="15"/>
      <c r="CE5008" s="15"/>
      <c r="CF5008" s="15"/>
      <c r="CG5008" s="15"/>
      <c r="CH5008" s="15"/>
      <c r="CI5008" s="15"/>
      <c r="CJ5008" s="15"/>
      <c r="CK5008" s="15"/>
      <c r="CL5008" s="15"/>
      <c r="CM5008" s="15"/>
      <c r="CN5008" s="15"/>
    </row>
    <row r="5009" spans="1:92" ht="14">
      <c r="A5009" s="1"/>
      <c r="D5009" s="38"/>
      <c r="I5009" s="19"/>
      <c r="K5009" s="15"/>
      <c r="L5009" s="15"/>
      <c r="AE5009" s="37"/>
      <c r="AF5009" s="30"/>
      <c r="AG5009" s="23"/>
      <c r="AH5009" s="23"/>
      <c r="AI5009" s="23"/>
      <c r="AJ5009" s="23"/>
      <c r="AK5009" s="23"/>
      <c r="AL5009" s="23"/>
      <c r="AM5009" s="23"/>
      <c r="AN5009" s="23"/>
      <c r="AO5009" s="23"/>
      <c r="AP5009" s="23"/>
      <c r="AQ5009" s="23"/>
      <c r="AR5009" s="23"/>
      <c r="AS5009" s="23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23"/>
      <c r="BE5009" s="23"/>
      <c r="BF5009" s="23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  <c r="BU5009" s="12"/>
      <c r="BV5009" s="12"/>
      <c r="BW5009" s="12"/>
      <c r="BX5009" s="15"/>
      <c r="BY5009" s="15"/>
      <c r="BZ5009" s="15"/>
      <c r="CA5009" s="15"/>
      <c r="CB5009" s="15"/>
      <c r="CC5009" s="15"/>
      <c r="CD5009" s="15"/>
      <c r="CE5009" s="15"/>
      <c r="CF5009" s="15"/>
      <c r="CG5009" s="15"/>
      <c r="CH5009" s="15"/>
      <c r="CI5009" s="15"/>
      <c r="CJ5009" s="15"/>
      <c r="CK5009" s="15"/>
      <c r="CL5009" s="15"/>
      <c r="CM5009" s="15"/>
      <c r="CN5009" s="15"/>
    </row>
    <row r="5010" spans="1:92" ht="14">
      <c r="A5010" s="1"/>
      <c r="D5010" s="38"/>
      <c r="I5010" s="19"/>
      <c r="K5010" s="15"/>
      <c r="L5010" s="15"/>
      <c r="AE5010" s="37"/>
      <c r="AF5010" s="30"/>
      <c r="AG5010" s="23"/>
      <c r="AH5010" s="23"/>
      <c r="AI5010" s="23"/>
      <c r="AJ5010" s="23"/>
      <c r="AK5010" s="23"/>
      <c r="AL5010" s="23"/>
      <c r="AM5010" s="23"/>
      <c r="AN5010" s="23"/>
      <c r="AO5010" s="23"/>
      <c r="AP5010" s="23"/>
      <c r="AQ5010" s="23"/>
      <c r="AR5010" s="23"/>
      <c r="AS5010" s="23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23"/>
      <c r="BE5010" s="23"/>
      <c r="BF5010" s="23"/>
      <c r="BG5010" s="12"/>
      <c r="BH5010" s="12"/>
      <c r="BI5010" s="12"/>
      <c r="BJ5010" s="12"/>
      <c r="BK5010" s="12"/>
      <c r="BL5010" s="12"/>
      <c r="BM5010" s="12"/>
      <c r="BN5010" s="12"/>
      <c r="BO5010" s="12"/>
      <c r="BP5010" s="12"/>
      <c r="BQ5010" s="12"/>
      <c r="BR5010" s="12"/>
      <c r="BS5010" s="12"/>
      <c r="BT5010" s="12"/>
      <c r="BU5010" s="12"/>
      <c r="BV5010" s="12"/>
      <c r="BW5010" s="12"/>
      <c r="BX5010" s="15"/>
      <c r="BY5010" s="15"/>
      <c r="BZ5010" s="15"/>
      <c r="CA5010" s="15"/>
      <c r="CB5010" s="15"/>
      <c r="CC5010" s="15"/>
      <c r="CD5010" s="15"/>
      <c r="CE5010" s="15"/>
      <c r="CF5010" s="15"/>
      <c r="CG5010" s="15"/>
      <c r="CH5010" s="15"/>
      <c r="CI5010" s="15"/>
      <c r="CJ5010" s="15"/>
      <c r="CK5010" s="15"/>
      <c r="CL5010" s="15"/>
      <c r="CM5010" s="15"/>
      <c r="CN5010" s="15"/>
    </row>
    <row r="5011" spans="1:92" ht="14">
      <c r="A5011" s="1"/>
      <c r="D5011" s="38"/>
      <c r="I5011" s="19"/>
      <c r="K5011" s="15"/>
      <c r="L5011" s="15"/>
      <c r="AE5011" s="37"/>
      <c r="AF5011" s="30"/>
      <c r="AG5011" s="23"/>
      <c r="AH5011" s="23"/>
      <c r="AI5011" s="23"/>
      <c r="AJ5011" s="23"/>
      <c r="AK5011" s="23"/>
      <c r="AL5011" s="23"/>
      <c r="AM5011" s="23"/>
      <c r="AN5011" s="23"/>
      <c r="AO5011" s="23"/>
      <c r="AP5011" s="23"/>
      <c r="AQ5011" s="23"/>
      <c r="AR5011" s="23"/>
      <c r="AS5011" s="23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23"/>
      <c r="BE5011" s="23"/>
      <c r="BF5011" s="23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  <c r="BU5011" s="12"/>
      <c r="BV5011" s="12"/>
      <c r="BW5011" s="12"/>
      <c r="BX5011" s="15"/>
      <c r="BY5011" s="15"/>
      <c r="BZ5011" s="15"/>
      <c r="CA5011" s="15"/>
      <c r="CB5011" s="15"/>
      <c r="CC5011" s="15"/>
      <c r="CD5011" s="15"/>
      <c r="CE5011" s="15"/>
      <c r="CF5011" s="15"/>
      <c r="CG5011" s="15"/>
      <c r="CH5011" s="15"/>
      <c r="CI5011" s="15"/>
      <c r="CJ5011" s="15"/>
      <c r="CK5011" s="15"/>
      <c r="CL5011" s="15"/>
      <c r="CM5011" s="15"/>
      <c r="CN5011" s="15"/>
    </row>
    <row r="5012" spans="1:92" ht="14">
      <c r="A5012" s="1"/>
      <c r="D5012" s="38"/>
      <c r="I5012" s="19"/>
      <c r="K5012" s="15"/>
      <c r="L5012" s="15"/>
      <c r="AE5012" s="37"/>
      <c r="AF5012" s="30"/>
      <c r="AG5012" s="23"/>
      <c r="AH5012" s="23"/>
      <c r="AI5012" s="23"/>
      <c r="AJ5012" s="23"/>
      <c r="AK5012" s="23"/>
      <c r="AL5012" s="23"/>
      <c r="AM5012" s="23"/>
      <c r="AN5012" s="23"/>
      <c r="AO5012" s="23"/>
      <c r="AP5012" s="23"/>
      <c r="AQ5012" s="23"/>
      <c r="AR5012" s="23"/>
      <c r="AS5012" s="23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23"/>
      <c r="BE5012" s="23"/>
      <c r="BF5012" s="23"/>
      <c r="BG5012" s="12"/>
      <c r="BH5012" s="12"/>
      <c r="BI5012" s="12"/>
      <c r="BJ5012" s="12"/>
      <c r="BK5012" s="12"/>
      <c r="BL5012" s="12"/>
      <c r="BM5012" s="12"/>
      <c r="BN5012" s="12"/>
      <c r="BO5012" s="12"/>
      <c r="BP5012" s="12"/>
      <c r="BQ5012" s="12"/>
      <c r="BR5012" s="12"/>
      <c r="BS5012" s="12"/>
      <c r="BT5012" s="12"/>
      <c r="BU5012" s="12"/>
      <c r="BV5012" s="12"/>
      <c r="BW5012" s="12"/>
      <c r="BX5012" s="15"/>
      <c r="BY5012" s="15"/>
      <c r="BZ5012" s="15"/>
      <c r="CA5012" s="15"/>
      <c r="CB5012" s="15"/>
      <c r="CC5012" s="15"/>
      <c r="CD5012" s="15"/>
      <c r="CE5012" s="15"/>
      <c r="CF5012" s="15"/>
      <c r="CG5012" s="15"/>
      <c r="CH5012" s="15"/>
      <c r="CI5012" s="15"/>
      <c r="CJ5012" s="15"/>
      <c r="CK5012" s="15"/>
      <c r="CL5012" s="15"/>
      <c r="CM5012" s="15"/>
      <c r="CN5012" s="15"/>
    </row>
    <row r="5013" spans="1:92" ht="14">
      <c r="A5013" s="1"/>
      <c r="D5013" s="38"/>
      <c r="I5013" s="19"/>
      <c r="K5013" s="15"/>
      <c r="L5013" s="15"/>
      <c r="AE5013" s="37"/>
      <c r="AF5013" s="30"/>
      <c r="AG5013" s="23"/>
      <c r="AH5013" s="23"/>
      <c r="AI5013" s="23"/>
      <c r="AJ5013" s="23"/>
      <c r="AK5013" s="23"/>
      <c r="AL5013" s="23"/>
      <c r="AM5013" s="23"/>
      <c r="AN5013" s="23"/>
      <c r="AO5013" s="23"/>
      <c r="AP5013" s="23"/>
      <c r="AQ5013" s="23"/>
      <c r="AR5013" s="23"/>
      <c r="AS5013" s="23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23"/>
      <c r="BE5013" s="23"/>
      <c r="BF5013" s="23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  <c r="BU5013" s="12"/>
      <c r="BV5013" s="12"/>
      <c r="BW5013" s="12"/>
      <c r="BX5013" s="15"/>
      <c r="BY5013" s="15"/>
      <c r="BZ5013" s="15"/>
      <c r="CA5013" s="15"/>
      <c r="CB5013" s="15"/>
      <c r="CC5013" s="15"/>
      <c r="CD5013" s="15"/>
      <c r="CE5013" s="15"/>
      <c r="CF5013" s="15"/>
      <c r="CG5013" s="15"/>
      <c r="CH5013" s="15"/>
      <c r="CI5013" s="15"/>
      <c r="CJ5013" s="15"/>
      <c r="CK5013" s="15"/>
      <c r="CL5013" s="15"/>
      <c r="CM5013" s="15"/>
      <c r="CN5013" s="15"/>
    </row>
    <row r="5014" spans="1:92" ht="14">
      <c r="A5014" s="1"/>
      <c r="D5014" s="38"/>
      <c r="I5014" s="19"/>
      <c r="K5014" s="15"/>
      <c r="L5014" s="15"/>
      <c r="AE5014" s="37"/>
      <c r="AF5014" s="30"/>
      <c r="AG5014" s="23"/>
      <c r="AH5014" s="23"/>
      <c r="AI5014" s="23"/>
      <c r="AJ5014" s="23"/>
      <c r="AK5014" s="23"/>
      <c r="AL5014" s="23"/>
      <c r="AM5014" s="23"/>
      <c r="AN5014" s="23"/>
      <c r="AO5014" s="23"/>
      <c r="AP5014" s="23"/>
      <c r="AQ5014" s="23"/>
      <c r="AR5014" s="23"/>
      <c r="AS5014" s="23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23"/>
      <c r="BE5014" s="23"/>
      <c r="BF5014" s="23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5"/>
      <c r="BY5014" s="15"/>
      <c r="BZ5014" s="15"/>
      <c r="CA5014" s="15"/>
      <c r="CB5014" s="15"/>
      <c r="CC5014" s="15"/>
      <c r="CD5014" s="15"/>
      <c r="CE5014" s="15"/>
      <c r="CF5014" s="15"/>
      <c r="CG5014" s="15"/>
      <c r="CH5014" s="15"/>
      <c r="CI5014" s="15"/>
      <c r="CJ5014" s="15"/>
      <c r="CK5014" s="15"/>
      <c r="CL5014" s="15"/>
      <c r="CM5014" s="15"/>
      <c r="CN5014" s="15"/>
    </row>
    <row r="5015" spans="1:92" ht="14">
      <c r="A5015" s="1"/>
      <c r="D5015" s="38"/>
      <c r="I5015" s="19"/>
      <c r="K5015" s="15"/>
      <c r="L5015" s="15"/>
      <c r="AE5015" s="37"/>
      <c r="AF5015" s="30"/>
      <c r="AG5015" s="23"/>
      <c r="AH5015" s="23"/>
      <c r="AI5015" s="23"/>
      <c r="AJ5015" s="23"/>
      <c r="AK5015" s="23"/>
      <c r="AL5015" s="23"/>
      <c r="AM5015" s="23"/>
      <c r="AN5015" s="23"/>
      <c r="AO5015" s="23"/>
      <c r="AP5015" s="23"/>
      <c r="AQ5015" s="23"/>
      <c r="AR5015" s="23"/>
      <c r="AS5015" s="23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23"/>
      <c r="BE5015" s="23"/>
      <c r="BF5015" s="23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  <c r="BU5015" s="12"/>
      <c r="BV5015" s="12"/>
      <c r="BW5015" s="12"/>
      <c r="BX5015" s="15"/>
      <c r="BY5015" s="15"/>
      <c r="BZ5015" s="15"/>
      <c r="CA5015" s="15"/>
      <c r="CB5015" s="15"/>
      <c r="CC5015" s="15"/>
      <c r="CD5015" s="15"/>
      <c r="CE5015" s="15"/>
      <c r="CF5015" s="15"/>
      <c r="CG5015" s="15"/>
      <c r="CH5015" s="15"/>
      <c r="CI5015" s="15"/>
      <c r="CJ5015" s="15"/>
      <c r="CK5015" s="15"/>
      <c r="CL5015" s="15"/>
      <c r="CM5015" s="15"/>
      <c r="CN5015" s="15"/>
    </row>
    <row r="5016" spans="1:92" ht="14">
      <c r="A5016" s="1"/>
      <c r="D5016" s="38"/>
      <c r="I5016" s="19"/>
      <c r="K5016" s="15"/>
      <c r="L5016" s="15"/>
      <c r="AE5016" s="37"/>
      <c r="AF5016" s="30"/>
      <c r="AG5016" s="23"/>
      <c r="AH5016" s="23"/>
      <c r="AI5016" s="23"/>
      <c r="AJ5016" s="23"/>
      <c r="AK5016" s="23"/>
      <c r="AL5016" s="23"/>
      <c r="AM5016" s="23"/>
      <c r="AN5016" s="23"/>
      <c r="AO5016" s="23"/>
      <c r="AP5016" s="23"/>
      <c r="AQ5016" s="23"/>
      <c r="AR5016" s="23"/>
      <c r="AS5016" s="23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23"/>
      <c r="BE5016" s="23"/>
      <c r="BF5016" s="23"/>
      <c r="BG5016" s="12"/>
      <c r="BH5016" s="12"/>
      <c r="BI5016" s="12"/>
      <c r="BJ5016" s="12"/>
      <c r="BK5016" s="12"/>
      <c r="BL5016" s="12"/>
      <c r="BM5016" s="12"/>
      <c r="BN5016" s="12"/>
      <c r="BO5016" s="12"/>
      <c r="BP5016" s="12"/>
      <c r="BQ5016" s="12"/>
      <c r="BR5016" s="12"/>
      <c r="BS5016" s="12"/>
      <c r="BT5016" s="12"/>
      <c r="BU5016" s="12"/>
      <c r="BV5016" s="12"/>
      <c r="BW5016" s="12"/>
      <c r="BX5016" s="15"/>
      <c r="BY5016" s="15"/>
      <c r="BZ5016" s="15"/>
      <c r="CA5016" s="15"/>
      <c r="CB5016" s="15"/>
      <c r="CC5016" s="15"/>
      <c r="CD5016" s="15"/>
      <c r="CE5016" s="15"/>
      <c r="CF5016" s="15"/>
      <c r="CG5016" s="15"/>
      <c r="CH5016" s="15"/>
      <c r="CI5016" s="15"/>
      <c r="CJ5016" s="15"/>
      <c r="CK5016" s="15"/>
      <c r="CL5016" s="15"/>
      <c r="CM5016" s="15"/>
      <c r="CN5016" s="15"/>
    </row>
    <row r="5017" spans="1:92" ht="14">
      <c r="A5017" s="1"/>
      <c r="D5017" s="38"/>
      <c r="I5017" s="19"/>
      <c r="K5017" s="15"/>
      <c r="L5017" s="15"/>
      <c r="AE5017" s="37"/>
      <c r="AF5017" s="30"/>
      <c r="AG5017" s="23"/>
      <c r="AH5017" s="23"/>
      <c r="AI5017" s="23"/>
      <c r="AJ5017" s="23"/>
      <c r="AK5017" s="23"/>
      <c r="AL5017" s="23"/>
      <c r="AM5017" s="23"/>
      <c r="AN5017" s="23"/>
      <c r="AO5017" s="23"/>
      <c r="AP5017" s="23"/>
      <c r="AQ5017" s="23"/>
      <c r="AR5017" s="23"/>
      <c r="AS5017" s="23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23"/>
      <c r="BE5017" s="23"/>
      <c r="BF5017" s="23"/>
      <c r="BG5017" s="12"/>
      <c r="BH5017" s="12"/>
      <c r="BI5017" s="12"/>
      <c r="BJ5017" s="12"/>
      <c r="BK5017" s="12"/>
      <c r="BL5017" s="12"/>
      <c r="BM5017" s="12"/>
      <c r="BN5017" s="12"/>
      <c r="BO5017" s="12"/>
      <c r="BP5017" s="12"/>
      <c r="BQ5017" s="12"/>
      <c r="BR5017" s="12"/>
      <c r="BS5017" s="12"/>
      <c r="BT5017" s="12"/>
      <c r="BU5017" s="12"/>
      <c r="BV5017" s="12"/>
      <c r="BW5017" s="12"/>
      <c r="BX5017" s="15"/>
      <c r="BY5017" s="15"/>
      <c r="BZ5017" s="15"/>
      <c r="CA5017" s="15"/>
      <c r="CB5017" s="15"/>
      <c r="CC5017" s="15"/>
      <c r="CD5017" s="15"/>
      <c r="CE5017" s="15"/>
      <c r="CF5017" s="15"/>
      <c r="CG5017" s="15"/>
      <c r="CH5017" s="15"/>
      <c r="CI5017" s="15"/>
      <c r="CJ5017" s="15"/>
      <c r="CK5017" s="15"/>
      <c r="CL5017" s="15"/>
      <c r="CM5017" s="15"/>
      <c r="CN5017" s="15"/>
    </row>
    <row r="5018" spans="1:92" ht="14">
      <c r="A5018" s="1"/>
      <c r="D5018" s="38"/>
      <c r="I5018" s="19"/>
      <c r="K5018" s="15"/>
      <c r="L5018" s="15"/>
      <c r="AE5018" s="37"/>
      <c r="AF5018" s="30"/>
      <c r="AG5018" s="23"/>
      <c r="AH5018" s="23"/>
      <c r="AI5018" s="23"/>
      <c r="AJ5018" s="23"/>
      <c r="AK5018" s="23"/>
      <c r="AL5018" s="23"/>
      <c r="AM5018" s="23"/>
      <c r="AN5018" s="23"/>
      <c r="AO5018" s="23"/>
      <c r="AP5018" s="23"/>
      <c r="AQ5018" s="23"/>
      <c r="AR5018" s="23"/>
      <c r="AS5018" s="23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23"/>
      <c r="BE5018" s="23"/>
      <c r="BF5018" s="23"/>
      <c r="BG5018" s="12"/>
      <c r="BH5018" s="12"/>
      <c r="BI5018" s="12"/>
      <c r="BJ5018" s="12"/>
      <c r="BK5018" s="12"/>
      <c r="BL5018" s="12"/>
      <c r="BM5018" s="12"/>
      <c r="BN5018" s="12"/>
      <c r="BO5018" s="12"/>
      <c r="BP5018" s="12"/>
      <c r="BQ5018" s="12"/>
      <c r="BR5018" s="12"/>
      <c r="BS5018" s="12"/>
      <c r="BT5018" s="12"/>
      <c r="BU5018" s="12"/>
      <c r="BV5018" s="12"/>
      <c r="BW5018" s="12"/>
      <c r="BX5018" s="15"/>
      <c r="BY5018" s="15"/>
      <c r="BZ5018" s="15"/>
      <c r="CA5018" s="15"/>
      <c r="CB5018" s="15"/>
      <c r="CC5018" s="15"/>
      <c r="CD5018" s="15"/>
      <c r="CE5018" s="15"/>
      <c r="CF5018" s="15"/>
      <c r="CG5018" s="15"/>
      <c r="CH5018" s="15"/>
      <c r="CI5018" s="15"/>
      <c r="CJ5018" s="15"/>
      <c r="CK5018" s="15"/>
      <c r="CL5018" s="15"/>
      <c r="CM5018" s="15"/>
      <c r="CN5018" s="15"/>
    </row>
    <row r="5019" spans="1:92" ht="14">
      <c r="A5019" s="1"/>
      <c r="D5019" s="38"/>
      <c r="I5019" s="19"/>
      <c r="K5019" s="15"/>
      <c r="L5019" s="15"/>
      <c r="AE5019" s="37"/>
      <c r="AF5019" s="30"/>
      <c r="AG5019" s="23"/>
      <c r="AH5019" s="23"/>
      <c r="AI5019" s="23"/>
      <c r="AJ5019" s="23"/>
      <c r="AK5019" s="23"/>
      <c r="AL5019" s="23"/>
      <c r="AM5019" s="23"/>
      <c r="AN5019" s="23"/>
      <c r="AO5019" s="23"/>
      <c r="AP5019" s="23"/>
      <c r="AQ5019" s="23"/>
      <c r="AR5019" s="23"/>
      <c r="AS5019" s="23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23"/>
      <c r="BE5019" s="23"/>
      <c r="BF5019" s="23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  <c r="BU5019" s="12"/>
      <c r="BV5019" s="12"/>
      <c r="BW5019" s="12"/>
      <c r="BX5019" s="15"/>
      <c r="BY5019" s="15"/>
      <c r="BZ5019" s="15"/>
      <c r="CA5019" s="15"/>
      <c r="CB5019" s="15"/>
      <c r="CC5019" s="15"/>
      <c r="CD5019" s="15"/>
      <c r="CE5019" s="15"/>
      <c r="CF5019" s="15"/>
      <c r="CG5019" s="15"/>
      <c r="CH5019" s="15"/>
      <c r="CI5019" s="15"/>
      <c r="CJ5019" s="15"/>
      <c r="CK5019" s="15"/>
      <c r="CL5019" s="15"/>
      <c r="CM5019" s="15"/>
      <c r="CN5019" s="15"/>
    </row>
    <row r="5020" spans="1:92" ht="14">
      <c r="A5020" s="1"/>
      <c r="D5020" s="38"/>
      <c r="I5020" s="19"/>
      <c r="K5020" s="15"/>
      <c r="L5020" s="15"/>
      <c r="AE5020" s="37"/>
      <c r="AF5020" s="30"/>
      <c r="AG5020" s="23"/>
      <c r="AH5020" s="23"/>
      <c r="AI5020" s="23"/>
      <c r="AJ5020" s="23"/>
      <c r="AK5020" s="23"/>
      <c r="AL5020" s="23"/>
      <c r="AM5020" s="23"/>
      <c r="AN5020" s="23"/>
      <c r="AO5020" s="23"/>
      <c r="AP5020" s="23"/>
      <c r="AQ5020" s="23"/>
      <c r="AR5020" s="23"/>
      <c r="AS5020" s="23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23"/>
      <c r="BE5020" s="23"/>
      <c r="BF5020" s="23"/>
      <c r="BG5020" s="12"/>
      <c r="BH5020" s="12"/>
      <c r="BI5020" s="12"/>
      <c r="BJ5020" s="12"/>
      <c r="BK5020" s="12"/>
      <c r="BL5020" s="12"/>
      <c r="BM5020" s="12"/>
      <c r="BN5020" s="12"/>
      <c r="BO5020" s="12"/>
      <c r="BP5020" s="12"/>
      <c r="BQ5020" s="12"/>
      <c r="BR5020" s="12"/>
      <c r="BS5020" s="12"/>
      <c r="BT5020" s="12"/>
      <c r="BU5020" s="12"/>
      <c r="BV5020" s="12"/>
      <c r="BW5020" s="12"/>
      <c r="BX5020" s="15"/>
      <c r="BY5020" s="15"/>
      <c r="BZ5020" s="15"/>
      <c r="CA5020" s="15"/>
      <c r="CB5020" s="15"/>
      <c r="CC5020" s="15"/>
      <c r="CD5020" s="15"/>
      <c r="CE5020" s="15"/>
      <c r="CF5020" s="15"/>
      <c r="CG5020" s="15"/>
      <c r="CH5020" s="15"/>
      <c r="CI5020" s="15"/>
      <c r="CJ5020" s="15"/>
      <c r="CK5020" s="15"/>
      <c r="CL5020" s="15"/>
      <c r="CM5020" s="15"/>
      <c r="CN5020" s="15"/>
    </row>
    <row r="5021" spans="1:92" ht="14">
      <c r="A5021" s="1"/>
      <c r="D5021" s="38"/>
      <c r="I5021" s="19"/>
      <c r="K5021" s="15"/>
      <c r="L5021" s="15"/>
      <c r="AE5021" s="37"/>
      <c r="AF5021" s="30"/>
      <c r="AG5021" s="23"/>
      <c r="AH5021" s="23"/>
      <c r="AI5021" s="23"/>
      <c r="AJ5021" s="23"/>
      <c r="AK5021" s="23"/>
      <c r="AL5021" s="23"/>
      <c r="AM5021" s="23"/>
      <c r="AN5021" s="23"/>
      <c r="AO5021" s="23"/>
      <c r="AP5021" s="23"/>
      <c r="AQ5021" s="23"/>
      <c r="AR5021" s="23"/>
      <c r="AS5021" s="23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23"/>
      <c r="BE5021" s="23"/>
      <c r="BF5021" s="23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  <c r="BU5021" s="12"/>
      <c r="BV5021" s="12"/>
      <c r="BW5021" s="12"/>
      <c r="BX5021" s="15"/>
      <c r="BY5021" s="15"/>
      <c r="BZ5021" s="15"/>
      <c r="CA5021" s="15"/>
      <c r="CB5021" s="15"/>
      <c r="CC5021" s="15"/>
      <c r="CD5021" s="15"/>
      <c r="CE5021" s="15"/>
      <c r="CF5021" s="15"/>
      <c r="CG5021" s="15"/>
      <c r="CH5021" s="15"/>
      <c r="CI5021" s="15"/>
      <c r="CJ5021" s="15"/>
      <c r="CK5021" s="15"/>
      <c r="CL5021" s="15"/>
      <c r="CM5021" s="15"/>
      <c r="CN5021" s="15"/>
    </row>
    <row r="5022" spans="1:92" ht="14">
      <c r="A5022" s="1"/>
      <c r="D5022" s="38"/>
      <c r="I5022" s="19"/>
      <c r="K5022" s="15"/>
      <c r="L5022" s="15"/>
      <c r="AE5022" s="37"/>
      <c r="AF5022" s="30"/>
      <c r="AG5022" s="23"/>
      <c r="AH5022" s="23"/>
      <c r="AI5022" s="23"/>
      <c r="AJ5022" s="23"/>
      <c r="AK5022" s="23"/>
      <c r="AL5022" s="23"/>
      <c r="AM5022" s="23"/>
      <c r="AN5022" s="23"/>
      <c r="AO5022" s="23"/>
      <c r="AP5022" s="23"/>
      <c r="AQ5022" s="23"/>
      <c r="AR5022" s="23"/>
      <c r="AS5022" s="23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23"/>
      <c r="BE5022" s="23"/>
      <c r="BF5022" s="23"/>
      <c r="BG5022" s="12"/>
      <c r="BH5022" s="12"/>
      <c r="BI5022" s="12"/>
      <c r="BJ5022" s="12"/>
      <c r="BK5022" s="12"/>
      <c r="BL5022" s="12"/>
      <c r="BM5022" s="12"/>
      <c r="BN5022" s="12"/>
      <c r="BO5022" s="12"/>
      <c r="BP5022" s="12"/>
      <c r="BQ5022" s="12"/>
      <c r="BR5022" s="12"/>
      <c r="BS5022" s="12"/>
      <c r="BT5022" s="12"/>
      <c r="BU5022" s="12"/>
      <c r="BV5022" s="12"/>
      <c r="BW5022" s="12"/>
      <c r="BX5022" s="15"/>
      <c r="BY5022" s="15"/>
      <c r="BZ5022" s="15"/>
      <c r="CA5022" s="15"/>
      <c r="CB5022" s="15"/>
      <c r="CC5022" s="15"/>
      <c r="CD5022" s="15"/>
      <c r="CE5022" s="15"/>
      <c r="CF5022" s="15"/>
      <c r="CG5022" s="15"/>
      <c r="CH5022" s="15"/>
      <c r="CI5022" s="15"/>
      <c r="CJ5022" s="15"/>
      <c r="CK5022" s="15"/>
      <c r="CL5022" s="15"/>
      <c r="CM5022" s="15"/>
      <c r="CN5022" s="15"/>
    </row>
    <row r="5023" spans="1:92" ht="14">
      <c r="A5023" s="1"/>
      <c r="D5023" s="38"/>
      <c r="I5023" s="19"/>
      <c r="K5023" s="15"/>
      <c r="L5023" s="15"/>
      <c r="AE5023" s="37"/>
      <c r="AF5023" s="30"/>
      <c r="AG5023" s="23"/>
      <c r="AH5023" s="23"/>
      <c r="AI5023" s="23"/>
      <c r="AJ5023" s="23"/>
      <c r="AK5023" s="23"/>
      <c r="AL5023" s="23"/>
      <c r="AM5023" s="23"/>
      <c r="AN5023" s="23"/>
      <c r="AO5023" s="23"/>
      <c r="AP5023" s="23"/>
      <c r="AQ5023" s="23"/>
      <c r="AR5023" s="23"/>
      <c r="AS5023" s="23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23"/>
      <c r="BE5023" s="23"/>
      <c r="BF5023" s="23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5"/>
      <c r="BY5023" s="15"/>
      <c r="BZ5023" s="15"/>
      <c r="CA5023" s="15"/>
      <c r="CB5023" s="15"/>
      <c r="CC5023" s="15"/>
      <c r="CD5023" s="15"/>
      <c r="CE5023" s="15"/>
      <c r="CF5023" s="15"/>
      <c r="CG5023" s="15"/>
      <c r="CH5023" s="15"/>
      <c r="CI5023" s="15"/>
      <c r="CJ5023" s="15"/>
      <c r="CK5023" s="15"/>
      <c r="CL5023" s="15"/>
      <c r="CM5023" s="15"/>
      <c r="CN5023" s="15"/>
    </row>
    <row r="5024" spans="1:92" ht="14">
      <c r="A5024" s="1"/>
      <c r="D5024" s="38"/>
      <c r="I5024" s="19"/>
      <c r="K5024" s="15"/>
      <c r="L5024" s="15"/>
      <c r="AE5024" s="37"/>
      <c r="AF5024" s="30"/>
      <c r="AG5024" s="23"/>
      <c r="AH5024" s="23"/>
      <c r="AI5024" s="23"/>
      <c r="AJ5024" s="23"/>
      <c r="AK5024" s="23"/>
      <c r="AL5024" s="23"/>
      <c r="AM5024" s="23"/>
      <c r="AN5024" s="23"/>
      <c r="AO5024" s="23"/>
      <c r="AP5024" s="23"/>
      <c r="AQ5024" s="23"/>
      <c r="AR5024" s="23"/>
      <c r="AS5024" s="23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23"/>
      <c r="BE5024" s="23"/>
      <c r="BF5024" s="23"/>
      <c r="BG5024" s="12"/>
      <c r="BH5024" s="12"/>
      <c r="BI5024" s="12"/>
      <c r="BJ5024" s="12"/>
      <c r="BK5024" s="12"/>
      <c r="BL5024" s="12"/>
      <c r="BM5024" s="12"/>
      <c r="BN5024" s="12"/>
      <c r="BO5024" s="12"/>
      <c r="BP5024" s="12"/>
      <c r="BQ5024" s="12"/>
      <c r="BR5024" s="12"/>
      <c r="BS5024" s="12"/>
      <c r="BT5024" s="12"/>
      <c r="BU5024" s="12"/>
      <c r="BV5024" s="12"/>
      <c r="BW5024" s="12"/>
      <c r="BX5024" s="15"/>
      <c r="BY5024" s="15"/>
      <c r="BZ5024" s="15"/>
      <c r="CA5024" s="15"/>
      <c r="CB5024" s="15"/>
      <c r="CC5024" s="15"/>
      <c r="CD5024" s="15"/>
      <c r="CE5024" s="15"/>
      <c r="CF5024" s="15"/>
      <c r="CG5024" s="15"/>
      <c r="CH5024" s="15"/>
      <c r="CI5024" s="15"/>
      <c r="CJ5024" s="15"/>
      <c r="CK5024" s="15"/>
      <c r="CL5024" s="15"/>
      <c r="CM5024" s="15"/>
      <c r="CN5024" s="15"/>
    </row>
    <row r="5025" spans="1:92" ht="14">
      <c r="A5025" s="1"/>
      <c r="D5025" s="38"/>
      <c r="I5025" s="19"/>
      <c r="K5025" s="15"/>
      <c r="L5025" s="15"/>
      <c r="AE5025" s="37"/>
      <c r="AF5025" s="30"/>
      <c r="AG5025" s="23"/>
      <c r="AH5025" s="23"/>
      <c r="AI5025" s="23"/>
      <c r="AJ5025" s="23"/>
      <c r="AK5025" s="23"/>
      <c r="AL5025" s="23"/>
      <c r="AM5025" s="23"/>
      <c r="AN5025" s="23"/>
      <c r="AO5025" s="23"/>
      <c r="AP5025" s="23"/>
      <c r="AQ5025" s="23"/>
      <c r="AR5025" s="23"/>
      <c r="AS5025" s="23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23"/>
      <c r="BE5025" s="23"/>
      <c r="BF5025" s="23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  <c r="BU5025" s="12"/>
      <c r="BV5025" s="12"/>
      <c r="BW5025" s="12"/>
      <c r="BX5025" s="15"/>
      <c r="BY5025" s="15"/>
      <c r="BZ5025" s="15"/>
      <c r="CA5025" s="15"/>
      <c r="CB5025" s="15"/>
      <c r="CC5025" s="15"/>
      <c r="CD5025" s="15"/>
      <c r="CE5025" s="15"/>
      <c r="CF5025" s="15"/>
      <c r="CG5025" s="15"/>
      <c r="CH5025" s="15"/>
      <c r="CI5025" s="15"/>
      <c r="CJ5025" s="15"/>
      <c r="CK5025" s="15"/>
      <c r="CL5025" s="15"/>
      <c r="CM5025" s="15"/>
      <c r="CN5025" s="15"/>
    </row>
    <row r="5026" spans="1:92" ht="14">
      <c r="A5026" s="1"/>
      <c r="D5026" s="38"/>
      <c r="I5026" s="19"/>
      <c r="K5026" s="15"/>
      <c r="L5026" s="15"/>
      <c r="AE5026" s="37"/>
      <c r="AF5026" s="30"/>
      <c r="AG5026" s="23"/>
      <c r="AH5026" s="23"/>
      <c r="AI5026" s="23"/>
      <c r="AJ5026" s="23"/>
      <c r="AK5026" s="23"/>
      <c r="AL5026" s="23"/>
      <c r="AM5026" s="23"/>
      <c r="AN5026" s="23"/>
      <c r="AO5026" s="23"/>
      <c r="AP5026" s="23"/>
      <c r="AQ5026" s="23"/>
      <c r="AR5026" s="23"/>
      <c r="AS5026" s="23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23"/>
      <c r="BE5026" s="23"/>
      <c r="BF5026" s="23"/>
      <c r="BG5026" s="12"/>
      <c r="BH5026" s="12"/>
      <c r="BI5026" s="12"/>
      <c r="BJ5026" s="12"/>
      <c r="BK5026" s="12"/>
      <c r="BL5026" s="12"/>
      <c r="BM5026" s="12"/>
      <c r="BN5026" s="12"/>
      <c r="BO5026" s="12"/>
      <c r="BP5026" s="12"/>
      <c r="BQ5026" s="12"/>
      <c r="BR5026" s="12"/>
      <c r="BS5026" s="12"/>
      <c r="BT5026" s="12"/>
      <c r="BU5026" s="12"/>
      <c r="BV5026" s="12"/>
      <c r="BW5026" s="12"/>
      <c r="BX5026" s="15"/>
      <c r="BY5026" s="15"/>
      <c r="BZ5026" s="15"/>
      <c r="CA5026" s="15"/>
      <c r="CB5026" s="15"/>
      <c r="CC5026" s="15"/>
      <c r="CD5026" s="15"/>
      <c r="CE5026" s="15"/>
      <c r="CF5026" s="15"/>
      <c r="CG5026" s="15"/>
      <c r="CH5026" s="15"/>
      <c r="CI5026" s="15"/>
      <c r="CJ5026" s="15"/>
      <c r="CK5026" s="15"/>
      <c r="CL5026" s="15"/>
      <c r="CM5026" s="15"/>
      <c r="CN5026" s="15"/>
    </row>
    <row r="5027" spans="1:92" ht="14">
      <c r="A5027" s="1"/>
      <c r="D5027" s="38"/>
      <c r="I5027" s="19"/>
      <c r="K5027" s="15"/>
      <c r="L5027" s="15"/>
      <c r="AE5027" s="37"/>
      <c r="AF5027" s="30"/>
      <c r="AG5027" s="23"/>
      <c r="AH5027" s="23"/>
      <c r="AI5027" s="23"/>
      <c r="AJ5027" s="23"/>
      <c r="AK5027" s="23"/>
      <c r="AL5027" s="23"/>
      <c r="AM5027" s="23"/>
      <c r="AN5027" s="23"/>
      <c r="AO5027" s="23"/>
      <c r="AP5027" s="23"/>
      <c r="AQ5027" s="23"/>
      <c r="AR5027" s="23"/>
      <c r="AS5027" s="23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23"/>
      <c r="BE5027" s="23"/>
      <c r="BF5027" s="23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  <c r="BU5027" s="12"/>
      <c r="BV5027" s="12"/>
      <c r="BW5027" s="12"/>
      <c r="BX5027" s="15"/>
      <c r="BY5027" s="15"/>
      <c r="BZ5027" s="15"/>
      <c r="CA5027" s="15"/>
      <c r="CB5027" s="15"/>
      <c r="CC5027" s="15"/>
      <c r="CD5027" s="15"/>
      <c r="CE5027" s="15"/>
      <c r="CF5027" s="15"/>
      <c r="CG5027" s="15"/>
      <c r="CH5027" s="15"/>
      <c r="CI5027" s="15"/>
      <c r="CJ5027" s="15"/>
      <c r="CK5027" s="15"/>
      <c r="CL5027" s="15"/>
      <c r="CM5027" s="15"/>
      <c r="CN5027" s="15"/>
    </row>
    <row r="5028" spans="1:92" ht="14">
      <c r="A5028" s="1"/>
      <c r="D5028" s="38"/>
      <c r="I5028" s="19"/>
      <c r="K5028" s="15"/>
      <c r="L5028" s="15"/>
      <c r="AE5028" s="37"/>
      <c r="AF5028" s="30"/>
      <c r="AG5028" s="23"/>
      <c r="AH5028" s="23"/>
      <c r="AI5028" s="23"/>
      <c r="AJ5028" s="23"/>
      <c r="AK5028" s="23"/>
      <c r="AL5028" s="23"/>
      <c r="AM5028" s="23"/>
      <c r="AN5028" s="23"/>
      <c r="AO5028" s="23"/>
      <c r="AP5028" s="23"/>
      <c r="AQ5028" s="23"/>
      <c r="AR5028" s="23"/>
      <c r="AS5028" s="23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23"/>
      <c r="BE5028" s="23"/>
      <c r="BF5028" s="23"/>
      <c r="BG5028" s="12"/>
      <c r="BH5028" s="12"/>
      <c r="BI5028" s="12"/>
      <c r="BJ5028" s="12"/>
      <c r="BK5028" s="12"/>
      <c r="BL5028" s="12"/>
      <c r="BM5028" s="12"/>
      <c r="BN5028" s="12"/>
      <c r="BO5028" s="12"/>
      <c r="BP5028" s="12"/>
      <c r="BQ5028" s="12"/>
      <c r="BR5028" s="12"/>
      <c r="BS5028" s="12"/>
      <c r="BT5028" s="12"/>
      <c r="BU5028" s="12"/>
      <c r="BV5028" s="12"/>
      <c r="BW5028" s="12"/>
      <c r="BX5028" s="15"/>
      <c r="BY5028" s="15"/>
      <c r="BZ5028" s="15"/>
      <c r="CA5028" s="15"/>
      <c r="CB5028" s="15"/>
      <c r="CC5028" s="15"/>
      <c r="CD5028" s="15"/>
      <c r="CE5028" s="15"/>
      <c r="CF5028" s="15"/>
      <c r="CG5028" s="15"/>
      <c r="CH5028" s="15"/>
      <c r="CI5028" s="15"/>
      <c r="CJ5028" s="15"/>
      <c r="CK5028" s="15"/>
      <c r="CL5028" s="15"/>
      <c r="CM5028" s="15"/>
      <c r="CN5028" s="15"/>
    </row>
    <row r="5029" spans="1:92" ht="14">
      <c r="A5029" s="1"/>
      <c r="D5029" s="38"/>
      <c r="I5029" s="19"/>
      <c r="K5029" s="15"/>
      <c r="L5029" s="15"/>
      <c r="AE5029" s="37"/>
      <c r="AF5029" s="30"/>
      <c r="AG5029" s="23"/>
      <c r="AH5029" s="23"/>
      <c r="AI5029" s="23"/>
      <c r="AJ5029" s="23"/>
      <c r="AK5029" s="23"/>
      <c r="AL5029" s="23"/>
      <c r="AM5029" s="23"/>
      <c r="AN5029" s="23"/>
      <c r="AO5029" s="23"/>
      <c r="AP5029" s="23"/>
      <c r="AQ5029" s="23"/>
      <c r="AR5029" s="23"/>
      <c r="AS5029" s="23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23"/>
      <c r="BE5029" s="23"/>
      <c r="BF5029" s="23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  <c r="BU5029" s="12"/>
      <c r="BV5029" s="12"/>
      <c r="BW5029" s="12"/>
      <c r="BX5029" s="15"/>
      <c r="BY5029" s="15"/>
      <c r="BZ5029" s="15"/>
      <c r="CA5029" s="15"/>
      <c r="CB5029" s="15"/>
      <c r="CC5029" s="15"/>
      <c r="CD5029" s="15"/>
      <c r="CE5029" s="15"/>
      <c r="CF5029" s="15"/>
      <c r="CG5029" s="15"/>
      <c r="CH5029" s="15"/>
      <c r="CI5029" s="15"/>
      <c r="CJ5029" s="15"/>
      <c r="CK5029" s="15"/>
      <c r="CL5029" s="15"/>
      <c r="CM5029" s="15"/>
      <c r="CN5029" s="15"/>
    </row>
    <row r="5030" spans="1:92" ht="14">
      <c r="A5030" s="1"/>
      <c r="D5030" s="38"/>
      <c r="I5030" s="19"/>
      <c r="K5030" s="15"/>
      <c r="L5030" s="15"/>
      <c r="AE5030" s="37"/>
      <c r="AF5030" s="30"/>
      <c r="AG5030" s="23"/>
      <c r="AH5030" s="23"/>
      <c r="AI5030" s="23"/>
      <c r="AJ5030" s="23"/>
      <c r="AK5030" s="23"/>
      <c r="AL5030" s="23"/>
      <c r="AM5030" s="23"/>
      <c r="AN5030" s="23"/>
      <c r="AO5030" s="23"/>
      <c r="AP5030" s="23"/>
      <c r="AQ5030" s="23"/>
      <c r="AR5030" s="23"/>
      <c r="AS5030" s="23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23"/>
      <c r="BE5030" s="23"/>
      <c r="BF5030" s="23"/>
      <c r="BG5030" s="12"/>
      <c r="BH5030" s="12"/>
      <c r="BI5030" s="12"/>
      <c r="BJ5030" s="12"/>
      <c r="BK5030" s="12"/>
      <c r="BL5030" s="12"/>
      <c r="BM5030" s="12"/>
      <c r="BN5030" s="12"/>
      <c r="BO5030" s="12"/>
      <c r="BP5030" s="12"/>
      <c r="BQ5030" s="12"/>
      <c r="BR5030" s="12"/>
      <c r="BS5030" s="12"/>
      <c r="BT5030" s="12"/>
      <c r="BU5030" s="12"/>
      <c r="BV5030" s="12"/>
      <c r="BW5030" s="12"/>
      <c r="BX5030" s="15"/>
      <c r="BY5030" s="15"/>
      <c r="BZ5030" s="15"/>
      <c r="CA5030" s="15"/>
      <c r="CB5030" s="15"/>
      <c r="CC5030" s="15"/>
      <c r="CD5030" s="15"/>
      <c r="CE5030" s="15"/>
      <c r="CF5030" s="15"/>
      <c r="CG5030" s="15"/>
      <c r="CH5030" s="15"/>
      <c r="CI5030" s="15"/>
      <c r="CJ5030" s="15"/>
      <c r="CK5030" s="15"/>
      <c r="CL5030" s="15"/>
      <c r="CM5030" s="15"/>
      <c r="CN5030" s="15"/>
    </row>
    <row r="5031" spans="1:92" ht="14">
      <c r="A5031" s="1"/>
      <c r="D5031" s="38"/>
      <c r="I5031" s="19"/>
      <c r="K5031" s="15"/>
      <c r="L5031" s="15"/>
      <c r="AE5031" s="37"/>
      <c r="AF5031" s="30"/>
      <c r="AG5031" s="23"/>
      <c r="AH5031" s="23"/>
      <c r="AI5031" s="23"/>
      <c r="AJ5031" s="23"/>
      <c r="AK5031" s="23"/>
      <c r="AL5031" s="23"/>
      <c r="AM5031" s="23"/>
      <c r="AN5031" s="23"/>
      <c r="AO5031" s="23"/>
      <c r="AP5031" s="23"/>
      <c r="AQ5031" s="23"/>
      <c r="AR5031" s="23"/>
      <c r="AS5031" s="23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23"/>
      <c r="BE5031" s="23"/>
      <c r="BF5031" s="23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  <c r="BU5031" s="12"/>
      <c r="BV5031" s="12"/>
      <c r="BW5031" s="12"/>
      <c r="BX5031" s="15"/>
      <c r="BY5031" s="15"/>
      <c r="BZ5031" s="15"/>
      <c r="CA5031" s="15"/>
      <c r="CB5031" s="15"/>
      <c r="CC5031" s="15"/>
      <c r="CD5031" s="15"/>
      <c r="CE5031" s="15"/>
      <c r="CF5031" s="15"/>
      <c r="CG5031" s="15"/>
      <c r="CH5031" s="15"/>
      <c r="CI5031" s="15"/>
      <c r="CJ5031" s="15"/>
      <c r="CK5031" s="15"/>
      <c r="CL5031" s="15"/>
      <c r="CM5031" s="15"/>
      <c r="CN5031" s="15"/>
    </row>
    <row r="5032" spans="1:92" ht="14">
      <c r="A5032" s="1"/>
      <c r="D5032" s="38"/>
      <c r="I5032" s="19"/>
      <c r="K5032" s="15"/>
      <c r="L5032" s="15"/>
      <c r="AE5032" s="37"/>
      <c r="AF5032" s="30"/>
      <c r="AG5032" s="23"/>
      <c r="AH5032" s="23"/>
      <c r="AI5032" s="23"/>
      <c r="AJ5032" s="23"/>
      <c r="AK5032" s="23"/>
      <c r="AL5032" s="23"/>
      <c r="AM5032" s="23"/>
      <c r="AN5032" s="23"/>
      <c r="AO5032" s="23"/>
      <c r="AP5032" s="23"/>
      <c r="AQ5032" s="23"/>
      <c r="AR5032" s="23"/>
      <c r="AS5032" s="23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23"/>
      <c r="BE5032" s="23"/>
      <c r="BF5032" s="23"/>
      <c r="BG5032" s="12"/>
      <c r="BH5032" s="12"/>
      <c r="BI5032" s="12"/>
      <c r="BJ5032" s="12"/>
      <c r="BK5032" s="12"/>
      <c r="BL5032" s="12"/>
      <c r="BM5032" s="12"/>
      <c r="BN5032" s="12"/>
      <c r="BO5032" s="12"/>
      <c r="BP5032" s="12"/>
      <c r="BQ5032" s="12"/>
      <c r="BR5032" s="12"/>
      <c r="BS5032" s="12"/>
      <c r="BT5032" s="12"/>
      <c r="BU5032" s="12"/>
      <c r="BV5032" s="12"/>
      <c r="BW5032" s="12"/>
      <c r="BX5032" s="15"/>
      <c r="BY5032" s="15"/>
      <c r="BZ5032" s="15"/>
      <c r="CA5032" s="15"/>
      <c r="CB5032" s="15"/>
      <c r="CC5032" s="15"/>
      <c r="CD5032" s="15"/>
      <c r="CE5032" s="15"/>
      <c r="CF5032" s="15"/>
      <c r="CG5032" s="15"/>
      <c r="CH5032" s="15"/>
      <c r="CI5032" s="15"/>
      <c r="CJ5032" s="15"/>
      <c r="CK5032" s="15"/>
      <c r="CL5032" s="15"/>
      <c r="CM5032" s="15"/>
      <c r="CN5032" s="15"/>
    </row>
    <row r="5033" spans="1:92" ht="14">
      <c r="A5033" s="1"/>
      <c r="D5033" s="38"/>
      <c r="I5033" s="19"/>
      <c r="K5033" s="15"/>
      <c r="L5033" s="15"/>
      <c r="AE5033" s="37"/>
      <c r="AF5033" s="30"/>
      <c r="AG5033" s="23"/>
      <c r="AH5033" s="23"/>
      <c r="AI5033" s="23"/>
      <c r="AJ5033" s="23"/>
      <c r="AK5033" s="23"/>
      <c r="AL5033" s="23"/>
      <c r="AM5033" s="23"/>
      <c r="AN5033" s="23"/>
      <c r="AO5033" s="23"/>
      <c r="AP5033" s="23"/>
      <c r="AQ5033" s="23"/>
      <c r="AR5033" s="23"/>
      <c r="AS5033" s="23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23"/>
      <c r="BE5033" s="23"/>
      <c r="BF5033" s="23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  <c r="BU5033" s="12"/>
      <c r="BV5033" s="12"/>
      <c r="BW5033" s="12"/>
      <c r="BX5033" s="15"/>
      <c r="BY5033" s="15"/>
      <c r="BZ5033" s="15"/>
      <c r="CA5033" s="15"/>
      <c r="CB5033" s="15"/>
      <c r="CC5033" s="15"/>
      <c r="CD5033" s="15"/>
      <c r="CE5033" s="15"/>
      <c r="CF5033" s="15"/>
      <c r="CG5033" s="15"/>
      <c r="CH5033" s="15"/>
      <c r="CI5033" s="15"/>
      <c r="CJ5033" s="15"/>
      <c r="CK5033" s="15"/>
      <c r="CL5033" s="15"/>
      <c r="CM5033" s="15"/>
      <c r="CN5033" s="15"/>
    </row>
    <row r="5034" spans="1:92" ht="14">
      <c r="A5034" s="1"/>
      <c r="D5034" s="38"/>
      <c r="I5034" s="19"/>
      <c r="K5034" s="15"/>
      <c r="L5034" s="15"/>
      <c r="AE5034" s="37"/>
      <c r="AF5034" s="30"/>
      <c r="AG5034" s="23"/>
      <c r="AH5034" s="23"/>
      <c r="AI5034" s="23"/>
      <c r="AJ5034" s="23"/>
      <c r="AK5034" s="23"/>
      <c r="AL5034" s="23"/>
      <c r="AM5034" s="23"/>
      <c r="AN5034" s="23"/>
      <c r="AO5034" s="23"/>
      <c r="AP5034" s="23"/>
      <c r="AQ5034" s="23"/>
      <c r="AR5034" s="23"/>
      <c r="AS5034" s="23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23"/>
      <c r="BE5034" s="23"/>
      <c r="BF5034" s="23"/>
      <c r="BG5034" s="12"/>
      <c r="BH5034" s="12"/>
      <c r="BI5034" s="12"/>
      <c r="BJ5034" s="12"/>
      <c r="BK5034" s="12"/>
      <c r="BL5034" s="12"/>
      <c r="BM5034" s="12"/>
      <c r="BN5034" s="12"/>
      <c r="BO5034" s="12"/>
      <c r="BP5034" s="12"/>
      <c r="BQ5034" s="12"/>
      <c r="BR5034" s="12"/>
      <c r="BS5034" s="12"/>
      <c r="BT5034" s="12"/>
      <c r="BU5034" s="12"/>
      <c r="BV5034" s="12"/>
      <c r="BW5034" s="12"/>
      <c r="BX5034" s="15"/>
      <c r="BY5034" s="15"/>
      <c r="BZ5034" s="15"/>
      <c r="CA5034" s="15"/>
      <c r="CB5034" s="15"/>
      <c r="CC5034" s="15"/>
      <c r="CD5034" s="15"/>
      <c r="CE5034" s="15"/>
      <c r="CF5034" s="15"/>
      <c r="CG5034" s="15"/>
      <c r="CH5034" s="15"/>
      <c r="CI5034" s="15"/>
      <c r="CJ5034" s="15"/>
      <c r="CK5034" s="15"/>
      <c r="CL5034" s="15"/>
      <c r="CM5034" s="15"/>
      <c r="CN5034" s="15"/>
    </row>
    <row r="5035" spans="1:92" ht="14">
      <c r="A5035" s="1"/>
      <c r="D5035" s="38"/>
      <c r="I5035" s="19"/>
      <c r="K5035" s="15"/>
      <c r="L5035" s="15"/>
      <c r="AE5035" s="37"/>
      <c r="AF5035" s="30"/>
      <c r="AG5035" s="23"/>
      <c r="AH5035" s="23"/>
      <c r="AI5035" s="23"/>
      <c r="AJ5035" s="23"/>
      <c r="AK5035" s="23"/>
      <c r="AL5035" s="23"/>
      <c r="AM5035" s="23"/>
      <c r="AN5035" s="23"/>
      <c r="AO5035" s="23"/>
      <c r="AP5035" s="23"/>
      <c r="AQ5035" s="23"/>
      <c r="AR5035" s="23"/>
      <c r="AS5035" s="23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23"/>
      <c r="BE5035" s="23"/>
      <c r="BF5035" s="23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  <c r="BU5035" s="12"/>
      <c r="BV5035" s="12"/>
      <c r="BW5035" s="12"/>
      <c r="BX5035" s="15"/>
      <c r="BY5035" s="15"/>
      <c r="BZ5035" s="15"/>
      <c r="CA5035" s="15"/>
      <c r="CB5035" s="15"/>
      <c r="CC5035" s="15"/>
      <c r="CD5035" s="15"/>
      <c r="CE5035" s="15"/>
      <c r="CF5035" s="15"/>
      <c r="CG5035" s="15"/>
      <c r="CH5035" s="15"/>
      <c r="CI5035" s="15"/>
      <c r="CJ5035" s="15"/>
      <c r="CK5035" s="15"/>
      <c r="CL5035" s="15"/>
      <c r="CM5035" s="15"/>
      <c r="CN5035" s="15"/>
    </row>
    <row r="5036" spans="1:92" ht="14">
      <c r="A5036" s="1"/>
      <c r="D5036" s="38"/>
      <c r="I5036" s="19"/>
      <c r="K5036" s="15"/>
      <c r="L5036" s="15"/>
      <c r="AE5036" s="37"/>
      <c r="AF5036" s="30"/>
      <c r="AG5036" s="23"/>
      <c r="AH5036" s="23"/>
      <c r="AI5036" s="23"/>
      <c r="AJ5036" s="23"/>
      <c r="AK5036" s="23"/>
      <c r="AL5036" s="23"/>
      <c r="AM5036" s="23"/>
      <c r="AN5036" s="23"/>
      <c r="AO5036" s="23"/>
      <c r="AP5036" s="23"/>
      <c r="AQ5036" s="23"/>
      <c r="AR5036" s="23"/>
      <c r="AS5036" s="23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23"/>
      <c r="BE5036" s="23"/>
      <c r="BF5036" s="23"/>
      <c r="BG5036" s="12"/>
      <c r="BH5036" s="12"/>
      <c r="BI5036" s="12"/>
      <c r="BJ5036" s="12"/>
      <c r="BK5036" s="12"/>
      <c r="BL5036" s="12"/>
      <c r="BM5036" s="12"/>
      <c r="BN5036" s="12"/>
      <c r="BO5036" s="12"/>
      <c r="BP5036" s="12"/>
      <c r="BQ5036" s="12"/>
      <c r="BR5036" s="12"/>
      <c r="BS5036" s="12"/>
      <c r="BT5036" s="12"/>
      <c r="BU5036" s="12"/>
      <c r="BV5036" s="12"/>
      <c r="BW5036" s="12"/>
      <c r="BX5036" s="15"/>
      <c r="BY5036" s="15"/>
      <c r="BZ5036" s="15"/>
      <c r="CA5036" s="15"/>
      <c r="CB5036" s="15"/>
      <c r="CC5036" s="15"/>
      <c r="CD5036" s="15"/>
      <c r="CE5036" s="15"/>
      <c r="CF5036" s="15"/>
      <c r="CG5036" s="15"/>
      <c r="CH5036" s="15"/>
      <c r="CI5036" s="15"/>
      <c r="CJ5036" s="15"/>
      <c r="CK5036" s="15"/>
      <c r="CL5036" s="15"/>
      <c r="CM5036" s="15"/>
      <c r="CN5036" s="15"/>
    </row>
    <row r="5037" spans="1:92" ht="14">
      <c r="A5037" s="1"/>
      <c r="D5037" s="38"/>
      <c r="I5037" s="19"/>
      <c r="K5037" s="15"/>
      <c r="L5037" s="15"/>
      <c r="AE5037" s="37"/>
      <c r="AF5037" s="30"/>
      <c r="AG5037" s="23"/>
      <c r="AH5037" s="23"/>
      <c r="AI5037" s="23"/>
      <c r="AJ5037" s="23"/>
      <c r="AK5037" s="23"/>
      <c r="AL5037" s="23"/>
      <c r="AM5037" s="23"/>
      <c r="AN5037" s="23"/>
      <c r="AO5037" s="23"/>
      <c r="AP5037" s="23"/>
      <c r="AQ5037" s="23"/>
      <c r="AR5037" s="23"/>
      <c r="AS5037" s="23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23"/>
      <c r="BE5037" s="23"/>
      <c r="BF5037" s="23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  <c r="BU5037" s="12"/>
      <c r="BV5037" s="12"/>
      <c r="BW5037" s="12"/>
      <c r="BX5037" s="15"/>
      <c r="BY5037" s="15"/>
      <c r="BZ5037" s="15"/>
      <c r="CA5037" s="15"/>
      <c r="CB5037" s="15"/>
      <c r="CC5037" s="15"/>
      <c r="CD5037" s="15"/>
      <c r="CE5037" s="15"/>
      <c r="CF5037" s="15"/>
      <c r="CG5037" s="15"/>
      <c r="CH5037" s="15"/>
      <c r="CI5037" s="15"/>
      <c r="CJ5037" s="15"/>
      <c r="CK5037" s="15"/>
      <c r="CL5037" s="15"/>
      <c r="CM5037" s="15"/>
      <c r="CN5037" s="15"/>
    </row>
    <row r="5038" spans="1:92" ht="14">
      <c r="A5038" s="1"/>
      <c r="D5038" s="38"/>
      <c r="I5038" s="19"/>
      <c r="K5038" s="15"/>
      <c r="L5038" s="15"/>
      <c r="AE5038" s="37"/>
      <c r="AF5038" s="30"/>
      <c r="AG5038" s="23"/>
      <c r="AH5038" s="23"/>
      <c r="AI5038" s="23"/>
      <c r="AJ5038" s="23"/>
      <c r="AK5038" s="23"/>
      <c r="AL5038" s="23"/>
      <c r="AM5038" s="23"/>
      <c r="AN5038" s="23"/>
      <c r="AO5038" s="23"/>
      <c r="AP5038" s="23"/>
      <c r="AQ5038" s="23"/>
      <c r="AR5038" s="23"/>
      <c r="AS5038" s="23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23"/>
      <c r="BE5038" s="23"/>
      <c r="BF5038" s="23"/>
      <c r="BG5038" s="12"/>
      <c r="BH5038" s="12"/>
      <c r="BI5038" s="12"/>
      <c r="BJ5038" s="12"/>
      <c r="BK5038" s="12"/>
      <c r="BL5038" s="12"/>
      <c r="BM5038" s="12"/>
      <c r="BN5038" s="12"/>
      <c r="BO5038" s="12"/>
      <c r="BP5038" s="12"/>
      <c r="BQ5038" s="12"/>
      <c r="BR5038" s="12"/>
      <c r="BS5038" s="12"/>
      <c r="BT5038" s="12"/>
      <c r="BU5038" s="12"/>
      <c r="BV5038" s="12"/>
      <c r="BW5038" s="12"/>
      <c r="BX5038" s="15"/>
      <c r="BY5038" s="15"/>
      <c r="BZ5038" s="15"/>
      <c r="CA5038" s="15"/>
      <c r="CB5038" s="15"/>
      <c r="CC5038" s="15"/>
      <c r="CD5038" s="15"/>
      <c r="CE5038" s="15"/>
      <c r="CF5038" s="15"/>
      <c r="CG5038" s="15"/>
      <c r="CH5038" s="15"/>
      <c r="CI5038" s="15"/>
      <c r="CJ5038" s="15"/>
      <c r="CK5038" s="15"/>
      <c r="CL5038" s="15"/>
      <c r="CM5038" s="15"/>
      <c r="CN5038" s="15"/>
    </row>
    <row r="5039" spans="1:92" ht="14">
      <c r="A5039" s="1"/>
      <c r="D5039" s="38"/>
      <c r="I5039" s="19"/>
      <c r="K5039" s="15"/>
      <c r="L5039" s="15"/>
      <c r="AE5039" s="37"/>
      <c r="AF5039" s="30"/>
      <c r="AG5039" s="23"/>
      <c r="AH5039" s="23"/>
      <c r="AI5039" s="23"/>
      <c r="AJ5039" s="23"/>
      <c r="AK5039" s="23"/>
      <c r="AL5039" s="23"/>
      <c r="AM5039" s="23"/>
      <c r="AN5039" s="23"/>
      <c r="AO5039" s="23"/>
      <c r="AP5039" s="23"/>
      <c r="AQ5039" s="23"/>
      <c r="AR5039" s="23"/>
      <c r="AS5039" s="23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23"/>
      <c r="BE5039" s="23"/>
      <c r="BF5039" s="23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  <c r="BU5039" s="12"/>
      <c r="BV5039" s="12"/>
      <c r="BW5039" s="12"/>
      <c r="BX5039" s="15"/>
      <c r="BY5039" s="15"/>
      <c r="BZ5039" s="15"/>
      <c r="CA5039" s="15"/>
      <c r="CB5039" s="15"/>
      <c r="CC5039" s="15"/>
      <c r="CD5039" s="15"/>
      <c r="CE5039" s="15"/>
      <c r="CF5039" s="15"/>
      <c r="CG5039" s="15"/>
      <c r="CH5039" s="15"/>
      <c r="CI5039" s="15"/>
      <c r="CJ5039" s="15"/>
      <c r="CK5039" s="15"/>
      <c r="CL5039" s="15"/>
      <c r="CM5039" s="15"/>
      <c r="CN5039" s="15"/>
    </row>
    <row r="5040" spans="1:92" ht="14">
      <c r="A5040" s="1"/>
      <c r="D5040" s="38"/>
      <c r="I5040" s="19"/>
      <c r="K5040" s="15"/>
      <c r="L5040" s="15"/>
      <c r="AE5040" s="37"/>
      <c r="AF5040" s="30"/>
      <c r="AG5040" s="23"/>
      <c r="AH5040" s="23"/>
      <c r="AI5040" s="23"/>
      <c r="AJ5040" s="23"/>
      <c r="AK5040" s="23"/>
      <c r="AL5040" s="23"/>
      <c r="AM5040" s="23"/>
      <c r="AN5040" s="23"/>
      <c r="AO5040" s="23"/>
      <c r="AP5040" s="23"/>
      <c r="AQ5040" s="23"/>
      <c r="AR5040" s="23"/>
      <c r="AS5040" s="23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23"/>
      <c r="BE5040" s="23"/>
      <c r="BF5040" s="23"/>
      <c r="BG5040" s="12"/>
      <c r="BH5040" s="12"/>
      <c r="BI5040" s="12"/>
      <c r="BJ5040" s="12"/>
      <c r="BK5040" s="12"/>
      <c r="BL5040" s="12"/>
      <c r="BM5040" s="12"/>
      <c r="BN5040" s="12"/>
      <c r="BO5040" s="12"/>
      <c r="BP5040" s="12"/>
      <c r="BQ5040" s="12"/>
      <c r="BR5040" s="12"/>
      <c r="BS5040" s="12"/>
      <c r="BT5040" s="12"/>
      <c r="BU5040" s="12"/>
      <c r="BV5040" s="12"/>
      <c r="BW5040" s="12"/>
      <c r="BX5040" s="15"/>
      <c r="BY5040" s="15"/>
      <c r="BZ5040" s="15"/>
      <c r="CA5040" s="15"/>
      <c r="CB5040" s="15"/>
      <c r="CC5040" s="15"/>
      <c r="CD5040" s="15"/>
      <c r="CE5040" s="15"/>
      <c r="CF5040" s="15"/>
      <c r="CG5040" s="15"/>
      <c r="CH5040" s="15"/>
      <c r="CI5040" s="15"/>
      <c r="CJ5040" s="15"/>
      <c r="CK5040" s="15"/>
      <c r="CL5040" s="15"/>
      <c r="CM5040" s="15"/>
      <c r="CN5040" s="15"/>
    </row>
    <row r="5041" spans="1:92" ht="14">
      <c r="A5041" s="1"/>
      <c r="D5041" s="38"/>
      <c r="I5041" s="19"/>
      <c r="K5041" s="15"/>
      <c r="L5041" s="15"/>
      <c r="AE5041" s="37"/>
      <c r="AF5041" s="30"/>
      <c r="AG5041" s="23"/>
      <c r="AH5041" s="23"/>
      <c r="AI5041" s="23"/>
      <c r="AJ5041" s="23"/>
      <c r="AK5041" s="23"/>
      <c r="AL5041" s="23"/>
      <c r="AM5041" s="23"/>
      <c r="AN5041" s="23"/>
      <c r="AO5041" s="23"/>
      <c r="AP5041" s="23"/>
      <c r="AQ5041" s="23"/>
      <c r="AR5041" s="23"/>
      <c r="AS5041" s="23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23"/>
      <c r="BE5041" s="23"/>
      <c r="BF5041" s="23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  <c r="BU5041" s="12"/>
      <c r="BV5041" s="12"/>
      <c r="BW5041" s="12"/>
      <c r="BX5041" s="15"/>
      <c r="BY5041" s="15"/>
      <c r="BZ5041" s="15"/>
      <c r="CA5041" s="15"/>
      <c r="CB5041" s="15"/>
      <c r="CC5041" s="15"/>
      <c r="CD5041" s="15"/>
      <c r="CE5041" s="15"/>
      <c r="CF5041" s="15"/>
      <c r="CG5041" s="15"/>
      <c r="CH5041" s="15"/>
      <c r="CI5041" s="15"/>
      <c r="CJ5041" s="15"/>
      <c r="CK5041" s="15"/>
      <c r="CL5041" s="15"/>
      <c r="CM5041" s="15"/>
      <c r="CN5041" s="15"/>
    </row>
    <row r="5042" spans="1:92" ht="14">
      <c r="A5042" s="1"/>
      <c r="D5042" s="38"/>
      <c r="I5042" s="19"/>
      <c r="K5042" s="15"/>
      <c r="L5042" s="15"/>
      <c r="AE5042" s="37"/>
      <c r="AF5042" s="30"/>
      <c r="AG5042" s="23"/>
      <c r="AH5042" s="23"/>
      <c r="AI5042" s="23"/>
      <c r="AJ5042" s="23"/>
      <c r="AK5042" s="23"/>
      <c r="AL5042" s="23"/>
      <c r="AM5042" s="23"/>
      <c r="AN5042" s="23"/>
      <c r="AO5042" s="23"/>
      <c r="AP5042" s="23"/>
      <c r="AQ5042" s="23"/>
      <c r="AR5042" s="23"/>
      <c r="AS5042" s="23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23"/>
      <c r="BE5042" s="23"/>
      <c r="BF5042" s="23"/>
      <c r="BG5042" s="12"/>
      <c r="BH5042" s="12"/>
      <c r="BI5042" s="12"/>
      <c r="BJ5042" s="12"/>
      <c r="BK5042" s="12"/>
      <c r="BL5042" s="12"/>
      <c r="BM5042" s="12"/>
      <c r="BN5042" s="12"/>
      <c r="BO5042" s="12"/>
      <c r="BP5042" s="12"/>
      <c r="BQ5042" s="12"/>
      <c r="BR5042" s="12"/>
      <c r="BS5042" s="12"/>
      <c r="BT5042" s="12"/>
      <c r="BU5042" s="12"/>
      <c r="BV5042" s="12"/>
      <c r="BW5042" s="12"/>
      <c r="BX5042" s="15"/>
      <c r="BY5042" s="15"/>
      <c r="BZ5042" s="15"/>
      <c r="CA5042" s="15"/>
      <c r="CB5042" s="15"/>
      <c r="CC5042" s="15"/>
      <c r="CD5042" s="15"/>
      <c r="CE5042" s="15"/>
      <c r="CF5042" s="15"/>
      <c r="CG5042" s="15"/>
      <c r="CH5042" s="15"/>
      <c r="CI5042" s="15"/>
      <c r="CJ5042" s="15"/>
      <c r="CK5042" s="15"/>
      <c r="CL5042" s="15"/>
      <c r="CM5042" s="15"/>
      <c r="CN5042" s="15"/>
    </row>
    <row r="5043" spans="1:92" ht="14">
      <c r="A5043" s="1"/>
      <c r="D5043" s="38"/>
      <c r="I5043" s="19"/>
      <c r="K5043" s="15"/>
      <c r="L5043" s="15"/>
      <c r="AE5043" s="37"/>
      <c r="AF5043" s="30"/>
      <c r="AG5043" s="23"/>
      <c r="AH5043" s="23"/>
      <c r="AI5043" s="23"/>
      <c r="AJ5043" s="23"/>
      <c r="AK5043" s="23"/>
      <c r="AL5043" s="23"/>
      <c r="AM5043" s="23"/>
      <c r="AN5043" s="23"/>
      <c r="AO5043" s="23"/>
      <c r="AP5043" s="23"/>
      <c r="AQ5043" s="23"/>
      <c r="AR5043" s="23"/>
      <c r="AS5043" s="23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23"/>
      <c r="BE5043" s="23"/>
      <c r="BF5043" s="23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  <c r="BU5043" s="12"/>
      <c r="BV5043" s="12"/>
      <c r="BW5043" s="12"/>
      <c r="BX5043" s="15"/>
      <c r="BY5043" s="15"/>
      <c r="BZ5043" s="15"/>
      <c r="CA5043" s="15"/>
      <c r="CB5043" s="15"/>
      <c r="CC5043" s="15"/>
      <c r="CD5043" s="15"/>
      <c r="CE5043" s="15"/>
      <c r="CF5043" s="15"/>
      <c r="CG5043" s="15"/>
      <c r="CH5043" s="15"/>
      <c r="CI5043" s="15"/>
      <c r="CJ5043" s="15"/>
      <c r="CK5043" s="15"/>
      <c r="CL5043" s="15"/>
      <c r="CM5043" s="15"/>
      <c r="CN5043" s="15"/>
    </row>
    <row r="5044" spans="1:92" ht="14">
      <c r="A5044" s="1"/>
      <c r="D5044" s="38"/>
      <c r="I5044" s="19"/>
      <c r="K5044" s="15"/>
      <c r="L5044" s="15"/>
      <c r="AE5044" s="37"/>
      <c r="AF5044" s="30"/>
      <c r="AG5044" s="23"/>
      <c r="AH5044" s="23"/>
      <c r="AI5044" s="23"/>
      <c r="AJ5044" s="23"/>
      <c r="AK5044" s="23"/>
      <c r="AL5044" s="23"/>
      <c r="AM5044" s="23"/>
      <c r="AN5044" s="23"/>
      <c r="AO5044" s="23"/>
      <c r="AP5044" s="23"/>
      <c r="AQ5044" s="23"/>
      <c r="AR5044" s="23"/>
      <c r="AS5044" s="23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23"/>
      <c r="BE5044" s="23"/>
      <c r="BF5044" s="23"/>
      <c r="BG5044" s="12"/>
      <c r="BH5044" s="12"/>
      <c r="BI5044" s="12"/>
      <c r="BJ5044" s="12"/>
      <c r="BK5044" s="12"/>
      <c r="BL5044" s="12"/>
      <c r="BM5044" s="12"/>
      <c r="BN5044" s="12"/>
      <c r="BO5044" s="12"/>
      <c r="BP5044" s="12"/>
      <c r="BQ5044" s="12"/>
      <c r="BR5044" s="12"/>
      <c r="BS5044" s="12"/>
      <c r="BT5044" s="12"/>
      <c r="BU5044" s="12"/>
      <c r="BV5044" s="12"/>
      <c r="BW5044" s="12"/>
      <c r="BX5044" s="15"/>
      <c r="BY5044" s="15"/>
      <c r="BZ5044" s="15"/>
      <c r="CA5044" s="15"/>
      <c r="CB5044" s="15"/>
      <c r="CC5044" s="15"/>
      <c r="CD5044" s="15"/>
      <c r="CE5044" s="15"/>
      <c r="CF5044" s="15"/>
      <c r="CG5044" s="15"/>
      <c r="CH5044" s="15"/>
      <c r="CI5044" s="15"/>
      <c r="CJ5044" s="15"/>
      <c r="CK5044" s="15"/>
      <c r="CL5044" s="15"/>
      <c r="CM5044" s="15"/>
      <c r="CN5044" s="15"/>
    </row>
    <row r="5045" spans="1:92" ht="14">
      <c r="A5045" s="1"/>
      <c r="D5045" s="38"/>
      <c r="I5045" s="19"/>
      <c r="K5045" s="15"/>
      <c r="L5045" s="15"/>
      <c r="AE5045" s="37"/>
      <c r="AF5045" s="30"/>
      <c r="AG5045" s="23"/>
      <c r="AH5045" s="23"/>
      <c r="AI5045" s="23"/>
      <c r="AJ5045" s="23"/>
      <c r="AK5045" s="23"/>
      <c r="AL5045" s="23"/>
      <c r="AM5045" s="23"/>
      <c r="AN5045" s="23"/>
      <c r="AO5045" s="23"/>
      <c r="AP5045" s="23"/>
      <c r="AQ5045" s="23"/>
      <c r="AR5045" s="23"/>
      <c r="AS5045" s="23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23"/>
      <c r="BE5045" s="23"/>
      <c r="BF5045" s="23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  <c r="BU5045" s="12"/>
      <c r="BV5045" s="12"/>
      <c r="BW5045" s="12"/>
      <c r="BX5045" s="15"/>
      <c r="BY5045" s="15"/>
      <c r="BZ5045" s="15"/>
      <c r="CA5045" s="15"/>
      <c r="CB5045" s="15"/>
      <c r="CC5045" s="15"/>
      <c r="CD5045" s="15"/>
      <c r="CE5045" s="15"/>
      <c r="CF5045" s="15"/>
      <c r="CG5045" s="15"/>
      <c r="CH5045" s="15"/>
      <c r="CI5045" s="15"/>
      <c r="CJ5045" s="15"/>
      <c r="CK5045" s="15"/>
      <c r="CL5045" s="15"/>
      <c r="CM5045" s="15"/>
      <c r="CN5045" s="15"/>
    </row>
    <row r="5046" spans="1:92" ht="14">
      <c r="A5046" s="1"/>
      <c r="D5046" s="38"/>
      <c r="I5046" s="19"/>
      <c r="K5046" s="15"/>
      <c r="L5046" s="15"/>
      <c r="AE5046" s="37"/>
      <c r="AF5046" s="30"/>
      <c r="AG5046" s="23"/>
      <c r="AH5046" s="23"/>
      <c r="AI5046" s="23"/>
      <c r="AJ5046" s="23"/>
      <c r="AK5046" s="23"/>
      <c r="AL5046" s="23"/>
      <c r="AM5046" s="23"/>
      <c r="AN5046" s="23"/>
      <c r="AO5046" s="23"/>
      <c r="AP5046" s="23"/>
      <c r="AQ5046" s="23"/>
      <c r="AR5046" s="23"/>
      <c r="AS5046" s="23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23"/>
      <c r="BE5046" s="23"/>
      <c r="BF5046" s="23"/>
      <c r="BG5046" s="12"/>
      <c r="BH5046" s="12"/>
      <c r="BI5046" s="12"/>
      <c r="BJ5046" s="12"/>
      <c r="BK5046" s="12"/>
      <c r="BL5046" s="12"/>
      <c r="BM5046" s="12"/>
      <c r="BN5046" s="12"/>
      <c r="BO5046" s="12"/>
      <c r="BP5046" s="12"/>
      <c r="BQ5046" s="12"/>
      <c r="BR5046" s="12"/>
      <c r="BS5046" s="12"/>
      <c r="BT5046" s="12"/>
      <c r="BU5046" s="12"/>
      <c r="BV5046" s="12"/>
      <c r="BW5046" s="12"/>
      <c r="BX5046" s="15"/>
      <c r="BY5046" s="15"/>
      <c r="BZ5046" s="15"/>
      <c r="CA5046" s="15"/>
      <c r="CB5046" s="15"/>
      <c r="CC5046" s="15"/>
      <c r="CD5046" s="15"/>
      <c r="CE5046" s="15"/>
      <c r="CF5046" s="15"/>
      <c r="CG5046" s="15"/>
      <c r="CH5046" s="15"/>
      <c r="CI5046" s="15"/>
      <c r="CJ5046" s="15"/>
      <c r="CK5046" s="15"/>
      <c r="CL5046" s="15"/>
      <c r="CM5046" s="15"/>
      <c r="CN5046" s="15"/>
    </row>
    <row r="5047" spans="1:92" ht="14">
      <c r="A5047" s="1"/>
      <c r="D5047" s="38"/>
      <c r="I5047" s="19"/>
      <c r="K5047" s="15"/>
      <c r="L5047" s="15"/>
      <c r="AE5047" s="37"/>
      <c r="AF5047" s="30"/>
      <c r="AG5047" s="23"/>
      <c r="AH5047" s="23"/>
      <c r="AI5047" s="23"/>
      <c r="AJ5047" s="23"/>
      <c r="AK5047" s="23"/>
      <c r="AL5047" s="23"/>
      <c r="AM5047" s="23"/>
      <c r="AN5047" s="23"/>
      <c r="AO5047" s="23"/>
      <c r="AP5047" s="23"/>
      <c r="AQ5047" s="23"/>
      <c r="AR5047" s="23"/>
      <c r="AS5047" s="23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23"/>
      <c r="BE5047" s="23"/>
      <c r="BF5047" s="23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  <c r="BU5047" s="12"/>
      <c r="BV5047" s="12"/>
      <c r="BW5047" s="12"/>
      <c r="BX5047" s="15"/>
      <c r="BY5047" s="15"/>
      <c r="BZ5047" s="15"/>
      <c r="CA5047" s="15"/>
      <c r="CB5047" s="15"/>
      <c r="CC5047" s="15"/>
      <c r="CD5047" s="15"/>
      <c r="CE5047" s="15"/>
      <c r="CF5047" s="15"/>
      <c r="CG5047" s="15"/>
      <c r="CH5047" s="15"/>
      <c r="CI5047" s="15"/>
      <c r="CJ5047" s="15"/>
      <c r="CK5047" s="15"/>
      <c r="CL5047" s="15"/>
      <c r="CM5047" s="15"/>
      <c r="CN5047" s="15"/>
    </row>
    <row r="5048" spans="1:92" ht="14">
      <c r="A5048" s="1"/>
      <c r="D5048" s="38"/>
      <c r="I5048" s="19"/>
      <c r="K5048" s="15"/>
      <c r="L5048" s="15"/>
      <c r="AE5048" s="37"/>
      <c r="AF5048" s="30"/>
      <c r="AG5048" s="23"/>
      <c r="AH5048" s="23"/>
      <c r="AI5048" s="23"/>
      <c r="AJ5048" s="23"/>
      <c r="AK5048" s="23"/>
      <c r="AL5048" s="23"/>
      <c r="AM5048" s="23"/>
      <c r="AN5048" s="23"/>
      <c r="AO5048" s="23"/>
      <c r="AP5048" s="23"/>
      <c r="AQ5048" s="23"/>
      <c r="AR5048" s="23"/>
      <c r="AS5048" s="23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23"/>
      <c r="BE5048" s="23"/>
      <c r="BF5048" s="23"/>
      <c r="BG5048" s="12"/>
      <c r="BH5048" s="12"/>
      <c r="BI5048" s="12"/>
      <c r="BJ5048" s="12"/>
      <c r="BK5048" s="12"/>
      <c r="BL5048" s="12"/>
      <c r="BM5048" s="12"/>
      <c r="BN5048" s="12"/>
      <c r="BO5048" s="12"/>
      <c r="BP5048" s="12"/>
      <c r="BQ5048" s="12"/>
      <c r="BR5048" s="12"/>
      <c r="BS5048" s="12"/>
      <c r="BT5048" s="12"/>
      <c r="BU5048" s="12"/>
      <c r="BV5048" s="12"/>
      <c r="BW5048" s="12"/>
      <c r="BX5048" s="15"/>
      <c r="BY5048" s="15"/>
      <c r="BZ5048" s="15"/>
      <c r="CA5048" s="15"/>
      <c r="CB5048" s="15"/>
      <c r="CC5048" s="15"/>
      <c r="CD5048" s="15"/>
      <c r="CE5048" s="15"/>
      <c r="CF5048" s="15"/>
      <c r="CG5048" s="15"/>
      <c r="CH5048" s="15"/>
      <c r="CI5048" s="15"/>
      <c r="CJ5048" s="15"/>
      <c r="CK5048" s="15"/>
      <c r="CL5048" s="15"/>
      <c r="CM5048" s="15"/>
      <c r="CN5048" s="15"/>
    </row>
    <row r="5049" spans="1:92" ht="14">
      <c r="A5049" s="1"/>
      <c r="D5049" s="38"/>
      <c r="I5049" s="19"/>
      <c r="K5049" s="15"/>
      <c r="L5049" s="15"/>
      <c r="AE5049" s="37"/>
      <c r="AF5049" s="30"/>
      <c r="AG5049" s="23"/>
      <c r="AH5049" s="23"/>
      <c r="AI5049" s="23"/>
      <c r="AJ5049" s="23"/>
      <c r="AK5049" s="23"/>
      <c r="AL5049" s="23"/>
      <c r="AM5049" s="23"/>
      <c r="AN5049" s="23"/>
      <c r="AO5049" s="23"/>
      <c r="AP5049" s="23"/>
      <c r="AQ5049" s="23"/>
      <c r="AR5049" s="23"/>
      <c r="AS5049" s="23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23"/>
      <c r="BE5049" s="23"/>
      <c r="BF5049" s="23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5"/>
      <c r="BY5049" s="15"/>
      <c r="BZ5049" s="15"/>
      <c r="CA5049" s="15"/>
      <c r="CB5049" s="15"/>
      <c r="CC5049" s="15"/>
      <c r="CD5049" s="15"/>
      <c r="CE5049" s="15"/>
      <c r="CF5049" s="15"/>
      <c r="CG5049" s="15"/>
      <c r="CH5049" s="15"/>
      <c r="CI5049" s="15"/>
      <c r="CJ5049" s="15"/>
      <c r="CK5049" s="15"/>
      <c r="CL5049" s="15"/>
      <c r="CM5049" s="15"/>
      <c r="CN5049" s="15"/>
    </row>
    <row r="5050" spans="1:92" ht="14">
      <c r="A5050" s="1"/>
      <c r="D5050" s="38"/>
      <c r="I5050" s="19"/>
      <c r="K5050" s="15"/>
      <c r="L5050" s="15"/>
      <c r="AE5050" s="37"/>
      <c r="AF5050" s="30"/>
      <c r="AG5050" s="23"/>
      <c r="AH5050" s="23"/>
      <c r="AI5050" s="23"/>
      <c r="AJ5050" s="23"/>
      <c r="AK5050" s="23"/>
      <c r="AL5050" s="23"/>
      <c r="AM5050" s="23"/>
      <c r="AN5050" s="23"/>
      <c r="AO5050" s="23"/>
      <c r="AP5050" s="23"/>
      <c r="AQ5050" s="23"/>
      <c r="AR5050" s="23"/>
      <c r="AS5050" s="23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23"/>
      <c r="BE5050" s="23"/>
      <c r="BF5050" s="23"/>
      <c r="BG5050" s="12"/>
      <c r="BH5050" s="12"/>
      <c r="BI5050" s="12"/>
      <c r="BJ5050" s="12"/>
      <c r="BK5050" s="12"/>
      <c r="BL5050" s="12"/>
      <c r="BM5050" s="12"/>
      <c r="BN5050" s="12"/>
      <c r="BO5050" s="12"/>
      <c r="BP5050" s="12"/>
      <c r="BQ5050" s="12"/>
      <c r="BR5050" s="12"/>
      <c r="BS5050" s="12"/>
      <c r="BT5050" s="12"/>
      <c r="BU5050" s="12"/>
      <c r="BV5050" s="12"/>
      <c r="BW5050" s="12"/>
      <c r="BX5050" s="15"/>
      <c r="BY5050" s="15"/>
      <c r="BZ5050" s="15"/>
      <c r="CA5050" s="15"/>
      <c r="CB5050" s="15"/>
      <c r="CC5050" s="15"/>
      <c r="CD5050" s="15"/>
      <c r="CE5050" s="15"/>
      <c r="CF5050" s="15"/>
      <c r="CG5050" s="15"/>
      <c r="CH5050" s="15"/>
      <c r="CI5050" s="15"/>
      <c r="CJ5050" s="15"/>
      <c r="CK5050" s="15"/>
      <c r="CL5050" s="15"/>
      <c r="CM5050" s="15"/>
      <c r="CN5050" s="15"/>
    </row>
    <row r="5051" spans="1:92" ht="14">
      <c r="A5051" s="1"/>
      <c r="D5051" s="38"/>
      <c r="I5051" s="19"/>
      <c r="K5051" s="15"/>
      <c r="L5051" s="15"/>
      <c r="AE5051" s="37"/>
      <c r="AF5051" s="30"/>
      <c r="AG5051" s="23"/>
      <c r="AH5051" s="23"/>
      <c r="AI5051" s="23"/>
      <c r="AJ5051" s="23"/>
      <c r="AK5051" s="23"/>
      <c r="AL5051" s="23"/>
      <c r="AM5051" s="23"/>
      <c r="AN5051" s="23"/>
      <c r="AO5051" s="23"/>
      <c r="AP5051" s="23"/>
      <c r="AQ5051" s="23"/>
      <c r="AR5051" s="23"/>
      <c r="AS5051" s="23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23"/>
      <c r="BE5051" s="23"/>
      <c r="BF5051" s="23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  <c r="BU5051" s="12"/>
      <c r="BV5051" s="12"/>
      <c r="BW5051" s="12"/>
      <c r="BX5051" s="15"/>
      <c r="BY5051" s="15"/>
      <c r="BZ5051" s="15"/>
      <c r="CA5051" s="15"/>
      <c r="CB5051" s="15"/>
      <c r="CC5051" s="15"/>
      <c r="CD5051" s="15"/>
      <c r="CE5051" s="15"/>
      <c r="CF5051" s="15"/>
      <c r="CG5051" s="15"/>
      <c r="CH5051" s="15"/>
      <c r="CI5051" s="15"/>
      <c r="CJ5051" s="15"/>
      <c r="CK5051" s="15"/>
      <c r="CL5051" s="15"/>
      <c r="CM5051" s="15"/>
      <c r="CN5051" s="15"/>
    </row>
    <row r="5052" spans="1:92" ht="14">
      <c r="A5052" s="1"/>
      <c r="D5052" s="38"/>
      <c r="I5052" s="19"/>
      <c r="K5052" s="15"/>
      <c r="L5052" s="15"/>
      <c r="AE5052" s="37"/>
      <c r="AF5052" s="30"/>
      <c r="AG5052" s="23"/>
      <c r="AH5052" s="23"/>
      <c r="AI5052" s="23"/>
      <c r="AJ5052" s="23"/>
      <c r="AK5052" s="23"/>
      <c r="AL5052" s="23"/>
      <c r="AM5052" s="23"/>
      <c r="AN5052" s="23"/>
      <c r="AO5052" s="23"/>
      <c r="AP5052" s="23"/>
      <c r="AQ5052" s="23"/>
      <c r="AR5052" s="23"/>
      <c r="AS5052" s="23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23"/>
      <c r="BE5052" s="23"/>
      <c r="BF5052" s="23"/>
      <c r="BG5052" s="12"/>
      <c r="BH5052" s="12"/>
      <c r="BI5052" s="12"/>
      <c r="BJ5052" s="12"/>
      <c r="BK5052" s="12"/>
      <c r="BL5052" s="12"/>
      <c r="BM5052" s="12"/>
      <c r="BN5052" s="12"/>
      <c r="BO5052" s="12"/>
      <c r="BP5052" s="12"/>
      <c r="BQ5052" s="12"/>
      <c r="BR5052" s="12"/>
      <c r="BS5052" s="12"/>
      <c r="BT5052" s="12"/>
      <c r="BU5052" s="12"/>
      <c r="BV5052" s="12"/>
      <c r="BW5052" s="12"/>
      <c r="BX5052" s="15"/>
      <c r="BY5052" s="15"/>
      <c r="BZ5052" s="15"/>
      <c r="CA5052" s="15"/>
      <c r="CB5052" s="15"/>
      <c r="CC5052" s="15"/>
      <c r="CD5052" s="15"/>
      <c r="CE5052" s="15"/>
      <c r="CF5052" s="15"/>
      <c r="CG5052" s="15"/>
      <c r="CH5052" s="15"/>
      <c r="CI5052" s="15"/>
      <c r="CJ5052" s="15"/>
      <c r="CK5052" s="15"/>
      <c r="CL5052" s="15"/>
      <c r="CM5052" s="15"/>
      <c r="CN5052" s="15"/>
    </row>
    <row r="5053" spans="1:92" ht="14">
      <c r="A5053" s="1"/>
      <c r="D5053" s="38"/>
      <c r="I5053" s="19"/>
      <c r="K5053" s="15"/>
      <c r="L5053" s="15"/>
      <c r="AE5053" s="37"/>
      <c r="AF5053" s="30"/>
      <c r="AG5053" s="23"/>
      <c r="AH5053" s="23"/>
      <c r="AI5053" s="23"/>
      <c r="AJ5053" s="23"/>
      <c r="AK5053" s="23"/>
      <c r="AL5053" s="23"/>
      <c r="AM5053" s="23"/>
      <c r="AN5053" s="23"/>
      <c r="AO5053" s="23"/>
      <c r="AP5053" s="23"/>
      <c r="AQ5053" s="23"/>
      <c r="AR5053" s="23"/>
      <c r="AS5053" s="23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23"/>
      <c r="BE5053" s="23"/>
      <c r="BF5053" s="23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  <c r="BU5053" s="12"/>
      <c r="BV5053" s="12"/>
      <c r="BW5053" s="12"/>
      <c r="BX5053" s="15"/>
      <c r="BY5053" s="15"/>
      <c r="BZ5053" s="15"/>
      <c r="CA5053" s="15"/>
      <c r="CB5053" s="15"/>
      <c r="CC5053" s="15"/>
      <c r="CD5053" s="15"/>
      <c r="CE5053" s="15"/>
      <c r="CF5053" s="15"/>
      <c r="CG5053" s="15"/>
      <c r="CH5053" s="15"/>
      <c r="CI5053" s="15"/>
      <c r="CJ5053" s="15"/>
      <c r="CK5053" s="15"/>
      <c r="CL5053" s="15"/>
      <c r="CM5053" s="15"/>
      <c r="CN5053" s="15"/>
    </row>
    <row r="5054" spans="1:92" ht="14">
      <c r="A5054" s="1"/>
      <c r="D5054" s="38"/>
      <c r="I5054" s="19"/>
      <c r="K5054" s="15"/>
      <c r="L5054" s="15"/>
      <c r="AE5054" s="37"/>
      <c r="AF5054" s="30"/>
      <c r="AG5054" s="23"/>
      <c r="AH5054" s="23"/>
      <c r="AI5054" s="23"/>
      <c r="AJ5054" s="23"/>
      <c r="AK5054" s="23"/>
      <c r="AL5054" s="23"/>
      <c r="AM5054" s="23"/>
      <c r="AN5054" s="23"/>
      <c r="AO5054" s="23"/>
      <c r="AP5054" s="23"/>
      <c r="AQ5054" s="23"/>
      <c r="AR5054" s="23"/>
      <c r="AS5054" s="23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23"/>
      <c r="BE5054" s="23"/>
      <c r="BF5054" s="23"/>
      <c r="BG5054" s="12"/>
      <c r="BH5054" s="12"/>
      <c r="BI5054" s="12"/>
      <c r="BJ5054" s="12"/>
      <c r="BK5054" s="12"/>
      <c r="BL5054" s="12"/>
      <c r="BM5054" s="12"/>
      <c r="BN5054" s="12"/>
      <c r="BO5054" s="12"/>
      <c r="BP5054" s="12"/>
      <c r="BQ5054" s="12"/>
      <c r="BR5054" s="12"/>
      <c r="BS5054" s="12"/>
      <c r="BT5054" s="12"/>
      <c r="BU5054" s="12"/>
      <c r="BV5054" s="12"/>
      <c r="BW5054" s="12"/>
      <c r="BX5054" s="15"/>
      <c r="BY5054" s="15"/>
      <c r="BZ5054" s="15"/>
      <c r="CA5054" s="15"/>
      <c r="CB5054" s="15"/>
      <c r="CC5054" s="15"/>
      <c r="CD5054" s="15"/>
      <c r="CE5054" s="15"/>
      <c r="CF5054" s="15"/>
      <c r="CG5054" s="15"/>
      <c r="CH5054" s="15"/>
      <c r="CI5054" s="15"/>
      <c r="CJ5054" s="15"/>
      <c r="CK5054" s="15"/>
      <c r="CL5054" s="15"/>
      <c r="CM5054" s="15"/>
      <c r="CN5054" s="15"/>
    </row>
    <row r="5055" spans="1:92" ht="14">
      <c r="A5055" s="1"/>
      <c r="D5055" s="38"/>
      <c r="I5055" s="19"/>
      <c r="K5055" s="15"/>
      <c r="L5055" s="15"/>
      <c r="AE5055" s="37"/>
      <c r="AF5055" s="30"/>
      <c r="AG5055" s="23"/>
      <c r="AH5055" s="23"/>
      <c r="AI5055" s="23"/>
      <c r="AJ5055" s="23"/>
      <c r="AK5055" s="23"/>
      <c r="AL5055" s="23"/>
      <c r="AM5055" s="23"/>
      <c r="AN5055" s="23"/>
      <c r="AO5055" s="23"/>
      <c r="AP5055" s="23"/>
      <c r="AQ5055" s="23"/>
      <c r="AR5055" s="23"/>
      <c r="AS5055" s="23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23"/>
      <c r="BE5055" s="23"/>
      <c r="BF5055" s="23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5"/>
      <c r="BY5055" s="15"/>
      <c r="BZ5055" s="15"/>
      <c r="CA5055" s="15"/>
      <c r="CB5055" s="15"/>
      <c r="CC5055" s="15"/>
      <c r="CD5055" s="15"/>
      <c r="CE5055" s="15"/>
      <c r="CF5055" s="15"/>
      <c r="CG5055" s="15"/>
      <c r="CH5055" s="15"/>
      <c r="CI5055" s="15"/>
      <c r="CJ5055" s="15"/>
      <c r="CK5055" s="15"/>
      <c r="CL5055" s="15"/>
      <c r="CM5055" s="15"/>
      <c r="CN5055" s="15"/>
    </row>
    <row r="5056" spans="1:92" ht="14">
      <c r="A5056" s="1"/>
      <c r="D5056" s="38"/>
      <c r="I5056" s="19"/>
      <c r="K5056" s="15"/>
      <c r="L5056" s="15"/>
      <c r="AE5056" s="37"/>
      <c r="AF5056" s="30"/>
      <c r="AG5056" s="23"/>
      <c r="AH5056" s="23"/>
      <c r="AI5056" s="23"/>
      <c r="AJ5056" s="23"/>
      <c r="AK5056" s="23"/>
      <c r="AL5056" s="23"/>
      <c r="AM5056" s="23"/>
      <c r="AN5056" s="23"/>
      <c r="AO5056" s="23"/>
      <c r="AP5056" s="23"/>
      <c r="AQ5056" s="23"/>
      <c r="AR5056" s="23"/>
      <c r="AS5056" s="23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23"/>
      <c r="BE5056" s="23"/>
      <c r="BF5056" s="23"/>
      <c r="BG5056" s="12"/>
      <c r="BH5056" s="12"/>
      <c r="BI5056" s="12"/>
      <c r="BJ5056" s="12"/>
      <c r="BK5056" s="12"/>
      <c r="BL5056" s="12"/>
      <c r="BM5056" s="12"/>
      <c r="BN5056" s="12"/>
      <c r="BO5056" s="12"/>
      <c r="BP5056" s="12"/>
      <c r="BQ5056" s="12"/>
      <c r="BR5056" s="12"/>
      <c r="BS5056" s="12"/>
      <c r="BT5056" s="12"/>
      <c r="BU5056" s="12"/>
      <c r="BV5056" s="12"/>
      <c r="BW5056" s="12"/>
      <c r="BX5056" s="15"/>
      <c r="BY5056" s="15"/>
      <c r="BZ5056" s="15"/>
      <c r="CA5056" s="15"/>
      <c r="CB5056" s="15"/>
      <c r="CC5056" s="15"/>
      <c r="CD5056" s="15"/>
      <c r="CE5056" s="15"/>
      <c r="CF5056" s="15"/>
      <c r="CG5056" s="15"/>
      <c r="CH5056" s="15"/>
      <c r="CI5056" s="15"/>
      <c r="CJ5056" s="15"/>
      <c r="CK5056" s="15"/>
      <c r="CL5056" s="15"/>
      <c r="CM5056" s="15"/>
      <c r="CN5056" s="15"/>
    </row>
    <row r="5057" spans="1:92" ht="14">
      <c r="A5057" s="1"/>
      <c r="D5057" s="38"/>
      <c r="I5057" s="19"/>
      <c r="K5057" s="15"/>
      <c r="L5057" s="15"/>
      <c r="AE5057" s="37"/>
      <c r="AF5057" s="30"/>
      <c r="AG5057" s="23"/>
      <c r="AH5057" s="23"/>
      <c r="AI5057" s="23"/>
      <c r="AJ5057" s="23"/>
      <c r="AK5057" s="23"/>
      <c r="AL5057" s="23"/>
      <c r="AM5057" s="23"/>
      <c r="AN5057" s="23"/>
      <c r="AO5057" s="23"/>
      <c r="AP5057" s="23"/>
      <c r="AQ5057" s="23"/>
      <c r="AR5057" s="23"/>
      <c r="AS5057" s="23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23"/>
      <c r="BE5057" s="23"/>
      <c r="BF5057" s="23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  <c r="BU5057" s="12"/>
      <c r="BV5057" s="12"/>
      <c r="BW5057" s="12"/>
      <c r="BX5057" s="15"/>
      <c r="BY5057" s="15"/>
      <c r="BZ5057" s="15"/>
      <c r="CA5057" s="15"/>
      <c r="CB5057" s="15"/>
      <c r="CC5057" s="15"/>
      <c r="CD5057" s="15"/>
      <c r="CE5057" s="15"/>
      <c r="CF5057" s="15"/>
      <c r="CG5057" s="15"/>
      <c r="CH5057" s="15"/>
      <c r="CI5057" s="15"/>
      <c r="CJ5057" s="15"/>
      <c r="CK5057" s="15"/>
      <c r="CL5057" s="15"/>
      <c r="CM5057" s="15"/>
      <c r="CN5057" s="15"/>
    </row>
    <row r="5058" spans="1:92" ht="14">
      <c r="A5058" s="1"/>
      <c r="D5058" s="38"/>
      <c r="I5058" s="19"/>
      <c r="K5058" s="15"/>
      <c r="L5058" s="15"/>
      <c r="AE5058" s="37"/>
      <c r="AF5058" s="30"/>
      <c r="AG5058" s="23"/>
      <c r="AH5058" s="23"/>
      <c r="AI5058" s="23"/>
      <c r="AJ5058" s="23"/>
      <c r="AK5058" s="23"/>
      <c r="AL5058" s="23"/>
      <c r="AM5058" s="23"/>
      <c r="AN5058" s="23"/>
      <c r="AO5058" s="23"/>
      <c r="AP5058" s="23"/>
      <c r="AQ5058" s="23"/>
      <c r="AR5058" s="23"/>
      <c r="AS5058" s="23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23"/>
      <c r="BE5058" s="23"/>
      <c r="BF5058" s="23"/>
      <c r="BG5058" s="12"/>
      <c r="BH5058" s="12"/>
      <c r="BI5058" s="12"/>
      <c r="BJ5058" s="12"/>
      <c r="BK5058" s="12"/>
      <c r="BL5058" s="12"/>
      <c r="BM5058" s="12"/>
      <c r="BN5058" s="12"/>
      <c r="BO5058" s="12"/>
      <c r="BP5058" s="12"/>
      <c r="BQ5058" s="12"/>
      <c r="BR5058" s="12"/>
      <c r="BS5058" s="12"/>
      <c r="BT5058" s="12"/>
      <c r="BU5058" s="12"/>
      <c r="BV5058" s="12"/>
      <c r="BW5058" s="12"/>
      <c r="BX5058" s="15"/>
      <c r="BY5058" s="15"/>
      <c r="BZ5058" s="15"/>
      <c r="CA5058" s="15"/>
      <c r="CB5058" s="15"/>
      <c r="CC5058" s="15"/>
      <c r="CD5058" s="15"/>
      <c r="CE5058" s="15"/>
      <c r="CF5058" s="15"/>
      <c r="CG5058" s="15"/>
      <c r="CH5058" s="15"/>
      <c r="CI5058" s="15"/>
      <c r="CJ5058" s="15"/>
      <c r="CK5058" s="15"/>
      <c r="CL5058" s="15"/>
      <c r="CM5058" s="15"/>
      <c r="CN5058" s="15"/>
    </row>
    <row r="5059" spans="1:92" ht="14">
      <c r="A5059" s="1"/>
      <c r="D5059" s="38"/>
      <c r="I5059" s="19"/>
      <c r="K5059" s="15"/>
      <c r="L5059" s="15"/>
      <c r="AE5059" s="37"/>
      <c r="AF5059" s="30"/>
      <c r="AG5059" s="23"/>
      <c r="AH5059" s="23"/>
      <c r="AI5059" s="23"/>
      <c r="AJ5059" s="23"/>
      <c r="AK5059" s="23"/>
      <c r="AL5059" s="23"/>
      <c r="AM5059" s="23"/>
      <c r="AN5059" s="23"/>
      <c r="AO5059" s="23"/>
      <c r="AP5059" s="23"/>
      <c r="AQ5059" s="23"/>
      <c r="AR5059" s="23"/>
      <c r="AS5059" s="23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23"/>
      <c r="BE5059" s="23"/>
      <c r="BF5059" s="23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  <c r="BU5059" s="12"/>
      <c r="BV5059" s="12"/>
      <c r="BW5059" s="12"/>
      <c r="BX5059" s="15"/>
      <c r="BY5059" s="15"/>
      <c r="BZ5059" s="15"/>
      <c r="CA5059" s="15"/>
      <c r="CB5059" s="15"/>
      <c r="CC5059" s="15"/>
      <c r="CD5059" s="15"/>
      <c r="CE5059" s="15"/>
      <c r="CF5059" s="15"/>
      <c r="CG5059" s="15"/>
      <c r="CH5059" s="15"/>
      <c r="CI5059" s="15"/>
      <c r="CJ5059" s="15"/>
      <c r="CK5059" s="15"/>
      <c r="CL5059" s="15"/>
      <c r="CM5059" s="15"/>
      <c r="CN5059" s="15"/>
    </row>
    <row r="5060" spans="1:92" ht="14">
      <c r="A5060" s="1"/>
      <c r="D5060" s="38"/>
      <c r="I5060" s="19"/>
      <c r="K5060" s="15"/>
      <c r="L5060" s="15"/>
      <c r="AE5060" s="37"/>
      <c r="AF5060" s="30"/>
      <c r="AG5060" s="23"/>
      <c r="AH5060" s="23"/>
      <c r="AI5060" s="23"/>
      <c r="AJ5060" s="23"/>
      <c r="AK5060" s="23"/>
      <c r="AL5060" s="23"/>
      <c r="AM5060" s="23"/>
      <c r="AN5060" s="23"/>
      <c r="AO5060" s="23"/>
      <c r="AP5060" s="23"/>
      <c r="AQ5060" s="23"/>
      <c r="AR5060" s="23"/>
      <c r="AS5060" s="23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23"/>
      <c r="BE5060" s="23"/>
      <c r="BF5060" s="23"/>
      <c r="BG5060" s="12"/>
      <c r="BH5060" s="12"/>
      <c r="BI5060" s="12"/>
      <c r="BJ5060" s="12"/>
      <c r="BK5060" s="12"/>
      <c r="BL5060" s="12"/>
      <c r="BM5060" s="12"/>
      <c r="BN5060" s="12"/>
      <c r="BO5060" s="12"/>
      <c r="BP5060" s="12"/>
      <c r="BQ5060" s="12"/>
      <c r="BR5060" s="12"/>
      <c r="BS5060" s="12"/>
      <c r="BT5060" s="12"/>
      <c r="BU5060" s="12"/>
      <c r="BV5060" s="12"/>
      <c r="BW5060" s="12"/>
      <c r="BX5060" s="15"/>
      <c r="BY5060" s="15"/>
      <c r="BZ5060" s="15"/>
      <c r="CA5060" s="15"/>
      <c r="CB5060" s="15"/>
      <c r="CC5060" s="15"/>
      <c r="CD5060" s="15"/>
      <c r="CE5060" s="15"/>
      <c r="CF5060" s="15"/>
      <c r="CG5060" s="15"/>
      <c r="CH5060" s="15"/>
      <c r="CI5060" s="15"/>
      <c r="CJ5060" s="15"/>
      <c r="CK5060" s="15"/>
      <c r="CL5060" s="15"/>
      <c r="CM5060" s="15"/>
      <c r="CN5060" s="15"/>
    </row>
    <row r="5061" spans="1:92" ht="14">
      <c r="A5061" s="1"/>
      <c r="D5061" s="38"/>
      <c r="I5061" s="19"/>
      <c r="K5061" s="15"/>
      <c r="L5061" s="15"/>
      <c r="AE5061" s="37"/>
      <c r="AF5061" s="30"/>
      <c r="AG5061" s="23"/>
      <c r="AH5061" s="23"/>
      <c r="AI5061" s="23"/>
      <c r="AJ5061" s="23"/>
      <c r="AK5061" s="23"/>
      <c r="AL5061" s="23"/>
      <c r="AM5061" s="23"/>
      <c r="AN5061" s="23"/>
      <c r="AO5061" s="23"/>
      <c r="AP5061" s="23"/>
      <c r="AQ5061" s="23"/>
      <c r="AR5061" s="23"/>
      <c r="AS5061" s="23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23"/>
      <c r="BE5061" s="23"/>
      <c r="BF5061" s="23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  <c r="BU5061" s="12"/>
      <c r="BV5061" s="12"/>
      <c r="BW5061" s="12"/>
      <c r="BX5061" s="15"/>
      <c r="BY5061" s="15"/>
      <c r="BZ5061" s="15"/>
      <c r="CA5061" s="15"/>
      <c r="CB5061" s="15"/>
      <c r="CC5061" s="15"/>
      <c r="CD5061" s="15"/>
      <c r="CE5061" s="15"/>
      <c r="CF5061" s="15"/>
      <c r="CG5061" s="15"/>
      <c r="CH5061" s="15"/>
      <c r="CI5061" s="15"/>
      <c r="CJ5061" s="15"/>
      <c r="CK5061" s="15"/>
      <c r="CL5061" s="15"/>
      <c r="CM5061" s="15"/>
      <c r="CN5061" s="15"/>
    </row>
    <row r="5062" spans="1:92" ht="14">
      <c r="A5062" s="1"/>
      <c r="D5062" s="38"/>
      <c r="I5062" s="19"/>
      <c r="K5062" s="15"/>
      <c r="L5062" s="15"/>
      <c r="AE5062" s="37"/>
      <c r="AF5062" s="30"/>
      <c r="AG5062" s="23"/>
      <c r="AH5062" s="23"/>
      <c r="AI5062" s="23"/>
      <c r="AJ5062" s="23"/>
      <c r="AK5062" s="23"/>
      <c r="AL5062" s="23"/>
      <c r="AM5062" s="23"/>
      <c r="AN5062" s="23"/>
      <c r="AO5062" s="23"/>
      <c r="AP5062" s="23"/>
      <c r="AQ5062" s="23"/>
      <c r="AR5062" s="23"/>
      <c r="AS5062" s="23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23"/>
      <c r="BE5062" s="23"/>
      <c r="BF5062" s="23"/>
      <c r="BG5062" s="12"/>
      <c r="BH5062" s="12"/>
      <c r="BI5062" s="12"/>
      <c r="BJ5062" s="12"/>
      <c r="BK5062" s="12"/>
      <c r="BL5062" s="12"/>
      <c r="BM5062" s="12"/>
      <c r="BN5062" s="12"/>
      <c r="BO5062" s="12"/>
      <c r="BP5062" s="12"/>
      <c r="BQ5062" s="12"/>
      <c r="BR5062" s="12"/>
      <c r="BS5062" s="12"/>
      <c r="BT5062" s="12"/>
      <c r="BU5062" s="12"/>
      <c r="BV5062" s="12"/>
      <c r="BW5062" s="12"/>
      <c r="BX5062" s="15"/>
      <c r="BY5062" s="15"/>
      <c r="BZ5062" s="15"/>
      <c r="CA5062" s="15"/>
      <c r="CB5062" s="15"/>
      <c r="CC5062" s="15"/>
      <c r="CD5062" s="15"/>
      <c r="CE5062" s="15"/>
      <c r="CF5062" s="15"/>
      <c r="CG5062" s="15"/>
      <c r="CH5062" s="15"/>
      <c r="CI5062" s="15"/>
      <c r="CJ5062" s="15"/>
      <c r="CK5062" s="15"/>
      <c r="CL5062" s="15"/>
      <c r="CM5062" s="15"/>
      <c r="CN5062" s="15"/>
    </row>
    <row r="5063" spans="1:92" ht="14">
      <c r="A5063" s="1"/>
      <c r="D5063" s="38"/>
      <c r="I5063" s="19"/>
      <c r="K5063" s="15"/>
      <c r="L5063" s="15"/>
      <c r="AE5063" s="37"/>
      <c r="AF5063" s="30"/>
      <c r="AG5063" s="23"/>
      <c r="AH5063" s="23"/>
      <c r="AI5063" s="23"/>
      <c r="AJ5063" s="23"/>
      <c r="AK5063" s="23"/>
      <c r="AL5063" s="23"/>
      <c r="AM5063" s="23"/>
      <c r="AN5063" s="23"/>
      <c r="AO5063" s="23"/>
      <c r="AP5063" s="23"/>
      <c r="AQ5063" s="23"/>
      <c r="AR5063" s="23"/>
      <c r="AS5063" s="23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23"/>
      <c r="BE5063" s="23"/>
      <c r="BF5063" s="23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  <c r="BU5063" s="12"/>
      <c r="BV5063" s="12"/>
      <c r="BW5063" s="12"/>
      <c r="BX5063" s="15"/>
      <c r="BY5063" s="15"/>
      <c r="BZ5063" s="15"/>
      <c r="CA5063" s="15"/>
      <c r="CB5063" s="15"/>
      <c r="CC5063" s="15"/>
      <c r="CD5063" s="15"/>
      <c r="CE5063" s="15"/>
      <c r="CF5063" s="15"/>
      <c r="CG5063" s="15"/>
      <c r="CH5063" s="15"/>
      <c r="CI5063" s="15"/>
      <c r="CJ5063" s="15"/>
      <c r="CK5063" s="15"/>
      <c r="CL5063" s="15"/>
      <c r="CM5063" s="15"/>
      <c r="CN5063" s="15"/>
    </row>
    <row r="5064" spans="1:92" ht="14">
      <c r="A5064" s="1"/>
      <c r="D5064" s="38"/>
      <c r="I5064" s="19"/>
      <c r="K5064" s="15"/>
      <c r="L5064" s="15"/>
      <c r="AE5064" s="37"/>
      <c r="AF5064" s="30"/>
      <c r="AG5064" s="23"/>
      <c r="AH5064" s="23"/>
      <c r="AI5064" s="23"/>
      <c r="AJ5064" s="23"/>
      <c r="AK5064" s="23"/>
      <c r="AL5064" s="23"/>
      <c r="AM5064" s="23"/>
      <c r="AN5064" s="23"/>
      <c r="AO5064" s="23"/>
      <c r="AP5064" s="23"/>
      <c r="AQ5064" s="23"/>
      <c r="AR5064" s="23"/>
      <c r="AS5064" s="23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23"/>
      <c r="BE5064" s="23"/>
      <c r="BF5064" s="23"/>
      <c r="BG5064" s="12"/>
      <c r="BH5064" s="12"/>
      <c r="BI5064" s="12"/>
      <c r="BJ5064" s="12"/>
      <c r="BK5064" s="12"/>
      <c r="BL5064" s="12"/>
      <c r="BM5064" s="12"/>
      <c r="BN5064" s="12"/>
      <c r="BO5064" s="12"/>
      <c r="BP5064" s="12"/>
      <c r="BQ5064" s="12"/>
      <c r="BR5064" s="12"/>
      <c r="BS5064" s="12"/>
      <c r="BT5064" s="12"/>
      <c r="BU5064" s="12"/>
      <c r="BV5064" s="12"/>
      <c r="BW5064" s="12"/>
      <c r="BX5064" s="15"/>
      <c r="BY5064" s="15"/>
      <c r="BZ5064" s="15"/>
      <c r="CA5064" s="15"/>
      <c r="CB5064" s="15"/>
      <c r="CC5064" s="15"/>
      <c r="CD5064" s="15"/>
      <c r="CE5064" s="15"/>
      <c r="CF5064" s="15"/>
      <c r="CG5064" s="15"/>
      <c r="CH5064" s="15"/>
      <c r="CI5064" s="15"/>
      <c r="CJ5064" s="15"/>
      <c r="CK5064" s="15"/>
      <c r="CL5064" s="15"/>
      <c r="CM5064" s="15"/>
      <c r="CN5064" s="15"/>
    </row>
    <row r="5065" spans="1:92" ht="14">
      <c r="A5065" s="1"/>
      <c r="D5065" s="38"/>
      <c r="I5065" s="19"/>
      <c r="K5065" s="15"/>
      <c r="L5065" s="15"/>
      <c r="AE5065" s="37"/>
      <c r="AF5065" s="30"/>
      <c r="AG5065" s="23"/>
      <c r="AH5065" s="23"/>
      <c r="AI5065" s="23"/>
      <c r="AJ5065" s="23"/>
      <c r="AK5065" s="23"/>
      <c r="AL5065" s="23"/>
      <c r="AM5065" s="23"/>
      <c r="AN5065" s="23"/>
      <c r="AO5065" s="23"/>
      <c r="AP5065" s="23"/>
      <c r="AQ5065" s="23"/>
      <c r="AR5065" s="23"/>
      <c r="AS5065" s="23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23"/>
      <c r="BE5065" s="23"/>
      <c r="BF5065" s="23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  <c r="BU5065" s="12"/>
      <c r="BV5065" s="12"/>
      <c r="BW5065" s="12"/>
      <c r="BX5065" s="15"/>
      <c r="BY5065" s="15"/>
      <c r="BZ5065" s="15"/>
      <c r="CA5065" s="15"/>
      <c r="CB5065" s="15"/>
      <c r="CC5065" s="15"/>
      <c r="CD5065" s="15"/>
      <c r="CE5065" s="15"/>
      <c r="CF5065" s="15"/>
      <c r="CG5065" s="15"/>
      <c r="CH5065" s="15"/>
      <c r="CI5065" s="15"/>
      <c r="CJ5065" s="15"/>
      <c r="CK5065" s="15"/>
      <c r="CL5065" s="15"/>
      <c r="CM5065" s="15"/>
      <c r="CN5065" s="15"/>
    </row>
    <row r="5066" spans="1:92" ht="14">
      <c r="A5066" s="1"/>
      <c r="D5066" s="38"/>
      <c r="I5066" s="19"/>
      <c r="K5066" s="15"/>
      <c r="L5066" s="15"/>
      <c r="AE5066" s="37"/>
      <c r="AF5066" s="30"/>
      <c r="AG5066" s="23"/>
      <c r="AH5066" s="23"/>
      <c r="AI5066" s="23"/>
      <c r="AJ5066" s="23"/>
      <c r="AK5066" s="23"/>
      <c r="AL5066" s="23"/>
      <c r="AM5066" s="23"/>
      <c r="AN5066" s="23"/>
      <c r="AO5066" s="23"/>
      <c r="AP5066" s="23"/>
      <c r="AQ5066" s="23"/>
      <c r="AR5066" s="23"/>
      <c r="AS5066" s="23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23"/>
      <c r="BE5066" s="23"/>
      <c r="BF5066" s="23"/>
      <c r="BG5066" s="12"/>
      <c r="BH5066" s="12"/>
      <c r="BI5066" s="12"/>
      <c r="BJ5066" s="12"/>
      <c r="BK5066" s="12"/>
      <c r="BL5066" s="12"/>
      <c r="BM5066" s="12"/>
      <c r="BN5066" s="12"/>
      <c r="BO5066" s="12"/>
      <c r="BP5066" s="12"/>
      <c r="BQ5066" s="12"/>
      <c r="BR5066" s="12"/>
      <c r="BS5066" s="12"/>
      <c r="BT5066" s="12"/>
      <c r="BU5066" s="12"/>
      <c r="BV5066" s="12"/>
      <c r="BW5066" s="12"/>
      <c r="BX5066" s="15"/>
      <c r="BY5066" s="15"/>
      <c r="BZ5066" s="15"/>
      <c r="CA5066" s="15"/>
      <c r="CB5066" s="15"/>
      <c r="CC5066" s="15"/>
      <c r="CD5066" s="15"/>
      <c r="CE5066" s="15"/>
      <c r="CF5066" s="15"/>
      <c r="CG5066" s="15"/>
      <c r="CH5066" s="15"/>
      <c r="CI5066" s="15"/>
      <c r="CJ5066" s="15"/>
      <c r="CK5066" s="15"/>
      <c r="CL5066" s="15"/>
      <c r="CM5066" s="15"/>
      <c r="CN5066" s="15"/>
    </row>
    <row r="5067" spans="1:92" ht="14">
      <c r="A5067" s="1"/>
      <c r="D5067" s="38"/>
      <c r="I5067" s="19"/>
      <c r="K5067" s="15"/>
      <c r="L5067" s="15"/>
      <c r="AE5067" s="37"/>
      <c r="AF5067" s="30"/>
      <c r="AG5067" s="23"/>
      <c r="AH5067" s="23"/>
      <c r="AI5067" s="23"/>
      <c r="AJ5067" s="23"/>
      <c r="AK5067" s="23"/>
      <c r="AL5067" s="23"/>
      <c r="AM5067" s="23"/>
      <c r="AN5067" s="23"/>
      <c r="AO5067" s="23"/>
      <c r="AP5067" s="23"/>
      <c r="AQ5067" s="23"/>
      <c r="AR5067" s="23"/>
      <c r="AS5067" s="23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23"/>
      <c r="BE5067" s="23"/>
      <c r="BF5067" s="23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  <c r="BU5067" s="12"/>
      <c r="BV5067" s="12"/>
      <c r="BW5067" s="12"/>
      <c r="BX5067" s="15"/>
      <c r="BY5067" s="15"/>
      <c r="BZ5067" s="15"/>
      <c r="CA5067" s="15"/>
      <c r="CB5067" s="15"/>
      <c r="CC5067" s="15"/>
      <c r="CD5067" s="15"/>
      <c r="CE5067" s="15"/>
      <c r="CF5067" s="15"/>
      <c r="CG5067" s="15"/>
      <c r="CH5067" s="15"/>
      <c r="CI5067" s="15"/>
      <c r="CJ5067" s="15"/>
      <c r="CK5067" s="15"/>
      <c r="CL5067" s="15"/>
      <c r="CM5067" s="15"/>
      <c r="CN5067" s="15"/>
    </row>
    <row r="5068" spans="1:92" ht="14">
      <c r="A5068" s="1"/>
      <c r="D5068" s="38"/>
      <c r="I5068" s="19"/>
      <c r="K5068" s="15"/>
      <c r="L5068" s="15"/>
      <c r="AE5068" s="37"/>
      <c r="AF5068" s="30"/>
      <c r="AG5068" s="23"/>
      <c r="AH5068" s="23"/>
      <c r="AI5068" s="23"/>
      <c r="AJ5068" s="23"/>
      <c r="AK5068" s="23"/>
      <c r="AL5068" s="23"/>
      <c r="AM5068" s="23"/>
      <c r="AN5068" s="23"/>
      <c r="AO5068" s="23"/>
      <c r="AP5068" s="23"/>
      <c r="AQ5068" s="23"/>
      <c r="AR5068" s="23"/>
      <c r="AS5068" s="23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23"/>
      <c r="BE5068" s="23"/>
      <c r="BF5068" s="23"/>
      <c r="BG5068" s="12"/>
      <c r="BH5068" s="12"/>
      <c r="BI5068" s="12"/>
      <c r="BJ5068" s="12"/>
      <c r="BK5068" s="12"/>
      <c r="BL5068" s="12"/>
      <c r="BM5068" s="12"/>
      <c r="BN5068" s="12"/>
      <c r="BO5068" s="12"/>
      <c r="BP5068" s="12"/>
      <c r="BQ5068" s="12"/>
      <c r="BR5068" s="12"/>
      <c r="BS5068" s="12"/>
      <c r="BT5068" s="12"/>
      <c r="BU5068" s="12"/>
      <c r="BV5068" s="12"/>
      <c r="BW5068" s="12"/>
      <c r="BX5068" s="15"/>
      <c r="BY5068" s="15"/>
      <c r="BZ5068" s="15"/>
      <c r="CA5068" s="15"/>
      <c r="CB5068" s="15"/>
      <c r="CC5068" s="15"/>
      <c r="CD5068" s="15"/>
      <c r="CE5068" s="15"/>
      <c r="CF5068" s="15"/>
      <c r="CG5068" s="15"/>
      <c r="CH5068" s="15"/>
      <c r="CI5068" s="15"/>
      <c r="CJ5068" s="15"/>
      <c r="CK5068" s="15"/>
      <c r="CL5068" s="15"/>
      <c r="CM5068" s="15"/>
      <c r="CN5068" s="15"/>
    </row>
    <row r="5069" spans="1:92" ht="14">
      <c r="A5069" s="1"/>
      <c r="D5069" s="38"/>
      <c r="I5069" s="19"/>
      <c r="K5069" s="15"/>
      <c r="L5069" s="15"/>
      <c r="AE5069" s="37"/>
      <c r="AF5069" s="30"/>
      <c r="AG5069" s="23"/>
      <c r="AH5069" s="23"/>
      <c r="AI5069" s="23"/>
      <c r="AJ5069" s="23"/>
      <c r="AK5069" s="23"/>
      <c r="AL5069" s="23"/>
      <c r="AM5069" s="23"/>
      <c r="AN5069" s="23"/>
      <c r="AO5069" s="23"/>
      <c r="AP5069" s="23"/>
      <c r="AQ5069" s="23"/>
      <c r="AR5069" s="23"/>
      <c r="AS5069" s="23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23"/>
      <c r="BE5069" s="23"/>
      <c r="BF5069" s="23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  <c r="BU5069" s="12"/>
      <c r="BV5069" s="12"/>
      <c r="BW5069" s="12"/>
      <c r="BX5069" s="15"/>
      <c r="BY5069" s="15"/>
      <c r="BZ5069" s="15"/>
      <c r="CA5069" s="15"/>
      <c r="CB5069" s="15"/>
      <c r="CC5069" s="15"/>
      <c r="CD5069" s="15"/>
      <c r="CE5069" s="15"/>
      <c r="CF5069" s="15"/>
      <c r="CG5069" s="15"/>
      <c r="CH5069" s="15"/>
      <c r="CI5069" s="15"/>
      <c r="CJ5069" s="15"/>
      <c r="CK5069" s="15"/>
      <c r="CL5069" s="15"/>
      <c r="CM5069" s="15"/>
      <c r="CN5069" s="15"/>
    </row>
    <row r="5070" spans="1:92" ht="14">
      <c r="A5070" s="1"/>
      <c r="D5070" s="38"/>
      <c r="I5070" s="19"/>
      <c r="K5070" s="15"/>
      <c r="L5070" s="15"/>
      <c r="AE5070" s="37"/>
      <c r="AF5070" s="30"/>
      <c r="AG5070" s="23"/>
      <c r="AH5070" s="23"/>
      <c r="AI5070" s="23"/>
      <c r="AJ5070" s="23"/>
      <c r="AK5070" s="23"/>
      <c r="AL5070" s="23"/>
      <c r="AM5070" s="23"/>
      <c r="AN5070" s="23"/>
      <c r="AO5070" s="23"/>
      <c r="AP5070" s="23"/>
      <c r="AQ5070" s="23"/>
      <c r="AR5070" s="23"/>
      <c r="AS5070" s="23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23"/>
      <c r="BE5070" s="23"/>
      <c r="BF5070" s="23"/>
      <c r="BG5070" s="12"/>
      <c r="BH5070" s="12"/>
      <c r="BI5070" s="12"/>
      <c r="BJ5070" s="12"/>
      <c r="BK5070" s="12"/>
      <c r="BL5070" s="12"/>
      <c r="BM5070" s="12"/>
      <c r="BN5070" s="12"/>
      <c r="BO5070" s="12"/>
      <c r="BP5070" s="12"/>
      <c r="BQ5070" s="12"/>
      <c r="BR5070" s="12"/>
      <c r="BS5070" s="12"/>
      <c r="BT5070" s="12"/>
      <c r="BU5070" s="12"/>
      <c r="BV5070" s="12"/>
      <c r="BW5070" s="12"/>
      <c r="BX5070" s="15"/>
      <c r="BY5070" s="15"/>
      <c r="BZ5070" s="15"/>
      <c r="CA5070" s="15"/>
      <c r="CB5070" s="15"/>
      <c r="CC5070" s="15"/>
      <c r="CD5070" s="15"/>
      <c r="CE5070" s="15"/>
      <c r="CF5070" s="15"/>
      <c r="CG5070" s="15"/>
      <c r="CH5070" s="15"/>
      <c r="CI5070" s="15"/>
      <c r="CJ5070" s="15"/>
      <c r="CK5070" s="15"/>
      <c r="CL5070" s="15"/>
      <c r="CM5070" s="15"/>
      <c r="CN5070" s="15"/>
    </row>
    <row r="5071" spans="1:92" ht="14">
      <c r="A5071" s="1"/>
      <c r="D5071" s="38"/>
      <c r="I5071" s="19"/>
      <c r="K5071" s="15"/>
      <c r="L5071" s="15"/>
      <c r="AE5071" s="37"/>
      <c r="AF5071" s="30"/>
      <c r="AG5071" s="23"/>
      <c r="AH5071" s="23"/>
      <c r="AI5071" s="23"/>
      <c r="AJ5071" s="23"/>
      <c r="AK5071" s="23"/>
      <c r="AL5071" s="23"/>
      <c r="AM5071" s="23"/>
      <c r="AN5071" s="23"/>
      <c r="AO5071" s="23"/>
      <c r="AP5071" s="23"/>
      <c r="AQ5071" s="23"/>
      <c r="AR5071" s="23"/>
      <c r="AS5071" s="23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23"/>
      <c r="BE5071" s="23"/>
      <c r="BF5071" s="23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  <c r="BU5071" s="12"/>
      <c r="BV5071" s="12"/>
      <c r="BW5071" s="12"/>
      <c r="BX5071" s="15"/>
      <c r="BY5071" s="15"/>
      <c r="BZ5071" s="15"/>
      <c r="CA5071" s="15"/>
      <c r="CB5071" s="15"/>
      <c r="CC5071" s="15"/>
      <c r="CD5071" s="15"/>
      <c r="CE5071" s="15"/>
      <c r="CF5071" s="15"/>
      <c r="CG5071" s="15"/>
      <c r="CH5071" s="15"/>
      <c r="CI5071" s="15"/>
      <c r="CJ5071" s="15"/>
      <c r="CK5071" s="15"/>
      <c r="CL5071" s="15"/>
      <c r="CM5071" s="15"/>
      <c r="CN5071" s="15"/>
    </row>
    <row r="5072" spans="1:92" ht="14">
      <c r="A5072" s="1"/>
      <c r="D5072" s="38"/>
      <c r="I5072" s="19"/>
      <c r="K5072" s="15"/>
      <c r="L5072" s="15"/>
      <c r="AE5072" s="37"/>
      <c r="AF5072" s="30"/>
      <c r="AG5072" s="23"/>
      <c r="AH5072" s="23"/>
      <c r="AI5072" s="23"/>
      <c r="AJ5072" s="23"/>
      <c r="AK5072" s="23"/>
      <c r="AL5072" s="23"/>
      <c r="AM5072" s="23"/>
      <c r="AN5072" s="23"/>
      <c r="AO5072" s="23"/>
      <c r="AP5072" s="23"/>
      <c r="AQ5072" s="23"/>
      <c r="AR5072" s="23"/>
      <c r="AS5072" s="23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23"/>
      <c r="BE5072" s="23"/>
      <c r="BF5072" s="23"/>
      <c r="BG5072" s="12"/>
      <c r="BH5072" s="12"/>
      <c r="BI5072" s="12"/>
      <c r="BJ5072" s="12"/>
      <c r="BK5072" s="12"/>
      <c r="BL5072" s="12"/>
      <c r="BM5072" s="12"/>
      <c r="BN5072" s="12"/>
      <c r="BO5072" s="12"/>
      <c r="BP5072" s="12"/>
      <c r="BQ5072" s="12"/>
      <c r="BR5072" s="12"/>
      <c r="BS5072" s="12"/>
      <c r="BT5072" s="12"/>
      <c r="BU5072" s="12"/>
      <c r="BV5072" s="12"/>
      <c r="BW5072" s="12"/>
      <c r="BX5072" s="15"/>
      <c r="BY5072" s="15"/>
      <c r="BZ5072" s="15"/>
      <c r="CA5072" s="15"/>
      <c r="CB5072" s="15"/>
      <c r="CC5072" s="15"/>
      <c r="CD5072" s="15"/>
      <c r="CE5072" s="15"/>
      <c r="CF5072" s="15"/>
      <c r="CG5072" s="15"/>
      <c r="CH5072" s="15"/>
      <c r="CI5072" s="15"/>
      <c r="CJ5072" s="15"/>
      <c r="CK5072" s="15"/>
      <c r="CL5072" s="15"/>
      <c r="CM5072" s="15"/>
      <c r="CN5072" s="15"/>
    </row>
    <row r="5073" spans="1:92" ht="14">
      <c r="A5073" s="1"/>
      <c r="D5073" s="38"/>
      <c r="I5073" s="19"/>
      <c r="K5073" s="15"/>
      <c r="L5073" s="15"/>
      <c r="AE5073" s="37"/>
      <c r="AF5073" s="30"/>
      <c r="AG5073" s="23"/>
      <c r="AH5073" s="23"/>
      <c r="AI5073" s="23"/>
      <c r="AJ5073" s="23"/>
      <c r="AK5073" s="23"/>
      <c r="AL5073" s="23"/>
      <c r="AM5073" s="23"/>
      <c r="AN5073" s="23"/>
      <c r="AO5073" s="23"/>
      <c r="AP5073" s="23"/>
      <c r="AQ5073" s="23"/>
      <c r="AR5073" s="23"/>
      <c r="AS5073" s="23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23"/>
      <c r="BE5073" s="23"/>
      <c r="BF5073" s="23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  <c r="BU5073" s="12"/>
      <c r="BV5073" s="12"/>
      <c r="BW5073" s="12"/>
      <c r="BX5073" s="15"/>
      <c r="BY5073" s="15"/>
      <c r="BZ5073" s="15"/>
      <c r="CA5073" s="15"/>
      <c r="CB5073" s="15"/>
      <c r="CC5073" s="15"/>
      <c r="CD5073" s="15"/>
      <c r="CE5073" s="15"/>
      <c r="CF5073" s="15"/>
      <c r="CG5073" s="15"/>
      <c r="CH5073" s="15"/>
      <c r="CI5073" s="15"/>
      <c r="CJ5073" s="15"/>
      <c r="CK5073" s="15"/>
      <c r="CL5073" s="15"/>
      <c r="CM5073" s="15"/>
      <c r="CN5073" s="15"/>
    </row>
    <row r="5074" spans="1:92" ht="14">
      <c r="A5074" s="1"/>
      <c r="D5074" s="38"/>
      <c r="I5074" s="19"/>
      <c r="K5074" s="15"/>
      <c r="L5074" s="15"/>
      <c r="AE5074" s="37"/>
      <c r="AF5074" s="30"/>
      <c r="AG5074" s="23"/>
      <c r="AH5074" s="23"/>
      <c r="AI5074" s="23"/>
      <c r="AJ5074" s="23"/>
      <c r="AK5074" s="23"/>
      <c r="AL5074" s="23"/>
      <c r="AM5074" s="23"/>
      <c r="AN5074" s="23"/>
      <c r="AO5074" s="23"/>
      <c r="AP5074" s="23"/>
      <c r="AQ5074" s="23"/>
      <c r="AR5074" s="23"/>
      <c r="AS5074" s="23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23"/>
      <c r="BE5074" s="23"/>
      <c r="BF5074" s="23"/>
      <c r="BG5074" s="12"/>
      <c r="BH5074" s="12"/>
      <c r="BI5074" s="12"/>
      <c r="BJ5074" s="12"/>
      <c r="BK5074" s="12"/>
      <c r="BL5074" s="12"/>
      <c r="BM5074" s="12"/>
      <c r="BN5074" s="12"/>
      <c r="BO5074" s="12"/>
      <c r="BP5074" s="12"/>
      <c r="BQ5074" s="12"/>
      <c r="BR5074" s="12"/>
      <c r="BS5074" s="12"/>
      <c r="BT5074" s="12"/>
      <c r="BU5074" s="12"/>
      <c r="BV5074" s="12"/>
      <c r="BW5074" s="12"/>
      <c r="BX5074" s="15"/>
      <c r="BY5074" s="15"/>
      <c r="BZ5074" s="15"/>
      <c r="CA5074" s="15"/>
      <c r="CB5074" s="15"/>
      <c r="CC5074" s="15"/>
      <c r="CD5074" s="15"/>
      <c r="CE5074" s="15"/>
      <c r="CF5074" s="15"/>
      <c r="CG5074" s="15"/>
      <c r="CH5074" s="15"/>
      <c r="CI5074" s="15"/>
      <c r="CJ5074" s="15"/>
      <c r="CK5074" s="15"/>
      <c r="CL5074" s="15"/>
      <c r="CM5074" s="15"/>
      <c r="CN5074" s="15"/>
    </row>
    <row r="5075" spans="1:92" ht="14">
      <c r="A5075" s="1"/>
      <c r="D5075" s="38"/>
      <c r="I5075" s="19"/>
      <c r="K5075" s="15"/>
      <c r="L5075" s="15"/>
      <c r="AE5075" s="37"/>
      <c r="AF5075" s="30"/>
      <c r="AG5075" s="23"/>
      <c r="AH5075" s="23"/>
      <c r="AI5075" s="23"/>
      <c r="AJ5075" s="23"/>
      <c r="AK5075" s="23"/>
      <c r="AL5075" s="23"/>
      <c r="AM5075" s="23"/>
      <c r="AN5075" s="23"/>
      <c r="AO5075" s="23"/>
      <c r="AP5075" s="23"/>
      <c r="AQ5075" s="23"/>
      <c r="AR5075" s="23"/>
      <c r="AS5075" s="23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23"/>
      <c r="BE5075" s="23"/>
      <c r="BF5075" s="23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  <c r="BU5075" s="12"/>
      <c r="BV5075" s="12"/>
      <c r="BW5075" s="12"/>
      <c r="BX5075" s="15"/>
      <c r="BY5075" s="15"/>
      <c r="BZ5075" s="15"/>
      <c r="CA5075" s="15"/>
      <c r="CB5075" s="15"/>
      <c r="CC5075" s="15"/>
      <c r="CD5075" s="15"/>
      <c r="CE5075" s="15"/>
      <c r="CF5075" s="15"/>
      <c r="CG5075" s="15"/>
      <c r="CH5075" s="15"/>
      <c r="CI5075" s="15"/>
      <c r="CJ5075" s="15"/>
      <c r="CK5075" s="15"/>
      <c r="CL5075" s="15"/>
      <c r="CM5075" s="15"/>
      <c r="CN5075" s="15"/>
    </row>
    <row r="5076" spans="1:92" ht="14">
      <c r="A5076" s="1"/>
      <c r="D5076" s="38"/>
      <c r="I5076" s="19"/>
      <c r="K5076" s="15"/>
      <c r="L5076" s="15"/>
      <c r="AE5076" s="37"/>
      <c r="AF5076" s="30"/>
      <c r="AG5076" s="23"/>
      <c r="AH5076" s="23"/>
      <c r="AI5076" s="23"/>
      <c r="AJ5076" s="23"/>
      <c r="AK5076" s="23"/>
      <c r="AL5076" s="23"/>
      <c r="AM5076" s="23"/>
      <c r="AN5076" s="23"/>
      <c r="AO5076" s="23"/>
      <c r="AP5076" s="23"/>
      <c r="AQ5076" s="23"/>
      <c r="AR5076" s="23"/>
      <c r="AS5076" s="23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23"/>
      <c r="BE5076" s="23"/>
      <c r="BF5076" s="23"/>
      <c r="BG5076" s="12"/>
      <c r="BH5076" s="12"/>
      <c r="BI5076" s="12"/>
      <c r="BJ5076" s="12"/>
      <c r="BK5076" s="12"/>
      <c r="BL5076" s="12"/>
      <c r="BM5076" s="12"/>
      <c r="BN5076" s="12"/>
      <c r="BO5076" s="12"/>
      <c r="BP5076" s="12"/>
      <c r="BQ5076" s="12"/>
      <c r="BR5076" s="12"/>
      <c r="BS5076" s="12"/>
      <c r="BT5076" s="12"/>
      <c r="BU5076" s="12"/>
      <c r="BV5076" s="12"/>
      <c r="BW5076" s="12"/>
      <c r="BX5076" s="15"/>
      <c r="BY5076" s="15"/>
      <c r="BZ5076" s="15"/>
      <c r="CA5076" s="15"/>
      <c r="CB5076" s="15"/>
      <c r="CC5076" s="15"/>
      <c r="CD5076" s="15"/>
      <c r="CE5076" s="15"/>
      <c r="CF5076" s="15"/>
      <c r="CG5076" s="15"/>
      <c r="CH5076" s="15"/>
      <c r="CI5076" s="15"/>
      <c r="CJ5076" s="15"/>
      <c r="CK5076" s="15"/>
      <c r="CL5076" s="15"/>
      <c r="CM5076" s="15"/>
      <c r="CN5076" s="15"/>
    </row>
    <row r="5077" spans="1:92" ht="14">
      <c r="A5077" s="1"/>
      <c r="D5077" s="38"/>
      <c r="I5077" s="19"/>
      <c r="K5077" s="15"/>
      <c r="L5077" s="15"/>
      <c r="AE5077" s="37"/>
      <c r="AF5077" s="30"/>
      <c r="AG5077" s="23"/>
      <c r="AH5077" s="23"/>
      <c r="AI5077" s="23"/>
      <c r="AJ5077" s="23"/>
      <c r="AK5077" s="23"/>
      <c r="AL5077" s="23"/>
      <c r="AM5077" s="23"/>
      <c r="AN5077" s="23"/>
      <c r="AO5077" s="23"/>
      <c r="AP5077" s="23"/>
      <c r="AQ5077" s="23"/>
      <c r="AR5077" s="23"/>
      <c r="AS5077" s="23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23"/>
      <c r="BE5077" s="23"/>
      <c r="BF5077" s="23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/>
      <c r="BQ5077" s="12"/>
      <c r="BR5077" s="12"/>
      <c r="BS5077" s="12"/>
      <c r="BT5077" s="12"/>
      <c r="BU5077" s="12"/>
      <c r="BV5077" s="12"/>
      <c r="BW5077" s="12"/>
      <c r="BX5077" s="15"/>
      <c r="BY5077" s="15"/>
      <c r="BZ5077" s="15"/>
      <c r="CA5077" s="15"/>
      <c r="CB5077" s="15"/>
      <c r="CC5077" s="15"/>
      <c r="CD5077" s="15"/>
      <c r="CE5077" s="15"/>
      <c r="CF5077" s="15"/>
      <c r="CG5077" s="15"/>
      <c r="CH5077" s="15"/>
      <c r="CI5077" s="15"/>
      <c r="CJ5077" s="15"/>
      <c r="CK5077" s="15"/>
      <c r="CL5077" s="15"/>
      <c r="CM5077" s="15"/>
      <c r="CN5077" s="15"/>
    </row>
    <row r="5078" spans="1:92" ht="14">
      <c r="A5078" s="1"/>
      <c r="D5078" s="38"/>
      <c r="I5078" s="19"/>
      <c r="K5078" s="15"/>
      <c r="L5078" s="15"/>
      <c r="AE5078" s="37"/>
      <c r="AF5078" s="30"/>
      <c r="AG5078" s="23"/>
      <c r="AH5078" s="23"/>
      <c r="AI5078" s="23"/>
      <c r="AJ5078" s="23"/>
      <c r="AK5078" s="23"/>
      <c r="AL5078" s="23"/>
      <c r="AM5078" s="23"/>
      <c r="AN5078" s="23"/>
      <c r="AO5078" s="23"/>
      <c r="AP5078" s="23"/>
      <c r="AQ5078" s="23"/>
      <c r="AR5078" s="23"/>
      <c r="AS5078" s="23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23"/>
      <c r="BE5078" s="23"/>
      <c r="BF5078" s="23"/>
      <c r="BG5078" s="12"/>
      <c r="BH5078" s="12"/>
      <c r="BI5078" s="12"/>
      <c r="BJ5078" s="12"/>
      <c r="BK5078" s="12"/>
      <c r="BL5078" s="12"/>
      <c r="BM5078" s="12"/>
      <c r="BN5078" s="12"/>
      <c r="BO5078" s="12"/>
      <c r="BP5078" s="12"/>
      <c r="BQ5078" s="12"/>
      <c r="BR5078" s="12"/>
      <c r="BS5078" s="12"/>
      <c r="BT5078" s="12"/>
      <c r="BU5078" s="12"/>
      <c r="BV5078" s="12"/>
      <c r="BW5078" s="12"/>
      <c r="BX5078" s="15"/>
      <c r="BY5078" s="15"/>
      <c r="BZ5078" s="15"/>
      <c r="CA5078" s="15"/>
      <c r="CB5078" s="15"/>
      <c r="CC5078" s="15"/>
      <c r="CD5078" s="15"/>
      <c r="CE5078" s="15"/>
      <c r="CF5078" s="15"/>
      <c r="CG5078" s="15"/>
      <c r="CH5078" s="15"/>
      <c r="CI5078" s="15"/>
      <c r="CJ5078" s="15"/>
      <c r="CK5078" s="15"/>
      <c r="CL5078" s="15"/>
      <c r="CM5078" s="15"/>
      <c r="CN5078" s="15"/>
    </row>
    <row r="5079" spans="1:92" ht="14">
      <c r="A5079" s="1"/>
      <c r="D5079" s="38"/>
      <c r="I5079" s="19"/>
      <c r="K5079" s="15"/>
      <c r="L5079" s="15"/>
      <c r="AE5079" s="37"/>
      <c r="AF5079" s="30"/>
      <c r="AG5079" s="23"/>
      <c r="AH5079" s="23"/>
      <c r="AI5079" s="23"/>
      <c r="AJ5079" s="23"/>
      <c r="AK5079" s="23"/>
      <c r="AL5079" s="23"/>
      <c r="AM5079" s="23"/>
      <c r="AN5079" s="23"/>
      <c r="AO5079" s="23"/>
      <c r="AP5079" s="23"/>
      <c r="AQ5079" s="23"/>
      <c r="AR5079" s="23"/>
      <c r="AS5079" s="23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23"/>
      <c r="BE5079" s="23"/>
      <c r="BF5079" s="23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  <c r="BU5079" s="12"/>
      <c r="BV5079" s="12"/>
      <c r="BW5079" s="12"/>
      <c r="BX5079" s="15"/>
      <c r="BY5079" s="15"/>
      <c r="BZ5079" s="15"/>
      <c r="CA5079" s="15"/>
      <c r="CB5079" s="15"/>
      <c r="CC5079" s="15"/>
      <c r="CD5079" s="15"/>
      <c r="CE5079" s="15"/>
      <c r="CF5079" s="15"/>
      <c r="CG5079" s="15"/>
      <c r="CH5079" s="15"/>
      <c r="CI5079" s="15"/>
      <c r="CJ5079" s="15"/>
      <c r="CK5079" s="15"/>
      <c r="CL5079" s="15"/>
      <c r="CM5079" s="15"/>
      <c r="CN5079" s="15"/>
    </row>
    <row r="5080" spans="1:92" ht="14">
      <c r="A5080" s="1"/>
      <c r="D5080" s="38"/>
      <c r="I5080" s="19"/>
      <c r="K5080" s="15"/>
      <c r="L5080" s="15"/>
      <c r="AE5080" s="37"/>
      <c r="AF5080" s="30"/>
      <c r="AG5080" s="23"/>
      <c r="AH5080" s="23"/>
      <c r="AI5080" s="23"/>
      <c r="AJ5080" s="23"/>
      <c r="AK5080" s="23"/>
      <c r="AL5080" s="23"/>
      <c r="AM5080" s="23"/>
      <c r="AN5080" s="23"/>
      <c r="AO5080" s="23"/>
      <c r="AP5080" s="23"/>
      <c r="AQ5080" s="23"/>
      <c r="AR5080" s="23"/>
      <c r="AS5080" s="23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23"/>
      <c r="BE5080" s="23"/>
      <c r="BF5080" s="23"/>
      <c r="BG5080" s="12"/>
      <c r="BH5080" s="12"/>
      <c r="BI5080" s="12"/>
      <c r="BJ5080" s="12"/>
      <c r="BK5080" s="12"/>
      <c r="BL5080" s="12"/>
      <c r="BM5080" s="12"/>
      <c r="BN5080" s="12"/>
      <c r="BO5080" s="12"/>
      <c r="BP5080" s="12"/>
      <c r="BQ5080" s="12"/>
      <c r="BR5080" s="12"/>
      <c r="BS5080" s="12"/>
      <c r="BT5080" s="12"/>
      <c r="BU5080" s="12"/>
      <c r="BV5080" s="12"/>
      <c r="BW5080" s="12"/>
      <c r="BX5080" s="15"/>
      <c r="BY5080" s="15"/>
      <c r="BZ5080" s="15"/>
      <c r="CA5080" s="15"/>
      <c r="CB5080" s="15"/>
      <c r="CC5080" s="15"/>
      <c r="CD5080" s="15"/>
      <c r="CE5080" s="15"/>
      <c r="CF5080" s="15"/>
      <c r="CG5080" s="15"/>
      <c r="CH5080" s="15"/>
      <c r="CI5080" s="15"/>
      <c r="CJ5080" s="15"/>
      <c r="CK5080" s="15"/>
      <c r="CL5080" s="15"/>
      <c r="CM5080" s="15"/>
      <c r="CN5080" s="15"/>
    </row>
    <row r="5081" spans="1:92" ht="14">
      <c r="A5081" s="1"/>
      <c r="D5081" s="38"/>
      <c r="I5081" s="19"/>
      <c r="K5081" s="15"/>
      <c r="L5081" s="15"/>
      <c r="AE5081" s="37"/>
      <c r="AF5081" s="30"/>
      <c r="AG5081" s="23"/>
      <c r="AH5081" s="23"/>
      <c r="AI5081" s="23"/>
      <c r="AJ5081" s="23"/>
      <c r="AK5081" s="23"/>
      <c r="AL5081" s="23"/>
      <c r="AM5081" s="23"/>
      <c r="AN5081" s="23"/>
      <c r="AO5081" s="23"/>
      <c r="AP5081" s="23"/>
      <c r="AQ5081" s="23"/>
      <c r="AR5081" s="23"/>
      <c r="AS5081" s="23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23"/>
      <c r="BE5081" s="23"/>
      <c r="BF5081" s="23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  <c r="BU5081" s="12"/>
      <c r="BV5081" s="12"/>
      <c r="BW5081" s="12"/>
      <c r="BX5081" s="15"/>
      <c r="BY5081" s="15"/>
      <c r="BZ5081" s="15"/>
      <c r="CA5081" s="15"/>
      <c r="CB5081" s="15"/>
      <c r="CC5081" s="15"/>
      <c r="CD5081" s="15"/>
      <c r="CE5081" s="15"/>
      <c r="CF5081" s="15"/>
      <c r="CG5081" s="15"/>
      <c r="CH5081" s="15"/>
      <c r="CI5081" s="15"/>
      <c r="CJ5081" s="15"/>
      <c r="CK5081" s="15"/>
      <c r="CL5081" s="15"/>
      <c r="CM5081" s="15"/>
      <c r="CN5081" s="15"/>
    </row>
    <row r="5082" spans="1:92" ht="14">
      <c r="A5082" s="1"/>
      <c r="D5082" s="38"/>
      <c r="I5082" s="19"/>
      <c r="K5082" s="15"/>
      <c r="L5082" s="15"/>
      <c r="AE5082" s="37"/>
      <c r="AF5082" s="30"/>
      <c r="AG5082" s="23"/>
      <c r="AH5082" s="23"/>
      <c r="AI5082" s="23"/>
      <c r="AJ5082" s="23"/>
      <c r="AK5082" s="23"/>
      <c r="AL5082" s="23"/>
      <c r="AM5082" s="23"/>
      <c r="AN5082" s="23"/>
      <c r="AO5082" s="23"/>
      <c r="AP5082" s="23"/>
      <c r="AQ5082" s="23"/>
      <c r="AR5082" s="23"/>
      <c r="AS5082" s="23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23"/>
      <c r="BE5082" s="23"/>
      <c r="BF5082" s="23"/>
      <c r="BG5082" s="12"/>
      <c r="BH5082" s="12"/>
      <c r="BI5082" s="12"/>
      <c r="BJ5082" s="12"/>
      <c r="BK5082" s="12"/>
      <c r="BL5082" s="12"/>
      <c r="BM5082" s="12"/>
      <c r="BN5082" s="12"/>
      <c r="BO5082" s="12"/>
      <c r="BP5082" s="12"/>
      <c r="BQ5082" s="12"/>
      <c r="BR5082" s="12"/>
      <c r="BS5082" s="12"/>
      <c r="BT5082" s="12"/>
      <c r="BU5082" s="12"/>
      <c r="BV5082" s="12"/>
      <c r="BW5082" s="12"/>
      <c r="BX5082" s="15"/>
      <c r="BY5082" s="15"/>
      <c r="BZ5082" s="15"/>
      <c r="CA5082" s="15"/>
      <c r="CB5082" s="15"/>
      <c r="CC5082" s="15"/>
      <c r="CD5082" s="15"/>
      <c r="CE5082" s="15"/>
      <c r="CF5082" s="15"/>
      <c r="CG5082" s="15"/>
      <c r="CH5082" s="15"/>
      <c r="CI5082" s="15"/>
      <c r="CJ5082" s="15"/>
      <c r="CK5082" s="15"/>
      <c r="CL5082" s="15"/>
      <c r="CM5082" s="15"/>
      <c r="CN5082" s="15"/>
    </row>
    <row r="5083" spans="1:92" ht="14">
      <c r="A5083" s="1"/>
      <c r="D5083" s="38"/>
      <c r="I5083" s="19"/>
      <c r="K5083" s="15"/>
      <c r="L5083" s="15"/>
      <c r="AE5083" s="37"/>
      <c r="AF5083" s="30"/>
      <c r="AG5083" s="23"/>
      <c r="AH5083" s="23"/>
      <c r="AI5083" s="23"/>
      <c r="AJ5083" s="23"/>
      <c r="AK5083" s="23"/>
      <c r="AL5083" s="23"/>
      <c r="AM5083" s="23"/>
      <c r="AN5083" s="23"/>
      <c r="AO5083" s="23"/>
      <c r="AP5083" s="23"/>
      <c r="AQ5083" s="23"/>
      <c r="AR5083" s="23"/>
      <c r="AS5083" s="23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23"/>
      <c r="BE5083" s="23"/>
      <c r="BF5083" s="23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  <c r="BU5083" s="12"/>
      <c r="BV5083" s="12"/>
      <c r="BW5083" s="12"/>
      <c r="BX5083" s="15"/>
      <c r="BY5083" s="15"/>
      <c r="BZ5083" s="15"/>
      <c r="CA5083" s="15"/>
      <c r="CB5083" s="15"/>
      <c r="CC5083" s="15"/>
      <c r="CD5083" s="15"/>
      <c r="CE5083" s="15"/>
      <c r="CF5083" s="15"/>
      <c r="CG5083" s="15"/>
      <c r="CH5083" s="15"/>
      <c r="CI5083" s="15"/>
      <c r="CJ5083" s="15"/>
      <c r="CK5083" s="15"/>
      <c r="CL5083" s="15"/>
      <c r="CM5083" s="15"/>
      <c r="CN5083" s="15"/>
    </row>
    <row r="5084" spans="1:92" ht="14">
      <c r="A5084" s="1"/>
      <c r="D5084" s="38"/>
      <c r="I5084" s="19"/>
      <c r="K5084" s="15"/>
      <c r="L5084" s="15"/>
      <c r="AE5084" s="37"/>
      <c r="AF5084" s="30"/>
      <c r="AG5084" s="23"/>
      <c r="AH5084" s="23"/>
      <c r="AI5084" s="23"/>
      <c r="AJ5084" s="23"/>
      <c r="AK5084" s="23"/>
      <c r="AL5084" s="23"/>
      <c r="AM5084" s="23"/>
      <c r="AN5084" s="23"/>
      <c r="AO5084" s="23"/>
      <c r="AP5084" s="23"/>
      <c r="AQ5084" s="23"/>
      <c r="AR5084" s="23"/>
      <c r="AS5084" s="23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23"/>
      <c r="BE5084" s="23"/>
      <c r="BF5084" s="23"/>
      <c r="BG5084" s="12"/>
      <c r="BH5084" s="12"/>
      <c r="BI5084" s="12"/>
      <c r="BJ5084" s="12"/>
      <c r="BK5084" s="12"/>
      <c r="BL5084" s="12"/>
      <c r="BM5084" s="12"/>
      <c r="BN5084" s="12"/>
      <c r="BO5084" s="12"/>
      <c r="BP5084" s="12"/>
      <c r="BQ5084" s="12"/>
      <c r="BR5084" s="12"/>
      <c r="BS5084" s="12"/>
      <c r="BT5084" s="12"/>
      <c r="BU5084" s="12"/>
      <c r="BV5084" s="12"/>
      <c r="BW5084" s="12"/>
      <c r="BX5084" s="15"/>
      <c r="BY5084" s="15"/>
      <c r="BZ5084" s="15"/>
      <c r="CA5084" s="15"/>
      <c r="CB5084" s="15"/>
      <c r="CC5084" s="15"/>
      <c r="CD5084" s="15"/>
      <c r="CE5084" s="15"/>
      <c r="CF5084" s="15"/>
      <c r="CG5084" s="15"/>
      <c r="CH5084" s="15"/>
      <c r="CI5084" s="15"/>
      <c r="CJ5084" s="15"/>
      <c r="CK5084" s="15"/>
      <c r="CL5084" s="15"/>
      <c r="CM5084" s="15"/>
      <c r="CN5084" s="15"/>
    </row>
    <row r="5085" spans="1:92" ht="14">
      <c r="A5085" s="1"/>
      <c r="D5085" s="38"/>
      <c r="I5085" s="19"/>
      <c r="K5085" s="15"/>
      <c r="L5085" s="15"/>
      <c r="AE5085" s="37"/>
      <c r="AF5085" s="30"/>
      <c r="AG5085" s="23"/>
      <c r="AH5085" s="23"/>
      <c r="AI5085" s="23"/>
      <c r="AJ5085" s="23"/>
      <c r="AK5085" s="23"/>
      <c r="AL5085" s="23"/>
      <c r="AM5085" s="23"/>
      <c r="AN5085" s="23"/>
      <c r="AO5085" s="23"/>
      <c r="AP5085" s="23"/>
      <c r="AQ5085" s="23"/>
      <c r="AR5085" s="23"/>
      <c r="AS5085" s="23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23"/>
      <c r="BE5085" s="23"/>
      <c r="BF5085" s="23"/>
      <c r="BG5085" s="12"/>
      <c r="BH5085" s="12"/>
      <c r="BI5085" s="12"/>
      <c r="BJ5085" s="12"/>
      <c r="BK5085" s="12"/>
      <c r="BL5085" s="12"/>
      <c r="BM5085" s="12"/>
      <c r="BN5085" s="12"/>
      <c r="BO5085" s="12"/>
      <c r="BP5085" s="12"/>
      <c r="BQ5085" s="12"/>
      <c r="BR5085" s="12"/>
      <c r="BS5085" s="12"/>
      <c r="BT5085" s="12"/>
      <c r="BU5085" s="12"/>
      <c r="BV5085" s="12"/>
      <c r="BW5085" s="12"/>
      <c r="BX5085" s="15"/>
      <c r="BY5085" s="15"/>
      <c r="BZ5085" s="15"/>
      <c r="CA5085" s="15"/>
      <c r="CB5085" s="15"/>
      <c r="CC5085" s="15"/>
      <c r="CD5085" s="15"/>
      <c r="CE5085" s="15"/>
      <c r="CF5085" s="15"/>
      <c r="CG5085" s="15"/>
      <c r="CH5085" s="15"/>
      <c r="CI5085" s="15"/>
      <c r="CJ5085" s="15"/>
      <c r="CK5085" s="15"/>
      <c r="CL5085" s="15"/>
      <c r="CM5085" s="15"/>
      <c r="CN5085" s="15"/>
    </row>
    <row r="5086" spans="1:92" ht="14">
      <c r="A5086" s="1"/>
      <c r="D5086" s="38"/>
      <c r="I5086" s="19"/>
      <c r="K5086" s="15"/>
      <c r="L5086" s="15"/>
      <c r="AE5086" s="37"/>
      <c r="AF5086" s="30"/>
      <c r="AG5086" s="23"/>
      <c r="AH5086" s="23"/>
      <c r="AI5086" s="23"/>
      <c r="AJ5086" s="23"/>
      <c r="AK5086" s="23"/>
      <c r="AL5086" s="23"/>
      <c r="AM5086" s="23"/>
      <c r="AN5086" s="23"/>
      <c r="AO5086" s="23"/>
      <c r="AP5086" s="23"/>
      <c r="AQ5086" s="23"/>
      <c r="AR5086" s="23"/>
      <c r="AS5086" s="23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23"/>
      <c r="BE5086" s="23"/>
      <c r="BF5086" s="23"/>
      <c r="BG5086" s="12"/>
      <c r="BH5086" s="12"/>
      <c r="BI5086" s="12"/>
      <c r="BJ5086" s="12"/>
      <c r="BK5086" s="12"/>
      <c r="BL5086" s="12"/>
      <c r="BM5086" s="12"/>
      <c r="BN5086" s="12"/>
      <c r="BO5086" s="12"/>
      <c r="BP5086" s="12"/>
      <c r="BQ5086" s="12"/>
      <c r="BR5086" s="12"/>
      <c r="BS5086" s="12"/>
      <c r="BT5086" s="12"/>
      <c r="BU5086" s="12"/>
      <c r="BV5086" s="12"/>
      <c r="BW5086" s="12"/>
      <c r="BX5086" s="15"/>
      <c r="BY5086" s="15"/>
      <c r="BZ5086" s="15"/>
      <c r="CA5086" s="15"/>
      <c r="CB5086" s="15"/>
      <c r="CC5086" s="15"/>
      <c r="CD5086" s="15"/>
      <c r="CE5086" s="15"/>
      <c r="CF5086" s="15"/>
      <c r="CG5086" s="15"/>
      <c r="CH5086" s="15"/>
      <c r="CI5086" s="15"/>
      <c r="CJ5086" s="15"/>
      <c r="CK5086" s="15"/>
      <c r="CL5086" s="15"/>
      <c r="CM5086" s="15"/>
      <c r="CN5086" s="15"/>
    </row>
    <row r="5087" spans="1:92" ht="14">
      <c r="A5087" s="1"/>
      <c r="D5087" s="38"/>
      <c r="I5087" s="19"/>
      <c r="K5087" s="15"/>
      <c r="L5087" s="15"/>
      <c r="AE5087" s="37"/>
      <c r="AF5087" s="30"/>
      <c r="AG5087" s="23"/>
      <c r="AH5087" s="23"/>
      <c r="AI5087" s="23"/>
      <c r="AJ5087" s="23"/>
      <c r="AK5087" s="23"/>
      <c r="AL5087" s="23"/>
      <c r="AM5087" s="23"/>
      <c r="AN5087" s="23"/>
      <c r="AO5087" s="23"/>
      <c r="AP5087" s="23"/>
      <c r="AQ5087" s="23"/>
      <c r="AR5087" s="23"/>
      <c r="AS5087" s="23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23"/>
      <c r="BE5087" s="23"/>
      <c r="BF5087" s="23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  <c r="BU5087" s="12"/>
      <c r="BV5087" s="12"/>
      <c r="BW5087" s="12"/>
      <c r="BX5087" s="15"/>
      <c r="BY5087" s="15"/>
      <c r="BZ5087" s="15"/>
      <c r="CA5087" s="15"/>
      <c r="CB5087" s="15"/>
      <c r="CC5087" s="15"/>
      <c r="CD5087" s="15"/>
      <c r="CE5087" s="15"/>
      <c r="CF5087" s="15"/>
      <c r="CG5087" s="15"/>
      <c r="CH5087" s="15"/>
      <c r="CI5087" s="15"/>
      <c r="CJ5087" s="15"/>
      <c r="CK5087" s="15"/>
      <c r="CL5087" s="15"/>
      <c r="CM5087" s="15"/>
      <c r="CN5087" s="15"/>
    </row>
    <row r="5088" spans="1:92" ht="14">
      <c r="A5088" s="1"/>
      <c r="D5088" s="38"/>
      <c r="I5088" s="19"/>
      <c r="K5088" s="15"/>
      <c r="L5088" s="15"/>
      <c r="AE5088" s="37"/>
      <c r="AF5088" s="30"/>
      <c r="AG5088" s="23"/>
      <c r="AH5088" s="23"/>
      <c r="AI5088" s="23"/>
      <c r="AJ5088" s="23"/>
      <c r="AK5088" s="23"/>
      <c r="AL5088" s="23"/>
      <c r="AM5088" s="23"/>
      <c r="AN5088" s="23"/>
      <c r="AO5088" s="23"/>
      <c r="AP5088" s="23"/>
      <c r="AQ5088" s="23"/>
      <c r="AR5088" s="23"/>
      <c r="AS5088" s="23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23"/>
      <c r="BE5088" s="23"/>
      <c r="BF5088" s="23"/>
      <c r="BG5088" s="12"/>
      <c r="BH5088" s="12"/>
      <c r="BI5088" s="12"/>
      <c r="BJ5088" s="12"/>
      <c r="BK5088" s="12"/>
      <c r="BL5088" s="12"/>
      <c r="BM5088" s="12"/>
      <c r="BN5088" s="12"/>
      <c r="BO5088" s="12"/>
      <c r="BP5088" s="12"/>
      <c r="BQ5088" s="12"/>
      <c r="BR5088" s="12"/>
      <c r="BS5088" s="12"/>
      <c r="BT5088" s="12"/>
      <c r="BU5088" s="12"/>
      <c r="BV5088" s="12"/>
      <c r="BW5088" s="12"/>
      <c r="BX5088" s="15"/>
      <c r="BY5088" s="15"/>
      <c r="BZ5088" s="15"/>
      <c r="CA5088" s="15"/>
      <c r="CB5088" s="15"/>
      <c r="CC5088" s="15"/>
      <c r="CD5088" s="15"/>
      <c r="CE5088" s="15"/>
      <c r="CF5088" s="15"/>
      <c r="CG5088" s="15"/>
      <c r="CH5088" s="15"/>
      <c r="CI5088" s="15"/>
      <c r="CJ5088" s="15"/>
      <c r="CK5088" s="15"/>
      <c r="CL5088" s="15"/>
      <c r="CM5088" s="15"/>
      <c r="CN5088" s="15"/>
    </row>
    <row r="5089" spans="1:92" ht="14">
      <c r="A5089" s="1"/>
      <c r="D5089" s="38"/>
      <c r="I5089" s="19"/>
      <c r="K5089" s="15"/>
      <c r="L5089" s="15"/>
      <c r="AE5089" s="37"/>
      <c r="AF5089" s="30"/>
      <c r="AG5089" s="23"/>
      <c r="AH5089" s="23"/>
      <c r="AI5089" s="23"/>
      <c r="AJ5089" s="23"/>
      <c r="AK5089" s="23"/>
      <c r="AL5089" s="23"/>
      <c r="AM5089" s="23"/>
      <c r="AN5089" s="23"/>
      <c r="AO5089" s="23"/>
      <c r="AP5089" s="23"/>
      <c r="AQ5089" s="23"/>
      <c r="AR5089" s="23"/>
      <c r="AS5089" s="23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23"/>
      <c r="BE5089" s="23"/>
      <c r="BF5089" s="23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  <c r="BU5089" s="12"/>
      <c r="BV5089" s="12"/>
      <c r="BW5089" s="12"/>
      <c r="BX5089" s="15"/>
      <c r="BY5089" s="15"/>
      <c r="BZ5089" s="15"/>
      <c r="CA5089" s="15"/>
      <c r="CB5089" s="15"/>
      <c r="CC5089" s="15"/>
      <c r="CD5089" s="15"/>
      <c r="CE5089" s="15"/>
      <c r="CF5089" s="15"/>
      <c r="CG5089" s="15"/>
      <c r="CH5089" s="15"/>
      <c r="CI5089" s="15"/>
      <c r="CJ5089" s="15"/>
      <c r="CK5089" s="15"/>
      <c r="CL5089" s="15"/>
      <c r="CM5089" s="15"/>
      <c r="CN5089" s="15"/>
    </row>
    <row r="5090" spans="1:92" ht="14">
      <c r="A5090" s="1"/>
      <c r="D5090" s="38"/>
      <c r="I5090" s="19"/>
      <c r="K5090" s="15"/>
      <c r="L5090" s="15"/>
      <c r="AE5090" s="37"/>
      <c r="AF5090" s="30"/>
      <c r="AG5090" s="23"/>
      <c r="AH5090" s="23"/>
      <c r="AI5090" s="23"/>
      <c r="AJ5090" s="23"/>
      <c r="AK5090" s="23"/>
      <c r="AL5090" s="23"/>
      <c r="AM5090" s="23"/>
      <c r="AN5090" s="23"/>
      <c r="AO5090" s="23"/>
      <c r="AP5090" s="23"/>
      <c r="AQ5090" s="23"/>
      <c r="AR5090" s="23"/>
      <c r="AS5090" s="23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23"/>
      <c r="BE5090" s="23"/>
      <c r="BF5090" s="23"/>
      <c r="BG5090" s="12"/>
      <c r="BH5090" s="12"/>
      <c r="BI5090" s="12"/>
      <c r="BJ5090" s="12"/>
      <c r="BK5090" s="12"/>
      <c r="BL5090" s="12"/>
      <c r="BM5090" s="12"/>
      <c r="BN5090" s="12"/>
      <c r="BO5090" s="12"/>
      <c r="BP5090" s="12"/>
      <c r="BQ5090" s="12"/>
      <c r="BR5090" s="12"/>
      <c r="BS5090" s="12"/>
      <c r="BT5090" s="12"/>
      <c r="BU5090" s="12"/>
      <c r="BV5090" s="12"/>
      <c r="BW5090" s="12"/>
      <c r="BX5090" s="15"/>
      <c r="BY5090" s="15"/>
      <c r="BZ5090" s="15"/>
      <c r="CA5090" s="15"/>
      <c r="CB5090" s="15"/>
      <c r="CC5090" s="15"/>
      <c r="CD5090" s="15"/>
      <c r="CE5090" s="15"/>
      <c r="CF5090" s="15"/>
      <c r="CG5090" s="15"/>
      <c r="CH5090" s="15"/>
      <c r="CI5090" s="15"/>
      <c r="CJ5090" s="15"/>
      <c r="CK5090" s="15"/>
      <c r="CL5090" s="15"/>
      <c r="CM5090" s="15"/>
      <c r="CN5090" s="15"/>
    </row>
    <row r="5091" spans="1:92" ht="14">
      <c r="A5091" s="1"/>
      <c r="D5091" s="38"/>
      <c r="I5091" s="19"/>
      <c r="K5091" s="15"/>
      <c r="L5091" s="15"/>
      <c r="AE5091" s="37"/>
      <c r="AF5091" s="30"/>
      <c r="AG5091" s="23"/>
      <c r="AH5091" s="23"/>
      <c r="AI5091" s="23"/>
      <c r="AJ5091" s="23"/>
      <c r="AK5091" s="23"/>
      <c r="AL5091" s="23"/>
      <c r="AM5091" s="23"/>
      <c r="AN5091" s="23"/>
      <c r="AO5091" s="23"/>
      <c r="AP5091" s="23"/>
      <c r="AQ5091" s="23"/>
      <c r="AR5091" s="23"/>
      <c r="AS5091" s="23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23"/>
      <c r="BE5091" s="23"/>
      <c r="BF5091" s="23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5"/>
      <c r="BY5091" s="15"/>
      <c r="BZ5091" s="15"/>
      <c r="CA5091" s="15"/>
      <c r="CB5091" s="15"/>
      <c r="CC5091" s="15"/>
      <c r="CD5091" s="15"/>
      <c r="CE5091" s="15"/>
      <c r="CF5091" s="15"/>
      <c r="CG5091" s="15"/>
      <c r="CH5091" s="15"/>
      <c r="CI5091" s="15"/>
      <c r="CJ5091" s="15"/>
      <c r="CK5091" s="15"/>
      <c r="CL5091" s="15"/>
      <c r="CM5091" s="15"/>
      <c r="CN5091" s="15"/>
    </row>
    <row r="5092" spans="1:92" ht="14">
      <c r="A5092" s="1"/>
      <c r="D5092" s="38"/>
      <c r="I5092" s="19"/>
      <c r="K5092" s="15"/>
      <c r="L5092" s="15"/>
      <c r="AE5092" s="37"/>
      <c r="AF5092" s="30"/>
      <c r="AG5092" s="23"/>
      <c r="AH5092" s="23"/>
      <c r="AI5092" s="23"/>
      <c r="AJ5092" s="23"/>
      <c r="AK5092" s="23"/>
      <c r="AL5092" s="23"/>
      <c r="AM5092" s="23"/>
      <c r="AN5092" s="23"/>
      <c r="AO5092" s="23"/>
      <c r="AP5092" s="23"/>
      <c r="AQ5092" s="23"/>
      <c r="AR5092" s="23"/>
      <c r="AS5092" s="23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23"/>
      <c r="BE5092" s="23"/>
      <c r="BF5092" s="23"/>
      <c r="BG5092" s="12"/>
      <c r="BH5092" s="12"/>
      <c r="BI5092" s="12"/>
      <c r="BJ5092" s="12"/>
      <c r="BK5092" s="12"/>
      <c r="BL5092" s="12"/>
      <c r="BM5092" s="12"/>
      <c r="BN5092" s="12"/>
      <c r="BO5092" s="12"/>
      <c r="BP5092" s="12"/>
      <c r="BQ5092" s="12"/>
      <c r="BR5092" s="12"/>
      <c r="BS5092" s="12"/>
      <c r="BT5092" s="12"/>
      <c r="BU5092" s="12"/>
      <c r="BV5092" s="12"/>
      <c r="BW5092" s="12"/>
      <c r="BX5092" s="15"/>
      <c r="BY5092" s="15"/>
      <c r="BZ5092" s="15"/>
      <c r="CA5092" s="15"/>
      <c r="CB5092" s="15"/>
      <c r="CC5092" s="15"/>
      <c r="CD5092" s="15"/>
      <c r="CE5092" s="15"/>
      <c r="CF5092" s="15"/>
      <c r="CG5092" s="15"/>
      <c r="CH5092" s="15"/>
      <c r="CI5092" s="15"/>
      <c r="CJ5092" s="15"/>
      <c r="CK5092" s="15"/>
      <c r="CL5092" s="15"/>
      <c r="CM5092" s="15"/>
      <c r="CN5092" s="15"/>
    </row>
    <row r="5093" spans="1:92" ht="14">
      <c r="A5093" s="1"/>
      <c r="D5093" s="38"/>
      <c r="I5093" s="19"/>
      <c r="K5093" s="15"/>
      <c r="L5093" s="15"/>
      <c r="AE5093" s="37"/>
      <c r="AF5093" s="30"/>
      <c r="AG5093" s="23"/>
      <c r="AH5093" s="23"/>
      <c r="AI5093" s="23"/>
      <c r="AJ5093" s="23"/>
      <c r="AK5093" s="23"/>
      <c r="AL5093" s="23"/>
      <c r="AM5093" s="23"/>
      <c r="AN5093" s="23"/>
      <c r="AO5093" s="23"/>
      <c r="AP5093" s="23"/>
      <c r="AQ5093" s="23"/>
      <c r="AR5093" s="23"/>
      <c r="AS5093" s="23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23"/>
      <c r="BE5093" s="23"/>
      <c r="BF5093" s="23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  <c r="BU5093" s="12"/>
      <c r="BV5093" s="12"/>
      <c r="BW5093" s="12"/>
      <c r="BX5093" s="15"/>
      <c r="BY5093" s="15"/>
      <c r="BZ5093" s="15"/>
      <c r="CA5093" s="15"/>
      <c r="CB5093" s="15"/>
      <c r="CC5093" s="15"/>
      <c r="CD5093" s="15"/>
      <c r="CE5093" s="15"/>
      <c r="CF5093" s="15"/>
      <c r="CG5093" s="15"/>
      <c r="CH5093" s="15"/>
      <c r="CI5093" s="15"/>
      <c r="CJ5093" s="15"/>
      <c r="CK5093" s="15"/>
      <c r="CL5093" s="15"/>
      <c r="CM5093" s="15"/>
      <c r="CN5093" s="15"/>
    </row>
    <row r="5094" spans="1:92" ht="14">
      <c r="A5094" s="1"/>
      <c r="D5094" s="38"/>
      <c r="I5094" s="19"/>
      <c r="K5094" s="15"/>
      <c r="L5094" s="15"/>
      <c r="AE5094" s="37"/>
      <c r="AF5094" s="30"/>
      <c r="AG5094" s="23"/>
      <c r="AH5094" s="23"/>
      <c r="AI5094" s="23"/>
      <c r="AJ5094" s="23"/>
      <c r="AK5094" s="23"/>
      <c r="AL5094" s="23"/>
      <c r="AM5094" s="23"/>
      <c r="AN5094" s="23"/>
      <c r="AO5094" s="23"/>
      <c r="AP5094" s="23"/>
      <c r="AQ5094" s="23"/>
      <c r="AR5094" s="23"/>
      <c r="AS5094" s="23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23"/>
      <c r="BE5094" s="23"/>
      <c r="BF5094" s="23"/>
      <c r="BG5094" s="12"/>
      <c r="BH5094" s="12"/>
      <c r="BI5094" s="12"/>
      <c r="BJ5094" s="12"/>
      <c r="BK5094" s="12"/>
      <c r="BL5094" s="12"/>
      <c r="BM5094" s="12"/>
      <c r="BN5094" s="12"/>
      <c r="BO5094" s="12"/>
      <c r="BP5094" s="12"/>
      <c r="BQ5094" s="12"/>
      <c r="BR5094" s="12"/>
      <c r="BS5094" s="12"/>
      <c r="BT5094" s="12"/>
      <c r="BU5094" s="12"/>
      <c r="BV5094" s="12"/>
      <c r="BW5094" s="12"/>
      <c r="BX5094" s="15"/>
      <c r="BY5094" s="15"/>
      <c r="BZ5094" s="15"/>
      <c r="CA5094" s="15"/>
      <c r="CB5094" s="15"/>
      <c r="CC5094" s="15"/>
      <c r="CD5094" s="15"/>
      <c r="CE5094" s="15"/>
      <c r="CF5094" s="15"/>
      <c r="CG5094" s="15"/>
      <c r="CH5094" s="15"/>
      <c r="CI5094" s="15"/>
      <c r="CJ5094" s="15"/>
      <c r="CK5094" s="15"/>
      <c r="CL5094" s="15"/>
      <c r="CM5094" s="15"/>
      <c r="CN5094" s="15"/>
    </row>
    <row r="5095" spans="1:92" ht="14">
      <c r="A5095" s="1"/>
      <c r="D5095" s="38"/>
      <c r="I5095" s="19"/>
      <c r="K5095" s="15"/>
      <c r="L5095" s="15"/>
      <c r="AE5095" s="37"/>
      <c r="AF5095" s="30"/>
      <c r="AG5095" s="23"/>
      <c r="AH5095" s="23"/>
      <c r="AI5095" s="23"/>
      <c r="AJ5095" s="23"/>
      <c r="AK5095" s="23"/>
      <c r="AL5095" s="23"/>
      <c r="AM5095" s="23"/>
      <c r="AN5095" s="23"/>
      <c r="AO5095" s="23"/>
      <c r="AP5095" s="23"/>
      <c r="AQ5095" s="23"/>
      <c r="AR5095" s="23"/>
      <c r="AS5095" s="23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23"/>
      <c r="BE5095" s="23"/>
      <c r="BF5095" s="23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  <c r="BU5095" s="12"/>
      <c r="BV5095" s="12"/>
      <c r="BW5095" s="12"/>
      <c r="BX5095" s="15"/>
      <c r="BY5095" s="15"/>
      <c r="BZ5095" s="15"/>
      <c r="CA5095" s="15"/>
      <c r="CB5095" s="15"/>
      <c r="CC5095" s="15"/>
      <c r="CD5095" s="15"/>
      <c r="CE5095" s="15"/>
      <c r="CF5095" s="15"/>
      <c r="CG5095" s="15"/>
      <c r="CH5095" s="15"/>
      <c r="CI5095" s="15"/>
      <c r="CJ5095" s="15"/>
      <c r="CK5095" s="15"/>
      <c r="CL5095" s="15"/>
      <c r="CM5095" s="15"/>
      <c r="CN5095" s="15"/>
    </row>
    <row r="5096" spans="1:92" ht="14">
      <c r="A5096" s="1"/>
      <c r="D5096" s="38"/>
      <c r="I5096" s="19"/>
      <c r="K5096" s="15"/>
      <c r="L5096" s="15"/>
      <c r="AE5096" s="37"/>
      <c r="AF5096" s="30"/>
      <c r="AG5096" s="23"/>
      <c r="AH5096" s="23"/>
      <c r="AI5096" s="23"/>
      <c r="AJ5096" s="23"/>
      <c r="AK5096" s="23"/>
      <c r="AL5096" s="23"/>
      <c r="AM5096" s="23"/>
      <c r="AN5096" s="23"/>
      <c r="AO5096" s="23"/>
      <c r="AP5096" s="23"/>
      <c r="AQ5096" s="23"/>
      <c r="AR5096" s="23"/>
      <c r="AS5096" s="23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23"/>
      <c r="BE5096" s="23"/>
      <c r="BF5096" s="23"/>
      <c r="BG5096" s="12"/>
      <c r="BH5096" s="12"/>
      <c r="BI5096" s="12"/>
      <c r="BJ5096" s="12"/>
      <c r="BK5096" s="12"/>
      <c r="BL5096" s="12"/>
      <c r="BM5096" s="12"/>
      <c r="BN5096" s="12"/>
      <c r="BO5096" s="12"/>
      <c r="BP5096" s="12"/>
      <c r="BQ5096" s="12"/>
      <c r="BR5096" s="12"/>
      <c r="BS5096" s="12"/>
      <c r="BT5096" s="12"/>
      <c r="BU5096" s="12"/>
      <c r="BV5096" s="12"/>
      <c r="BW5096" s="12"/>
      <c r="BX5096" s="15"/>
      <c r="BY5096" s="15"/>
      <c r="BZ5096" s="15"/>
      <c r="CA5096" s="15"/>
      <c r="CB5096" s="15"/>
      <c r="CC5096" s="15"/>
      <c r="CD5096" s="15"/>
      <c r="CE5096" s="15"/>
      <c r="CF5096" s="15"/>
      <c r="CG5096" s="15"/>
      <c r="CH5096" s="15"/>
      <c r="CI5096" s="15"/>
      <c r="CJ5096" s="15"/>
      <c r="CK5096" s="15"/>
      <c r="CL5096" s="15"/>
      <c r="CM5096" s="15"/>
      <c r="CN5096" s="15"/>
    </row>
    <row r="5097" spans="1:92" ht="14">
      <c r="A5097" s="1"/>
      <c r="D5097" s="38"/>
      <c r="I5097" s="19"/>
      <c r="K5097" s="15"/>
      <c r="L5097" s="15"/>
      <c r="AE5097" s="37"/>
      <c r="AF5097" s="30"/>
      <c r="AG5097" s="23"/>
      <c r="AH5097" s="23"/>
      <c r="AI5097" s="23"/>
      <c r="AJ5097" s="23"/>
      <c r="AK5097" s="23"/>
      <c r="AL5097" s="23"/>
      <c r="AM5097" s="23"/>
      <c r="AN5097" s="23"/>
      <c r="AO5097" s="23"/>
      <c r="AP5097" s="23"/>
      <c r="AQ5097" s="23"/>
      <c r="AR5097" s="23"/>
      <c r="AS5097" s="23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23"/>
      <c r="BE5097" s="23"/>
      <c r="BF5097" s="23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  <c r="BU5097" s="12"/>
      <c r="BV5097" s="12"/>
      <c r="BW5097" s="12"/>
      <c r="BX5097" s="15"/>
      <c r="BY5097" s="15"/>
      <c r="BZ5097" s="15"/>
      <c r="CA5097" s="15"/>
      <c r="CB5097" s="15"/>
      <c r="CC5097" s="15"/>
      <c r="CD5097" s="15"/>
      <c r="CE5097" s="15"/>
      <c r="CF5097" s="15"/>
      <c r="CG5097" s="15"/>
      <c r="CH5097" s="15"/>
      <c r="CI5097" s="15"/>
      <c r="CJ5097" s="15"/>
      <c r="CK5097" s="15"/>
      <c r="CL5097" s="15"/>
      <c r="CM5097" s="15"/>
      <c r="CN5097" s="15"/>
    </row>
    <row r="5098" spans="1:92" ht="14">
      <c r="A5098" s="1"/>
      <c r="D5098" s="38"/>
      <c r="I5098" s="19"/>
      <c r="K5098" s="15"/>
      <c r="L5098" s="15"/>
      <c r="AE5098" s="37"/>
      <c r="AF5098" s="30"/>
      <c r="AG5098" s="23"/>
      <c r="AH5098" s="23"/>
      <c r="AI5098" s="23"/>
      <c r="AJ5098" s="23"/>
      <c r="AK5098" s="23"/>
      <c r="AL5098" s="23"/>
      <c r="AM5098" s="23"/>
      <c r="AN5098" s="23"/>
      <c r="AO5098" s="23"/>
      <c r="AP5098" s="23"/>
      <c r="AQ5098" s="23"/>
      <c r="AR5098" s="23"/>
      <c r="AS5098" s="23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23"/>
      <c r="BE5098" s="23"/>
      <c r="BF5098" s="23"/>
      <c r="BG5098" s="12"/>
      <c r="BH5098" s="12"/>
      <c r="BI5098" s="12"/>
      <c r="BJ5098" s="12"/>
      <c r="BK5098" s="12"/>
      <c r="BL5098" s="12"/>
      <c r="BM5098" s="12"/>
      <c r="BN5098" s="12"/>
      <c r="BO5098" s="12"/>
      <c r="BP5098" s="12"/>
      <c r="BQ5098" s="12"/>
      <c r="BR5098" s="12"/>
      <c r="BS5098" s="12"/>
      <c r="BT5098" s="12"/>
      <c r="BU5098" s="12"/>
      <c r="BV5098" s="12"/>
      <c r="BW5098" s="12"/>
      <c r="BX5098" s="15"/>
      <c r="BY5098" s="15"/>
      <c r="BZ5098" s="15"/>
      <c r="CA5098" s="15"/>
      <c r="CB5098" s="15"/>
      <c r="CC5098" s="15"/>
      <c r="CD5098" s="15"/>
      <c r="CE5098" s="15"/>
      <c r="CF5098" s="15"/>
      <c r="CG5098" s="15"/>
      <c r="CH5098" s="15"/>
      <c r="CI5098" s="15"/>
      <c r="CJ5098" s="15"/>
      <c r="CK5098" s="15"/>
      <c r="CL5098" s="15"/>
      <c r="CM5098" s="15"/>
      <c r="CN5098" s="15"/>
    </row>
    <row r="5099" spans="1:92" ht="14">
      <c r="A5099" s="1"/>
      <c r="D5099" s="38"/>
      <c r="I5099" s="19"/>
      <c r="K5099" s="15"/>
      <c r="L5099" s="15"/>
      <c r="AE5099" s="37"/>
      <c r="AF5099" s="30"/>
      <c r="AG5099" s="23"/>
      <c r="AH5099" s="23"/>
      <c r="AI5099" s="23"/>
      <c r="AJ5099" s="23"/>
      <c r="AK5099" s="23"/>
      <c r="AL5099" s="23"/>
      <c r="AM5099" s="23"/>
      <c r="AN5099" s="23"/>
      <c r="AO5099" s="23"/>
      <c r="AP5099" s="23"/>
      <c r="AQ5099" s="23"/>
      <c r="AR5099" s="23"/>
      <c r="AS5099" s="23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23"/>
      <c r="BE5099" s="23"/>
      <c r="BF5099" s="23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  <c r="BU5099" s="12"/>
      <c r="BV5099" s="12"/>
      <c r="BW5099" s="12"/>
      <c r="BX5099" s="15"/>
      <c r="BY5099" s="15"/>
      <c r="BZ5099" s="15"/>
      <c r="CA5099" s="15"/>
      <c r="CB5099" s="15"/>
      <c r="CC5099" s="15"/>
      <c r="CD5099" s="15"/>
      <c r="CE5099" s="15"/>
      <c r="CF5099" s="15"/>
      <c r="CG5099" s="15"/>
      <c r="CH5099" s="15"/>
      <c r="CI5099" s="15"/>
      <c r="CJ5099" s="15"/>
      <c r="CK5099" s="15"/>
      <c r="CL5099" s="15"/>
      <c r="CM5099" s="15"/>
      <c r="CN5099" s="15"/>
    </row>
    <row r="5100" spans="1:92" ht="14">
      <c r="A5100" s="1"/>
      <c r="D5100" s="38"/>
      <c r="I5100" s="19"/>
      <c r="K5100" s="15"/>
      <c r="L5100" s="15"/>
      <c r="AE5100" s="37"/>
      <c r="AF5100" s="30"/>
      <c r="AG5100" s="23"/>
      <c r="AH5100" s="23"/>
      <c r="AI5100" s="23"/>
      <c r="AJ5100" s="23"/>
      <c r="AK5100" s="23"/>
      <c r="AL5100" s="23"/>
      <c r="AM5100" s="23"/>
      <c r="AN5100" s="23"/>
      <c r="AO5100" s="23"/>
      <c r="AP5100" s="23"/>
      <c r="AQ5100" s="23"/>
      <c r="AR5100" s="23"/>
      <c r="AS5100" s="23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23"/>
      <c r="BE5100" s="23"/>
      <c r="BF5100" s="23"/>
      <c r="BG5100" s="12"/>
      <c r="BH5100" s="12"/>
      <c r="BI5100" s="12"/>
      <c r="BJ5100" s="12"/>
      <c r="BK5100" s="12"/>
      <c r="BL5100" s="12"/>
      <c r="BM5100" s="12"/>
      <c r="BN5100" s="12"/>
      <c r="BO5100" s="12"/>
      <c r="BP5100" s="12"/>
      <c r="BQ5100" s="12"/>
      <c r="BR5100" s="12"/>
      <c r="BS5100" s="12"/>
      <c r="BT5100" s="12"/>
      <c r="BU5100" s="12"/>
      <c r="BV5100" s="12"/>
      <c r="BW5100" s="12"/>
      <c r="BX5100" s="15"/>
      <c r="BY5100" s="15"/>
      <c r="BZ5100" s="15"/>
      <c r="CA5100" s="15"/>
      <c r="CB5100" s="15"/>
      <c r="CC5100" s="15"/>
      <c r="CD5100" s="15"/>
      <c r="CE5100" s="15"/>
      <c r="CF5100" s="15"/>
      <c r="CG5100" s="15"/>
      <c r="CH5100" s="15"/>
      <c r="CI5100" s="15"/>
      <c r="CJ5100" s="15"/>
      <c r="CK5100" s="15"/>
      <c r="CL5100" s="15"/>
      <c r="CM5100" s="15"/>
      <c r="CN5100" s="15"/>
    </row>
    <row r="5101" spans="1:92" ht="14">
      <c r="A5101" s="1"/>
      <c r="D5101" s="38"/>
      <c r="I5101" s="19"/>
      <c r="K5101" s="15"/>
      <c r="L5101" s="15"/>
      <c r="AE5101" s="37"/>
      <c r="AF5101" s="30"/>
      <c r="AG5101" s="23"/>
      <c r="AH5101" s="23"/>
      <c r="AI5101" s="23"/>
      <c r="AJ5101" s="23"/>
      <c r="AK5101" s="23"/>
      <c r="AL5101" s="23"/>
      <c r="AM5101" s="23"/>
      <c r="AN5101" s="23"/>
      <c r="AO5101" s="23"/>
      <c r="AP5101" s="23"/>
      <c r="AQ5101" s="23"/>
      <c r="AR5101" s="23"/>
      <c r="AS5101" s="23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23"/>
      <c r="BE5101" s="23"/>
      <c r="BF5101" s="23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  <c r="BU5101" s="12"/>
      <c r="BV5101" s="12"/>
      <c r="BW5101" s="12"/>
      <c r="BX5101" s="15"/>
      <c r="BY5101" s="15"/>
      <c r="BZ5101" s="15"/>
      <c r="CA5101" s="15"/>
      <c r="CB5101" s="15"/>
      <c r="CC5101" s="15"/>
      <c r="CD5101" s="15"/>
      <c r="CE5101" s="15"/>
      <c r="CF5101" s="15"/>
      <c r="CG5101" s="15"/>
      <c r="CH5101" s="15"/>
      <c r="CI5101" s="15"/>
      <c r="CJ5101" s="15"/>
      <c r="CK5101" s="15"/>
      <c r="CL5101" s="15"/>
      <c r="CM5101" s="15"/>
      <c r="CN5101" s="15"/>
    </row>
    <row r="5102" spans="1:92" ht="14">
      <c r="A5102" s="1"/>
      <c r="D5102" s="38"/>
      <c r="I5102" s="19"/>
      <c r="K5102" s="15"/>
      <c r="L5102" s="15"/>
      <c r="AE5102" s="37"/>
      <c r="AF5102" s="30"/>
      <c r="AG5102" s="23"/>
      <c r="AH5102" s="23"/>
      <c r="AI5102" s="23"/>
      <c r="AJ5102" s="23"/>
      <c r="AK5102" s="23"/>
      <c r="AL5102" s="23"/>
      <c r="AM5102" s="23"/>
      <c r="AN5102" s="23"/>
      <c r="AO5102" s="23"/>
      <c r="AP5102" s="23"/>
      <c r="AQ5102" s="23"/>
      <c r="AR5102" s="23"/>
      <c r="AS5102" s="23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23"/>
      <c r="BE5102" s="23"/>
      <c r="BF5102" s="23"/>
      <c r="BG5102" s="12"/>
      <c r="BH5102" s="12"/>
      <c r="BI5102" s="12"/>
      <c r="BJ5102" s="12"/>
      <c r="BK5102" s="12"/>
      <c r="BL5102" s="12"/>
      <c r="BM5102" s="12"/>
      <c r="BN5102" s="12"/>
      <c r="BO5102" s="12"/>
      <c r="BP5102" s="12"/>
      <c r="BQ5102" s="12"/>
      <c r="BR5102" s="12"/>
      <c r="BS5102" s="12"/>
      <c r="BT5102" s="12"/>
      <c r="BU5102" s="12"/>
      <c r="BV5102" s="12"/>
      <c r="BW5102" s="12"/>
      <c r="BX5102" s="15"/>
      <c r="BY5102" s="15"/>
      <c r="BZ5102" s="15"/>
      <c r="CA5102" s="15"/>
      <c r="CB5102" s="15"/>
      <c r="CC5102" s="15"/>
      <c r="CD5102" s="15"/>
      <c r="CE5102" s="15"/>
      <c r="CF5102" s="15"/>
      <c r="CG5102" s="15"/>
      <c r="CH5102" s="15"/>
      <c r="CI5102" s="15"/>
      <c r="CJ5102" s="15"/>
      <c r="CK5102" s="15"/>
      <c r="CL5102" s="15"/>
      <c r="CM5102" s="15"/>
      <c r="CN5102" s="15"/>
    </row>
    <row r="5103" spans="1:92" ht="14">
      <c r="A5103" s="1"/>
      <c r="D5103" s="38"/>
      <c r="I5103" s="19"/>
      <c r="K5103" s="15"/>
      <c r="L5103" s="15"/>
      <c r="AE5103" s="37"/>
      <c r="AF5103" s="30"/>
      <c r="AG5103" s="23"/>
      <c r="AH5103" s="23"/>
      <c r="AI5103" s="23"/>
      <c r="AJ5103" s="23"/>
      <c r="AK5103" s="23"/>
      <c r="AL5103" s="23"/>
      <c r="AM5103" s="23"/>
      <c r="AN5103" s="23"/>
      <c r="AO5103" s="23"/>
      <c r="AP5103" s="23"/>
      <c r="AQ5103" s="23"/>
      <c r="AR5103" s="23"/>
      <c r="AS5103" s="23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23"/>
      <c r="BE5103" s="23"/>
      <c r="BF5103" s="23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/>
      <c r="BT5103" s="12"/>
      <c r="BU5103" s="12"/>
      <c r="BV5103" s="12"/>
      <c r="BW5103" s="12"/>
      <c r="BX5103" s="15"/>
      <c r="BY5103" s="15"/>
      <c r="BZ5103" s="15"/>
      <c r="CA5103" s="15"/>
      <c r="CB5103" s="15"/>
      <c r="CC5103" s="15"/>
      <c r="CD5103" s="15"/>
      <c r="CE5103" s="15"/>
      <c r="CF5103" s="15"/>
      <c r="CG5103" s="15"/>
      <c r="CH5103" s="15"/>
      <c r="CI5103" s="15"/>
      <c r="CJ5103" s="15"/>
      <c r="CK5103" s="15"/>
      <c r="CL5103" s="15"/>
      <c r="CM5103" s="15"/>
      <c r="CN5103" s="15"/>
    </row>
    <row r="5104" spans="1:92" ht="14">
      <c r="A5104" s="1"/>
      <c r="D5104" s="38"/>
      <c r="I5104" s="19"/>
      <c r="K5104" s="15"/>
      <c r="L5104" s="15"/>
      <c r="AE5104" s="37"/>
      <c r="AF5104" s="30"/>
      <c r="AG5104" s="23"/>
      <c r="AH5104" s="23"/>
      <c r="AI5104" s="23"/>
      <c r="AJ5104" s="23"/>
      <c r="AK5104" s="23"/>
      <c r="AL5104" s="23"/>
      <c r="AM5104" s="23"/>
      <c r="AN5104" s="23"/>
      <c r="AO5104" s="23"/>
      <c r="AP5104" s="23"/>
      <c r="AQ5104" s="23"/>
      <c r="AR5104" s="23"/>
      <c r="AS5104" s="23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23"/>
      <c r="BE5104" s="23"/>
      <c r="BF5104" s="23"/>
      <c r="BG5104" s="12"/>
      <c r="BH5104" s="12"/>
      <c r="BI5104" s="12"/>
      <c r="BJ5104" s="12"/>
      <c r="BK5104" s="12"/>
      <c r="BL5104" s="12"/>
      <c r="BM5104" s="12"/>
      <c r="BN5104" s="12"/>
      <c r="BO5104" s="12"/>
      <c r="BP5104" s="12"/>
      <c r="BQ5104" s="12"/>
      <c r="BR5104" s="12"/>
      <c r="BS5104" s="12"/>
      <c r="BT5104" s="12"/>
      <c r="BU5104" s="12"/>
      <c r="BV5104" s="12"/>
      <c r="BW5104" s="12"/>
      <c r="BX5104" s="15"/>
      <c r="BY5104" s="15"/>
      <c r="BZ5104" s="15"/>
      <c r="CA5104" s="15"/>
      <c r="CB5104" s="15"/>
      <c r="CC5104" s="15"/>
      <c r="CD5104" s="15"/>
      <c r="CE5104" s="15"/>
      <c r="CF5104" s="15"/>
      <c r="CG5104" s="15"/>
      <c r="CH5104" s="15"/>
      <c r="CI5104" s="15"/>
      <c r="CJ5104" s="15"/>
      <c r="CK5104" s="15"/>
      <c r="CL5104" s="15"/>
      <c r="CM5104" s="15"/>
      <c r="CN5104" s="15"/>
    </row>
    <row r="5105" spans="1:92" ht="14">
      <c r="A5105" s="1"/>
      <c r="D5105" s="38"/>
      <c r="I5105" s="19"/>
      <c r="K5105" s="15"/>
      <c r="L5105" s="15"/>
      <c r="AE5105" s="37"/>
      <c r="AF5105" s="30"/>
      <c r="AG5105" s="23"/>
      <c r="AH5105" s="23"/>
      <c r="AI5105" s="23"/>
      <c r="AJ5105" s="23"/>
      <c r="AK5105" s="23"/>
      <c r="AL5105" s="23"/>
      <c r="AM5105" s="23"/>
      <c r="AN5105" s="23"/>
      <c r="AO5105" s="23"/>
      <c r="AP5105" s="23"/>
      <c r="AQ5105" s="23"/>
      <c r="AR5105" s="23"/>
      <c r="AS5105" s="23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23"/>
      <c r="BE5105" s="23"/>
      <c r="BF5105" s="23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/>
      <c r="BT5105" s="12"/>
      <c r="BU5105" s="12"/>
      <c r="BV5105" s="12"/>
      <c r="BW5105" s="12"/>
      <c r="BX5105" s="15"/>
      <c r="BY5105" s="15"/>
      <c r="BZ5105" s="15"/>
      <c r="CA5105" s="15"/>
      <c r="CB5105" s="15"/>
      <c r="CC5105" s="15"/>
      <c r="CD5105" s="15"/>
      <c r="CE5105" s="15"/>
      <c r="CF5105" s="15"/>
      <c r="CG5105" s="15"/>
      <c r="CH5105" s="15"/>
      <c r="CI5105" s="15"/>
      <c r="CJ5105" s="15"/>
      <c r="CK5105" s="15"/>
      <c r="CL5105" s="15"/>
      <c r="CM5105" s="15"/>
      <c r="CN5105" s="15"/>
    </row>
    <row r="5106" spans="1:92" ht="14">
      <c r="A5106" s="1"/>
      <c r="D5106" s="38"/>
      <c r="I5106" s="19"/>
      <c r="K5106" s="15"/>
      <c r="L5106" s="15"/>
      <c r="AE5106" s="37"/>
      <c r="AF5106" s="30"/>
      <c r="AG5106" s="23"/>
      <c r="AH5106" s="23"/>
      <c r="AI5106" s="23"/>
      <c r="AJ5106" s="23"/>
      <c r="AK5106" s="23"/>
      <c r="AL5106" s="23"/>
      <c r="AM5106" s="23"/>
      <c r="AN5106" s="23"/>
      <c r="AO5106" s="23"/>
      <c r="AP5106" s="23"/>
      <c r="AQ5106" s="23"/>
      <c r="AR5106" s="23"/>
      <c r="AS5106" s="23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23"/>
      <c r="BE5106" s="23"/>
      <c r="BF5106" s="23"/>
      <c r="BG5106" s="12"/>
      <c r="BH5106" s="12"/>
      <c r="BI5106" s="12"/>
      <c r="BJ5106" s="12"/>
      <c r="BK5106" s="12"/>
      <c r="BL5106" s="12"/>
      <c r="BM5106" s="12"/>
      <c r="BN5106" s="12"/>
      <c r="BO5106" s="12"/>
      <c r="BP5106" s="12"/>
      <c r="BQ5106" s="12"/>
      <c r="BR5106" s="12"/>
      <c r="BS5106" s="12"/>
      <c r="BT5106" s="12"/>
      <c r="BU5106" s="12"/>
      <c r="BV5106" s="12"/>
      <c r="BW5106" s="12"/>
      <c r="BX5106" s="15"/>
      <c r="BY5106" s="15"/>
      <c r="BZ5106" s="15"/>
      <c r="CA5106" s="15"/>
      <c r="CB5106" s="15"/>
      <c r="CC5106" s="15"/>
      <c r="CD5106" s="15"/>
      <c r="CE5106" s="15"/>
      <c r="CF5106" s="15"/>
      <c r="CG5106" s="15"/>
      <c r="CH5106" s="15"/>
      <c r="CI5106" s="15"/>
      <c r="CJ5106" s="15"/>
      <c r="CK5106" s="15"/>
      <c r="CL5106" s="15"/>
      <c r="CM5106" s="15"/>
      <c r="CN5106" s="15"/>
    </row>
    <row r="5107" spans="1:92" ht="14">
      <c r="A5107" s="1"/>
      <c r="D5107" s="38"/>
      <c r="I5107" s="19"/>
      <c r="K5107" s="15"/>
      <c r="L5107" s="15"/>
      <c r="AE5107" s="37"/>
      <c r="AF5107" s="30"/>
      <c r="AG5107" s="23"/>
      <c r="AH5107" s="23"/>
      <c r="AI5107" s="23"/>
      <c r="AJ5107" s="23"/>
      <c r="AK5107" s="23"/>
      <c r="AL5107" s="23"/>
      <c r="AM5107" s="23"/>
      <c r="AN5107" s="23"/>
      <c r="AO5107" s="23"/>
      <c r="AP5107" s="23"/>
      <c r="AQ5107" s="23"/>
      <c r="AR5107" s="23"/>
      <c r="AS5107" s="23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23"/>
      <c r="BE5107" s="23"/>
      <c r="BF5107" s="23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  <c r="BU5107" s="12"/>
      <c r="BV5107" s="12"/>
      <c r="BW5107" s="12"/>
      <c r="BX5107" s="15"/>
      <c r="BY5107" s="15"/>
      <c r="BZ5107" s="15"/>
      <c r="CA5107" s="15"/>
      <c r="CB5107" s="15"/>
      <c r="CC5107" s="15"/>
      <c r="CD5107" s="15"/>
      <c r="CE5107" s="15"/>
      <c r="CF5107" s="15"/>
      <c r="CG5107" s="15"/>
      <c r="CH5107" s="15"/>
      <c r="CI5107" s="15"/>
      <c r="CJ5107" s="15"/>
      <c r="CK5107" s="15"/>
      <c r="CL5107" s="15"/>
      <c r="CM5107" s="15"/>
      <c r="CN5107" s="15"/>
    </row>
    <row r="5108" spans="1:92" ht="14">
      <c r="A5108" s="1"/>
      <c r="D5108" s="38"/>
      <c r="I5108" s="19"/>
      <c r="K5108" s="15"/>
      <c r="L5108" s="15"/>
      <c r="AE5108" s="37"/>
      <c r="AF5108" s="30"/>
      <c r="AG5108" s="23"/>
      <c r="AH5108" s="23"/>
      <c r="AI5108" s="23"/>
      <c r="AJ5108" s="23"/>
      <c r="AK5108" s="23"/>
      <c r="AL5108" s="23"/>
      <c r="AM5108" s="23"/>
      <c r="AN5108" s="23"/>
      <c r="AO5108" s="23"/>
      <c r="AP5108" s="23"/>
      <c r="AQ5108" s="23"/>
      <c r="AR5108" s="23"/>
      <c r="AS5108" s="23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23"/>
      <c r="BE5108" s="23"/>
      <c r="BF5108" s="23"/>
      <c r="BG5108" s="12"/>
      <c r="BH5108" s="12"/>
      <c r="BI5108" s="12"/>
      <c r="BJ5108" s="12"/>
      <c r="BK5108" s="12"/>
      <c r="BL5108" s="12"/>
      <c r="BM5108" s="12"/>
      <c r="BN5108" s="12"/>
      <c r="BO5108" s="12"/>
      <c r="BP5108" s="12"/>
      <c r="BQ5108" s="12"/>
      <c r="BR5108" s="12"/>
      <c r="BS5108" s="12"/>
      <c r="BT5108" s="12"/>
      <c r="BU5108" s="12"/>
      <c r="BV5108" s="12"/>
      <c r="BW5108" s="12"/>
      <c r="BX5108" s="15"/>
      <c r="BY5108" s="15"/>
      <c r="BZ5108" s="15"/>
      <c r="CA5108" s="15"/>
      <c r="CB5108" s="15"/>
      <c r="CC5108" s="15"/>
      <c r="CD5108" s="15"/>
      <c r="CE5108" s="15"/>
      <c r="CF5108" s="15"/>
      <c r="CG5108" s="15"/>
      <c r="CH5108" s="15"/>
      <c r="CI5108" s="15"/>
      <c r="CJ5108" s="15"/>
      <c r="CK5108" s="15"/>
      <c r="CL5108" s="15"/>
      <c r="CM5108" s="15"/>
      <c r="CN5108" s="15"/>
    </row>
    <row r="5109" spans="1:92" ht="14">
      <c r="A5109" s="1"/>
      <c r="D5109" s="38"/>
      <c r="I5109" s="19"/>
      <c r="K5109" s="15"/>
      <c r="L5109" s="15"/>
      <c r="AE5109" s="37"/>
      <c r="AF5109" s="30"/>
      <c r="AG5109" s="23"/>
      <c r="AH5109" s="23"/>
      <c r="AI5109" s="23"/>
      <c r="AJ5109" s="23"/>
      <c r="AK5109" s="23"/>
      <c r="AL5109" s="23"/>
      <c r="AM5109" s="23"/>
      <c r="AN5109" s="23"/>
      <c r="AO5109" s="23"/>
      <c r="AP5109" s="23"/>
      <c r="AQ5109" s="23"/>
      <c r="AR5109" s="23"/>
      <c r="AS5109" s="23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23"/>
      <c r="BE5109" s="23"/>
      <c r="BF5109" s="23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  <c r="BU5109" s="12"/>
      <c r="BV5109" s="12"/>
      <c r="BW5109" s="12"/>
      <c r="BX5109" s="15"/>
      <c r="BY5109" s="15"/>
      <c r="BZ5109" s="15"/>
      <c r="CA5109" s="15"/>
      <c r="CB5109" s="15"/>
      <c r="CC5109" s="15"/>
      <c r="CD5109" s="15"/>
      <c r="CE5109" s="15"/>
      <c r="CF5109" s="15"/>
      <c r="CG5109" s="15"/>
      <c r="CH5109" s="15"/>
      <c r="CI5109" s="15"/>
      <c r="CJ5109" s="15"/>
      <c r="CK5109" s="15"/>
      <c r="CL5109" s="15"/>
      <c r="CM5109" s="15"/>
      <c r="CN5109" s="15"/>
    </row>
    <row r="5110" spans="1:92" ht="14">
      <c r="A5110" s="1"/>
      <c r="D5110" s="38"/>
      <c r="I5110" s="19"/>
      <c r="K5110" s="15"/>
      <c r="L5110" s="15"/>
      <c r="AE5110" s="37"/>
      <c r="AF5110" s="30"/>
      <c r="AG5110" s="23"/>
      <c r="AH5110" s="23"/>
      <c r="AI5110" s="23"/>
      <c r="AJ5110" s="23"/>
      <c r="AK5110" s="23"/>
      <c r="AL5110" s="23"/>
      <c r="AM5110" s="23"/>
      <c r="AN5110" s="23"/>
      <c r="AO5110" s="23"/>
      <c r="AP5110" s="23"/>
      <c r="AQ5110" s="23"/>
      <c r="AR5110" s="23"/>
      <c r="AS5110" s="23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23"/>
      <c r="BE5110" s="23"/>
      <c r="BF5110" s="23"/>
      <c r="BG5110" s="12"/>
      <c r="BH5110" s="12"/>
      <c r="BI5110" s="12"/>
      <c r="BJ5110" s="12"/>
      <c r="BK5110" s="12"/>
      <c r="BL5110" s="12"/>
      <c r="BM5110" s="12"/>
      <c r="BN5110" s="12"/>
      <c r="BO5110" s="12"/>
      <c r="BP5110" s="12"/>
      <c r="BQ5110" s="12"/>
      <c r="BR5110" s="12"/>
      <c r="BS5110" s="12"/>
      <c r="BT5110" s="12"/>
      <c r="BU5110" s="12"/>
      <c r="BV5110" s="12"/>
      <c r="BW5110" s="12"/>
      <c r="BX5110" s="15"/>
      <c r="BY5110" s="15"/>
      <c r="BZ5110" s="15"/>
      <c r="CA5110" s="15"/>
      <c r="CB5110" s="15"/>
      <c r="CC5110" s="15"/>
      <c r="CD5110" s="15"/>
      <c r="CE5110" s="15"/>
      <c r="CF5110" s="15"/>
      <c r="CG5110" s="15"/>
      <c r="CH5110" s="15"/>
      <c r="CI5110" s="15"/>
      <c r="CJ5110" s="15"/>
      <c r="CK5110" s="15"/>
      <c r="CL5110" s="15"/>
      <c r="CM5110" s="15"/>
      <c r="CN5110" s="15"/>
    </row>
    <row r="5111" spans="1:92" ht="14">
      <c r="A5111" s="1"/>
      <c r="D5111" s="38"/>
      <c r="I5111" s="19"/>
      <c r="K5111" s="15"/>
      <c r="L5111" s="15"/>
      <c r="AE5111" s="37"/>
      <c r="AF5111" s="30"/>
      <c r="AG5111" s="23"/>
      <c r="AH5111" s="23"/>
      <c r="AI5111" s="23"/>
      <c r="AJ5111" s="23"/>
      <c r="AK5111" s="23"/>
      <c r="AL5111" s="23"/>
      <c r="AM5111" s="23"/>
      <c r="AN5111" s="23"/>
      <c r="AO5111" s="23"/>
      <c r="AP5111" s="23"/>
      <c r="AQ5111" s="23"/>
      <c r="AR5111" s="23"/>
      <c r="AS5111" s="23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23"/>
      <c r="BE5111" s="23"/>
      <c r="BF5111" s="23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  <c r="BU5111" s="12"/>
      <c r="BV5111" s="12"/>
      <c r="BW5111" s="12"/>
      <c r="BX5111" s="15"/>
      <c r="BY5111" s="15"/>
      <c r="BZ5111" s="15"/>
      <c r="CA5111" s="15"/>
      <c r="CB5111" s="15"/>
      <c r="CC5111" s="15"/>
      <c r="CD5111" s="15"/>
      <c r="CE5111" s="15"/>
      <c r="CF5111" s="15"/>
      <c r="CG5111" s="15"/>
      <c r="CH5111" s="15"/>
      <c r="CI5111" s="15"/>
      <c r="CJ5111" s="15"/>
      <c r="CK5111" s="15"/>
      <c r="CL5111" s="15"/>
      <c r="CM5111" s="15"/>
      <c r="CN5111" s="15"/>
    </row>
    <row r="5112" spans="1:92" ht="14">
      <c r="A5112" s="1"/>
      <c r="D5112" s="38"/>
      <c r="I5112" s="19"/>
      <c r="K5112" s="15"/>
      <c r="L5112" s="15"/>
      <c r="AE5112" s="37"/>
      <c r="AF5112" s="30"/>
      <c r="AG5112" s="23"/>
      <c r="AH5112" s="23"/>
      <c r="AI5112" s="23"/>
      <c r="AJ5112" s="23"/>
      <c r="AK5112" s="23"/>
      <c r="AL5112" s="23"/>
      <c r="AM5112" s="23"/>
      <c r="AN5112" s="23"/>
      <c r="AO5112" s="23"/>
      <c r="AP5112" s="23"/>
      <c r="AQ5112" s="23"/>
      <c r="AR5112" s="23"/>
      <c r="AS5112" s="23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23"/>
      <c r="BE5112" s="23"/>
      <c r="BF5112" s="23"/>
      <c r="BG5112" s="12"/>
      <c r="BH5112" s="12"/>
      <c r="BI5112" s="12"/>
      <c r="BJ5112" s="12"/>
      <c r="BK5112" s="12"/>
      <c r="BL5112" s="12"/>
      <c r="BM5112" s="12"/>
      <c r="BN5112" s="12"/>
      <c r="BO5112" s="12"/>
      <c r="BP5112" s="12"/>
      <c r="BQ5112" s="12"/>
      <c r="BR5112" s="12"/>
      <c r="BS5112" s="12"/>
      <c r="BT5112" s="12"/>
      <c r="BU5112" s="12"/>
      <c r="BV5112" s="12"/>
      <c r="BW5112" s="12"/>
      <c r="BX5112" s="15"/>
      <c r="BY5112" s="15"/>
      <c r="BZ5112" s="15"/>
      <c r="CA5112" s="15"/>
      <c r="CB5112" s="15"/>
      <c r="CC5112" s="15"/>
      <c r="CD5112" s="15"/>
      <c r="CE5112" s="15"/>
      <c r="CF5112" s="15"/>
      <c r="CG5112" s="15"/>
      <c r="CH5112" s="15"/>
      <c r="CI5112" s="15"/>
      <c r="CJ5112" s="15"/>
      <c r="CK5112" s="15"/>
      <c r="CL5112" s="15"/>
      <c r="CM5112" s="15"/>
      <c r="CN5112" s="15"/>
    </row>
    <row r="5113" spans="1:92" ht="14">
      <c r="A5113" s="1"/>
      <c r="D5113" s="38"/>
      <c r="I5113" s="19"/>
      <c r="K5113" s="15"/>
      <c r="L5113" s="15"/>
      <c r="AE5113" s="37"/>
      <c r="AF5113" s="30"/>
      <c r="AG5113" s="23"/>
      <c r="AH5113" s="23"/>
      <c r="AI5113" s="23"/>
      <c r="AJ5113" s="23"/>
      <c r="AK5113" s="23"/>
      <c r="AL5113" s="23"/>
      <c r="AM5113" s="23"/>
      <c r="AN5113" s="23"/>
      <c r="AO5113" s="23"/>
      <c r="AP5113" s="23"/>
      <c r="AQ5113" s="23"/>
      <c r="AR5113" s="23"/>
      <c r="AS5113" s="23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23"/>
      <c r="BE5113" s="23"/>
      <c r="BF5113" s="23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  <c r="BU5113" s="12"/>
      <c r="BV5113" s="12"/>
      <c r="BW5113" s="12"/>
      <c r="BX5113" s="15"/>
      <c r="BY5113" s="15"/>
      <c r="BZ5113" s="15"/>
      <c r="CA5113" s="15"/>
      <c r="CB5113" s="15"/>
      <c r="CC5113" s="15"/>
      <c r="CD5113" s="15"/>
      <c r="CE5113" s="15"/>
      <c r="CF5113" s="15"/>
      <c r="CG5113" s="15"/>
      <c r="CH5113" s="15"/>
      <c r="CI5113" s="15"/>
      <c r="CJ5113" s="15"/>
      <c r="CK5113" s="15"/>
      <c r="CL5113" s="15"/>
      <c r="CM5113" s="15"/>
      <c r="CN5113" s="15"/>
    </row>
    <row r="5114" spans="1:92" ht="14">
      <c r="A5114" s="1"/>
      <c r="D5114" s="38"/>
      <c r="I5114" s="19"/>
      <c r="K5114" s="15"/>
      <c r="L5114" s="15"/>
      <c r="AE5114" s="37"/>
      <c r="AF5114" s="30"/>
      <c r="AG5114" s="23"/>
      <c r="AH5114" s="23"/>
      <c r="AI5114" s="23"/>
      <c r="AJ5114" s="23"/>
      <c r="AK5114" s="23"/>
      <c r="AL5114" s="23"/>
      <c r="AM5114" s="23"/>
      <c r="AN5114" s="23"/>
      <c r="AO5114" s="23"/>
      <c r="AP5114" s="23"/>
      <c r="AQ5114" s="23"/>
      <c r="AR5114" s="23"/>
      <c r="AS5114" s="23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23"/>
      <c r="BE5114" s="23"/>
      <c r="BF5114" s="23"/>
      <c r="BG5114" s="12"/>
      <c r="BH5114" s="12"/>
      <c r="BI5114" s="12"/>
      <c r="BJ5114" s="12"/>
      <c r="BK5114" s="12"/>
      <c r="BL5114" s="12"/>
      <c r="BM5114" s="12"/>
      <c r="BN5114" s="12"/>
      <c r="BO5114" s="12"/>
      <c r="BP5114" s="12"/>
      <c r="BQ5114" s="12"/>
      <c r="BR5114" s="12"/>
      <c r="BS5114" s="12"/>
      <c r="BT5114" s="12"/>
      <c r="BU5114" s="12"/>
      <c r="BV5114" s="12"/>
      <c r="BW5114" s="12"/>
      <c r="BX5114" s="15"/>
      <c r="BY5114" s="15"/>
      <c r="BZ5114" s="15"/>
      <c r="CA5114" s="15"/>
      <c r="CB5114" s="15"/>
      <c r="CC5114" s="15"/>
      <c r="CD5114" s="15"/>
      <c r="CE5114" s="15"/>
      <c r="CF5114" s="15"/>
      <c r="CG5114" s="15"/>
      <c r="CH5114" s="15"/>
      <c r="CI5114" s="15"/>
      <c r="CJ5114" s="15"/>
      <c r="CK5114" s="15"/>
      <c r="CL5114" s="15"/>
      <c r="CM5114" s="15"/>
      <c r="CN5114" s="15"/>
    </row>
    <row r="5115" spans="1:92" ht="14">
      <c r="A5115" s="1"/>
      <c r="D5115" s="38"/>
      <c r="I5115" s="19"/>
      <c r="K5115" s="15"/>
      <c r="L5115" s="15"/>
      <c r="AE5115" s="37"/>
      <c r="AF5115" s="30"/>
      <c r="AG5115" s="23"/>
      <c r="AH5115" s="23"/>
      <c r="AI5115" s="23"/>
      <c r="AJ5115" s="23"/>
      <c r="AK5115" s="23"/>
      <c r="AL5115" s="23"/>
      <c r="AM5115" s="23"/>
      <c r="AN5115" s="23"/>
      <c r="AO5115" s="23"/>
      <c r="AP5115" s="23"/>
      <c r="AQ5115" s="23"/>
      <c r="AR5115" s="23"/>
      <c r="AS5115" s="23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23"/>
      <c r="BE5115" s="23"/>
      <c r="BF5115" s="23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  <c r="BU5115" s="12"/>
      <c r="BV5115" s="12"/>
      <c r="BW5115" s="12"/>
      <c r="BX5115" s="15"/>
      <c r="BY5115" s="15"/>
      <c r="BZ5115" s="15"/>
      <c r="CA5115" s="15"/>
      <c r="CB5115" s="15"/>
      <c r="CC5115" s="15"/>
      <c r="CD5115" s="15"/>
      <c r="CE5115" s="15"/>
      <c r="CF5115" s="15"/>
      <c r="CG5115" s="15"/>
      <c r="CH5115" s="15"/>
      <c r="CI5115" s="15"/>
      <c r="CJ5115" s="15"/>
      <c r="CK5115" s="15"/>
      <c r="CL5115" s="15"/>
      <c r="CM5115" s="15"/>
      <c r="CN5115" s="15"/>
    </row>
    <row r="5116" spans="1:92" ht="14">
      <c r="A5116" s="1"/>
      <c r="D5116" s="38"/>
      <c r="I5116" s="19"/>
      <c r="K5116" s="15"/>
      <c r="L5116" s="15"/>
      <c r="AE5116" s="37"/>
      <c r="AF5116" s="30"/>
      <c r="AG5116" s="23"/>
      <c r="AH5116" s="23"/>
      <c r="AI5116" s="23"/>
      <c r="AJ5116" s="23"/>
      <c r="AK5116" s="23"/>
      <c r="AL5116" s="23"/>
      <c r="AM5116" s="23"/>
      <c r="AN5116" s="23"/>
      <c r="AO5116" s="23"/>
      <c r="AP5116" s="23"/>
      <c r="AQ5116" s="23"/>
      <c r="AR5116" s="23"/>
      <c r="AS5116" s="23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23"/>
      <c r="BE5116" s="23"/>
      <c r="BF5116" s="23"/>
      <c r="BG5116" s="12"/>
      <c r="BH5116" s="12"/>
      <c r="BI5116" s="12"/>
      <c r="BJ5116" s="12"/>
      <c r="BK5116" s="12"/>
      <c r="BL5116" s="12"/>
      <c r="BM5116" s="12"/>
      <c r="BN5116" s="12"/>
      <c r="BO5116" s="12"/>
      <c r="BP5116" s="12"/>
      <c r="BQ5116" s="12"/>
      <c r="BR5116" s="12"/>
      <c r="BS5116" s="12"/>
      <c r="BT5116" s="12"/>
      <c r="BU5116" s="12"/>
      <c r="BV5116" s="12"/>
      <c r="BW5116" s="12"/>
      <c r="BX5116" s="15"/>
      <c r="BY5116" s="15"/>
      <c r="BZ5116" s="15"/>
      <c r="CA5116" s="15"/>
      <c r="CB5116" s="15"/>
      <c r="CC5116" s="15"/>
      <c r="CD5116" s="15"/>
      <c r="CE5116" s="15"/>
      <c r="CF5116" s="15"/>
      <c r="CG5116" s="15"/>
      <c r="CH5116" s="15"/>
      <c r="CI5116" s="15"/>
      <c r="CJ5116" s="15"/>
      <c r="CK5116" s="15"/>
      <c r="CL5116" s="15"/>
      <c r="CM5116" s="15"/>
      <c r="CN5116" s="15"/>
    </row>
    <row r="5117" spans="1:92" ht="14">
      <c r="A5117" s="1"/>
      <c r="D5117" s="38"/>
      <c r="I5117" s="19"/>
      <c r="K5117" s="15"/>
      <c r="L5117" s="15"/>
      <c r="AE5117" s="37"/>
      <c r="AF5117" s="30"/>
      <c r="AG5117" s="23"/>
      <c r="AH5117" s="23"/>
      <c r="AI5117" s="23"/>
      <c r="AJ5117" s="23"/>
      <c r="AK5117" s="23"/>
      <c r="AL5117" s="23"/>
      <c r="AM5117" s="23"/>
      <c r="AN5117" s="23"/>
      <c r="AO5117" s="23"/>
      <c r="AP5117" s="23"/>
      <c r="AQ5117" s="23"/>
      <c r="AR5117" s="23"/>
      <c r="AS5117" s="23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23"/>
      <c r="BE5117" s="23"/>
      <c r="BF5117" s="23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  <c r="BU5117" s="12"/>
      <c r="BV5117" s="12"/>
      <c r="BW5117" s="12"/>
      <c r="BX5117" s="15"/>
      <c r="BY5117" s="15"/>
      <c r="BZ5117" s="15"/>
      <c r="CA5117" s="15"/>
      <c r="CB5117" s="15"/>
      <c r="CC5117" s="15"/>
      <c r="CD5117" s="15"/>
      <c r="CE5117" s="15"/>
      <c r="CF5117" s="15"/>
      <c r="CG5117" s="15"/>
      <c r="CH5117" s="15"/>
      <c r="CI5117" s="15"/>
      <c r="CJ5117" s="15"/>
      <c r="CK5117" s="15"/>
      <c r="CL5117" s="15"/>
      <c r="CM5117" s="15"/>
      <c r="CN5117" s="15"/>
    </row>
    <row r="5118" spans="1:92" ht="14">
      <c r="A5118" s="1"/>
      <c r="D5118" s="38"/>
      <c r="I5118" s="19"/>
      <c r="K5118" s="15"/>
      <c r="L5118" s="15"/>
      <c r="AE5118" s="37"/>
      <c r="AF5118" s="30"/>
      <c r="AG5118" s="23"/>
      <c r="AH5118" s="23"/>
      <c r="AI5118" s="23"/>
      <c r="AJ5118" s="23"/>
      <c r="AK5118" s="23"/>
      <c r="AL5118" s="23"/>
      <c r="AM5118" s="23"/>
      <c r="AN5118" s="23"/>
      <c r="AO5118" s="23"/>
      <c r="AP5118" s="23"/>
      <c r="AQ5118" s="23"/>
      <c r="AR5118" s="23"/>
      <c r="AS5118" s="23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23"/>
      <c r="BE5118" s="23"/>
      <c r="BF5118" s="23"/>
      <c r="BG5118" s="12"/>
      <c r="BH5118" s="12"/>
      <c r="BI5118" s="12"/>
      <c r="BJ5118" s="12"/>
      <c r="BK5118" s="12"/>
      <c r="BL5118" s="12"/>
      <c r="BM5118" s="12"/>
      <c r="BN5118" s="12"/>
      <c r="BO5118" s="12"/>
      <c r="BP5118" s="12"/>
      <c r="BQ5118" s="12"/>
      <c r="BR5118" s="12"/>
      <c r="BS5118" s="12"/>
      <c r="BT5118" s="12"/>
      <c r="BU5118" s="12"/>
      <c r="BV5118" s="12"/>
      <c r="BW5118" s="12"/>
      <c r="BX5118" s="15"/>
      <c r="BY5118" s="15"/>
      <c r="BZ5118" s="15"/>
      <c r="CA5118" s="15"/>
      <c r="CB5118" s="15"/>
      <c r="CC5118" s="15"/>
      <c r="CD5118" s="15"/>
      <c r="CE5118" s="15"/>
      <c r="CF5118" s="15"/>
      <c r="CG5118" s="15"/>
      <c r="CH5118" s="15"/>
      <c r="CI5118" s="15"/>
      <c r="CJ5118" s="15"/>
      <c r="CK5118" s="15"/>
      <c r="CL5118" s="15"/>
      <c r="CM5118" s="15"/>
      <c r="CN5118" s="15"/>
    </row>
    <row r="5119" spans="1:92" ht="14">
      <c r="A5119" s="1"/>
      <c r="D5119" s="38"/>
      <c r="I5119" s="19"/>
      <c r="K5119" s="15"/>
      <c r="L5119" s="15"/>
      <c r="AE5119" s="37"/>
      <c r="AF5119" s="30"/>
      <c r="AG5119" s="23"/>
      <c r="AH5119" s="23"/>
      <c r="AI5119" s="23"/>
      <c r="AJ5119" s="23"/>
      <c r="AK5119" s="23"/>
      <c r="AL5119" s="23"/>
      <c r="AM5119" s="23"/>
      <c r="AN5119" s="23"/>
      <c r="AO5119" s="23"/>
      <c r="AP5119" s="23"/>
      <c r="AQ5119" s="23"/>
      <c r="AR5119" s="23"/>
      <c r="AS5119" s="23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23"/>
      <c r="BE5119" s="23"/>
      <c r="BF5119" s="23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  <c r="BU5119" s="12"/>
      <c r="BV5119" s="12"/>
      <c r="BW5119" s="12"/>
      <c r="BX5119" s="15"/>
      <c r="BY5119" s="15"/>
      <c r="BZ5119" s="15"/>
      <c r="CA5119" s="15"/>
      <c r="CB5119" s="15"/>
      <c r="CC5119" s="15"/>
      <c r="CD5119" s="15"/>
      <c r="CE5119" s="15"/>
      <c r="CF5119" s="15"/>
      <c r="CG5119" s="15"/>
      <c r="CH5119" s="15"/>
      <c r="CI5119" s="15"/>
      <c r="CJ5119" s="15"/>
      <c r="CK5119" s="15"/>
      <c r="CL5119" s="15"/>
      <c r="CM5119" s="15"/>
      <c r="CN5119" s="15"/>
    </row>
    <row r="5120" spans="1:92" ht="14">
      <c r="A5120" s="1"/>
      <c r="D5120" s="38"/>
      <c r="I5120" s="19"/>
      <c r="K5120" s="15"/>
      <c r="L5120" s="15"/>
      <c r="AE5120" s="37"/>
      <c r="AF5120" s="30"/>
      <c r="AG5120" s="23"/>
      <c r="AH5120" s="23"/>
      <c r="AI5120" s="23"/>
      <c r="AJ5120" s="23"/>
      <c r="AK5120" s="23"/>
      <c r="AL5120" s="23"/>
      <c r="AM5120" s="23"/>
      <c r="AN5120" s="23"/>
      <c r="AO5120" s="23"/>
      <c r="AP5120" s="23"/>
      <c r="AQ5120" s="23"/>
      <c r="AR5120" s="23"/>
      <c r="AS5120" s="23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23"/>
      <c r="BE5120" s="23"/>
      <c r="BF5120" s="23"/>
      <c r="BG5120" s="12"/>
      <c r="BH5120" s="12"/>
      <c r="BI5120" s="12"/>
      <c r="BJ5120" s="12"/>
      <c r="BK5120" s="12"/>
      <c r="BL5120" s="12"/>
      <c r="BM5120" s="12"/>
      <c r="BN5120" s="12"/>
      <c r="BO5120" s="12"/>
      <c r="BP5120" s="12"/>
      <c r="BQ5120" s="12"/>
      <c r="BR5120" s="12"/>
      <c r="BS5120" s="12"/>
      <c r="BT5120" s="12"/>
      <c r="BU5120" s="12"/>
      <c r="BV5120" s="12"/>
      <c r="BW5120" s="12"/>
      <c r="BX5120" s="15"/>
      <c r="BY5120" s="15"/>
      <c r="BZ5120" s="15"/>
      <c r="CA5120" s="15"/>
      <c r="CB5120" s="15"/>
      <c r="CC5120" s="15"/>
      <c r="CD5120" s="15"/>
      <c r="CE5120" s="15"/>
      <c r="CF5120" s="15"/>
      <c r="CG5120" s="15"/>
      <c r="CH5120" s="15"/>
      <c r="CI5120" s="15"/>
      <c r="CJ5120" s="15"/>
      <c r="CK5120" s="15"/>
      <c r="CL5120" s="15"/>
      <c r="CM5120" s="15"/>
      <c r="CN5120" s="15"/>
    </row>
    <row r="5121" spans="1:92" ht="14">
      <c r="A5121" s="1"/>
      <c r="D5121" s="38"/>
      <c r="I5121" s="19"/>
      <c r="K5121" s="15"/>
      <c r="L5121" s="15"/>
      <c r="AE5121" s="37"/>
      <c r="AF5121" s="30"/>
      <c r="AG5121" s="23"/>
      <c r="AH5121" s="23"/>
      <c r="AI5121" s="23"/>
      <c r="AJ5121" s="23"/>
      <c r="AK5121" s="23"/>
      <c r="AL5121" s="23"/>
      <c r="AM5121" s="23"/>
      <c r="AN5121" s="23"/>
      <c r="AO5121" s="23"/>
      <c r="AP5121" s="23"/>
      <c r="AQ5121" s="23"/>
      <c r="AR5121" s="23"/>
      <c r="AS5121" s="23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23"/>
      <c r="BE5121" s="23"/>
      <c r="BF5121" s="23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  <c r="BU5121" s="12"/>
      <c r="BV5121" s="12"/>
      <c r="BW5121" s="12"/>
      <c r="BX5121" s="15"/>
      <c r="BY5121" s="15"/>
      <c r="BZ5121" s="15"/>
      <c r="CA5121" s="15"/>
      <c r="CB5121" s="15"/>
      <c r="CC5121" s="15"/>
      <c r="CD5121" s="15"/>
      <c r="CE5121" s="15"/>
      <c r="CF5121" s="15"/>
      <c r="CG5121" s="15"/>
      <c r="CH5121" s="15"/>
      <c r="CI5121" s="15"/>
      <c r="CJ5121" s="15"/>
      <c r="CK5121" s="15"/>
      <c r="CL5121" s="15"/>
      <c r="CM5121" s="15"/>
      <c r="CN5121" s="15"/>
    </row>
    <row r="5122" spans="1:92" ht="14">
      <c r="A5122" s="1"/>
      <c r="D5122" s="38"/>
      <c r="I5122" s="19"/>
      <c r="K5122" s="15"/>
      <c r="L5122" s="15"/>
      <c r="AE5122" s="37"/>
      <c r="AF5122" s="30"/>
      <c r="AG5122" s="23"/>
      <c r="AH5122" s="23"/>
      <c r="AI5122" s="23"/>
      <c r="AJ5122" s="23"/>
      <c r="AK5122" s="23"/>
      <c r="AL5122" s="23"/>
      <c r="AM5122" s="23"/>
      <c r="AN5122" s="23"/>
      <c r="AO5122" s="23"/>
      <c r="AP5122" s="23"/>
      <c r="AQ5122" s="23"/>
      <c r="AR5122" s="23"/>
      <c r="AS5122" s="23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23"/>
      <c r="BE5122" s="23"/>
      <c r="BF5122" s="23"/>
      <c r="BG5122" s="12"/>
      <c r="BH5122" s="12"/>
      <c r="BI5122" s="12"/>
      <c r="BJ5122" s="12"/>
      <c r="BK5122" s="12"/>
      <c r="BL5122" s="12"/>
      <c r="BM5122" s="12"/>
      <c r="BN5122" s="12"/>
      <c r="BO5122" s="12"/>
      <c r="BP5122" s="12"/>
      <c r="BQ5122" s="12"/>
      <c r="BR5122" s="12"/>
      <c r="BS5122" s="12"/>
      <c r="BT5122" s="12"/>
      <c r="BU5122" s="12"/>
      <c r="BV5122" s="12"/>
      <c r="BW5122" s="12"/>
      <c r="BX5122" s="15"/>
      <c r="BY5122" s="15"/>
      <c r="BZ5122" s="15"/>
      <c r="CA5122" s="15"/>
      <c r="CB5122" s="15"/>
      <c r="CC5122" s="15"/>
      <c r="CD5122" s="15"/>
      <c r="CE5122" s="15"/>
      <c r="CF5122" s="15"/>
      <c r="CG5122" s="15"/>
      <c r="CH5122" s="15"/>
      <c r="CI5122" s="15"/>
      <c r="CJ5122" s="15"/>
      <c r="CK5122" s="15"/>
      <c r="CL5122" s="15"/>
      <c r="CM5122" s="15"/>
      <c r="CN5122" s="15"/>
    </row>
    <row r="5123" spans="1:92" ht="14">
      <c r="A5123" s="1"/>
      <c r="D5123" s="38"/>
      <c r="I5123" s="19"/>
      <c r="K5123" s="15"/>
      <c r="L5123" s="15"/>
      <c r="AE5123" s="37"/>
      <c r="AF5123" s="30"/>
      <c r="AG5123" s="23"/>
      <c r="AH5123" s="23"/>
      <c r="AI5123" s="23"/>
      <c r="AJ5123" s="23"/>
      <c r="AK5123" s="23"/>
      <c r="AL5123" s="23"/>
      <c r="AM5123" s="23"/>
      <c r="AN5123" s="23"/>
      <c r="AO5123" s="23"/>
      <c r="AP5123" s="23"/>
      <c r="AQ5123" s="23"/>
      <c r="AR5123" s="23"/>
      <c r="AS5123" s="23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23"/>
      <c r="BE5123" s="23"/>
      <c r="BF5123" s="23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  <c r="BU5123" s="12"/>
      <c r="BV5123" s="12"/>
      <c r="BW5123" s="12"/>
      <c r="BX5123" s="15"/>
      <c r="BY5123" s="15"/>
      <c r="BZ5123" s="15"/>
      <c r="CA5123" s="15"/>
      <c r="CB5123" s="15"/>
      <c r="CC5123" s="15"/>
      <c r="CD5123" s="15"/>
      <c r="CE5123" s="15"/>
      <c r="CF5123" s="15"/>
      <c r="CG5123" s="15"/>
      <c r="CH5123" s="15"/>
      <c r="CI5123" s="15"/>
      <c r="CJ5123" s="15"/>
      <c r="CK5123" s="15"/>
      <c r="CL5123" s="15"/>
      <c r="CM5123" s="15"/>
      <c r="CN5123" s="15"/>
    </row>
    <row r="5124" spans="1:92" ht="14">
      <c r="A5124" s="1"/>
      <c r="D5124" s="38"/>
      <c r="I5124" s="19"/>
      <c r="K5124" s="15"/>
      <c r="L5124" s="15"/>
      <c r="AE5124" s="37"/>
      <c r="AF5124" s="30"/>
      <c r="AG5124" s="23"/>
      <c r="AH5124" s="23"/>
      <c r="AI5124" s="23"/>
      <c r="AJ5124" s="23"/>
      <c r="AK5124" s="23"/>
      <c r="AL5124" s="23"/>
      <c r="AM5124" s="23"/>
      <c r="AN5124" s="23"/>
      <c r="AO5124" s="23"/>
      <c r="AP5124" s="23"/>
      <c r="AQ5124" s="23"/>
      <c r="AR5124" s="23"/>
      <c r="AS5124" s="23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23"/>
      <c r="BE5124" s="23"/>
      <c r="BF5124" s="23"/>
      <c r="BG5124" s="12"/>
      <c r="BH5124" s="12"/>
      <c r="BI5124" s="12"/>
      <c r="BJ5124" s="12"/>
      <c r="BK5124" s="12"/>
      <c r="BL5124" s="12"/>
      <c r="BM5124" s="12"/>
      <c r="BN5124" s="12"/>
      <c r="BO5124" s="12"/>
      <c r="BP5124" s="12"/>
      <c r="BQ5124" s="12"/>
      <c r="BR5124" s="12"/>
      <c r="BS5124" s="12"/>
      <c r="BT5124" s="12"/>
      <c r="BU5124" s="12"/>
      <c r="BV5124" s="12"/>
      <c r="BW5124" s="12"/>
      <c r="BX5124" s="15"/>
      <c r="BY5124" s="15"/>
      <c r="BZ5124" s="15"/>
      <c r="CA5124" s="15"/>
      <c r="CB5124" s="15"/>
      <c r="CC5124" s="15"/>
      <c r="CD5124" s="15"/>
      <c r="CE5124" s="15"/>
      <c r="CF5124" s="15"/>
      <c r="CG5124" s="15"/>
      <c r="CH5124" s="15"/>
      <c r="CI5124" s="15"/>
      <c r="CJ5124" s="15"/>
      <c r="CK5124" s="15"/>
      <c r="CL5124" s="15"/>
      <c r="CM5124" s="15"/>
      <c r="CN5124" s="15"/>
    </row>
    <row r="5125" spans="1:92" ht="14">
      <c r="A5125" s="1"/>
      <c r="D5125" s="38"/>
      <c r="I5125" s="19"/>
      <c r="K5125" s="15"/>
      <c r="L5125" s="15"/>
      <c r="AE5125" s="37"/>
      <c r="AF5125" s="30"/>
      <c r="AG5125" s="23"/>
      <c r="AH5125" s="23"/>
      <c r="AI5125" s="23"/>
      <c r="AJ5125" s="23"/>
      <c r="AK5125" s="23"/>
      <c r="AL5125" s="23"/>
      <c r="AM5125" s="23"/>
      <c r="AN5125" s="23"/>
      <c r="AO5125" s="23"/>
      <c r="AP5125" s="23"/>
      <c r="AQ5125" s="23"/>
      <c r="AR5125" s="23"/>
      <c r="AS5125" s="23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23"/>
      <c r="BE5125" s="23"/>
      <c r="BF5125" s="23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/>
      <c r="BX5125" s="15"/>
      <c r="BY5125" s="15"/>
      <c r="BZ5125" s="15"/>
      <c r="CA5125" s="15"/>
      <c r="CB5125" s="15"/>
      <c r="CC5125" s="15"/>
      <c r="CD5125" s="15"/>
      <c r="CE5125" s="15"/>
      <c r="CF5125" s="15"/>
      <c r="CG5125" s="15"/>
      <c r="CH5125" s="15"/>
      <c r="CI5125" s="15"/>
      <c r="CJ5125" s="15"/>
      <c r="CK5125" s="15"/>
      <c r="CL5125" s="15"/>
      <c r="CM5125" s="15"/>
      <c r="CN5125" s="15"/>
    </row>
    <row r="5126" spans="1:92" ht="14">
      <c r="A5126" s="1"/>
      <c r="D5126" s="38"/>
      <c r="I5126" s="19"/>
      <c r="K5126" s="15"/>
      <c r="L5126" s="15"/>
      <c r="AE5126" s="37"/>
      <c r="AF5126" s="30"/>
      <c r="AG5126" s="23"/>
      <c r="AH5126" s="23"/>
      <c r="AI5126" s="23"/>
      <c r="AJ5126" s="23"/>
      <c r="AK5126" s="23"/>
      <c r="AL5126" s="23"/>
      <c r="AM5126" s="23"/>
      <c r="AN5126" s="23"/>
      <c r="AO5126" s="23"/>
      <c r="AP5126" s="23"/>
      <c r="AQ5126" s="23"/>
      <c r="AR5126" s="23"/>
      <c r="AS5126" s="23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23"/>
      <c r="BE5126" s="23"/>
      <c r="BF5126" s="23"/>
      <c r="BG5126" s="12"/>
      <c r="BH5126" s="12"/>
      <c r="BI5126" s="12"/>
      <c r="BJ5126" s="12"/>
      <c r="BK5126" s="12"/>
      <c r="BL5126" s="12"/>
      <c r="BM5126" s="12"/>
      <c r="BN5126" s="12"/>
      <c r="BO5126" s="12"/>
      <c r="BP5126" s="12"/>
      <c r="BQ5126" s="12"/>
      <c r="BR5126" s="12"/>
      <c r="BS5126" s="12"/>
      <c r="BT5126" s="12"/>
      <c r="BU5126" s="12"/>
      <c r="BV5126" s="12"/>
      <c r="BW5126" s="12"/>
      <c r="BX5126" s="15"/>
      <c r="BY5126" s="15"/>
      <c r="BZ5126" s="15"/>
      <c r="CA5126" s="15"/>
      <c r="CB5126" s="15"/>
      <c r="CC5126" s="15"/>
      <c r="CD5126" s="15"/>
      <c r="CE5126" s="15"/>
      <c r="CF5126" s="15"/>
      <c r="CG5126" s="15"/>
      <c r="CH5126" s="15"/>
      <c r="CI5126" s="15"/>
      <c r="CJ5126" s="15"/>
      <c r="CK5126" s="15"/>
      <c r="CL5126" s="15"/>
      <c r="CM5126" s="15"/>
      <c r="CN5126" s="15"/>
    </row>
    <row r="5127" spans="1:92" ht="14">
      <c r="A5127" s="1"/>
      <c r="D5127" s="38"/>
      <c r="I5127" s="19"/>
      <c r="K5127" s="15"/>
      <c r="L5127" s="15"/>
      <c r="AE5127" s="37"/>
      <c r="AF5127" s="30"/>
      <c r="AG5127" s="23"/>
      <c r="AH5127" s="23"/>
      <c r="AI5127" s="23"/>
      <c r="AJ5127" s="23"/>
      <c r="AK5127" s="23"/>
      <c r="AL5127" s="23"/>
      <c r="AM5127" s="23"/>
      <c r="AN5127" s="23"/>
      <c r="AO5127" s="23"/>
      <c r="AP5127" s="23"/>
      <c r="AQ5127" s="23"/>
      <c r="AR5127" s="23"/>
      <c r="AS5127" s="23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23"/>
      <c r="BE5127" s="23"/>
      <c r="BF5127" s="23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/>
      <c r="BU5127" s="12"/>
      <c r="BV5127" s="12"/>
      <c r="BW5127" s="12"/>
      <c r="BX5127" s="15"/>
      <c r="BY5127" s="15"/>
      <c r="BZ5127" s="15"/>
      <c r="CA5127" s="15"/>
      <c r="CB5127" s="15"/>
      <c r="CC5127" s="15"/>
      <c r="CD5127" s="15"/>
      <c r="CE5127" s="15"/>
      <c r="CF5127" s="15"/>
      <c r="CG5127" s="15"/>
      <c r="CH5127" s="15"/>
      <c r="CI5127" s="15"/>
      <c r="CJ5127" s="15"/>
      <c r="CK5127" s="15"/>
      <c r="CL5127" s="15"/>
      <c r="CM5127" s="15"/>
      <c r="CN5127" s="15"/>
    </row>
    <row r="5128" spans="1:92" ht="14">
      <c r="A5128" s="1"/>
      <c r="D5128" s="38"/>
      <c r="I5128" s="19"/>
      <c r="K5128" s="15"/>
      <c r="L5128" s="15"/>
      <c r="AE5128" s="37"/>
      <c r="AF5128" s="30"/>
      <c r="AG5128" s="23"/>
      <c r="AH5128" s="23"/>
      <c r="AI5128" s="23"/>
      <c r="AJ5128" s="23"/>
      <c r="AK5128" s="23"/>
      <c r="AL5128" s="23"/>
      <c r="AM5128" s="23"/>
      <c r="AN5128" s="23"/>
      <c r="AO5128" s="23"/>
      <c r="AP5128" s="23"/>
      <c r="AQ5128" s="23"/>
      <c r="AR5128" s="23"/>
      <c r="AS5128" s="23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23"/>
      <c r="BE5128" s="23"/>
      <c r="BF5128" s="23"/>
      <c r="BG5128" s="12"/>
      <c r="BH5128" s="12"/>
      <c r="BI5128" s="12"/>
      <c r="BJ5128" s="12"/>
      <c r="BK5128" s="12"/>
      <c r="BL5128" s="12"/>
      <c r="BM5128" s="12"/>
      <c r="BN5128" s="12"/>
      <c r="BO5128" s="12"/>
      <c r="BP5128" s="12"/>
      <c r="BQ5128" s="12"/>
      <c r="BR5128" s="12"/>
      <c r="BS5128" s="12"/>
      <c r="BT5128" s="12"/>
      <c r="BU5128" s="12"/>
      <c r="BV5128" s="12"/>
      <c r="BW5128" s="12"/>
      <c r="BX5128" s="15"/>
      <c r="BY5128" s="15"/>
      <c r="BZ5128" s="15"/>
      <c r="CA5128" s="15"/>
      <c r="CB5128" s="15"/>
      <c r="CC5128" s="15"/>
      <c r="CD5128" s="15"/>
      <c r="CE5128" s="15"/>
      <c r="CF5128" s="15"/>
      <c r="CG5128" s="15"/>
      <c r="CH5128" s="15"/>
      <c r="CI5128" s="15"/>
      <c r="CJ5128" s="15"/>
      <c r="CK5128" s="15"/>
      <c r="CL5128" s="15"/>
      <c r="CM5128" s="15"/>
      <c r="CN5128" s="15"/>
    </row>
    <row r="5129" spans="1:92" ht="14">
      <c r="A5129" s="1"/>
      <c r="D5129" s="38"/>
      <c r="I5129" s="19"/>
      <c r="K5129" s="15"/>
      <c r="L5129" s="15"/>
      <c r="AE5129" s="37"/>
      <c r="AF5129" s="30"/>
      <c r="AG5129" s="23"/>
      <c r="AH5129" s="23"/>
      <c r="AI5129" s="23"/>
      <c r="AJ5129" s="23"/>
      <c r="AK5129" s="23"/>
      <c r="AL5129" s="23"/>
      <c r="AM5129" s="23"/>
      <c r="AN5129" s="23"/>
      <c r="AO5129" s="23"/>
      <c r="AP5129" s="23"/>
      <c r="AQ5129" s="23"/>
      <c r="AR5129" s="23"/>
      <c r="AS5129" s="23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23"/>
      <c r="BE5129" s="23"/>
      <c r="BF5129" s="23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  <c r="BU5129" s="12"/>
      <c r="BV5129" s="12"/>
      <c r="BW5129" s="12"/>
      <c r="BX5129" s="15"/>
      <c r="BY5129" s="15"/>
      <c r="BZ5129" s="15"/>
      <c r="CA5129" s="15"/>
      <c r="CB5129" s="15"/>
      <c r="CC5129" s="15"/>
      <c r="CD5129" s="15"/>
      <c r="CE5129" s="15"/>
      <c r="CF5129" s="15"/>
      <c r="CG5129" s="15"/>
      <c r="CH5129" s="15"/>
      <c r="CI5129" s="15"/>
      <c r="CJ5129" s="15"/>
      <c r="CK5129" s="15"/>
      <c r="CL5129" s="15"/>
      <c r="CM5129" s="15"/>
      <c r="CN5129" s="15"/>
    </row>
    <row r="5130" spans="1:92" ht="14">
      <c r="A5130" s="1"/>
      <c r="D5130" s="38"/>
      <c r="I5130" s="19"/>
      <c r="K5130" s="15"/>
      <c r="L5130" s="15"/>
      <c r="AE5130" s="37"/>
      <c r="AF5130" s="30"/>
      <c r="AG5130" s="23"/>
      <c r="AH5130" s="23"/>
      <c r="AI5130" s="23"/>
      <c r="AJ5130" s="23"/>
      <c r="AK5130" s="23"/>
      <c r="AL5130" s="23"/>
      <c r="AM5130" s="23"/>
      <c r="AN5130" s="23"/>
      <c r="AO5130" s="23"/>
      <c r="AP5130" s="23"/>
      <c r="AQ5130" s="23"/>
      <c r="AR5130" s="23"/>
      <c r="AS5130" s="23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23"/>
      <c r="BE5130" s="23"/>
      <c r="BF5130" s="23"/>
      <c r="BG5130" s="12"/>
      <c r="BH5130" s="12"/>
      <c r="BI5130" s="12"/>
      <c r="BJ5130" s="12"/>
      <c r="BK5130" s="12"/>
      <c r="BL5130" s="12"/>
      <c r="BM5130" s="12"/>
      <c r="BN5130" s="12"/>
      <c r="BO5130" s="12"/>
      <c r="BP5130" s="12"/>
      <c r="BQ5130" s="12"/>
      <c r="BR5130" s="12"/>
      <c r="BS5130" s="12"/>
      <c r="BT5130" s="12"/>
      <c r="BU5130" s="12"/>
      <c r="BV5130" s="12"/>
      <c r="BW5130" s="12"/>
      <c r="BX5130" s="15"/>
      <c r="BY5130" s="15"/>
      <c r="BZ5130" s="15"/>
      <c r="CA5130" s="15"/>
      <c r="CB5130" s="15"/>
      <c r="CC5130" s="15"/>
      <c r="CD5130" s="15"/>
      <c r="CE5130" s="15"/>
      <c r="CF5130" s="15"/>
      <c r="CG5130" s="15"/>
      <c r="CH5130" s="15"/>
      <c r="CI5130" s="15"/>
      <c r="CJ5130" s="15"/>
      <c r="CK5130" s="15"/>
      <c r="CL5130" s="15"/>
      <c r="CM5130" s="15"/>
      <c r="CN5130" s="15"/>
    </row>
    <row r="5131" spans="1:92" ht="14">
      <c r="A5131" s="1"/>
      <c r="D5131" s="38"/>
      <c r="I5131" s="19"/>
      <c r="K5131" s="15"/>
      <c r="L5131" s="15"/>
      <c r="AE5131" s="37"/>
      <c r="AF5131" s="30"/>
      <c r="AG5131" s="23"/>
      <c r="AH5131" s="23"/>
      <c r="AI5131" s="23"/>
      <c r="AJ5131" s="23"/>
      <c r="AK5131" s="23"/>
      <c r="AL5131" s="23"/>
      <c r="AM5131" s="23"/>
      <c r="AN5131" s="23"/>
      <c r="AO5131" s="23"/>
      <c r="AP5131" s="23"/>
      <c r="AQ5131" s="23"/>
      <c r="AR5131" s="23"/>
      <c r="AS5131" s="23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23"/>
      <c r="BE5131" s="23"/>
      <c r="BF5131" s="23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  <c r="BU5131" s="12"/>
      <c r="BV5131" s="12"/>
      <c r="BW5131" s="12"/>
      <c r="BX5131" s="15"/>
      <c r="BY5131" s="15"/>
      <c r="BZ5131" s="15"/>
      <c r="CA5131" s="15"/>
      <c r="CB5131" s="15"/>
      <c r="CC5131" s="15"/>
      <c r="CD5131" s="15"/>
      <c r="CE5131" s="15"/>
      <c r="CF5131" s="15"/>
      <c r="CG5131" s="15"/>
      <c r="CH5131" s="15"/>
      <c r="CI5131" s="15"/>
      <c r="CJ5131" s="15"/>
      <c r="CK5131" s="15"/>
      <c r="CL5131" s="15"/>
      <c r="CM5131" s="15"/>
      <c r="CN5131" s="15"/>
    </row>
    <row r="5132" spans="1:92" ht="14">
      <c r="A5132" s="1"/>
      <c r="D5132" s="38"/>
      <c r="I5132" s="19"/>
      <c r="K5132" s="15"/>
      <c r="L5132" s="15"/>
      <c r="AE5132" s="37"/>
      <c r="AF5132" s="30"/>
      <c r="AG5132" s="23"/>
      <c r="AH5132" s="23"/>
      <c r="AI5132" s="23"/>
      <c r="AJ5132" s="23"/>
      <c r="AK5132" s="23"/>
      <c r="AL5132" s="23"/>
      <c r="AM5132" s="23"/>
      <c r="AN5132" s="23"/>
      <c r="AO5132" s="23"/>
      <c r="AP5132" s="23"/>
      <c r="AQ5132" s="23"/>
      <c r="AR5132" s="23"/>
      <c r="AS5132" s="23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23"/>
      <c r="BE5132" s="23"/>
      <c r="BF5132" s="23"/>
      <c r="BG5132" s="12"/>
      <c r="BH5132" s="12"/>
      <c r="BI5132" s="12"/>
      <c r="BJ5132" s="12"/>
      <c r="BK5132" s="12"/>
      <c r="BL5132" s="12"/>
      <c r="BM5132" s="12"/>
      <c r="BN5132" s="12"/>
      <c r="BO5132" s="12"/>
      <c r="BP5132" s="12"/>
      <c r="BQ5132" s="12"/>
      <c r="BR5132" s="12"/>
      <c r="BS5132" s="12"/>
      <c r="BT5132" s="12"/>
      <c r="BU5132" s="12"/>
      <c r="BV5132" s="12"/>
      <c r="BW5132" s="12"/>
      <c r="BX5132" s="15"/>
      <c r="BY5132" s="15"/>
      <c r="BZ5132" s="15"/>
      <c r="CA5132" s="15"/>
      <c r="CB5132" s="15"/>
      <c r="CC5132" s="15"/>
      <c r="CD5132" s="15"/>
      <c r="CE5132" s="15"/>
      <c r="CF5132" s="15"/>
      <c r="CG5132" s="15"/>
      <c r="CH5132" s="15"/>
      <c r="CI5132" s="15"/>
      <c r="CJ5132" s="15"/>
      <c r="CK5132" s="15"/>
      <c r="CL5132" s="15"/>
      <c r="CM5132" s="15"/>
      <c r="CN5132" s="15"/>
    </row>
    <row r="5133" spans="1:92" ht="14">
      <c r="A5133" s="1"/>
      <c r="D5133" s="38"/>
      <c r="I5133" s="19"/>
      <c r="K5133" s="15"/>
      <c r="L5133" s="15"/>
      <c r="AE5133" s="37"/>
      <c r="AF5133" s="30"/>
      <c r="AG5133" s="23"/>
      <c r="AH5133" s="23"/>
      <c r="AI5133" s="23"/>
      <c r="AJ5133" s="23"/>
      <c r="AK5133" s="23"/>
      <c r="AL5133" s="23"/>
      <c r="AM5133" s="23"/>
      <c r="AN5133" s="23"/>
      <c r="AO5133" s="23"/>
      <c r="AP5133" s="23"/>
      <c r="AQ5133" s="23"/>
      <c r="AR5133" s="23"/>
      <c r="AS5133" s="23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23"/>
      <c r="BE5133" s="23"/>
      <c r="BF5133" s="23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  <c r="BU5133" s="12"/>
      <c r="BV5133" s="12"/>
      <c r="BW5133" s="12"/>
      <c r="BX5133" s="15"/>
      <c r="BY5133" s="15"/>
      <c r="BZ5133" s="15"/>
      <c r="CA5133" s="15"/>
      <c r="CB5133" s="15"/>
      <c r="CC5133" s="15"/>
      <c r="CD5133" s="15"/>
      <c r="CE5133" s="15"/>
      <c r="CF5133" s="15"/>
      <c r="CG5133" s="15"/>
      <c r="CH5133" s="15"/>
      <c r="CI5133" s="15"/>
      <c r="CJ5133" s="15"/>
      <c r="CK5133" s="15"/>
      <c r="CL5133" s="15"/>
      <c r="CM5133" s="15"/>
      <c r="CN5133" s="15"/>
    </row>
    <row r="5134" spans="1:92" ht="14">
      <c r="A5134" s="1"/>
      <c r="D5134" s="38"/>
      <c r="I5134" s="19"/>
      <c r="K5134" s="15"/>
      <c r="L5134" s="15"/>
      <c r="AE5134" s="37"/>
      <c r="AF5134" s="30"/>
      <c r="AG5134" s="23"/>
      <c r="AH5134" s="23"/>
      <c r="AI5134" s="23"/>
      <c r="AJ5134" s="23"/>
      <c r="AK5134" s="23"/>
      <c r="AL5134" s="23"/>
      <c r="AM5134" s="23"/>
      <c r="AN5134" s="23"/>
      <c r="AO5134" s="23"/>
      <c r="AP5134" s="23"/>
      <c r="AQ5134" s="23"/>
      <c r="AR5134" s="23"/>
      <c r="AS5134" s="23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23"/>
      <c r="BE5134" s="23"/>
      <c r="BF5134" s="23"/>
      <c r="BG5134" s="12"/>
      <c r="BH5134" s="12"/>
      <c r="BI5134" s="12"/>
      <c r="BJ5134" s="12"/>
      <c r="BK5134" s="12"/>
      <c r="BL5134" s="12"/>
      <c r="BM5134" s="12"/>
      <c r="BN5134" s="12"/>
      <c r="BO5134" s="12"/>
      <c r="BP5134" s="12"/>
      <c r="BQ5134" s="12"/>
      <c r="BR5134" s="12"/>
      <c r="BS5134" s="12"/>
      <c r="BT5134" s="12"/>
      <c r="BU5134" s="12"/>
      <c r="BV5134" s="12"/>
      <c r="BW5134" s="12"/>
      <c r="BX5134" s="15"/>
      <c r="BY5134" s="15"/>
      <c r="BZ5134" s="15"/>
      <c r="CA5134" s="15"/>
      <c r="CB5134" s="15"/>
      <c r="CC5134" s="15"/>
      <c r="CD5134" s="15"/>
      <c r="CE5134" s="15"/>
      <c r="CF5134" s="15"/>
      <c r="CG5134" s="15"/>
      <c r="CH5134" s="15"/>
      <c r="CI5134" s="15"/>
      <c r="CJ5134" s="15"/>
      <c r="CK5134" s="15"/>
      <c r="CL5134" s="15"/>
      <c r="CM5134" s="15"/>
      <c r="CN5134" s="15"/>
    </row>
    <row r="5135" spans="1:92" ht="14">
      <c r="A5135" s="1"/>
      <c r="D5135" s="38"/>
      <c r="I5135" s="19"/>
      <c r="K5135" s="15"/>
      <c r="L5135" s="15"/>
      <c r="AE5135" s="37"/>
      <c r="AF5135" s="30"/>
      <c r="AG5135" s="23"/>
      <c r="AH5135" s="23"/>
      <c r="AI5135" s="23"/>
      <c r="AJ5135" s="23"/>
      <c r="AK5135" s="23"/>
      <c r="AL5135" s="23"/>
      <c r="AM5135" s="23"/>
      <c r="AN5135" s="23"/>
      <c r="AO5135" s="23"/>
      <c r="AP5135" s="23"/>
      <c r="AQ5135" s="23"/>
      <c r="AR5135" s="23"/>
      <c r="AS5135" s="23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23"/>
      <c r="BE5135" s="23"/>
      <c r="BF5135" s="23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  <c r="BU5135" s="12"/>
      <c r="BV5135" s="12"/>
      <c r="BW5135" s="12"/>
      <c r="BX5135" s="15"/>
      <c r="BY5135" s="15"/>
      <c r="BZ5135" s="15"/>
      <c r="CA5135" s="15"/>
      <c r="CB5135" s="15"/>
      <c r="CC5135" s="15"/>
      <c r="CD5135" s="15"/>
      <c r="CE5135" s="15"/>
      <c r="CF5135" s="15"/>
      <c r="CG5135" s="15"/>
      <c r="CH5135" s="15"/>
      <c r="CI5135" s="15"/>
      <c r="CJ5135" s="15"/>
      <c r="CK5135" s="15"/>
      <c r="CL5135" s="15"/>
      <c r="CM5135" s="15"/>
      <c r="CN5135" s="15"/>
    </row>
    <row r="5136" spans="1:92" ht="14">
      <c r="A5136" s="1"/>
      <c r="D5136" s="38"/>
      <c r="I5136" s="19"/>
      <c r="K5136" s="15"/>
      <c r="L5136" s="15"/>
      <c r="AE5136" s="37"/>
      <c r="AF5136" s="30"/>
      <c r="AG5136" s="23"/>
      <c r="AH5136" s="23"/>
      <c r="AI5136" s="23"/>
      <c r="AJ5136" s="23"/>
      <c r="AK5136" s="23"/>
      <c r="AL5136" s="23"/>
      <c r="AM5136" s="23"/>
      <c r="AN5136" s="23"/>
      <c r="AO5136" s="23"/>
      <c r="AP5136" s="23"/>
      <c r="AQ5136" s="23"/>
      <c r="AR5136" s="23"/>
      <c r="AS5136" s="23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23"/>
      <c r="BE5136" s="23"/>
      <c r="BF5136" s="23"/>
      <c r="BG5136" s="12"/>
      <c r="BH5136" s="12"/>
      <c r="BI5136" s="12"/>
      <c r="BJ5136" s="12"/>
      <c r="BK5136" s="12"/>
      <c r="BL5136" s="12"/>
      <c r="BM5136" s="12"/>
      <c r="BN5136" s="12"/>
      <c r="BO5136" s="12"/>
      <c r="BP5136" s="12"/>
      <c r="BQ5136" s="12"/>
      <c r="BR5136" s="12"/>
      <c r="BS5136" s="12"/>
      <c r="BT5136" s="12"/>
      <c r="BU5136" s="12"/>
      <c r="BV5136" s="12"/>
      <c r="BW5136" s="12"/>
      <c r="BX5136" s="15"/>
      <c r="BY5136" s="15"/>
      <c r="BZ5136" s="15"/>
      <c r="CA5136" s="15"/>
      <c r="CB5136" s="15"/>
      <c r="CC5136" s="15"/>
      <c r="CD5136" s="15"/>
      <c r="CE5136" s="15"/>
      <c r="CF5136" s="15"/>
      <c r="CG5136" s="15"/>
      <c r="CH5136" s="15"/>
      <c r="CI5136" s="15"/>
      <c r="CJ5136" s="15"/>
      <c r="CK5136" s="15"/>
      <c r="CL5136" s="15"/>
      <c r="CM5136" s="15"/>
      <c r="CN5136" s="15"/>
    </row>
    <row r="5137" spans="1:92" ht="14">
      <c r="A5137" s="1"/>
      <c r="D5137" s="38"/>
      <c r="I5137" s="19"/>
      <c r="K5137" s="15"/>
      <c r="L5137" s="15"/>
      <c r="AE5137" s="37"/>
      <c r="AF5137" s="30"/>
      <c r="AG5137" s="23"/>
      <c r="AH5137" s="23"/>
      <c r="AI5137" s="23"/>
      <c r="AJ5137" s="23"/>
      <c r="AK5137" s="23"/>
      <c r="AL5137" s="23"/>
      <c r="AM5137" s="23"/>
      <c r="AN5137" s="23"/>
      <c r="AO5137" s="23"/>
      <c r="AP5137" s="23"/>
      <c r="AQ5137" s="23"/>
      <c r="AR5137" s="23"/>
      <c r="AS5137" s="23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23"/>
      <c r="BE5137" s="23"/>
      <c r="BF5137" s="23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5"/>
      <c r="BY5137" s="15"/>
      <c r="BZ5137" s="15"/>
      <c r="CA5137" s="15"/>
      <c r="CB5137" s="15"/>
      <c r="CC5137" s="15"/>
      <c r="CD5137" s="15"/>
      <c r="CE5137" s="15"/>
      <c r="CF5137" s="15"/>
      <c r="CG5137" s="15"/>
      <c r="CH5137" s="15"/>
      <c r="CI5137" s="15"/>
      <c r="CJ5137" s="15"/>
      <c r="CK5137" s="15"/>
      <c r="CL5137" s="15"/>
      <c r="CM5137" s="15"/>
      <c r="CN5137" s="15"/>
    </row>
    <row r="5138" spans="1:92" ht="14">
      <c r="A5138" s="1"/>
      <c r="D5138" s="38"/>
      <c r="I5138" s="19"/>
      <c r="K5138" s="15"/>
      <c r="L5138" s="15"/>
      <c r="AE5138" s="37"/>
      <c r="AF5138" s="30"/>
      <c r="AG5138" s="23"/>
      <c r="AH5138" s="23"/>
      <c r="AI5138" s="23"/>
      <c r="AJ5138" s="23"/>
      <c r="AK5138" s="23"/>
      <c r="AL5138" s="23"/>
      <c r="AM5138" s="23"/>
      <c r="AN5138" s="23"/>
      <c r="AO5138" s="23"/>
      <c r="AP5138" s="23"/>
      <c r="AQ5138" s="23"/>
      <c r="AR5138" s="23"/>
      <c r="AS5138" s="23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23"/>
      <c r="BE5138" s="23"/>
      <c r="BF5138" s="23"/>
      <c r="BG5138" s="12"/>
      <c r="BH5138" s="12"/>
      <c r="BI5138" s="12"/>
      <c r="BJ5138" s="12"/>
      <c r="BK5138" s="12"/>
      <c r="BL5138" s="12"/>
      <c r="BM5138" s="12"/>
      <c r="BN5138" s="12"/>
      <c r="BO5138" s="12"/>
      <c r="BP5138" s="12"/>
      <c r="BQ5138" s="12"/>
      <c r="BR5138" s="12"/>
      <c r="BS5138" s="12"/>
      <c r="BT5138" s="12"/>
      <c r="BU5138" s="12"/>
      <c r="BV5138" s="12"/>
      <c r="BW5138" s="12"/>
      <c r="BX5138" s="15"/>
      <c r="BY5138" s="15"/>
      <c r="BZ5138" s="15"/>
      <c r="CA5138" s="15"/>
      <c r="CB5138" s="15"/>
      <c r="CC5138" s="15"/>
      <c r="CD5138" s="15"/>
      <c r="CE5138" s="15"/>
      <c r="CF5138" s="15"/>
      <c r="CG5138" s="15"/>
      <c r="CH5138" s="15"/>
      <c r="CI5138" s="15"/>
      <c r="CJ5138" s="15"/>
      <c r="CK5138" s="15"/>
      <c r="CL5138" s="15"/>
      <c r="CM5138" s="15"/>
      <c r="CN5138" s="15"/>
    </row>
    <row r="5139" spans="1:92" ht="14">
      <c r="A5139" s="1"/>
      <c r="D5139" s="38"/>
      <c r="I5139" s="19"/>
      <c r="K5139" s="15"/>
      <c r="L5139" s="15"/>
      <c r="AE5139" s="37"/>
      <c r="AF5139" s="30"/>
      <c r="AG5139" s="23"/>
      <c r="AH5139" s="23"/>
      <c r="AI5139" s="23"/>
      <c r="AJ5139" s="23"/>
      <c r="AK5139" s="23"/>
      <c r="AL5139" s="23"/>
      <c r="AM5139" s="23"/>
      <c r="AN5139" s="23"/>
      <c r="AO5139" s="23"/>
      <c r="AP5139" s="23"/>
      <c r="AQ5139" s="23"/>
      <c r="AR5139" s="23"/>
      <c r="AS5139" s="23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23"/>
      <c r="BE5139" s="23"/>
      <c r="BF5139" s="23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  <c r="BU5139" s="12"/>
      <c r="BV5139" s="12"/>
      <c r="BW5139" s="12"/>
      <c r="BX5139" s="15"/>
      <c r="BY5139" s="15"/>
      <c r="BZ5139" s="15"/>
      <c r="CA5139" s="15"/>
      <c r="CB5139" s="15"/>
      <c r="CC5139" s="15"/>
      <c r="CD5139" s="15"/>
      <c r="CE5139" s="15"/>
      <c r="CF5139" s="15"/>
      <c r="CG5139" s="15"/>
      <c r="CH5139" s="15"/>
      <c r="CI5139" s="15"/>
      <c r="CJ5139" s="15"/>
      <c r="CK5139" s="15"/>
      <c r="CL5139" s="15"/>
      <c r="CM5139" s="15"/>
      <c r="CN5139" s="15"/>
    </row>
    <row r="5140" spans="1:92" ht="14">
      <c r="A5140" s="1"/>
      <c r="D5140" s="38"/>
      <c r="I5140" s="19"/>
      <c r="K5140" s="15"/>
      <c r="L5140" s="15"/>
      <c r="AE5140" s="37"/>
      <c r="AF5140" s="30"/>
      <c r="AG5140" s="23"/>
      <c r="AH5140" s="23"/>
      <c r="AI5140" s="23"/>
      <c r="AJ5140" s="23"/>
      <c r="AK5140" s="23"/>
      <c r="AL5140" s="23"/>
      <c r="AM5140" s="23"/>
      <c r="AN5140" s="23"/>
      <c r="AO5140" s="23"/>
      <c r="AP5140" s="23"/>
      <c r="AQ5140" s="23"/>
      <c r="AR5140" s="23"/>
      <c r="AS5140" s="23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23"/>
      <c r="BE5140" s="23"/>
      <c r="BF5140" s="23"/>
      <c r="BG5140" s="12"/>
      <c r="BH5140" s="12"/>
      <c r="BI5140" s="12"/>
      <c r="BJ5140" s="12"/>
      <c r="BK5140" s="12"/>
      <c r="BL5140" s="12"/>
      <c r="BM5140" s="12"/>
      <c r="BN5140" s="12"/>
      <c r="BO5140" s="12"/>
      <c r="BP5140" s="12"/>
      <c r="BQ5140" s="12"/>
      <c r="BR5140" s="12"/>
      <c r="BS5140" s="12"/>
      <c r="BT5140" s="12"/>
      <c r="BU5140" s="12"/>
      <c r="BV5140" s="12"/>
      <c r="BW5140" s="12"/>
      <c r="BX5140" s="15"/>
      <c r="BY5140" s="15"/>
      <c r="BZ5140" s="15"/>
      <c r="CA5140" s="15"/>
      <c r="CB5140" s="15"/>
      <c r="CC5140" s="15"/>
      <c r="CD5140" s="15"/>
      <c r="CE5140" s="15"/>
      <c r="CF5140" s="15"/>
      <c r="CG5140" s="15"/>
      <c r="CH5140" s="15"/>
      <c r="CI5140" s="15"/>
      <c r="CJ5140" s="15"/>
      <c r="CK5140" s="15"/>
      <c r="CL5140" s="15"/>
      <c r="CM5140" s="15"/>
      <c r="CN5140" s="15"/>
    </row>
    <row r="5141" spans="1:92" ht="14">
      <c r="A5141" s="1"/>
      <c r="D5141" s="38"/>
      <c r="I5141" s="19"/>
      <c r="K5141" s="15"/>
      <c r="L5141" s="15"/>
      <c r="AE5141" s="37"/>
      <c r="AF5141" s="30"/>
      <c r="AG5141" s="23"/>
      <c r="AH5141" s="23"/>
      <c r="AI5141" s="23"/>
      <c r="AJ5141" s="23"/>
      <c r="AK5141" s="23"/>
      <c r="AL5141" s="23"/>
      <c r="AM5141" s="23"/>
      <c r="AN5141" s="23"/>
      <c r="AO5141" s="23"/>
      <c r="AP5141" s="23"/>
      <c r="AQ5141" s="23"/>
      <c r="AR5141" s="23"/>
      <c r="AS5141" s="23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23"/>
      <c r="BE5141" s="23"/>
      <c r="BF5141" s="23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  <c r="BU5141" s="12"/>
      <c r="BV5141" s="12"/>
      <c r="BW5141" s="12"/>
      <c r="BX5141" s="15"/>
      <c r="BY5141" s="15"/>
      <c r="BZ5141" s="15"/>
      <c r="CA5141" s="15"/>
      <c r="CB5141" s="15"/>
      <c r="CC5141" s="15"/>
      <c r="CD5141" s="15"/>
      <c r="CE5141" s="15"/>
      <c r="CF5141" s="15"/>
      <c r="CG5141" s="15"/>
      <c r="CH5141" s="15"/>
      <c r="CI5141" s="15"/>
      <c r="CJ5141" s="15"/>
      <c r="CK5141" s="15"/>
      <c r="CL5141" s="15"/>
      <c r="CM5141" s="15"/>
      <c r="CN5141" s="15"/>
    </row>
    <row r="5142" spans="1:92" ht="14">
      <c r="A5142" s="1"/>
      <c r="D5142" s="38"/>
      <c r="I5142" s="19"/>
      <c r="K5142" s="15"/>
      <c r="L5142" s="15"/>
      <c r="AE5142" s="37"/>
      <c r="AF5142" s="30"/>
      <c r="AG5142" s="23"/>
      <c r="AH5142" s="23"/>
      <c r="AI5142" s="23"/>
      <c r="AJ5142" s="23"/>
      <c r="AK5142" s="23"/>
      <c r="AL5142" s="23"/>
      <c r="AM5142" s="23"/>
      <c r="AN5142" s="23"/>
      <c r="AO5142" s="23"/>
      <c r="AP5142" s="23"/>
      <c r="AQ5142" s="23"/>
      <c r="AR5142" s="23"/>
      <c r="AS5142" s="23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23"/>
      <c r="BE5142" s="23"/>
      <c r="BF5142" s="23"/>
      <c r="BG5142" s="12"/>
      <c r="BH5142" s="12"/>
      <c r="BI5142" s="12"/>
      <c r="BJ5142" s="12"/>
      <c r="BK5142" s="12"/>
      <c r="BL5142" s="12"/>
      <c r="BM5142" s="12"/>
      <c r="BN5142" s="12"/>
      <c r="BO5142" s="12"/>
      <c r="BP5142" s="12"/>
      <c r="BQ5142" s="12"/>
      <c r="BR5142" s="12"/>
      <c r="BS5142" s="12"/>
      <c r="BT5142" s="12"/>
      <c r="BU5142" s="12"/>
      <c r="BV5142" s="12"/>
      <c r="BW5142" s="12"/>
      <c r="BX5142" s="15"/>
      <c r="BY5142" s="15"/>
      <c r="BZ5142" s="15"/>
      <c r="CA5142" s="15"/>
      <c r="CB5142" s="15"/>
      <c r="CC5142" s="15"/>
      <c r="CD5142" s="15"/>
      <c r="CE5142" s="15"/>
      <c r="CF5142" s="15"/>
      <c r="CG5142" s="15"/>
      <c r="CH5142" s="15"/>
      <c r="CI5142" s="15"/>
      <c r="CJ5142" s="15"/>
      <c r="CK5142" s="15"/>
      <c r="CL5142" s="15"/>
      <c r="CM5142" s="15"/>
      <c r="CN5142" s="15"/>
    </row>
    <row r="5143" spans="1:92" ht="14">
      <c r="A5143" s="1"/>
      <c r="D5143" s="38"/>
      <c r="I5143" s="19"/>
      <c r="K5143" s="15"/>
      <c r="L5143" s="15"/>
      <c r="AE5143" s="37"/>
      <c r="AF5143" s="30"/>
      <c r="AG5143" s="23"/>
      <c r="AH5143" s="23"/>
      <c r="AI5143" s="23"/>
      <c r="AJ5143" s="23"/>
      <c r="AK5143" s="23"/>
      <c r="AL5143" s="23"/>
      <c r="AM5143" s="23"/>
      <c r="AN5143" s="23"/>
      <c r="AO5143" s="23"/>
      <c r="AP5143" s="23"/>
      <c r="AQ5143" s="23"/>
      <c r="AR5143" s="23"/>
      <c r="AS5143" s="23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23"/>
      <c r="BE5143" s="23"/>
      <c r="BF5143" s="23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  <c r="BU5143" s="12"/>
      <c r="BV5143" s="12"/>
      <c r="BW5143" s="12"/>
      <c r="BX5143" s="15"/>
      <c r="BY5143" s="15"/>
      <c r="BZ5143" s="15"/>
      <c r="CA5143" s="15"/>
      <c r="CB5143" s="15"/>
      <c r="CC5143" s="15"/>
      <c r="CD5143" s="15"/>
      <c r="CE5143" s="15"/>
      <c r="CF5143" s="15"/>
      <c r="CG5143" s="15"/>
      <c r="CH5143" s="15"/>
      <c r="CI5143" s="15"/>
      <c r="CJ5143" s="15"/>
      <c r="CK5143" s="15"/>
      <c r="CL5143" s="15"/>
      <c r="CM5143" s="15"/>
      <c r="CN5143" s="15"/>
    </row>
    <row r="5144" spans="1:92" ht="14">
      <c r="A5144" s="1"/>
      <c r="D5144" s="38"/>
      <c r="I5144" s="19"/>
      <c r="K5144" s="15"/>
      <c r="L5144" s="15"/>
      <c r="AE5144" s="37"/>
      <c r="AF5144" s="30"/>
      <c r="AG5144" s="23"/>
      <c r="AH5144" s="23"/>
      <c r="AI5144" s="23"/>
      <c r="AJ5144" s="23"/>
      <c r="AK5144" s="23"/>
      <c r="AL5144" s="23"/>
      <c r="AM5144" s="23"/>
      <c r="AN5144" s="23"/>
      <c r="AO5144" s="23"/>
      <c r="AP5144" s="23"/>
      <c r="AQ5144" s="23"/>
      <c r="AR5144" s="23"/>
      <c r="AS5144" s="23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23"/>
      <c r="BE5144" s="23"/>
      <c r="BF5144" s="23"/>
      <c r="BG5144" s="12"/>
      <c r="BH5144" s="12"/>
      <c r="BI5144" s="12"/>
      <c r="BJ5144" s="12"/>
      <c r="BK5144" s="12"/>
      <c r="BL5144" s="12"/>
      <c r="BM5144" s="12"/>
      <c r="BN5144" s="12"/>
      <c r="BO5144" s="12"/>
      <c r="BP5144" s="12"/>
      <c r="BQ5144" s="12"/>
      <c r="BR5144" s="12"/>
      <c r="BS5144" s="12"/>
      <c r="BT5144" s="12"/>
      <c r="BU5144" s="12"/>
      <c r="BV5144" s="12"/>
      <c r="BW5144" s="12"/>
      <c r="BX5144" s="15"/>
      <c r="BY5144" s="15"/>
      <c r="BZ5144" s="15"/>
      <c r="CA5144" s="15"/>
      <c r="CB5144" s="15"/>
      <c r="CC5144" s="15"/>
      <c r="CD5144" s="15"/>
      <c r="CE5144" s="15"/>
      <c r="CF5144" s="15"/>
      <c r="CG5144" s="15"/>
      <c r="CH5144" s="15"/>
      <c r="CI5144" s="15"/>
      <c r="CJ5144" s="15"/>
      <c r="CK5144" s="15"/>
      <c r="CL5144" s="15"/>
      <c r="CM5144" s="15"/>
      <c r="CN5144" s="15"/>
    </row>
    <row r="5145" spans="1:92" ht="14">
      <c r="A5145" s="1"/>
      <c r="D5145" s="38"/>
      <c r="I5145" s="19"/>
      <c r="K5145" s="15"/>
      <c r="L5145" s="15"/>
      <c r="AE5145" s="37"/>
      <c r="AF5145" s="30"/>
      <c r="AG5145" s="23"/>
      <c r="AH5145" s="23"/>
      <c r="AI5145" s="23"/>
      <c r="AJ5145" s="23"/>
      <c r="AK5145" s="23"/>
      <c r="AL5145" s="23"/>
      <c r="AM5145" s="23"/>
      <c r="AN5145" s="23"/>
      <c r="AO5145" s="23"/>
      <c r="AP5145" s="23"/>
      <c r="AQ5145" s="23"/>
      <c r="AR5145" s="23"/>
      <c r="AS5145" s="23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23"/>
      <c r="BE5145" s="23"/>
      <c r="BF5145" s="23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  <c r="BU5145" s="12"/>
      <c r="BV5145" s="12"/>
      <c r="BW5145" s="12"/>
      <c r="BX5145" s="15"/>
      <c r="BY5145" s="15"/>
      <c r="BZ5145" s="15"/>
      <c r="CA5145" s="15"/>
      <c r="CB5145" s="15"/>
      <c r="CC5145" s="15"/>
      <c r="CD5145" s="15"/>
      <c r="CE5145" s="15"/>
      <c r="CF5145" s="15"/>
      <c r="CG5145" s="15"/>
      <c r="CH5145" s="15"/>
      <c r="CI5145" s="15"/>
      <c r="CJ5145" s="15"/>
      <c r="CK5145" s="15"/>
      <c r="CL5145" s="15"/>
      <c r="CM5145" s="15"/>
      <c r="CN5145" s="15"/>
    </row>
    <row r="5146" spans="1:92" ht="14">
      <c r="A5146" s="1"/>
      <c r="D5146" s="38"/>
      <c r="I5146" s="19"/>
      <c r="K5146" s="15"/>
      <c r="L5146" s="15"/>
      <c r="AE5146" s="37"/>
      <c r="AF5146" s="30"/>
      <c r="AG5146" s="23"/>
      <c r="AH5146" s="23"/>
      <c r="AI5146" s="23"/>
      <c r="AJ5146" s="23"/>
      <c r="AK5146" s="23"/>
      <c r="AL5146" s="23"/>
      <c r="AM5146" s="23"/>
      <c r="AN5146" s="23"/>
      <c r="AO5146" s="23"/>
      <c r="AP5146" s="23"/>
      <c r="AQ5146" s="23"/>
      <c r="AR5146" s="23"/>
      <c r="AS5146" s="23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23"/>
      <c r="BE5146" s="23"/>
      <c r="BF5146" s="23"/>
      <c r="BG5146" s="12"/>
      <c r="BH5146" s="12"/>
      <c r="BI5146" s="12"/>
      <c r="BJ5146" s="12"/>
      <c r="BK5146" s="12"/>
      <c r="BL5146" s="12"/>
      <c r="BM5146" s="12"/>
      <c r="BN5146" s="12"/>
      <c r="BO5146" s="12"/>
      <c r="BP5146" s="12"/>
      <c r="BQ5146" s="12"/>
      <c r="BR5146" s="12"/>
      <c r="BS5146" s="12"/>
      <c r="BT5146" s="12"/>
      <c r="BU5146" s="12"/>
      <c r="BV5146" s="12"/>
      <c r="BW5146" s="12"/>
      <c r="BX5146" s="15"/>
      <c r="BY5146" s="15"/>
      <c r="BZ5146" s="15"/>
      <c r="CA5146" s="15"/>
      <c r="CB5146" s="15"/>
      <c r="CC5146" s="15"/>
      <c r="CD5146" s="15"/>
      <c r="CE5146" s="15"/>
      <c r="CF5146" s="15"/>
      <c r="CG5146" s="15"/>
      <c r="CH5146" s="15"/>
      <c r="CI5146" s="15"/>
      <c r="CJ5146" s="15"/>
      <c r="CK5146" s="15"/>
      <c r="CL5146" s="15"/>
      <c r="CM5146" s="15"/>
      <c r="CN5146" s="15"/>
    </row>
    <row r="5147" spans="1:92" ht="14">
      <c r="A5147" s="1"/>
      <c r="D5147" s="38"/>
      <c r="I5147" s="19"/>
      <c r="K5147" s="15"/>
      <c r="L5147" s="15"/>
      <c r="AE5147" s="37"/>
      <c r="AF5147" s="30"/>
      <c r="AG5147" s="23"/>
      <c r="AH5147" s="23"/>
      <c r="AI5147" s="23"/>
      <c r="AJ5147" s="23"/>
      <c r="AK5147" s="23"/>
      <c r="AL5147" s="23"/>
      <c r="AM5147" s="23"/>
      <c r="AN5147" s="23"/>
      <c r="AO5147" s="23"/>
      <c r="AP5147" s="23"/>
      <c r="AQ5147" s="23"/>
      <c r="AR5147" s="23"/>
      <c r="AS5147" s="23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23"/>
      <c r="BE5147" s="23"/>
      <c r="BF5147" s="23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  <c r="BU5147" s="12"/>
      <c r="BV5147" s="12"/>
      <c r="BW5147" s="12"/>
      <c r="BX5147" s="15"/>
      <c r="BY5147" s="15"/>
      <c r="BZ5147" s="15"/>
      <c r="CA5147" s="15"/>
      <c r="CB5147" s="15"/>
      <c r="CC5147" s="15"/>
      <c r="CD5147" s="15"/>
      <c r="CE5147" s="15"/>
      <c r="CF5147" s="15"/>
      <c r="CG5147" s="15"/>
      <c r="CH5147" s="15"/>
      <c r="CI5147" s="15"/>
      <c r="CJ5147" s="15"/>
      <c r="CK5147" s="15"/>
      <c r="CL5147" s="15"/>
      <c r="CM5147" s="15"/>
      <c r="CN5147" s="15"/>
    </row>
    <row r="5148" spans="1:92" ht="14">
      <c r="A5148" s="1"/>
      <c r="D5148" s="38"/>
      <c r="I5148" s="19"/>
      <c r="K5148" s="15"/>
      <c r="L5148" s="15"/>
      <c r="AE5148" s="37"/>
      <c r="AF5148" s="30"/>
      <c r="AG5148" s="23"/>
      <c r="AH5148" s="23"/>
      <c r="AI5148" s="23"/>
      <c r="AJ5148" s="23"/>
      <c r="AK5148" s="23"/>
      <c r="AL5148" s="23"/>
      <c r="AM5148" s="23"/>
      <c r="AN5148" s="23"/>
      <c r="AO5148" s="23"/>
      <c r="AP5148" s="23"/>
      <c r="AQ5148" s="23"/>
      <c r="AR5148" s="23"/>
      <c r="AS5148" s="23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23"/>
      <c r="BE5148" s="23"/>
      <c r="BF5148" s="23"/>
      <c r="BG5148" s="12"/>
      <c r="BH5148" s="12"/>
      <c r="BI5148" s="12"/>
      <c r="BJ5148" s="12"/>
      <c r="BK5148" s="12"/>
      <c r="BL5148" s="12"/>
      <c r="BM5148" s="12"/>
      <c r="BN5148" s="12"/>
      <c r="BO5148" s="12"/>
      <c r="BP5148" s="12"/>
      <c r="BQ5148" s="12"/>
      <c r="BR5148" s="12"/>
      <c r="BS5148" s="12"/>
      <c r="BT5148" s="12"/>
      <c r="BU5148" s="12"/>
      <c r="BV5148" s="12"/>
      <c r="BW5148" s="12"/>
      <c r="BX5148" s="15"/>
      <c r="BY5148" s="15"/>
      <c r="BZ5148" s="15"/>
      <c r="CA5148" s="15"/>
      <c r="CB5148" s="15"/>
      <c r="CC5148" s="15"/>
      <c r="CD5148" s="15"/>
      <c r="CE5148" s="15"/>
      <c r="CF5148" s="15"/>
      <c r="CG5148" s="15"/>
      <c r="CH5148" s="15"/>
      <c r="CI5148" s="15"/>
      <c r="CJ5148" s="15"/>
      <c r="CK5148" s="15"/>
      <c r="CL5148" s="15"/>
      <c r="CM5148" s="15"/>
      <c r="CN5148" s="15"/>
    </row>
    <row r="5149" spans="1:92" ht="14">
      <c r="A5149" s="1"/>
      <c r="D5149" s="38"/>
      <c r="I5149" s="19"/>
      <c r="K5149" s="15"/>
      <c r="L5149" s="15"/>
      <c r="AE5149" s="37"/>
      <c r="AF5149" s="30"/>
      <c r="AG5149" s="23"/>
      <c r="AH5149" s="23"/>
      <c r="AI5149" s="23"/>
      <c r="AJ5149" s="23"/>
      <c r="AK5149" s="23"/>
      <c r="AL5149" s="23"/>
      <c r="AM5149" s="23"/>
      <c r="AN5149" s="23"/>
      <c r="AO5149" s="23"/>
      <c r="AP5149" s="23"/>
      <c r="AQ5149" s="23"/>
      <c r="AR5149" s="23"/>
      <c r="AS5149" s="23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23"/>
      <c r="BE5149" s="23"/>
      <c r="BF5149" s="23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  <c r="BU5149" s="12"/>
      <c r="BV5149" s="12"/>
      <c r="BW5149" s="12"/>
      <c r="BX5149" s="15"/>
      <c r="BY5149" s="15"/>
      <c r="BZ5149" s="15"/>
      <c r="CA5149" s="15"/>
      <c r="CB5149" s="15"/>
      <c r="CC5149" s="15"/>
      <c r="CD5149" s="15"/>
      <c r="CE5149" s="15"/>
      <c r="CF5149" s="15"/>
      <c r="CG5149" s="15"/>
      <c r="CH5149" s="15"/>
      <c r="CI5149" s="15"/>
      <c r="CJ5149" s="15"/>
      <c r="CK5149" s="15"/>
      <c r="CL5149" s="15"/>
      <c r="CM5149" s="15"/>
      <c r="CN5149" s="15"/>
    </row>
    <row r="5150" spans="1:92" ht="14">
      <c r="A5150" s="1"/>
      <c r="D5150" s="38"/>
      <c r="I5150" s="19"/>
      <c r="K5150" s="15"/>
      <c r="L5150" s="15"/>
      <c r="AE5150" s="37"/>
      <c r="AF5150" s="30"/>
      <c r="AG5150" s="23"/>
      <c r="AH5150" s="23"/>
      <c r="AI5150" s="23"/>
      <c r="AJ5150" s="23"/>
      <c r="AK5150" s="23"/>
      <c r="AL5150" s="23"/>
      <c r="AM5150" s="23"/>
      <c r="AN5150" s="23"/>
      <c r="AO5150" s="23"/>
      <c r="AP5150" s="23"/>
      <c r="AQ5150" s="23"/>
      <c r="AR5150" s="23"/>
      <c r="AS5150" s="23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23"/>
      <c r="BE5150" s="23"/>
      <c r="BF5150" s="23"/>
      <c r="BG5150" s="12"/>
      <c r="BH5150" s="12"/>
      <c r="BI5150" s="12"/>
      <c r="BJ5150" s="12"/>
      <c r="BK5150" s="12"/>
      <c r="BL5150" s="12"/>
      <c r="BM5150" s="12"/>
      <c r="BN5150" s="12"/>
      <c r="BO5150" s="12"/>
      <c r="BP5150" s="12"/>
      <c r="BQ5150" s="12"/>
      <c r="BR5150" s="12"/>
      <c r="BS5150" s="12"/>
      <c r="BT5150" s="12"/>
      <c r="BU5150" s="12"/>
      <c r="BV5150" s="12"/>
      <c r="BW5150" s="12"/>
      <c r="BX5150" s="15"/>
      <c r="BY5150" s="15"/>
      <c r="BZ5150" s="15"/>
      <c r="CA5150" s="15"/>
      <c r="CB5150" s="15"/>
      <c r="CC5150" s="15"/>
      <c r="CD5150" s="15"/>
      <c r="CE5150" s="15"/>
      <c r="CF5150" s="15"/>
      <c r="CG5150" s="15"/>
      <c r="CH5150" s="15"/>
      <c r="CI5150" s="15"/>
      <c r="CJ5150" s="15"/>
      <c r="CK5150" s="15"/>
      <c r="CL5150" s="15"/>
      <c r="CM5150" s="15"/>
      <c r="CN5150" s="15"/>
    </row>
    <row r="5151" spans="1:92" ht="14">
      <c r="A5151" s="1"/>
      <c r="D5151" s="38"/>
      <c r="I5151" s="19"/>
      <c r="K5151" s="15"/>
      <c r="L5151" s="15"/>
      <c r="AE5151" s="37"/>
      <c r="AF5151" s="30"/>
      <c r="AG5151" s="23"/>
      <c r="AH5151" s="23"/>
      <c r="AI5151" s="23"/>
      <c r="AJ5151" s="23"/>
      <c r="AK5151" s="23"/>
      <c r="AL5151" s="23"/>
      <c r="AM5151" s="23"/>
      <c r="AN5151" s="23"/>
      <c r="AO5151" s="23"/>
      <c r="AP5151" s="23"/>
      <c r="AQ5151" s="23"/>
      <c r="AR5151" s="23"/>
      <c r="AS5151" s="23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23"/>
      <c r="BE5151" s="23"/>
      <c r="BF5151" s="23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  <c r="BU5151" s="12"/>
      <c r="BV5151" s="12"/>
      <c r="BW5151" s="12"/>
      <c r="BX5151" s="15"/>
      <c r="BY5151" s="15"/>
      <c r="BZ5151" s="15"/>
      <c r="CA5151" s="15"/>
      <c r="CB5151" s="15"/>
      <c r="CC5151" s="15"/>
      <c r="CD5151" s="15"/>
      <c r="CE5151" s="15"/>
      <c r="CF5151" s="15"/>
      <c r="CG5151" s="15"/>
      <c r="CH5151" s="15"/>
      <c r="CI5151" s="15"/>
      <c r="CJ5151" s="15"/>
      <c r="CK5151" s="15"/>
      <c r="CL5151" s="15"/>
      <c r="CM5151" s="15"/>
      <c r="CN5151" s="15"/>
    </row>
    <row r="5152" spans="1:92" ht="14">
      <c r="A5152" s="1"/>
      <c r="D5152" s="38"/>
      <c r="I5152" s="19"/>
      <c r="K5152" s="15"/>
      <c r="L5152" s="15"/>
      <c r="AE5152" s="37"/>
      <c r="AF5152" s="30"/>
      <c r="AG5152" s="23"/>
      <c r="AH5152" s="23"/>
      <c r="AI5152" s="23"/>
      <c r="AJ5152" s="23"/>
      <c r="AK5152" s="23"/>
      <c r="AL5152" s="23"/>
      <c r="AM5152" s="23"/>
      <c r="AN5152" s="23"/>
      <c r="AO5152" s="23"/>
      <c r="AP5152" s="23"/>
      <c r="AQ5152" s="23"/>
      <c r="AR5152" s="23"/>
      <c r="AS5152" s="23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23"/>
      <c r="BE5152" s="23"/>
      <c r="BF5152" s="23"/>
      <c r="BG5152" s="12"/>
      <c r="BH5152" s="12"/>
      <c r="BI5152" s="12"/>
      <c r="BJ5152" s="12"/>
      <c r="BK5152" s="12"/>
      <c r="BL5152" s="12"/>
      <c r="BM5152" s="12"/>
      <c r="BN5152" s="12"/>
      <c r="BO5152" s="12"/>
      <c r="BP5152" s="12"/>
      <c r="BQ5152" s="12"/>
      <c r="BR5152" s="12"/>
      <c r="BS5152" s="12"/>
      <c r="BT5152" s="12"/>
      <c r="BU5152" s="12"/>
      <c r="BV5152" s="12"/>
      <c r="BW5152" s="12"/>
      <c r="BX5152" s="15"/>
      <c r="BY5152" s="15"/>
      <c r="BZ5152" s="15"/>
      <c r="CA5152" s="15"/>
      <c r="CB5152" s="15"/>
      <c r="CC5152" s="15"/>
      <c r="CD5152" s="15"/>
      <c r="CE5152" s="15"/>
      <c r="CF5152" s="15"/>
      <c r="CG5152" s="15"/>
      <c r="CH5152" s="15"/>
      <c r="CI5152" s="15"/>
      <c r="CJ5152" s="15"/>
      <c r="CK5152" s="15"/>
      <c r="CL5152" s="15"/>
      <c r="CM5152" s="15"/>
      <c r="CN5152" s="15"/>
    </row>
    <row r="5153" spans="1:92" ht="14">
      <c r="A5153" s="1"/>
      <c r="D5153" s="38"/>
      <c r="I5153" s="19"/>
      <c r="K5153" s="15"/>
      <c r="L5153" s="15"/>
      <c r="AE5153" s="37"/>
      <c r="AF5153" s="30"/>
      <c r="AG5153" s="23"/>
      <c r="AH5153" s="23"/>
      <c r="AI5153" s="23"/>
      <c r="AJ5153" s="23"/>
      <c r="AK5153" s="23"/>
      <c r="AL5153" s="23"/>
      <c r="AM5153" s="23"/>
      <c r="AN5153" s="23"/>
      <c r="AO5153" s="23"/>
      <c r="AP5153" s="23"/>
      <c r="AQ5153" s="23"/>
      <c r="AR5153" s="23"/>
      <c r="AS5153" s="23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23"/>
      <c r="BE5153" s="23"/>
      <c r="BF5153" s="23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  <c r="BU5153" s="12"/>
      <c r="BV5153" s="12"/>
      <c r="BW5153" s="12"/>
      <c r="BX5153" s="15"/>
      <c r="BY5153" s="15"/>
      <c r="BZ5153" s="15"/>
      <c r="CA5153" s="15"/>
      <c r="CB5153" s="15"/>
      <c r="CC5153" s="15"/>
      <c r="CD5153" s="15"/>
      <c r="CE5153" s="15"/>
      <c r="CF5153" s="15"/>
      <c r="CG5153" s="15"/>
      <c r="CH5153" s="15"/>
      <c r="CI5153" s="15"/>
      <c r="CJ5153" s="15"/>
      <c r="CK5153" s="15"/>
      <c r="CL5153" s="15"/>
      <c r="CM5153" s="15"/>
      <c r="CN5153" s="15"/>
    </row>
    <row r="5154" spans="1:92" ht="14">
      <c r="A5154" s="1"/>
      <c r="D5154" s="38"/>
      <c r="I5154" s="19"/>
      <c r="K5154" s="15"/>
      <c r="L5154" s="15"/>
      <c r="AE5154" s="37"/>
      <c r="AF5154" s="30"/>
      <c r="AG5154" s="23"/>
      <c r="AH5154" s="23"/>
      <c r="AI5154" s="23"/>
      <c r="AJ5154" s="23"/>
      <c r="AK5154" s="23"/>
      <c r="AL5154" s="23"/>
      <c r="AM5154" s="23"/>
      <c r="AN5154" s="23"/>
      <c r="AO5154" s="23"/>
      <c r="AP5154" s="23"/>
      <c r="AQ5154" s="23"/>
      <c r="AR5154" s="23"/>
      <c r="AS5154" s="23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23"/>
      <c r="BE5154" s="23"/>
      <c r="BF5154" s="23"/>
      <c r="BG5154" s="12"/>
      <c r="BH5154" s="12"/>
      <c r="BI5154" s="12"/>
      <c r="BJ5154" s="12"/>
      <c r="BK5154" s="12"/>
      <c r="BL5154" s="12"/>
      <c r="BM5154" s="12"/>
      <c r="BN5154" s="12"/>
      <c r="BO5154" s="12"/>
      <c r="BP5154" s="12"/>
      <c r="BQ5154" s="12"/>
      <c r="BR5154" s="12"/>
      <c r="BS5154" s="12"/>
      <c r="BT5154" s="12"/>
      <c r="BU5154" s="12"/>
      <c r="BV5154" s="12"/>
      <c r="BW5154" s="12"/>
      <c r="BX5154" s="15"/>
      <c r="BY5154" s="15"/>
      <c r="BZ5154" s="15"/>
      <c r="CA5154" s="15"/>
      <c r="CB5154" s="15"/>
      <c r="CC5154" s="15"/>
      <c r="CD5154" s="15"/>
      <c r="CE5154" s="15"/>
      <c r="CF5154" s="15"/>
      <c r="CG5154" s="15"/>
      <c r="CH5154" s="15"/>
      <c r="CI5154" s="15"/>
      <c r="CJ5154" s="15"/>
      <c r="CK5154" s="15"/>
      <c r="CL5154" s="15"/>
      <c r="CM5154" s="15"/>
      <c r="CN5154" s="15"/>
    </row>
    <row r="5155" spans="1:92" ht="14">
      <c r="A5155" s="1"/>
      <c r="D5155" s="38"/>
      <c r="I5155" s="19"/>
      <c r="K5155" s="15"/>
      <c r="L5155" s="15"/>
      <c r="AE5155" s="37"/>
      <c r="AF5155" s="30"/>
      <c r="AG5155" s="23"/>
      <c r="AH5155" s="23"/>
      <c r="AI5155" s="23"/>
      <c r="AJ5155" s="23"/>
      <c r="AK5155" s="23"/>
      <c r="AL5155" s="23"/>
      <c r="AM5155" s="23"/>
      <c r="AN5155" s="23"/>
      <c r="AO5155" s="23"/>
      <c r="AP5155" s="23"/>
      <c r="AQ5155" s="23"/>
      <c r="AR5155" s="23"/>
      <c r="AS5155" s="23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23"/>
      <c r="BE5155" s="23"/>
      <c r="BF5155" s="23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  <c r="BU5155" s="12"/>
      <c r="BV5155" s="12"/>
      <c r="BW5155" s="12"/>
      <c r="BX5155" s="15"/>
      <c r="BY5155" s="15"/>
      <c r="BZ5155" s="15"/>
      <c r="CA5155" s="15"/>
      <c r="CB5155" s="15"/>
      <c r="CC5155" s="15"/>
      <c r="CD5155" s="15"/>
      <c r="CE5155" s="15"/>
      <c r="CF5155" s="15"/>
      <c r="CG5155" s="15"/>
      <c r="CH5155" s="15"/>
      <c r="CI5155" s="15"/>
      <c r="CJ5155" s="15"/>
      <c r="CK5155" s="15"/>
      <c r="CL5155" s="15"/>
      <c r="CM5155" s="15"/>
      <c r="CN5155" s="15"/>
    </row>
    <row r="5156" spans="1:92" ht="14">
      <c r="A5156" s="1"/>
      <c r="D5156" s="38"/>
      <c r="I5156" s="19"/>
      <c r="K5156" s="15"/>
      <c r="L5156" s="15"/>
      <c r="AE5156" s="37"/>
      <c r="AF5156" s="30"/>
      <c r="AG5156" s="23"/>
      <c r="AH5156" s="23"/>
      <c r="AI5156" s="23"/>
      <c r="AJ5156" s="23"/>
      <c r="AK5156" s="23"/>
      <c r="AL5156" s="23"/>
      <c r="AM5156" s="23"/>
      <c r="AN5156" s="23"/>
      <c r="AO5156" s="23"/>
      <c r="AP5156" s="23"/>
      <c r="AQ5156" s="23"/>
      <c r="AR5156" s="23"/>
      <c r="AS5156" s="23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23"/>
      <c r="BE5156" s="23"/>
      <c r="BF5156" s="23"/>
      <c r="BG5156" s="12"/>
      <c r="BH5156" s="12"/>
      <c r="BI5156" s="12"/>
      <c r="BJ5156" s="12"/>
      <c r="BK5156" s="12"/>
      <c r="BL5156" s="12"/>
      <c r="BM5156" s="12"/>
      <c r="BN5156" s="12"/>
      <c r="BO5156" s="12"/>
      <c r="BP5156" s="12"/>
      <c r="BQ5156" s="12"/>
      <c r="BR5156" s="12"/>
      <c r="BS5156" s="12"/>
      <c r="BT5156" s="12"/>
      <c r="BU5156" s="12"/>
      <c r="BV5156" s="12"/>
      <c r="BW5156" s="12"/>
      <c r="BX5156" s="15"/>
      <c r="BY5156" s="15"/>
      <c r="BZ5156" s="15"/>
      <c r="CA5156" s="15"/>
      <c r="CB5156" s="15"/>
      <c r="CC5156" s="15"/>
      <c r="CD5156" s="15"/>
      <c r="CE5156" s="15"/>
      <c r="CF5156" s="15"/>
      <c r="CG5156" s="15"/>
      <c r="CH5156" s="15"/>
      <c r="CI5156" s="15"/>
      <c r="CJ5156" s="15"/>
      <c r="CK5156" s="15"/>
      <c r="CL5156" s="15"/>
      <c r="CM5156" s="15"/>
      <c r="CN5156" s="15"/>
    </row>
    <row r="5157" spans="1:92" ht="14">
      <c r="A5157" s="1"/>
      <c r="D5157" s="38"/>
      <c r="I5157" s="19"/>
      <c r="K5157" s="15"/>
      <c r="L5157" s="15"/>
      <c r="AE5157" s="37"/>
      <c r="AF5157" s="30"/>
      <c r="AG5157" s="23"/>
      <c r="AH5157" s="23"/>
      <c r="AI5157" s="23"/>
      <c r="AJ5157" s="23"/>
      <c r="AK5157" s="23"/>
      <c r="AL5157" s="23"/>
      <c r="AM5157" s="23"/>
      <c r="AN5157" s="23"/>
      <c r="AO5157" s="23"/>
      <c r="AP5157" s="23"/>
      <c r="AQ5157" s="23"/>
      <c r="AR5157" s="23"/>
      <c r="AS5157" s="23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23"/>
      <c r="BE5157" s="23"/>
      <c r="BF5157" s="23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  <c r="BU5157" s="12"/>
      <c r="BV5157" s="12"/>
      <c r="BW5157" s="12"/>
      <c r="BX5157" s="15"/>
      <c r="BY5157" s="15"/>
      <c r="BZ5157" s="15"/>
      <c r="CA5157" s="15"/>
      <c r="CB5157" s="15"/>
      <c r="CC5157" s="15"/>
      <c r="CD5157" s="15"/>
      <c r="CE5157" s="15"/>
      <c r="CF5157" s="15"/>
      <c r="CG5157" s="15"/>
      <c r="CH5157" s="15"/>
      <c r="CI5157" s="15"/>
      <c r="CJ5157" s="15"/>
      <c r="CK5157" s="15"/>
      <c r="CL5157" s="15"/>
      <c r="CM5157" s="15"/>
      <c r="CN5157" s="15"/>
    </row>
    <row r="5158" spans="1:92" ht="14">
      <c r="A5158" s="1"/>
      <c r="D5158" s="38"/>
      <c r="I5158" s="19"/>
      <c r="K5158" s="15"/>
      <c r="L5158" s="15"/>
      <c r="AE5158" s="37"/>
      <c r="AF5158" s="30"/>
      <c r="AG5158" s="23"/>
      <c r="AH5158" s="23"/>
      <c r="AI5158" s="23"/>
      <c r="AJ5158" s="23"/>
      <c r="AK5158" s="23"/>
      <c r="AL5158" s="23"/>
      <c r="AM5158" s="23"/>
      <c r="AN5158" s="23"/>
      <c r="AO5158" s="23"/>
      <c r="AP5158" s="23"/>
      <c r="AQ5158" s="23"/>
      <c r="AR5158" s="23"/>
      <c r="AS5158" s="23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23"/>
      <c r="BE5158" s="23"/>
      <c r="BF5158" s="23"/>
      <c r="BG5158" s="12"/>
      <c r="BH5158" s="12"/>
      <c r="BI5158" s="12"/>
      <c r="BJ5158" s="12"/>
      <c r="BK5158" s="12"/>
      <c r="BL5158" s="12"/>
      <c r="BM5158" s="12"/>
      <c r="BN5158" s="12"/>
      <c r="BO5158" s="12"/>
      <c r="BP5158" s="12"/>
      <c r="BQ5158" s="12"/>
      <c r="BR5158" s="12"/>
      <c r="BS5158" s="12"/>
      <c r="BT5158" s="12"/>
      <c r="BU5158" s="12"/>
      <c r="BV5158" s="12"/>
      <c r="BW5158" s="12"/>
      <c r="BX5158" s="15"/>
      <c r="BY5158" s="15"/>
      <c r="BZ5158" s="15"/>
      <c r="CA5158" s="15"/>
      <c r="CB5158" s="15"/>
      <c r="CC5158" s="15"/>
      <c r="CD5158" s="15"/>
      <c r="CE5158" s="15"/>
      <c r="CF5158" s="15"/>
      <c r="CG5158" s="15"/>
      <c r="CH5158" s="15"/>
      <c r="CI5158" s="15"/>
      <c r="CJ5158" s="15"/>
      <c r="CK5158" s="15"/>
      <c r="CL5158" s="15"/>
      <c r="CM5158" s="15"/>
      <c r="CN5158" s="15"/>
    </row>
    <row r="5159" spans="1:92" ht="14">
      <c r="A5159" s="1"/>
      <c r="D5159" s="38"/>
      <c r="I5159" s="19"/>
      <c r="K5159" s="15"/>
      <c r="L5159" s="15"/>
      <c r="AE5159" s="37"/>
      <c r="AF5159" s="30"/>
      <c r="AG5159" s="23"/>
      <c r="AH5159" s="23"/>
      <c r="AI5159" s="23"/>
      <c r="AJ5159" s="23"/>
      <c r="AK5159" s="23"/>
      <c r="AL5159" s="23"/>
      <c r="AM5159" s="23"/>
      <c r="AN5159" s="23"/>
      <c r="AO5159" s="23"/>
      <c r="AP5159" s="23"/>
      <c r="AQ5159" s="23"/>
      <c r="AR5159" s="23"/>
      <c r="AS5159" s="23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23"/>
      <c r="BE5159" s="23"/>
      <c r="BF5159" s="23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  <c r="BU5159" s="12"/>
      <c r="BV5159" s="12"/>
      <c r="BW5159" s="12"/>
      <c r="BX5159" s="15"/>
      <c r="BY5159" s="15"/>
      <c r="BZ5159" s="15"/>
      <c r="CA5159" s="15"/>
      <c r="CB5159" s="15"/>
      <c r="CC5159" s="15"/>
      <c r="CD5159" s="15"/>
      <c r="CE5159" s="15"/>
      <c r="CF5159" s="15"/>
      <c r="CG5159" s="15"/>
      <c r="CH5159" s="15"/>
      <c r="CI5159" s="15"/>
      <c r="CJ5159" s="15"/>
      <c r="CK5159" s="15"/>
      <c r="CL5159" s="15"/>
      <c r="CM5159" s="15"/>
      <c r="CN5159" s="15"/>
    </row>
    <row r="5160" spans="1:92" ht="14">
      <c r="A5160" s="1"/>
      <c r="D5160" s="38"/>
      <c r="I5160" s="19"/>
      <c r="K5160" s="15"/>
      <c r="L5160" s="15"/>
      <c r="AE5160" s="37"/>
      <c r="AF5160" s="30"/>
      <c r="AG5160" s="23"/>
      <c r="AH5160" s="23"/>
      <c r="AI5160" s="23"/>
      <c r="AJ5160" s="23"/>
      <c r="AK5160" s="23"/>
      <c r="AL5160" s="23"/>
      <c r="AM5160" s="23"/>
      <c r="AN5160" s="23"/>
      <c r="AO5160" s="23"/>
      <c r="AP5160" s="23"/>
      <c r="AQ5160" s="23"/>
      <c r="AR5160" s="23"/>
      <c r="AS5160" s="23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23"/>
      <c r="BE5160" s="23"/>
      <c r="BF5160" s="23"/>
      <c r="BG5160" s="12"/>
      <c r="BH5160" s="12"/>
      <c r="BI5160" s="12"/>
      <c r="BJ5160" s="12"/>
      <c r="BK5160" s="12"/>
      <c r="BL5160" s="12"/>
      <c r="BM5160" s="12"/>
      <c r="BN5160" s="12"/>
      <c r="BO5160" s="12"/>
      <c r="BP5160" s="12"/>
      <c r="BQ5160" s="12"/>
      <c r="BR5160" s="12"/>
      <c r="BS5160" s="12"/>
      <c r="BT5160" s="12"/>
      <c r="BU5160" s="12"/>
      <c r="BV5160" s="12"/>
      <c r="BW5160" s="12"/>
      <c r="BX5160" s="15"/>
      <c r="BY5160" s="15"/>
      <c r="BZ5160" s="15"/>
      <c r="CA5160" s="15"/>
      <c r="CB5160" s="15"/>
      <c r="CC5160" s="15"/>
      <c r="CD5160" s="15"/>
      <c r="CE5160" s="15"/>
      <c r="CF5160" s="15"/>
      <c r="CG5160" s="15"/>
      <c r="CH5160" s="15"/>
      <c r="CI5160" s="15"/>
      <c r="CJ5160" s="15"/>
      <c r="CK5160" s="15"/>
      <c r="CL5160" s="15"/>
      <c r="CM5160" s="15"/>
      <c r="CN5160" s="15"/>
    </row>
    <row r="5161" spans="1:92" ht="14">
      <c r="A5161" s="1"/>
      <c r="D5161" s="38"/>
      <c r="I5161" s="19"/>
      <c r="K5161" s="15"/>
      <c r="L5161" s="15"/>
      <c r="AE5161" s="37"/>
      <c r="AF5161" s="30"/>
      <c r="AG5161" s="23"/>
      <c r="AH5161" s="23"/>
      <c r="AI5161" s="23"/>
      <c r="AJ5161" s="23"/>
      <c r="AK5161" s="23"/>
      <c r="AL5161" s="23"/>
      <c r="AM5161" s="23"/>
      <c r="AN5161" s="23"/>
      <c r="AO5161" s="23"/>
      <c r="AP5161" s="23"/>
      <c r="AQ5161" s="23"/>
      <c r="AR5161" s="23"/>
      <c r="AS5161" s="23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23"/>
      <c r="BE5161" s="23"/>
      <c r="BF5161" s="23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  <c r="BU5161" s="12"/>
      <c r="BV5161" s="12"/>
      <c r="BW5161" s="12"/>
      <c r="BX5161" s="15"/>
      <c r="BY5161" s="15"/>
      <c r="BZ5161" s="15"/>
      <c r="CA5161" s="15"/>
      <c r="CB5161" s="15"/>
      <c r="CC5161" s="15"/>
      <c r="CD5161" s="15"/>
      <c r="CE5161" s="15"/>
      <c r="CF5161" s="15"/>
      <c r="CG5161" s="15"/>
      <c r="CH5161" s="15"/>
      <c r="CI5161" s="15"/>
      <c r="CJ5161" s="15"/>
      <c r="CK5161" s="15"/>
      <c r="CL5161" s="15"/>
      <c r="CM5161" s="15"/>
      <c r="CN5161" s="15"/>
    </row>
    <row r="5162" spans="1:92" ht="14">
      <c r="A5162" s="1"/>
      <c r="D5162" s="38"/>
      <c r="I5162" s="19"/>
      <c r="K5162" s="15"/>
      <c r="L5162" s="15"/>
      <c r="AE5162" s="37"/>
      <c r="AF5162" s="30"/>
      <c r="AG5162" s="23"/>
      <c r="AH5162" s="23"/>
      <c r="AI5162" s="23"/>
      <c r="AJ5162" s="23"/>
      <c r="AK5162" s="23"/>
      <c r="AL5162" s="23"/>
      <c r="AM5162" s="23"/>
      <c r="AN5162" s="23"/>
      <c r="AO5162" s="23"/>
      <c r="AP5162" s="23"/>
      <c r="AQ5162" s="23"/>
      <c r="AR5162" s="23"/>
      <c r="AS5162" s="23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23"/>
      <c r="BE5162" s="23"/>
      <c r="BF5162" s="23"/>
      <c r="BG5162" s="12"/>
      <c r="BH5162" s="12"/>
      <c r="BI5162" s="12"/>
      <c r="BJ5162" s="12"/>
      <c r="BK5162" s="12"/>
      <c r="BL5162" s="12"/>
      <c r="BM5162" s="12"/>
      <c r="BN5162" s="12"/>
      <c r="BO5162" s="12"/>
      <c r="BP5162" s="12"/>
      <c r="BQ5162" s="12"/>
      <c r="BR5162" s="12"/>
      <c r="BS5162" s="12"/>
      <c r="BT5162" s="12"/>
      <c r="BU5162" s="12"/>
      <c r="BV5162" s="12"/>
      <c r="BW5162" s="12"/>
      <c r="BX5162" s="15"/>
      <c r="BY5162" s="15"/>
      <c r="BZ5162" s="15"/>
      <c r="CA5162" s="15"/>
      <c r="CB5162" s="15"/>
      <c r="CC5162" s="15"/>
      <c r="CD5162" s="15"/>
      <c r="CE5162" s="15"/>
      <c r="CF5162" s="15"/>
      <c r="CG5162" s="15"/>
      <c r="CH5162" s="15"/>
      <c r="CI5162" s="15"/>
      <c r="CJ5162" s="15"/>
      <c r="CK5162" s="15"/>
      <c r="CL5162" s="15"/>
      <c r="CM5162" s="15"/>
      <c r="CN5162" s="15"/>
    </row>
    <row r="5163" spans="1:92" ht="14">
      <c r="A5163" s="1"/>
      <c r="D5163" s="38"/>
      <c r="I5163" s="19"/>
      <c r="K5163" s="15"/>
      <c r="L5163" s="15"/>
      <c r="AE5163" s="37"/>
      <c r="AF5163" s="30"/>
      <c r="AG5163" s="23"/>
      <c r="AH5163" s="23"/>
      <c r="AI5163" s="23"/>
      <c r="AJ5163" s="23"/>
      <c r="AK5163" s="23"/>
      <c r="AL5163" s="23"/>
      <c r="AM5163" s="23"/>
      <c r="AN5163" s="23"/>
      <c r="AO5163" s="23"/>
      <c r="AP5163" s="23"/>
      <c r="AQ5163" s="23"/>
      <c r="AR5163" s="23"/>
      <c r="AS5163" s="23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23"/>
      <c r="BE5163" s="23"/>
      <c r="BF5163" s="23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  <c r="BU5163" s="12"/>
      <c r="BV5163" s="12"/>
      <c r="BW5163" s="12"/>
      <c r="BX5163" s="15"/>
      <c r="BY5163" s="15"/>
      <c r="BZ5163" s="15"/>
      <c r="CA5163" s="15"/>
      <c r="CB5163" s="15"/>
      <c r="CC5163" s="15"/>
      <c r="CD5163" s="15"/>
      <c r="CE5163" s="15"/>
      <c r="CF5163" s="15"/>
      <c r="CG5163" s="15"/>
      <c r="CH5163" s="15"/>
      <c r="CI5163" s="15"/>
      <c r="CJ5163" s="15"/>
      <c r="CK5163" s="15"/>
      <c r="CL5163" s="15"/>
      <c r="CM5163" s="15"/>
      <c r="CN5163" s="15"/>
    </row>
    <row r="5164" spans="1:92" ht="14">
      <c r="A5164" s="1"/>
      <c r="D5164" s="38"/>
      <c r="I5164" s="19"/>
      <c r="K5164" s="15"/>
      <c r="L5164" s="15"/>
      <c r="AE5164" s="37"/>
      <c r="AF5164" s="30"/>
      <c r="AG5164" s="23"/>
      <c r="AH5164" s="23"/>
      <c r="AI5164" s="23"/>
      <c r="AJ5164" s="23"/>
      <c r="AK5164" s="23"/>
      <c r="AL5164" s="23"/>
      <c r="AM5164" s="23"/>
      <c r="AN5164" s="23"/>
      <c r="AO5164" s="23"/>
      <c r="AP5164" s="23"/>
      <c r="AQ5164" s="23"/>
      <c r="AR5164" s="23"/>
      <c r="AS5164" s="23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23"/>
      <c r="BE5164" s="23"/>
      <c r="BF5164" s="23"/>
      <c r="BG5164" s="12"/>
      <c r="BH5164" s="12"/>
      <c r="BI5164" s="12"/>
      <c r="BJ5164" s="12"/>
      <c r="BK5164" s="12"/>
      <c r="BL5164" s="12"/>
      <c r="BM5164" s="12"/>
      <c r="BN5164" s="12"/>
      <c r="BO5164" s="12"/>
      <c r="BP5164" s="12"/>
      <c r="BQ5164" s="12"/>
      <c r="BR5164" s="12"/>
      <c r="BS5164" s="12"/>
      <c r="BT5164" s="12"/>
      <c r="BU5164" s="12"/>
      <c r="BV5164" s="12"/>
      <c r="BW5164" s="12"/>
      <c r="BX5164" s="15"/>
      <c r="BY5164" s="15"/>
      <c r="BZ5164" s="15"/>
      <c r="CA5164" s="15"/>
      <c r="CB5164" s="15"/>
      <c r="CC5164" s="15"/>
      <c r="CD5164" s="15"/>
      <c r="CE5164" s="15"/>
      <c r="CF5164" s="15"/>
      <c r="CG5164" s="15"/>
      <c r="CH5164" s="15"/>
      <c r="CI5164" s="15"/>
      <c r="CJ5164" s="15"/>
      <c r="CK5164" s="15"/>
      <c r="CL5164" s="15"/>
      <c r="CM5164" s="15"/>
      <c r="CN5164" s="15"/>
    </row>
    <row r="5165" spans="1:92" ht="14">
      <c r="A5165" s="1"/>
      <c r="D5165" s="38"/>
      <c r="I5165" s="19"/>
      <c r="K5165" s="15"/>
      <c r="L5165" s="15"/>
      <c r="AE5165" s="37"/>
      <c r="AF5165" s="30"/>
      <c r="AG5165" s="23"/>
      <c r="AH5165" s="23"/>
      <c r="AI5165" s="23"/>
      <c r="AJ5165" s="23"/>
      <c r="AK5165" s="23"/>
      <c r="AL5165" s="23"/>
      <c r="AM5165" s="23"/>
      <c r="AN5165" s="23"/>
      <c r="AO5165" s="23"/>
      <c r="AP5165" s="23"/>
      <c r="AQ5165" s="23"/>
      <c r="AR5165" s="23"/>
      <c r="AS5165" s="23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23"/>
      <c r="BE5165" s="23"/>
      <c r="BF5165" s="23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  <c r="BU5165" s="12"/>
      <c r="BV5165" s="12"/>
      <c r="BW5165" s="12"/>
      <c r="BX5165" s="15"/>
      <c r="BY5165" s="15"/>
      <c r="BZ5165" s="15"/>
      <c r="CA5165" s="15"/>
      <c r="CB5165" s="15"/>
      <c r="CC5165" s="15"/>
      <c r="CD5165" s="15"/>
      <c r="CE5165" s="15"/>
      <c r="CF5165" s="15"/>
      <c r="CG5165" s="15"/>
      <c r="CH5165" s="15"/>
      <c r="CI5165" s="15"/>
      <c r="CJ5165" s="15"/>
      <c r="CK5165" s="15"/>
      <c r="CL5165" s="15"/>
      <c r="CM5165" s="15"/>
      <c r="CN5165" s="15"/>
    </row>
    <row r="5166" spans="1:92" ht="14">
      <c r="A5166" s="1"/>
      <c r="D5166" s="38"/>
      <c r="I5166" s="19"/>
      <c r="K5166" s="15"/>
      <c r="L5166" s="15"/>
      <c r="AE5166" s="37"/>
      <c r="AF5166" s="30"/>
      <c r="AG5166" s="23"/>
      <c r="AH5166" s="23"/>
      <c r="AI5166" s="23"/>
      <c r="AJ5166" s="23"/>
      <c r="AK5166" s="23"/>
      <c r="AL5166" s="23"/>
      <c r="AM5166" s="23"/>
      <c r="AN5166" s="23"/>
      <c r="AO5166" s="23"/>
      <c r="AP5166" s="23"/>
      <c r="AQ5166" s="23"/>
      <c r="AR5166" s="23"/>
      <c r="AS5166" s="23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23"/>
      <c r="BE5166" s="23"/>
      <c r="BF5166" s="23"/>
      <c r="BG5166" s="12"/>
      <c r="BH5166" s="12"/>
      <c r="BI5166" s="12"/>
      <c r="BJ5166" s="12"/>
      <c r="BK5166" s="12"/>
      <c r="BL5166" s="12"/>
      <c r="BM5166" s="12"/>
      <c r="BN5166" s="12"/>
      <c r="BO5166" s="12"/>
      <c r="BP5166" s="12"/>
      <c r="BQ5166" s="12"/>
      <c r="BR5166" s="12"/>
      <c r="BS5166" s="12"/>
      <c r="BT5166" s="12"/>
      <c r="BU5166" s="12"/>
      <c r="BV5166" s="12"/>
      <c r="BW5166" s="12"/>
      <c r="BX5166" s="15"/>
      <c r="BY5166" s="15"/>
      <c r="BZ5166" s="15"/>
      <c r="CA5166" s="15"/>
      <c r="CB5166" s="15"/>
      <c r="CC5166" s="15"/>
      <c r="CD5166" s="15"/>
      <c r="CE5166" s="15"/>
      <c r="CF5166" s="15"/>
      <c r="CG5166" s="15"/>
      <c r="CH5166" s="15"/>
      <c r="CI5166" s="15"/>
      <c r="CJ5166" s="15"/>
      <c r="CK5166" s="15"/>
      <c r="CL5166" s="15"/>
      <c r="CM5166" s="15"/>
      <c r="CN5166" s="15"/>
    </row>
    <row r="5167" spans="1:92" ht="14">
      <c r="A5167" s="1"/>
      <c r="D5167" s="38"/>
      <c r="I5167" s="19"/>
      <c r="K5167" s="15"/>
      <c r="L5167" s="15"/>
      <c r="AE5167" s="37"/>
      <c r="AF5167" s="30"/>
      <c r="AG5167" s="23"/>
      <c r="AH5167" s="23"/>
      <c r="AI5167" s="23"/>
      <c r="AJ5167" s="23"/>
      <c r="AK5167" s="23"/>
      <c r="AL5167" s="23"/>
      <c r="AM5167" s="23"/>
      <c r="AN5167" s="23"/>
      <c r="AO5167" s="23"/>
      <c r="AP5167" s="23"/>
      <c r="AQ5167" s="23"/>
      <c r="AR5167" s="23"/>
      <c r="AS5167" s="23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23"/>
      <c r="BE5167" s="23"/>
      <c r="BF5167" s="23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  <c r="BU5167" s="12"/>
      <c r="BV5167" s="12"/>
      <c r="BW5167" s="12"/>
      <c r="BX5167" s="15"/>
      <c r="BY5167" s="15"/>
      <c r="BZ5167" s="15"/>
      <c r="CA5167" s="15"/>
      <c r="CB5167" s="15"/>
      <c r="CC5167" s="15"/>
      <c r="CD5167" s="15"/>
      <c r="CE5167" s="15"/>
      <c r="CF5167" s="15"/>
      <c r="CG5167" s="15"/>
      <c r="CH5167" s="15"/>
      <c r="CI5167" s="15"/>
      <c r="CJ5167" s="15"/>
      <c r="CK5167" s="15"/>
      <c r="CL5167" s="15"/>
      <c r="CM5167" s="15"/>
      <c r="CN5167" s="15"/>
    </row>
    <row r="5168" spans="1:92" ht="14">
      <c r="A5168" s="1"/>
      <c r="D5168" s="38"/>
      <c r="I5168" s="19"/>
      <c r="K5168" s="15"/>
      <c r="L5168" s="15"/>
      <c r="AE5168" s="37"/>
      <c r="AF5168" s="30"/>
      <c r="AG5168" s="23"/>
      <c r="AH5168" s="23"/>
      <c r="AI5168" s="23"/>
      <c r="AJ5168" s="23"/>
      <c r="AK5168" s="23"/>
      <c r="AL5168" s="23"/>
      <c r="AM5168" s="23"/>
      <c r="AN5168" s="23"/>
      <c r="AO5168" s="23"/>
      <c r="AP5168" s="23"/>
      <c r="AQ5168" s="23"/>
      <c r="AR5168" s="23"/>
      <c r="AS5168" s="23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23"/>
      <c r="BE5168" s="23"/>
      <c r="BF5168" s="23"/>
      <c r="BG5168" s="12"/>
      <c r="BH5168" s="12"/>
      <c r="BI5168" s="12"/>
      <c r="BJ5168" s="12"/>
      <c r="BK5168" s="12"/>
      <c r="BL5168" s="12"/>
      <c r="BM5168" s="12"/>
      <c r="BN5168" s="12"/>
      <c r="BO5168" s="12"/>
      <c r="BP5168" s="12"/>
      <c r="BQ5168" s="12"/>
      <c r="BR5168" s="12"/>
      <c r="BS5168" s="12"/>
      <c r="BT5168" s="12"/>
      <c r="BU5168" s="12"/>
      <c r="BV5168" s="12"/>
      <c r="BW5168" s="12"/>
      <c r="BX5168" s="15"/>
      <c r="BY5168" s="15"/>
      <c r="BZ5168" s="15"/>
      <c r="CA5168" s="15"/>
      <c r="CB5168" s="15"/>
      <c r="CC5168" s="15"/>
      <c r="CD5168" s="15"/>
      <c r="CE5168" s="15"/>
      <c r="CF5168" s="15"/>
      <c r="CG5168" s="15"/>
      <c r="CH5168" s="15"/>
      <c r="CI5168" s="15"/>
      <c r="CJ5168" s="15"/>
      <c r="CK5168" s="15"/>
      <c r="CL5168" s="15"/>
      <c r="CM5168" s="15"/>
      <c r="CN5168" s="15"/>
    </row>
    <row r="5169" spans="1:92" ht="14">
      <c r="A5169" s="1"/>
      <c r="D5169" s="38"/>
      <c r="I5169" s="19"/>
      <c r="K5169" s="15"/>
      <c r="L5169" s="15"/>
      <c r="AE5169" s="37"/>
      <c r="AF5169" s="30"/>
      <c r="AG5169" s="23"/>
      <c r="AH5169" s="23"/>
      <c r="AI5169" s="23"/>
      <c r="AJ5169" s="23"/>
      <c r="AK5169" s="23"/>
      <c r="AL5169" s="23"/>
      <c r="AM5169" s="23"/>
      <c r="AN5169" s="23"/>
      <c r="AO5169" s="23"/>
      <c r="AP5169" s="23"/>
      <c r="AQ5169" s="23"/>
      <c r="AR5169" s="23"/>
      <c r="AS5169" s="23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23"/>
      <c r="BE5169" s="23"/>
      <c r="BF5169" s="23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  <c r="BU5169" s="12"/>
      <c r="BV5169" s="12"/>
      <c r="BW5169" s="12"/>
      <c r="BX5169" s="15"/>
      <c r="BY5169" s="15"/>
      <c r="BZ5169" s="15"/>
      <c r="CA5169" s="15"/>
      <c r="CB5169" s="15"/>
      <c r="CC5169" s="15"/>
      <c r="CD5169" s="15"/>
      <c r="CE5169" s="15"/>
      <c r="CF5169" s="15"/>
      <c r="CG5169" s="15"/>
      <c r="CH5169" s="15"/>
      <c r="CI5169" s="15"/>
      <c r="CJ5169" s="15"/>
      <c r="CK5169" s="15"/>
      <c r="CL5169" s="15"/>
      <c r="CM5169" s="15"/>
      <c r="CN5169" s="15"/>
    </row>
    <row r="5170" spans="1:92" ht="14">
      <c r="A5170" s="1"/>
      <c r="D5170" s="38"/>
      <c r="I5170" s="19"/>
      <c r="K5170" s="15"/>
      <c r="L5170" s="15"/>
      <c r="AE5170" s="37"/>
      <c r="AF5170" s="30"/>
      <c r="AG5170" s="23"/>
      <c r="AH5170" s="23"/>
      <c r="AI5170" s="23"/>
      <c r="AJ5170" s="23"/>
      <c r="AK5170" s="23"/>
      <c r="AL5170" s="23"/>
      <c r="AM5170" s="23"/>
      <c r="AN5170" s="23"/>
      <c r="AO5170" s="23"/>
      <c r="AP5170" s="23"/>
      <c r="AQ5170" s="23"/>
      <c r="AR5170" s="23"/>
      <c r="AS5170" s="23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23"/>
      <c r="BE5170" s="23"/>
      <c r="BF5170" s="23"/>
      <c r="BG5170" s="12"/>
      <c r="BH5170" s="12"/>
      <c r="BI5170" s="12"/>
      <c r="BJ5170" s="12"/>
      <c r="BK5170" s="12"/>
      <c r="BL5170" s="12"/>
      <c r="BM5170" s="12"/>
      <c r="BN5170" s="12"/>
      <c r="BO5170" s="12"/>
      <c r="BP5170" s="12"/>
      <c r="BQ5170" s="12"/>
      <c r="BR5170" s="12"/>
      <c r="BS5170" s="12"/>
      <c r="BT5170" s="12"/>
      <c r="BU5170" s="12"/>
      <c r="BV5170" s="12"/>
      <c r="BW5170" s="12"/>
      <c r="BX5170" s="15"/>
      <c r="BY5170" s="15"/>
      <c r="BZ5170" s="15"/>
      <c r="CA5170" s="15"/>
      <c r="CB5170" s="15"/>
      <c r="CC5170" s="15"/>
      <c r="CD5170" s="15"/>
      <c r="CE5170" s="15"/>
      <c r="CF5170" s="15"/>
      <c r="CG5170" s="15"/>
      <c r="CH5170" s="15"/>
      <c r="CI5170" s="15"/>
      <c r="CJ5170" s="15"/>
      <c r="CK5170" s="15"/>
      <c r="CL5170" s="15"/>
      <c r="CM5170" s="15"/>
      <c r="CN5170" s="15"/>
    </row>
    <row r="5171" spans="1:92" ht="14">
      <c r="A5171" s="1"/>
      <c r="D5171" s="38"/>
      <c r="I5171" s="19"/>
      <c r="K5171" s="15"/>
      <c r="L5171" s="15"/>
      <c r="AE5171" s="37"/>
      <c r="AF5171" s="30"/>
      <c r="AG5171" s="23"/>
      <c r="AH5171" s="23"/>
      <c r="AI5171" s="23"/>
      <c r="AJ5171" s="23"/>
      <c r="AK5171" s="23"/>
      <c r="AL5171" s="23"/>
      <c r="AM5171" s="23"/>
      <c r="AN5171" s="23"/>
      <c r="AO5171" s="23"/>
      <c r="AP5171" s="23"/>
      <c r="AQ5171" s="23"/>
      <c r="AR5171" s="23"/>
      <c r="AS5171" s="23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23"/>
      <c r="BE5171" s="23"/>
      <c r="BF5171" s="23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  <c r="BU5171" s="12"/>
      <c r="BV5171" s="12"/>
      <c r="BW5171" s="12"/>
      <c r="BX5171" s="15"/>
      <c r="BY5171" s="15"/>
      <c r="BZ5171" s="15"/>
      <c r="CA5171" s="15"/>
      <c r="CB5171" s="15"/>
      <c r="CC5171" s="15"/>
      <c r="CD5171" s="15"/>
      <c r="CE5171" s="15"/>
      <c r="CF5171" s="15"/>
      <c r="CG5171" s="15"/>
      <c r="CH5171" s="15"/>
      <c r="CI5171" s="15"/>
      <c r="CJ5171" s="15"/>
      <c r="CK5171" s="15"/>
      <c r="CL5171" s="15"/>
      <c r="CM5171" s="15"/>
      <c r="CN5171" s="15"/>
    </row>
    <row r="5172" spans="1:92" ht="14">
      <c r="A5172" s="1"/>
      <c r="D5172" s="38"/>
      <c r="I5172" s="19"/>
      <c r="K5172" s="15"/>
      <c r="L5172" s="15"/>
      <c r="AE5172" s="37"/>
      <c r="AF5172" s="30"/>
      <c r="AG5172" s="23"/>
      <c r="AH5172" s="23"/>
      <c r="AI5172" s="23"/>
      <c r="AJ5172" s="23"/>
      <c r="AK5172" s="23"/>
      <c r="AL5172" s="23"/>
      <c r="AM5172" s="23"/>
      <c r="AN5172" s="23"/>
      <c r="AO5172" s="23"/>
      <c r="AP5172" s="23"/>
      <c r="AQ5172" s="23"/>
      <c r="AR5172" s="23"/>
      <c r="AS5172" s="23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23"/>
      <c r="BE5172" s="23"/>
      <c r="BF5172" s="23"/>
      <c r="BG5172" s="12"/>
      <c r="BH5172" s="12"/>
      <c r="BI5172" s="12"/>
      <c r="BJ5172" s="12"/>
      <c r="BK5172" s="12"/>
      <c r="BL5172" s="12"/>
      <c r="BM5172" s="12"/>
      <c r="BN5172" s="12"/>
      <c r="BO5172" s="12"/>
      <c r="BP5172" s="12"/>
      <c r="BQ5172" s="12"/>
      <c r="BR5172" s="12"/>
      <c r="BS5172" s="12"/>
      <c r="BT5172" s="12"/>
      <c r="BU5172" s="12"/>
      <c r="BV5172" s="12"/>
      <c r="BW5172" s="12"/>
      <c r="BX5172" s="15"/>
      <c r="BY5172" s="15"/>
      <c r="BZ5172" s="15"/>
      <c r="CA5172" s="15"/>
      <c r="CB5172" s="15"/>
      <c r="CC5172" s="15"/>
      <c r="CD5172" s="15"/>
      <c r="CE5172" s="15"/>
      <c r="CF5172" s="15"/>
      <c r="CG5172" s="15"/>
      <c r="CH5172" s="15"/>
      <c r="CI5172" s="15"/>
      <c r="CJ5172" s="15"/>
      <c r="CK5172" s="15"/>
      <c r="CL5172" s="15"/>
      <c r="CM5172" s="15"/>
      <c r="CN5172" s="15"/>
    </row>
    <row r="5173" spans="1:92" ht="14">
      <c r="A5173" s="1"/>
      <c r="D5173" s="38"/>
      <c r="I5173" s="19"/>
      <c r="K5173" s="15"/>
      <c r="L5173" s="15"/>
      <c r="AE5173" s="37"/>
      <c r="AF5173" s="30"/>
      <c r="AG5173" s="23"/>
      <c r="AH5173" s="23"/>
      <c r="AI5173" s="23"/>
      <c r="AJ5173" s="23"/>
      <c r="AK5173" s="23"/>
      <c r="AL5173" s="23"/>
      <c r="AM5173" s="23"/>
      <c r="AN5173" s="23"/>
      <c r="AO5173" s="23"/>
      <c r="AP5173" s="23"/>
      <c r="AQ5173" s="23"/>
      <c r="AR5173" s="23"/>
      <c r="AS5173" s="23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23"/>
      <c r="BE5173" s="23"/>
      <c r="BF5173" s="23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  <c r="BU5173" s="12"/>
      <c r="BV5173" s="12"/>
      <c r="BW5173" s="12"/>
      <c r="BX5173" s="15"/>
      <c r="BY5173" s="15"/>
      <c r="BZ5173" s="15"/>
      <c r="CA5173" s="15"/>
      <c r="CB5173" s="15"/>
      <c r="CC5173" s="15"/>
      <c r="CD5173" s="15"/>
      <c r="CE5173" s="15"/>
      <c r="CF5173" s="15"/>
      <c r="CG5173" s="15"/>
      <c r="CH5173" s="15"/>
      <c r="CI5173" s="15"/>
      <c r="CJ5173" s="15"/>
      <c r="CK5173" s="15"/>
      <c r="CL5173" s="15"/>
      <c r="CM5173" s="15"/>
      <c r="CN5173" s="15"/>
    </row>
    <row r="5174" spans="1:92" ht="14">
      <c r="A5174" s="1"/>
      <c r="D5174" s="38"/>
      <c r="I5174" s="19"/>
      <c r="K5174" s="15"/>
      <c r="L5174" s="15"/>
      <c r="AE5174" s="37"/>
      <c r="AF5174" s="30"/>
      <c r="AG5174" s="23"/>
      <c r="AH5174" s="23"/>
      <c r="AI5174" s="23"/>
      <c r="AJ5174" s="23"/>
      <c r="AK5174" s="23"/>
      <c r="AL5174" s="23"/>
      <c r="AM5174" s="23"/>
      <c r="AN5174" s="23"/>
      <c r="AO5174" s="23"/>
      <c r="AP5174" s="23"/>
      <c r="AQ5174" s="23"/>
      <c r="AR5174" s="23"/>
      <c r="AS5174" s="23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23"/>
      <c r="BE5174" s="23"/>
      <c r="BF5174" s="23"/>
      <c r="BG5174" s="12"/>
      <c r="BH5174" s="12"/>
      <c r="BI5174" s="12"/>
      <c r="BJ5174" s="12"/>
      <c r="BK5174" s="12"/>
      <c r="BL5174" s="12"/>
      <c r="BM5174" s="12"/>
      <c r="BN5174" s="12"/>
      <c r="BO5174" s="12"/>
      <c r="BP5174" s="12"/>
      <c r="BQ5174" s="12"/>
      <c r="BR5174" s="12"/>
      <c r="BS5174" s="12"/>
      <c r="BT5174" s="12"/>
      <c r="BU5174" s="12"/>
      <c r="BV5174" s="12"/>
      <c r="BW5174" s="12"/>
      <c r="BX5174" s="15"/>
      <c r="BY5174" s="15"/>
      <c r="BZ5174" s="15"/>
      <c r="CA5174" s="15"/>
      <c r="CB5174" s="15"/>
      <c r="CC5174" s="15"/>
      <c r="CD5174" s="15"/>
      <c r="CE5174" s="15"/>
      <c r="CF5174" s="15"/>
      <c r="CG5174" s="15"/>
      <c r="CH5174" s="15"/>
      <c r="CI5174" s="15"/>
      <c r="CJ5174" s="15"/>
      <c r="CK5174" s="15"/>
      <c r="CL5174" s="15"/>
      <c r="CM5174" s="15"/>
      <c r="CN5174" s="15"/>
    </row>
    <row r="5175" spans="1:92" ht="14">
      <c r="A5175" s="1"/>
      <c r="D5175" s="38"/>
      <c r="I5175" s="19"/>
      <c r="K5175" s="15"/>
      <c r="L5175" s="15"/>
      <c r="AE5175" s="37"/>
      <c r="AF5175" s="30"/>
      <c r="AG5175" s="23"/>
      <c r="AH5175" s="23"/>
      <c r="AI5175" s="23"/>
      <c r="AJ5175" s="23"/>
      <c r="AK5175" s="23"/>
      <c r="AL5175" s="23"/>
      <c r="AM5175" s="23"/>
      <c r="AN5175" s="23"/>
      <c r="AO5175" s="23"/>
      <c r="AP5175" s="23"/>
      <c r="AQ5175" s="23"/>
      <c r="AR5175" s="23"/>
      <c r="AS5175" s="23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23"/>
      <c r="BE5175" s="23"/>
      <c r="BF5175" s="23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  <c r="BU5175" s="12"/>
      <c r="BV5175" s="12"/>
      <c r="BW5175" s="12"/>
      <c r="BX5175" s="15"/>
      <c r="BY5175" s="15"/>
      <c r="BZ5175" s="15"/>
      <c r="CA5175" s="15"/>
      <c r="CB5175" s="15"/>
      <c r="CC5175" s="15"/>
      <c r="CD5175" s="15"/>
      <c r="CE5175" s="15"/>
      <c r="CF5175" s="15"/>
      <c r="CG5175" s="15"/>
      <c r="CH5175" s="15"/>
      <c r="CI5175" s="15"/>
      <c r="CJ5175" s="15"/>
      <c r="CK5175" s="15"/>
      <c r="CL5175" s="15"/>
      <c r="CM5175" s="15"/>
      <c r="CN5175" s="15"/>
    </row>
    <row r="5176" spans="1:92" ht="14">
      <c r="A5176" s="1"/>
      <c r="D5176" s="38"/>
      <c r="I5176" s="19"/>
      <c r="K5176" s="15"/>
      <c r="L5176" s="15"/>
      <c r="AE5176" s="37"/>
      <c r="AF5176" s="30"/>
      <c r="AG5176" s="23"/>
      <c r="AH5176" s="23"/>
      <c r="AI5176" s="23"/>
      <c r="AJ5176" s="23"/>
      <c r="AK5176" s="23"/>
      <c r="AL5176" s="23"/>
      <c r="AM5176" s="23"/>
      <c r="AN5176" s="23"/>
      <c r="AO5176" s="23"/>
      <c r="AP5176" s="23"/>
      <c r="AQ5176" s="23"/>
      <c r="AR5176" s="23"/>
      <c r="AS5176" s="23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23"/>
      <c r="BE5176" s="23"/>
      <c r="BF5176" s="23"/>
      <c r="BG5176" s="12"/>
      <c r="BH5176" s="12"/>
      <c r="BI5176" s="12"/>
      <c r="BJ5176" s="12"/>
      <c r="BK5176" s="12"/>
      <c r="BL5176" s="12"/>
      <c r="BM5176" s="12"/>
      <c r="BN5176" s="12"/>
      <c r="BO5176" s="12"/>
      <c r="BP5176" s="12"/>
      <c r="BQ5176" s="12"/>
      <c r="BR5176" s="12"/>
      <c r="BS5176" s="12"/>
      <c r="BT5176" s="12"/>
      <c r="BU5176" s="12"/>
      <c r="BV5176" s="12"/>
      <c r="BW5176" s="12"/>
      <c r="BX5176" s="15"/>
      <c r="BY5176" s="15"/>
      <c r="BZ5176" s="15"/>
      <c r="CA5176" s="15"/>
      <c r="CB5176" s="15"/>
      <c r="CC5176" s="15"/>
      <c r="CD5176" s="15"/>
      <c r="CE5176" s="15"/>
      <c r="CF5176" s="15"/>
      <c r="CG5176" s="15"/>
      <c r="CH5176" s="15"/>
      <c r="CI5176" s="15"/>
      <c r="CJ5176" s="15"/>
      <c r="CK5176" s="15"/>
      <c r="CL5176" s="15"/>
      <c r="CM5176" s="15"/>
      <c r="CN5176" s="15"/>
    </row>
    <row r="5177" spans="1:92" ht="14">
      <c r="A5177" s="1"/>
      <c r="D5177" s="38"/>
      <c r="I5177" s="19"/>
      <c r="K5177" s="15"/>
      <c r="L5177" s="15"/>
      <c r="AE5177" s="37"/>
      <c r="AF5177" s="30"/>
      <c r="AG5177" s="23"/>
      <c r="AH5177" s="23"/>
      <c r="AI5177" s="23"/>
      <c r="AJ5177" s="23"/>
      <c r="AK5177" s="23"/>
      <c r="AL5177" s="23"/>
      <c r="AM5177" s="23"/>
      <c r="AN5177" s="23"/>
      <c r="AO5177" s="23"/>
      <c r="AP5177" s="23"/>
      <c r="AQ5177" s="23"/>
      <c r="AR5177" s="23"/>
      <c r="AS5177" s="23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23"/>
      <c r="BE5177" s="23"/>
      <c r="BF5177" s="23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  <c r="BU5177" s="12"/>
      <c r="BV5177" s="12"/>
      <c r="BW5177" s="12"/>
      <c r="BX5177" s="15"/>
      <c r="BY5177" s="15"/>
      <c r="BZ5177" s="15"/>
      <c r="CA5177" s="15"/>
      <c r="CB5177" s="15"/>
      <c r="CC5177" s="15"/>
      <c r="CD5177" s="15"/>
      <c r="CE5177" s="15"/>
      <c r="CF5177" s="15"/>
      <c r="CG5177" s="15"/>
      <c r="CH5177" s="15"/>
      <c r="CI5177" s="15"/>
      <c r="CJ5177" s="15"/>
      <c r="CK5177" s="15"/>
      <c r="CL5177" s="15"/>
      <c r="CM5177" s="15"/>
      <c r="CN5177" s="15"/>
    </row>
    <row r="5178" spans="1:92" ht="14">
      <c r="A5178" s="1"/>
      <c r="D5178" s="38"/>
      <c r="I5178" s="19"/>
      <c r="K5178" s="15"/>
      <c r="L5178" s="15"/>
      <c r="AE5178" s="37"/>
      <c r="AF5178" s="30"/>
      <c r="AG5178" s="23"/>
      <c r="AH5178" s="23"/>
      <c r="AI5178" s="23"/>
      <c r="AJ5178" s="23"/>
      <c r="AK5178" s="23"/>
      <c r="AL5178" s="23"/>
      <c r="AM5178" s="23"/>
      <c r="AN5178" s="23"/>
      <c r="AO5178" s="23"/>
      <c r="AP5178" s="23"/>
      <c r="AQ5178" s="23"/>
      <c r="AR5178" s="23"/>
      <c r="AS5178" s="23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23"/>
      <c r="BE5178" s="23"/>
      <c r="BF5178" s="23"/>
      <c r="BG5178" s="12"/>
      <c r="BH5178" s="12"/>
      <c r="BI5178" s="12"/>
      <c r="BJ5178" s="12"/>
      <c r="BK5178" s="12"/>
      <c r="BL5178" s="12"/>
      <c r="BM5178" s="12"/>
      <c r="BN5178" s="12"/>
      <c r="BO5178" s="12"/>
      <c r="BP5178" s="12"/>
      <c r="BQ5178" s="12"/>
      <c r="BR5178" s="12"/>
      <c r="BS5178" s="12"/>
      <c r="BT5178" s="12"/>
      <c r="BU5178" s="12"/>
      <c r="BV5178" s="12"/>
      <c r="BW5178" s="12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</row>
    <row r="5179" spans="1:92" ht="14">
      <c r="A5179" s="1"/>
      <c r="D5179" s="38"/>
      <c r="I5179" s="19"/>
      <c r="K5179" s="15"/>
      <c r="L5179" s="15"/>
      <c r="AE5179" s="37"/>
      <c r="AF5179" s="30"/>
      <c r="AG5179" s="23"/>
      <c r="AH5179" s="23"/>
      <c r="AI5179" s="23"/>
      <c r="AJ5179" s="23"/>
      <c r="AK5179" s="23"/>
      <c r="AL5179" s="23"/>
      <c r="AM5179" s="23"/>
      <c r="AN5179" s="23"/>
      <c r="AO5179" s="23"/>
      <c r="AP5179" s="23"/>
      <c r="AQ5179" s="23"/>
      <c r="AR5179" s="23"/>
      <c r="AS5179" s="23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23"/>
      <c r="BE5179" s="23"/>
      <c r="BF5179" s="23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  <c r="BU5179" s="12"/>
      <c r="BV5179" s="12"/>
      <c r="BW5179" s="12"/>
      <c r="BX5179" s="15"/>
      <c r="BY5179" s="15"/>
      <c r="BZ5179" s="15"/>
      <c r="CA5179" s="15"/>
      <c r="CB5179" s="15"/>
      <c r="CC5179" s="15"/>
      <c r="CD5179" s="15"/>
      <c r="CE5179" s="15"/>
      <c r="CF5179" s="15"/>
      <c r="CG5179" s="15"/>
      <c r="CH5179" s="15"/>
      <c r="CI5179" s="15"/>
      <c r="CJ5179" s="15"/>
      <c r="CK5179" s="15"/>
      <c r="CL5179" s="15"/>
      <c r="CM5179" s="15"/>
      <c r="CN5179" s="15"/>
    </row>
    <row r="5180" spans="1:92" ht="14">
      <c r="A5180" s="1"/>
      <c r="D5180" s="38"/>
      <c r="I5180" s="19"/>
      <c r="K5180" s="15"/>
      <c r="L5180" s="15"/>
      <c r="AE5180" s="37"/>
      <c r="AF5180" s="30"/>
      <c r="AG5180" s="23"/>
      <c r="AH5180" s="23"/>
      <c r="AI5180" s="23"/>
      <c r="AJ5180" s="23"/>
      <c r="AK5180" s="23"/>
      <c r="AL5180" s="23"/>
      <c r="AM5180" s="23"/>
      <c r="AN5180" s="23"/>
      <c r="AO5180" s="23"/>
      <c r="AP5180" s="23"/>
      <c r="AQ5180" s="23"/>
      <c r="AR5180" s="23"/>
      <c r="AS5180" s="23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23"/>
      <c r="BE5180" s="23"/>
      <c r="BF5180" s="23"/>
      <c r="BG5180" s="12"/>
      <c r="BH5180" s="12"/>
      <c r="BI5180" s="12"/>
      <c r="BJ5180" s="12"/>
      <c r="BK5180" s="12"/>
      <c r="BL5180" s="12"/>
      <c r="BM5180" s="12"/>
      <c r="BN5180" s="12"/>
      <c r="BO5180" s="12"/>
      <c r="BP5180" s="12"/>
      <c r="BQ5180" s="12"/>
      <c r="BR5180" s="12"/>
      <c r="BS5180" s="12"/>
      <c r="BT5180" s="12"/>
      <c r="BU5180" s="12"/>
      <c r="BV5180" s="12"/>
      <c r="BW5180" s="12"/>
      <c r="BX5180" s="15"/>
      <c r="BY5180" s="15"/>
      <c r="BZ5180" s="15"/>
      <c r="CA5180" s="15"/>
      <c r="CB5180" s="15"/>
      <c r="CC5180" s="15"/>
      <c r="CD5180" s="15"/>
      <c r="CE5180" s="15"/>
      <c r="CF5180" s="15"/>
      <c r="CG5180" s="15"/>
      <c r="CH5180" s="15"/>
      <c r="CI5180" s="15"/>
      <c r="CJ5180" s="15"/>
      <c r="CK5180" s="15"/>
      <c r="CL5180" s="15"/>
      <c r="CM5180" s="15"/>
      <c r="CN5180" s="15"/>
    </row>
    <row r="5181" spans="1:92" ht="14">
      <c r="A5181" s="1"/>
      <c r="D5181" s="38"/>
      <c r="I5181" s="19"/>
      <c r="K5181" s="15"/>
      <c r="L5181" s="15"/>
      <c r="AE5181" s="37"/>
      <c r="AF5181" s="30"/>
      <c r="AG5181" s="23"/>
      <c r="AH5181" s="23"/>
      <c r="AI5181" s="23"/>
      <c r="AJ5181" s="23"/>
      <c r="AK5181" s="23"/>
      <c r="AL5181" s="23"/>
      <c r="AM5181" s="23"/>
      <c r="AN5181" s="23"/>
      <c r="AO5181" s="23"/>
      <c r="AP5181" s="23"/>
      <c r="AQ5181" s="23"/>
      <c r="AR5181" s="23"/>
      <c r="AS5181" s="23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23"/>
      <c r="BE5181" s="23"/>
      <c r="BF5181" s="23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  <c r="BU5181" s="12"/>
      <c r="BV5181" s="12"/>
      <c r="BW5181" s="12"/>
      <c r="BX5181" s="15"/>
      <c r="BY5181" s="15"/>
      <c r="BZ5181" s="15"/>
      <c r="CA5181" s="15"/>
      <c r="CB5181" s="15"/>
      <c r="CC5181" s="15"/>
      <c r="CD5181" s="15"/>
      <c r="CE5181" s="15"/>
      <c r="CF5181" s="15"/>
      <c r="CG5181" s="15"/>
      <c r="CH5181" s="15"/>
      <c r="CI5181" s="15"/>
      <c r="CJ5181" s="15"/>
      <c r="CK5181" s="15"/>
      <c r="CL5181" s="15"/>
      <c r="CM5181" s="15"/>
      <c r="CN5181" s="15"/>
    </row>
    <row r="5182" spans="1:92" ht="14">
      <c r="A5182" s="1"/>
      <c r="D5182" s="38"/>
      <c r="I5182" s="19"/>
      <c r="K5182" s="15"/>
      <c r="L5182" s="15"/>
      <c r="AE5182" s="37"/>
      <c r="AF5182" s="30"/>
      <c r="AG5182" s="23"/>
      <c r="AH5182" s="23"/>
      <c r="AI5182" s="23"/>
      <c r="AJ5182" s="23"/>
      <c r="AK5182" s="23"/>
      <c r="AL5182" s="23"/>
      <c r="AM5182" s="23"/>
      <c r="AN5182" s="23"/>
      <c r="AO5182" s="23"/>
      <c r="AP5182" s="23"/>
      <c r="AQ5182" s="23"/>
      <c r="AR5182" s="23"/>
      <c r="AS5182" s="23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23"/>
      <c r="BE5182" s="23"/>
      <c r="BF5182" s="23"/>
      <c r="BG5182" s="12"/>
      <c r="BH5182" s="12"/>
      <c r="BI5182" s="12"/>
      <c r="BJ5182" s="12"/>
      <c r="BK5182" s="12"/>
      <c r="BL5182" s="12"/>
      <c r="BM5182" s="12"/>
      <c r="BN5182" s="12"/>
      <c r="BO5182" s="12"/>
      <c r="BP5182" s="12"/>
      <c r="BQ5182" s="12"/>
      <c r="BR5182" s="12"/>
      <c r="BS5182" s="12"/>
      <c r="BT5182" s="12"/>
      <c r="BU5182" s="12"/>
      <c r="BV5182" s="12"/>
      <c r="BW5182" s="12"/>
      <c r="BX5182" s="15"/>
      <c r="BY5182" s="15"/>
      <c r="BZ5182" s="15"/>
      <c r="CA5182" s="15"/>
      <c r="CB5182" s="15"/>
      <c r="CC5182" s="15"/>
      <c r="CD5182" s="15"/>
      <c r="CE5182" s="15"/>
      <c r="CF5182" s="15"/>
      <c r="CG5182" s="15"/>
      <c r="CH5182" s="15"/>
      <c r="CI5182" s="15"/>
      <c r="CJ5182" s="15"/>
      <c r="CK5182" s="15"/>
      <c r="CL5182" s="15"/>
      <c r="CM5182" s="15"/>
      <c r="CN5182" s="15"/>
    </row>
    <row r="5183" spans="1:92" ht="14">
      <c r="A5183" s="1"/>
      <c r="D5183" s="38"/>
      <c r="I5183" s="19"/>
      <c r="K5183" s="15"/>
      <c r="L5183" s="15"/>
      <c r="AE5183" s="37"/>
      <c r="AF5183" s="30"/>
      <c r="AG5183" s="23"/>
      <c r="AH5183" s="23"/>
      <c r="AI5183" s="23"/>
      <c r="AJ5183" s="23"/>
      <c r="AK5183" s="23"/>
      <c r="AL5183" s="23"/>
      <c r="AM5183" s="23"/>
      <c r="AN5183" s="23"/>
      <c r="AO5183" s="23"/>
      <c r="AP5183" s="23"/>
      <c r="AQ5183" s="23"/>
      <c r="AR5183" s="23"/>
      <c r="AS5183" s="23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23"/>
      <c r="BE5183" s="23"/>
      <c r="BF5183" s="23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  <c r="BU5183" s="12"/>
      <c r="BV5183" s="12"/>
      <c r="BW5183" s="12"/>
      <c r="BX5183" s="15"/>
      <c r="BY5183" s="15"/>
      <c r="BZ5183" s="15"/>
      <c r="CA5183" s="15"/>
      <c r="CB5183" s="15"/>
      <c r="CC5183" s="15"/>
      <c r="CD5183" s="15"/>
      <c r="CE5183" s="15"/>
      <c r="CF5183" s="15"/>
      <c r="CG5183" s="15"/>
      <c r="CH5183" s="15"/>
      <c r="CI5183" s="15"/>
      <c r="CJ5183" s="15"/>
      <c r="CK5183" s="15"/>
      <c r="CL5183" s="15"/>
      <c r="CM5183" s="15"/>
      <c r="CN5183" s="15"/>
    </row>
    <row r="5184" spans="1:92" ht="14">
      <c r="A5184" s="1"/>
      <c r="D5184" s="38"/>
      <c r="I5184" s="19"/>
      <c r="K5184" s="15"/>
      <c r="L5184" s="15"/>
      <c r="AE5184" s="37"/>
      <c r="AF5184" s="30"/>
      <c r="AG5184" s="23"/>
      <c r="AH5184" s="23"/>
      <c r="AI5184" s="23"/>
      <c r="AJ5184" s="23"/>
      <c r="AK5184" s="23"/>
      <c r="AL5184" s="23"/>
      <c r="AM5184" s="23"/>
      <c r="AN5184" s="23"/>
      <c r="AO5184" s="23"/>
      <c r="AP5184" s="23"/>
      <c r="AQ5184" s="23"/>
      <c r="AR5184" s="23"/>
      <c r="AS5184" s="23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23"/>
      <c r="BE5184" s="23"/>
      <c r="BF5184" s="23"/>
      <c r="BG5184" s="12"/>
      <c r="BH5184" s="12"/>
      <c r="BI5184" s="12"/>
      <c r="BJ5184" s="12"/>
      <c r="BK5184" s="12"/>
      <c r="BL5184" s="12"/>
      <c r="BM5184" s="12"/>
      <c r="BN5184" s="12"/>
      <c r="BO5184" s="12"/>
      <c r="BP5184" s="12"/>
      <c r="BQ5184" s="12"/>
      <c r="BR5184" s="12"/>
      <c r="BS5184" s="12"/>
      <c r="BT5184" s="12"/>
      <c r="BU5184" s="12"/>
      <c r="BV5184" s="12"/>
      <c r="BW5184" s="12"/>
      <c r="BX5184" s="15"/>
      <c r="BY5184" s="15"/>
      <c r="BZ5184" s="15"/>
      <c r="CA5184" s="15"/>
      <c r="CB5184" s="15"/>
      <c r="CC5184" s="15"/>
      <c r="CD5184" s="15"/>
      <c r="CE5184" s="15"/>
      <c r="CF5184" s="15"/>
      <c r="CG5184" s="15"/>
      <c r="CH5184" s="15"/>
      <c r="CI5184" s="15"/>
      <c r="CJ5184" s="15"/>
      <c r="CK5184" s="15"/>
      <c r="CL5184" s="15"/>
      <c r="CM5184" s="15"/>
      <c r="CN5184" s="15"/>
    </row>
    <row r="5185" spans="1:92" ht="14">
      <c r="A5185" s="1"/>
      <c r="D5185" s="38"/>
      <c r="I5185" s="19"/>
      <c r="K5185" s="15"/>
      <c r="L5185" s="15"/>
      <c r="AE5185" s="37"/>
      <c r="AF5185" s="30"/>
      <c r="AG5185" s="23"/>
      <c r="AH5185" s="23"/>
      <c r="AI5185" s="23"/>
      <c r="AJ5185" s="23"/>
      <c r="AK5185" s="23"/>
      <c r="AL5185" s="23"/>
      <c r="AM5185" s="23"/>
      <c r="AN5185" s="23"/>
      <c r="AO5185" s="23"/>
      <c r="AP5185" s="23"/>
      <c r="AQ5185" s="23"/>
      <c r="AR5185" s="23"/>
      <c r="AS5185" s="23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23"/>
      <c r="BE5185" s="23"/>
      <c r="BF5185" s="23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  <c r="BU5185" s="12"/>
      <c r="BV5185" s="12"/>
      <c r="BW5185" s="12"/>
      <c r="BX5185" s="15"/>
      <c r="BY5185" s="15"/>
      <c r="BZ5185" s="15"/>
      <c r="CA5185" s="15"/>
      <c r="CB5185" s="15"/>
      <c r="CC5185" s="15"/>
      <c r="CD5185" s="15"/>
      <c r="CE5185" s="15"/>
      <c r="CF5185" s="15"/>
      <c r="CG5185" s="15"/>
      <c r="CH5185" s="15"/>
      <c r="CI5185" s="15"/>
      <c r="CJ5185" s="15"/>
      <c r="CK5185" s="15"/>
      <c r="CL5185" s="15"/>
      <c r="CM5185" s="15"/>
      <c r="CN5185" s="15"/>
    </row>
    <row r="5186" spans="1:92" ht="14">
      <c r="A5186" s="1"/>
      <c r="D5186" s="38"/>
      <c r="I5186" s="19"/>
      <c r="K5186" s="15"/>
      <c r="L5186" s="15"/>
      <c r="AE5186" s="37"/>
      <c r="AF5186" s="30"/>
      <c r="AG5186" s="23"/>
      <c r="AH5186" s="23"/>
      <c r="AI5186" s="23"/>
      <c r="AJ5186" s="23"/>
      <c r="AK5186" s="23"/>
      <c r="AL5186" s="23"/>
      <c r="AM5186" s="23"/>
      <c r="AN5186" s="23"/>
      <c r="AO5186" s="23"/>
      <c r="AP5186" s="23"/>
      <c r="AQ5186" s="23"/>
      <c r="AR5186" s="23"/>
      <c r="AS5186" s="23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23"/>
      <c r="BE5186" s="23"/>
      <c r="BF5186" s="23"/>
      <c r="BG5186" s="12"/>
      <c r="BH5186" s="12"/>
      <c r="BI5186" s="12"/>
      <c r="BJ5186" s="12"/>
      <c r="BK5186" s="12"/>
      <c r="BL5186" s="12"/>
      <c r="BM5186" s="12"/>
      <c r="BN5186" s="12"/>
      <c r="BO5186" s="12"/>
      <c r="BP5186" s="12"/>
      <c r="BQ5186" s="12"/>
      <c r="BR5186" s="12"/>
      <c r="BS5186" s="12"/>
      <c r="BT5186" s="12"/>
      <c r="BU5186" s="12"/>
      <c r="BV5186" s="12"/>
      <c r="BW5186" s="12"/>
      <c r="BX5186" s="15"/>
      <c r="BY5186" s="15"/>
      <c r="BZ5186" s="15"/>
      <c r="CA5186" s="15"/>
      <c r="CB5186" s="15"/>
      <c r="CC5186" s="15"/>
      <c r="CD5186" s="15"/>
      <c r="CE5186" s="15"/>
      <c r="CF5186" s="15"/>
      <c r="CG5186" s="15"/>
      <c r="CH5186" s="15"/>
      <c r="CI5186" s="15"/>
      <c r="CJ5186" s="15"/>
      <c r="CK5186" s="15"/>
      <c r="CL5186" s="15"/>
      <c r="CM5186" s="15"/>
      <c r="CN5186" s="15"/>
    </row>
    <row r="5187" spans="1:92" ht="14">
      <c r="A5187" s="1"/>
      <c r="D5187" s="38"/>
      <c r="I5187" s="19"/>
      <c r="K5187" s="15"/>
      <c r="L5187" s="15"/>
      <c r="AE5187" s="37"/>
      <c r="AF5187" s="30"/>
      <c r="AG5187" s="23"/>
      <c r="AH5187" s="23"/>
      <c r="AI5187" s="23"/>
      <c r="AJ5187" s="23"/>
      <c r="AK5187" s="23"/>
      <c r="AL5187" s="23"/>
      <c r="AM5187" s="23"/>
      <c r="AN5187" s="23"/>
      <c r="AO5187" s="23"/>
      <c r="AP5187" s="23"/>
      <c r="AQ5187" s="23"/>
      <c r="AR5187" s="23"/>
      <c r="AS5187" s="23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23"/>
      <c r="BE5187" s="23"/>
      <c r="BF5187" s="23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  <c r="BU5187" s="12"/>
      <c r="BV5187" s="12"/>
      <c r="BW5187" s="12"/>
      <c r="BX5187" s="15"/>
      <c r="BY5187" s="15"/>
      <c r="BZ5187" s="15"/>
      <c r="CA5187" s="15"/>
      <c r="CB5187" s="15"/>
      <c r="CC5187" s="15"/>
      <c r="CD5187" s="15"/>
      <c r="CE5187" s="15"/>
      <c r="CF5187" s="15"/>
      <c r="CG5187" s="15"/>
      <c r="CH5187" s="15"/>
      <c r="CI5187" s="15"/>
      <c r="CJ5187" s="15"/>
      <c r="CK5187" s="15"/>
      <c r="CL5187" s="15"/>
      <c r="CM5187" s="15"/>
      <c r="CN5187" s="15"/>
    </row>
    <row r="5188" spans="1:92" ht="14">
      <c r="A5188" s="1"/>
      <c r="D5188" s="38"/>
      <c r="I5188" s="19"/>
      <c r="K5188" s="15"/>
      <c r="L5188" s="15"/>
      <c r="AE5188" s="37"/>
      <c r="AF5188" s="30"/>
      <c r="AG5188" s="23"/>
      <c r="AH5188" s="23"/>
      <c r="AI5188" s="23"/>
      <c r="AJ5188" s="23"/>
      <c r="AK5188" s="23"/>
      <c r="AL5188" s="23"/>
      <c r="AM5188" s="23"/>
      <c r="AN5188" s="23"/>
      <c r="AO5188" s="23"/>
      <c r="AP5188" s="23"/>
      <c r="AQ5188" s="23"/>
      <c r="AR5188" s="23"/>
      <c r="AS5188" s="23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23"/>
      <c r="BE5188" s="23"/>
      <c r="BF5188" s="23"/>
      <c r="BG5188" s="12"/>
      <c r="BH5188" s="12"/>
      <c r="BI5188" s="12"/>
      <c r="BJ5188" s="12"/>
      <c r="BK5188" s="12"/>
      <c r="BL5188" s="12"/>
      <c r="BM5188" s="12"/>
      <c r="BN5188" s="12"/>
      <c r="BO5188" s="12"/>
      <c r="BP5188" s="12"/>
      <c r="BQ5188" s="12"/>
      <c r="BR5188" s="12"/>
      <c r="BS5188" s="12"/>
      <c r="BT5188" s="12"/>
      <c r="BU5188" s="12"/>
      <c r="BV5188" s="12"/>
      <c r="BW5188" s="12"/>
      <c r="BX5188" s="15"/>
      <c r="BY5188" s="15"/>
      <c r="BZ5188" s="15"/>
      <c r="CA5188" s="15"/>
      <c r="CB5188" s="15"/>
      <c r="CC5188" s="15"/>
      <c r="CD5188" s="15"/>
      <c r="CE5188" s="15"/>
      <c r="CF5188" s="15"/>
      <c r="CG5188" s="15"/>
      <c r="CH5188" s="15"/>
      <c r="CI5188" s="15"/>
      <c r="CJ5188" s="15"/>
      <c r="CK5188" s="15"/>
      <c r="CL5188" s="15"/>
      <c r="CM5188" s="15"/>
      <c r="CN5188" s="15"/>
    </row>
    <row r="5189" spans="1:92" ht="14">
      <c r="A5189" s="1"/>
      <c r="D5189" s="38"/>
      <c r="I5189" s="19"/>
      <c r="K5189" s="15"/>
      <c r="L5189" s="15"/>
      <c r="AE5189" s="37"/>
      <c r="AF5189" s="30"/>
      <c r="AG5189" s="23"/>
      <c r="AH5189" s="23"/>
      <c r="AI5189" s="23"/>
      <c r="AJ5189" s="23"/>
      <c r="AK5189" s="23"/>
      <c r="AL5189" s="23"/>
      <c r="AM5189" s="23"/>
      <c r="AN5189" s="23"/>
      <c r="AO5189" s="23"/>
      <c r="AP5189" s="23"/>
      <c r="AQ5189" s="23"/>
      <c r="AR5189" s="23"/>
      <c r="AS5189" s="23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23"/>
      <c r="BE5189" s="23"/>
      <c r="BF5189" s="23"/>
      <c r="BG5189" s="12"/>
      <c r="BH5189" s="12"/>
      <c r="BI5189" s="12"/>
      <c r="BJ5189" s="12"/>
      <c r="BK5189" s="12"/>
      <c r="BL5189" s="12"/>
      <c r="BM5189" s="12"/>
      <c r="BN5189" s="12"/>
      <c r="BO5189" s="12"/>
      <c r="BP5189" s="12"/>
      <c r="BQ5189" s="12"/>
      <c r="BR5189" s="12"/>
      <c r="BS5189" s="12"/>
      <c r="BT5189" s="12"/>
      <c r="BU5189" s="12"/>
      <c r="BV5189" s="12"/>
      <c r="BW5189" s="12"/>
      <c r="BX5189" s="15"/>
      <c r="BY5189" s="15"/>
      <c r="BZ5189" s="15"/>
      <c r="CA5189" s="15"/>
      <c r="CB5189" s="15"/>
      <c r="CC5189" s="15"/>
      <c r="CD5189" s="15"/>
      <c r="CE5189" s="15"/>
      <c r="CF5189" s="15"/>
      <c r="CG5189" s="15"/>
      <c r="CH5189" s="15"/>
      <c r="CI5189" s="15"/>
      <c r="CJ5189" s="15"/>
      <c r="CK5189" s="15"/>
      <c r="CL5189" s="15"/>
      <c r="CM5189" s="15"/>
      <c r="CN5189" s="15"/>
    </row>
    <row r="5190" spans="1:92" ht="14">
      <c r="A5190" s="1"/>
      <c r="D5190" s="38"/>
      <c r="I5190" s="19"/>
      <c r="K5190" s="15"/>
      <c r="L5190" s="15"/>
      <c r="AE5190" s="37"/>
      <c r="AF5190" s="30"/>
      <c r="AG5190" s="23"/>
      <c r="AH5190" s="23"/>
      <c r="AI5190" s="23"/>
      <c r="AJ5190" s="23"/>
      <c r="AK5190" s="23"/>
      <c r="AL5190" s="23"/>
      <c r="AM5190" s="23"/>
      <c r="AN5190" s="23"/>
      <c r="AO5190" s="23"/>
      <c r="AP5190" s="23"/>
      <c r="AQ5190" s="23"/>
      <c r="AR5190" s="23"/>
      <c r="AS5190" s="23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23"/>
      <c r="BE5190" s="23"/>
      <c r="BF5190" s="23"/>
      <c r="BG5190" s="12"/>
      <c r="BH5190" s="12"/>
      <c r="BI5190" s="12"/>
      <c r="BJ5190" s="12"/>
      <c r="BK5190" s="12"/>
      <c r="BL5190" s="12"/>
      <c r="BM5190" s="12"/>
      <c r="BN5190" s="12"/>
      <c r="BO5190" s="12"/>
      <c r="BP5190" s="12"/>
      <c r="BQ5190" s="12"/>
      <c r="BR5190" s="12"/>
      <c r="BS5190" s="12"/>
      <c r="BT5190" s="12"/>
      <c r="BU5190" s="12"/>
      <c r="BV5190" s="12"/>
      <c r="BW5190" s="12"/>
      <c r="BX5190" s="15"/>
      <c r="BY5190" s="15"/>
      <c r="BZ5190" s="15"/>
      <c r="CA5190" s="15"/>
      <c r="CB5190" s="15"/>
      <c r="CC5190" s="15"/>
      <c r="CD5190" s="15"/>
      <c r="CE5190" s="15"/>
      <c r="CF5190" s="15"/>
      <c r="CG5190" s="15"/>
      <c r="CH5190" s="15"/>
      <c r="CI5190" s="15"/>
      <c r="CJ5190" s="15"/>
      <c r="CK5190" s="15"/>
      <c r="CL5190" s="15"/>
      <c r="CM5190" s="15"/>
      <c r="CN5190" s="15"/>
    </row>
    <row r="5191" spans="1:92" ht="14">
      <c r="A5191" s="1"/>
      <c r="D5191" s="38"/>
      <c r="I5191" s="19"/>
      <c r="K5191" s="15"/>
      <c r="L5191" s="15"/>
      <c r="AE5191" s="37"/>
      <c r="AF5191" s="30"/>
      <c r="AG5191" s="23"/>
      <c r="AH5191" s="23"/>
      <c r="AI5191" s="23"/>
      <c r="AJ5191" s="23"/>
      <c r="AK5191" s="23"/>
      <c r="AL5191" s="23"/>
      <c r="AM5191" s="23"/>
      <c r="AN5191" s="23"/>
      <c r="AO5191" s="23"/>
      <c r="AP5191" s="23"/>
      <c r="AQ5191" s="23"/>
      <c r="AR5191" s="23"/>
      <c r="AS5191" s="23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23"/>
      <c r="BE5191" s="23"/>
      <c r="BF5191" s="23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  <c r="BU5191" s="12"/>
      <c r="BV5191" s="12"/>
      <c r="BW5191" s="12"/>
      <c r="BX5191" s="15"/>
      <c r="BY5191" s="15"/>
      <c r="BZ5191" s="15"/>
      <c r="CA5191" s="15"/>
      <c r="CB5191" s="15"/>
      <c r="CC5191" s="15"/>
      <c r="CD5191" s="15"/>
      <c r="CE5191" s="15"/>
      <c r="CF5191" s="15"/>
      <c r="CG5191" s="15"/>
      <c r="CH5191" s="15"/>
      <c r="CI5191" s="15"/>
      <c r="CJ5191" s="15"/>
      <c r="CK5191" s="15"/>
      <c r="CL5191" s="15"/>
      <c r="CM5191" s="15"/>
      <c r="CN5191" s="15"/>
    </row>
    <row r="5192" spans="1:92" ht="14">
      <c r="A5192" s="1"/>
      <c r="D5192" s="38"/>
      <c r="I5192" s="19"/>
      <c r="K5192" s="15"/>
      <c r="L5192" s="15"/>
      <c r="AE5192" s="37"/>
      <c r="AF5192" s="30"/>
      <c r="AG5192" s="23"/>
      <c r="AH5192" s="23"/>
      <c r="AI5192" s="23"/>
      <c r="AJ5192" s="23"/>
      <c r="AK5192" s="23"/>
      <c r="AL5192" s="23"/>
      <c r="AM5192" s="23"/>
      <c r="AN5192" s="23"/>
      <c r="AO5192" s="23"/>
      <c r="AP5192" s="23"/>
      <c r="AQ5192" s="23"/>
      <c r="AR5192" s="23"/>
      <c r="AS5192" s="23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23"/>
      <c r="BE5192" s="23"/>
      <c r="BF5192" s="23"/>
      <c r="BG5192" s="12"/>
      <c r="BH5192" s="12"/>
      <c r="BI5192" s="12"/>
      <c r="BJ5192" s="12"/>
      <c r="BK5192" s="12"/>
      <c r="BL5192" s="12"/>
      <c r="BM5192" s="12"/>
      <c r="BN5192" s="12"/>
      <c r="BO5192" s="12"/>
      <c r="BP5192" s="12"/>
      <c r="BQ5192" s="12"/>
      <c r="BR5192" s="12"/>
      <c r="BS5192" s="12"/>
      <c r="BT5192" s="12"/>
      <c r="BU5192" s="12"/>
      <c r="BV5192" s="12"/>
      <c r="BW5192" s="12"/>
      <c r="BX5192" s="15"/>
      <c r="BY5192" s="15"/>
      <c r="BZ5192" s="15"/>
      <c r="CA5192" s="15"/>
      <c r="CB5192" s="15"/>
      <c r="CC5192" s="15"/>
      <c r="CD5192" s="15"/>
      <c r="CE5192" s="15"/>
      <c r="CF5192" s="15"/>
      <c r="CG5192" s="15"/>
      <c r="CH5192" s="15"/>
      <c r="CI5192" s="15"/>
      <c r="CJ5192" s="15"/>
      <c r="CK5192" s="15"/>
      <c r="CL5192" s="15"/>
      <c r="CM5192" s="15"/>
      <c r="CN5192" s="15"/>
    </row>
    <row r="5193" spans="1:92" ht="14">
      <c r="A5193" s="1"/>
      <c r="D5193" s="38"/>
      <c r="I5193" s="19"/>
      <c r="K5193" s="15"/>
      <c r="L5193" s="15"/>
      <c r="AE5193" s="37"/>
      <c r="AF5193" s="30"/>
      <c r="AG5193" s="23"/>
      <c r="AH5193" s="23"/>
      <c r="AI5193" s="23"/>
      <c r="AJ5193" s="23"/>
      <c r="AK5193" s="23"/>
      <c r="AL5193" s="23"/>
      <c r="AM5193" s="23"/>
      <c r="AN5193" s="23"/>
      <c r="AO5193" s="23"/>
      <c r="AP5193" s="23"/>
      <c r="AQ5193" s="23"/>
      <c r="AR5193" s="23"/>
      <c r="AS5193" s="23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23"/>
      <c r="BE5193" s="23"/>
      <c r="BF5193" s="23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  <c r="BU5193" s="12"/>
      <c r="BV5193" s="12"/>
      <c r="BW5193" s="12"/>
      <c r="BX5193" s="15"/>
      <c r="BY5193" s="15"/>
      <c r="BZ5193" s="15"/>
      <c r="CA5193" s="15"/>
      <c r="CB5193" s="15"/>
      <c r="CC5193" s="15"/>
      <c r="CD5193" s="15"/>
      <c r="CE5193" s="15"/>
      <c r="CF5193" s="15"/>
      <c r="CG5193" s="15"/>
      <c r="CH5193" s="15"/>
      <c r="CI5193" s="15"/>
      <c r="CJ5193" s="15"/>
      <c r="CK5193" s="15"/>
      <c r="CL5193" s="15"/>
      <c r="CM5193" s="15"/>
      <c r="CN5193" s="15"/>
    </row>
    <row r="5194" spans="1:92" ht="14">
      <c r="A5194" s="1"/>
      <c r="D5194" s="38"/>
      <c r="I5194" s="19"/>
      <c r="K5194" s="15"/>
      <c r="L5194" s="15"/>
      <c r="AE5194" s="37"/>
      <c r="AF5194" s="30"/>
      <c r="AG5194" s="23"/>
      <c r="AH5194" s="23"/>
      <c r="AI5194" s="23"/>
      <c r="AJ5194" s="23"/>
      <c r="AK5194" s="23"/>
      <c r="AL5194" s="23"/>
      <c r="AM5194" s="23"/>
      <c r="AN5194" s="23"/>
      <c r="AO5194" s="23"/>
      <c r="AP5194" s="23"/>
      <c r="AQ5194" s="23"/>
      <c r="AR5194" s="23"/>
      <c r="AS5194" s="23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23"/>
      <c r="BE5194" s="23"/>
      <c r="BF5194" s="23"/>
      <c r="BG5194" s="12"/>
      <c r="BH5194" s="12"/>
      <c r="BI5194" s="12"/>
      <c r="BJ5194" s="12"/>
      <c r="BK5194" s="12"/>
      <c r="BL5194" s="12"/>
      <c r="BM5194" s="12"/>
      <c r="BN5194" s="12"/>
      <c r="BO5194" s="12"/>
      <c r="BP5194" s="12"/>
      <c r="BQ5194" s="12"/>
      <c r="BR5194" s="12"/>
      <c r="BS5194" s="12"/>
      <c r="BT5194" s="12"/>
      <c r="BU5194" s="12"/>
      <c r="BV5194" s="12"/>
      <c r="BW5194" s="12"/>
      <c r="BX5194" s="15"/>
      <c r="BY5194" s="15"/>
      <c r="BZ5194" s="15"/>
      <c r="CA5194" s="15"/>
      <c r="CB5194" s="15"/>
      <c r="CC5194" s="15"/>
      <c r="CD5194" s="15"/>
      <c r="CE5194" s="15"/>
      <c r="CF5194" s="15"/>
      <c r="CG5194" s="15"/>
      <c r="CH5194" s="15"/>
      <c r="CI5194" s="15"/>
      <c r="CJ5194" s="15"/>
      <c r="CK5194" s="15"/>
      <c r="CL5194" s="15"/>
      <c r="CM5194" s="15"/>
      <c r="CN5194" s="15"/>
    </row>
    <row r="5195" spans="1:92" ht="14">
      <c r="A5195" s="1"/>
      <c r="D5195" s="38"/>
      <c r="I5195" s="19"/>
      <c r="K5195" s="15"/>
      <c r="L5195" s="15"/>
      <c r="AE5195" s="37"/>
      <c r="AF5195" s="30"/>
      <c r="AG5195" s="23"/>
      <c r="AH5195" s="23"/>
      <c r="AI5195" s="23"/>
      <c r="AJ5195" s="23"/>
      <c r="AK5195" s="23"/>
      <c r="AL5195" s="23"/>
      <c r="AM5195" s="23"/>
      <c r="AN5195" s="23"/>
      <c r="AO5195" s="23"/>
      <c r="AP5195" s="23"/>
      <c r="AQ5195" s="23"/>
      <c r="AR5195" s="23"/>
      <c r="AS5195" s="23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23"/>
      <c r="BE5195" s="23"/>
      <c r="BF5195" s="23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  <c r="BU5195" s="12"/>
      <c r="BV5195" s="12"/>
      <c r="BW5195" s="12"/>
      <c r="BX5195" s="15"/>
      <c r="BY5195" s="15"/>
      <c r="BZ5195" s="15"/>
      <c r="CA5195" s="15"/>
      <c r="CB5195" s="15"/>
      <c r="CC5195" s="15"/>
      <c r="CD5195" s="15"/>
      <c r="CE5195" s="15"/>
      <c r="CF5195" s="15"/>
      <c r="CG5195" s="15"/>
      <c r="CH5195" s="15"/>
      <c r="CI5195" s="15"/>
      <c r="CJ5195" s="15"/>
      <c r="CK5195" s="15"/>
      <c r="CL5195" s="15"/>
      <c r="CM5195" s="15"/>
      <c r="CN5195" s="15"/>
    </row>
    <row r="5196" spans="1:92" ht="14">
      <c r="A5196" s="1"/>
      <c r="D5196" s="38"/>
      <c r="I5196" s="19"/>
      <c r="K5196" s="15"/>
      <c r="L5196" s="15"/>
      <c r="AE5196" s="37"/>
      <c r="AF5196" s="30"/>
      <c r="AG5196" s="23"/>
      <c r="AH5196" s="23"/>
      <c r="AI5196" s="23"/>
      <c r="AJ5196" s="23"/>
      <c r="AK5196" s="23"/>
      <c r="AL5196" s="23"/>
      <c r="AM5196" s="23"/>
      <c r="AN5196" s="23"/>
      <c r="AO5196" s="23"/>
      <c r="AP5196" s="23"/>
      <c r="AQ5196" s="23"/>
      <c r="AR5196" s="23"/>
      <c r="AS5196" s="23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23"/>
      <c r="BE5196" s="23"/>
      <c r="BF5196" s="23"/>
      <c r="BG5196" s="12"/>
      <c r="BH5196" s="12"/>
      <c r="BI5196" s="12"/>
      <c r="BJ5196" s="12"/>
      <c r="BK5196" s="12"/>
      <c r="BL5196" s="12"/>
      <c r="BM5196" s="12"/>
      <c r="BN5196" s="12"/>
      <c r="BO5196" s="12"/>
      <c r="BP5196" s="12"/>
      <c r="BQ5196" s="12"/>
      <c r="BR5196" s="12"/>
      <c r="BS5196" s="12"/>
      <c r="BT5196" s="12"/>
      <c r="BU5196" s="12"/>
      <c r="BV5196" s="12"/>
      <c r="BW5196" s="12"/>
      <c r="BX5196" s="15"/>
      <c r="BY5196" s="15"/>
      <c r="BZ5196" s="15"/>
      <c r="CA5196" s="15"/>
      <c r="CB5196" s="15"/>
      <c r="CC5196" s="15"/>
      <c r="CD5196" s="15"/>
      <c r="CE5196" s="15"/>
      <c r="CF5196" s="15"/>
      <c r="CG5196" s="15"/>
      <c r="CH5196" s="15"/>
      <c r="CI5196" s="15"/>
      <c r="CJ5196" s="15"/>
      <c r="CK5196" s="15"/>
      <c r="CL5196" s="15"/>
      <c r="CM5196" s="15"/>
      <c r="CN5196" s="15"/>
    </row>
    <row r="5197" spans="1:92" ht="14">
      <c r="A5197" s="1"/>
      <c r="D5197" s="38"/>
      <c r="I5197" s="19"/>
      <c r="K5197" s="15"/>
      <c r="L5197" s="15"/>
      <c r="AE5197" s="37"/>
      <c r="AF5197" s="30"/>
      <c r="AG5197" s="23"/>
      <c r="AH5197" s="23"/>
      <c r="AI5197" s="23"/>
      <c r="AJ5197" s="23"/>
      <c r="AK5197" s="23"/>
      <c r="AL5197" s="23"/>
      <c r="AM5197" s="23"/>
      <c r="AN5197" s="23"/>
      <c r="AO5197" s="23"/>
      <c r="AP5197" s="23"/>
      <c r="AQ5197" s="23"/>
      <c r="AR5197" s="23"/>
      <c r="AS5197" s="23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23"/>
      <c r="BE5197" s="23"/>
      <c r="BF5197" s="23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  <c r="BU5197" s="12"/>
      <c r="BV5197" s="12"/>
      <c r="BW5197" s="12"/>
      <c r="BX5197" s="15"/>
      <c r="BY5197" s="15"/>
      <c r="BZ5197" s="15"/>
      <c r="CA5197" s="15"/>
      <c r="CB5197" s="15"/>
      <c r="CC5197" s="15"/>
      <c r="CD5197" s="15"/>
      <c r="CE5197" s="15"/>
      <c r="CF5197" s="15"/>
      <c r="CG5197" s="15"/>
      <c r="CH5197" s="15"/>
      <c r="CI5197" s="15"/>
      <c r="CJ5197" s="15"/>
      <c r="CK5197" s="15"/>
      <c r="CL5197" s="15"/>
      <c r="CM5197" s="15"/>
      <c r="CN5197" s="15"/>
    </row>
    <row r="5198" spans="1:92" ht="14">
      <c r="A5198" s="1"/>
      <c r="D5198" s="38"/>
      <c r="I5198" s="19"/>
      <c r="K5198" s="15"/>
      <c r="L5198" s="15"/>
      <c r="AE5198" s="37"/>
      <c r="AF5198" s="30"/>
      <c r="AG5198" s="23"/>
      <c r="AH5198" s="23"/>
      <c r="AI5198" s="23"/>
      <c r="AJ5198" s="23"/>
      <c r="AK5198" s="23"/>
      <c r="AL5198" s="23"/>
      <c r="AM5198" s="23"/>
      <c r="AN5198" s="23"/>
      <c r="AO5198" s="23"/>
      <c r="AP5198" s="23"/>
      <c r="AQ5198" s="23"/>
      <c r="AR5198" s="23"/>
      <c r="AS5198" s="23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23"/>
      <c r="BE5198" s="23"/>
      <c r="BF5198" s="23"/>
      <c r="BG5198" s="12"/>
      <c r="BH5198" s="12"/>
      <c r="BI5198" s="12"/>
      <c r="BJ5198" s="12"/>
      <c r="BK5198" s="12"/>
      <c r="BL5198" s="12"/>
      <c r="BM5198" s="12"/>
      <c r="BN5198" s="12"/>
      <c r="BO5198" s="12"/>
      <c r="BP5198" s="12"/>
      <c r="BQ5198" s="12"/>
      <c r="BR5198" s="12"/>
      <c r="BS5198" s="12"/>
      <c r="BT5198" s="12"/>
      <c r="BU5198" s="12"/>
      <c r="BV5198" s="12"/>
      <c r="BW5198" s="12"/>
      <c r="BX5198" s="15"/>
      <c r="BY5198" s="15"/>
      <c r="BZ5198" s="15"/>
      <c r="CA5198" s="15"/>
      <c r="CB5198" s="15"/>
      <c r="CC5198" s="15"/>
      <c r="CD5198" s="15"/>
      <c r="CE5198" s="15"/>
      <c r="CF5198" s="15"/>
      <c r="CG5198" s="15"/>
      <c r="CH5198" s="15"/>
      <c r="CI5198" s="15"/>
      <c r="CJ5198" s="15"/>
      <c r="CK5198" s="15"/>
      <c r="CL5198" s="15"/>
      <c r="CM5198" s="15"/>
      <c r="CN5198" s="15"/>
    </row>
    <row r="5199" spans="1:92" ht="14">
      <c r="A5199" s="1"/>
      <c r="D5199" s="38"/>
      <c r="I5199" s="19"/>
      <c r="K5199" s="15"/>
      <c r="L5199" s="15"/>
      <c r="AE5199" s="37"/>
      <c r="AF5199" s="30"/>
      <c r="AG5199" s="23"/>
      <c r="AH5199" s="23"/>
      <c r="AI5199" s="23"/>
      <c r="AJ5199" s="23"/>
      <c r="AK5199" s="23"/>
      <c r="AL5199" s="23"/>
      <c r="AM5199" s="23"/>
      <c r="AN5199" s="23"/>
      <c r="AO5199" s="23"/>
      <c r="AP5199" s="23"/>
      <c r="AQ5199" s="23"/>
      <c r="AR5199" s="23"/>
      <c r="AS5199" s="23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23"/>
      <c r="BE5199" s="23"/>
      <c r="BF5199" s="23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  <c r="BU5199" s="12"/>
      <c r="BV5199" s="12"/>
      <c r="BW5199" s="12"/>
      <c r="BX5199" s="15"/>
      <c r="BY5199" s="15"/>
      <c r="BZ5199" s="15"/>
      <c r="CA5199" s="15"/>
      <c r="CB5199" s="15"/>
      <c r="CC5199" s="15"/>
      <c r="CD5199" s="15"/>
      <c r="CE5199" s="15"/>
      <c r="CF5199" s="15"/>
      <c r="CG5199" s="15"/>
      <c r="CH5199" s="15"/>
      <c r="CI5199" s="15"/>
      <c r="CJ5199" s="15"/>
      <c r="CK5199" s="15"/>
      <c r="CL5199" s="15"/>
      <c r="CM5199" s="15"/>
      <c r="CN5199" s="15"/>
    </row>
    <row r="5200" spans="1:92" ht="14">
      <c r="A5200" s="1"/>
      <c r="D5200" s="38"/>
      <c r="I5200" s="19"/>
      <c r="K5200" s="15"/>
      <c r="L5200" s="15"/>
      <c r="AE5200" s="37"/>
      <c r="AF5200" s="30"/>
      <c r="AG5200" s="23"/>
      <c r="AH5200" s="23"/>
      <c r="AI5200" s="23"/>
      <c r="AJ5200" s="23"/>
      <c r="AK5200" s="23"/>
      <c r="AL5200" s="23"/>
      <c r="AM5200" s="23"/>
      <c r="AN5200" s="23"/>
      <c r="AO5200" s="23"/>
      <c r="AP5200" s="23"/>
      <c r="AQ5200" s="23"/>
      <c r="AR5200" s="23"/>
      <c r="AS5200" s="23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23"/>
      <c r="BE5200" s="23"/>
      <c r="BF5200" s="23"/>
      <c r="BG5200" s="12"/>
      <c r="BH5200" s="12"/>
      <c r="BI5200" s="12"/>
      <c r="BJ5200" s="12"/>
      <c r="BK5200" s="12"/>
      <c r="BL5200" s="12"/>
      <c r="BM5200" s="12"/>
      <c r="BN5200" s="12"/>
      <c r="BO5200" s="12"/>
      <c r="BP5200" s="12"/>
      <c r="BQ5200" s="12"/>
      <c r="BR5200" s="12"/>
      <c r="BS5200" s="12"/>
      <c r="BT5200" s="12"/>
      <c r="BU5200" s="12"/>
      <c r="BV5200" s="12"/>
      <c r="BW5200" s="12"/>
      <c r="BX5200" s="15"/>
      <c r="BY5200" s="15"/>
      <c r="BZ5200" s="15"/>
      <c r="CA5200" s="15"/>
      <c r="CB5200" s="15"/>
      <c r="CC5200" s="15"/>
      <c r="CD5200" s="15"/>
      <c r="CE5200" s="15"/>
      <c r="CF5200" s="15"/>
      <c r="CG5200" s="15"/>
      <c r="CH5200" s="15"/>
      <c r="CI5200" s="15"/>
      <c r="CJ5200" s="15"/>
      <c r="CK5200" s="15"/>
      <c r="CL5200" s="15"/>
      <c r="CM5200" s="15"/>
      <c r="CN5200" s="15"/>
    </row>
    <row r="5201" spans="1:92" ht="14">
      <c r="A5201" s="1"/>
      <c r="D5201" s="38"/>
      <c r="I5201" s="19"/>
      <c r="K5201" s="15"/>
      <c r="L5201" s="15"/>
      <c r="AE5201" s="37"/>
      <c r="AF5201" s="30"/>
      <c r="AG5201" s="23"/>
      <c r="AH5201" s="23"/>
      <c r="AI5201" s="23"/>
      <c r="AJ5201" s="23"/>
      <c r="AK5201" s="23"/>
      <c r="AL5201" s="23"/>
      <c r="AM5201" s="23"/>
      <c r="AN5201" s="23"/>
      <c r="AO5201" s="23"/>
      <c r="AP5201" s="23"/>
      <c r="AQ5201" s="23"/>
      <c r="AR5201" s="23"/>
      <c r="AS5201" s="23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23"/>
      <c r="BE5201" s="23"/>
      <c r="BF5201" s="23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/>
      <c r="BT5201" s="12"/>
      <c r="BU5201" s="12"/>
      <c r="BV5201" s="12"/>
      <c r="BW5201" s="12"/>
      <c r="BX5201" s="15"/>
      <c r="BY5201" s="15"/>
      <c r="BZ5201" s="15"/>
      <c r="CA5201" s="15"/>
      <c r="CB5201" s="15"/>
      <c r="CC5201" s="15"/>
      <c r="CD5201" s="15"/>
      <c r="CE5201" s="15"/>
      <c r="CF5201" s="15"/>
      <c r="CG5201" s="15"/>
      <c r="CH5201" s="15"/>
      <c r="CI5201" s="15"/>
      <c r="CJ5201" s="15"/>
      <c r="CK5201" s="15"/>
      <c r="CL5201" s="15"/>
      <c r="CM5201" s="15"/>
      <c r="CN5201" s="15"/>
    </row>
    <row r="5202" spans="1:92" ht="14">
      <c r="A5202" s="1"/>
      <c r="D5202" s="38"/>
      <c r="I5202" s="19"/>
      <c r="K5202" s="15"/>
      <c r="L5202" s="15"/>
      <c r="AE5202" s="37"/>
      <c r="AF5202" s="30"/>
      <c r="AG5202" s="23"/>
      <c r="AH5202" s="23"/>
      <c r="AI5202" s="23"/>
      <c r="AJ5202" s="23"/>
      <c r="AK5202" s="23"/>
      <c r="AL5202" s="23"/>
      <c r="AM5202" s="23"/>
      <c r="AN5202" s="23"/>
      <c r="AO5202" s="23"/>
      <c r="AP5202" s="23"/>
      <c r="AQ5202" s="23"/>
      <c r="AR5202" s="23"/>
      <c r="AS5202" s="23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23"/>
      <c r="BE5202" s="23"/>
      <c r="BF5202" s="23"/>
      <c r="BG5202" s="12"/>
      <c r="BH5202" s="12"/>
      <c r="BI5202" s="12"/>
      <c r="BJ5202" s="12"/>
      <c r="BK5202" s="12"/>
      <c r="BL5202" s="12"/>
      <c r="BM5202" s="12"/>
      <c r="BN5202" s="12"/>
      <c r="BO5202" s="12"/>
      <c r="BP5202" s="12"/>
      <c r="BQ5202" s="12"/>
      <c r="BR5202" s="12"/>
      <c r="BS5202" s="12"/>
      <c r="BT5202" s="12"/>
      <c r="BU5202" s="12"/>
      <c r="BV5202" s="12"/>
      <c r="BW5202" s="12"/>
      <c r="BX5202" s="15"/>
      <c r="BY5202" s="15"/>
      <c r="BZ5202" s="15"/>
      <c r="CA5202" s="15"/>
      <c r="CB5202" s="15"/>
      <c r="CC5202" s="15"/>
      <c r="CD5202" s="15"/>
      <c r="CE5202" s="15"/>
      <c r="CF5202" s="15"/>
      <c r="CG5202" s="15"/>
      <c r="CH5202" s="15"/>
      <c r="CI5202" s="15"/>
      <c r="CJ5202" s="15"/>
      <c r="CK5202" s="15"/>
      <c r="CL5202" s="15"/>
      <c r="CM5202" s="15"/>
      <c r="CN5202" s="15"/>
    </row>
    <row r="5203" spans="1:92" ht="14">
      <c r="A5203" s="1"/>
      <c r="D5203" s="38"/>
      <c r="I5203" s="19"/>
      <c r="K5203" s="15"/>
      <c r="L5203" s="15"/>
      <c r="AE5203" s="37"/>
      <c r="AF5203" s="30"/>
      <c r="AG5203" s="23"/>
      <c r="AH5203" s="23"/>
      <c r="AI5203" s="23"/>
      <c r="AJ5203" s="23"/>
      <c r="AK5203" s="23"/>
      <c r="AL5203" s="23"/>
      <c r="AM5203" s="23"/>
      <c r="AN5203" s="23"/>
      <c r="AO5203" s="23"/>
      <c r="AP5203" s="23"/>
      <c r="AQ5203" s="23"/>
      <c r="AR5203" s="23"/>
      <c r="AS5203" s="23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23"/>
      <c r="BE5203" s="23"/>
      <c r="BF5203" s="23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  <c r="BU5203" s="12"/>
      <c r="BV5203" s="12"/>
      <c r="BW5203" s="12"/>
      <c r="BX5203" s="15"/>
      <c r="BY5203" s="15"/>
      <c r="BZ5203" s="15"/>
      <c r="CA5203" s="15"/>
      <c r="CB5203" s="15"/>
      <c r="CC5203" s="15"/>
      <c r="CD5203" s="15"/>
      <c r="CE5203" s="15"/>
      <c r="CF5203" s="15"/>
      <c r="CG5203" s="15"/>
      <c r="CH5203" s="15"/>
      <c r="CI5203" s="15"/>
      <c r="CJ5203" s="15"/>
      <c r="CK5203" s="15"/>
      <c r="CL5203" s="15"/>
      <c r="CM5203" s="15"/>
      <c r="CN5203" s="15"/>
    </row>
    <row r="5204" spans="1:92" ht="14">
      <c r="A5204" s="1"/>
      <c r="D5204" s="38"/>
      <c r="I5204" s="19"/>
      <c r="K5204" s="15"/>
      <c r="L5204" s="15"/>
      <c r="AE5204" s="37"/>
      <c r="AF5204" s="30"/>
      <c r="AG5204" s="23"/>
      <c r="AH5204" s="23"/>
      <c r="AI5204" s="23"/>
      <c r="AJ5204" s="23"/>
      <c r="AK5204" s="23"/>
      <c r="AL5204" s="23"/>
      <c r="AM5204" s="23"/>
      <c r="AN5204" s="23"/>
      <c r="AO5204" s="23"/>
      <c r="AP5204" s="23"/>
      <c r="AQ5204" s="23"/>
      <c r="AR5204" s="23"/>
      <c r="AS5204" s="23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23"/>
      <c r="BE5204" s="23"/>
      <c r="BF5204" s="23"/>
      <c r="BG5204" s="12"/>
      <c r="BH5204" s="12"/>
      <c r="BI5204" s="12"/>
      <c r="BJ5204" s="12"/>
      <c r="BK5204" s="12"/>
      <c r="BL5204" s="12"/>
      <c r="BM5204" s="12"/>
      <c r="BN5204" s="12"/>
      <c r="BO5204" s="12"/>
      <c r="BP5204" s="12"/>
      <c r="BQ5204" s="12"/>
      <c r="BR5204" s="12"/>
      <c r="BS5204" s="12"/>
      <c r="BT5204" s="12"/>
      <c r="BU5204" s="12"/>
      <c r="BV5204" s="12"/>
      <c r="BW5204" s="12"/>
      <c r="BX5204" s="15"/>
      <c r="BY5204" s="15"/>
      <c r="BZ5204" s="15"/>
      <c r="CA5204" s="15"/>
      <c r="CB5204" s="15"/>
      <c r="CC5204" s="15"/>
      <c r="CD5204" s="15"/>
      <c r="CE5204" s="15"/>
      <c r="CF5204" s="15"/>
      <c r="CG5204" s="15"/>
      <c r="CH5204" s="15"/>
      <c r="CI5204" s="15"/>
      <c r="CJ5204" s="15"/>
      <c r="CK5204" s="15"/>
      <c r="CL5204" s="15"/>
      <c r="CM5204" s="15"/>
      <c r="CN5204" s="15"/>
    </row>
    <row r="5205" spans="1:92" ht="14">
      <c r="A5205" s="1"/>
      <c r="D5205" s="38"/>
      <c r="I5205" s="19"/>
      <c r="K5205" s="15"/>
      <c r="L5205" s="15"/>
      <c r="AE5205" s="37"/>
      <c r="AF5205" s="30"/>
      <c r="AG5205" s="23"/>
      <c r="AH5205" s="23"/>
      <c r="AI5205" s="23"/>
      <c r="AJ5205" s="23"/>
      <c r="AK5205" s="23"/>
      <c r="AL5205" s="23"/>
      <c r="AM5205" s="23"/>
      <c r="AN5205" s="23"/>
      <c r="AO5205" s="23"/>
      <c r="AP5205" s="23"/>
      <c r="AQ5205" s="23"/>
      <c r="AR5205" s="23"/>
      <c r="AS5205" s="23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23"/>
      <c r="BE5205" s="23"/>
      <c r="BF5205" s="23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  <c r="BU5205" s="12"/>
      <c r="BV5205" s="12"/>
      <c r="BW5205" s="12"/>
      <c r="BX5205" s="15"/>
      <c r="BY5205" s="15"/>
      <c r="BZ5205" s="15"/>
      <c r="CA5205" s="15"/>
      <c r="CB5205" s="15"/>
      <c r="CC5205" s="15"/>
      <c r="CD5205" s="15"/>
      <c r="CE5205" s="15"/>
      <c r="CF5205" s="15"/>
      <c r="CG5205" s="15"/>
      <c r="CH5205" s="15"/>
      <c r="CI5205" s="15"/>
      <c r="CJ5205" s="15"/>
      <c r="CK5205" s="15"/>
      <c r="CL5205" s="15"/>
      <c r="CM5205" s="15"/>
      <c r="CN5205" s="15"/>
    </row>
    <row r="5206" spans="1:92" ht="14">
      <c r="A5206" s="1"/>
      <c r="D5206" s="38"/>
      <c r="I5206" s="19"/>
      <c r="K5206" s="15"/>
      <c r="L5206" s="15"/>
      <c r="AE5206" s="37"/>
      <c r="AF5206" s="30"/>
      <c r="AG5206" s="23"/>
      <c r="AH5206" s="23"/>
      <c r="AI5206" s="23"/>
      <c r="AJ5206" s="23"/>
      <c r="AK5206" s="23"/>
      <c r="AL5206" s="23"/>
      <c r="AM5206" s="23"/>
      <c r="AN5206" s="23"/>
      <c r="AO5206" s="23"/>
      <c r="AP5206" s="23"/>
      <c r="AQ5206" s="23"/>
      <c r="AR5206" s="23"/>
      <c r="AS5206" s="23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23"/>
      <c r="BE5206" s="23"/>
      <c r="BF5206" s="23"/>
      <c r="BG5206" s="12"/>
      <c r="BH5206" s="12"/>
      <c r="BI5206" s="12"/>
      <c r="BJ5206" s="12"/>
      <c r="BK5206" s="12"/>
      <c r="BL5206" s="12"/>
      <c r="BM5206" s="12"/>
      <c r="BN5206" s="12"/>
      <c r="BO5206" s="12"/>
      <c r="BP5206" s="12"/>
      <c r="BQ5206" s="12"/>
      <c r="BR5206" s="12"/>
      <c r="BS5206" s="12"/>
      <c r="BT5206" s="12"/>
      <c r="BU5206" s="12"/>
      <c r="BV5206" s="12"/>
      <c r="BW5206" s="12"/>
      <c r="BX5206" s="15"/>
      <c r="BY5206" s="15"/>
      <c r="BZ5206" s="15"/>
      <c r="CA5206" s="15"/>
      <c r="CB5206" s="15"/>
      <c r="CC5206" s="15"/>
      <c r="CD5206" s="15"/>
      <c r="CE5206" s="15"/>
      <c r="CF5206" s="15"/>
      <c r="CG5206" s="15"/>
      <c r="CH5206" s="15"/>
      <c r="CI5206" s="15"/>
      <c r="CJ5206" s="15"/>
      <c r="CK5206" s="15"/>
      <c r="CL5206" s="15"/>
      <c r="CM5206" s="15"/>
      <c r="CN5206" s="15"/>
    </row>
    <row r="5207" spans="1:92" ht="14">
      <c r="A5207" s="1"/>
      <c r="D5207" s="38"/>
      <c r="I5207" s="19"/>
      <c r="K5207" s="15"/>
      <c r="L5207" s="15"/>
      <c r="AE5207" s="37"/>
      <c r="AF5207" s="30"/>
      <c r="AG5207" s="23"/>
      <c r="AH5207" s="23"/>
      <c r="AI5207" s="23"/>
      <c r="AJ5207" s="23"/>
      <c r="AK5207" s="23"/>
      <c r="AL5207" s="23"/>
      <c r="AM5207" s="23"/>
      <c r="AN5207" s="23"/>
      <c r="AO5207" s="23"/>
      <c r="AP5207" s="23"/>
      <c r="AQ5207" s="23"/>
      <c r="AR5207" s="23"/>
      <c r="AS5207" s="23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23"/>
      <c r="BE5207" s="23"/>
      <c r="BF5207" s="23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  <c r="BU5207" s="12"/>
      <c r="BV5207" s="12"/>
      <c r="BW5207" s="12"/>
      <c r="BX5207" s="15"/>
      <c r="BY5207" s="15"/>
      <c r="BZ5207" s="15"/>
      <c r="CA5207" s="15"/>
      <c r="CB5207" s="15"/>
      <c r="CC5207" s="15"/>
      <c r="CD5207" s="15"/>
      <c r="CE5207" s="15"/>
      <c r="CF5207" s="15"/>
      <c r="CG5207" s="15"/>
      <c r="CH5207" s="15"/>
      <c r="CI5207" s="15"/>
      <c r="CJ5207" s="15"/>
      <c r="CK5207" s="15"/>
      <c r="CL5207" s="15"/>
      <c r="CM5207" s="15"/>
      <c r="CN5207" s="15"/>
    </row>
    <row r="5208" spans="1:92" ht="14">
      <c r="A5208" s="1"/>
      <c r="D5208" s="38"/>
      <c r="I5208" s="19"/>
      <c r="K5208" s="15"/>
      <c r="L5208" s="15"/>
      <c r="AE5208" s="37"/>
      <c r="AF5208" s="30"/>
      <c r="AG5208" s="23"/>
      <c r="AH5208" s="23"/>
      <c r="AI5208" s="23"/>
      <c r="AJ5208" s="23"/>
      <c r="AK5208" s="23"/>
      <c r="AL5208" s="23"/>
      <c r="AM5208" s="23"/>
      <c r="AN5208" s="23"/>
      <c r="AO5208" s="23"/>
      <c r="AP5208" s="23"/>
      <c r="AQ5208" s="23"/>
      <c r="AR5208" s="23"/>
      <c r="AS5208" s="23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23"/>
      <c r="BE5208" s="23"/>
      <c r="BF5208" s="23"/>
      <c r="BG5208" s="12"/>
      <c r="BH5208" s="12"/>
      <c r="BI5208" s="12"/>
      <c r="BJ5208" s="12"/>
      <c r="BK5208" s="12"/>
      <c r="BL5208" s="12"/>
      <c r="BM5208" s="12"/>
      <c r="BN5208" s="12"/>
      <c r="BO5208" s="12"/>
      <c r="BP5208" s="12"/>
      <c r="BQ5208" s="12"/>
      <c r="BR5208" s="12"/>
      <c r="BS5208" s="12"/>
      <c r="BT5208" s="12"/>
      <c r="BU5208" s="12"/>
      <c r="BV5208" s="12"/>
      <c r="BW5208" s="12"/>
      <c r="BX5208" s="15"/>
      <c r="BY5208" s="15"/>
      <c r="BZ5208" s="15"/>
      <c r="CA5208" s="15"/>
      <c r="CB5208" s="15"/>
      <c r="CC5208" s="15"/>
      <c r="CD5208" s="15"/>
      <c r="CE5208" s="15"/>
      <c r="CF5208" s="15"/>
      <c r="CG5208" s="15"/>
      <c r="CH5208" s="15"/>
      <c r="CI5208" s="15"/>
      <c r="CJ5208" s="15"/>
      <c r="CK5208" s="15"/>
      <c r="CL5208" s="15"/>
      <c r="CM5208" s="15"/>
      <c r="CN5208" s="15"/>
    </row>
    <row r="5209" spans="1:92" ht="14">
      <c r="A5209" s="1"/>
      <c r="D5209" s="38"/>
      <c r="I5209" s="19"/>
      <c r="K5209" s="15"/>
      <c r="L5209" s="15"/>
      <c r="AE5209" s="37"/>
      <c r="AF5209" s="30"/>
      <c r="AG5209" s="23"/>
      <c r="AH5209" s="23"/>
      <c r="AI5209" s="23"/>
      <c r="AJ5209" s="23"/>
      <c r="AK5209" s="23"/>
      <c r="AL5209" s="23"/>
      <c r="AM5209" s="23"/>
      <c r="AN5209" s="23"/>
      <c r="AO5209" s="23"/>
      <c r="AP5209" s="23"/>
      <c r="AQ5209" s="23"/>
      <c r="AR5209" s="23"/>
      <c r="AS5209" s="23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23"/>
      <c r="BE5209" s="23"/>
      <c r="BF5209" s="23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/>
      <c r="BQ5209" s="12"/>
      <c r="BR5209" s="12"/>
      <c r="BS5209" s="12"/>
      <c r="BT5209" s="12"/>
      <c r="BU5209" s="12"/>
      <c r="BV5209" s="12"/>
      <c r="BW5209" s="12"/>
      <c r="BX5209" s="15"/>
      <c r="BY5209" s="15"/>
      <c r="BZ5209" s="15"/>
      <c r="CA5209" s="15"/>
      <c r="CB5209" s="15"/>
      <c r="CC5209" s="15"/>
      <c r="CD5209" s="15"/>
      <c r="CE5209" s="15"/>
      <c r="CF5209" s="15"/>
      <c r="CG5209" s="15"/>
      <c r="CH5209" s="15"/>
      <c r="CI5209" s="15"/>
      <c r="CJ5209" s="15"/>
      <c r="CK5209" s="15"/>
      <c r="CL5209" s="15"/>
      <c r="CM5209" s="15"/>
      <c r="CN5209" s="15"/>
    </row>
    <row r="5210" spans="1:92" ht="14">
      <c r="A5210" s="1"/>
      <c r="D5210" s="38"/>
      <c r="I5210" s="19"/>
      <c r="K5210" s="15"/>
      <c r="L5210" s="15"/>
      <c r="AE5210" s="37"/>
      <c r="AF5210" s="30"/>
      <c r="AG5210" s="23"/>
      <c r="AH5210" s="23"/>
      <c r="AI5210" s="23"/>
      <c r="AJ5210" s="23"/>
      <c r="AK5210" s="23"/>
      <c r="AL5210" s="23"/>
      <c r="AM5210" s="23"/>
      <c r="AN5210" s="23"/>
      <c r="AO5210" s="23"/>
      <c r="AP5210" s="23"/>
      <c r="AQ5210" s="23"/>
      <c r="AR5210" s="23"/>
      <c r="AS5210" s="23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23"/>
      <c r="BE5210" s="23"/>
      <c r="BF5210" s="23"/>
      <c r="BG5210" s="12"/>
      <c r="BH5210" s="12"/>
      <c r="BI5210" s="12"/>
      <c r="BJ5210" s="12"/>
      <c r="BK5210" s="12"/>
      <c r="BL5210" s="12"/>
      <c r="BM5210" s="12"/>
      <c r="BN5210" s="12"/>
      <c r="BO5210" s="12"/>
      <c r="BP5210" s="12"/>
      <c r="BQ5210" s="12"/>
      <c r="BR5210" s="12"/>
      <c r="BS5210" s="12"/>
      <c r="BT5210" s="12"/>
      <c r="BU5210" s="12"/>
      <c r="BV5210" s="12"/>
      <c r="BW5210" s="12"/>
      <c r="BX5210" s="15"/>
      <c r="BY5210" s="15"/>
      <c r="BZ5210" s="15"/>
      <c r="CA5210" s="15"/>
      <c r="CB5210" s="15"/>
      <c r="CC5210" s="15"/>
      <c r="CD5210" s="15"/>
      <c r="CE5210" s="15"/>
      <c r="CF5210" s="15"/>
      <c r="CG5210" s="15"/>
      <c r="CH5210" s="15"/>
      <c r="CI5210" s="15"/>
      <c r="CJ5210" s="15"/>
      <c r="CK5210" s="15"/>
      <c r="CL5210" s="15"/>
      <c r="CM5210" s="15"/>
      <c r="CN5210" s="15"/>
    </row>
    <row r="5211" spans="1:92" ht="14">
      <c r="A5211" s="1"/>
      <c r="D5211" s="38"/>
      <c r="I5211" s="19"/>
      <c r="K5211" s="15"/>
      <c r="L5211" s="15"/>
      <c r="AE5211" s="37"/>
      <c r="AF5211" s="30"/>
      <c r="AG5211" s="23"/>
      <c r="AH5211" s="23"/>
      <c r="AI5211" s="23"/>
      <c r="AJ5211" s="23"/>
      <c r="AK5211" s="23"/>
      <c r="AL5211" s="23"/>
      <c r="AM5211" s="23"/>
      <c r="AN5211" s="23"/>
      <c r="AO5211" s="23"/>
      <c r="AP5211" s="23"/>
      <c r="AQ5211" s="23"/>
      <c r="AR5211" s="23"/>
      <c r="AS5211" s="23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23"/>
      <c r="BE5211" s="23"/>
      <c r="BF5211" s="23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  <c r="BU5211" s="12"/>
      <c r="BV5211" s="12"/>
      <c r="BW5211" s="12"/>
      <c r="BX5211" s="15"/>
      <c r="BY5211" s="15"/>
      <c r="BZ5211" s="15"/>
      <c r="CA5211" s="15"/>
      <c r="CB5211" s="15"/>
      <c r="CC5211" s="15"/>
      <c r="CD5211" s="15"/>
      <c r="CE5211" s="15"/>
      <c r="CF5211" s="15"/>
      <c r="CG5211" s="15"/>
      <c r="CH5211" s="15"/>
      <c r="CI5211" s="15"/>
      <c r="CJ5211" s="15"/>
      <c r="CK5211" s="15"/>
      <c r="CL5211" s="15"/>
      <c r="CM5211" s="15"/>
      <c r="CN5211" s="15"/>
    </row>
    <row r="5212" spans="1:92" ht="14">
      <c r="A5212" s="1"/>
      <c r="D5212" s="38"/>
      <c r="I5212" s="19"/>
      <c r="K5212" s="15"/>
      <c r="L5212" s="15"/>
      <c r="AE5212" s="37"/>
      <c r="AF5212" s="30"/>
      <c r="AG5212" s="23"/>
      <c r="AH5212" s="23"/>
      <c r="AI5212" s="23"/>
      <c r="AJ5212" s="23"/>
      <c r="AK5212" s="23"/>
      <c r="AL5212" s="23"/>
      <c r="AM5212" s="23"/>
      <c r="AN5212" s="23"/>
      <c r="AO5212" s="23"/>
      <c r="AP5212" s="23"/>
      <c r="AQ5212" s="23"/>
      <c r="AR5212" s="23"/>
      <c r="AS5212" s="23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23"/>
      <c r="BE5212" s="23"/>
      <c r="BF5212" s="23"/>
      <c r="BG5212" s="12"/>
      <c r="BH5212" s="12"/>
      <c r="BI5212" s="12"/>
      <c r="BJ5212" s="12"/>
      <c r="BK5212" s="12"/>
      <c r="BL5212" s="12"/>
      <c r="BM5212" s="12"/>
      <c r="BN5212" s="12"/>
      <c r="BO5212" s="12"/>
      <c r="BP5212" s="12"/>
      <c r="BQ5212" s="12"/>
      <c r="BR5212" s="12"/>
      <c r="BS5212" s="12"/>
      <c r="BT5212" s="12"/>
      <c r="BU5212" s="12"/>
      <c r="BV5212" s="12"/>
      <c r="BW5212" s="12"/>
      <c r="BX5212" s="15"/>
      <c r="BY5212" s="15"/>
      <c r="BZ5212" s="15"/>
      <c r="CA5212" s="15"/>
      <c r="CB5212" s="15"/>
      <c r="CC5212" s="15"/>
      <c r="CD5212" s="15"/>
      <c r="CE5212" s="15"/>
      <c r="CF5212" s="15"/>
      <c r="CG5212" s="15"/>
      <c r="CH5212" s="15"/>
      <c r="CI5212" s="15"/>
      <c r="CJ5212" s="15"/>
      <c r="CK5212" s="15"/>
      <c r="CL5212" s="15"/>
      <c r="CM5212" s="15"/>
      <c r="CN5212" s="15"/>
    </row>
    <row r="5213" spans="1:92" ht="14">
      <c r="A5213" s="1"/>
      <c r="D5213" s="38"/>
      <c r="I5213" s="19"/>
      <c r="K5213" s="15"/>
      <c r="L5213" s="15"/>
      <c r="AE5213" s="37"/>
      <c r="AF5213" s="30"/>
      <c r="AG5213" s="23"/>
      <c r="AH5213" s="23"/>
      <c r="AI5213" s="23"/>
      <c r="AJ5213" s="23"/>
      <c r="AK5213" s="23"/>
      <c r="AL5213" s="23"/>
      <c r="AM5213" s="23"/>
      <c r="AN5213" s="23"/>
      <c r="AO5213" s="23"/>
      <c r="AP5213" s="23"/>
      <c r="AQ5213" s="23"/>
      <c r="AR5213" s="23"/>
      <c r="AS5213" s="23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23"/>
      <c r="BE5213" s="23"/>
      <c r="BF5213" s="23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  <c r="BU5213" s="12"/>
      <c r="BV5213" s="12"/>
      <c r="BW5213" s="12"/>
      <c r="BX5213" s="15"/>
      <c r="BY5213" s="15"/>
      <c r="BZ5213" s="15"/>
      <c r="CA5213" s="15"/>
      <c r="CB5213" s="15"/>
      <c r="CC5213" s="15"/>
      <c r="CD5213" s="15"/>
      <c r="CE5213" s="15"/>
      <c r="CF5213" s="15"/>
      <c r="CG5213" s="15"/>
      <c r="CH5213" s="15"/>
      <c r="CI5213" s="15"/>
      <c r="CJ5213" s="15"/>
      <c r="CK5213" s="15"/>
      <c r="CL5213" s="15"/>
      <c r="CM5213" s="15"/>
      <c r="CN5213" s="15"/>
    </row>
    <row r="5214" spans="1:92" ht="14">
      <c r="A5214" s="1"/>
      <c r="D5214" s="38"/>
      <c r="I5214" s="19"/>
      <c r="K5214" s="15"/>
      <c r="L5214" s="15"/>
      <c r="AE5214" s="37"/>
      <c r="AF5214" s="30"/>
      <c r="AG5214" s="23"/>
      <c r="AH5214" s="23"/>
      <c r="AI5214" s="23"/>
      <c r="AJ5214" s="23"/>
      <c r="AK5214" s="23"/>
      <c r="AL5214" s="23"/>
      <c r="AM5214" s="23"/>
      <c r="AN5214" s="23"/>
      <c r="AO5214" s="23"/>
      <c r="AP5214" s="23"/>
      <c r="AQ5214" s="23"/>
      <c r="AR5214" s="23"/>
      <c r="AS5214" s="23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23"/>
      <c r="BE5214" s="23"/>
      <c r="BF5214" s="23"/>
      <c r="BG5214" s="12"/>
      <c r="BH5214" s="12"/>
      <c r="BI5214" s="12"/>
      <c r="BJ5214" s="12"/>
      <c r="BK5214" s="12"/>
      <c r="BL5214" s="12"/>
      <c r="BM5214" s="12"/>
      <c r="BN5214" s="12"/>
      <c r="BO5214" s="12"/>
      <c r="BP5214" s="12"/>
      <c r="BQ5214" s="12"/>
      <c r="BR5214" s="12"/>
      <c r="BS5214" s="12"/>
      <c r="BT5214" s="12"/>
      <c r="BU5214" s="12"/>
      <c r="BV5214" s="12"/>
      <c r="BW5214" s="12"/>
      <c r="BX5214" s="15"/>
      <c r="BY5214" s="15"/>
      <c r="BZ5214" s="15"/>
      <c r="CA5214" s="15"/>
      <c r="CB5214" s="15"/>
      <c r="CC5214" s="15"/>
      <c r="CD5214" s="15"/>
      <c r="CE5214" s="15"/>
      <c r="CF5214" s="15"/>
      <c r="CG5214" s="15"/>
      <c r="CH5214" s="15"/>
      <c r="CI5214" s="15"/>
      <c r="CJ5214" s="15"/>
      <c r="CK5214" s="15"/>
      <c r="CL5214" s="15"/>
      <c r="CM5214" s="15"/>
      <c r="CN5214" s="15"/>
    </row>
    <row r="5215" spans="1:92" ht="14">
      <c r="A5215" s="1"/>
      <c r="D5215" s="38"/>
      <c r="I5215" s="19"/>
      <c r="K5215" s="15"/>
      <c r="L5215" s="15"/>
      <c r="AE5215" s="37"/>
      <c r="AF5215" s="30"/>
      <c r="AG5215" s="23"/>
      <c r="AH5215" s="23"/>
      <c r="AI5215" s="23"/>
      <c r="AJ5215" s="23"/>
      <c r="AK5215" s="23"/>
      <c r="AL5215" s="23"/>
      <c r="AM5215" s="23"/>
      <c r="AN5215" s="23"/>
      <c r="AO5215" s="23"/>
      <c r="AP5215" s="23"/>
      <c r="AQ5215" s="23"/>
      <c r="AR5215" s="23"/>
      <c r="AS5215" s="23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23"/>
      <c r="BE5215" s="23"/>
      <c r="BF5215" s="23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  <c r="BU5215" s="12"/>
      <c r="BV5215" s="12"/>
      <c r="BW5215" s="12"/>
      <c r="BX5215" s="15"/>
      <c r="BY5215" s="15"/>
      <c r="BZ5215" s="15"/>
      <c r="CA5215" s="15"/>
      <c r="CB5215" s="15"/>
      <c r="CC5215" s="15"/>
      <c r="CD5215" s="15"/>
      <c r="CE5215" s="15"/>
      <c r="CF5215" s="15"/>
      <c r="CG5215" s="15"/>
      <c r="CH5215" s="15"/>
      <c r="CI5215" s="15"/>
      <c r="CJ5215" s="15"/>
      <c r="CK5215" s="15"/>
      <c r="CL5215" s="15"/>
      <c r="CM5215" s="15"/>
      <c r="CN5215" s="15"/>
    </row>
    <row r="5216" spans="1:92" ht="14">
      <c r="A5216" s="1"/>
      <c r="D5216" s="38"/>
      <c r="I5216" s="19"/>
      <c r="K5216" s="15"/>
      <c r="L5216" s="15"/>
      <c r="AE5216" s="37"/>
      <c r="AF5216" s="30"/>
      <c r="AG5216" s="23"/>
      <c r="AH5216" s="23"/>
      <c r="AI5216" s="23"/>
      <c r="AJ5216" s="23"/>
      <c r="AK5216" s="23"/>
      <c r="AL5216" s="23"/>
      <c r="AM5216" s="23"/>
      <c r="AN5216" s="23"/>
      <c r="AO5216" s="23"/>
      <c r="AP5216" s="23"/>
      <c r="AQ5216" s="23"/>
      <c r="AR5216" s="23"/>
      <c r="AS5216" s="23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23"/>
      <c r="BE5216" s="23"/>
      <c r="BF5216" s="23"/>
      <c r="BG5216" s="12"/>
      <c r="BH5216" s="12"/>
      <c r="BI5216" s="12"/>
      <c r="BJ5216" s="12"/>
      <c r="BK5216" s="12"/>
      <c r="BL5216" s="12"/>
      <c r="BM5216" s="12"/>
      <c r="BN5216" s="12"/>
      <c r="BO5216" s="12"/>
      <c r="BP5216" s="12"/>
      <c r="BQ5216" s="12"/>
      <c r="BR5216" s="12"/>
      <c r="BS5216" s="12"/>
      <c r="BT5216" s="12"/>
      <c r="BU5216" s="12"/>
      <c r="BV5216" s="12"/>
      <c r="BW5216" s="12"/>
      <c r="BX5216" s="15"/>
      <c r="BY5216" s="15"/>
      <c r="BZ5216" s="15"/>
      <c r="CA5216" s="15"/>
      <c r="CB5216" s="15"/>
      <c r="CC5216" s="15"/>
      <c r="CD5216" s="15"/>
      <c r="CE5216" s="15"/>
      <c r="CF5216" s="15"/>
      <c r="CG5216" s="15"/>
      <c r="CH5216" s="15"/>
      <c r="CI5216" s="15"/>
      <c r="CJ5216" s="15"/>
      <c r="CK5216" s="15"/>
      <c r="CL5216" s="15"/>
      <c r="CM5216" s="15"/>
      <c r="CN5216" s="15"/>
    </row>
    <row r="5217" spans="1:92" ht="14">
      <c r="A5217" s="1"/>
      <c r="D5217" s="38"/>
      <c r="I5217" s="19"/>
      <c r="K5217" s="15"/>
      <c r="L5217" s="15"/>
      <c r="AE5217" s="37"/>
      <c r="AF5217" s="30"/>
      <c r="AG5217" s="23"/>
      <c r="AH5217" s="23"/>
      <c r="AI5217" s="23"/>
      <c r="AJ5217" s="23"/>
      <c r="AK5217" s="23"/>
      <c r="AL5217" s="23"/>
      <c r="AM5217" s="23"/>
      <c r="AN5217" s="23"/>
      <c r="AO5217" s="23"/>
      <c r="AP5217" s="23"/>
      <c r="AQ5217" s="23"/>
      <c r="AR5217" s="23"/>
      <c r="AS5217" s="23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23"/>
      <c r="BE5217" s="23"/>
      <c r="BF5217" s="23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  <c r="BU5217" s="12"/>
      <c r="BV5217" s="12"/>
      <c r="BW5217" s="12"/>
      <c r="BX5217" s="15"/>
      <c r="BY5217" s="15"/>
      <c r="BZ5217" s="15"/>
      <c r="CA5217" s="15"/>
      <c r="CB5217" s="15"/>
      <c r="CC5217" s="15"/>
      <c r="CD5217" s="15"/>
      <c r="CE5217" s="15"/>
      <c r="CF5217" s="15"/>
      <c r="CG5217" s="15"/>
      <c r="CH5217" s="15"/>
      <c r="CI5217" s="15"/>
      <c r="CJ5217" s="15"/>
      <c r="CK5217" s="15"/>
      <c r="CL5217" s="15"/>
      <c r="CM5217" s="15"/>
      <c r="CN5217" s="15"/>
    </row>
    <row r="5218" spans="1:92" ht="14">
      <c r="A5218" s="1"/>
      <c r="D5218" s="38"/>
      <c r="I5218" s="19"/>
      <c r="K5218" s="15"/>
      <c r="L5218" s="15"/>
      <c r="AE5218" s="37"/>
      <c r="AF5218" s="30"/>
      <c r="AG5218" s="23"/>
      <c r="AH5218" s="23"/>
      <c r="AI5218" s="23"/>
      <c r="AJ5218" s="23"/>
      <c r="AK5218" s="23"/>
      <c r="AL5218" s="23"/>
      <c r="AM5218" s="23"/>
      <c r="AN5218" s="23"/>
      <c r="AO5218" s="23"/>
      <c r="AP5218" s="23"/>
      <c r="AQ5218" s="23"/>
      <c r="AR5218" s="23"/>
      <c r="AS5218" s="23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23"/>
      <c r="BE5218" s="23"/>
      <c r="BF5218" s="23"/>
      <c r="BG5218" s="12"/>
      <c r="BH5218" s="12"/>
      <c r="BI5218" s="12"/>
      <c r="BJ5218" s="12"/>
      <c r="BK5218" s="12"/>
      <c r="BL5218" s="12"/>
      <c r="BM5218" s="12"/>
      <c r="BN5218" s="12"/>
      <c r="BO5218" s="12"/>
      <c r="BP5218" s="12"/>
      <c r="BQ5218" s="12"/>
      <c r="BR5218" s="12"/>
      <c r="BS5218" s="12"/>
      <c r="BT5218" s="12"/>
      <c r="BU5218" s="12"/>
      <c r="BV5218" s="12"/>
      <c r="BW5218" s="12"/>
      <c r="BX5218" s="15"/>
      <c r="BY5218" s="15"/>
      <c r="BZ5218" s="15"/>
      <c r="CA5218" s="15"/>
      <c r="CB5218" s="15"/>
      <c r="CC5218" s="15"/>
      <c r="CD5218" s="15"/>
      <c r="CE5218" s="15"/>
      <c r="CF5218" s="15"/>
      <c r="CG5218" s="15"/>
      <c r="CH5218" s="15"/>
      <c r="CI5218" s="15"/>
      <c r="CJ5218" s="15"/>
      <c r="CK5218" s="15"/>
      <c r="CL5218" s="15"/>
      <c r="CM5218" s="15"/>
      <c r="CN5218" s="15"/>
    </row>
    <row r="5219" spans="1:92" ht="14">
      <c r="A5219" s="1"/>
      <c r="D5219" s="38"/>
      <c r="I5219" s="19"/>
      <c r="K5219" s="15"/>
      <c r="L5219" s="15"/>
      <c r="AE5219" s="37"/>
      <c r="AF5219" s="30"/>
      <c r="AG5219" s="23"/>
      <c r="AH5219" s="23"/>
      <c r="AI5219" s="23"/>
      <c r="AJ5219" s="23"/>
      <c r="AK5219" s="23"/>
      <c r="AL5219" s="23"/>
      <c r="AM5219" s="23"/>
      <c r="AN5219" s="23"/>
      <c r="AO5219" s="23"/>
      <c r="AP5219" s="23"/>
      <c r="AQ5219" s="23"/>
      <c r="AR5219" s="23"/>
      <c r="AS5219" s="23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23"/>
      <c r="BE5219" s="23"/>
      <c r="BF5219" s="23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  <c r="BU5219" s="12"/>
      <c r="BV5219" s="12"/>
      <c r="BW5219" s="12"/>
      <c r="BX5219" s="15"/>
      <c r="BY5219" s="15"/>
      <c r="BZ5219" s="15"/>
      <c r="CA5219" s="15"/>
      <c r="CB5219" s="15"/>
      <c r="CC5219" s="15"/>
      <c r="CD5219" s="15"/>
      <c r="CE5219" s="15"/>
      <c r="CF5219" s="15"/>
      <c r="CG5219" s="15"/>
      <c r="CH5219" s="15"/>
      <c r="CI5219" s="15"/>
      <c r="CJ5219" s="15"/>
      <c r="CK5219" s="15"/>
      <c r="CL5219" s="15"/>
      <c r="CM5219" s="15"/>
      <c r="CN5219" s="15"/>
    </row>
    <row r="5220" spans="1:92" ht="14">
      <c r="A5220" s="1"/>
      <c r="D5220" s="38"/>
      <c r="I5220" s="19"/>
      <c r="K5220" s="15"/>
      <c r="L5220" s="15"/>
      <c r="AE5220" s="37"/>
      <c r="AF5220" s="30"/>
      <c r="AG5220" s="23"/>
      <c r="AH5220" s="23"/>
      <c r="AI5220" s="23"/>
      <c r="AJ5220" s="23"/>
      <c r="AK5220" s="23"/>
      <c r="AL5220" s="23"/>
      <c r="AM5220" s="23"/>
      <c r="AN5220" s="23"/>
      <c r="AO5220" s="23"/>
      <c r="AP5220" s="23"/>
      <c r="AQ5220" s="23"/>
      <c r="AR5220" s="23"/>
      <c r="AS5220" s="23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23"/>
      <c r="BE5220" s="23"/>
      <c r="BF5220" s="23"/>
      <c r="BG5220" s="12"/>
      <c r="BH5220" s="12"/>
      <c r="BI5220" s="12"/>
      <c r="BJ5220" s="12"/>
      <c r="BK5220" s="12"/>
      <c r="BL5220" s="12"/>
      <c r="BM5220" s="12"/>
      <c r="BN5220" s="12"/>
      <c r="BO5220" s="12"/>
      <c r="BP5220" s="12"/>
      <c r="BQ5220" s="12"/>
      <c r="BR5220" s="12"/>
      <c r="BS5220" s="12"/>
      <c r="BT5220" s="12"/>
      <c r="BU5220" s="12"/>
      <c r="BV5220" s="12"/>
      <c r="BW5220" s="12"/>
      <c r="BX5220" s="15"/>
      <c r="BY5220" s="15"/>
      <c r="BZ5220" s="15"/>
      <c r="CA5220" s="15"/>
      <c r="CB5220" s="15"/>
      <c r="CC5220" s="15"/>
      <c r="CD5220" s="15"/>
      <c r="CE5220" s="15"/>
      <c r="CF5220" s="15"/>
      <c r="CG5220" s="15"/>
      <c r="CH5220" s="15"/>
      <c r="CI5220" s="15"/>
      <c r="CJ5220" s="15"/>
      <c r="CK5220" s="15"/>
      <c r="CL5220" s="15"/>
      <c r="CM5220" s="15"/>
      <c r="CN5220" s="15"/>
    </row>
    <row r="5221" spans="1:92" ht="14">
      <c r="A5221" s="1"/>
      <c r="D5221" s="38"/>
      <c r="I5221" s="19"/>
      <c r="K5221" s="15"/>
      <c r="L5221" s="15"/>
      <c r="AE5221" s="37"/>
      <c r="AF5221" s="30"/>
      <c r="AG5221" s="23"/>
      <c r="AH5221" s="23"/>
      <c r="AI5221" s="23"/>
      <c r="AJ5221" s="23"/>
      <c r="AK5221" s="23"/>
      <c r="AL5221" s="23"/>
      <c r="AM5221" s="23"/>
      <c r="AN5221" s="23"/>
      <c r="AO5221" s="23"/>
      <c r="AP5221" s="23"/>
      <c r="AQ5221" s="23"/>
      <c r="AR5221" s="23"/>
      <c r="AS5221" s="23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23"/>
      <c r="BE5221" s="23"/>
      <c r="BF5221" s="23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  <c r="BU5221" s="12"/>
      <c r="BV5221" s="12"/>
      <c r="BW5221" s="12"/>
      <c r="BX5221" s="15"/>
      <c r="BY5221" s="15"/>
      <c r="BZ5221" s="15"/>
      <c r="CA5221" s="15"/>
      <c r="CB5221" s="15"/>
      <c r="CC5221" s="15"/>
      <c r="CD5221" s="15"/>
      <c r="CE5221" s="15"/>
      <c r="CF5221" s="15"/>
      <c r="CG5221" s="15"/>
      <c r="CH5221" s="15"/>
      <c r="CI5221" s="15"/>
      <c r="CJ5221" s="15"/>
      <c r="CK5221" s="15"/>
      <c r="CL5221" s="15"/>
      <c r="CM5221" s="15"/>
      <c r="CN5221" s="15"/>
    </row>
    <row r="5222" spans="1:92" ht="14">
      <c r="A5222" s="1"/>
      <c r="D5222" s="38"/>
      <c r="I5222" s="19"/>
      <c r="K5222" s="15"/>
      <c r="L5222" s="15"/>
      <c r="AE5222" s="37"/>
      <c r="AF5222" s="30"/>
      <c r="AG5222" s="23"/>
      <c r="AH5222" s="23"/>
      <c r="AI5222" s="23"/>
      <c r="AJ5222" s="23"/>
      <c r="AK5222" s="23"/>
      <c r="AL5222" s="23"/>
      <c r="AM5222" s="23"/>
      <c r="AN5222" s="23"/>
      <c r="AO5222" s="23"/>
      <c r="AP5222" s="23"/>
      <c r="AQ5222" s="23"/>
      <c r="AR5222" s="23"/>
      <c r="AS5222" s="23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23"/>
      <c r="BE5222" s="23"/>
      <c r="BF5222" s="23"/>
      <c r="BG5222" s="12"/>
      <c r="BH5222" s="12"/>
      <c r="BI5222" s="12"/>
      <c r="BJ5222" s="12"/>
      <c r="BK5222" s="12"/>
      <c r="BL5222" s="12"/>
      <c r="BM5222" s="12"/>
      <c r="BN5222" s="12"/>
      <c r="BO5222" s="12"/>
      <c r="BP5222" s="12"/>
      <c r="BQ5222" s="12"/>
      <c r="BR5222" s="12"/>
      <c r="BS5222" s="12"/>
      <c r="BT5222" s="12"/>
      <c r="BU5222" s="12"/>
      <c r="BV5222" s="12"/>
      <c r="BW5222" s="12"/>
      <c r="BX5222" s="15"/>
      <c r="BY5222" s="15"/>
      <c r="BZ5222" s="15"/>
      <c r="CA5222" s="15"/>
      <c r="CB5222" s="15"/>
      <c r="CC5222" s="15"/>
      <c r="CD5222" s="15"/>
      <c r="CE5222" s="15"/>
      <c r="CF5222" s="15"/>
      <c r="CG5222" s="15"/>
      <c r="CH5222" s="15"/>
      <c r="CI5222" s="15"/>
      <c r="CJ5222" s="15"/>
      <c r="CK5222" s="15"/>
      <c r="CL5222" s="15"/>
      <c r="CM5222" s="15"/>
      <c r="CN5222" s="15"/>
    </row>
    <row r="5223" spans="1:92" ht="14">
      <c r="A5223" s="1"/>
      <c r="D5223" s="38"/>
      <c r="I5223" s="19"/>
      <c r="K5223" s="15"/>
      <c r="L5223" s="15"/>
      <c r="AE5223" s="37"/>
      <c r="AF5223" s="30"/>
      <c r="AG5223" s="23"/>
      <c r="AH5223" s="23"/>
      <c r="AI5223" s="23"/>
      <c r="AJ5223" s="23"/>
      <c r="AK5223" s="23"/>
      <c r="AL5223" s="23"/>
      <c r="AM5223" s="23"/>
      <c r="AN5223" s="23"/>
      <c r="AO5223" s="23"/>
      <c r="AP5223" s="23"/>
      <c r="AQ5223" s="23"/>
      <c r="AR5223" s="23"/>
      <c r="AS5223" s="23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23"/>
      <c r="BE5223" s="23"/>
      <c r="BF5223" s="23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  <c r="BU5223" s="12"/>
      <c r="BV5223" s="12"/>
      <c r="BW5223" s="12"/>
      <c r="BX5223" s="15"/>
      <c r="BY5223" s="15"/>
      <c r="BZ5223" s="15"/>
      <c r="CA5223" s="15"/>
      <c r="CB5223" s="15"/>
      <c r="CC5223" s="15"/>
      <c r="CD5223" s="15"/>
      <c r="CE5223" s="15"/>
      <c r="CF5223" s="15"/>
      <c r="CG5223" s="15"/>
      <c r="CH5223" s="15"/>
      <c r="CI5223" s="15"/>
      <c r="CJ5223" s="15"/>
      <c r="CK5223" s="15"/>
      <c r="CL5223" s="15"/>
      <c r="CM5223" s="15"/>
      <c r="CN5223" s="15"/>
    </row>
    <row r="5224" spans="1:92" ht="14">
      <c r="A5224" s="1"/>
      <c r="D5224" s="38"/>
      <c r="I5224" s="19"/>
      <c r="K5224" s="15"/>
      <c r="L5224" s="15"/>
      <c r="AE5224" s="37"/>
      <c r="AF5224" s="30"/>
      <c r="AG5224" s="23"/>
      <c r="AH5224" s="23"/>
      <c r="AI5224" s="23"/>
      <c r="AJ5224" s="23"/>
      <c r="AK5224" s="23"/>
      <c r="AL5224" s="23"/>
      <c r="AM5224" s="23"/>
      <c r="AN5224" s="23"/>
      <c r="AO5224" s="23"/>
      <c r="AP5224" s="23"/>
      <c r="AQ5224" s="23"/>
      <c r="AR5224" s="23"/>
      <c r="AS5224" s="23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23"/>
      <c r="BE5224" s="23"/>
      <c r="BF5224" s="23"/>
      <c r="BG5224" s="12"/>
      <c r="BH5224" s="12"/>
      <c r="BI5224" s="12"/>
      <c r="BJ5224" s="12"/>
      <c r="BK5224" s="12"/>
      <c r="BL5224" s="12"/>
      <c r="BM5224" s="12"/>
      <c r="BN5224" s="12"/>
      <c r="BO5224" s="12"/>
      <c r="BP5224" s="12"/>
      <c r="BQ5224" s="12"/>
      <c r="BR5224" s="12"/>
      <c r="BS5224" s="12"/>
      <c r="BT5224" s="12"/>
      <c r="BU5224" s="12"/>
      <c r="BV5224" s="12"/>
      <c r="BW5224" s="12"/>
      <c r="BX5224" s="15"/>
      <c r="BY5224" s="15"/>
      <c r="BZ5224" s="15"/>
      <c r="CA5224" s="15"/>
      <c r="CB5224" s="15"/>
      <c r="CC5224" s="15"/>
      <c r="CD5224" s="15"/>
      <c r="CE5224" s="15"/>
      <c r="CF5224" s="15"/>
      <c r="CG5224" s="15"/>
      <c r="CH5224" s="15"/>
      <c r="CI5224" s="15"/>
      <c r="CJ5224" s="15"/>
      <c r="CK5224" s="15"/>
      <c r="CL5224" s="15"/>
      <c r="CM5224" s="15"/>
      <c r="CN5224" s="15"/>
    </row>
    <row r="5225" spans="1:92" ht="14">
      <c r="A5225" s="1"/>
      <c r="D5225" s="38"/>
      <c r="I5225" s="19"/>
      <c r="K5225" s="15"/>
      <c r="L5225" s="15"/>
      <c r="AE5225" s="37"/>
      <c r="AF5225" s="30"/>
      <c r="AG5225" s="23"/>
      <c r="AH5225" s="23"/>
      <c r="AI5225" s="23"/>
      <c r="AJ5225" s="23"/>
      <c r="AK5225" s="23"/>
      <c r="AL5225" s="23"/>
      <c r="AM5225" s="23"/>
      <c r="AN5225" s="23"/>
      <c r="AO5225" s="23"/>
      <c r="AP5225" s="23"/>
      <c r="AQ5225" s="23"/>
      <c r="AR5225" s="23"/>
      <c r="AS5225" s="23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23"/>
      <c r="BE5225" s="23"/>
      <c r="BF5225" s="23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  <c r="BU5225" s="12"/>
      <c r="BV5225" s="12"/>
      <c r="BW5225" s="12"/>
      <c r="BX5225" s="15"/>
      <c r="BY5225" s="15"/>
      <c r="BZ5225" s="15"/>
      <c r="CA5225" s="15"/>
      <c r="CB5225" s="15"/>
      <c r="CC5225" s="15"/>
      <c r="CD5225" s="15"/>
      <c r="CE5225" s="15"/>
      <c r="CF5225" s="15"/>
      <c r="CG5225" s="15"/>
      <c r="CH5225" s="15"/>
      <c r="CI5225" s="15"/>
      <c r="CJ5225" s="15"/>
      <c r="CK5225" s="15"/>
      <c r="CL5225" s="15"/>
      <c r="CM5225" s="15"/>
      <c r="CN5225" s="15"/>
    </row>
    <row r="5226" spans="1:92" ht="14">
      <c r="A5226" s="1"/>
      <c r="D5226" s="38"/>
      <c r="I5226" s="19"/>
      <c r="K5226" s="15"/>
      <c r="L5226" s="15"/>
      <c r="AE5226" s="37"/>
      <c r="AF5226" s="30"/>
      <c r="AG5226" s="23"/>
      <c r="AH5226" s="23"/>
      <c r="AI5226" s="23"/>
      <c r="AJ5226" s="23"/>
      <c r="AK5226" s="23"/>
      <c r="AL5226" s="23"/>
      <c r="AM5226" s="23"/>
      <c r="AN5226" s="23"/>
      <c r="AO5226" s="23"/>
      <c r="AP5226" s="23"/>
      <c r="AQ5226" s="23"/>
      <c r="AR5226" s="23"/>
      <c r="AS5226" s="23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23"/>
      <c r="BE5226" s="23"/>
      <c r="BF5226" s="23"/>
      <c r="BG5226" s="12"/>
      <c r="BH5226" s="12"/>
      <c r="BI5226" s="12"/>
      <c r="BJ5226" s="12"/>
      <c r="BK5226" s="12"/>
      <c r="BL5226" s="12"/>
      <c r="BM5226" s="12"/>
      <c r="BN5226" s="12"/>
      <c r="BO5226" s="12"/>
      <c r="BP5226" s="12"/>
      <c r="BQ5226" s="12"/>
      <c r="BR5226" s="12"/>
      <c r="BS5226" s="12"/>
      <c r="BT5226" s="12"/>
      <c r="BU5226" s="12"/>
      <c r="BV5226" s="12"/>
      <c r="BW5226" s="12"/>
      <c r="BX5226" s="15"/>
      <c r="BY5226" s="15"/>
      <c r="BZ5226" s="15"/>
      <c r="CA5226" s="15"/>
      <c r="CB5226" s="15"/>
      <c r="CC5226" s="15"/>
      <c r="CD5226" s="15"/>
      <c r="CE5226" s="15"/>
      <c r="CF5226" s="15"/>
      <c r="CG5226" s="15"/>
      <c r="CH5226" s="15"/>
      <c r="CI5226" s="15"/>
      <c r="CJ5226" s="15"/>
      <c r="CK5226" s="15"/>
      <c r="CL5226" s="15"/>
      <c r="CM5226" s="15"/>
      <c r="CN5226" s="15"/>
    </row>
    <row r="5227" spans="1:92" ht="14">
      <c r="A5227" s="1"/>
      <c r="D5227" s="38"/>
      <c r="I5227" s="19"/>
      <c r="K5227" s="15"/>
      <c r="L5227" s="15"/>
      <c r="AE5227" s="37"/>
      <c r="AF5227" s="30"/>
      <c r="AG5227" s="23"/>
      <c r="AH5227" s="23"/>
      <c r="AI5227" s="23"/>
      <c r="AJ5227" s="23"/>
      <c r="AK5227" s="23"/>
      <c r="AL5227" s="23"/>
      <c r="AM5227" s="23"/>
      <c r="AN5227" s="23"/>
      <c r="AO5227" s="23"/>
      <c r="AP5227" s="23"/>
      <c r="AQ5227" s="23"/>
      <c r="AR5227" s="23"/>
      <c r="AS5227" s="23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23"/>
      <c r="BE5227" s="23"/>
      <c r="BF5227" s="23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  <c r="BU5227" s="12"/>
      <c r="BV5227" s="12"/>
      <c r="BW5227" s="12"/>
      <c r="BX5227" s="15"/>
      <c r="BY5227" s="15"/>
      <c r="BZ5227" s="15"/>
      <c r="CA5227" s="15"/>
      <c r="CB5227" s="15"/>
      <c r="CC5227" s="15"/>
      <c r="CD5227" s="15"/>
      <c r="CE5227" s="15"/>
      <c r="CF5227" s="15"/>
      <c r="CG5227" s="15"/>
      <c r="CH5227" s="15"/>
      <c r="CI5227" s="15"/>
      <c r="CJ5227" s="15"/>
      <c r="CK5227" s="15"/>
      <c r="CL5227" s="15"/>
      <c r="CM5227" s="15"/>
      <c r="CN5227" s="15"/>
    </row>
    <row r="5228" spans="1:92" ht="14">
      <c r="A5228" s="1"/>
      <c r="D5228" s="38"/>
      <c r="I5228" s="19"/>
      <c r="K5228" s="15"/>
      <c r="L5228" s="15"/>
      <c r="AE5228" s="37"/>
      <c r="AF5228" s="30"/>
      <c r="AG5228" s="23"/>
      <c r="AH5228" s="23"/>
      <c r="AI5228" s="23"/>
      <c r="AJ5228" s="23"/>
      <c r="AK5228" s="23"/>
      <c r="AL5228" s="23"/>
      <c r="AM5228" s="23"/>
      <c r="AN5228" s="23"/>
      <c r="AO5228" s="23"/>
      <c r="AP5228" s="23"/>
      <c r="AQ5228" s="23"/>
      <c r="AR5228" s="23"/>
      <c r="AS5228" s="23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23"/>
      <c r="BE5228" s="23"/>
      <c r="BF5228" s="23"/>
      <c r="BG5228" s="12"/>
      <c r="BH5228" s="12"/>
      <c r="BI5228" s="12"/>
      <c r="BJ5228" s="12"/>
      <c r="BK5228" s="12"/>
      <c r="BL5228" s="12"/>
      <c r="BM5228" s="12"/>
      <c r="BN5228" s="12"/>
      <c r="BO5228" s="12"/>
      <c r="BP5228" s="12"/>
      <c r="BQ5228" s="12"/>
      <c r="BR5228" s="12"/>
      <c r="BS5228" s="12"/>
      <c r="BT5228" s="12"/>
      <c r="BU5228" s="12"/>
      <c r="BV5228" s="12"/>
      <c r="BW5228" s="12"/>
      <c r="BX5228" s="15"/>
      <c r="BY5228" s="15"/>
      <c r="BZ5228" s="15"/>
      <c r="CA5228" s="15"/>
      <c r="CB5228" s="15"/>
      <c r="CC5228" s="15"/>
      <c r="CD5228" s="15"/>
      <c r="CE5228" s="15"/>
      <c r="CF5228" s="15"/>
      <c r="CG5228" s="15"/>
      <c r="CH5228" s="15"/>
      <c r="CI5228" s="15"/>
      <c r="CJ5228" s="15"/>
      <c r="CK5228" s="15"/>
      <c r="CL5228" s="15"/>
      <c r="CM5228" s="15"/>
      <c r="CN5228" s="15"/>
    </row>
    <row r="5229" spans="1:92" ht="14">
      <c r="A5229" s="1"/>
      <c r="D5229" s="38"/>
      <c r="I5229" s="19"/>
      <c r="K5229" s="15"/>
      <c r="L5229" s="15"/>
      <c r="AE5229" s="37"/>
      <c r="AF5229" s="30"/>
      <c r="AG5229" s="23"/>
      <c r="AH5229" s="23"/>
      <c r="AI5229" s="23"/>
      <c r="AJ5229" s="23"/>
      <c r="AK5229" s="23"/>
      <c r="AL5229" s="23"/>
      <c r="AM5229" s="23"/>
      <c r="AN5229" s="23"/>
      <c r="AO5229" s="23"/>
      <c r="AP5229" s="23"/>
      <c r="AQ5229" s="23"/>
      <c r="AR5229" s="23"/>
      <c r="AS5229" s="23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23"/>
      <c r="BE5229" s="23"/>
      <c r="BF5229" s="23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/>
      <c r="BT5229" s="12"/>
      <c r="BU5229" s="12"/>
      <c r="BV5229" s="12"/>
      <c r="BW5229" s="12"/>
      <c r="BX5229" s="15"/>
      <c r="BY5229" s="15"/>
      <c r="BZ5229" s="15"/>
      <c r="CA5229" s="15"/>
      <c r="CB5229" s="15"/>
      <c r="CC5229" s="15"/>
      <c r="CD5229" s="15"/>
      <c r="CE5229" s="15"/>
      <c r="CF5229" s="15"/>
      <c r="CG5229" s="15"/>
      <c r="CH5229" s="15"/>
      <c r="CI5229" s="15"/>
      <c r="CJ5229" s="15"/>
      <c r="CK5229" s="15"/>
      <c r="CL5229" s="15"/>
      <c r="CM5229" s="15"/>
      <c r="CN5229" s="15"/>
    </row>
    <row r="5230" spans="1:92" ht="14">
      <c r="A5230" s="1"/>
      <c r="D5230" s="38"/>
      <c r="I5230" s="19"/>
      <c r="K5230" s="15"/>
      <c r="L5230" s="15"/>
      <c r="AE5230" s="37"/>
      <c r="AF5230" s="30"/>
      <c r="AG5230" s="23"/>
      <c r="AH5230" s="23"/>
      <c r="AI5230" s="23"/>
      <c r="AJ5230" s="23"/>
      <c r="AK5230" s="23"/>
      <c r="AL5230" s="23"/>
      <c r="AM5230" s="23"/>
      <c r="AN5230" s="23"/>
      <c r="AO5230" s="23"/>
      <c r="AP5230" s="23"/>
      <c r="AQ5230" s="23"/>
      <c r="AR5230" s="23"/>
      <c r="AS5230" s="23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23"/>
      <c r="BE5230" s="23"/>
      <c r="BF5230" s="23"/>
      <c r="BG5230" s="12"/>
      <c r="BH5230" s="12"/>
      <c r="BI5230" s="12"/>
      <c r="BJ5230" s="12"/>
      <c r="BK5230" s="12"/>
      <c r="BL5230" s="12"/>
      <c r="BM5230" s="12"/>
      <c r="BN5230" s="12"/>
      <c r="BO5230" s="12"/>
      <c r="BP5230" s="12"/>
      <c r="BQ5230" s="12"/>
      <c r="BR5230" s="12"/>
      <c r="BS5230" s="12"/>
      <c r="BT5230" s="12"/>
      <c r="BU5230" s="12"/>
      <c r="BV5230" s="12"/>
      <c r="BW5230" s="12"/>
      <c r="BX5230" s="15"/>
      <c r="BY5230" s="15"/>
      <c r="BZ5230" s="15"/>
      <c r="CA5230" s="15"/>
      <c r="CB5230" s="15"/>
      <c r="CC5230" s="15"/>
      <c r="CD5230" s="15"/>
      <c r="CE5230" s="15"/>
      <c r="CF5230" s="15"/>
      <c r="CG5230" s="15"/>
      <c r="CH5230" s="15"/>
      <c r="CI5230" s="15"/>
      <c r="CJ5230" s="15"/>
      <c r="CK5230" s="15"/>
      <c r="CL5230" s="15"/>
      <c r="CM5230" s="15"/>
      <c r="CN5230" s="15"/>
    </row>
    <row r="5231" spans="1:92" ht="14">
      <c r="A5231" s="1"/>
      <c r="D5231" s="38"/>
      <c r="I5231" s="19"/>
      <c r="K5231" s="15"/>
      <c r="L5231" s="15"/>
      <c r="AE5231" s="37"/>
      <c r="AF5231" s="30"/>
      <c r="AG5231" s="23"/>
      <c r="AH5231" s="23"/>
      <c r="AI5231" s="23"/>
      <c r="AJ5231" s="23"/>
      <c r="AK5231" s="23"/>
      <c r="AL5231" s="23"/>
      <c r="AM5231" s="23"/>
      <c r="AN5231" s="23"/>
      <c r="AO5231" s="23"/>
      <c r="AP5231" s="23"/>
      <c r="AQ5231" s="23"/>
      <c r="AR5231" s="23"/>
      <c r="AS5231" s="23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23"/>
      <c r="BE5231" s="23"/>
      <c r="BF5231" s="23"/>
      <c r="BG5231" s="12"/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  <c r="BU5231" s="12"/>
      <c r="BV5231" s="12"/>
      <c r="BW5231" s="12"/>
      <c r="BX5231" s="15"/>
      <c r="BY5231" s="15"/>
      <c r="BZ5231" s="15"/>
      <c r="CA5231" s="15"/>
      <c r="CB5231" s="15"/>
      <c r="CC5231" s="15"/>
      <c r="CD5231" s="15"/>
      <c r="CE5231" s="15"/>
      <c r="CF5231" s="15"/>
      <c r="CG5231" s="15"/>
      <c r="CH5231" s="15"/>
      <c r="CI5231" s="15"/>
      <c r="CJ5231" s="15"/>
      <c r="CK5231" s="15"/>
      <c r="CL5231" s="15"/>
      <c r="CM5231" s="15"/>
      <c r="CN5231" s="15"/>
    </row>
    <row r="5232" spans="1:92" ht="14">
      <c r="A5232" s="1"/>
      <c r="D5232" s="38"/>
      <c r="I5232" s="19"/>
      <c r="K5232" s="15"/>
      <c r="L5232" s="15"/>
      <c r="AE5232" s="37"/>
      <c r="AF5232" s="30"/>
      <c r="AG5232" s="23"/>
      <c r="AH5232" s="23"/>
      <c r="AI5232" s="23"/>
      <c r="AJ5232" s="23"/>
      <c r="AK5232" s="23"/>
      <c r="AL5232" s="23"/>
      <c r="AM5232" s="23"/>
      <c r="AN5232" s="23"/>
      <c r="AO5232" s="23"/>
      <c r="AP5232" s="23"/>
      <c r="AQ5232" s="23"/>
      <c r="AR5232" s="23"/>
      <c r="AS5232" s="23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23"/>
      <c r="BE5232" s="23"/>
      <c r="BF5232" s="23"/>
      <c r="BG5232" s="12"/>
      <c r="BH5232" s="12"/>
      <c r="BI5232" s="12"/>
      <c r="BJ5232" s="12"/>
      <c r="BK5232" s="12"/>
      <c r="BL5232" s="12"/>
      <c r="BM5232" s="12"/>
      <c r="BN5232" s="12"/>
      <c r="BO5232" s="12"/>
      <c r="BP5232" s="12"/>
      <c r="BQ5232" s="12"/>
      <c r="BR5232" s="12"/>
      <c r="BS5232" s="12"/>
      <c r="BT5232" s="12"/>
      <c r="BU5232" s="12"/>
      <c r="BV5232" s="12"/>
      <c r="BW5232" s="12"/>
      <c r="BX5232" s="15"/>
      <c r="BY5232" s="15"/>
      <c r="BZ5232" s="15"/>
      <c r="CA5232" s="15"/>
      <c r="CB5232" s="15"/>
      <c r="CC5232" s="15"/>
      <c r="CD5232" s="15"/>
      <c r="CE5232" s="15"/>
      <c r="CF5232" s="15"/>
      <c r="CG5232" s="15"/>
      <c r="CH5232" s="15"/>
      <c r="CI5232" s="15"/>
      <c r="CJ5232" s="15"/>
      <c r="CK5232" s="15"/>
      <c r="CL5232" s="15"/>
      <c r="CM5232" s="15"/>
      <c r="CN5232" s="15"/>
    </row>
    <row r="5233" spans="1:92" ht="14">
      <c r="A5233" s="1"/>
      <c r="D5233" s="38"/>
      <c r="I5233" s="19"/>
      <c r="K5233" s="15"/>
      <c r="L5233" s="15"/>
      <c r="AE5233" s="37"/>
      <c r="AF5233" s="30"/>
      <c r="AG5233" s="23"/>
      <c r="AH5233" s="23"/>
      <c r="AI5233" s="23"/>
      <c r="AJ5233" s="23"/>
      <c r="AK5233" s="23"/>
      <c r="AL5233" s="23"/>
      <c r="AM5233" s="23"/>
      <c r="AN5233" s="23"/>
      <c r="AO5233" s="23"/>
      <c r="AP5233" s="23"/>
      <c r="AQ5233" s="23"/>
      <c r="AR5233" s="23"/>
      <c r="AS5233" s="23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23"/>
      <c r="BE5233" s="23"/>
      <c r="BF5233" s="23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  <c r="BU5233" s="12"/>
      <c r="BV5233" s="12"/>
      <c r="BW5233" s="12"/>
      <c r="BX5233" s="15"/>
      <c r="BY5233" s="15"/>
      <c r="BZ5233" s="15"/>
      <c r="CA5233" s="15"/>
      <c r="CB5233" s="15"/>
      <c r="CC5233" s="15"/>
      <c r="CD5233" s="15"/>
      <c r="CE5233" s="15"/>
      <c r="CF5233" s="15"/>
      <c r="CG5233" s="15"/>
      <c r="CH5233" s="15"/>
      <c r="CI5233" s="15"/>
      <c r="CJ5233" s="15"/>
      <c r="CK5233" s="15"/>
      <c r="CL5233" s="15"/>
      <c r="CM5233" s="15"/>
      <c r="CN5233" s="15"/>
    </row>
    <row r="5234" spans="1:92" ht="14">
      <c r="A5234" s="1"/>
      <c r="D5234" s="38"/>
      <c r="I5234" s="19"/>
      <c r="K5234" s="15"/>
      <c r="L5234" s="15"/>
      <c r="AE5234" s="37"/>
      <c r="AF5234" s="30"/>
      <c r="AG5234" s="23"/>
      <c r="AH5234" s="23"/>
      <c r="AI5234" s="23"/>
      <c r="AJ5234" s="23"/>
      <c r="AK5234" s="23"/>
      <c r="AL5234" s="23"/>
      <c r="AM5234" s="23"/>
      <c r="AN5234" s="23"/>
      <c r="AO5234" s="23"/>
      <c r="AP5234" s="23"/>
      <c r="AQ5234" s="23"/>
      <c r="AR5234" s="23"/>
      <c r="AS5234" s="23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23"/>
      <c r="BE5234" s="23"/>
      <c r="BF5234" s="23"/>
      <c r="BG5234" s="12"/>
      <c r="BH5234" s="12"/>
      <c r="BI5234" s="12"/>
      <c r="BJ5234" s="12"/>
      <c r="BK5234" s="12"/>
      <c r="BL5234" s="12"/>
      <c r="BM5234" s="12"/>
      <c r="BN5234" s="12"/>
      <c r="BO5234" s="12"/>
      <c r="BP5234" s="12"/>
      <c r="BQ5234" s="12"/>
      <c r="BR5234" s="12"/>
      <c r="BS5234" s="12"/>
      <c r="BT5234" s="12"/>
      <c r="BU5234" s="12"/>
      <c r="BV5234" s="12"/>
      <c r="BW5234" s="12"/>
      <c r="BX5234" s="15"/>
      <c r="BY5234" s="15"/>
      <c r="BZ5234" s="15"/>
      <c r="CA5234" s="15"/>
      <c r="CB5234" s="15"/>
      <c r="CC5234" s="15"/>
      <c r="CD5234" s="15"/>
      <c r="CE5234" s="15"/>
      <c r="CF5234" s="15"/>
      <c r="CG5234" s="15"/>
      <c r="CH5234" s="15"/>
      <c r="CI5234" s="15"/>
      <c r="CJ5234" s="15"/>
      <c r="CK5234" s="15"/>
      <c r="CL5234" s="15"/>
      <c r="CM5234" s="15"/>
      <c r="CN5234" s="15"/>
    </row>
    <row r="5235" spans="1:92" ht="14">
      <c r="A5235" s="1"/>
      <c r="D5235" s="38"/>
      <c r="I5235" s="19"/>
      <c r="K5235" s="15"/>
      <c r="L5235" s="15"/>
      <c r="AE5235" s="37"/>
      <c r="AF5235" s="30"/>
      <c r="AG5235" s="23"/>
      <c r="AH5235" s="23"/>
      <c r="AI5235" s="23"/>
      <c r="AJ5235" s="23"/>
      <c r="AK5235" s="23"/>
      <c r="AL5235" s="23"/>
      <c r="AM5235" s="23"/>
      <c r="AN5235" s="23"/>
      <c r="AO5235" s="23"/>
      <c r="AP5235" s="23"/>
      <c r="AQ5235" s="23"/>
      <c r="AR5235" s="23"/>
      <c r="AS5235" s="23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23"/>
      <c r="BE5235" s="23"/>
      <c r="BF5235" s="23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  <c r="BU5235" s="12"/>
      <c r="BV5235" s="12"/>
      <c r="BW5235" s="12"/>
      <c r="BX5235" s="15"/>
      <c r="BY5235" s="15"/>
      <c r="BZ5235" s="15"/>
      <c r="CA5235" s="15"/>
      <c r="CB5235" s="15"/>
      <c r="CC5235" s="15"/>
      <c r="CD5235" s="15"/>
      <c r="CE5235" s="15"/>
      <c r="CF5235" s="15"/>
      <c r="CG5235" s="15"/>
      <c r="CH5235" s="15"/>
      <c r="CI5235" s="15"/>
      <c r="CJ5235" s="15"/>
      <c r="CK5235" s="15"/>
      <c r="CL5235" s="15"/>
      <c r="CM5235" s="15"/>
      <c r="CN5235" s="15"/>
    </row>
    <row r="5236" spans="1:92" ht="14">
      <c r="A5236" s="1"/>
      <c r="D5236" s="38"/>
      <c r="I5236" s="19"/>
      <c r="K5236" s="15"/>
      <c r="L5236" s="15"/>
      <c r="AE5236" s="37"/>
      <c r="AF5236" s="30"/>
      <c r="AG5236" s="23"/>
      <c r="AH5236" s="23"/>
      <c r="AI5236" s="23"/>
      <c r="AJ5236" s="23"/>
      <c r="AK5236" s="23"/>
      <c r="AL5236" s="23"/>
      <c r="AM5236" s="23"/>
      <c r="AN5236" s="23"/>
      <c r="AO5236" s="23"/>
      <c r="AP5236" s="23"/>
      <c r="AQ5236" s="23"/>
      <c r="AR5236" s="23"/>
      <c r="AS5236" s="23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23"/>
      <c r="BE5236" s="23"/>
      <c r="BF5236" s="23"/>
      <c r="BG5236" s="12"/>
      <c r="BH5236" s="12"/>
      <c r="BI5236" s="12"/>
      <c r="BJ5236" s="12"/>
      <c r="BK5236" s="12"/>
      <c r="BL5236" s="12"/>
      <c r="BM5236" s="12"/>
      <c r="BN5236" s="12"/>
      <c r="BO5236" s="12"/>
      <c r="BP5236" s="12"/>
      <c r="BQ5236" s="12"/>
      <c r="BR5236" s="12"/>
      <c r="BS5236" s="12"/>
      <c r="BT5236" s="12"/>
      <c r="BU5236" s="12"/>
      <c r="BV5236" s="12"/>
      <c r="BW5236" s="12"/>
      <c r="BX5236" s="15"/>
      <c r="BY5236" s="15"/>
      <c r="BZ5236" s="15"/>
      <c r="CA5236" s="15"/>
      <c r="CB5236" s="15"/>
      <c r="CC5236" s="15"/>
      <c r="CD5236" s="15"/>
      <c r="CE5236" s="15"/>
      <c r="CF5236" s="15"/>
      <c r="CG5236" s="15"/>
      <c r="CH5236" s="15"/>
      <c r="CI5236" s="15"/>
      <c r="CJ5236" s="15"/>
      <c r="CK5236" s="15"/>
      <c r="CL5236" s="15"/>
      <c r="CM5236" s="15"/>
      <c r="CN5236" s="15"/>
    </row>
    <row r="5237" spans="1:92" ht="14">
      <c r="A5237" s="1"/>
      <c r="D5237" s="38"/>
      <c r="I5237" s="19"/>
      <c r="K5237" s="15"/>
      <c r="L5237" s="15"/>
      <c r="AE5237" s="37"/>
      <c r="AF5237" s="30"/>
      <c r="AG5237" s="23"/>
      <c r="AH5237" s="23"/>
      <c r="AI5237" s="23"/>
      <c r="AJ5237" s="23"/>
      <c r="AK5237" s="23"/>
      <c r="AL5237" s="23"/>
      <c r="AM5237" s="23"/>
      <c r="AN5237" s="23"/>
      <c r="AO5237" s="23"/>
      <c r="AP5237" s="23"/>
      <c r="AQ5237" s="23"/>
      <c r="AR5237" s="23"/>
      <c r="AS5237" s="23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23"/>
      <c r="BE5237" s="23"/>
      <c r="BF5237" s="23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  <c r="BU5237" s="12"/>
      <c r="BV5237" s="12"/>
      <c r="BW5237" s="12"/>
      <c r="BX5237" s="15"/>
      <c r="BY5237" s="15"/>
      <c r="BZ5237" s="15"/>
      <c r="CA5237" s="15"/>
      <c r="CB5237" s="15"/>
      <c r="CC5237" s="15"/>
      <c r="CD5237" s="15"/>
      <c r="CE5237" s="15"/>
      <c r="CF5237" s="15"/>
      <c r="CG5237" s="15"/>
      <c r="CH5237" s="15"/>
      <c r="CI5237" s="15"/>
      <c r="CJ5237" s="15"/>
      <c r="CK5237" s="15"/>
      <c r="CL5237" s="15"/>
      <c r="CM5237" s="15"/>
      <c r="CN5237" s="15"/>
    </row>
    <row r="5238" spans="1:92" ht="14">
      <c r="A5238" s="1"/>
      <c r="D5238" s="38"/>
      <c r="I5238" s="19"/>
      <c r="K5238" s="15"/>
      <c r="L5238" s="15"/>
      <c r="AE5238" s="37"/>
      <c r="AF5238" s="30"/>
      <c r="AG5238" s="23"/>
      <c r="AH5238" s="23"/>
      <c r="AI5238" s="23"/>
      <c r="AJ5238" s="23"/>
      <c r="AK5238" s="23"/>
      <c r="AL5238" s="23"/>
      <c r="AM5238" s="23"/>
      <c r="AN5238" s="23"/>
      <c r="AO5238" s="23"/>
      <c r="AP5238" s="23"/>
      <c r="AQ5238" s="23"/>
      <c r="AR5238" s="23"/>
      <c r="AS5238" s="23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23"/>
      <c r="BE5238" s="23"/>
      <c r="BF5238" s="23"/>
      <c r="BG5238" s="12"/>
      <c r="BH5238" s="12"/>
      <c r="BI5238" s="12"/>
      <c r="BJ5238" s="12"/>
      <c r="BK5238" s="12"/>
      <c r="BL5238" s="12"/>
      <c r="BM5238" s="12"/>
      <c r="BN5238" s="12"/>
      <c r="BO5238" s="12"/>
      <c r="BP5238" s="12"/>
      <c r="BQ5238" s="12"/>
      <c r="BR5238" s="12"/>
      <c r="BS5238" s="12"/>
      <c r="BT5238" s="12"/>
      <c r="BU5238" s="12"/>
      <c r="BV5238" s="12"/>
      <c r="BW5238" s="12"/>
      <c r="BX5238" s="15"/>
      <c r="BY5238" s="15"/>
      <c r="BZ5238" s="15"/>
      <c r="CA5238" s="15"/>
      <c r="CB5238" s="15"/>
      <c r="CC5238" s="15"/>
      <c r="CD5238" s="15"/>
      <c r="CE5238" s="15"/>
      <c r="CF5238" s="15"/>
      <c r="CG5238" s="15"/>
      <c r="CH5238" s="15"/>
      <c r="CI5238" s="15"/>
      <c r="CJ5238" s="15"/>
      <c r="CK5238" s="15"/>
      <c r="CL5238" s="15"/>
      <c r="CM5238" s="15"/>
      <c r="CN5238" s="15"/>
    </row>
    <row r="5239" spans="1:92" ht="14">
      <c r="A5239" s="1"/>
      <c r="D5239" s="38"/>
      <c r="I5239" s="19"/>
      <c r="K5239" s="15"/>
      <c r="L5239" s="15"/>
      <c r="AE5239" s="37"/>
      <c r="AF5239" s="30"/>
      <c r="AG5239" s="23"/>
      <c r="AH5239" s="23"/>
      <c r="AI5239" s="23"/>
      <c r="AJ5239" s="23"/>
      <c r="AK5239" s="23"/>
      <c r="AL5239" s="23"/>
      <c r="AM5239" s="23"/>
      <c r="AN5239" s="23"/>
      <c r="AO5239" s="23"/>
      <c r="AP5239" s="23"/>
      <c r="AQ5239" s="23"/>
      <c r="AR5239" s="23"/>
      <c r="AS5239" s="23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23"/>
      <c r="BE5239" s="23"/>
      <c r="BF5239" s="23"/>
      <c r="BG5239" s="12"/>
      <c r="BH5239" s="12"/>
      <c r="BI5239" s="12"/>
      <c r="BJ5239" s="12"/>
      <c r="BK5239" s="12"/>
      <c r="BL5239" s="12"/>
      <c r="BM5239" s="12"/>
      <c r="BN5239" s="12"/>
      <c r="BO5239" s="12"/>
      <c r="BP5239" s="12"/>
      <c r="BQ5239" s="12"/>
      <c r="BR5239" s="12"/>
      <c r="BS5239" s="12"/>
      <c r="BT5239" s="12"/>
      <c r="BU5239" s="12"/>
      <c r="BV5239" s="12"/>
      <c r="BW5239" s="12"/>
      <c r="BX5239" s="15"/>
      <c r="BY5239" s="15"/>
      <c r="BZ5239" s="15"/>
      <c r="CA5239" s="15"/>
      <c r="CB5239" s="15"/>
      <c r="CC5239" s="15"/>
      <c r="CD5239" s="15"/>
      <c r="CE5239" s="15"/>
      <c r="CF5239" s="15"/>
      <c r="CG5239" s="15"/>
      <c r="CH5239" s="15"/>
      <c r="CI5239" s="15"/>
      <c r="CJ5239" s="15"/>
      <c r="CK5239" s="15"/>
      <c r="CL5239" s="15"/>
      <c r="CM5239" s="15"/>
      <c r="CN5239" s="15"/>
    </row>
    <row r="5240" spans="1:92" ht="14">
      <c r="A5240" s="1"/>
      <c r="D5240" s="38"/>
      <c r="I5240" s="19"/>
      <c r="K5240" s="15"/>
      <c r="L5240" s="15"/>
      <c r="AE5240" s="37"/>
      <c r="AF5240" s="30"/>
      <c r="AG5240" s="23"/>
      <c r="AH5240" s="23"/>
      <c r="AI5240" s="23"/>
      <c r="AJ5240" s="23"/>
      <c r="AK5240" s="23"/>
      <c r="AL5240" s="23"/>
      <c r="AM5240" s="23"/>
      <c r="AN5240" s="23"/>
      <c r="AO5240" s="23"/>
      <c r="AP5240" s="23"/>
      <c r="AQ5240" s="23"/>
      <c r="AR5240" s="23"/>
      <c r="AS5240" s="23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23"/>
      <c r="BE5240" s="23"/>
      <c r="BF5240" s="23"/>
      <c r="BG5240" s="12"/>
      <c r="BH5240" s="12"/>
      <c r="BI5240" s="12"/>
      <c r="BJ5240" s="12"/>
      <c r="BK5240" s="12"/>
      <c r="BL5240" s="12"/>
      <c r="BM5240" s="12"/>
      <c r="BN5240" s="12"/>
      <c r="BO5240" s="12"/>
      <c r="BP5240" s="12"/>
      <c r="BQ5240" s="12"/>
      <c r="BR5240" s="12"/>
      <c r="BS5240" s="12"/>
      <c r="BT5240" s="12"/>
      <c r="BU5240" s="12"/>
      <c r="BV5240" s="12"/>
      <c r="BW5240" s="12"/>
      <c r="BX5240" s="15"/>
      <c r="BY5240" s="15"/>
      <c r="BZ5240" s="15"/>
      <c r="CA5240" s="15"/>
      <c r="CB5240" s="15"/>
      <c r="CC5240" s="15"/>
      <c r="CD5240" s="15"/>
      <c r="CE5240" s="15"/>
      <c r="CF5240" s="15"/>
      <c r="CG5240" s="15"/>
      <c r="CH5240" s="15"/>
      <c r="CI5240" s="15"/>
      <c r="CJ5240" s="15"/>
      <c r="CK5240" s="15"/>
      <c r="CL5240" s="15"/>
      <c r="CM5240" s="15"/>
      <c r="CN5240" s="15"/>
    </row>
    <row r="5241" spans="1:92" ht="14">
      <c r="A5241" s="1"/>
      <c r="D5241" s="38"/>
      <c r="I5241" s="19"/>
      <c r="K5241" s="15"/>
      <c r="L5241" s="15"/>
      <c r="AE5241" s="37"/>
      <c r="AF5241" s="30"/>
      <c r="AG5241" s="23"/>
      <c r="AH5241" s="23"/>
      <c r="AI5241" s="23"/>
      <c r="AJ5241" s="23"/>
      <c r="AK5241" s="23"/>
      <c r="AL5241" s="23"/>
      <c r="AM5241" s="23"/>
      <c r="AN5241" s="23"/>
      <c r="AO5241" s="23"/>
      <c r="AP5241" s="23"/>
      <c r="AQ5241" s="23"/>
      <c r="AR5241" s="23"/>
      <c r="AS5241" s="23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23"/>
      <c r="BE5241" s="23"/>
      <c r="BF5241" s="23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  <c r="BU5241" s="12"/>
      <c r="BV5241" s="12"/>
      <c r="BW5241" s="12"/>
      <c r="BX5241" s="15"/>
      <c r="BY5241" s="15"/>
      <c r="BZ5241" s="15"/>
      <c r="CA5241" s="15"/>
      <c r="CB5241" s="15"/>
      <c r="CC5241" s="15"/>
      <c r="CD5241" s="15"/>
      <c r="CE5241" s="15"/>
      <c r="CF5241" s="15"/>
      <c r="CG5241" s="15"/>
      <c r="CH5241" s="15"/>
      <c r="CI5241" s="15"/>
      <c r="CJ5241" s="15"/>
      <c r="CK5241" s="15"/>
      <c r="CL5241" s="15"/>
      <c r="CM5241" s="15"/>
      <c r="CN5241" s="15"/>
    </row>
    <row r="5242" spans="1:92" ht="14">
      <c r="A5242" s="1"/>
      <c r="D5242" s="38"/>
      <c r="I5242" s="19"/>
      <c r="K5242" s="15"/>
      <c r="L5242" s="15"/>
      <c r="AE5242" s="37"/>
      <c r="AF5242" s="30"/>
      <c r="AG5242" s="23"/>
      <c r="AH5242" s="23"/>
      <c r="AI5242" s="23"/>
      <c r="AJ5242" s="23"/>
      <c r="AK5242" s="23"/>
      <c r="AL5242" s="23"/>
      <c r="AM5242" s="23"/>
      <c r="AN5242" s="23"/>
      <c r="AO5242" s="23"/>
      <c r="AP5242" s="23"/>
      <c r="AQ5242" s="23"/>
      <c r="AR5242" s="23"/>
      <c r="AS5242" s="23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23"/>
      <c r="BE5242" s="23"/>
      <c r="BF5242" s="23"/>
      <c r="BG5242" s="12"/>
      <c r="BH5242" s="12"/>
      <c r="BI5242" s="12"/>
      <c r="BJ5242" s="12"/>
      <c r="BK5242" s="12"/>
      <c r="BL5242" s="12"/>
      <c r="BM5242" s="12"/>
      <c r="BN5242" s="12"/>
      <c r="BO5242" s="12"/>
      <c r="BP5242" s="12"/>
      <c r="BQ5242" s="12"/>
      <c r="BR5242" s="12"/>
      <c r="BS5242" s="12"/>
      <c r="BT5242" s="12"/>
      <c r="BU5242" s="12"/>
      <c r="BV5242" s="12"/>
      <c r="BW5242" s="12"/>
      <c r="BX5242" s="15"/>
      <c r="BY5242" s="15"/>
      <c r="BZ5242" s="15"/>
      <c r="CA5242" s="15"/>
      <c r="CB5242" s="15"/>
      <c r="CC5242" s="15"/>
      <c r="CD5242" s="15"/>
      <c r="CE5242" s="15"/>
      <c r="CF5242" s="15"/>
      <c r="CG5242" s="15"/>
      <c r="CH5242" s="15"/>
      <c r="CI5242" s="15"/>
      <c r="CJ5242" s="15"/>
      <c r="CK5242" s="15"/>
      <c r="CL5242" s="15"/>
      <c r="CM5242" s="15"/>
      <c r="CN5242" s="15"/>
    </row>
    <row r="5243" spans="1:92" ht="14">
      <c r="A5243" s="1"/>
      <c r="D5243" s="38"/>
      <c r="I5243" s="19"/>
      <c r="K5243" s="15"/>
      <c r="L5243" s="15"/>
      <c r="AE5243" s="37"/>
      <c r="AF5243" s="30"/>
      <c r="AG5243" s="23"/>
      <c r="AH5243" s="23"/>
      <c r="AI5243" s="23"/>
      <c r="AJ5243" s="23"/>
      <c r="AK5243" s="23"/>
      <c r="AL5243" s="23"/>
      <c r="AM5243" s="23"/>
      <c r="AN5243" s="23"/>
      <c r="AO5243" s="23"/>
      <c r="AP5243" s="23"/>
      <c r="AQ5243" s="23"/>
      <c r="AR5243" s="23"/>
      <c r="AS5243" s="23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23"/>
      <c r="BE5243" s="23"/>
      <c r="BF5243" s="23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  <c r="BU5243" s="12"/>
      <c r="BV5243" s="12"/>
      <c r="BW5243" s="12"/>
      <c r="BX5243" s="15"/>
      <c r="BY5243" s="15"/>
      <c r="BZ5243" s="15"/>
      <c r="CA5243" s="15"/>
      <c r="CB5243" s="15"/>
      <c r="CC5243" s="15"/>
      <c r="CD5243" s="15"/>
      <c r="CE5243" s="15"/>
      <c r="CF5243" s="15"/>
      <c r="CG5243" s="15"/>
      <c r="CH5243" s="15"/>
      <c r="CI5243" s="15"/>
      <c r="CJ5243" s="15"/>
      <c r="CK5243" s="15"/>
      <c r="CL5243" s="15"/>
      <c r="CM5243" s="15"/>
      <c r="CN5243" s="15"/>
    </row>
    <row r="5244" spans="1:92" ht="14">
      <c r="A5244" s="1"/>
      <c r="D5244" s="38"/>
      <c r="I5244" s="19"/>
      <c r="K5244" s="15"/>
      <c r="L5244" s="15"/>
      <c r="AE5244" s="37"/>
      <c r="AF5244" s="30"/>
      <c r="AG5244" s="23"/>
      <c r="AH5244" s="23"/>
      <c r="AI5244" s="23"/>
      <c r="AJ5244" s="23"/>
      <c r="AK5244" s="23"/>
      <c r="AL5244" s="23"/>
      <c r="AM5244" s="23"/>
      <c r="AN5244" s="23"/>
      <c r="AO5244" s="23"/>
      <c r="AP5244" s="23"/>
      <c r="AQ5244" s="23"/>
      <c r="AR5244" s="23"/>
      <c r="AS5244" s="23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23"/>
      <c r="BE5244" s="23"/>
      <c r="BF5244" s="23"/>
      <c r="BG5244" s="12"/>
      <c r="BH5244" s="12"/>
      <c r="BI5244" s="12"/>
      <c r="BJ5244" s="12"/>
      <c r="BK5244" s="12"/>
      <c r="BL5244" s="12"/>
      <c r="BM5244" s="12"/>
      <c r="BN5244" s="12"/>
      <c r="BO5244" s="12"/>
      <c r="BP5244" s="12"/>
      <c r="BQ5244" s="12"/>
      <c r="BR5244" s="12"/>
      <c r="BS5244" s="12"/>
      <c r="BT5244" s="12"/>
      <c r="BU5244" s="12"/>
      <c r="BV5244" s="12"/>
      <c r="BW5244" s="12"/>
      <c r="BX5244" s="15"/>
      <c r="BY5244" s="15"/>
      <c r="BZ5244" s="15"/>
      <c r="CA5244" s="15"/>
      <c r="CB5244" s="15"/>
      <c r="CC5244" s="15"/>
      <c r="CD5244" s="15"/>
      <c r="CE5244" s="15"/>
      <c r="CF5244" s="15"/>
      <c r="CG5244" s="15"/>
      <c r="CH5244" s="15"/>
      <c r="CI5244" s="15"/>
      <c r="CJ5244" s="15"/>
      <c r="CK5244" s="15"/>
      <c r="CL5244" s="15"/>
      <c r="CM5244" s="15"/>
      <c r="CN5244" s="15"/>
    </row>
    <row r="5245" spans="1:92" ht="14">
      <c r="A5245" s="1"/>
      <c r="D5245" s="38"/>
      <c r="I5245" s="19"/>
      <c r="K5245" s="15"/>
      <c r="L5245" s="15"/>
      <c r="AE5245" s="37"/>
      <c r="AF5245" s="30"/>
      <c r="AG5245" s="23"/>
      <c r="AH5245" s="23"/>
      <c r="AI5245" s="23"/>
      <c r="AJ5245" s="23"/>
      <c r="AK5245" s="23"/>
      <c r="AL5245" s="23"/>
      <c r="AM5245" s="23"/>
      <c r="AN5245" s="23"/>
      <c r="AO5245" s="23"/>
      <c r="AP5245" s="23"/>
      <c r="AQ5245" s="23"/>
      <c r="AR5245" s="23"/>
      <c r="AS5245" s="23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23"/>
      <c r="BE5245" s="23"/>
      <c r="BF5245" s="23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  <c r="BU5245" s="12"/>
      <c r="BV5245" s="12"/>
      <c r="BW5245" s="12"/>
      <c r="BX5245" s="15"/>
      <c r="BY5245" s="15"/>
      <c r="BZ5245" s="15"/>
      <c r="CA5245" s="15"/>
      <c r="CB5245" s="15"/>
      <c r="CC5245" s="15"/>
      <c r="CD5245" s="15"/>
      <c r="CE5245" s="15"/>
      <c r="CF5245" s="15"/>
      <c r="CG5245" s="15"/>
      <c r="CH5245" s="15"/>
      <c r="CI5245" s="15"/>
      <c r="CJ5245" s="15"/>
      <c r="CK5245" s="15"/>
      <c r="CL5245" s="15"/>
      <c r="CM5245" s="15"/>
      <c r="CN5245" s="15"/>
    </row>
    <row r="5246" spans="1:92" ht="14">
      <c r="A5246" s="1"/>
      <c r="D5246" s="38"/>
      <c r="I5246" s="19"/>
      <c r="K5246" s="15"/>
      <c r="L5246" s="15"/>
      <c r="AE5246" s="37"/>
      <c r="AF5246" s="30"/>
      <c r="AG5246" s="23"/>
      <c r="AH5246" s="23"/>
      <c r="AI5246" s="23"/>
      <c r="AJ5246" s="23"/>
      <c r="AK5246" s="23"/>
      <c r="AL5246" s="23"/>
      <c r="AM5246" s="23"/>
      <c r="AN5246" s="23"/>
      <c r="AO5246" s="23"/>
      <c r="AP5246" s="23"/>
      <c r="AQ5246" s="23"/>
      <c r="AR5246" s="23"/>
      <c r="AS5246" s="23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23"/>
      <c r="BE5246" s="23"/>
      <c r="BF5246" s="23"/>
      <c r="BG5246" s="12"/>
      <c r="BH5246" s="12"/>
      <c r="BI5246" s="12"/>
      <c r="BJ5246" s="12"/>
      <c r="BK5246" s="12"/>
      <c r="BL5246" s="12"/>
      <c r="BM5246" s="12"/>
      <c r="BN5246" s="12"/>
      <c r="BO5246" s="12"/>
      <c r="BP5246" s="12"/>
      <c r="BQ5246" s="12"/>
      <c r="BR5246" s="12"/>
      <c r="BS5246" s="12"/>
      <c r="BT5246" s="12"/>
      <c r="BU5246" s="12"/>
      <c r="BV5246" s="12"/>
      <c r="BW5246" s="12"/>
      <c r="BX5246" s="15"/>
      <c r="BY5246" s="15"/>
      <c r="BZ5246" s="15"/>
      <c r="CA5246" s="15"/>
      <c r="CB5246" s="15"/>
      <c r="CC5246" s="15"/>
      <c r="CD5246" s="15"/>
      <c r="CE5246" s="15"/>
      <c r="CF5246" s="15"/>
      <c r="CG5246" s="15"/>
      <c r="CH5246" s="15"/>
      <c r="CI5246" s="15"/>
      <c r="CJ5246" s="15"/>
      <c r="CK5246" s="15"/>
      <c r="CL5246" s="15"/>
      <c r="CM5246" s="15"/>
      <c r="CN5246" s="15"/>
    </row>
    <row r="5247" spans="1:92" ht="14">
      <c r="A5247" s="1"/>
      <c r="D5247" s="38"/>
      <c r="I5247" s="19"/>
      <c r="K5247" s="15"/>
      <c r="L5247" s="15"/>
      <c r="AE5247" s="37"/>
      <c r="AF5247" s="30"/>
      <c r="AG5247" s="23"/>
      <c r="AH5247" s="23"/>
      <c r="AI5247" s="23"/>
      <c r="AJ5247" s="23"/>
      <c r="AK5247" s="23"/>
      <c r="AL5247" s="23"/>
      <c r="AM5247" s="23"/>
      <c r="AN5247" s="23"/>
      <c r="AO5247" s="23"/>
      <c r="AP5247" s="23"/>
      <c r="AQ5247" s="23"/>
      <c r="AR5247" s="23"/>
      <c r="AS5247" s="23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23"/>
      <c r="BE5247" s="23"/>
      <c r="BF5247" s="23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  <c r="BU5247" s="12"/>
      <c r="BV5247" s="12"/>
      <c r="BW5247" s="12"/>
      <c r="BX5247" s="15"/>
      <c r="BY5247" s="15"/>
      <c r="BZ5247" s="15"/>
      <c r="CA5247" s="15"/>
      <c r="CB5247" s="15"/>
      <c r="CC5247" s="15"/>
      <c r="CD5247" s="15"/>
      <c r="CE5247" s="15"/>
      <c r="CF5247" s="15"/>
      <c r="CG5247" s="15"/>
      <c r="CH5247" s="15"/>
      <c r="CI5247" s="15"/>
      <c r="CJ5247" s="15"/>
      <c r="CK5247" s="15"/>
      <c r="CL5247" s="15"/>
      <c r="CM5247" s="15"/>
      <c r="CN5247" s="15"/>
    </row>
    <row r="5248" spans="1:92" ht="14">
      <c r="A5248" s="1"/>
      <c r="D5248" s="38"/>
      <c r="I5248" s="19"/>
      <c r="K5248" s="15"/>
      <c r="L5248" s="15"/>
      <c r="AE5248" s="37"/>
      <c r="AF5248" s="30"/>
      <c r="AG5248" s="23"/>
      <c r="AH5248" s="23"/>
      <c r="AI5248" s="23"/>
      <c r="AJ5248" s="23"/>
      <c r="AK5248" s="23"/>
      <c r="AL5248" s="23"/>
      <c r="AM5248" s="23"/>
      <c r="AN5248" s="23"/>
      <c r="AO5248" s="23"/>
      <c r="AP5248" s="23"/>
      <c r="AQ5248" s="23"/>
      <c r="AR5248" s="23"/>
      <c r="AS5248" s="23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23"/>
      <c r="BE5248" s="23"/>
      <c r="BF5248" s="23"/>
      <c r="BG5248" s="12"/>
      <c r="BH5248" s="12"/>
      <c r="BI5248" s="12"/>
      <c r="BJ5248" s="12"/>
      <c r="BK5248" s="12"/>
      <c r="BL5248" s="12"/>
      <c r="BM5248" s="12"/>
      <c r="BN5248" s="12"/>
      <c r="BO5248" s="12"/>
      <c r="BP5248" s="12"/>
      <c r="BQ5248" s="12"/>
      <c r="BR5248" s="12"/>
      <c r="BS5248" s="12"/>
      <c r="BT5248" s="12"/>
      <c r="BU5248" s="12"/>
      <c r="BV5248" s="12"/>
      <c r="BW5248" s="12"/>
      <c r="BX5248" s="15"/>
      <c r="BY5248" s="15"/>
      <c r="BZ5248" s="15"/>
      <c r="CA5248" s="15"/>
      <c r="CB5248" s="15"/>
      <c r="CC5248" s="15"/>
      <c r="CD5248" s="15"/>
      <c r="CE5248" s="15"/>
      <c r="CF5248" s="15"/>
      <c r="CG5248" s="15"/>
      <c r="CH5248" s="15"/>
      <c r="CI5248" s="15"/>
      <c r="CJ5248" s="15"/>
      <c r="CK5248" s="15"/>
      <c r="CL5248" s="15"/>
      <c r="CM5248" s="15"/>
      <c r="CN5248" s="15"/>
    </row>
    <row r="5249" spans="1:92" ht="14">
      <c r="A5249" s="1"/>
      <c r="D5249" s="38"/>
      <c r="I5249" s="19"/>
      <c r="K5249" s="15"/>
      <c r="L5249" s="15"/>
      <c r="AE5249" s="37"/>
      <c r="AF5249" s="30"/>
      <c r="AG5249" s="23"/>
      <c r="AH5249" s="23"/>
      <c r="AI5249" s="23"/>
      <c r="AJ5249" s="23"/>
      <c r="AK5249" s="23"/>
      <c r="AL5249" s="23"/>
      <c r="AM5249" s="23"/>
      <c r="AN5249" s="23"/>
      <c r="AO5249" s="23"/>
      <c r="AP5249" s="23"/>
      <c r="AQ5249" s="23"/>
      <c r="AR5249" s="23"/>
      <c r="AS5249" s="23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23"/>
      <c r="BE5249" s="23"/>
      <c r="BF5249" s="23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  <c r="BU5249" s="12"/>
      <c r="BV5249" s="12"/>
      <c r="BW5249" s="12"/>
      <c r="BX5249" s="15"/>
      <c r="BY5249" s="15"/>
      <c r="BZ5249" s="15"/>
      <c r="CA5249" s="15"/>
      <c r="CB5249" s="15"/>
      <c r="CC5249" s="15"/>
      <c r="CD5249" s="15"/>
      <c r="CE5249" s="15"/>
      <c r="CF5249" s="15"/>
      <c r="CG5249" s="15"/>
      <c r="CH5249" s="15"/>
      <c r="CI5249" s="15"/>
      <c r="CJ5249" s="15"/>
      <c r="CK5249" s="15"/>
      <c r="CL5249" s="15"/>
      <c r="CM5249" s="15"/>
      <c r="CN5249" s="15"/>
    </row>
    <row r="5250" spans="1:92" ht="14">
      <c r="A5250" s="1"/>
      <c r="D5250" s="38"/>
      <c r="I5250" s="19"/>
      <c r="K5250" s="15"/>
      <c r="L5250" s="15"/>
      <c r="AE5250" s="37"/>
      <c r="AF5250" s="30"/>
      <c r="AG5250" s="23"/>
      <c r="AH5250" s="23"/>
      <c r="AI5250" s="23"/>
      <c r="AJ5250" s="23"/>
      <c r="AK5250" s="23"/>
      <c r="AL5250" s="23"/>
      <c r="AM5250" s="23"/>
      <c r="AN5250" s="23"/>
      <c r="AO5250" s="23"/>
      <c r="AP5250" s="23"/>
      <c r="AQ5250" s="23"/>
      <c r="AR5250" s="23"/>
      <c r="AS5250" s="23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23"/>
      <c r="BE5250" s="23"/>
      <c r="BF5250" s="23"/>
      <c r="BG5250" s="12"/>
      <c r="BH5250" s="12"/>
      <c r="BI5250" s="12"/>
      <c r="BJ5250" s="12"/>
      <c r="BK5250" s="12"/>
      <c r="BL5250" s="12"/>
      <c r="BM5250" s="12"/>
      <c r="BN5250" s="12"/>
      <c r="BO5250" s="12"/>
      <c r="BP5250" s="12"/>
      <c r="BQ5250" s="12"/>
      <c r="BR5250" s="12"/>
      <c r="BS5250" s="12"/>
      <c r="BT5250" s="12"/>
      <c r="BU5250" s="12"/>
      <c r="BV5250" s="12"/>
      <c r="BW5250" s="12"/>
      <c r="BX5250" s="15"/>
      <c r="BY5250" s="15"/>
      <c r="BZ5250" s="15"/>
      <c r="CA5250" s="15"/>
      <c r="CB5250" s="15"/>
      <c r="CC5250" s="15"/>
      <c r="CD5250" s="15"/>
      <c r="CE5250" s="15"/>
      <c r="CF5250" s="15"/>
      <c r="CG5250" s="15"/>
      <c r="CH5250" s="15"/>
      <c r="CI5250" s="15"/>
      <c r="CJ5250" s="15"/>
      <c r="CK5250" s="15"/>
      <c r="CL5250" s="15"/>
      <c r="CM5250" s="15"/>
      <c r="CN5250" s="15"/>
    </row>
    <row r="5251" spans="1:92" ht="14">
      <c r="A5251" s="1"/>
      <c r="D5251" s="38"/>
      <c r="I5251" s="19"/>
      <c r="K5251" s="15"/>
      <c r="L5251" s="15"/>
      <c r="AE5251" s="37"/>
      <c r="AF5251" s="30"/>
      <c r="AG5251" s="23"/>
      <c r="AH5251" s="23"/>
      <c r="AI5251" s="23"/>
      <c r="AJ5251" s="23"/>
      <c r="AK5251" s="23"/>
      <c r="AL5251" s="23"/>
      <c r="AM5251" s="23"/>
      <c r="AN5251" s="23"/>
      <c r="AO5251" s="23"/>
      <c r="AP5251" s="23"/>
      <c r="AQ5251" s="23"/>
      <c r="AR5251" s="23"/>
      <c r="AS5251" s="23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23"/>
      <c r="BE5251" s="23"/>
      <c r="BF5251" s="23"/>
      <c r="BG5251" s="12"/>
      <c r="BH5251" s="12"/>
      <c r="BI5251" s="12"/>
      <c r="BJ5251" s="12"/>
      <c r="BK5251" s="12"/>
      <c r="BL5251" s="12"/>
      <c r="BM5251" s="12"/>
      <c r="BN5251" s="12"/>
      <c r="BO5251" s="12"/>
      <c r="BP5251" s="12"/>
      <c r="BQ5251" s="12"/>
      <c r="BR5251" s="12"/>
      <c r="BS5251" s="12"/>
      <c r="BT5251" s="12"/>
      <c r="BU5251" s="12"/>
      <c r="BV5251" s="12"/>
      <c r="BW5251" s="12"/>
      <c r="BX5251" s="15"/>
      <c r="BY5251" s="15"/>
      <c r="BZ5251" s="15"/>
      <c r="CA5251" s="15"/>
      <c r="CB5251" s="15"/>
      <c r="CC5251" s="15"/>
      <c r="CD5251" s="15"/>
      <c r="CE5251" s="15"/>
      <c r="CF5251" s="15"/>
      <c r="CG5251" s="15"/>
      <c r="CH5251" s="15"/>
      <c r="CI5251" s="15"/>
      <c r="CJ5251" s="15"/>
      <c r="CK5251" s="15"/>
      <c r="CL5251" s="15"/>
      <c r="CM5251" s="15"/>
      <c r="CN5251" s="15"/>
    </row>
    <row r="5252" spans="1:92" ht="14">
      <c r="A5252" s="1"/>
      <c r="D5252" s="38"/>
      <c r="I5252" s="19"/>
      <c r="K5252" s="15"/>
      <c r="L5252" s="15"/>
      <c r="AE5252" s="37"/>
      <c r="AF5252" s="30"/>
      <c r="AG5252" s="23"/>
      <c r="AH5252" s="23"/>
      <c r="AI5252" s="23"/>
      <c r="AJ5252" s="23"/>
      <c r="AK5252" s="23"/>
      <c r="AL5252" s="23"/>
      <c r="AM5252" s="23"/>
      <c r="AN5252" s="23"/>
      <c r="AO5252" s="23"/>
      <c r="AP5252" s="23"/>
      <c r="AQ5252" s="23"/>
      <c r="AR5252" s="23"/>
      <c r="AS5252" s="23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23"/>
      <c r="BE5252" s="23"/>
      <c r="BF5252" s="23"/>
      <c r="BG5252" s="12"/>
      <c r="BH5252" s="12"/>
      <c r="BI5252" s="12"/>
      <c r="BJ5252" s="12"/>
      <c r="BK5252" s="12"/>
      <c r="BL5252" s="12"/>
      <c r="BM5252" s="12"/>
      <c r="BN5252" s="12"/>
      <c r="BO5252" s="12"/>
      <c r="BP5252" s="12"/>
      <c r="BQ5252" s="12"/>
      <c r="BR5252" s="12"/>
      <c r="BS5252" s="12"/>
      <c r="BT5252" s="12"/>
      <c r="BU5252" s="12"/>
      <c r="BV5252" s="12"/>
      <c r="BW5252" s="12"/>
      <c r="BX5252" s="15"/>
      <c r="BY5252" s="15"/>
      <c r="BZ5252" s="15"/>
      <c r="CA5252" s="15"/>
      <c r="CB5252" s="15"/>
      <c r="CC5252" s="15"/>
      <c r="CD5252" s="15"/>
      <c r="CE5252" s="15"/>
      <c r="CF5252" s="15"/>
      <c r="CG5252" s="15"/>
      <c r="CH5252" s="15"/>
      <c r="CI5252" s="15"/>
      <c r="CJ5252" s="15"/>
      <c r="CK5252" s="15"/>
      <c r="CL5252" s="15"/>
      <c r="CM5252" s="15"/>
      <c r="CN5252" s="15"/>
    </row>
    <row r="5253" spans="1:92" ht="14">
      <c r="A5253" s="1"/>
      <c r="D5253" s="38"/>
      <c r="I5253" s="19"/>
      <c r="K5253" s="15"/>
      <c r="L5253" s="15"/>
      <c r="AE5253" s="37"/>
      <c r="AF5253" s="30"/>
      <c r="AG5253" s="23"/>
      <c r="AH5253" s="23"/>
      <c r="AI5253" s="23"/>
      <c r="AJ5253" s="23"/>
      <c r="AK5253" s="23"/>
      <c r="AL5253" s="23"/>
      <c r="AM5253" s="23"/>
      <c r="AN5253" s="23"/>
      <c r="AO5253" s="23"/>
      <c r="AP5253" s="23"/>
      <c r="AQ5253" s="23"/>
      <c r="AR5253" s="23"/>
      <c r="AS5253" s="23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23"/>
      <c r="BE5253" s="23"/>
      <c r="BF5253" s="23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/>
      <c r="BT5253" s="12"/>
      <c r="BU5253" s="12"/>
      <c r="BV5253" s="12"/>
      <c r="BW5253" s="12"/>
      <c r="BX5253" s="15"/>
      <c r="BY5253" s="15"/>
      <c r="BZ5253" s="15"/>
      <c r="CA5253" s="15"/>
      <c r="CB5253" s="15"/>
      <c r="CC5253" s="15"/>
      <c r="CD5253" s="15"/>
      <c r="CE5253" s="15"/>
      <c r="CF5253" s="15"/>
      <c r="CG5253" s="15"/>
      <c r="CH5253" s="15"/>
      <c r="CI5253" s="15"/>
      <c r="CJ5253" s="15"/>
      <c r="CK5253" s="15"/>
      <c r="CL5253" s="15"/>
      <c r="CM5253" s="15"/>
      <c r="CN5253" s="15"/>
    </row>
    <row r="5254" spans="1:92" ht="14">
      <c r="A5254" s="1"/>
      <c r="D5254" s="38"/>
      <c r="I5254" s="19"/>
      <c r="K5254" s="15"/>
      <c r="L5254" s="15"/>
      <c r="AE5254" s="37"/>
      <c r="AF5254" s="30"/>
      <c r="AG5254" s="23"/>
      <c r="AH5254" s="23"/>
      <c r="AI5254" s="23"/>
      <c r="AJ5254" s="23"/>
      <c r="AK5254" s="23"/>
      <c r="AL5254" s="23"/>
      <c r="AM5254" s="23"/>
      <c r="AN5254" s="23"/>
      <c r="AO5254" s="23"/>
      <c r="AP5254" s="23"/>
      <c r="AQ5254" s="23"/>
      <c r="AR5254" s="23"/>
      <c r="AS5254" s="23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23"/>
      <c r="BE5254" s="23"/>
      <c r="BF5254" s="23"/>
      <c r="BG5254" s="12"/>
      <c r="BH5254" s="12"/>
      <c r="BI5254" s="12"/>
      <c r="BJ5254" s="12"/>
      <c r="BK5254" s="12"/>
      <c r="BL5254" s="12"/>
      <c r="BM5254" s="12"/>
      <c r="BN5254" s="12"/>
      <c r="BO5254" s="12"/>
      <c r="BP5254" s="12"/>
      <c r="BQ5254" s="12"/>
      <c r="BR5254" s="12"/>
      <c r="BS5254" s="12"/>
      <c r="BT5254" s="12"/>
      <c r="BU5254" s="12"/>
      <c r="BV5254" s="12"/>
      <c r="BW5254" s="12"/>
      <c r="BX5254" s="15"/>
      <c r="BY5254" s="15"/>
      <c r="BZ5254" s="15"/>
      <c r="CA5254" s="15"/>
      <c r="CB5254" s="15"/>
      <c r="CC5254" s="15"/>
      <c r="CD5254" s="15"/>
      <c r="CE5254" s="15"/>
      <c r="CF5254" s="15"/>
      <c r="CG5254" s="15"/>
      <c r="CH5254" s="15"/>
      <c r="CI5254" s="15"/>
      <c r="CJ5254" s="15"/>
      <c r="CK5254" s="15"/>
      <c r="CL5254" s="15"/>
      <c r="CM5254" s="15"/>
      <c r="CN5254" s="15"/>
    </row>
    <row r="5255" spans="1:92" ht="14">
      <c r="A5255" s="1"/>
      <c r="D5255" s="38"/>
      <c r="I5255" s="19"/>
      <c r="K5255" s="15"/>
      <c r="L5255" s="15"/>
      <c r="AE5255" s="37"/>
      <c r="AF5255" s="30"/>
      <c r="AG5255" s="23"/>
      <c r="AH5255" s="23"/>
      <c r="AI5255" s="23"/>
      <c r="AJ5255" s="23"/>
      <c r="AK5255" s="23"/>
      <c r="AL5255" s="23"/>
      <c r="AM5255" s="23"/>
      <c r="AN5255" s="23"/>
      <c r="AO5255" s="23"/>
      <c r="AP5255" s="23"/>
      <c r="AQ5255" s="23"/>
      <c r="AR5255" s="23"/>
      <c r="AS5255" s="23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23"/>
      <c r="BE5255" s="23"/>
      <c r="BF5255" s="23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  <c r="BU5255" s="12"/>
      <c r="BV5255" s="12"/>
      <c r="BW5255" s="12"/>
      <c r="BX5255" s="15"/>
      <c r="BY5255" s="15"/>
      <c r="BZ5255" s="15"/>
      <c r="CA5255" s="15"/>
      <c r="CB5255" s="15"/>
      <c r="CC5255" s="15"/>
      <c r="CD5255" s="15"/>
      <c r="CE5255" s="15"/>
      <c r="CF5255" s="15"/>
      <c r="CG5255" s="15"/>
      <c r="CH5255" s="15"/>
      <c r="CI5255" s="15"/>
      <c r="CJ5255" s="15"/>
      <c r="CK5255" s="15"/>
      <c r="CL5255" s="15"/>
      <c r="CM5255" s="15"/>
      <c r="CN5255" s="15"/>
    </row>
    <row r="5256" spans="1:92" ht="14">
      <c r="A5256" s="1"/>
      <c r="D5256" s="38"/>
      <c r="I5256" s="19"/>
      <c r="K5256" s="15"/>
      <c r="L5256" s="15"/>
      <c r="AE5256" s="37"/>
      <c r="AF5256" s="30"/>
      <c r="AG5256" s="23"/>
      <c r="AH5256" s="23"/>
      <c r="AI5256" s="23"/>
      <c r="AJ5256" s="23"/>
      <c r="AK5256" s="23"/>
      <c r="AL5256" s="23"/>
      <c r="AM5256" s="23"/>
      <c r="AN5256" s="23"/>
      <c r="AO5256" s="23"/>
      <c r="AP5256" s="23"/>
      <c r="AQ5256" s="23"/>
      <c r="AR5256" s="23"/>
      <c r="AS5256" s="23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23"/>
      <c r="BE5256" s="23"/>
      <c r="BF5256" s="23"/>
      <c r="BG5256" s="12"/>
      <c r="BH5256" s="12"/>
      <c r="BI5256" s="12"/>
      <c r="BJ5256" s="12"/>
      <c r="BK5256" s="12"/>
      <c r="BL5256" s="12"/>
      <c r="BM5256" s="12"/>
      <c r="BN5256" s="12"/>
      <c r="BO5256" s="12"/>
      <c r="BP5256" s="12"/>
      <c r="BQ5256" s="12"/>
      <c r="BR5256" s="12"/>
      <c r="BS5256" s="12"/>
      <c r="BT5256" s="12"/>
      <c r="BU5256" s="12"/>
      <c r="BV5256" s="12"/>
      <c r="BW5256" s="12"/>
      <c r="BX5256" s="15"/>
      <c r="BY5256" s="15"/>
      <c r="BZ5256" s="15"/>
      <c r="CA5256" s="15"/>
      <c r="CB5256" s="15"/>
      <c r="CC5256" s="15"/>
      <c r="CD5256" s="15"/>
      <c r="CE5256" s="15"/>
      <c r="CF5256" s="15"/>
      <c r="CG5256" s="15"/>
      <c r="CH5256" s="15"/>
      <c r="CI5256" s="15"/>
      <c r="CJ5256" s="15"/>
      <c r="CK5256" s="15"/>
      <c r="CL5256" s="15"/>
      <c r="CM5256" s="15"/>
      <c r="CN5256" s="15"/>
    </row>
    <row r="5257" spans="1:92" ht="14">
      <c r="A5257" s="1"/>
      <c r="D5257" s="38"/>
      <c r="I5257" s="19"/>
      <c r="K5257" s="15"/>
      <c r="L5257" s="15"/>
      <c r="AE5257" s="37"/>
      <c r="AF5257" s="30"/>
      <c r="AG5257" s="23"/>
      <c r="AH5257" s="23"/>
      <c r="AI5257" s="23"/>
      <c r="AJ5257" s="23"/>
      <c r="AK5257" s="23"/>
      <c r="AL5257" s="23"/>
      <c r="AM5257" s="23"/>
      <c r="AN5257" s="23"/>
      <c r="AO5257" s="23"/>
      <c r="AP5257" s="23"/>
      <c r="AQ5257" s="23"/>
      <c r="AR5257" s="23"/>
      <c r="AS5257" s="23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23"/>
      <c r="BE5257" s="23"/>
      <c r="BF5257" s="23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  <c r="BU5257" s="12"/>
      <c r="BV5257" s="12"/>
      <c r="BW5257" s="12"/>
      <c r="BX5257" s="15"/>
      <c r="BY5257" s="15"/>
      <c r="BZ5257" s="15"/>
      <c r="CA5257" s="15"/>
      <c r="CB5257" s="15"/>
      <c r="CC5257" s="15"/>
      <c r="CD5257" s="15"/>
      <c r="CE5257" s="15"/>
      <c r="CF5257" s="15"/>
      <c r="CG5257" s="15"/>
      <c r="CH5257" s="15"/>
      <c r="CI5257" s="15"/>
      <c r="CJ5257" s="15"/>
      <c r="CK5257" s="15"/>
      <c r="CL5257" s="15"/>
      <c r="CM5257" s="15"/>
      <c r="CN5257" s="15"/>
    </row>
    <row r="5258" spans="1:92" ht="14">
      <c r="A5258" s="1"/>
      <c r="D5258" s="38"/>
      <c r="I5258" s="19"/>
      <c r="K5258" s="15"/>
      <c r="L5258" s="15"/>
      <c r="AE5258" s="37"/>
      <c r="AF5258" s="30"/>
      <c r="AG5258" s="23"/>
      <c r="AH5258" s="23"/>
      <c r="AI5258" s="23"/>
      <c r="AJ5258" s="23"/>
      <c r="AK5258" s="23"/>
      <c r="AL5258" s="23"/>
      <c r="AM5258" s="23"/>
      <c r="AN5258" s="23"/>
      <c r="AO5258" s="23"/>
      <c r="AP5258" s="23"/>
      <c r="AQ5258" s="23"/>
      <c r="AR5258" s="23"/>
      <c r="AS5258" s="23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23"/>
      <c r="BE5258" s="23"/>
      <c r="BF5258" s="23"/>
      <c r="BG5258" s="12"/>
      <c r="BH5258" s="12"/>
      <c r="BI5258" s="12"/>
      <c r="BJ5258" s="12"/>
      <c r="BK5258" s="12"/>
      <c r="BL5258" s="12"/>
      <c r="BM5258" s="12"/>
      <c r="BN5258" s="12"/>
      <c r="BO5258" s="12"/>
      <c r="BP5258" s="12"/>
      <c r="BQ5258" s="12"/>
      <c r="BR5258" s="12"/>
      <c r="BS5258" s="12"/>
      <c r="BT5258" s="12"/>
      <c r="BU5258" s="12"/>
      <c r="BV5258" s="12"/>
      <c r="BW5258" s="12"/>
      <c r="BX5258" s="15"/>
      <c r="BY5258" s="15"/>
      <c r="BZ5258" s="15"/>
      <c r="CA5258" s="15"/>
      <c r="CB5258" s="15"/>
      <c r="CC5258" s="15"/>
      <c r="CD5258" s="15"/>
      <c r="CE5258" s="15"/>
      <c r="CF5258" s="15"/>
      <c r="CG5258" s="15"/>
      <c r="CH5258" s="15"/>
      <c r="CI5258" s="15"/>
      <c r="CJ5258" s="15"/>
      <c r="CK5258" s="15"/>
      <c r="CL5258" s="15"/>
      <c r="CM5258" s="15"/>
      <c r="CN5258" s="15"/>
    </row>
    <row r="5259" spans="1:92" ht="14">
      <c r="A5259" s="1"/>
      <c r="D5259" s="38"/>
      <c r="I5259" s="19"/>
      <c r="K5259" s="15"/>
      <c r="L5259" s="15"/>
      <c r="AE5259" s="37"/>
      <c r="AF5259" s="30"/>
      <c r="AG5259" s="23"/>
      <c r="AH5259" s="23"/>
      <c r="AI5259" s="23"/>
      <c r="AJ5259" s="23"/>
      <c r="AK5259" s="23"/>
      <c r="AL5259" s="23"/>
      <c r="AM5259" s="23"/>
      <c r="AN5259" s="23"/>
      <c r="AO5259" s="23"/>
      <c r="AP5259" s="23"/>
      <c r="AQ5259" s="23"/>
      <c r="AR5259" s="23"/>
      <c r="AS5259" s="23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23"/>
      <c r="BE5259" s="23"/>
      <c r="BF5259" s="23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  <c r="BU5259" s="12"/>
      <c r="BV5259" s="12"/>
      <c r="BW5259" s="12"/>
      <c r="BX5259" s="15"/>
      <c r="BY5259" s="15"/>
      <c r="BZ5259" s="15"/>
      <c r="CA5259" s="15"/>
      <c r="CB5259" s="15"/>
      <c r="CC5259" s="15"/>
      <c r="CD5259" s="15"/>
      <c r="CE5259" s="15"/>
      <c r="CF5259" s="15"/>
      <c r="CG5259" s="15"/>
      <c r="CH5259" s="15"/>
      <c r="CI5259" s="15"/>
      <c r="CJ5259" s="15"/>
      <c r="CK5259" s="15"/>
      <c r="CL5259" s="15"/>
      <c r="CM5259" s="15"/>
      <c r="CN5259" s="15"/>
    </row>
    <row r="5260" spans="1:92" ht="14">
      <c r="A5260" s="1"/>
      <c r="D5260" s="38"/>
      <c r="I5260" s="19"/>
      <c r="K5260" s="15"/>
      <c r="L5260" s="15"/>
      <c r="AE5260" s="37"/>
      <c r="AF5260" s="30"/>
      <c r="AG5260" s="23"/>
      <c r="AH5260" s="23"/>
      <c r="AI5260" s="23"/>
      <c r="AJ5260" s="23"/>
      <c r="AK5260" s="23"/>
      <c r="AL5260" s="23"/>
      <c r="AM5260" s="23"/>
      <c r="AN5260" s="23"/>
      <c r="AO5260" s="23"/>
      <c r="AP5260" s="23"/>
      <c r="AQ5260" s="23"/>
      <c r="AR5260" s="23"/>
      <c r="AS5260" s="23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23"/>
      <c r="BE5260" s="23"/>
      <c r="BF5260" s="23"/>
      <c r="BG5260" s="12"/>
      <c r="BH5260" s="12"/>
      <c r="BI5260" s="12"/>
      <c r="BJ5260" s="12"/>
      <c r="BK5260" s="12"/>
      <c r="BL5260" s="12"/>
      <c r="BM5260" s="12"/>
      <c r="BN5260" s="12"/>
      <c r="BO5260" s="12"/>
      <c r="BP5260" s="12"/>
      <c r="BQ5260" s="12"/>
      <c r="BR5260" s="12"/>
      <c r="BS5260" s="12"/>
      <c r="BT5260" s="12"/>
      <c r="BU5260" s="12"/>
      <c r="BV5260" s="12"/>
      <c r="BW5260" s="12"/>
      <c r="BX5260" s="15"/>
      <c r="BY5260" s="15"/>
      <c r="BZ5260" s="15"/>
      <c r="CA5260" s="15"/>
      <c r="CB5260" s="15"/>
      <c r="CC5260" s="15"/>
      <c r="CD5260" s="15"/>
      <c r="CE5260" s="15"/>
      <c r="CF5260" s="15"/>
      <c r="CG5260" s="15"/>
      <c r="CH5260" s="15"/>
      <c r="CI5260" s="15"/>
      <c r="CJ5260" s="15"/>
      <c r="CK5260" s="15"/>
      <c r="CL5260" s="15"/>
      <c r="CM5260" s="15"/>
      <c r="CN5260" s="15"/>
    </row>
    <row r="5261" spans="1:92" ht="14">
      <c r="A5261" s="1"/>
      <c r="D5261" s="38"/>
      <c r="I5261" s="19"/>
      <c r="K5261" s="15"/>
      <c r="L5261" s="15"/>
      <c r="AE5261" s="37"/>
      <c r="AF5261" s="30"/>
      <c r="AG5261" s="23"/>
      <c r="AH5261" s="23"/>
      <c r="AI5261" s="23"/>
      <c r="AJ5261" s="23"/>
      <c r="AK5261" s="23"/>
      <c r="AL5261" s="23"/>
      <c r="AM5261" s="23"/>
      <c r="AN5261" s="23"/>
      <c r="AO5261" s="23"/>
      <c r="AP5261" s="23"/>
      <c r="AQ5261" s="23"/>
      <c r="AR5261" s="23"/>
      <c r="AS5261" s="23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23"/>
      <c r="BE5261" s="23"/>
      <c r="BF5261" s="23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  <c r="BU5261" s="12"/>
      <c r="BV5261" s="12"/>
      <c r="BW5261" s="12"/>
      <c r="BX5261" s="15"/>
      <c r="BY5261" s="15"/>
      <c r="BZ5261" s="15"/>
      <c r="CA5261" s="15"/>
      <c r="CB5261" s="15"/>
      <c r="CC5261" s="15"/>
      <c r="CD5261" s="15"/>
      <c r="CE5261" s="15"/>
      <c r="CF5261" s="15"/>
      <c r="CG5261" s="15"/>
      <c r="CH5261" s="15"/>
      <c r="CI5261" s="15"/>
      <c r="CJ5261" s="15"/>
      <c r="CK5261" s="15"/>
      <c r="CL5261" s="15"/>
      <c r="CM5261" s="15"/>
      <c r="CN5261" s="15"/>
    </row>
    <row r="5262" spans="1:92" ht="14">
      <c r="A5262" s="1"/>
      <c r="D5262" s="38"/>
      <c r="I5262" s="19"/>
      <c r="K5262" s="15"/>
      <c r="L5262" s="15"/>
      <c r="AE5262" s="37"/>
      <c r="AF5262" s="30"/>
      <c r="AG5262" s="23"/>
      <c r="AH5262" s="23"/>
      <c r="AI5262" s="23"/>
      <c r="AJ5262" s="23"/>
      <c r="AK5262" s="23"/>
      <c r="AL5262" s="23"/>
      <c r="AM5262" s="23"/>
      <c r="AN5262" s="23"/>
      <c r="AO5262" s="23"/>
      <c r="AP5262" s="23"/>
      <c r="AQ5262" s="23"/>
      <c r="AR5262" s="23"/>
      <c r="AS5262" s="23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23"/>
      <c r="BE5262" s="23"/>
      <c r="BF5262" s="23"/>
      <c r="BG5262" s="12"/>
      <c r="BH5262" s="12"/>
      <c r="BI5262" s="12"/>
      <c r="BJ5262" s="12"/>
      <c r="BK5262" s="12"/>
      <c r="BL5262" s="12"/>
      <c r="BM5262" s="12"/>
      <c r="BN5262" s="12"/>
      <c r="BO5262" s="12"/>
      <c r="BP5262" s="12"/>
      <c r="BQ5262" s="12"/>
      <c r="BR5262" s="12"/>
      <c r="BS5262" s="12"/>
      <c r="BT5262" s="12"/>
      <c r="BU5262" s="12"/>
      <c r="BV5262" s="12"/>
      <c r="BW5262" s="12"/>
      <c r="BX5262" s="15"/>
      <c r="BY5262" s="15"/>
      <c r="BZ5262" s="15"/>
      <c r="CA5262" s="15"/>
      <c r="CB5262" s="15"/>
      <c r="CC5262" s="15"/>
      <c r="CD5262" s="15"/>
      <c r="CE5262" s="15"/>
      <c r="CF5262" s="15"/>
      <c r="CG5262" s="15"/>
      <c r="CH5262" s="15"/>
      <c r="CI5262" s="15"/>
      <c r="CJ5262" s="15"/>
      <c r="CK5262" s="15"/>
      <c r="CL5262" s="15"/>
      <c r="CM5262" s="15"/>
      <c r="CN5262" s="15"/>
    </row>
    <row r="5263" spans="1:92" ht="14">
      <c r="A5263" s="1"/>
      <c r="D5263" s="38"/>
      <c r="I5263" s="19"/>
      <c r="K5263" s="15"/>
      <c r="L5263" s="15"/>
      <c r="AE5263" s="37"/>
      <c r="AF5263" s="30"/>
      <c r="AG5263" s="23"/>
      <c r="AH5263" s="23"/>
      <c r="AI5263" s="23"/>
      <c r="AJ5263" s="23"/>
      <c r="AK5263" s="23"/>
      <c r="AL5263" s="23"/>
      <c r="AM5263" s="23"/>
      <c r="AN5263" s="23"/>
      <c r="AO5263" s="23"/>
      <c r="AP5263" s="23"/>
      <c r="AQ5263" s="23"/>
      <c r="AR5263" s="23"/>
      <c r="AS5263" s="23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23"/>
      <c r="BE5263" s="23"/>
      <c r="BF5263" s="23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  <c r="BU5263" s="12"/>
      <c r="BV5263" s="12"/>
      <c r="BW5263" s="12"/>
      <c r="BX5263" s="15"/>
      <c r="BY5263" s="15"/>
      <c r="BZ5263" s="15"/>
      <c r="CA5263" s="15"/>
      <c r="CB5263" s="15"/>
      <c r="CC5263" s="15"/>
      <c r="CD5263" s="15"/>
      <c r="CE5263" s="15"/>
      <c r="CF5263" s="15"/>
      <c r="CG5263" s="15"/>
      <c r="CH5263" s="15"/>
      <c r="CI5263" s="15"/>
      <c r="CJ5263" s="15"/>
      <c r="CK5263" s="15"/>
      <c r="CL5263" s="15"/>
      <c r="CM5263" s="15"/>
      <c r="CN5263" s="15"/>
    </row>
    <row r="5264" spans="1:92" ht="14">
      <c r="A5264" s="1"/>
      <c r="D5264" s="38"/>
      <c r="I5264" s="19"/>
      <c r="K5264" s="15"/>
      <c r="L5264" s="15"/>
      <c r="AE5264" s="37"/>
      <c r="AF5264" s="30"/>
      <c r="AG5264" s="23"/>
      <c r="AH5264" s="23"/>
      <c r="AI5264" s="23"/>
      <c r="AJ5264" s="23"/>
      <c r="AK5264" s="23"/>
      <c r="AL5264" s="23"/>
      <c r="AM5264" s="23"/>
      <c r="AN5264" s="23"/>
      <c r="AO5264" s="23"/>
      <c r="AP5264" s="23"/>
      <c r="AQ5264" s="23"/>
      <c r="AR5264" s="23"/>
      <c r="AS5264" s="23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23"/>
      <c r="BE5264" s="23"/>
      <c r="BF5264" s="23"/>
      <c r="BG5264" s="12"/>
      <c r="BH5264" s="12"/>
      <c r="BI5264" s="12"/>
      <c r="BJ5264" s="12"/>
      <c r="BK5264" s="12"/>
      <c r="BL5264" s="12"/>
      <c r="BM5264" s="12"/>
      <c r="BN5264" s="12"/>
      <c r="BO5264" s="12"/>
      <c r="BP5264" s="12"/>
      <c r="BQ5264" s="12"/>
      <c r="BR5264" s="12"/>
      <c r="BS5264" s="12"/>
      <c r="BT5264" s="12"/>
      <c r="BU5264" s="12"/>
      <c r="BV5264" s="12"/>
      <c r="BW5264" s="12"/>
      <c r="BX5264" s="15"/>
      <c r="BY5264" s="15"/>
      <c r="BZ5264" s="15"/>
      <c r="CA5264" s="15"/>
      <c r="CB5264" s="15"/>
      <c r="CC5264" s="15"/>
      <c r="CD5264" s="15"/>
      <c r="CE5264" s="15"/>
      <c r="CF5264" s="15"/>
      <c r="CG5264" s="15"/>
      <c r="CH5264" s="15"/>
      <c r="CI5264" s="15"/>
      <c r="CJ5264" s="15"/>
      <c r="CK5264" s="15"/>
      <c r="CL5264" s="15"/>
      <c r="CM5264" s="15"/>
      <c r="CN5264" s="15"/>
    </row>
    <row r="5265" spans="1:92" ht="14">
      <c r="A5265" s="1"/>
      <c r="D5265" s="38"/>
      <c r="I5265" s="19"/>
      <c r="K5265" s="15"/>
      <c r="L5265" s="15"/>
      <c r="AE5265" s="37"/>
      <c r="AF5265" s="30"/>
      <c r="AG5265" s="23"/>
      <c r="AH5265" s="23"/>
      <c r="AI5265" s="23"/>
      <c r="AJ5265" s="23"/>
      <c r="AK5265" s="23"/>
      <c r="AL5265" s="23"/>
      <c r="AM5265" s="23"/>
      <c r="AN5265" s="23"/>
      <c r="AO5265" s="23"/>
      <c r="AP5265" s="23"/>
      <c r="AQ5265" s="23"/>
      <c r="AR5265" s="23"/>
      <c r="AS5265" s="23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23"/>
      <c r="BE5265" s="23"/>
      <c r="BF5265" s="23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  <c r="BU5265" s="12"/>
      <c r="BV5265" s="12"/>
      <c r="BW5265" s="12"/>
      <c r="BX5265" s="15"/>
      <c r="BY5265" s="15"/>
      <c r="BZ5265" s="15"/>
      <c r="CA5265" s="15"/>
      <c r="CB5265" s="15"/>
      <c r="CC5265" s="15"/>
      <c r="CD5265" s="15"/>
      <c r="CE5265" s="15"/>
      <c r="CF5265" s="15"/>
      <c r="CG5265" s="15"/>
      <c r="CH5265" s="15"/>
      <c r="CI5265" s="15"/>
      <c r="CJ5265" s="15"/>
      <c r="CK5265" s="15"/>
      <c r="CL5265" s="15"/>
      <c r="CM5265" s="15"/>
      <c r="CN5265" s="15"/>
    </row>
    <row r="5266" spans="1:92" ht="14">
      <c r="A5266" s="1"/>
      <c r="D5266" s="38"/>
      <c r="I5266" s="19"/>
      <c r="K5266" s="15"/>
      <c r="L5266" s="15"/>
      <c r="AE5266" s="37"/>
      <c r="AF5266" s="30"/>
      <c r="AG5266" s="23"/>
      <c r="AH5266" s="23"/>
      <c r="AI5266" s="23"/>
      <c r="AJ5266" s="23"/>
      <c r="AK5266" s="23"/>
      <c r="AL5266" s="23"/>
      <c r="AM5266" s="23"/>
      <c r="AN5266" s="23"/>
      <c r="AO5266" s="23"/>
      <c r="AP5266" s="23"/>
      <c r="AQ5266" s="23"/>
      <c r="AR5266" s="23"/>
      <c r="AS5266" s="23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23"/>
      <c r="BE5266" s="23"/>
      <c r="BF5266" s="23"/>
      <c r="BG5266" s="12"/>
      <c r="BH5266" s="12"/>
      <c r="BI5266" s="12"/>
      <c r="BJ5266" s="12"/>
      <c r="BK5266" s="12"/>
      <c r="BL5266" s="12"/>
      <c r="BM5266" s="12"/>
      <c r="BN5266" s="12"/>
      <c r="BO5266" s="12"/>
      <c r="BP5266" s="12"/>
      <c r="BQ5266" s="12"/>
      <c r="BR5266" s="12"/>
      <c r="BS5266" s="12"/>
      <c r="BT5266" s="12"/>
      <c r="BU5266" s="12"/>
      <c r="BV5266" s="12"/>
      <c r="BW5266" s="12"/>
      <c r="BX5266" s="15"/>
      <c r="BY5266" s="15"/>
      <c r="BZ5266" s="15"/>
      <c r="CA5266" s="15"/>
      <c r="CB5266" s="15"/>
      <c r="CC5266" s="15"/>
      <c r="CD5266" s="15"/>
      <c r="CE5266" s="15"/>
      <c r="CF5266" s="15"/>
      <c r="CG5266" s="15"/>
      <c r="CH5266" s="15"/>
      <c r="CI5266" s="15"/>
      <c r="CJ5266" s="15"/>
      <c r="CK5266" s="15"/>
      <c r="CL5266" s="15"/>
      <c r="CM5266" s="15"/>
      <c r="CN5266" s="15"/>
    </row>
    <row r="5267" spans="1:92" ht="14">
      <c r="A5267" s="1"/>
      <c r="D5267" s="38"/>
      <c r="I5267" s="19"/>
      <c r="K5267" s="15"/>
      <c r="L5267" s="15"/>
      <c r="AE5267" s="37"/>
      <c r="AF5267" s="30"/>
      <c r="AG5267" s="23"/>
      <c r="AH5267" s="23"/>
      <c r="AI5267" s="23"/>
      <c r="AJ5267" s="23"/>
      <c r="AK5267" s="23"/>
      <c r="AL5267" s="23"/>
      <c r="AM5267" s="23"/>
      <c r="AN5267" s="23"/>
      <c r="AO5267" s="23"/>
      <c r="AP5267" s="23"/>
      <c r="AQ5267" s="23"/>
      <c r="AR5267" s="23"/>
      <c r="AS5267" s="23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23"/>
      <c r="BE5267" s="23"/>
      <c r="BF5267" s="23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/>
      <c r="BR5267" s="12"/>
      <c r="BS5267" s="12"/>
      <c r="BT5267" s="12"/>
      <c r="BU5267" s="12"/>
      <c r="BV5267" s="12"/>
      <c r="BW5267" s="12"/>
      <c r="BX5267" s="15"/>
      <c r="BY5267" s="15"/>
      <c r="BZ5267" s="15"/>
      <c r="CA5267" s="15"/>
      <c r="CB5267" s="15"/>
      <c r="CC5267" s="15"/>
      <c r="CD5267" s="15"/>
      <c r="CE5267" s="15"/>
      <c r="CF5267" s="15"/>
      <c r="CG5267" s="15"/>
      <c r="CH5267" s="15"/>
      <c r="CI5267" s="15"/>
      <c r="CJ5267" s="15"/>
      <c r="CK5267" s="15"/>
      <c r="CL5267" s="15"/>
      <c r="CM5267" s="15"/>
      <c r="CN5267" s="15"/>
    </row>
    <row r="5268" spans="1:92" ht="14">
      <c r="A5268" s="1"/>
      <c r="D5268" s="38"/>
      <c r="I5268" s="19"/>
      <c r="K5268" s="15"/>
      <c r="L5268" s="15"/>
      <c r="AE5268" s="37"/>
      <c r="AF5268" s="30"/>
      <c r="AG5268" s="23"/>
      <c r="AH5268" s="23"/>
      <c r="AI5268" s="23"/>
      <c r="AJ5268" s="23"/>
      <c r="AK5268" s="23"/>
      <c r="AL5268" s="23"/>
      <c r="AM5268" s="23"/>
      <c r="AN5268" s="23"/>
      <c r="AO5268" s="23"/>
      <c r="AP5268" s="23"/>
      <c r="AQ5268" s="23"/>
      <c r="AR5268" s="23"/>
      <c r="AS5268" s="23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23"/>
      <c r="BE5268" s="23"/>
      <c r="BF5268" s="23"/>
      <c r="BG5268" s="12"/>
      <c r="BH5268" s="12"/>
      <c r="BI5268" s="12"/>
      <c r="BJ5268" s="12"/>
      <c r="BK5268" s="12"/>
      <c r="BL5268" s="12"/>
      <c r="BM5268" s="12"/>
      <c r="BN5268" s="12"/>
      <c r="BO5268" s="12"/>
      <c r="BP5268" s="12"/>
      <c r="BQ5268" s="12"/>
      <c r="BR5268" s="12"/>
      <c r="BS5268" s="12"/>
      <c r="BT5268" s="12"/>
      <c r="BU5268" s="12"/>
      <c r="BV5268" s="12"/>
      <c r="BW5268" s="12"/>
      <c r="BX5268" s="15"/>
      <c r="BY5268" s="15"/>
      <c r="BZ5268" s="15"/>
      <c r="CA5268" s="15"/>
      <c r="CB5268" s="15"/>
      <c r="CC5268" s="15"/>
      <c r="CD5268" s="15"/>
      <c r="CE5268" s="15"/>
      <c r="CF5268" s="15"/>
      <c r="CG5268" s="15"/>
      <c r="CH5268" s="15"/>
      <c r="CI5268" s="15"/>
      <c r="CJ5268" s="15"/>
      <c r="CK5268" s="15"/>
      <c r="CL5268" s="15"/>
      <c r="CM5268" s="15"/>
      <c r="CN5268" s="15"/>
    </row>
    <row r="5269" spans="1:92" ht="14">
      <c r="A5269" s="1"/>
      <c r="D5269" s="38"/>
      <c r="I5269" s="19"/>
      <c r="K5269" s="15"/>
      <c r="L5269" s="15"/>
      <c r="AE5269" s="37"/>
      <c r="AF5269" s="30"/>
      <c r="AG5269" s="23"/>
      <c r="AH5269" s="23"/>
      <c r="AI5269" s="23"/>
      <c r="AJ5269" s="23"/>
      <c r="AK5269" s="23"/>
      <c r="AL5269" s="23"/>
      <c r="AM5269" s="23"/>
      <c r="AN5269" s="23"/>
      <c r="AO5269" s="23"/>
      <c r="AP5269" s="23"/>
      <c r="AQ5269" s="23"/>
      <c r="AR5269" s="23"/>
      <c r="AS5269" s="23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23"/>
      <c r="BE5269" s="23"/>
      <c r="BF5269" s="23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  <c r="BU5269" s="12"/>
      <c r="BV5269" s="12"/>
      <c r="BW5269" s="12"/>
      <c r="BX5269" s="15"/>
      <c r="BY5269" s="15"/>
      <c r="BZ5269" s="15"/>
      <c r="CA5269" s="15"/>
      <c r="CB5269" s="15"/>
      <c r="CC5269" s="15"/>
      <c r="CD5269" s="15"/>
      <c r="CE5269" s="15"/>
      <c r="CF5269" s="15"/>
      <c r="CG5269" s="15"/>
      <c r="CH5269" s="15"/>
      <c r="CI5269" s="15"/>
      <c r="CJ5269" s="15"/>
      <c r="CK5269" s="15"/>
      <c r="CL5269" s="15"/>
      <c r="CM5269" s="15"/>
      <c r="CN5269" s="15"/>
    </row>
    <row r="5270" spans="1:92" ht="14">
      <c r="A5270" s="1"/>
      <c r="D5270" s="38"/>
      <c r="I5270" s="19"/>
      <c r="K5270" s="15"/>
      <c r="L5270" s="15"/>
      <c r="AE5270" s="37"/>
      <c r="AF5270" s="30"/>
      <c r="AG5270" s="23"/>
      <c r="AH5270" s="23"/>
      <c r="AI5270" s="23"/>
      <c r="AJ5270" s="23"/>
      <c r="AK5270" s="23"/>
      <c r="AL5270" s="23"/>
      <c r="AM5270" s="23"/>
      <c r="AN5270" s="23"/>
      <c r="AO5270" s="23"/>
      <c r="AP5270" s="23"/>
      <c r="AQ5270" s="23"/>
      <c r="AR5270" s="23"/>
      <c r="AS5270" s="23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23"/>
      <c r="BE5270" s="23"/>
      <c r="BF5270" s="23"/>
      <c r="BG5270" s="12"/>
      <c r="BH5270" s="12"/>
      <c r="BI5270" s="12"/>
      <c r="BJ5270" s="12"/>
      <c r="BK5270" s="12"/>
      <c r="BL5270" s="12"/>
      <c r="BM5270" s="12"/>
      <c r="BN5270" s="12"/>
      <c r="BO5270" s="12"/>
      <c r="BP5270" s="12"/>
      <c r="BQ5270" s="12"/>
      <c r="BR5270" s="12"/>
      <c r="BS5270" s="12"/>
      <c r="BT5270" s="12"/>
      <c r="BU5270" s="12"/>
      <c r="BV5270" s="12"/>
      <c r="BW5270" s="12"/>
      <c r="BX5270" s="15"/>
      <c r="BY5270" s="15"/>
      <c r="BZ5270" s="15"/>
      <c r="CA5270" s="15"/>
      <c r="CB5270" s="15"/>
      <c r="CC5270" s="15"/>
      <c r="CD5270" s="15"/>
      <c r="CE5270" s="15"/>
      <c r="CF5270" s="15"/>
      <c r="CG5270" s="15"/>
      <c r="CH5270" s="15"/>
      <c r="CI5270" s="15"/>
      <c r="CJ5270" s="15"/>
      <c r="CK5270" s="15"/>
      <c r="CL5270" s="15"/>
      <c r="CM5270" s="15"/>
      <c r="CN5270" s="15"/>
    </row>
    <row r="5271" spans="1:92" ht="14">
      <c r="A5271" s="1"/>
      <c r="D5271" s="38"/>
      <c r="I5271" s="19"/>
      <c r="K5271" s="15"/>
      <c r="L5271" s="15"/>
      <c r="AE5271" s="37"/>
      <c r="AF5271" s="30"/>
      <c r="AG5271" s="23"/>
      <c r="AH5271" s="23"/>
      <c r="AI5271" s="23"/>
      <c r="AJ5271" s="23"/>
      <c r="AK5271" s="23"/>
      <c r="AL5271" s="23"/>
      <c r="AM5271" s="23"/>
      <c r="AN5271" s="23"/>
      <c r="AO5271" s="23"/>
      <c r="AP5271" s="23"/>
      <c r="AQ5271" s="23"/>
      <c r="AR5271" s="23"/>
      <c r="AS5271" s="23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23"/>
      <c r="BE5271" s="23"/>
      <c r="BF5271" s="23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  <c r="BU5271" s="12"/>
      <c r="BV5271" s="12"/>
      <c r="BW5271" s="12"/>
      <c r="BX5271" s="15"/>
      <c r="BY5271" s="15"/>
      <c r="BZ5271" s="15"/>
      <c r="CA5271" s="15"/>
      <c r="CB5271" s="15"/>
      <c r="CC5271" s="15"/>
      <c r="CD5271" s="15"/>
      <c r="CE5271" s="15"/>
      <c r="CF5271" s="15"/>
      <c r="CG5271" s="15"/>
      <c r="CH5271" s="15"/>
      <c r="CI5271" s="15"/>
      <c r="CJ5271" s="15"/>
      <c r="CK5271" s="15"/>
      <c r="CL5271" s="15"/>
      <c r="CM5271" s="15"/>
      <c r="CN5271" s="15"/>
    </row>
    <row r="5272" spans="1:92" ht="14">
      <c r="A5272" s="1"/>
      <c r="D5272" s="38"/>
      <c r="I5272" s="19"/>
      <c r="K5272" s="15"/>
      <c r="L5272" s="15"/>
      <c r="AE5272" s="37"/>
      <c r="AF5272" s="30"/>
      <c r="AG5272" s="23"/>
      <c r="AH5272" s="23"/>
      <c r="AI5272" s="23"/>
      <c r="AJ5272" s="23"/>
      <c r="AK5272" s="23"/>
      <c r="AL5272" s="23"/>
      <c r="AM5272" s="23"/>
      <c r="AN5272" s="23"/>
      <c r="AO5272" s="23"/>
      <c r="AP5272" s="23"/>
      <c r="AQ5272" s="23"/>
      <c r="AR5272" s="23"/>
      <c r="AS5272" s="23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23"/>
      <c r="BE5272" s="23"/>
      <c r="BF5272" s="23"/>
      <c r="BG5272" s="12"/>
      <c r="BH5272" s="12"/>
      <c r="BI5272" s="12"/>
      <c r="BJ5272" s="12"/>
      <c r="BK5272" s="12"/>
      <c r="BL5272" s="12"/>
      <c r="BM5272" s="12"/>
      <c r="BN5272" s="12"/>
      <c r="BO5272" s="12"/>
      <c r="BP5272" s="12"/>
      <c r="BQ5272" s="12"/>
      <c r="BR5272" s="12"/>
      <c r="BS5272" s="12"/>
      <c r="BT5272" s="12"/>
      <c r="BU5272" s="12"/>
      <c r="BV5272" s="12"/>
      <c r="BW5272" s="12"/>
      <c r="BX5272" s="15"/>
      <c r="BY5272" s="15"/>
      <c r="BZ5272" s="15"/>
      <c r="CA5272" s="15"/>
      <c r="CB5272" s="15"/>
      <c r="CC5272" s="15"/>
      <c r="CD5272" s="15"/>
      <c r="CE5272" s="15"/>
      <c r="CF5272" s="15"/>
      <c r="CG5272" s="15"/>
      <c r="CH5272" s="15"/>
      <c r="CI5272" s="15"/>
      <c r="CJ5272" s="15"/>
      <c r="CK5272" s="15"/>
      <c r="CL5272" s="15"/>
      <c r="CM5272" s="15"/>
      <c r="CN5272" s="15"/>
    </row>
    <row r="5273" spans="1:92" ht="14">
      <c r="A5273" s="1"/>
      <c r="D5273" s="38"/>
      <c r="I5273" s="19"/>
      <c r="K5273" s="15"/>
      <c r="L5273" s="15"/>
      <c r="AE5273" s="37"/>
      <c r="AF5273" s="30"/>
      <c r="AG5273" s="23"/>
      <c r="AH5273" s="23"/>
      <c r="AI5273" s="23"/>
      <c r="AJ5273" s="23"/>
      <c r="AK5273" s="23"/>
      <c r="AL5273" s="23"/>
      <c r="AM5273" s="23"/>
      <c r="AN5273" s="23"/>
      <c r="AO5273" s="23"/>
      <c r="AP5273" s="23"/>
      <c r="AQ5273" s="23"/>
      <c r="AR5273" s="23"/>
      <c r="AS5273" s="23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23"/>
      <c r="BE5273" s="23"/>
      <c r="BF5273" s="23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  <c r="BU5273" s="12"/>
      <c r="BV5273" s="12"/>
      <c r="BW5273" s="12"/>
      <c r="BX5273" s="15"/>
      <c r="BY5273" s="15"/>
      <c r="BZ5273" s="15"/>
      <c r="CA5273" s="15"/>
      <c r="CB5273" s="15"/>
      <c r="CC5273" s="15"/>
      <c r="CD5273" s="15"/>
      <c r="CE5273" s="15"/>
      <c r="CF5273" s="15"/>
      <c r="CG5273" s="15"/>
      <c r="CH5273" s="15"/>
      <c r="CI5273" s="15"/>
      <c r="CJ5273" s="15"/>
      <c r="CK5273" s="15"/>
      <c r="CL5273" s="15"/>
      <c r="CM5273" s="15"/>
      <c r="CN5273" s="15"/>
    </row>
    <row r="5274" spans="1:92" ht="14">
      <c r="A5274" s="1"/>
      <c r="D5274" s="38"/>
      <c r="I5274" s="19"/>
      <c r="K5274" s="15"/>
      <c r="L5274" s="15"/>
      <c r="AE5274" s="37"/>
      <c r="AF5274" s="30"/>
      <c r="AG5274" s="23"/>
      <c r="AH5274" s="23"/>
      <c r="AI5274" s="23"/>
      <c r="AJ5274" s="23"/>
      <c r="AK5274" s="23"/>
      <c r="AL5274" s="23"/>
      <c r="AM5274" s="23"/>
      <c r="AN5274" s="23"/>
      <c r="AO5274" s="23"/>
      <c r="AP5274" s="23"/>
      <c r="AQ5274" s="23"/>
      <c r="AR5274" s="23"/>
      <c r="AS5274" s="23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23"/>
      <c r="BE5274" s="23"/>
      <c r="BF5274" s="23"/>
      <c r="BG5274" s="12"/>
      <c r="BH5274" s="12"/>
      <c r="BI5274" s="12"/>
      <c r="BJ5274" s="12"/>
      <c r="BK5274" s="12"/>
      <c r="BL5274" s="12"/>
      <c r="BM5274" s="12"/>
      <c r="BN5274" s="12"/>
      <c r="BO5274" s="12"/>
      <c r="BP5274" s="12"/>
      <c r="BQ5274" s="12"/>
      <c r="BR5274" s="12"/>
      <c r="BS5274" s="12"/>
      <c r="BT5274" s="12"/>
      <c r="BU5274" s="12"/>
      <c r="BV5274" s="12"/>
      <c r="BW5274" s="12"/>
      <c r="BX5274" s="15"/>
      <c r="BY5274" s="15"/>
      <c r="BZ5274" s="15"/>
      <c r="CA5274" s="15"/>
      <c r="CB5274" s="15"/>
      <c r="CC5274" s="15"/>
      <c r="CD5274" s="15"/>
      <c r="CE5274" s="15"/>
      <c r="CF5274" s="15"/>
      <c r="CG5274" s="15"/>
      <c r="CH5274" s="15"/>
      <c r="CI5274" s="15"/>
      <c r="CJ5274" s="15"/>
      <c r="CK5274" s="15"/>
      <c r="CL5274" s="15"/>
      <c r="CM5274" s="15"/>
      <c r="CN5274" s="15"/>
    </row>
    <row r="5275" spans="1:92" ht="14">
      <c r="A5275" s="1"/>
      <c r="D5275" s="38"/>
      <c r="I5275" s="19"/>
      <c r="K5275" s="15"/>
      <c r="L5275" s="15"/>
      <c r="AE5275" s="37"/>
      <c r="AF5275" s="30"/>
      <c r="AG5275" s="23"/>
      <c r="AH5275" s="23"/>
      <c r="AI5275" s="23"/>
      <c r="AJ5275" s="23"/>
      <c r="AK5275" s="23"/>
      <c r="AL5275" s="23"/>
      <c r="AM5275" s="23"/>
      <c r="AN5275" s="23"/>
      <c r="AO5275" s="23"/>
      <c r="AP5275" s="23"/>
      <c r="AQ5275" s="23"/>
      <c r="AR5275" s="23"/>
      <c r="AS5275" s="23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23"/>
      <c r="BE5275" s="23"/>
      <c r="BF5275" s="23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  <c r="BU5275" s="12"/>
      <c r="BV5275" s="12"/>
      <c r="BW5275" s="12"/>
      <c r="BX5275" s="15"/>
      <c r="BY5275" s="15"/>
      <c r="BZ5275" s="15"/>
      <c r="CA5275" s="15"/>
      <c r="CB5275" s="15"/>
      <c r="CC5275" s="15"/>
      <c r="CD5275" s="15"/>
      <c r="CE5275" s="15"/>
      <c r="CF5275" s="15"/>
      <c r="CG5275" s="15"/>
      <c r="CH5275" s="15"/>
      <c r="CI5275" s="15"/>
      <c r="CJ5275" s="15"/>
      <c r="CK5275" s="15"/>
      <c r="CL5275" s="15"/>
      <c r="CM5275" s="15"/>
      <c r="CN5275" s="15"/>
    </row>
    <row r="5276" spans="1:92" ht="14">
      <c r="A5276" s="1"/>
      <c r="D5276" s="38"/>
      <c r="I5276" s="19"/>
      <c r="K5276" s="15"/>
      <c r="L5276" s="15"/>
      <c r="AE5276" s="37"/>
      <c r="AF5276" s="30"/>
      <c r="AG5276" s="23"/>
      <c r="AH5276" s="23"/>
      <c r="AI5276" s="23"/>
      <c r="AJ5276" s="23"/>
      <c r="AK5276" s="23"/>
      <c r="AL5276" s="23"/>
      <c r="AM5276" s="23"/>
      <c r="AN5276" s="23"/>
      <c r="AO5276" s="23"/>
      <c r="AP5276" s="23"/>
      <c r="AQ5276" s="23"/>
      <c r="AR5276" s="23"/>
      <c r="AS5276" s="23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23"/>
      <c r="BE5276" s="23"/>
      <c r="BF5276" s="23"/>
      <c r="BG5276" s="12"/>
      <c r="BH5276" s="12"/>
      <c r="BI5276" s="12"/>
      <c r="BJ5276" s="12"/>
      <c r="BK5276" s="12"/>
      <c r="BL5276" s="12"/>
      <c r="BM5276" s="12"/>
      <c r="BN5276" s="12"/>
      <c r="BO5276" s="12"/>
      <c r="BP5276" s="12"/>
      <c r="BQ5276" s="12"/>
      <c r="BR5276" s="12"/>
      <c r="BS5276" s="12"/>
      <c r="BT5276" s="12"/>
      <c r="BU5276" s="12"/>
      <c r="BV5276" s="12"/>
      <c r="BW5276" s="12"/>
      <c r="BX5276" s="15"/>
      <c r="BY5276" s="15"/>
      <c r="BZ5276" s="15"/>
      <c r="CA5276" s="15"/>
      <c r="CB5276" s="15"/>
      <c r="CC5276" s="15"/>
      <c r="CD5276" s="15"/>
      <c r="CE5276" s="15"/>
      <c r="CF5276" s="15"/>
      <c r="CG5276" s="15"/>
      <c r="CH5276" s="15"/>
      <c r="CI5276" s="15"/>
      <c r="CJ5276" s="15"/>
      <c r="CK5276" s="15"/>
      <c r="CL5276" s="15"/>
      <c r="CM5276" s="15"/>
      <c r="CN5276" s="15"/>
    </row>
    <row r="5277" spans="1:92" ht="14">
      <c r="A5277" s="1"/>
      <c r="D5277" s="38"/>
      <c r="I5277" s="19"/>
      <c r="K5277" s="15"/>
      <c r="L5277" s="15"/>
      <c r="AE5277" s="37"/>
      <c r="AF5277" s="30"/>
      <c r="AG5277" s="23"/>
      <c r="AH5277" s="23"/>
      <c r="AI5277" s="23"/>
      <c r="AJ5277" s="23"/>
      <c r="AK5277" s="23"/>
      <c r="AL5277" s="23"/>
      <c r="AM5277" s="23"/>
      <c r="AN5277" s="23"/>
      <c r="AO5277" s="23"/>
      <c r="AP5277" s="23"/>
      <c r="AQ5277" s="23"/>
      <c r="AR5277" s="23"/>
      <c r="AS5277" s="23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23"/>
      <c r="BE5277" s="23"/>
      <c r="BF5277" s="23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  <c r="BU5277" s="12"/>
      <c r="BV5277" s="12"/>
      <c r="BW5277" s="12"/>
      <c r="BX5277" s="15"/>
      <c r="BY5277" s="15"/>
      <c r="BZ5277" s="15"/>
      <c r="CA5277" s="15"/>
      <c r="CB5277" s="15"/>
      <c r="CC5277" s="15"/>
      <c r="CD5277" s="15"/>
      <c r="CE5277" s="15"/>
      <c r="CF5277" s="15"/>
      <c r="CG5277" s="15"/>
      <c r="CH5277" s="15"/>
      <c r="CI5277" s="15"/>
      <c r="CJ5277" s="15"/>
      <c r="CK5277" s="15"/>
      <c r="CL5277" s="15"/>
      <c r="CM5277" s="15"/>
      <c r="CN5277" s="15"/>
    </row>
    <row r="5278" spans="1:92" ht="14">
      <c r="A5278" s="1"/>
      <c r="D5278" s="38"/>
      <c r="I5278" s="19"/>
      <c r="K5278" s="15"/>
      <c r="L5278" s="15"/>
      <c r="AE5278" s="37"/>
      <c r="AF5278" s="30"/>
      <c r="AG5278" s="23"/>
      <c r="AH5278" s="23"/>
      <c r="AI5278" s="23"/>
      <c r="AJ5278" s="23"/>
      <c r="AK5278" s="23"/>
      <c r="AL5278" s="23"/>
      <c r="AM5278" s="23"/>
      <c r="AN5278" s="23"/>
      <c r="AO5278" s="23"/>
      <c r="AP5278" s="23"/>
      <c r="AQ5278" s="23"/>
      <c r="AR5278" s="23"/>
      <c r="AS5278" s="23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23"/>
      <c r="BE5278" s="23"/>
      <c r="BF5278" s="23"/>
      <c r="BG5278" s="12"/>
      <c r="BH5278" s="12"/>
      <c r="BI5278" s="12"/>
      <c r="BJ5278" s="12"/>
      <c r="BK5278" s="12"/>
      <c r="BL5278" s="12"/>
      <c r="BM5278" s="12"/>
      <c r="BN5278" s="12"/>
      <c r="BO5278" s="12"/>
      <c r="BP5278" s="12"/>
      <c r="BQ5278" s="12"/>
      <c r="BR5278" s="12"/>
      <c r="BS5278" s="12"/>
      <c r="BT5278" s="12"/>
      <c r="BU5278" s="12"/>
      <c r="BV5278" s="12"/>
      <c r="BW5278" s="12"/>
      <c r="BX5278" s="15"/>
      <c r="BY5278" s="15"/>
      <c r="BZ5278" s="15"/>
      <c r="CA5278" s="15"/>
      <c r="CB5278" s="15"/>
      <c r="CC5278" s="15"/>
      <c r="CD5278" s="15"/>
      <c r="CE5278" s="15"/>
      <c r="CF5278" s="15"/>
      <c r="CG5278" s="15"/>
      <c r="CH5278" s="15"/>
      <c r="CI5278" s="15"/>
      <c r="CJ5278" s="15"/>
      <c r="CK5278" s="15"/>
      <c r="CL5278" s="15"/>
      <c r="CM5278" s="15"/>
      <c r="CN5278" s="15"/>
    </row>
    <row r="5279" spans="1:92" ht="14">
      <c r="A5279" s="1"/>
      <c r="D5279" s="38"/>
      <c r="I5279" s="19"/>
      <c r="K5279" s="15"/>
      <c r="L5279" s="15"/>
      <c r="AE5279" s="37"/>
      <c r="AF5279" s="30"/>
      <c r="AG5279" s="23"/>
      <c r="AH5279" s="23"/>
      <c r="AI5279" s="23"/>
      <c r="AJ5279" s="23"/>
      <c r="AK5279" s="23"/>
      <c r="AL5279" s="23"/>
      <c r="AM5279" s="23"/>
      <c r="AN5279" s="23"/>
      <c r="AO5279" s="23"/>
      <c r="AP5279" s="23"/>
      <c r="AQ5279" s="23"/>
      <c r="AR5279" s="23"/>
      <c r="AS5279" s="23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23"/>
      <c r="BE5279" s="23"/>
      <c r="BF5279" s="23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  <c r="BU5279" s="12"/>
      <c r="BV5279" s="12"/>
      <c r="BW5279" s="12"/>
      <c r="BX5279" s="15"/>
      <c r="BY5279" s="15"/>
      <c r="BZ5279" s="15"/>
      <c r="CA5279" s="15"/>
      <c r="CB5279" s="15"/>
      <c r="CC5279" s="15"/>
      <c r="CD5279" s="15"/>
      <c r="CE5279" s="15"/>
      <c r="CF5279" s="15"/>
      <c r="CG5279" s="15"/>
      <c r="CH5279" s="15"/>
      <c r="CI5279" s="15"/>
      <c r="CJ5279" s="15"/>
      <c r="CK5279" s="15"/>
      <c r="CL5279" s="15"/>
      <c r="CM5279" s="15"/>
      <c r="CN5279" s="15"/>
    </row>
    <row r="5280" spans="1:92" ht="14">
      <c r="A5280" s="1"/>
      <c r="D5280" s="38"/>
      <c r="I5280" s="19"/>
      <c r="K5280" s="15"/>
      <c r="L5280" s="15"/>
      <c r="AE5280" s="37"/>
      <c r="AF5280" s="30"/>
      <c r="AG5280" s="23"/>
      <c r="AH5280" s="23"/>
      <c r="AI5280" s="23"/>
      <c r="AJ5280" s="23"/>
      <c r="AK5280" s="23"/>
      <c r="AL5280" s="23"/>
      <c r="AM5280" s="23"/>
      <c r="AN5280" s="23"/>
      <c r="AO5280" s="23"/>
      <c r="AP5280" s="23"/>
      <c r="AQ5280" s="23"/>
      <c r="AR5280" s="23"/>
      <c r="AS5280" s="23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23"/>
      <c r="BE5280" s="23"/>
      <c r="BF5280" s="23"/>
      <c r="BG5280" s="12"/>
      <c r="BH5280" s="12"/>
      <c r="BI5280" s="12"/>
      <c r="BJ5280" s="12"/>
      <c r="BK5280" s="12"/>
      <c r="BL5280" s="12"/>
      <c r="BM5280" s="12"/>
      <c r="BN5280" s="12"/>
      <c r="BO5280" s="12"/>
      <c r="BP5280" s="12"/>
      <c r="BQ5280" s="12"/>
      <c r="BR5280" s="12"/>
      <c r="BS5280" s="12"/>
      <c r="BT5280" s="12"/>
      <c r="BU5280" s="12"/>
      <c r="BV5280" s="12"/>
      <c r="BW5280" s="12"/>
      <c r="BX5280" s="15"/>
      <c r="BY5280" s="15"/>
      <c r="BZ5280" s="15"/>
      <c r="CA5280" s="15"/>
      <c r="CB5280" s="15"/>
      <c r="CC5280" s="15"/>
      <c r="CD5280" s="15"/>
      <c r="CE5280" s="15"/>
      <c r="CF5280" s="15"/>
      <c r="CG5280" s="15"/>
      <c r="CH5280" s="15"/>
      <c r="CI5280" s="15"/>
      <c r="CJ5280" s="15"/>
      <c r="CK5280" s="15"/>
      <c r="CL5280" s="15"/>
      <c r="CM5280" s="15"/>
      <c r="CN5280" s="15"/>
    </row>
    <row r="5281" spans="1:92" ht="14">
      <c r="A5281" s="1"/>
      <c r="D5281" s="38"/>
      <c r="I5281" s="19"/>
      <c r="K5281" s="15"/>
      <c r="L5281" s="15"/>
      <c r="AE5281" s="37"/>
      <c r="AF5281" s="30"/>
      <c r="AG5281" s="23"/>
      <c r="AH5281" s="23"/>
      <c r="AI5281" s="23"/>
      <c r="AJ5281" s="23"/>
      <c r="AK5281" s="23"/>
      <c r="AL5281" s="23"/>
      <c r="AM5281" s="23"/>
      <c r="AN5281" s="23"/>
      <c r="AO5281" s="23"/>
      <c r="AP5281" s="23"/>
      <c r="AQ5281" s="23"/>
      <c r="AR5281" s="23"/>
      <c r="AS5281" s="23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23"/>
      <c r="BE5281" s="23"/>
      <c r="BF5281" s="23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  <c r="BU5281" s="12"/>
      <c r="BV5281" s="12"/>
      <c r="BW5281" s="12"/>
      <c r="BX5281" s="15"/>
      <c r="BY5281" s="15"/>
      <c r="BZ5281" s="15"/>
      <c r="CA5281" s="15"/>
      <c r="CB5281" s="15"/>
      <c r="CC5281" s="15"/>
      <c r="CD5281" s="15"/>
      <c r="CE5281" s="15"/>
      <c r="CF5281" s="15"/>
      <c r="CG5281" s="15"/>
      <c r="CH5281" s="15"/>
      <c r="CI5281" s="15"/>
      <c r="CJ5281" s="15"/>
      <c r="CK5281" s="15"/>
      <c r="CL5281" s="15"/>
      <c r="CM5281" s="15"/>
      <c r="CN5281" s="15"/>
    </row>
    <row r="5282" spans="1:92" ht="14">
      <c r="A5282" s="1"/>
      <c r="D5282" s="38"/>
      <c r="I5282" s="19"/>
      <c r="K5282" s="15"/>
      <c r="L5282" s="15"/>
      <c r="AE5282" s="37"/>
      <c r="AF5282" s="30"/>
      <c r="AG5282" s="23"/>
      <c r="AH5282" s="23"/>
      <c r="AI5282" s="23"/>
      <c r="AJ5282" s="23"/>
      <c r="AK5282" s="23"/>
      <c r="AL5282" s="23"/>
      <c r="AM5282" s="23"/>
      <c r="AN5282" s="23"/>
      <c r="AO5282" s="23"/>
      <c r="AP5282" s="23"/>
      <c r="AQ5282" s="23"/>
      <c r="AR5282" s="23"/>
      <c r="AS5282" s="23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23"/>
      <c r="BE5282" s="23"/>
      <c r="BF5282" s="23"/>
      <c r="BG5282" s="12"/>
      <c r="BH5282" s="12"/>
      <c r="BI5282" s="12"/>
      <c r="BJ5282" s="12"/>
      <c r="BK5282" s="12"/>
      <c r="BL5282" s="12"/>
      <c r="BM5282" s="12"/>
      <c r="BN5282" s="12"/>
      <c r="BO5282" s="12"/>
      <c r="BP5282" s="12"/>
      <c r="BQ5282" s="12"/>
      <c r="BR5282" s="12"/>
      <c r="BS5282" s="12"/>
      <c r="BT5282" s="12"/>
      <c r="BU5282" s="12"/>
      <c r="BV5282" s="12"/>
      <c r="BW5282" s="12"/>
      <c r="BX5282" s="15"/>
      <c r="BY5282" s="15"/>
      <c r="BZ5282" s="15"/>
      <c r="CA5282" s="15"/>
      <c r="CB5282" s="15"/>
      <c r="CC5282" s="15"/>
      <c r="CD5282" s="15"/>
      <c r="CE5282" s="15"/>
      <c r="CF5282" s="15"/>
      <c r="CG5282" s="15"/>
      <c r="CH5282" s="15"/>
      <c r="CI5282" s="15"/>
      <c r="CJ5282" s="15"/>
      <c r="CK5282" s="15"/>
      <c r="CL5282" s="15"/>
      <c r="CM5282" s="15"/>
      <c r="CN5282" s="15"/>
    </row>
    <row r="5283" spans="1:92" ht="14">
      <c r="A5283" s="1"/>
      <c r="D5283" s="38"/>
      <c r="I5283" s="19"/>
      <c r="K5283" s="15"/>
      <c r="L5283" s="15"/>
      <c r="AE5283" s="37"/>
      <c r="AF5283" s="30"/>
      <c r="AG5283" s="23"/>
      <c r="AH5283" s="23"/>
      <c r="AI5283" s="23"/>
      <c r="AJ5283" s="23"/>
      <c r="AK5283" s="23"/>
      <c r="AL5283" s="23"/>
      <c r="AM5283" s="23"/>
      <c r="AN5283" s="23"/>
      <c r="AO5283" s="23"/>
      <c r="AP5283" s="23"/>
      <c r="AQ5283" s="23"/>
      <c r="AR5283" s="23"/>
      <c r="AS5283" s="23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23"/>
      <c r="BE5283" s="23"/>
      <c r="BF5283" s="23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  <c r="BU5283" s="12"/>
      <c r="BV5283" s="12"/>
      <c r="BW5283" s="12"/>
      <c r="BX5283" s="15"/>
      <c r="BY5283" s="15"/>
      <c r="BZ5283" s="15"/>
      <c r="CA5283" s="15"/>
      <c r="CB5283" s="15"/>
      <c r="CC5283" s="15"/>
      <c r="CD5283" s="15"/>
      <c r="CE5283" s="15"/>
      <c r="CF5283" s="15"/>
      <c r="CG5283" s="15"/>
      <c r="CH5283" s="15"/>
      <c r="CI5283" s="15"/>
      <c r="CJ5283" s="15"/>
      <c r="CK5283" s="15"/>
      <c r="CL5283" s="15"/>
      <c r="CM5283" s="15"/>
      <c r="CN5283" s="15"/>
    </row>
    <row r="5284" spans="1:92" ht="14">
      <c r="A5284" s="1"/>
      <c r="D5284" s="38"/>
      <c r="I5284" s="19"/>
      <c r="K5284" s="15"/>
      <c r="L5284" s="15"/>
      <c r="AE5284" s="37"/>
      <c r="AF5284" s="30"/>
      <c r="AG5284" s="23"/>
      <c r="AH5284" s="23"/>
      <c r="AI5284" s="23"/>
      <c r="AJ5284" s="23"/>
      <c r="AK5284" s="23"/>
      <c r="AL5284" s="23"/>
      <c r="AM5284" s="23"/>
      <c r="AN5284" s="23"/>
      <c r="AO5284" s="23"/>
      <c r="AP5284" s="23"/>
      <c r="AQ5284" s="23"/>
      <c r="AR5284" s="23"/>
      <c r="AS5284" s="23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23"/>
      <c r="BE5284" s="23"/>
      <c r="BF5284" s="23"/>
      <c r="BG5284" s="12"/>
      <c r="BH5284" s="12"/>
      <c r="BI5284" s="12"/>
      <c r="BJ5284" s="12"/>
      <c r="BK5284" s="12"/>
      <c r="BL5284" s="12"/>
      <c r="BM5284" s="12"/>
      <c r="BN5284" s="12"/>
      <c r="BO5284" s="12"/>
      <c r="BP5284" s="12"/>
      <c r="BQ5284" s="12"/>
      <c r="BR5284" s="12"/>
      <c r="BS5284" s="12"/>
      <c r="BT5284" s="12"/>
      <c r="BU5284" s="12"/>
      <c r="BV5284" s="12"/>
      <c r="BW5284" s="12"/>
      <c r="BX5284" s="15"/>
      <c r="BY5284" s="15"/>
      <c r="BZ5284" s="15"/>
      <c r="CA5284" s="15"/>
      <c r="CB5284" s="15"/>
      <c r="CC5284" s="15"/>
      <c r="CD5284" s="15"/>
      <c r="CE5284" s="15"/>
      <c r="CF5284" s="15"/>
      <c r="CG5284" s="15"/>
      <c r="CH5284" s="15"/>
      <c r="CI5284" s="15"/>
      <c r="CJ5284" s="15"/>
      <c r="CK5284" s="15"/>
      <c r="CL5284" s="15"/>
      <c r="CM5284" s="15"/>
      <c r="CN5284" s="15"/>
    </row>
    <row r="5285" spans="1:92" ht="14">
      <c r="A5285" s="1"/>
      <c r="D5285" s="38"/>
      <c r="I5285" s="19"/>
      <c r="K5285" s="15"/>
      <c r="L5285" s="15"/>
      <c r="AE5285" s="37"/>
      <c r="AF5285" s="30"/>
      <c r="AG5285" s="23"/>
      <c r="AH5285" s="23"/>
      <c r="AI5285" s="23"/>
      <c r="AJ5285" s="23"/>
      <c r="AK5285" s="23"/>
      <c r="AL5285" s="23"/>
      <c r="AM5285" s="23"/>
      <c r="AN5285" s="23"/>
      <c r="AO5285" s="23"/>
      <c r="AP5285" s="23"/>
      <c r="AQ5285" s="23"/>
      <c r="AR5285" s="23"/>
      <c r="AS5285" s="23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23"/>
      <c r="BE5285" s="23"/>
      <c r="BF5285" s="23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  <c r="BU5285" s="12"/>
      <c r="BV5285" s="12"/>
      <c r="BW5285" s="12"/>
      <c r="BX5285" s="15"/>
      <c r="BY5285" s="15"/>
      <c r="BZ5285" s="15"/>
      <c r="CA5285" s="15"/>
      <c r="CB5285" s="15"/>
      <c r="CC5285" s="15"/>
      <c r="CD5285" s="15"/>
      <c r="CE5285" s="15"/>
      <c r="CF5285" s="15"/>
      <c r="CG5285" s="15"/>
      <c r="CH5285" s="15"/>
      <c r="CI5285" s="15"/>
      <c r="CJ5285" s="15"/>
      <c r="CK5285" s="15"/>
      <c r="CL5285" s="15"/>
      <c r="CM5285" s="15"/>
      <c r="CN5285" s="15"/>
    </row>
    <row r="5286" spans="1:92" ht="14">
      <c r="A5286" s="1"/>
      <c r="D5286" s="38"/>
      <c r="I5286" s="19"/>
      <c r="K5286" s="15"/>
      <c r="L5286" s="15"/>
      <c r="AE5286" s="37"/>
      <c r="AF5286" s="30"/>
      <c r="AG5286" s="23"/>
      <c r="AH5286" s="23"/>
      <c r="AI5286" s="23"/>
      <c r="AJ5286" s="23"/>
      <c r="AK5286" s="23"/>
      <c r="AL5286" s="23"/>
      <c r="AM5286" s="23"/>
      <c r="AN5286" s="23"/>
      <c r="AO5286" s="23"/>
      <c r="AP5286" s="23"/>
      <c r="AQ5286" s="23"/>
      <c r="AR5286" s="23"/>
      <c r="AS5286" s="23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23"/>
      <c r="BE5286" s="23"/>
      <c r="BF5286" s="23"/>
      <c r="BG5286" s="12"/>
      <c r="BH5286" s="12"/>
      <c r="BI5286" s="12"/>
      <c r="BJ5286" s="12"/>
      <c r="BK5286" s="12"/>
      <c r="BL5286" s="12"/>
      <c r="BM5286" s="12"/>
      <c r="BN5286" s="12"/>
      <c r="BO5286" s="12"/>
      <c r="BP5286" s="12"/>
      <c r="BQ5286" s="12"/>
      <c r="BR5286" s="12"/>
      <c r="BS5286" s="12"/>
      <c r="BT5286" s="12"/>
      <c r="BU5286" s="12"/>
      <c r="BV5286" s="12"/>
      <c r="BW5286" s="12"/>
      <c r="BX5286" s="15"/>
      <c r="BY5286" s="15"/>
      <c r="BZ5286" s="15"/>
      <c r="CA5286" s="15"/>
      <c r="CB5286" s="15"/>
      <c r="CC5286" s="15"/>
      <c r="CD5286" s="15"/>
      <c r="CE5286" s="15"/>
      <c r="CF5286" s="15"/>
      <c r="CG5286" s="15"/>
      <c r="CH5286" s="15"/>
      <c r="CI5286" s="15"/>
      <c r="CJ5286" s="15"/>
      <c r="CK5286" s="15"/>
      <c r="CL5286" s="15"/>
      <c r="CM5286" s="15"/>
      <c r="CN5286" s="15"/>
    </row>
    <row r="5287" spans="1:92" ht="14">
      <c r="A5287" s="1"/>
      <c r="D5287" s="38"/>
      <c r="I5287" s="19"/>
      <c r="K5287" s="15"/>
      <c r="L5287" s="15"/>
      <c r="AE5287" s="37"/>
      <c r="AF5287" s="30"/>
      <c r="AG5287" s="23"/>
      <c r="AH5287" s="23"/>
      <c r="AI5287" s="23"/>
      <c r="AJ5287" s="23"/>
      <c r="AK5287" s="23"/>
      <c r="AL5287" s="23"/>
      <c r="AM5287" s="23"/>
      <c r="AN5287" s="23"/>
      <c r="AO5287" s="23"/>
      <c r="AP5287" s="23"/>
      <c r="AQ5287" s="23"/>
      <c r="AR5287" s="23"/>
      <c r="AS5287" s="23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23"/>
      <c r="BE5287" s="23"/>
      <c r="BF5287" s="23"/>
      <c r="BG5287" s="12"/>
      <c r="BH5287" s="12"/>
      <c r="BI5287" s="12"/>
      <c r="BJ5287" s="12"/>
      <c r="BK5287" s="12"/>
      <c r="BL5287" s="12"/>
      <c r="BM5287" s="12"/>
      <c r="BN5287" s="12"/>
      <c r="BO5287" s="12"/>
      <c r="BP5287" s="12"/>
      <c r="BQ5287" s="12"/>
      <c r="BR5287" s="12"/>
      <c r="BS5287" s="12"/>
      <c r="BT5287" s="12"/>
      <c r="BU5287" s="12"/>
      <c r="BV5287" s="12"/>
      <c r="BW5287" s="12"/>
      <c r="BX5287" s="15"/>
      <c r="BY5287" s="15"/>
      <c r="BZ5287" s="15"/>
      <c r="CA5287" s="15"/>
      <c r="CB5287" s="15"/>
      <c r="CC5287" s="15"/>
      <c r="CD5287" s="15"/>
      <c r="CE5287" s="15"/>
      <c r="CF5287" s="15"/>
      <c r="CG5287" s="15"/>
      <c r="CH5287" s="15"/>
      <c r="CI5287" s="15"/>
      <c r="CJ5287" s="15"/>
      <c r="CK5287" s="15"/>
      <c r="CL5287" s="15"/>
      <c r="CM5287" s="15"/>
      <c r="CN5287" s="15"/>
    </row>
    <row r="5288" spans="1:92" ht="14">
      <c r="A5288" s="1"/>
      <c r="D5288" s="38"/>
      <c r="I5288" s="19"/>
      <c r="K5288" s="15"/>
      <c r="L5288" s="15"/>
      <c r="AE5288" s="37"/>
      <c r="AF5288" s="30"/>
      <c r="AG5288" s="23"/>
      <c r="AH5288" s="23"/>
      <c r="AI5288" s="23"/>
      <c r="AJ5288" s="23"/>
      <c r="AK5288" s="23"/>
      <c r="AL5288" s="23"/>
      <c r="AM5288" s="23"/>
      <c r="AN5288" s="23"/>
      <c r="AO5288" s="23"/>
      <c r="AP5288" s="23"/>
      <c r="AQ5288" s="23"/>
      <c r="AR5288" s="23"/>
      <c r="AS5288" s="23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23"/>
      <c r="BE5288" s="23"/>
      <c r="BF5288" s="23"/>
      <c r="BG5288" s="12"/>
      <c r="BH5288" s="12"/>
      <c r="BI5288" s="12"/>
      <c r="BJ5288" s="12"/>
      <c r="BK5288" s="12"/>
      <c r="BL5288" s="12"/>
      <c r="BM5288" s="12"/>
      <c r="BN5288" s="12"/>
      <c r="BO5288" s="12"/>
      <c r="BP5288" s="12"/>
      <c r="BQ5288" s="12"/>
      <c r="BR5288" s="12"/>
      <c r="BS5288" s="12"/>
      <c r="BT5288" s="12"/>
      <c r="BU5288" s="12"/>
      <c r="BV5288" s="12"/>
      <c r="BW5288" s="12"/>
      <c r="BX5288" s="15"/>
      <c r="BY5288" s="15"/>
      <c r="BZ5288" s="15"/>
      <c r="CA5288" s="15"/>
      <c r="CB5288" s="15"/>
      <c r="CC5288" s="15"/>
      <c r="CD5288" s="15"/>
      <c r="CE5288" s="15"/>
      <c r="CF5288" s="15"/>
      <c r="CG5288" s="15"/>
      <c r="CH5288" s="15"/>
      <c r="CI5288" s="15"/>
      <c r="CJ5288" s="15"/>
      <c r="CK5288" s="15"/>
      <c r="CL5288" s="15"/>
      <c r="CM5288" s="15"/>
      <c r="CN5288" s="15"/>
    </row>
    <row r="5289" spans="1:92" ht="14">
      <c r="A5289" s="1"/>
      <c r="D5289" s="38"/>
      <c r="I5289" s="19"/>
      <c r="K5289" s="15"/>
      <c r="L5289" s="15"/>
      <c r="AE5289" s="37"/>
      <c r="AF5289" s="30"/>
      <c r="AG5289" s="23"/>
      <c r="AH5289" s="23"/>
      <c r="AI5289" s="23"/>
      <c r="AJ5289" s="23"/>
      <c r="AK5289" s="23"/>
      <c r="AL5289" s="23"/>
      <c r="AM5289" s="23"/>
      <c r="AN5289" s="23"/>
      <c r="AO5289" s="23"/>
      <c r="AP5289" s="23"/>
      <c r="AQ5289" s="23"/>
      <c r="AR5289" s="23"/>
      <c r="AS5289" s="23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23"/>
      <c r="BE5289" s="23"/>
      <c r="BF5289" s="23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  <c r="BU5289" s="12"/>
      <c r="BV5289" s="12"/>
      <c r="BW5289" s="12"/>
      <c r="BX5289" s="15"/>
      <c r="BY5289" s="15"/>
      <c r="BZ5289" s="15"/>
      <c r="CA5289" s="15"/>
      <c r="CB5289" s="15"/>
      <c r="CC5289" s="15"/>
      <c r="CD5289" s="15"/>
      <c r="CE5289" s="15"/>
      <c r="CF5289" s="15"/>
      <c r="CG5289" s="15"/>
      <c r="CH5289" s="15"/>
      <c r="CI5289" s="15"/>
      <c r="CJ5289" s="15"/>
      <c r="CK5289" s="15"/>
      <c r="CL5289" s="15"/>
      <c r="CM5289" s="15"/>
      <c r="CN5289" s="15"/>
    </row>
    <row r="5290" spans="1:92" ht="14">
      <c r="A5290" s="1"/>
      <c r="D5290" s="38"/>
      <c r="I5290" s="19"/>
      <c r="K5290" s="15"/>
      <c r="L5290" s="15"/>
      <c r="AE5290" s="37"/>
      <c r="AF5290" s="30"/>
      <c r="AG5290" s="23"/>
      <c r="AH5290" s="23"/>
      <c r="AI5290" s="23"/>
      <c r="AJ5290" s="23"/>
      <c r="AK5290" s="23"/>
      <c r="AL5290" s="23"/>
      <c r="AM5290" s="23"/>
      <c r="AN5290" s="23"/>
      <c r="AO5290" s="23"/>
      <c r="AP5290" s="23"/>
      <c r="AQ5290" s="23"/>
      <c r="AR5290" s="23"/>
      <c r="AS5290" s="23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23"/>
      <c r="BE5290" s="23"/>
      <c r="BF5290" s="23"/>
      <c r="BG5290" s="12"/>
      <c r="BH5290" s="12"/>
      <c r="BI5290" s="12"/>
      <c r="BJ5290" s="12"/>
      <c r="BK5290" s="12"/>
      <c r="BL5290" s="12"/>
      <c r="BM5290" s="12"/>
      <c r="BN5290" s="12"/>
      <c r="BO5290" s="12"/>
      <c r="BP5290" s="12"/>
      <c r="BQ5290" s="12"/>
      <c r="BR5290" s="12"/>
      <c r="BS5290" s="12"/>
      <c r="BT5290" s="12"/>
      <c r="BU5290" s="12"/>
      <c r="BV5290" s="12"/>
      <c r="BW5290" s="12"/>
      <c r="BX5290" s="15"/>
      <c r="BY5290" s="15"/>
      <c r="BZ5290" s="15"/>
      <c r="CA5290" s="15"/>
      <c r="CB5290" s="15"/>
      <c r="CC5290" s="15"/>
      <c r="CD5290" s="15"/>
      <c r="CE5290" s="15"/>
      <c r="CF5290" s="15"/>
      <c r="CG5290" s="15"/>
      <c r="CH5290" s="15"/>
      <c r="CI5290" s="15"/>
      <c r="CJ5290" s="15"/>
      <c r="CK5290" s="15"/>
      <c r="CL5290" s="15"/>
      <c r="CM5290" s="15"/>
      <c r="CN5290" s="15"/>
    </row>
    <row r="5291" spans="1:92" ht="14">
      <c r="A5291" s="1"/>
      <c r="D5291" s="38"/>
      <c r="I5291" s="19"/>
      <c r="K5291" s="15"/>
      <c r="L5291" s="15"/>
      <c r="AE5291" s="37"/>
      <c r="AF5291" s="30"/>
      <c r="AG5291" s="23"/>
      <c r="AH5291" s="23"/>
      <c r="AI5291" s="23"/>
      <c r="AJ5291" s="23"/>
      <c r="AK5291" s="23"/>
      <c r="AL5291" s="23"/>
      <c r="AM5291" s="23"/>
      <c r="AN5291" s="23"/>
      <c r="AO5291" s="23"/>
      <c r="AP5291" s="23"/>
      <c r="AQ5291" s="23"/>
      <c r="AR5291" s="23"/>
      <c r="AS5291" s="23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23"/>
      <c r="BE5291" s="23"/>
      <c r="BF5291" s="23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  <c r="BU5291" s="12"/>
      <c r="BV5291" s="12"/>
      <c r="BW5291" s="12"/>
      <c r="BX5291" s="15"/>
      <c r="BY5291" s="15"/>
      <c r="BZ5291" s="15"/>
      <c r="CA5291" s="15"/>
      <c r="CB5291" s="15"/>
      <c r="CC5291" s="15"/>
      <c r="CD5291" s="15"/>
      <c r="CE5291" s="15"/>
      <c r="CF5291" s="15"/>
      <c r="CG5291" s="15"/>
      <c r="CH5291" s="15"/>
      <c r="CI5291" s="15"/>
      <c r="CJ5291" s="15"/>
      <c r="CK5291" s="15"/>
      <c r="CL5291" s="15"/>
      <c r="CM5291" s="15"/>
      <c r="CN5291" s="15"/>
    </row>
    <row r="5292" spans="1:92" ht="14">
      <c r="A5292" s="1"/>
      <c r="D5292" s="38"/>
      <c r="I5292" s="19"/>
      <c r="K5292" s="15"/>
      <c r="L5292" s="15"/>
      <c r="AE5292" s="37"/>
      <c r="AF5292" s="30"/>
      <c r="AG5292" s="23"/>
      <c r="AH5292" s="23"/>
      <c r="AI5292" s="23"/>
      <c r="AJ5292" s="23"/>
      <c r="AK5292" s="23"/>
      <c r="AL5292" s="23"/>
      <c r="AM5292" s="23"/>
      <c r="AN5292" s="23"/>
      <c r="AO5292" s="23"/>
      <c r="AP5292" s="23"/>
      <c r="AQ5292" s="23"/>
      <c r="AR5292" s="23"/>
      <c r="AS5292" s="23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23"/>
      <c r="BE5292" s="23"/>
      <c r="BF5292" s="23"/>
      <c r="BG5292" s="12"/>
      <c r="BH5292" s="12"/>
      <c r="BI5292" s="12"/>
      <c r="BJ5292" s="12"/>
      <c r="BK5292" s="12"/>
      <c r="BL5292" s="12"/>
      <c r="BM5292" s="12"/>
      <c r="BN5292" s="12"/>
      <c r="BO5292" s="12"/>
      <c r="BP5292" s="12"/>
      <c r="BQ5292" s="12"/>
      <c r="BR5292" s="12"/>
      <c r="BS5292" s="12"/>
      <c r="BT5292" s="12"/>
      <c r="BU5292" s="12"/>
      <c r="BV5292" s="12"/>
      <c r="BW5292" s="12"/>
      <c r="BX5292" s="15"/>
      <c r="BY5292" s="15"/>
      <c r="BZ5292" s="15"/>
      <c r="CA5292" s="15"/>
      <c r="CB5292" s="15"/>
      <c r="CC5292" s="15"/>
      <c r="CD5292" s="15"/>
      <c r="CE5292" s="15"/>
      <c r="CF5292" s="15"/>
      <c r="CG5292" s="15"/>
      <c r="CH5292" s="15"/>
      <c r="CI5292" s="15"/>
      <c r="CJ5292" s="15"/>
      <c r="CK5292" s="15"/>
      <c r="CL5292" s="15"/>
      <c r="CM5292" s="15"/>
      <c r="CN5292" s="15"/>
    </row>
    <row r="5293" spans="1:92" ht="14">
      <c r="A5293" s="1"/>
      <c r="D5293" s="38"/>
      <c r="I5293" s="19"/>
      <c r="K5293" s="15"/>
      <c r="L5293" s="15"/>
      <c r="AE5293" s="37"/>
      <c r="AF5293" s="30"/>
      <c r="AG5293" s="23"/>
      <c r="AH5293" s="23"/>
      <c r="AI5293" s="23"/>
      <c r="AJ5293" s="23"/>
      <c r="AK5293" s="23"/>
      <c r="AL5293" s="23"/>
      <c r="AM5293" s="23"/>
      <c r="AN5293" s="23"/>
      <c r="AO5293" s="23"/>
      <c r="AP5293" s="23"/>
      <c r="AQ5293" s="23"/>
      <c r="AR5293" s="23"/>
      <c r="AS5293" s="23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23"/>
      <c r="BE5293" s="23"/>
      <c r="BF5293" s="23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  <c r="BU5293" s="12"/>
      <c r="BV5293" s="12"/>
      <c r="BW5293" s="12"/>
      <c r="BX5293" s="15"/>
      <c r="BY5293" s="15"/>
      <c r="BZ5293" s="15"/>
      <c r="CA5293" s="15"/>
      <c r="CB5293" s="15"/>
      <c r="CC5293" s="15"/>
      <c r="CD5293" s="15"/>
      <c r="CE5293" s="15"/>
      <c r="CF5293" s="15"/>
      <c r="CG5293" s="15"/>
      <c r="CH5293" s="15"/>
      <c r="CI5293" s="15"/>
      <c r="CJ5293" s="15"/>
      <c r="CK5293" s="15"/>
      <c r="CL5293" s="15"/>
      <c r="CM5293" s="15"/>
      <c r="CN5293" s="15"/>
    </row>
    <row r="5294" spans="1:92" ht="14">
      <c r="A5294" s="1"/>
      <c r="D5294" s="38"/>
      <c r="I5294" s="19"/>
      <c r="K5294" s="15"/>
      <c r="L5294" s="15"/>
      <c r="AE5294" s="37"/>
      <c r="AF5294" s="30"/>
      <c r="AG5294" s="23"/>
      <c r="AH5294" s="23"/>
      <c r="AI5294" s="23"/>
      <c r="AJ5294" s="23"/>
      <c r="AK5294" s="23"/>
      <c r="AL5294" s="23"/>
      <c r="AM5294" s="23"/>
      <c r="AN5294" s="23"/>
      <c r="AO5294" s="23"/>
      <c r="AP5294" s="23"/>
      <c r="AQ5294" s="23"/>
      <c r="AR5294" s="23"/>
      <c r="AS5294" s="23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23"/>
      <c r="BE5294" s="23"/>
      <c r="BF5294" s="23"/>
      <c r="BG5294" s="12"/>
      <c r="BH5294" s="12"/>
      <c r="BI5294" s="12"/>
      <c r="BJ5294" s="12"/>
      <c r="BK5294" s="12"/>
      <c r="BL5294" s="12"/>
      <c r="BM5294" s="12"/>
      <c r="BN5294" s="12"/>
      <c r="BO5294" s="12"/>
      <c r="BP5294" s="12"/>
      <c r="BQ5294" s="12"/>
      <c r="BR5294" s="12"/>
      <c r="BS5294" s="12"/>
      <c r="BT5294" s="12"/>
      <c r="BU5294" s="12"/>
      <c r="BV5294" s="12"/>
      <c r="BW5294" s="12"/>
      <c r="BX5294" s="15"/>
      <c r="BY5294" s="15"/>
      <c r="BZ5294" s="15"/>
      <c r="CA5294" s="15"/>
      <c r="CB5294" s="15"/>
      <c r="CC5294" s="15"/>
      <c r="CD5294" s="15"/>
      <c r="CE5294" s="15"/>
      <c r="CF5294" s="15"/>
      <c r="CG5294" s="15"/>
      <c r="CH5294" s="15"/>
      <c r="CI5294" s="15"/>
      <c r="CJ5294" s="15"/>
      <c r="CK5294" s="15"/>
      <c r="CL5294" s="15"/>
      <c r="CM5294" s="15"/>
      <c r="CN5294" s="15"/>
    </row>
    <row r="5295" spans="1:92" ht="14">
      <c r="A5295" s="1"/>
      <c r="D5295" s="38"/>
      <c r="I5295" s="19"/>
      <c r="K5295" s="15"/>
      <c r="L5295" s="15"/>
      <c r="AE5295" s="37"/>
      <c r="AF5295" s="30"/>
      <c r="AG5295" s="23"/>
      <c r="AH5295" s="23"/>
      <c r="AI5295" s="23"/>
      <c r="AJ5295" s="23"/>
      <c r="AK5295" s="23"/>
      <c r="AL5295" s="23"/>
      <c r="AM5295" s="23"/>
      <c r="AN5295" s="23"/>
      <c r="AO5295" s="23"/>
      <c r="AP5295" s="23"/>
      <c r="AQ5295" s="23"/>
      <c r="AR5295" s="23"/>
      <c r="AS5295" s="23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23"/>
      <c r="BE5295" s="23"/>
      <c r="BF5295" s="23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  <c r="BU5295" s="12"/>
      <c r="BV5295" s="12"/>
      <c r="BW5295" s="12"/>
      <c r="BX5295" s="15"/>
      <c r="BY5295" s="15"/>
      <c r="BZ5295" s="15"/>
      <c r="CA5295" s="15"/>
      <c r="CB5295" s="15"/>
      <c r="CC5295" s="15"/>
      <c r="CD5295" s="15"/>
      <c r="CE5295" s="15"/>
      <c r="CF5295" s="15"/>
      <c r="CG5295" s="15"/>
      <c r="CH5295" s="15"/>
      <c r="CI5295" s="15"/>
      <c r="CJ5295" s="15"/>
      <c r="CK5295" s="15"/>
      <c r="CL5295" s="15"/>
      <c r="CM5295" s="15"/>
      <c r="CN5295" s="15"/>
    </row>
    <row r="5296" spans="1:92" ht="14">
      <c r="A5296" s="1"/>
      <c r="D5296" s="38"/>
      <c r="I5296" s="19"/>
      <c r="K5296" s="15"/>
      <c r="L5296" s="15"/>
      <c r="AE5296" s="37"/>
      <c r="AF5296" s="30"/>
      <c r="AG5296" s="23"/>
      <c r="AH5296" s="23"/>
      <c r="AI5296" s="23"/>
      <c r="AJ5296" s="23"/>
      <c r="AK5296" s="23"/>
      <c r="AL5296" s="23"/>
      <c r="AM5296" s="23"/>
      <c r="AN5296" s="23"/>
      <c r="AO5296" s="23"/>
      <c r="AP5296" s="23"/>
      <c r="AQ5296" s="23"/>
      <c r="AR5296" s="23"/>
      <c r="AS5296" s="23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23"/>
      <c r="BE5296" s="23"/>
      <c r="BF5296" s="23"/>
      <c r="BG5296" s="12"/>
      <c r="BH5296" s="12"/>
      <c r="BI5296" s="12"/>
      <c r="BJ5296" s="12"/>
      <c r="BK5296" s="12"/>
      <c r="BL5296" s="12"/>
      <c r="BM5296" s="12"/>
      <c r="BN5296" s="12"/>
      <c r="BO5296" s="12"/>
      <c r="BP5296" s="12"/>
      <c r="BQ5296" s="12"/>
      <c r="BR5296" s="12"/>
      <c r="BS5296" s="12"/>
      <c r="BT5296" s="12"/>
      <c r="BU5296" s="12"/>
      <c r="BV5296" s="12"/>
      <c r="BW5296" s="12"/>
      <c r="BX5296" s="15"/>
      <c r="BY5296" s="15"/>
      <c r="BZ5296" s="15"/>
      <c r="CA5296" s="15"/>
      <c r="CB5296" s="15"/>
      <c r="CC5296" s="15"/>
      <c r="CD5296" s="15"/>
      <c r="CE5296" s="15"/>
      <c r="CF5296" s="15"/>
      <c r="CG5296" s="15"/>
      <c r="CH5296" s="15"/>
      <c r="CI5296" s="15"/>
      <c r="CJ5296" s="15"/>
      <c r="CK5296" s="15"/>
      <c r="CL5296" s="15"/>
      <c r="CM5296" s="15"/>
      <c r="CN5296" s="15"/>
    </row>
    <row r="5297" spans="1:92" ht="14">
      <c r="A5297" s="1"/>
      <c r="D5297" s="38"/>
      <c r="I5297" s="19"/>
      <c r="K5297" s="15"/>
      <c r="L5297" s="15"/>
      <c r="AE5297" s="37"/>
      <c r="AF5297" s="30"/>
      <c r="AG5297" s="23"/>
      <c r="AH5297" s="23"/>
      <c r="AI5297" s="23"/>
      <c r="AJ5297" s="23"/>
      <c r="AK5297" s="23"/>
      <c r="AL5297" s="23"/>
      <c r="AM5297" s="23"/>
      <c r="AN5297" s="23"/>
      <c r="AO5297" s="23"/>
      <c r="AP5297" s="23"/>
      <c r="AQ5297" s="23"/>
      <c r="AR5297" s="23"/>
      <c r="AS5297" s="23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23"/>
      <c r="BE5297" s="23"/>
      <c r="BF5297" s="23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  <c r="BU5297" s="12"/>
      <c r="BV5297" s="12"/>
      <c r="BW5297" s="12"/>
      <c r="BX5297" s="15"/>
      <c r="BY5297" s="15"/>
      <c r="BZ5297" s="15"/>
      <c r="CA5297" s="15"/>
      <c r="CB5297" s="15"/>
      <c r="CC5297" s="15"/>
      <c r="CD5297" s="15"/>
      <c r="CE5297" s="15"/>
      <c r="CF5297" s="15"/>
      <c r="CG5297" s="15"/>
      <c r="CH5297" s="15"/>
      <c r="CI5297" s="15"/>
      <c r="CJ5297" s="15"/>
      <c r="CK5297" s="15"/>
      <c r="CL5297" s="15"/>
      <c r="CM5297" s="15"/>
      <c r="CN5297" s="15"/>
    </row>
    <row r="5298" spans="1:92" ht="14">
      <c r="A5298" s="1"/>
      <c r="D5298" s="38"/>
      <c r="I5298" s="19"/>
      <c r="K5298" s="15"/>
      <c r="L5298" s="15"/>
      <c r="AE5298" s="37"/>
      <c r="AF5298" s="30"/>
      <c r="AG5298" s="23"/>
      <c r="AH5298" s="23"/>
      <c r="AI5298" s="23"/>
      <c r="AJ5298" s="23"/>
      <c r="AK5298" s="23"/>
      <c r="AL5298" s="23"/>
      <c r="AM5298" s="23"/>
      <c r="AN5298" s="23"/>
      <c r="AO5298" s="23"/>
      <c r="AP5298" s="23"/>
      <c r="AQ5298" s="23"/>
      <c r="AR5298" s="23"/>
      <c r="AS5298" s="23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23"/>
      <c r="BE5298" s="23"/>
      <c r="BF5298" s="23"/>
      <c r="BG5298" s="12"/>
      <c r="BH5298" s="12"/>
      <c r="BI5298" s="12"/>
      <c r="BJ5298" s="12"/>
      <c r="BK5298" s="12"/>
      <c r="BL5298" s="12"/>
      <c r="BM5298" s="12"/>
      <c r="BN5298" s="12"/>
      <c r="BO5298" s="12"/>
      <c r="BP5298" s="12"/>
      <c r="BQ5298" s="12"/>
      <c r="BR5298" s="12"/>
      <c r="BS5298" s="12"/>
      <c r="BT5298" s="12"/>
      <c r="BU5298" s="12"/>
      <c r="BV5298" s="12"/>
      <c r="BW5298" s="12"/>
      <c r="BX5298" s="15"/>
      <c r="BY5298" s="15"/>
      <c r="BZ5298" s="15"/>
      <c r="CA5298" s="15"/>
      <c r="CB5298" s="15"/>
      <c r="CC5298" s="15"/>
      <c r="CD5298" s="15"/>
      <c r="CE5298" s="15"/>
      <c r="CF5298" s="15"/>
      <c r="CG5298" s="15"/>
      <c r="CH5298" s="15"/>
      <c r="CI5298" s="15"/>
      <c r="CJ5298" s="15"/>
      <c r="CK5298" s="15"/>
      <c r="CL5298" s="15"/>
      <c r="CM5298" s="15"/>
      <c r="CN5298" s="15"/>
    </row>
    <row r="5299" spans="1:92" ht="14">
      <c r="A5299" s="1"/>
      <c r="D5299" s="38"/>
      <c r="I5299" s="19"/>
      <c r="K5299" s="15"/>
      <c r="L5299" s="15"/>
      <c r="AE5299" s="37"/>
      <c r="AF5299" s="30"/>
      <c r="AG5299" s="23"/>
      <c r="AH5299" s="23"/>
      <c r="AI5299" s="23"/>
      <c r="AJ5299" s="23"/>
      <c r="AK5299" s="23"/>
      <c r="AL5299" s="23"/>
      <c r="AM5299" s="23"/>
      <c r="AN5299" s="23"/>
      <c r="AO5299" s="23"/>
      <c r="AP5299" s="23"/>
      <c r="AQ5299" s="23"/>
      <c r="AR5299" s="23"/>
      <c r="AS5299" s="23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23"/>
      <c r="BE5299" s="23"/>
      <c r="BF5299" s="23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  <c r="BU5299" s="12"/>
      <c r="BV5299" s="12"/>
      <c r="BW5299" s="12"/>
      <c r="BX5299" s="15"/>
      <c r="BY5299" s="15"/>
      <c r="BZ5299" s="15"/>
      <c r="CA5299" s="15"/>
      <c r="CB5299" s="15"/>
      <c r="CC5299" s="15"/>
      <c r="CD5299" s="15"/>
      <c r="CE5299" s="15"/>
      <c r="CF5299" s="15"/>
      <c r="CG5299" s="15"/>
      <c r="CH5299" s="15"/>
      <c r="CI5299" s="15"/>
      <c r="CJ5299" s="15"/>
      <c r="CK5299" s="15"/>
      <c r="CL5299" s="15"/>
      <c r="CM5299" s="15"/>
      <c r="CN5299" s="15"/>
    </row>
    <row r="5300" spans="1:92" ht="14">
      <c r="A5300" s="1"/>
      <c r="D5300" s="38"/>
      <c r="I5300" s="19"/>
      <c r="K5300" s="15"/>
      <c r="L5300" s="15"/>
      <c r="AE5300" s="37"/>
      <c r="AF5300" s="30"/>
      <c r="AG5300" s="23"/>
      <c r="AH5300" s="23"/>
      <c r="AI5300" s="23"/>
      <c r="AJ5300" s="23"/>
      <c r="AK5300" s="23"/>
      <c r="AL5300" s="23"/>
      <c r="AM5300" s="23"/>
      <c r="AN5300" s="23"/>
      <c r="AO5300" s="23"/>
      <c r="AP5300" s="23"/>
      <c r="AQ5300" s="23"/>
      <c r="AR5300" s="23"/>
      <c r="AS5300" s="23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23"/>
      <c r="BE5300" s="23"/>
      <c r="BF5300" s="23"/>
      <c r="BG5300" s="12"/>
      <c r="BH5300" s="12"/>
      <c r="BI5300" s="12"/>
      <c r="BJ5300" s="12"/>
      <c r="BK5300" s="12"/>
      <c r="BL5300" s="12"/>
      <c r="BM5300" s="12"/>
      <c r="BN5300" s="12"/>
      <c r="BO5300" s="12"/>
      <c r="BP5300" s="12"/>
      <c r="BQ5300" s="12"/>
      <c r="BR5300" s="12"/>
      <c r="BS5300" s="12"/>
      <c r="BT5300" s="12"/>
      <c r="BU5300" s="12"/>
      <c r="BV5300" s="12"/>
      <c r="BW5300" s="12"/>
      <c r="BX5300" s="15"/>
      <c r="BY5300" s="15"/>
      <c r="BZ5300" s="15"/>
      <c r="CA5300" s="15"/>
      <c r="CB5300" s="15"/>
      <c r="CC5300" s="15"/>
      <c r="CD5300" s="15"/>
      <c r="CE5300" s="15"/>
      <c r="CF5300" s="15"/>
      <c r="CG5300" s="15"/>
      <c r="CH5300" s="15"/>
      <c r="CI5300" s="15"/>
      <c r="CJ5300" s="15"/>
      <c r="CK5300" s="15"/>
      <c r="CL5300" s="15"/>
      <c r="CM5300" s="15"/>
      <c r="CN5300" s="15"/>
    </row>
    <row r="5301" spans="1:92" ht="14">
      <c r="A5301" s="1"/>
      <c r="D5301" s="38"/>
      <c r="I5301" s="19"/>
      <c r="K5301" s="15"/>
      <c r="L5301" s="15"/>
      <c r="AE5301" s="37"/>
      <c r="AF5301" s="30"/>
      <c r="AG5301" s="23"/>
      <c r="AH5301" s="23"/>
      <c r="AI5301" s="23"/>
      <c r="AJ5301" s="23"/>
      <c r="AK5301" s="23"/>
      <c r="AL5301" s="23"/>
      <c r="AM5301" s="23"/>
      <c r="AN5301" s="23"/>
      <c r="AO5301" s="23"/>
      <c r="AP5301" s="23"/>
      <c r="AQ5301" s="23"/>
      <c r="AR5301" s="23"/>
      <c r="AS5301" s="23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23"/>
      <c r="BE5301" s="23"/>
      <c r="BF5301" s="23"/>
      <c r="BG5301" s="12"/>
      <c r="BH5301" s="12"/>
      <c r="BI5301" s="12"/>
      <c r="BJ5301" s="12"/>
      <c r="BK5301" s="12"/>
      <c r="BL5301" s="12"/>
      <c r="BM5301" s="12"/>
      <c r="BN5301" s="12"/>
      <c r="BO5301" s="12"/>
      <c r="BP5301" s="12"/>
      <c r="BQ5301" s="12"/>
      <c r="BR5301" s="12"/>
      <c r="BS5301" s="12"/>
      <c r="BT5301" s="12"/>
      <c r="BU5301" s="12"/>
      <c r="BV5301" s="12"/>
      <c r="BW5301" s="12"/>
      <c r="BX5301" s="15"/>
      <c r="BY5301" s="15"/>
      <c r="BZ5301" s="15"/>
      <c r="CA5301" s="15"/>
      <c r="CB5301" s="15"/>
      <c r="CC5301" s="15"/>
      <c r="CD5301" s="15"/>
      <c r="CE5301" s="15"/>
      <c r="CF5301" s="15"/>
      <c r="CG5301" s="15"/>
      <c r="CH5301" s="15"/>
      <c r="CI5301" s="15"/>
      <c r="CJ5301" s="15"/>
      <c r="CK5301" s="15"/>
      <c r="CL5301" s="15"/>
      <c r="CM5301" s="15"/>
      <c r="CN5301" s="15"/>
    </row>
    <row r="5302" spans="1:92" ht="14">
      <c r="A5302" s="1"/>
      <c r="D5302" s="38"/>
      <c r="I5302" s="19"/>
      <c r="K5302" s="15"/>
      <c r="L5302" s="15"/>
      <c r="AE5302" s="37"/>
      <c r="AF5302" s="30"/>
      <c r="AG5302" s="23"/>
      <c r="AH5302" s="23"/>
      <c r="AI5302" s="23"/>
      <c r="AJ5302" s="23"/>
      <c r="AK5302" s="23"/>
      <c r="AL5302" s="23"/>
      <c r="AM5302" s="23"/>
      <c r="AN5302" s="23"/>
      <c r="AO5302" s="23"/>
      <c r="AP5302" s="23"/>
      <c r="AQ5302" s="23"/>
      <c r="AR5302" s="23"/>
      <c r="AS5302" s="23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23"/>
      <c r="BE5302" s="23"/>
      <c r="BF5302" s="23"/>
      <c r="BG5302" s="12"/>
      <c r="BH5302" s="12"/>
      <c r="BI5302" s="12"/>
      <c r="BJ5302" s="12"/>
      <c r="BK5302" s="12"/>
      <c r="BL5302" s="12"/>
      <c r="BM5302" s="12"/>
      <c r="BN5302" s="12"/>
      <c r="BO5302" s="12"/>
      <c r="BP5302" s="12"/>
      <c r="BQ5302" s="12"/>
      <c r="BR5302" s="12"/>
      <c r="BS5302" s="12"/>
      <c r="BT5302" s="12"/>
      <c r="BU5302" s="12"/>
      <c r="BV5302" s="12"/>
      <c r="BW5302" s="12"/>
      <c r="BX5302" s="15"/>
      <c r="BY5302" s="15"/>
      <c r="BZ5302" s="15"/>
      <c r="CA5302" s="15"/>
      <c r="CB5302" s="15"/>
      <c r="CC5302" s="15"/>
      <c r="CD5302" s="15"/>
      <c r="CE5302" s="15"/>
      <c r="CF5302" s="15"/>
      <c r="CG5302" s="15"/>
      <c r="CH5302" s="15"/>
      <c r="CI5302" s="15"/>
      <c r="CJ5302" s="15"/>
      <c r="CK5302" s="15"/>
      <c r="CL5302" s="15"/>
      <c r="CM5302" s="15"/>
      <c r="CN5302" s="15"/>
    </row>
    <row r="5303" spans="1:92" ht="14">
      <c r="A5303" s="1"/>
      <c r="D5303" s="38"/>
      <c r="I5303" s="19"/>
      <c r="K5303" s="15"/>
      <c r="L5303" s="15"/>
      <c r="AE5303" s="37"/>
      <c r="AF5303" s="30"/>
      <c r="AG5303" s="23"/>
      <c r="AH5303" s="23"/>
      <c r="AI5303" s="23"/>
      <c r="AJ5303" s="23"/>
      <c r="AK5303" s="23"/>
      <c r="AL5303" s="23"/>
      <c r="AM5303" s="23"/>
      <c r="AN5303" s="23"/>
      <c r="AO5303" s="23"/>
      <c r="AP5303" s="23"/>
      <c r="AQ5303" s="23"/>
      <c r="AR5303" s="23"/>
      <c r="AS5303" s="23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23"/>
      <c r="BE5303" s="23"/>
      <c r="BF5303" s="23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  <c r="BU5303" s="12"/>
      <c r="BV5303" s="12"/>
      <c r="BW5303" s="12"/>
      <c r="BX5303" s="15"/>
      <c r="BY5303" s="15"/>
      <c r="BZ5303" s="15"/>
      <c r="CA5303" s="15"/>
      <c r="CB5303" s="15"/>
      <c r="CC5303" s="15"/>
      <c r="CD5303" s="15"/>
      <c r="CE5303" s="15"/>
      <c r="CF5303" s="15"/>
      <c r="CG5303" s="15"/>
      <c r="CH5303" s="15"/>
      <c r="CI5303" s="15"/>
      <c r="CJ5303" s="15"/>
      <c r="CK5303" s="15"/>
      <c r="CL5303" s="15"/>
      <c r="CM5303" s="15"/>
      <c r="CN5303" s="15"/>
    </row>
    <row r="5304" spans="1:92" ht="14">
      <c r="A5304" s="1"/>
      <c r="D5304" s="38"/>
      <c r="I5304" s="19"/>
      <c r="K5304" s="15"/>
      <c r="L5304" s="15"/>
      <c r="AE5304" s="37"/>
      <c r="AF5304" s="30"/>
      <c r="AG5304" s="23"/>
      <c r="AH5304" s="23"/>
      <c r="AI5304" s="23"/>
      <c r="AJ5304" s="23"/>
      <c r="AK5304" s="23"/>
      <c r="AL5304" s="23"/>
      <c r="AM5304" s="23"/>
      <c r="AN5304" s="23"/>
      <c r="AO5304" s="23"/>
      <c r="AP5304" s="23"/>
      <c r="AQ5304" s="23"/>
      <c r="AR5304" s="23"/>
      <c r="AS5304" s="23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23"/>
      <c r="BE5304" s="23"/>
      <c r="BF5304" s="23"/>
      <c r="BG5304" s="12"/>
      <c r="BH5304" s="12"/>
      <c r="BI5304" s="12"/>
      <c r="BJ5304" s="12"/>
      <c r="BK5304" s="12"/>
      <c r="BL5304" s="12"/>
      <c r="BM5304" s="12"/>
      <c r="BN5304" s="12"/>
      <c r="BO5304" s="12"/>
      <c r="BP5304" s="12"/>
      <c r="BQ5304" s="12"/>
      <c r="BR5304" s="12"/>
      <c r="BS5304" s="12"/>
      <c r="BT5304" s="12"/>
      <c r="BU5304" s="12"/>
      <c r="BV5304" s="12"/>
      <c r="BW5304" s="12"/>
      <c r="BX5304" s="15"/>
      <c r="BY5304" s="15"/>
      <c r="BZ5304" s="15"/>
      <c r="CA5304" s="15"/>
      <c r="CB5304" s="15"/>
      <c r="CC5304" s="15"/>
      <c r="CD5304" s="15"/>
      <c r="CE5304" s="15"/>
      <c r="CF5304" s="15"/>
      <c r="CG5304" s="15"/>
      <c r="CH5304" s="15"/>
      <c r="CI5304" s="15"/>
      <c r="CJ5304" s="15"/>
      <c r="CK5304" s="15"/>
      <c r="CL5304" s="15"/>
      <c r="CM5304" s="15"/>
      <c r="CN5304" s="15"/>
    </row>
    <row r="5305" spans="1:92" ht="14">
      <c r="A5305" s="1"/>
      <c r="D5305" s="38"/>
      <c r="I5305" s="19"/>
      <c r="K5305" s="15"/>
      <c r="L5305" s="15"/>
      <c r="AE5305" s="37"/>
      <c r="AF5305" s="30"/>
      <c r="AG5305" s="23"/>
      <c r="AH5305" s="23"/>
      <c r="AI5305" s="23"/>
      <c r="AJ5305" s="23"/>
      <c r="AK5305" s="23"/>
      <c r="AL5305" s="23"/>
      <c r="AM5305" s="23"/>
      <c r="AN5305" s="23"/>
      <c r="AO5305" s="23"/>
      <c r="AP5305" s="23"/>
      <c r="AQ5305" s="23"/>
      <c r="AR5305" s="23"/>
      <c r="AS5305" s="23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23"/>
      <c r="BE5305" s="23"/>
      <c r="BF5305" s="23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/>
      <c r="BU5305" s="12"/>
      <c r="BV5305" s="12"/>
      <c r="BW5305" s="12"/>
      <c r="BX5305" s="15"/>
      <c r="BY5305" s="15"/>
      <c r="BZ5305" s="15"/>
      <c r="CA5305" s="15"/>
      <c r="CB5305" s="15"/>
      <c r="CC5305" s="15"/>
      <c r="CD5305" s="15"/>
      <c r="CE5305" s="15"/>
      <c r="CF5305" s="15"/>
      <c r="CG5305" s="15"/>
      <c r="CH5305" s="15"/>
      <c r="CI5305" s="15"/>
      <c r="CJ5305" s="15"/>
      <c r="CK5305" s="15"/>
      <c r="CL5305" s="15"/>
      <c r="CM5305" s="15"/>
      <c r="CN5305" s="15"/>
    </row>
    <row r="5306" spans="1:92" ht="14">
      <c r="A5306" s="1"/>
      <c r="D5306" s="38"/>
      <c r="I5306" s="19"/>
      <c r="K5306" s="15"/>
      <c r="L5306" s="15"/>
      <c r="AE5306" s="37"/>
      <c r="AF5306" s="30"/>
      <c r="AG5306" s="23"/>
      <c r="AH5306" s="23"/>
      <c r="AI5306" s="23"/>
      <c r="AJ5306" s="23"/>
      <c r="AK5306" s="23"/>
      <c r="AL5306" s="23"/>
      <c r="AM5306" s="23"/>
      <c r="AN5306" s="23"/>
      <c r="AO5306" s="23"/>
      <c r="AP5306" s="23"/>
      <c r="AQ5306" s="23"/>
      <c r="AR5306" s="23"/>
      <c r="AS5306" s="23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23"/>
      <c r="BE5306" s="23"/>
      <c r="BF5306" s="23"/>
      <c r="BG5306" s="12"/>
      <c r="BH5306" s="12"/>
      <c r="BI5306" s="12"/>
      <c r="BJ5306" s="12"/>
      <c r="BK5306" s="12"/>
      <c r="BL5306" s="12"/>
      <c r="BM5306" s="12"/>
      <c r="BN5306" s="12"/>
      <c r="BO5306" s="12"/>
      <c r="BP5306" s="12"/>
      <c r="BQ5306" s="12"/>
      <c r="BR5306" s="12"/>
      <c r="BS5306" s="12"/>
      <c r="BT5306" s="12"/>
      <c r="BU5306" s="12"/>
      <c r="BV5306" s="12"/>
      <c r="BW5306" s="12"/>
      <c r="BX5306" s="15"/>
      <c r="BY5306" s="15"/>
      <c r="BZ5306" s="15"/>
      <c r="CA5306" s="15"/>
      <c r="CB5306" s="15"/>
      <c r="CC5306" s="15"/>
      <c r="CD5306" s="15"/>
      <c r="CE5306" s="15"/>
      <c r="CF5306" s="15"/>
      <c r="CG5306" s="15"/>
      <c r="CH5306" s="15"/>
      <c r="CI5306" s="15"/>
      <c r="CJ5306" s="15"/>
      <c r="CK5306" s="15"/>
      <c r="CL5306" s="15"/>
      <c r="CM5306" s="15"/>
      <c r="CN5306" s="15"/>
    </row>
    <row r="5307" spans="1:92" ht="14">
      <c r="A5307" s="1"/>
      <c r="D5307" s="38"/>
      <c r="I5307" s="19"/>
      <c r="K5307" s="15"/>
      <c r="L5307" s="15"/>
      <c r="AE5307" s="37"/>
      <c r="AF5307" s="30"/>
      <c r="AG5307" s="23"/>
      <c r="AH5307" s="23"/>
      <c r="AI5307" s="23"/>
      <c r="AJ5307" s="23"/>
      <c r="AK5307" s="23"/>
      <c r="AL5307" s="23"/>
      <c r="AM5307" s="23"/>
      <c r="AN5307" s="23"/>
      <c r="AO5307" s="23"/>
      <c r="AP5307" s="23"/>
      <c r="AQ5307" s="23"/>
      <c r="AR5307" s="23"/>
      <c r="AS5307" s="23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23"/>
      <c r="BE5307" s="23"/>
      <c r="BF5307" s="23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  <c r="BU5307" s="12"/>
      <c r="BV5307" s="12"/>
      <c r="BW5307" s="12"/>
      <c r="BX5307" s="15"/>
      <c r="BY5307" s="15"/>
      <c r="BZ5307" s="15"/>
      <c r="CA5307" s="15"/>
      <c r="CB5307" s="15"/>
      <c r="CC5307" s="15"/>
      <c r="CD5307" s="15"/>
      <c r="CE5307" s="15"/>
      <c r="CF5307" s="15"/>
      <c r="CG5307" s="15"/>
      <c r="CH5307" s="15"/>
      <c r="CI5307" s="15"/>
      <c r="CJ5307" s="15"/>
      <c r="CK5307" s="15"/>
      <c r="CL5307" s="15"/>
      <c r="CM5307" s="15"/>
      <c r="CN5307" s="15"/>
    </row>
    <row r="5308" spans="1:92" ht="14">
      <c r="A5308" s="1"/>
      <c r="D5308" s="38"/>
      <c r="I5308" s="19"/>
      <c r="K5308" s="15"/>
      <c r="L5308" s="15"/>
      <c r="AE5308" s="37"/>
      <c r="AF5308" s="30"/>
      <c r="AG5308" s="23"/>
      <c r="AH5308" s="23"/>
      <c r="AI5308" s="23"/>
      <c r="AJ5308" s="23"/>
      <c r="AK5308" s="23"/>
      <c r="AL5308" s="23"/>
      <c r="AM5308" s="23"/>
      <c r="AN5308" s="23"/>
      <c r="AO5308" s="23"/>
      <c r="AP5308" s="23"/>
      <c r="AQ5308" s="23"/>
      <c r="AR5308" s="23"/>
      <c r="AS5308" s="23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23"/>
      <c r="BE5308" s="23"/>
      <c r="BF5308" s="23"/>
      <c r="BG5308" s="12"/>
      <c r="BH5308" s="12"/>
      <c r="BI5308" s="12"/>
      <c r="BJ5308" s="12"/>
      <c r="BK5308" s="12"/>
      <c r="BL5308" s="12"/>
      <c r="BM5308" s="12"/>
      <c r="BN5308" s="12"/>
      <c r="BO5308" s="12"/>
      <c r="BP5308" s="12"/>
      <c r="BQ5308" s="12"/>
      <c r="BR5308" s="12"/>
      <c r="BS5308" s="12"/>
      <c r="BT5308" s="12"/>
      <c r="BU5308" s="12"/>
      <c r="BV5308" s="12"/>
      <c r="BW5308" s="12"/>
      <c r="BX5308" s="15"/>
      <c r="BY5308" s="15"/>
      <c r="BZ5308" s="15"/>
      <c r="CA5308" s="15"/>
      <c r="CB5308" s="15"/>
      <c r="CC5308" s="15"/>
      <c r="CD5308" s="15"/>
      <c r="CE5308" s="15"/>
      <c r="CF5308" s="15"/>
      <c r="CG5308" s="15"/>
      <c r="CH5308" s="15"/>
      <c r="CI5308" s="15"/>
      <c r="CJ5308" s="15"/>
      <c r="CK5308" s="15"/>
      <c r="CL5308" s="15"/>
      <c r="CM5308" s="15"/>
      <c r="CN5308" s="15"/>
    </row>
    <row r="5309" spans="1:92" ht="14">
      <c r="A5309" s="1"/>
      <c r="D5309" s="38"/>
      <c r="I5309" s="19"/>
      <c r="K5309" s="15"/>
      <c r="L5309" s="15"/>
      <c r="AE5309" s="37"/>
      <c r="AF5309" s="30"/>
      <c r="AG5309" s="23"/>
      <c r="AH5309" s="23"/>
      <c r="AI5309" s="23"/>
      <c r="AJ5309" s="23"/>
      <c r="AK5309" s="23"/>
      <c r="AL5309" s="23"/>
      <c r="AM5309" s="23"/>
      <c r="AN5309" s="23"/>
      <c r="AO5309" s="23"/>
      <c r="AP5309" s="23"/>
      <c r="AQ5309" s="23"/>
      <c r="AR5309" s="23"/>
      <c r="AS5309" s="23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23"/>
      <c r="BE5309" s="23"/>
      <c r="BF5309" s="23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  <c r="BU5309" s="12"/>
      <c r="BV5309" s="12"/>
      <c r="BW5309" s="12"/>
      <c r="BX5309" s="15"/>
      <c r="BY5309" s="15"/>
      <c r="BZ5309" s="15"/>
      <c r="CA5309" s="15"/>
      <c r="CB5309" s="15"/>
      <c r="CC5309" s="15"/>
      <c r="CD5309" s="15"/>
      <c r="CE5309" s="15"/>
      <c r="CF5309" s="15"/>
      <c r="CG5309" s="15"/>
      <c r="CH5309" s="15"/>
      <c r="CI5309" s="15"/>
      <c r="CJ5309" s="15"/>
      <c r="CK5309" s="15"/>
      <c r="CL5309" s="15"/>
      <c r="CM5309" s="15"/>
      <c r="CN5309" s="15"/>
    </row>
    <row r="5310" spans="1:92" ht="14">
      <c r="A5310" s="1"/>
      <c r="D5310" s="38"/>
      <c r="I5310" s="19"/>
      <c r="K5310" s="15"/>
      <c r="L5310" s="15"/>
      <c r="AE5310" s="37"/>
      <c r="AF5310" s="30"/>
      <c r="AG5310" s="23"/>
      <c r="AH5310" s="23"/>
      <c r="AI5310" s="23"/>
      <c r="AJ5310" s="23"/>
      <c r="AK5310" s="23"/>
      <c r="AL5310" s="23"/>
      <c r="AM5310" s="23"/>
      <c r="AN5310" s="23"/>
      <c r="AO5310" s="23"/>
      <c r="AP5310" s="23"/>
      <c r="AQ5310" s="23"/>
      <c r="AR5310" s="23"/>
      <c r="AS5310" s="23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23"/>
      <c r="BE5310" s="23"/>
      <c r="BF5310" s="23"/>
      <c r="BG5310" s="12"/>
      <c r="BH5310" s="12"/>
      <c r="BI5310" s="12"/>
      <c r="BJ5310" s="12"/>
      <c r="BK5310" s="12"/>
      <c r="BL5310" s="12"/>
      <c r="BM5310" s="12"/>
      <c r="BN5310" s="12"/>
      <c r="BO5310" s="12"/>
      <c r="BP5310" s="12"/>
      <c r="BQ5310" s="12"/>
      <c r="BR5310" s="12"/>
      <c r="BS5310" s="12"/>
      <c r="BT5310" s="12"/>
      <c r="BU5310" s="12"/>
      <c r="BV5310" s="12"/>
      <c r="BW5310" s="12"/>
      <c r="BX5310" s="15"/>
      <c r="BY5310" s="15"/>
      <c r="BZ5310" s="15"/>
      <c r="CA5310" s="15"/>
      <c r="CB5310" s="15"/>
      <c r="CC5310" s="15"/>
      <c r="CD5310" s="15"/>
      <c r="CE5310" s="15"/>
      <c r="CF5310" s="15"/>
      <c r="CG5310" s="15"/>
      <c r="CH5310" s="15"/>
      <c r="CI5310" s="15"/>
      <c r="CJ5310" s="15"/>
      <c r="CK5310" s="15"/>
      <c r="CL5310" s="15"/>
      <c r="CM5310" s="15"/>
      <c r="CN5310" s="15"/>
    </row>
    <row r="5311" spans="1:92" ht="14">
      <c r="A5311" s="1"/>
      <c r="D5311" s="38"/>
      <c r="I5311" s="19"/>
      <c r="K5311" s="15"/>
      <c r="L5311" s="15"/>
      <c r="AE5311" s="37"/>
      <c r="AF5311" s="30"/>
      <c r="AG5311" s="23"/>
      <c r="AH5311" s="23"/>
      <c r="AI5311" s="23"/>
      <c r="AJ5311" s="23"/>
      <c r="AK5311" s="23"/>
      <c r="AL5311" s="23"/>
      <c r="AM5311" s="23"/>
      <c r="AN5311" s="23"/>
      <c r="AO5311" s="23"/>
      <c r="AP5311" s="23"/>
      <c r="AQ5311" s="23"/>
      <c r="AR5311" s="23"/>
      <c r="AS5311" s="23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23"/>
      <c r="BE5311" s="23"/>
      <c r="BF5311" s="23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  <c r="BU5311" s="12"/>
      <c r="BV5311" s="12"/>
      <c r="BW5311" s="12"/>
      <c r="BX5311" s="15"/>
      <c r="BY5311" s="15"/>
      <c r="BZ5311" s="15"/>
      <c r="CA5311" s="15"/>
      <c r="CB5311" s="15"/>
      <c r="CC5311" s="15"/>
      <c r="CD5311" s="15"/>
      <c r="CE5311" s="15"/>
      <c r="CF5311" s="15"/>
      <c r="CG5311" s="15"/>
      <c r="CH5311" s="15"/>
      <c r="CI5311" s="15"/>
      <c r="CJ5311" s="15"/>
      <c r="CK5311" s="15"/>
      <c r="CL5311" s="15"/>
      <c r="CM5311" s="15"/>
      <c r="CN5311" s="15"/>
    </row>
    <row r="5312" spans="1:92" ht="14">
      <c r="A5312" s="1"/>
      <c r="D5312" s="38"/>
      <c r="I5312" s="19"/>
      <c r="K5312" s="15"/>
      <c r="L5312" s="15"/>
      <c r="AE5312" s="37"/>
      <c r="AF5312" s="30"/>
      <c r="AG5312" s="23"/>
      <c r="AH5312" s="23"/>
      <c r="AI5312" s="23"/>
      <c r="AJ5312" s="23"/>
      <c r="AK5312" s="23"/>
      <c r="AL5312" s="23"/>
      <c r="AM5312" s="23"/>
      <c r="AN5312" s="23"/>
      <c r="AO5312" s="23"/>
      <c r="AP5312" s="23"/>
      <c r="AQ5312" s="23"/>
      <c r="AR5312" s="23"/>
      <c r="AS5312" s="23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23"/>
      <c r="BE5312" s="23"/>
      <c r="BF5312" s="23"/>
      <c r="BG5312" s="12"/>
      <c r="BH5312" s="12"/>
      <c r="BI5312" s="12"/>
      <c r="BJ5312" s="12"/>
      <c r="BK5312" s="12"/>
      <c r="BL5312" s="12"/>
      <c r="BM5312" s="12"/>
      <c r="BN5312" s="12"/>
      <c r="BO5312" s="12"/>
      <c r="BP5312" s="12"/>
      <c r="BQ5312" s="12"/>
      <c r="BR5312" s="12"/>
      <c r="BS5312" s="12"/>
      <c r="BT5312" s="12"/>
      <c r="BU5312" s="12"/>
      <c r="BV5312" s="12"/>
      <c r="BW5312" s="12"/>
      <c r="BX5312" s="15"/>
      <c r="BY5312" s="15"/>
      <c r="BZ5312" s="15"/>
      <c r="CA5312" s="15"/>
      <c r="CB5312" s="15"/>
      <c r="CC5312" s="15"/>
      <c r="CD5312" s="15"/>
      <c r="CE5312" s="15"/>
      <c r="CF5312" s="15"/>
      <c r="CG5312" s="15"/>
      <c r="CH5312" s="15"/>
      <c r="CI5312" s="15"/>
      <c r="CJ5312" s="15"/>
      <c r="CK5312" s="15"/>
      <c r="CL5312" s="15"/>
      <c r="CM5312" s="15"/>
      <c r="CN5312" s="15"/>
    </row>
    <row r="5313" spans="1:92" ht="14">
      <c r="A5313" s="1"/>
      <c r="D5313" s="38"/>
      <c r="I5313" s="19"/>
      <c r="K5313" s="15"/>
      <c r="L5313" s="15"/>
      <c r="AE5313" s="37"/>
      <c r="AF5313" s="30"/>
      <c r="AG5313" s="23"/>
      <c r="AH5313" s="23"/>
      <c r="AI5313" s="23"/>
      <c r="AJ5313" s="23"/>
      <c r="AK5313" s="23"/>
      <c r="AL5313" s="23"/>
      <c r="AM5313" s="23"/>
      <c r="AN5313" s="23"/>
      <c r="AO5313" s="23"/>
      <c r="AP5313" s="23"/>
      <c r="AQ5313" s="23"/>
      <c r="AR5313" s="23"/>
      <c r="AS5313" s="23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23"/>
      <c r="BE5313" s="23"/>
      <c r="BF5313" s="23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  <c r="BU5313" s="12"/>
      <c r="BV5313" s="12"/>
      <c r="BW5313" s="12"/>
      <c r="BX5313" s="15"/>
      <c r="BY5313" s="15"/>
      <c r="BZ5313" s="15"/>
      <c r="CA5313" s="15"/>
      <c r="CB5313" s="15"/>
      <c r="CC5313" s="15"/>
      <c r="CD5313" s="15"/>
      <c r="CE5313" s="15"/>
      <c r="CF5313" s="15"/>
      <c r="CG5313" s="15"/>
      <c r="CH5313" s="15"/>
      <c r="CI5313" s="15"/>
      <c r="CJ5313" s="15"/>
      <c r="CK5313" s="15"/>
      <c r="CL5313" s="15"/>
      <c r="CM5313" s="15"/>
      <c r="CN5313" s="15"/>
    </row>
    <row r="5314" spans="1:92" ht="14">
      <c r="A5314" s="1"/>
      <c r="D5314" s="38"/>
      <c r="I5314" s="19"/>
      <c r="K5314" s="15"/>
      <c r="L5314" s="15"/>
      <c r="AE5314" s="37"/>
      <c r="AF5314" s="30"/>
      <c r="AG5314" s="23"/>
      <c r="AH5314" s="23"/>
      <c r="AI5314" s="23"/>
      <c r="AJ5314" s="23"/>
      <c r="AK5314" s="23"/>
      <c r="AL5314" s="23"/>
      <c r="AM5314" s="23"/>
      <c r="AN5314" s="23"/>
      <c r="AO5314" s="23"/>
      <c r="AP5314" s="23"/>
      <c r="AQ5314" s="23"/>
      <c r="AR5314" s="23"/>
      <c r="AS5314" s="23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23"/>
      <c r="BE5314" s="23"/>
      <c r="BF5314" s="23"/>
      <c r="BG5314" s="12"/>
      <c r="BH5314" s="12"/>
      <c r="BI5314" s="12"/>
      <c r="BJ5314" s="12"/>
      <c r="BK5314" s="12"/>
      <c r="BL5314" s="12"/>
      <c r="BM5314" s="12"/>
      <c r="BN5314" s="12"/>
      <c r="BO5314" s="12"/>
      <c r="BP5314" s="12"/>
      <c r="BQ5314" s="12"/>
      <c r="BR5314" s="12"/>
      <c r="BS5314" s="12"/>
      <c r="BT5314" s="12"/>
      <c r="BU5314" s="12"/>
      <c r="BV5314" s="12"/>
      <c r="BW5314" s="12"/>
      <c r="BX5314" s="15"/>
      <c r="BY5314" s="15"/>
      <c r="BZ5314" s="15"/>
      <c r="CA5314" s="15"/>
      <c r="CB5314" s="15"/>
      <c r="CC5314" s="15"/>
      <c r="CD5314" s="15"/>
      <c r="CE5314" s="15"/>
      <c r="CF5314" s="15"/>
      <c r="CG5314" s="15"/>
      <c r="CH5314" s="15"/>
      <c r="CI5314" s="15"/>
      <c r="CJ5314" s="15"/>
      <c r="CK5314" s="15"/>
      <c r="CL5314" s="15"/>
      <c r="CM5314" s="15"/>
      <c r="CN5314" s="15"/>
    </row>
    <row r="5315" spans="1:92" ht="14">
      <c r="A5315" s="1"/>
      <c r="D5315" s="38"/>
      <c r="I5315" s="19"/>
      <c r="K5315" s="15"/>
      <c r="L5315" s="15"/>
      <c r="AE5315" s="37"/>
      <c r="AF5315" s="30"/>
      <c r="AG5315" s="23"/>
      <c r="AH5315" s="23"/>
      <c r="AI5315" s="23"/>
      <c r="AJ5315" s="23"/>
      <c r="AK5315" s="23"/>
      <c r="AL5315" s="23"/>
      <c r="AM5315" s="23"/>
      <c r="AN5315" s="23"/>
      <c r="AO5315" s="23"/>
      <c r="AP5315" s="23"/>
      <c r="AQ5315" s="23"/>
      <c r="AR5315" s="23"/>
      <c r="AS5315" s="23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23"/>
      <c r="BE5315" s="23"/>
      <c r="BF5315" s="23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  <c r="BU5315" s="12"/>
      <c r="BV5315" s="12"/>
      <c r="BW5315" s="12"/>
      <c r="BX5315" s="15"/>
      <c r="BY5315" s="15"/>
      <c r="BZ5315" s="15"/>
      <c r="CA5315" s="15"/>
      <c r="CB5315" s="15"/>
      <c r="CC5315" s="15"/>
      <c r="CD5315" s="15"/>
      <c r="CE5315" s="15"/>
      <c r="CF5315" s="15"/>
      <c r="CG5315" s="15"/>
      <c r="CH5315" s="15"/>
      <c r="CI5315" s="15"/>
      <c r="CJ5315" s="15"/>
      <c r="CK5315" s="15"/>
      <c r="CL5315" s="15"/>
      <c r="CM5315" s="15"/>
      <c r="CN5315" s="15"/>
    </row>
    <row r="5316" spans="1:92" ht="14">
      <c r="A5316" s="1"/>
      <c r="D5316" s="38"/>
      <c r="I5316" s="19"/>
      <c r="K5316" s="15"/>
      <c r="L5316" s="15"/>
      <c r="AE5316" s="37"/>
      <c r="AF5316" s="30"/>
      <c r="AG5316" s="23"/>
      <c r="AH5316" s="23"/>
      <c r="AI5316" s="23"/>
      <c r="AJ5316" s="23"/>
      <c r="AK5316" s="23"/>
      <c r="AL5316" s="23"/>
      <c r="AM5316" s="23"/>
      <c r="AN5316" s="23"/>
      <c r="AO5316" s="23"/>
      <c r="AP5316" s="23"/>
      <c r="AQ5316" s="23"/>
      <c r="AR5316" s="23"/>
      <c r="AS5316" s="23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23"/>
      <c r="BE5316" s="23"/>
      <c r="BF5316" s="23"/>
      <c r="BG5316" s="12"/>
      <c r="BH5316" s="12"/>
      <c r="BI5316" s="12"/>
      <c r="BJ5316" s="12"/>
      <c r="BK5316" s="12"/>
      <c r="BL5316" s="12"/>
      <c r="BM5316" s="12"/>
      <c r="BN5316" s="12"/>
      <c r="BO5316" s="12"/>
      <c r="BP5316" s="12"/>
      <c r="BQ5316" s="12"/>
      <c r="BR5316" s="12"/>
      <c r="BS5316" s="12"/>
      <c r="BT5316" s="12"/>
      <c r="BU5316" s="12"/>
      <c r="BV5316" s="12"/>
      <c r="BW5316" s="12"/>
      <c r="BX5316" s="15"/>
      <c r="BY5316" s="15"/>
      <c r="BZ5316" s="15"/>
      <c r="CA5316" s="15"/>
      <c r="CB5316" s="15"/>
      <c r="CC5316" s="15"/>
      <c r="CD5316" s="15"/>
      <c r="CE5316" s="15"/>
      <c r="CF5316" s="15"/>
      <c r="CG5316" s="15"/>
      <c r="CH5316" s="15"/>
      <c r="CI5316" s="15"/>
      <c r="CJ5316" s="15"/>
      <c r="CK5316" s="15"/>
      <c r="CL5316" s="15"/>
      <c r="CM5316" s="15"/>
      <c r="CN5316" s="15"/>
    </row>
    <row r="5317" spans="1:92" ht="14">
      <c r="A5317" s="1"/>
      <c r="D5317" s="38"/>
      <c r="I5317" s="19"/>
      <c r="K5317" s="15"/>
      <c r="L5317" s="15"/>
      <c r="AE5317" s="37"/>
      <c r="AF5317" s="30"/>
      <c r="AG5317" s="23"/>
      <c r="AH5317" s="23"/>
      <c r="AI5317" s="23"/>
      <c r="AJ5317" s="23"/>
      <c r="AK5317" s="23"/>
      <c r="AL5317" s="23"/>
      <c r="AM5317" s="23"/>
      <c r="AN5317" s="23"/>
      <c r="AO5317" s="23"/>
      <c r="AP5317" s="23"/>
      <c r="AQ5317" s="23"/>
      <c r="AR5317" s="23"/>
      <c r="AS5317" s="23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23"/>
      <c r="BE5317" s="23"/>
      <c r="BF5317" s="23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  <c r="BU5317" s="12"/>
      <c r="BV5317" s="12"/>
      <c r="BW5317" s="12"/>
      <c r="BX5317" s="15"/>
      <c r="BY5317" s="15"/>
      <c r="BZ5317" s="15"/>
      <c r="CA5317" s="15"/>
      <c r="CB5317" s="15"/>
      <c r="CC5317" s="15"/>
      <c r="CD5317" s="15"/>
      <c r="CE5317" s="15"/>
      <c r="CF5317" s="15"/>
      <c r="CG5317" s="15"/>
      <c r="CH5317" s="15"/>
      <c r="CI5317" s="15"/>
      <c r="CJ5317" s="15"/>
      <c r="CK5317" s="15"/>
      <c r="CL5317" s="15"/>
      <c r="CM5317" s="15"/>
      <c r="CN5317" s="15"/>
    </row>
    <row r="5318" spans="1:92" ht="14">
      <c r="A5318" s="1"/>
      <c r="D5318" s="38"/>
      <c r="I5318" s="19"/>
      <c r="K5318" s="15"/>
      <c r="L5318" s="15"/>
      <c r="AE5318" s="37"/>
      <c r="AF5318" s="30"/>
      <c r="AG5318" s="23"/>
      <c r="AH5318" s="23"/>
      <c r="AI5318" s="23"/>
      <c r="AJ5318" s="23"/>
      <c r="AK5318" s="23"/>
      <c r="AL5318" s="23"/>
      <c r="AM5318" s="23"/>
      <c r="AN5318" s="23"/>
      <c r="AO5318" s="23"/>
      <c r="AP5318" s="23"/>
      <c r="AQ5318" s="23"/>
      <c r="AR5318" s="23"/>
      <c r="AS5318" s="23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23"/>
      <c r="BE5318" s="23"/>
      <c r="BF5318" s="23"/>
      <c r="BG5318" s="12"/>
      <c r="BH5318" s="12"/>
      <c r="BI5318" s="12"/>
      <c r="BJ5318" s="12"/>
      <c r="BK5318" s="12"/>
      <c r="BL5318" s="12"/>
      <c r="BM5318" s="12"/>
      <c r="BN5318" s="12"/>
      <c r="BO5318" s="12"/>
      <c r="BP5318" s="12"/>
      <c r="BQ5318" s="12"/>
      <c r="BR5318" s="12"/>
      <c r="BS5318" s="12"/>
      <c r="BT5318" s="12"/>
      <c r="BU5318" s="12"/>
      <c r="BV5318" s="12"/>
      <c r="BW5318" s="12"/>
      <c r="BX5318" s="15"/>
      <c r="BY5318" s="15"/>
      <c r="BZ5318" s="15"/>
      <c r="CA5318" s="15"/>
      <c r="CB5318" s="15"/>
      <c r="CC5318" s="15"/>
      <c r="CD5318" s="15"/>
      <c r="CE5318" s="15"/>
      <c r="CF5318" s="15"/>
      <c r="CG5318" s="15"/>
      <c r="CH5318" s="15"/>
      <c r="CI5318" s="15"/>
      <c r="CJ5318" s="15"/>
      <c r="CK5318" s="15"/>
      <c r="CL5318" s="15"/>
      <c r="CM5318" s="15"/>
      <c r="CN5318" s="15"/>
    </row>
    <row r="5319" spans="1:92" ht="14">
      <c r="A5319" s="1"/>
      <c r="D5319" s="38"/>
      <c r="I5319" s="19"/>
      <c r="K5319" s="15"/>
      <c r="L5319" s="15"/>
      <c r="AE5319" s="37"/>
      <c r="AF5319" s="30"/>
      <c r="AG5319" s="23"/>
      <c r="AH5319" s="23"/>
      <c r="AI5319" s="23"/>
      <c r="AJ5319" s="23"/>
      <c r="AK5319" s="23"/>
      <c r="AL5319" s="23"/>
      <c r="AM5319" s="23"/>
      <c r="AN5319" s="23"/>
      <c r="AO5319" s="23"/>
      <c r="AP5319" s="23"/>
      <c r="AQ5319" s="23"/>
      <c r="AR5319" s="23"/>
      <c r="AS5319" s="23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23"/>
      <c r="BE5319" s="23"/>
      <c r="BF5319" s="23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  <c r="BU5319" s="12"/>
      <c r="BV5319" s="12"/>
      <c r="BW5319" s="12"/>
      <c r="BX5319" s="15"/>
      <c r="BY5319" s="15"/>
      <c r="BZ5319" s="15"/>
      <c r="CA5319" s="15"/>
      <c r="CB5319" s="15"/>
      <c r="CC5319" s="15"/>
      <c r="CD5319" s="15"/>
      <c r="CE5319" s="15"/>
      <c r="CF5319" s="15"/>
      <c r="CG5319" s="15"/>
      <c r="CH5319" s="15"/>
      <c r="CI5319" s="15"/>
      <c r="CJ5319" s="15"/>
      <c r="CK5319" s="15"/>
      <c r="CL5319" s="15"/>
      <c r="CM5319" s="15"/>
      <c r="CN5319" s="15"/>
    </row>
    <row r="5320" spans="1:92" ht="14">
      <c r="A5320" s="1"/>
      <c r="D5320" s="38"/>
      <c r="I5320" s="19"/>
      <c r="K5320" s="15"/>
      <c r="L5320" s="15"/>
      <c r="AE5320" s="37"/>
      <c r="AF5320" s="30"/>
      <c r="AG5320" s="23"/>
      <c r="AH5320" s="23"/>
      <c r="AI5320" s="23"/>
      <c r="AJ5320" s="23"/>
      <c r="AK5320" s="23"/>
      <c r="AL5320" s="23"/>
      <c r="AM5320" s="23"/>
      <c r="AN5320" s="23"/>
      <c r="AO5320" s="23"/>
      <c r="AP5320" s="23"/>
      <c r="AQ5320" s="23"/>
      <c r="AR5320" s="23"/>
      <c r="AS5320" s="23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23"/>
      <c r="BE5320" s="23"/>
      <c r="BF5320" s="23"/>
      <c r="BG5320" s="12"/>
      <c r="BH5320" s="12"/>
      <c r="BI5320" s="12"/>
      <c r="BJ5320" s="12"/>
      <c r="BK5320" s="12"/>
      <c r="BL5320" s="12"/>
      <c r="BM5320" s="12"/>
      <c r="BN5320" s="12"/>
      <c r="BO5320" s="12"/>
      <c r="BP5320" s="12"/>
      <c r="BQ5320" s="12"/>
      <c r="BR5320" s="12"/>
      <c r="BS5320" s="12"/>
      <c r="BT5320" s="12"/>
      <c r="BU5320" s="12"/>
      <c r="BV5320" s="12"/>
      <c r="BW5320" s="12"/>
      <c r="BX5320" s="15"/>
      <c r="BY5320" s="15"/>
      <c r="BZ5320" s="15"/>
      <c r="CA5320" s="15"/>
      <c r="CB5320" s="15"/>
      <c r="CC5320" s="15"/>
      <c r="CD5320" s="15"/>
      <c r="CE5320" s="15"/>
      <c r="CF5320" s="15"/>
      <c r="CG5320" s="15"/>
      <c r="CH5320" s="15"/>
      <c r="CI5320" s="15"/>
      <c r="CJ5320" s="15"/>
      <c r="CK5320" s="15"/>
      <c r="CL5320" s="15"/>
      <c r="CM5320" s="15"/>
      <c r="CN5320" s="15"/>
    </row>
    <row r="5321" spans="1:92" ht="14">
      <c r="A5321" s="1"/>
      <c r="D5321" s="38"/>
      <c r="I5321" s="19"/>
      <c r="K5321" s="15"/>
      <c r="L5321" s="15"/>
      <c r="AE5321" s="37"/>
      <c r="AF5321" s="30"/>
      <c r="AG5321" s="23"/>
      <c r="AH5321" s="23"/>
      <c r="AI5321" s="23"/>
      <c r="AJ5321" s="23"/>
      <c r="AK5321" s="23"/>
      <c r="AL5321" s="23"/>
      <c r="AM5321" s="23"/>
      <c r="AN5321" s="23"/>
      <c r="AO5321" s="23"/>
      <c r="AP5321" s="23"/>
      <c r="AQ5321" s="23"/>
      <c r="AR5321" s="23"/>
      <c r="AS5321" s="23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23"/>
      <c r="BE5321" s="23"/>
      <c r="BF5321" s="23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  <c r="BU5321" s="12"/>
      <c r="BV5321" s="12"/>
      <c r="BW5321" s="12"/>
      <c r="BX5321" s="15"/>
      <c r="BY5321" s="15"/>
      <c r="BZ5321" s="15"/>
      <c r="CA5321" s="15"/>
      <c r="CB5321" s="15"/>
      <c r="CC5321" s="15"/>
      <c r="CD5321" s="15"/>
      <c r="CE5321" s="15"/>
      <c r="CF5321" s="15"/>
      <c r="CG5321" s="15"/>
      <c r="CH5321" s="15"/>
      <c r="CI5321" s="15"/>
      <c r="CJ5321" s="15"/>
      <c r="CK5321" s="15"/>
      <c r="CL5321" s="15"/>
      <c r="CM5321" s="15"/>
      <c r="CN5321" s="15"/>
    </row>
    <row r="5322" spans="1:92" ht="14">
      <c r="A5322" s="1"/>
      <c r="D5322" s="38"/>
      <c r="I5322" s="19"/>
      <c r="K5322" s="15"/>
      <c r="L5322" s="15"/>
      <c r="AE5322" s="37"/>
      <c r="AF5322" s="30"/>
      <c r="AG5322" s="23"/>
      <c r="AH5322" s="23"/>
      <c r="AI5322" s="23"/>
      <c r="AJ5322" s="23"/>
      <c r="AK5322" s="23"/>
      <c r="AL5322" s="23"/>
      <c r="AM5322" s="23"/>
      <c r="AN5322" s="23"/>
      <c r="AO5322" s="23"/>
      <c r="AP5322" s="23"/>
      <c r="AQ5322" s="23"/>
      <c r="AR5322" s="23"/>
      <c r="AS5322" s="23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23"/>
      <c r="BE5322" s="23"/>
      <c r="BF5322" s="23"/>
      <c r="BG5322" s="12"/>
      <c r="BH5322" s="12"/>
      <c r="BI5322" s="12"/>
      <c r="BJ5322" s="12"/>
      <c r="BK5322" s="12"/>
      <c r="BL5322" s="12"/>
      <c r="BM5322" s="12"/>
      <c r="BN5322" s="12"/>
      <c r="BO5322" s="12"/>
      <c r="BP5322" s="12"/>
      <c r="BQ5322" s="12"/>
      <c r="BR5322" s="12"/>
      <c r="BS5322" s="12"/>
      <c r="BT5322" s="12"/>
      <c r="BU5322" s="12"/>
      <c r="BV5322" s="12"/>
      <c r="BW5322" s="12"/>
      <c r="BX5322" s="15"/>
      <c r="BY5322" s="15"/>
      <c r="BZ5322" s="15"/>
      <c r="CA5322" s="15"/>
      <c r="CB5322" s="15"/>
      <c r="CC5322" s="15"/>
      <c r="CD5322" s="15"/>
      <c r="CE5322" s="15"/>
      <c r="CF5322" s="15"/>
      <c r="CG5322" s="15"/>
      <c r="CH5322" s="15"/>
      <c r="CI5322" s="15"/>
      <c r="CJ5322" s="15"/>
      <c r="CK5322" s="15"/>
      <c r="CL5322" s="15"/>
      <c r="CM5322" s="15"/>
      <c r="CN5322" s="15"/>
    </row>
    <row r="5323" spans="1:92" ht="14">
      <c r="A5323" s="1"/>
      <c r="D5323" s="38"/>
      <c r="I5323" s="19"/>
      <c r="K5323" s="15"/>
      <c r="L5323" s="15"/>
      <c r="AE5323" s="37"/>
      <c r="AF5323" s="30"/>
      <c r="AG5323" s="23"/>
      <c r="AH5323" s="23"/>
      <c r="AI5323" s="23"/>
      <c r="AJ5323" s="23"/>
      <c r="AK5323" s="23"/>
      <c r="AL5323" s="23"/>
      <c r="AM5323" s="23"/>
      <c r="AN5323" s="23"/>
      <c r="AO5323" s="23"/>
      <c r="AP5323" s="23"/>
      <c r="AQ5323" s="23"/>
      <c r="AR5323" s="23"/>
      <c r="AS5323" s="23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23"/>
      <c r="BE5323" s="23"/>
      <c r="BF5323" s="23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  <c r="BU5323" s="12"/>
      <c r="BV5323" s="12"/>
      <c r="BW5323" s="12"/>
      <c r="BX5323" s="15"/>
      <c r="BY5323" s="15"/>
      <c r="BZ5323" s="15"/>
      <c r="CA5323" s="15"/>
      <c r="CB5323" s="15"/>
      <c r="CC5323" s="15"/>
      <c r="CD5323" s="15"/>
      <c r="CE5323" s="15"/>
      <c r="CF5323" s="15"/>
      <c r="CG5323" s="15"/>
      <c r="CH5323" s="15"/>
      <c r="CI5323" s="15"/>
      <c r="CJ5323" s="15"/>
      <c r="CK5323" s="15"/>
      <c r="CL5323" s="15"/>
      <c r="CM5323" s="15"/>
      <c r="CN5323" s="15"/>
    </row>
    <row r="5324" spans="1:92" ht="14">
      <c r="A5324" s="1"/>
      <c r="D5324" s="38"/>
      <c r="I5324" s="19"/>
      <c r="K5324" s="15"/>
      <c r="L5324" s="15"/>
      <c r="AE5324" s="37"/>
      <c r="AF5324" s="30"/>
      <c r="AG5324" s="23"/>
      <c r="AH5324" s="23"/>
      <c r="AI5324" s="23"/>
      <c r="AJ5324" s="23"/>
      <c r="AK5324" s="23"/>
      <c r="AL5324" s="23"/>
      <c r="AM5324" s="23"/>
      <c r="AN5324" s="23"/>
      <c r="AO5324" s="23"/>
      <c r="AP5324" s="23"/>
      <c r="AQ5324" s="23"/>
      <c r="AR5324" s="23"/>
      <c r="AS5324" s="23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23"/>
      <c r="BE5324" s="23"/>
      <c r="BF5324" s="23"/>
      <c r="BG5324" s="12"/>
      <c r="BH5324" s="12"/>
      <c r="BI5324" s="12"/>
      <c r="BJ5324" s="12"/>
      <c r="BK5324" s="12"/>
      <c r="BL5324" s="12"/>
      <c r="BM5324" s="12"/>
      <c r="BN5324" s="12"/>
      <c r="BO5324" s="12"/>
      <c r="BP5324" s="12"/>
      <c r="BQ5324" s="12"/>
      <c r="BR5324" s="12"/>
      <c r="BS5324" s="12"/>
      <c r="BT5324" s="12"/>
      <c r="BU5324" s="12"/>
      <c r="BV5324" s="12"/>
      <c r="BW5324" s="12"/>
      <c r="BX5324" s="15"/>
      <c r="BY5324" s="15"/>
      <c r="BZ5324" s="15"/>
      <c r="CA5324" s="15"/>
      <c r="CB5324" s="15"/>
      <c r="CC5324" s="15"/>
      <c r="CD5324" s="15"/>
      <c r="CE5324" s="15"/>
      <c r="CF5324" s="15"/>
      <c r="CG5324" s="15"/>
      <c r="CH5324" s="15"/>
      <c r="CI5324" s="15"/>
      <c r="CJ5324" s="15"/>
      <c r="CK5324" s="15"/>
      <c r="CL5324" s="15"/>
      <c r="CM5324" s="15"/>
      <c r="CN5324" s="15"/>
    </row>
    <row r="5325" spans="1:92" ht="14">
      <c r="A5325" s="1"/>
      <c r="D5325" s="38"/>
      <c r="I5325" s="19"/>
      <c r="K5325" s="15"/>
      <c r="L5325" s="15"/>
      <c r="AE5325" s="37"/>
      <c r="AF5325" s="30"/>
      <c r="AG5325" s="23"/>
      <c r="AH5325" s="23"/>
      <c r="AI5325" s="23"/>
      <c r="AJ5325" s="23"/>
      <c r="AK5325" s="23"/>
      <c r="AL5325" s="23"/>
      <c r="AM5325" s="23"/>
      <c r="AN5325" s="23"/>
      <c r="AO5325" s="23"/>
      <c r="AP5325" s="23"/>
      <c r="AQ5325" s="23"/>
      <c r="AR5325" s="23"/>
      <c r="AS5325" s="23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23"/>
      <c r="BE5325" s="23"/>
      <c r="BF5325" s="23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  <c r="BU5325" s="12"/>
      <c r="BV5325" s="12"/>
      <c r="BW5325" s="12"/>
      <c r="BX5325" s="15"/>
      <c r="BY5325" s="15"/>
      <c r="BZ5325" s="15"/>
      <c r="CA5325" s="15"/>
      <c r="CB5325" s="15"/>
      <c r="CC5325" s="15"/>
      <c r="CD5325" s="15"/>
      <c r="CE5325" s="15"/>
      <c r="CF5325" s="15"/>
      <c r="CG5325" s="15"/>
      <c r="CH5325" s="15"/>
      <c r="CI5325" s="15"/>
      <c r="CJ5325" s="15"/>
      <c r="CK5325" s="15"/>
      <c r="CL5325" s="15"/>
      <c r="CM5325" s="15"/>
      <c r="CN5325" s="15"/>
    </row>
    <row r="5326" spans="1:92" ht="14">
      <c r="A5326" s="1"/>
      <c r="D5326" s="38"/>
      <c r="I5326" s="19"/>
      <c r="K5326" s="15"/>
      <c r="L5326" s="15"/>
      <c r="AE5326" s="37"/>
      <c r="AF5326" s="30"/>
      <c r="AG5326" s="23"/>
      <c r="AH5326" s="23"/>
      <c r="AI5326" s="23"/>
      <c r="AJ5326" s="23"/>
      <c r="AK5326" s="23"/>
      <c r="AL5326" s="23"/>
      <c r="AM5326" s="23"/>
      <c r="AN5326" s="23"/>
      <c r="AO5326" s="23"/>
      <c r="AP5326" s="23"/>
      <c r="AQ5326" s="23"/>
      <c r="AR5326" s="23"/>
      <c r="AS5326" s="23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23"/>
      <c r="BE5326" s="23"/>
      <c r="BF5326" s="23"/>
      <c r="BG5326" s="12"/>
      <c r="BH5326" s="12"/>
      <c r="BI5326" s="12"/>
      <c r="BJ5326" s="12"/>
      <c r="BK5326" s="12"/>
      <c r="BL5326" s="12"/>
      <c r="BM5326" s="12"/>
      <c r="BN5326" s="12"/>
      <c r="BO5326" s="12"/>
      <c r="BP5326" s="12"/>
      <c r="BQ5326" s="12"/>
      <c r="BR5326" s="12"/>
      <c r="BS5326" s="12"/>
      <c r="BT5326" s="12"/>
      <c r="BU5326" s="12"/>
      <c r="BV5326" s="12"/>
      <c r="BW5326" s="12"/>
      <c r="BX5326" s="15"/>
      <c r="BY5326" s="15"/>
      <c r="BZ5326" s="15"/>
      <c r="CA5326" s="15"/>
      <c r="CB5326" s="15"/>
      <c r="CC5326" s="15"/>
      <c r="CD5326" s="15"/>
      <c r="CE5326" s="15"/>
      <c r="CF5326" s="15"/>
      <c r="CG5326" s="15"/>
      <c r="CH5326" s="15"/>
      <c r="CI5326" s="15"/>
      <c r="CJ5326" s="15"/>
      <c r="CK5326" s="15"/>
      <c r="CL5326" s="15"/>
      <c r="CM5326" s="15"/>
      <c r="CN5326" s="15"/>
    </row>
    <row r="5327" spans="1:92" ht="14">
      <c r="A5327" s="1"/>
      <c r="D5327" s="38"/>
      <c r="I5327" s="19"/>
      <c r="K5327" s="15"/>
      <c r="L5327" s="15"/>
      <c r="AE5327" s="37"/>
      <c r="AF5327" s="30"/>
      <c r="AG5327" s="23"/>
      <c r="AH5327" s="23"/>
      <c r="AI5327" s="23"/>
      <c r="AJ5327" s="23"/>
      <c r="AK5327" s="23"/>
      <c r="AL5327" s="23"/>
      <c r="AM5327" s="23"/>
      <c r="AN5327" s="23"/>
      <c r="AO5327" s="23"/>
      <c r="AP5327" s="23"/>
      <c r="AQ5327" s="23"/>
      <c r="AR5327" s="23"/>
      <c r="AS5327" s="23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23"/>
      <c r="BE5327" s="23"/>
      <c r="BF5327" s="23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  <c r="BU5327" s="12"/>
      <c r="BV5327" s="12"/>
      <c r="BW5327" s="12"/>
      <c r="BX5327" s="15"/>
      <c r="BY5327" s="15"/>
      <c r="BZ5327" s="15"/>
      <c r="CA5327" s="15"/>
      <c r="CB5327" s="15"/>
      <c r="CC5327" s="15"/>
      <c r="CD5327" s="15"/>
      <c r="CE5327" s="15"/>
      <c r="CF5327" s="15"/>
      <c r="CG5327" s="15"/>
      <c r="CH5327" s="15"/>
      <c r="CI5327" s="15"/>
      <c r="CJ5327" s="15"/>
      <c r="CK5327" s="15"/>
      <c r="CL5327" s="15"/>
      <c r="CM5327" s="15"/>
      <c r="CN5327" s="15"/>
    </row>
    <row r="5328" spans="1:92" ht="14">
      <c r="A5328" s="1"/>
      <c r="D5328" s="38"/>
      <c r="I5328" s="19"/>
      <c r="K5328" s="15"/>
      <c r="L5328" s="15"/>
      <c r="AE5328" s="37"/>
      <c r="AF5328" s="30"/>
      <c r="AG5328" s="23"/>
      <c r="AH5328" s="23"/>
      <c r="AI5328" s="23"/>
      <c r="AJ5328" s="23"/>
      <c r="AK5328" s="23"/>
      <c r="AL5328" s="23"/>
      <c r="AM5328" s="23"/>
      <c r="AN5328" s="23"/>
      <c r="AO5328" s="23"/>
      <c r="AP5328" s="23"/>
      <c r="AQ5328" s="23"/>
      <c r="AR5328" s="23"/>
      <c r="AS5328" s="23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23"/>
      <c r="BE5328" s="23"/>
      <c r="BF5328" s="23"/>
      <c r="BG5328" s="12"/>
      <c r="BH5328" s="12"/>
      <c r="BI5328" s="12"/>
      <c r="BJ5328" s="12"/>
      <c r="BK5328" s="12"/>
      <c r="BL5328" s="12"/>
      <c r="BM5328" s="12"/>
      <c r="BN5328" s="12"/>
      <c r="BO5328" s="12"/>
      <c r="BP5328" s="12"/>
      <c r="BQ5328" s="12"/>
      <c r="BR5328" s="12"/>
      <c r="BS5328" s="12"/>
      <c r="BT5328" s="12"/>
      <c r="BU5328" s="12"/>
      <c r="BV5328" s="12"/>
      <c r="BW5328" s="12"/>
      <c r="BX5328" s="15"/>
      <c r="BY5328" s="15"/>
      <c r="BZ5328" s="15"/>
      <c r="CA5328" s="15"/>
      <c r="CB5328" s="15"/>
      <c r="CC5328" s="15"/>
      <c r="CD5328" s="15"/>
      <c r="CE5328" s="15"/>
      <c r="CF5328" s="15"/>
      <c r="CG5328" s="15"/>
      <c r="CH5328" s="15"/>
      <c r="CI5328" s="15"/>
      <c r="CJ5328" s="15"/>
      <c r="CK5328" s="15"/>
      <c r="CL5328" s="15"/>
      <c r="CM5328" s="15"/>
      <c r="CN5328" s="15"/>
    </row>
    <row r="5329" spans="1:92" ht="14">
      <c r="A5329" s="1"/>
      <c r="D5329" s="38"/>
      <c r="I5329" s="19"/>
      <c r="K5329" s="15"/>
      <c r="L5329" s="15"/>
      <c r="AE5329" s="37"/>
      <c r="AF5329" s="30"/>
      <c r="AG5329" s="23"/>
      <c r="AH5329" s="23"/>
      <c r="AI5329" s="23"/>
      <c r="AJ5329" s="23"/>
      <c r="AK5329" s="23"/>
      <c r="AL5329" s="23"/>
      <c r="AM5329" s="23"/>
      <c r="AN5329" s="23"/>
      <c r="AO5329" s="23"/>
      <c r="AP5329" s="23"/>
      <c r="AQ5329" s="23"/>
      <c r="AR5329" s="23"/>
      <c r="AS5329" s="23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23"/>
      <c r="BE5329" s="23"/>
      <c r="BF5329" s="23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  <c r="BU5329" s="12"/>
      <c r="BV5329" s="12"/>
      <c r="BW5329" s="12"/>
      <c r="BX5329" s="15"/>
      <c r="BY5329" s="15"/>
      <c r="BZ5329" s="15"/>
      <c r="CA5329" s="15"/>
      <c r="CB5329" s="15"/>
      <c r="CC5329" s="15"/>
      <c r="CD5329" s="15"/>
      <c r="CE5329" s="15"/>
      <c r="CF5329" s="15"/>
      <c r="CG5329" s="15"/>
      <c r="CH5329" s="15"/>
      <c r="CI5329" s="15"/>
      <c r="CJ5329" s="15"/>
      <c r="CK5329" s="15"/>
      <c r="CL5329" s="15"/>
      <c r="CM5329" s="15"/>
      <c r="CN5329" s="15"/>
    </row>
    <row r="5330" spans="1:92" ht="14">
      <c r="A5330" s="1"/>
      <c r="D5330" s="38"/>
      <c r="I5330" s="19"/>
      <c r="K5330" s="15"/>
      <c r="L5330" s="15"/>
      <c r="AE5330" s="37"/>
      <c r="AF5330" s="30"/>
      <c r="AG5330" s="23"/>
      <c r="AH5330" s="23"/>
      <c r="AI5330" s="23"/>
      <c r="AJ5330" s="23"/>
      <c r="AK5330" s="23"/>
      <c r="AL5330" s="23"/>
      <c r="AM5330" s="23"/>
      <c r="AN5330" s="23"/>
      <c r="AO5330" s="23"/>
      <c r="AP5330" s="23"/>
      <c r="AQ5330" s="23"/>
      <c r="AR5330" s="23"/>
      <c r="AS5330" s="23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23"/>
      <c r="BE5330" s="23"/>
      <c r="BF5330" s="23"/>
      <c r="BG5330" s="12"/>
      <c r="BH5330" s="12"/>
      <c r="BI5330" s="12"/>
      <c r="BJ5330" s="12"/>
      <c r="BK5330" s="12"/>
      <c r="BL5330" s="12"/>
      <c r="BM5330" s="12"/>
      <c r="BN5330" s="12"/>
      <c r="BO5330" s="12"/>
      <c r="BP5330" s="12"/>
      <c r="BQ5330" s="12"/>
      <c r="BR5330" s="12"/>
      <c r="BS5330" s="12"/>
      <c r="BT5330" s="12"/>
      <c r="BU5330" s="12"/>
      <c r="BV5330" s="12"/>
      <c r="BW5330" s="12"/>
      <c r="BX5330" s="15"/>
      <c r="BY5330" s="15"/>
      <c r="BZ5330" s="15"/>
      <c r="CA5330" s="15"/>
      <c r="CB5330" s="15"/>
      <c r="CC5330" s="15"/>
      <c r="CD5330" s="15"/>
      <c r="CE5330" s="15"/>
      <c r="CF5330" s="15"/>
      <c r="CG5330" s="15"/>
      <c r="CH5330" s="15"/>
      <c r="CI5330" s="15"/>
      <c r="CJ5330" s="15"/>
      <c r="CK5330" s="15"/>
      <c r="CL5330" s="15"/>
      <c r="CM5330" s="15"/>
      <c r="CN5330" s="15"/>
    </row>
    <row r="5331" spans="1:92" ht="14">
      <c r="A5331" s="1"/>
      <c r="D5331" s="38"/>
      <c r="I5331" s="19"/>
      <c r="K5331" s="15"/>
      <c r="L5331" s="15"/>
      <c r="AE5331" s="37"/>
      <c r="AF5331" s="30"/>
      <c r="AG5331" s="23"/>
      <c r="AH5331" s="23"/>
      <c r="AI5331" s="23"/>
      <c r="AJ5331" s="23"/>
      <c r="AK5331" s="23"/>
      <c r="AL5331" s="23"/>
      <c r="AM5331" s="23"/>
      <c r="AN5331" s="23"/>
      <c r="AO5331" s="23"/>
      <c r="AP5331" s="23"/>
      <c r="AQ5331" s="23"/>
      <c r="AR5331" s="23"/>
      <c r="AS5331" s="23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23"/>
      <c r="BE5331" s="23"/>
      <c r="BF5331" s="23"/>
      <c r="BG5331" s="12"/>
      <c r="BH5331" s="12"/>
      <c r="BI5331" s="12"/>
      <c r="BJ5331" s="12"/>
      <c r="BK5331" s="12"/>
      <c r="BL5331" s="12"/>
      <c r="BM5331" s="12"/>
      <c r="BN5331" s="12"/>
      <c r="BO5331" s="12"/>
      <c r="BP5331" s="12"/>
      <c r="BQ5331" s="12"/>
      <c r="BR5331" s="12"/>
      <c r="BS5331" s="12"/>
      <c r="BT5331" s="12"/>
      <c r="BU5331" s="12"/>
      <c r="BV5331" s="12"/>
      <c r="BW5331" s="12"/>
      <c r="BX5331" s="15"/>
      <c r="BY5331" s="15"/>
      <c r="BZ5331" s="15"/>
      <c r="CA5331" s="15"/>
      <c r="CB5331" s="15"/>
      <c r="CC5331" s="15"/>
      <c r="CD5331" s="15"/>
      <c r="CE5331" s="15"/>
      <c r="CF5331" s="15"/>
      <c r="CG5331" s="15"/>
      <c r="CH5331" s="15"/>
      <c r="CI5331" s="15"/>
      <c r="CJ5331" s="15"/>
      <c r="CK5331" s="15"/>
      <c r="CL5331" s="15"/>
      <c r="CM5331" s="15"/>
      <c r="CN5331" s="15"/>
    </row>
    <row r="5332" spans="1:92" ht="14">
      <c r="A5332" s="1"/>
      <c r="D5332" s="38"/>
      <c r="I5332" s="19"/>
      <c r="K5332" s="15"/>
      <c r="L5332" s="15"/>
      <c r="AE5332" s="37"/>
      <c r="AF5332" s="30"/>
      <c r="AG5332" s="23"/>
      <c r="AH5332" s="23"/>
      <c r="AI5332" s="23"/>
      <c r="AJ5332" s="23"/>
      <c r="AK5332" s="23"/>
      <c r="AL5332" s="23"/>
      <c r="AM5332" s="23"/>
      <c r="AN5332" s="23"/>
      <c r="AO5332" s="23"/>
      <c r="AP5332" s="23"/>
      <c r="AQ5332" s="23"/>
      <c r="AR5332" s="23"/>
      <c r="AS5332" s="23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23"/>
      <c r="BE5332" s="23"/>
      <c r="BF5332" s="23"/>
      <c r="BG5332" s="12"/>
      <c r="BH5332" s="12"/>
      <c r="BI5332" s="12"/>
      <c r="BJ5332" s="12"/>
      <c r="BK5332" s="12"/>
      <c r="BL5332" s="12"/>
      <c r="BM5332" s="12"/>
      <c r="BN5332" s="12"/>
      <c r="BO5332" s="12"/>
      <c r="BP5332" s="12"/>
      <c r="BQ5332" s="12"/>
      <c r="BR5332" s="12"/>
      <c r="BS5332" s="12"/>
      <c r="BT5332" s="12"/>
      <c r="BU5332" s="12"/>
      <c r="BV5332" s="12"/>
      <c r="BW5332" s="12"/>
      <c r="BX5332" s="15"/>
      <c r="BY5332" s="15"/>
      <c r="BZ5332" s="15"/>
      <c r="CA5332" s="15"/>
      <c r="CB5332" s="15"/>
      <c r="CC5332" s="15"/>
      <c r="CD5332" s="15"/>
      <c r="CE5332" s="15"/>
      <c r="CF5332" s="15"/>
      <c r="CG5332" s="15"/>
      <c r="CH5332" s="15"/>
      <c r="CI5332" s="15"/>
      <c r="CJ5332" s="15"/>
      <c r="CK5332" s="15"/>
      <c r="CL5332" s="15"/>
      <c r="CM5332" s="15"/>
      <c r="CN5332" s="15"/>
    </row>
    <row r="5333" spans="1:92" ht="14">
      <c r="A5333" s="1"/>
      <c r="D5333" s="38"/>
      <c r="I5333" s="19"/>
      <c r="K5333" s="15"/>
      <c r="L5333" s="15"/>
      <c r="AE5333" s="37"/>
      <c r="AF5333" s="30"/>
      <c r="AG5333" s="23"/>
      <c r="AH5333" s="23"/>
      <c r="AI5333" s="23"/>
      <c r="AJ5333" s="23"/>
      <c r="AK5333" s="23"/>
      <c r="AL5333" s="23"/>
      <c r="AM5333" s="23"/>
      <c r="AN5333" s="23"/>
      <c r="AO5333" s="23"/>
      <c r="AP5333" s="23"/>
      <c r="AQ5333" s="23"/>
      <c r="AR5333" s="23"/>
      <c r="AS5333" s="23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23"/>
      <c r="BE5333" s="23"/>
      <c r="BF5333" s="23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  <c r="BU5333" s="12"/>
      <c r="BV5333" s="12"/>
      <c r="BW5333" s="12"/>
      <c r="BX5333" s="15"/>
      <c r="BY5333" s="15"/>
      <c r="BZ5333" s="15"/>
      <c r="CA5333" s="15"/>
      <c r="CB5333" s="15"/>
      <c r="CC5333" s="15"/>
      <c r="CD5333" s="15"/>
      <c r="CE5333" s="15"/>
      <c r="CF5333" s="15"/>
      <c r="CG5333" s="15"/>
      <c r="CH5333" s="15"/>
      <c r="CI5333" s="15"/>
      <c r="CJ5333" s="15"/>
      <c r="CK5333" s="15"/>
      <c r="CL5333" s="15"/>
      <c r="CM5333" s="15"/>
      <c r="CN5333" s="15"/>
    </row>
    <row r="5334" spans="1:92" ht="14">
      <c r="A5334" s="1"/>
      <c r="D5334" s="38"/>
      <c r="I5334" s="19"/>
      <c r="K5334" s="15"/>
      <c r="L5334" s="15"/>
      <c r="AE5334" s="37"/>
      <c r="AF5334" s="30"/>
      <c r="AG5334" s="23"/>
      <c r="AH5334" s="23"/>
      <c r="AI5334" s="23"/>
      <c r="AJ5334" s="23"/>
      <c r="AK5334" s="23"/>
      <c r="AL5334" s="23"/>
      <c r="AM5334" s="23"/>
      <c r="AN5334" s="23"/>
      <c r="AO5334" s="23"/>
      <c r="AP5334" s="23"/>
      <c r="AQ5334" s="23"/>
      <c r="AR5334" s="23"/>
      <c r="AS5334" s="23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23"/>
      <c r="BE5334" s="23"/>
      <c r="BF5334" s="23"/>
      <c r="BG5334" s="12"/>
      <c r="BH5334" s="12"/>
      <c r="BI5334" s="12"/>
      <c r="BJ5334" s="12"/>
      <c r="BK5334" s="12"/>
      <c r="BL5334" s="12"/>
      <c r="BM5334" s="12"/>
      <c r="BN5334" s="12"/>
      <c r="BO5334" s="12"/>
      <c r="BP5334" s="12"/>
      <c r="BQ5334" s="12"/>
      <c r="BR5334" s="12"/>
      <c r="BS5334" s="12"/>
      <c r="BT5334" s="12"/>
      <c r="BU5334" s="12"/>
      <c r="BV5334" s="12"/>
      <c r="BW5334" s="12"/>
      <c r="BX5334" s="15"/>
      <c r="BY5334" s="15"/>
      <c r="BZ5334" s="15"/>
      <c r="CA5334" s="15"/>
      <c r="CB5334" s="15"/>
      <c r="CC5334" s="15"/>
      <c r="CD5334" s="15"/>
      <c r="CE5334" s="15"/>
      <c r="CF5334" s="15"/>
      <c r="CG5334" s="15"/>
      <c r="CH5334" s="15"/>
      <c r="CI5334" s="15"/>
      <c r="CJ5334" s="15"/>
      <c r="CK5334" s="15"/>
      <c r="CL5334" s="15"/>
      <c r="CM5334" s="15"/>
      <c r="CN5334" s="15"/>
    </row>
    <row r="5335" spans="1:92" ht="14">
      <c r="A5335" s="1"/>
      <c r="D5335" s="38"/>
      <c r="I5335" s="19"/>
      <c r="K5335" s="15"/>
      <c r="L5335" s="15"/>
      <c r="AE5335" s="37"/>
      <c r="AF5335" s="30"/>
      <c r="AG5335" s="23"/>
      <c r="AH5335" s="23"/>
      <c r="AI5335" s="23"/>
      <c r="AJ5335" s="23"/>
      <c r="AK5335" s="23"/>
      <c r="AL5335" s="23"/>
      <c r="AM5335" s="23"/>
      <c r="AN5335" s="23"/>
      <c r="AO5335" s="23"/>
      <c r="AP5335" s="23"/>
      <c r="AQ5335" s="23"/>
      <c r="AR5335" s="23"/>
      <c r="AS5335" s="23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23"/>
      <c r="BE5335" s="23"/>
      <c r="BF5335" s="23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  <c r="BU5335" s="12"/>
      <c r="BV5335" s="12"/>
      <c r="BW5335" s="12"/>
      <c r="BX5335" s="15"/>
      <c r="BY5335" s="15"/>
      <c r="BZ5335" s="15"/>
      <c r="CA5335" s="15"/>
      <c r="CB5335" s="15"/>
      <c r="CC5335" s="15"/>
      <c r="CD5335" s="15"/>
      <c r="CE5335" s="15"/>
      <c r="CF5335" s="15"/>
      <c r="CG5335" s="15"/>
      <c r="CH5335" s="15"/>
      <c r="CI5335" s="15"/>
      <c r="CJ5335" s="15"/>
      <c r="CK5335" s="15"/>
      <c r="CL5335" s="15"/>
      <c r="CM5335" s="15"/>
      <c r="CN5335" s="15"/>
    </row>
    <row r="5336" spans="1:92" ht="14">
      <c r="A5336" s="1"/>
      <c r="D5336" s="38"/>
      <c r="I5336" s="19"/>
      <c r="K5336" s="15"/>
      <c r="L5336" s="15"/>
      <c r="AE5336" s="37"/>
      <c r="AF5336" s="30"/>
      <c r="AG5336" s="23"/>
      <c r="AH5336" s="23"/>
      <c r="AI5336" s="23"/>
      <c r="AJ5336" s="23"/>
      <c r="AK5336" s="23"/>
      <c r="AL5336" s="23"/>
      <c r="AM5336" s="23"/>
      <c r="AN5336" s="23"/>
      <c r="AO5336" s="23"/>
      <c r="AP5336" s="23"/>
      <c r="AQ5336" s="23"/>
      <c r="AR5336" s="23"/>
      <c r="AS5336" s="23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23"/>
      <c r="BE5336" s="23"/>
      <c r="BF5336" s="23"/>
      <c r="BG5336" s="12"/>
      <c r="BH5336" s="12"/>
      <c r="BI5336" s="12"/>
      <c r="BJ5336" s="12"/>
      <c r="BK5336" s="12"/>
      <c r="BL5336" s="12"/>
      <c r="BM5336" s="12"/>
      <c r="BN5336" s="12"/>
      <c r="BO5336" s="12"/>
      <c r="BP5336" s="12"/>
      <c r="BQ5336" s="12"/>
      <c r="BR5336" s="12"/>
      <c r="BS5336" s="12"/>
      <c r="BT5336" s="12"/>
      <c r="BU5336" s="12"/>
      <c r="BV5336" s="12"/>
      <c r="BW5336" s="12"/>
      <c r="BX5336" s="15"/>
      <c r="BY5336" s="15"/>
      <c r="BZ5336" s="15"/>
      <c r="CA5336" s="15"/>
      <c r="CB5336" s="15"/>
      <c r="CC5336" s="15"/>
      <c r="CD5336" s="15"/>
      <c r="CE5336" s="15"/>
      <c r="CF5336" s="15"/>
      <c r="CG5336" s="15"/>
      <c r="CH5336" s="15"/>
      <c r="CI5336" s="15"/>
      <c r="CJ5336" s="15"/>
      <c r="CK5336" s="15"/>
      <c r="CL5336" s="15"/>
      <c r="CM5336" s="15"/>
      <c r="CN5336" s="15"/>
    </row>
    <row r="5337" spans="1:92" ht="14">
      <c r="A5337" s="1"/>
      <c r="D5337" s="38"/>
      <c r="I5337" s="19"/>
      <c r="K5337" s="15"/>
      <c r="L5337" s="15"/>
      <c r="AE5337" s="37"/>
      <c r="AF5337" s="30"/>
      <c r="AG5337" s="23"/>
      <c r="AH5337" s="23"/>
      <c r="AI5337" s="23"/>
      <c r="AJ5337" s="23"/>
      <c r="AK5337" s="23"/>
      <c r="AL5337" s="23"/>
      <c r="AM5337" s="23"/>
      <c r="AN5337" s="23"/>
      <c r="AO5337" s="23"/>
      <c r="AP5337" s="23"/>
      <c r="AQ5337" s="23"/>
      <c r="AR5337" s="23"/>
      <c r="AS5337" s="23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23"/>
      <c r="BE5337" s="23"/>
      <c r="BF5337" s="23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  <c r="BU5337" s="12"/>
      <c r="BV5337" s="12"/>
      <c r="BW5337" s="12"/>
      <c r="BX5337" s="15"/>
      <c r="BY5337" s="15"/>
      <c r="BZ5337" s="15"/>
      <c r="CA5337" s="15"/>
      <c r="CB5337" s="15"/>
      <c r="CC5337" s="15"/>
      <c r="CD5337" s="15"/>
      <c r="CE5337" s="15"/>
      <c r="CF5337" s="15"/>
      <c r="CG5337" s="15"/>
      <c r="CH5337" s="15"/>
      <c r="CI5337" s="15"/>
      <c r="CJ5337" s="15"/>
      <c r="CK5337" s="15"/>
      <c r="CL5337" s="15"/>
      <c r="CM5337" s="15"/>
      <c r="CN5337" s="15"/>
    </row>
    <row r="5338" spans="1:92" ht="14">
      <c r="A5338" s="1"/>
      <c r="D5338" s="38"/>
      <c r="I5338" s="19"/>
      <c r="K5338" s="15"/>
      <c r="L5338" s="15"/>
      <c r="AE5338" s="37"/>
      <c r="AF5338" s="30"/>
      <c r="AG5338" s="23"/>
      <c r="AH5338" s="23"/>
      <c r="AI5338" s="23"/>
      <c r="AJ5338" s="23"/>
      <c r="AK5338" s="23"/>
      <c r="AL5338" s="23"/>
      <c r="AM5338" s="23"/>
      <c r="AN5338" s="23"/>
      <c r="AO5338" s="23"/>
      <c r="AP5338" s="23"/>
      <c r="AQ5338" s="23"/>
      <c r="AR5338" s="23"/>
      <c r="AS5338" s="23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23"/>
      <c r="BE5338" s="23"/>
      <c r="BF5338" s="23"/>
      <c r="BG5338" s="12"/>
      <c r="BH5338" s="12"/>
      <c r="BI5338" s="12"/>
      <c r="BJ5338" s="12"/>
      <c r="BK5338" s="12"/>
      <c r="BL5338" s="12"/>
      <c r="BM5338" s="12"/>
      <c r="BN5338" s="12"/>
      <c r="BO5338" s="12"/>
      <c r="BP5338" s="12"/>
      <c r="BQ5338" s="12"/>
      <c r="BR5338" s="12"/>
      <c r="BS5338" s="12"/>
      <c r="BT5338" s="12"/>
      <c r="BU5338" s="12"/>
      <c r="BV5338" s="12"/>
      <c r="BW5338" s="12"/>
      <c r="BX5338" s="15"/>
      <c r="BY5338" s="15"/>
      <c r="BZ5338" s="15"/>
      <c r="CA5338" s="15"/>
      <c r="CB5338" s="15"/>
      <c r="CC5338" s="15"/>
      <c r="CD5338" s="15"/>
      <c r="CE5338" s="15"/>
      <c r="CF5338" s="15"/>
      <c r="CG5338" s="15"/>
      <c r="CH5338" s="15"/>
      <c r="CI5338" s="15"/>
      <c r="CJ5338" s="15"/>
      <c r="CK5338" s="15"/>
      <c r="CL5338" s="15"/>
      <c r="CM5338" s="15"/>
      <c r="CN5338" s="15"/>
    </row>
    <row r="5339" spans="1:92" ht="14">
      <c r="A5339" s="1"/>
      <c r="D5339" s="38"/>
      <c r="I5339" s="19"/>
      <c r="K5339" s="15"/>
      <c r="L5339" s="15"/>
      <c r="AE5339" s="37"/>
      <c r="AF5339" s="30"/>
      <c r="AG5339" s="23"/>
      <c r="AH5339" s="23"/>
      <c r="AI5339" s="23"/>
      <c r="AJ5339" s="23"/>
      <c r="AK5339" s="23"/>
      <c r="AL5339" s="23"/>
      <c r="AM5339" s="23"/>
      <c r="AN5339" s="23"/>
      <c r="AO5339" s="23"/>
      <c r="AP5339" s="23"/>
      <c r="AQ5339" s="23"/>
      <c r="AR5339" s="23"/>
      <c r="AS5339" s="23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23"/>
      <c r="BE5339" s="23"/>
      <c r="BF5339" s="23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  <c r="BU5339" s="12"/>
      <c r="BV5339" s="12"/>
      <c r="BW5339" s="12"/>
      <c r="BX5339" s="15"/>
      <c r="BY5339" s="15"/>
      <c r="BZ5339" s="15"/>
      <c r="CA5339" s="15"/>
      <c r="CB5339" s="15"/>
      <c r="CC5339" s="15"/>
      <c r="CD5339" s="15"/>
      <c r="CE5339" s="15"/>
      <c r="CF5339" s="15"/>
      <c r="CG5339" s="15"/>
      <c r="CH5339" s="15"/>
      <c r="CI5339" s="15"/>
      <c r="CJ5339" s="15"/>
      <c r="CK5339" s="15"/>
      <c r="CL5339" s="15"/>
      <c r="CM5339" s="15"/>
      <c r="CN5339" s="15"/>
    </row>
    <row r="5340" spans="1:92" ht="14">
      <c r="A5340" s="1"/>
      <c r="D5340" s="38"/>
      <c r="I5340" s="19"/>
      <c r="K5340" s="15"/>
      <c r="L5340" s="15"/>
      <c r="AE5340" s="37"/>
      <c r="AF5340" s="30"/>
      <c r="AG5340" s="23"/>
      <c r="AH5340" s="23"/>
      <c r="AI5340" s="23"/>
      <c r="AJ5340" s="23"/>
      <c r="AK5340" s="23"/>
      <c r="AL5340" s="23"/>
      <c r="AM5340" s="23"/>
      <c r="AN5340" s="23"/>
      <c r="AO5340" s="23"/>
      <c r="AP5340" s="23"/>
      <c r="AQ5340" s="23"/>
      <c r="AR5340" s="23"/>
      <c r="AS5340" s="23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23"/>
      <c r="BE5340" s="23"/>
      <c r="BF5340" s="23"/>
      <c r="BG5340" s="12"/>
      <c r="BH5340" s="12"/>
      <c r="BI5340" s="12"/>
      <c r="BJ5340" s="12"/>
      <c r="BK5340" s="12"/>
      <c r="BL5340" s="12"/>
      <c r="BM5340" s="12"/>
      <c r="BN5340" s="12"/>
      <c r="BO5340" s="12"/>
      <c r="BP5340" s="12"/>
      <c r="BQ5340" s="12"/>
      <c r="BR5340" s="12"/>
      <c r="BS5340" s="12"/>
      <c r="BT5340" s="12"/>
      <c r="BU5340" s="12"/>
      <c r="BV5340" s="12"/>
      <c r="BW5340" s="12"/>
      <c r="BX5340" s="15"/>
      <c r="BY5340" s="15"/>
      <c r="BZ5340" s="15"/>
      <c r="CA5340" s="15"/>
      <c r="CB5340" s="15"/>
      <c r="CC5340" s="15"/>
      <c r="CD5340" s="15"/>
      <c r="CE5340" s="15"/>
      <c r="CF5340" s="15"/>
      <c r="CG5340" s="15"/>
      <c r="CH5340" s="15"/>
      <c r="CI5340" s="15"/>
      <c r="CJ5340" s="15"/>
      <c r="CK5340" s="15"/>
      <c r="CL5340" s="15"/>
      <c r="CM5340" s="15"/>
      <c r="CN5340" s="15"/>
    </row>
    <row r="5341" spans="1:92" ht="14">
      <c r="A5341" s="1"/>
      <c r="D5341" s="38"/>
      <c r="I5341" s="19"/>
      <c r="K5341" s="15"/>
      <c r="L5341" s="15"/>
      <c r="AE5341" s="37"/>
      <c r="AF5341" s="30"/>
      <c r="AG5341" s="23"/>
      <c r="AH5341" s="23"/>
      <c r="AI5341" s="23"/>
      <c r="AJ5341" s="23"/>
      <c r="AK5341" s="23"/>
      <c r="AL5341" s="23"/>
      <c r="AM5341" s="23"/>
      <c r="AN5341" s="23"/>
      <c r="AO5341" s="23"/>
      <c r="AP5341" s="23"/>
      <c r="AQ5341" s="23"/>
      <c r="AR5341" s="23"/>
      <c r="AS5341" s="23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23"/>
      <c r="BE5341" s="23"/>
      <c r="BF5341" s="23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  <c r="BU5341" s="12"/>
      <c r="BV5341" s="12"/>
      <c r="BW5341" s="12"/>
      <c r="BX5341" s="15"/>
      <c r="BY5341" s="15"/>
      <c r="BZ5341" s="15"/>
      <c r="CA5341" s="15"/>
      <c r="CB5341" s="15"/>
      <c r="CC5341" s="15"/>
      <c r="CD5341" s="15"/>
      <c r="CE5341" s="15"/>
      <c r="CF5341" s="15"/>
      <c r="CG5341" s="15"/>
      <c r="CH5341" s="15"/>
      <c r="CI5341" s="15"/>
      <c r="CJ5341" s="15"/>
      <c r="CK5341" s="15"/>
      <c r="CL5341" s="15"/>
      <c r="CM5341" s="15"/>
      <c r="CN5341" s="15"/>
    </row>
    <row r="5342" spans="1:92" ht="14">
      <c r="A5342" s="1"/>
      <c r="D5342" s="38"/>
      <c r="I5342" s="19"/>
      <c r="K5342" s="15"/>
      <c r="L5342" s="15"/>
      <c r="AE5342" s="37"/>
      <c r="AF5342" s="30"/>
      <c r="AG5342" s="23"/>
      <c r="AH5342" s="23"/>
      <c r="AI5342" s="23"/>
      <c r="AJ5342" s="23"/>
      <c r="AK5342" s="23"/>
      <c r="AL5342" s="23"/>
      <c r="AM5342" s="23"/>
      <c r="AN5342" s="23"/>
      <c r="AO5342" s="23"/>
      <c r="AP5342" s="23"/>
      <c r="AQ5342" s="23"/>
      <c r="AR5342" s="23"/>
      <c r="AS5342" s="23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23"/>
      <c r="BE5342" s="23"/>
      <c r="BF5342" s="23"/>
      <c r="BG5342" s="12"/>
      <c r="BH5342" s="12"/>
      <c r="BI5342" s="12"/>
      <c r="BJ5342" s="12"/>
      <c r="BK5342" s="12"/>
      <c r="BL5342" s="12"/>
      <c r="BM5342" s="12"/>
      <c r="BN5342" s="12"/>
      <c r="BO5342" s="12"/>
      <c r="BP5342" s="12"/>
      <c r="BQ5342" s="12"/>
      <c r="BR5342" s="12"/>
      <c r="BS5342" s="12"/>
      <c r="BT5342" s="12"/>
      <c r="BU5342" s="12"/>
      <c r="BV5342" s="12"/>
      <c r="BW5342" s="12"/>
      <c r="BX5342" s="15"/>
      <c r="BY5342" s="15"/>
      <c r="BZ5342" s="15"/>
      <c r="CA5342" s="15"/>
      <c r="CB5342" s="15"/>
      <c r="CC5342" s="15"/>
      <c r="CD5342" s="15"/>
      <c r="CE5342" s="15"/>
      <c r="CF5342" s="15"/>
      <c r="CG5342" s="15"/>
      <c r="CH5342" s="15"/>
      <c r="CI5342" s="15"/>
      <c r="CJ5342" s="15"/>
      <c r="CK5342" s="15"/>
      <c r="CL5342" s="15"/>
      <c r="CM5342" s="15"/>
      <c r="CN5342" s="15"/>
    </row>
    <row r="5343" spans="1:92" ht="14">
      <c r="A5343" s="1"/>
      <c r="D5343" s="38"/>
      <c r="I5343" s="19"/>
      <c r="K5343" s="15"/>
      <c r="L5343" s="15"/>
      <c r="AE5343" s="37"/>
      <c r="AF5343" s="30"/>
      <c r="AG5343" s="23"/>
      <c r="AH5343" s="23"/>
      <c r="AI5343" s="23"/>
      <c r="AJ5343" s="23"/>
      <c r="AK5343" s="23"/>
      <c r="AL5343" s="23"/>
      <c r="AM5343" s="23"/>
      <c r="AN5343" s="23"/>
      <c r="AO5343" s="23"/>
      <c r="AP5343" s="23"/>
      <c r="AQ5343" s="23"/>
      <c r="AR5343" s="23"/>
      <c r="AS5343" s="23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23"/>
      <c r="BE5343" s="23"/>
      <c r="BF5343" s="23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  <c r="BU5343" s="12"/>
      <c r="BV5343" s="12"/>
      <c r="BW5343" s="12"/>
      <c r="BX5343" s="15"/>
      <c r="BY5343" s="15"/>
      <c r="BZ5343" s="15"/>
      <c r="CA5343" s="15"/>
      <c r="CB5343" s="15"/>
      <c r="CC5343" s="15"/>
      <c r="CD5343" s="15"/>
      <c r="CE5343" s="15"/>
      <c r="CF5343" s="15"/>
      <c r="CG5343" s="15"/>
      <c r="CH5343" s="15"/>
      <c r="CI5343" s="15"/>
      <c r="CJ5343" s="15"/>
      <c r="CK5343" s="15"/>
      <c r="CL5343" s="15"/>
      <c r="CM5343" s="15"/>
      <c r="CN5343" s="15"/>
    </row>
    <row r="5344" spans="1:92" ht="14">
      <c r="A5344" s="1"/>
      <c r="D5344" s="38"/>
      <c r="I5344" s="19"/>
      <c r="K5344" s="15"/>
      <c r="L5344" s="15"/>
      <c r="AE5344" s="37"/>
      <c r="AF5344" s="30"/>
      <c r="AG5344" s="23"/>
      <c r="AH5344" s="23"/>
      <c r="AI5344" s="23"/>
      <c r="AJ5344" s="23"/>
      <c r="AK5344" s="23"/>
      <c r="AL5344" s="23"/>
      <c r="AM5344" s="23"/>
      <c r="AN5344" s="23"/>
      <c r="AO5344" s="23"/>
      <c r="AP5344" s="23"/>
      <c r="AQ5344" s="23"/>
      <c r="AR5344" s="23"/>
      <c r="AS5344" s="23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23"/>
      <c r="BE5344" s="23"/>
      <c r="BF5344" s="23"/>
      <c r="BG5344" s="12"/>
      <c r="BH5344" s="12"/>
      <c r="BI5344" s="12"/>
      <c r="BJ5344" s="12"/>
      <c r="BK5344" s="12"/>
      <c r="BL5344" s="12"/>
      <c r="BM5344" s="12"/>
      <c r="BN5344" s="12"/>
      <c r="BO5344" s="12"/>
      <c r="BP5344" s="12"/>
      <c r="BQ5344" s="12"/>
      <c r="BR5344" s="12"/>
      <c r="BS5344" s="12"/>
      <c r="BT5344" s="12"/>
      <c r="BU5344" s="12"/>
      <c r="BV5344" s="12"/>
      <c r="BW5344" s="12"/>
      <c r="BX5344" s="15"/>
      <c r="BY5344" s="15"/>
      <c r="BZ5344" s="15"/>
      <c r="CA5344" s="15"/>
      <c r="CB5344" s="15"/>
      <c r="CC5344" s="15"/>
      <c r="CD5344" s="15"/>
      <c r="CE5344" s="15"/>
      <c r="CF5344" s="15"/>
      <c r="CG5344" s="15"/>
      <c r="CH5344" s="15"/>
      <c r="CI5344" s="15"/>
      <c r="CJ5344" s="15"/>
      <c r="CK5344" s="15"/>
      <c r="CL5344" s="15"/>
      <c r="CM5344" s="15"/>
      <c r="CN5344" s="15"/>
    </row>
    <row r="5345" spans="1:92" ht="14">
      <c r="A5345" s="1"/>
      <c r="D5345" s="38"/>
      <c r="I5345" s="19"/>
      <c r="K5345" s="15"/>
      <c r="L5345" s="15"/>
      <c r="AE5345" s="37"/>
      <c r="AF5345" s="30"/>
      <c r="AG5345" s="23"/>
      <c r="AH5345" s="23"/>
      <c r="AI5345" s="23"/>
      <c r="AJ5345" s="23"/>
      <c r="AK5345" s="23"/>
      <c r="AL5345" s="23"/>
      <c r="AM5345" s="23"/>
      <c r="AN5345" s="23"/>
      <c r="AO5345" s="23"/>
      <c r="AP5345" s="23"/>
      <c r="AQ5345" s="23"/>
      <c r="AR5345" s="23"/>
      <c r="AS5345" s="23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23"/>
      <c r="BE5345" s="23"/>
      <c r="BF5345" s="23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  <c r="BU5345" s="12"/>
      <c r="BV5345" s="12"/>
      <c r="BW5345" s="12"/>
      <c r="BX5345" s="15"/>
      <c r="BY5345" s="15"/>
      <c r="BZ5345" s="15"/>
      <c r="CA5345" s="15"/>
      <c r="CB5345" s="15"/>
      <c r="CC5345" s="15"/>
      <c r="CD5345" s="15"/>
      <c r="CE5345" s="15"/>
      <c r="CF5345" s="15"/>
      <c r="CG5345" s="15"/>
      <c r="CH5345" s="15"/>
      <c r="CI5345" s="15"/>
      <c r="CJ5345" s="15"/>
      <c r="CK5345" s="15"/>
      <c r="CL5345" s="15"/>
      <c r="CM5345" s="15"/>
      <c r="CN5345" s="15"/>
    </row>
    <row r="5346" spans="1:92" ht="14">
      <c r="A5346" s="1"/>
      <c r="D5346" s="38"/>
      <c r="I5346" s="19"/>
      <c r="K5346" s="15"/>
      <c r="L5346" s="15"/>
      <c r="AE5346" s="37"/>
      <c r="AF5346" s="30"/>
      <c r="AG5346" s="23"/>
      <c r="AH5346" s="23"/>
      <c r="AI5346" s="23"/>
      <c r="AJ5346" s="23"/>
      <c r="AK5346" s="23"/>
      <c r="AL5346" s="23"/>
      <c r="AM5346" s="23"/>
      <c r="AN5346" s="23"/>
      <c r="AO5346" s="23"/>
      <c r="AP5346" s="23"/>
      <c r="AQ5346" s="23"/>
      <c r="AR5346" s="23"/>
      <c r="AS5346" s="23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23"/>
      <c r="BE5346" s="23"/>
      <c r="BF5346" s="23"/>
      <c r="BG5346" s="12"/>
      <c r="BH5346" s="12"/>
      <c r="BI5346" s="12"/>
      <c r="BJ5346" s="12"/>
      <c r="BK5346" s="12"/>
      <c r="BL5346" s="12"/>
      <c r="BM5346" s="12"/>
      <c r="BN5346" s="12"/>
      <c r="BO5346" s="12"/>
      <c r="BP5346" s="12"/>
      <c r="BQ5346" s="12"/>
      <c r="BR5346" s="12"/>
      <c r="BS5346" s="12"/>
      <c r="BT5346" s="12"/>
      <c r="BU5346" s="12"/>
      <c r="BV5346" s="12"/>
      <c r="BW5346" s="12"/>
      <c r="BX5346" s="15"/>
      <c r="BY5346" s="15"/>
      <c r="BZ5346" s="15"/>
      <c r="CA5346" s="15"/>
      <c r="CB5346" s="15"/>
      <c r="CC5346" s="15"/>
      <c r="CD5346" s="15"/>
      <c r="CE5346" s="15"/>
      <c r="CF5346" s="15"/>
      <c r="CG5346" s="15"/>
      <c r="CH5346" s="15"/>
      <c r="CI5346" s="15"/>
      <c r="CJ5346" s="15"/>
      <c r="CK5346" s="15"/>
      <c r="CL5346" s="15"/>
      <c r="CM5346" s="15"/>
      <c r="CN5346" s="15"/>
    </row>
    <row r="5347" spans="1:92" ht="14">
      <c r="A5347" s="1"/>
      <c r="D5347" s="38"/>
      <c r="I5347" s="19"/>
      <c r="K5347" s="15"/>
      <c r="L5347" s="15"/>
      <c r="AE5347" s="37"/>
      <c r="AF5347" s="30"/>
      <c r="AG5347" s="23"/>
      <c r="AH5347" s="23"/>
      <c r="AI5347" s="23"/>
      <c r="AJ5347" s="23"/>
      <c r="AK5347" s="23"/>
      <c r="AL5347" s="23"/>
      <c r="AM5347" s="23"/>
      <c r="AN5347" s="23"/>
      <c r="AO5347" s="23"/>
      <c r="AP5347" s="23"/>
      <c r="AQ5347" s="23"/>
      <c r="AR5347" s="23"/>
      <c r="AS5347" s="23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23"/>
      <c r="BE5347" s="23"/>
      <c r="BF5347" s="23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  <c r="BU5347" s="12"/>
      <c r="BV5347" s="12"/>
      <c r="BW5347" s="12"/>
      <c r="BX5347" s="15"/>
      <c r="BY5347" s="15"/>
      <c r="BZ5347" s="15"/>
      <c r="CA5347" s="15"/>
      <c r="CB5347" s="15"/>
      <c r="CC5347" s="15"/>
      <c r="CD5347" s="15"/>
      <c r="CE5347" s="15"/>
      <c r="CF5347" s="15"/>
      <c r="CG5347" s="15"/>
      <c r="CH5347" s="15"/>
      <c r="CI5347" s="15"/>
      <c r="CJ5347" s="15"/>
      <c r="CK5347" s="15"/>
      <c r="CL5347" s="15"/>
      <c r="CM5347" s="15"/>
      <c r="CN5347" s="15"/>
    </row>
    <row r="5348" spans="1:92" ht="14">
      <c r="A5348" s="1"/>
      <c r="D5348" s="38"/>
      <c r="I5348" s="19"/>
      <c r="K5348" s="15"/>
      <c r="L5348" s="15"/>
      <c r="AE5348" s="37"/>
      <c r="AF5348" s="30"/>
      <c r="AG5348" s="23"/>
      <c r="AH5348" s="23"/>
      <c r="AI5348" s="23"/>
      <c r="AJ5348" s="23"/>
      <c r="AK5348" s="23"/>
      <c r="AL5348" s="23"/>
      <c r="AM5348" s="23"/>
      <c r="AN5348" s="23"/>
      <c r="AO5348" s="23"/>
      <c r="AP5348" s="23"/>
      <c r="AQ5348" s="23"/>
      <c r="AR5348" s="23"/>
      <c r="AS5348" s="23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23"/>
      <c r="BE5348" s="23"/>
      <c r="BF5348" s="23"/>
      <c r="BG5348" s="12"/>
      <c r="BH5348" s="12"/>
      <c r="BI5348" s="12"/>
      <c r="BJ5348" s="12"/>
      <c r="BK5348" s="12"/>
      <c r="BL5348" s="12"/>
      <c r="BM5348" s="12"/>
      <c r="BN5348" s="12"/>
      <c r="BO5348" s="12"/>
      <c r="BP5348" s="12"/>
      <c r="BQ5348" s="12"/>
      <c r="BR5348" s="12"/>
      <c r="BS5348" s="12"/>
      <c r="BT5348" s="12"/>
      <c r="BU5348" s="12"/>
      <c r="BV5348" s="12"/>
      <c r="BW5348" s="12"/>
      <c r="BX5348" s="15"/>
      <c r="BY5348" s="15"/>
      <c r="BZ5348" s="15"/>
      <c r="CA5348" s="15"/>
      <c r="CB5348" s="15"/>
      <c r="CC5348" s="15"/>
      <c r="CD5348" s="15"/>
      <c r="CE5348" s="15"/>
      <c r="CF5348" s="15"/>
      <c r="CG5348" s="15"/>
      <c r="CH5348" s="15"/>
      <c r="CI5348" s="15"/>
      <c r="CJ5348" s="15"/>
      <c r="CK5348" s="15"/>
      <c r="CL5348" s="15"/>
      <c r="CM5348" s="15"/>
      <c r="CN5348" s="15"/>
    </row>
    <row r="5349" spans="1:92" ht="14">
      <c r="A5349" s="1"/>
      <c r="D5349" s="38"/>
      <c r="I5349" s="19"/>
      <c r="K5349" s="15"/>
      <c r="L5349" s="15"/>
      <c r="AE5349" s="37"/>
      <c r="AF5349" s="30"/>
      <c r="AG5349" s="23"/>
      <c r="AH5349" s="23"/>
      <c r="AI5349" s="23"/>
      <c r="AJ5349" s="23"/>
      <c r="AK5349" s="23"/>
      <c r="AL5349" s="23"/>
      <c r="AM5349" s="23"/>
      <c r="AN5349" s="23"/>
      <c r="AO5349" s="23"/>
      <c r="AP5349" s="23"/>
      <c r="AQ5349" s="23"/>
      <c r="AR5349" s="23"/>
      <c r="AS5349" s="23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23"/>
      <c r="BE5349" s="23"/>
      <c r="BF5349" s="23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  <c r="BU5349" s="12"/>
      <c r="BV5349" s="12"/>
      <c r="BW5349" s="12"/>
      <c r="BX5349" s="15"/>
      <c r="BY5349" s="15"/>
      <c r="BZ5349" s="15"/>
      <c r="CA5349" s="15"/>
      <c r="CB5349" s="15"/>
      <c r="CC5349" s="15"/>
      <c r="CD5349" s="15"/>
      <c r="CE5349" s="15"/>
      <c r="CF5349" s="15"/>
      <c r="CG5349" s="15"/>
      <c r="CH5349" s="15"/>
      <c r="CI5349" s="15"/>
      <c r="CJ5349" s="15"/>
      <c r="CK5349" s="15"/>
      <c r="CL5349" s="15"/>
      <c r="CM5349" s="15"/>
      <c r="CN5349" s="15"/>
    </row>
    <row r="5350" spans="1:92" ht="14">
      <c r="A5350" s="1"/>
      <c r="D5350" s="38"/>
      <c r="I5350" s="19"/>
      <c r="K5350" s="15"/>
      <c r="L5350" s="15"/>
      <c r="AE5350" s="37"/>
      <c r="AF5350" s="30"/>
      <c r="AG5350" s="23"/>
      <c r="AH5350" s="23"/>
      <c r="AI5350" s="23"/>
      <c r="AJ5350" s="23"/>
      <c r="AK5350" s="23"/>
      <c r="AL5350" s="23"/>
      <c r="AM5350" s="23"/>
      <c r="AN5350" s="23"/>
      <c r="AO5350" s="23"/>
      <c r="AP5350" s="23"/>
      <c r="AQ5350" s="23"/>
      <c r="AR5350" s="23"/>
      <c r="AS5350" s="23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23"/>
      <c r="BE5350" s="23"/>
      <c r="BF5350" s="23"/>
      <c r="BG5350" s="12"/>
      <c r="BH5350" s="12"/>
      <c r="BI5350" s="12"/>
      <c r="BJ5350" s="12"/>
      <c r="BK5350" s="12"/>
      <c r="BL5350" s="12"/>
      <c r="BM5350" s="12"/>
      <c r="BN5350" s="12"/>
      <c r="BO5350" s="12"/>
      <c r="BP5350" s="12"/>
      <c r="BQ5350" s="12"/>
      <c r="BR5350" s="12"/>
      <c r="BS5350" s="12"/>
      <c r="BT5350" s="12"/>
      <c r="BU5350" s="12"/>
      <c r="BV5350" s="12"/>
      <c r="BW5350" s="12"/>
      <c r="BX5350" s="15"/>
      <c r="BY5350" s="15"/>
      <c r="BZ5350" s="15"/>
      <c r="CA5350" s="15"/>
      <c r="CB5350" s="15"/>
      <c r="CC5350" s="15"/>
      <c r="CD5350" s="15"/>
      <c r="CE5350" s="15"/>
      <c r="CF5350" s="15"/>
      <c r="CG5350" s="15"/>
      <c r="CH5350" s="15"/>
      <c r="CI5350" s="15"/>
      <c r="CJ5350" s="15"/>
      <c r="CK5350" s="15"/>
      <c r="CL5350" s="15"/>
      <c r="CM5350" s="15"/>
      <c r="CN5350" s="15"/>
    </row>
    <row r="5351" spans="1:92" ht="14">
      <c r="A5351" s="1"/>
      <c r="D5351" s="38"/>
      <c r="I5351" s="19"/>
      <c r="K5351" s="15"/>
      <c r="L5351" s="15"/>
      <c r="AE5351" s="37"/>
      <c r="AF5351" s="30"/>
      <c r="AG5351" s="23"/>
      <c r="AH5351" s="23"/>
      <c r="AI5351" s="23"/>
      <c r="AJ5351" s="23"/>
      <c r="AK5351" s="23"/>
      <c r="AL5351" s="23"/>
      <c r="AM5351" s="23"/>
      <c r="AN5351" s="23"/>
      <c r="AO5351" s="23"/>
      <c r="AP5351" s="23"/>
      <c r="AQ5351" s="23"/>
      <c r="AR5351" s="23"/>
      <c r="AS5351" s="23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23"/>
      <c r="BE5351" s="23"/>
      <c r="BF5351" s="23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  <c r="BU5351" s="12"/>
      <c r="BV5351" s="12"/>
      <c r="BW5351" s="12"/>
      <c r="BX5351" s="15"/>
      <c r="BY5351" s="15"/>
      <c r="BZ5351" s="15"/>
      <c r="CA5351" s="15"/>
      <c r="CB5351" s="15"/>
      <c r="CC5351" s="15"/>
      <c r="CD5351" s="15"/>
      <c r="CE5351" s="15"/>
      <c r="CF5351" s="15"/>
      <c r="CG5351" s="15"/>
      <c r="CH5351" s="15"/>
      <c r="CI5351" s="15"/>
      <c r="CJ5351" s="15"/>
      <c r="CK5351" s="15"/>
      <c r="CL5351" s="15"/>
      <c r="CM5351" s="15"/>
      <c r="CN5351" s="15"/>
    </row>
    <row r="5352" spans="1:92" ht="14">
      <c r="A5352" s="1"/>
      <c r="D5352" s="38"/>
      <c r="I5352" s="19"/>
      <c r="K5352" s="15"/>
      <c r="L5352" s="15"/>
      <c r="AE5352" s="37"/>
      <c r="AF5352" s="30"/>
      <c r="AG5352" s="23"/>
      <c r="AH5352" s="23"/>
      <c r="AI5352" s="23"/>
      <c r="AJ5352" s="23"/>
      <c r="AK5352" s="23"/>
      <c r="AL5352" s="23"/>
      <c r="AM5352" s="23"/>
      <c r="AN5352" s="23"/>
      <c r="AO5352" s="23"/>
      <c r="AP5352" s="23"/>
      <c r="AQ5352" s="23"/>
      <c r="AR5352" s="23"/>
      <c r="AS5352" s="23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23"/>
      <c r="BE5352" s="23"/>
      <c r="BF5352" s="23"/>
      <c r="BG5352" s="12"/>
      <c r="BH5352" s="12"/>
      <c r="BI5352" s="12"/>
      <c r="BJ5352" s="12"/>
      <c r="BK5352" s="12"/>
      <c r="BL5352" s="12"/>
      <c r="BM5352" s="12"/>
      <c r="BN5352" s="12"/>
      <c r="BO5352" s="12"/>
      <c r="BP5352" s="12"/>
      <c r="BQ5352" s="12"/>
      <c r="BR5352" s="12"/>
      <c r="BS5352" s="12"/>
      <c r="BT5352" s="12"/>
      <c r="BU5352" s="12"/>
      <c r="BV5352" s="12"/>
      <c r="BW5352" s="12"/>
      <c r="BX5352" s="15"/>
      <c r="BY5352" s="15"/>
      <c r="BZ5352" s="15"/>
      <c r="CA5352" s="15"/>
      <c r="CB5352" s="15"/>
      <c r="CC5352" s="15"/>
      <c r="CD5352" s="15"/>
      <c r="CE5352" s="15"/>
      <c r="CF5352" s="15"/>
      <c r="CG5352" s="15"/>
      <c r="CH5352" s="15"/>
      <c r="CI5352" s="15"/>
      <c r="CJ5352" s="15"/>
      <c r="CK5352" s="15"/>
      <c r="CL5352" s="15"/>
      <c r="CM5352" s="15"/>
      <c r="CN5352" s="15"/>
    </row>
    <row r="5353" spans="1:92" ht="14">
      <c r="A5353" s="1"/>
      <c r="D5353" s="38"/>
      <c r="I5353" s="19"/>
      <c r="K5353" s="15"/>
      <c r="L5353" s="15"/>
      <c r="AE5353" s="37"/>
      <c r="AF5353" s="30"/>
      <c r="AG5353" s="23"/>
      <c r="AH5353" s="23"/>
      <c r="AI5353" s="23"/>
      <c r="AJ5353" s="23"/>
      <c r="AK5353" s="23"/>
      <c r="AL5353" s="23"/>
      <c r="AM5353" s="23"/>
      <c r="AN5353" s="23"/>
      <c r="AO5353" s="23"/>
      <c r="AP5353" s="23"/>
      <c r="AQ5353" s="23"/>
      <c r="AR5353" s="23"/>
      <c r="AS5353" s="23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23"/>
      <c r="BE5353" s="23"/>
      <c r="BF5353" s="23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  <c r="BU5353" s="12"/>
      <c r="BV5353" s="12"/>
      <c r="BW5353" s="12"/>
      <c r="BX5353" s="15"/>
      <c r="BY5353" s="15"/>
      <c r="BZ5353" s="15"/>
      <c r="CA5353" s="15"/>
      <c r="CB5353" s="15"/>
      <c r="CC5353" s="15"/>
      <c r="CD5353" s="15"/>
      <c r="CE5353" s="15"/>
      <c r="CF5353" s="15"/>
      <c r="CG5353" s="15"/>
      <c r="CH5353" s="15"/>
      <c r="CI5353" s="15"/>
      <c r="CJ5353" s="15"/>
      <c r="CK5353" s="15"/>
      <c r="CL5353" s="15"/>
      <c r="CM5353" s="15"/>
      <c r="CN5353" s="15"/>
    </row>
    <row r="5354" spans="1:92" ht="14">
      <c r="A5354" s="1"/>
      <c r="D5354" s="38"/>
      <c r="I5354" s="19"/>
      <c r="K5354" s="15"/>
      <c r="L5354" s="15"/>
      <c r="AE5354" s="37"/>
      <c r="AF5354" s="30"/>
      <c r="AG5354" s="23"/>
      <c r="AH5354" s="23"/>
      <c r="AI5354" s="23"/>
      <c r="AJ5354" s="23"/>
      <c r="AK5354" s="23"/>
      <c r="AL5354" s="23"/>
      <c r="AM5354" s="23"/>
      <c r="AN5354" s="23"/>
      <c r="AO5354" s="23"/>
      <c r="AP5354" s="23"/>
      <c r="AQ5354" s="23"/>
      <c r="AR5354" s="23"/>
      <c r="AS5354" s="23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23"/>
      <c r="BE5354" s="23"/>
      <c r="BF5354" s="23"/>
      <c r="BG5354" s="12"/>
      <c r="BH5354" s="12"/>
      <c r="BI5354" s="12"/>
      <c r="BJ5354" s="12"/>
      <c r="BK5354" s="12"/>
      <c r="BL5354" s="12"/>
      <c r="BM5354" s="12"/>
      <c r="BN5354" s="12"/>
      <c r="BO5354" s="12"/>
      <c r="BP5354" s="12"/>
      <c r="BQ5354" s="12"/>
      <c r="BR5354" s="12"/>
      <c r="BS5354" s="12"/>
      <c r="BT5354" s="12"/>
      <c r="BU5354" s="12"/>
      <c r="BV5354" s="12"/>
      <c r="BW5354" s="12"/>
      <c r="BX5354" s="15"/>
      <c r="BY5354" s="15"/>
      <c r="BZ5354" s="15"/>
      <c r="CA5354" s="15"/>
      <c r="CB5354" s="15"/>
      <c r="CC5354" s="15"/>
      <c r="CD5354" s="15"/>
      <c r="CE5354" s="15"/>
      <c r="CF5354" s="15"/>
      <c r="CG5354" s="15"/>
      <c r="CH5354" s="15"/>
      <c r="CI5354" s="15"/>
      <c r="CJ5354" s="15"/>
      <c r="CK5354" s="15"/>
      <c r="CL5354" s="15"/>
      <c r="CM5354" s="15"/>
      <c r="CN5354" s="15"/>
    </row>
    <row r="5355" spans="1:92" ht="14">
      <c r="A5355" s="1"/>
      <c r="D5355" s="38"/>
      <c r="I5355" s="19"/>
      <c r="K5355" s="15"/>
      <c r="L5355" s="15"/>
      <c r="AE5355" s="37"/>
      <c r="AF5355" s="30"/>
      <c r="AG5355" s="23"/>
      <c r="AH5355" s="23"/>
      <c r="AI5355" s="23"/>
      <c r="AJ5355" s="23"/>
      <c r="AK5355" s="23"/>
      <c r="AL5355" s="23"/>
      <c r="AM5355" s="23"/>
      <c r="AN5355" s="23"/>
      <c r="AO5355" s="23"/>
      <c r="AP5355" s="23"/>
      <c r="AQ5355" s="23"/>
      <c r="AR5355" s="23"/>
      <c r="AS5355" s="23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23"/>
      <c r="BE5355" s="23"/>
      <c r="BF5355" s="23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  <c r="BU5355" s="12"/>
      <c r="BV5355" s="12"/>
      <c r="BW5355" s="12"/>
      <c r="BX5355" s="15"/>
      <c r="BY5355" s="15"/>
      <c r="BZ5355" s="15"/>
      <c r="CA5355" s="15"/>
      <c r="CB5355" s="15"/>
      <c r="CC5355" s="15"/>
      <c r="CD5355" s="15"/>
      <c r="CE5355" s="15"/>
      <c r="CF5355" s="15"/>
      <c r="CG5355" s="15"/>
      <c r="CH5355" s="15"/>
      <c r="CI5355" s="15"/>
      <c r="CJ5355" s="15"/>
      <c r="CK5355" s="15"/>
      <c r="CL5355" s="15"/>
      <c r="CM5355" s="15"/>
      <c r="CN5355" s="15"/>
    </row>
    <row r="5356" spans="1:92" ht="14">
      <c r="A5356" s="1"/>
      <c r="D5356" s="38"/>
      <c r="I5356" s="19"/>
      <c r="K5356" s="15"/>
      <c r="L5356" s="15"/>
      <c r="AE5356" s="37"/>
      <c r="AF5356" s="30"/>
      <c r="AG5356" s="23"/>
      <c r="AH5356" s="23"/>
      <c r="AI5356" s="23"/>
      <c r="AJ5356" s="23"/>
      <c r="AK5356" s="23"/>
      <c r="AL5356" s="23"/>
      <c r="AM5356" s="23"/>
      <c r="AN5356" s="23"/>
      <c r="AO5356" s="23"/>
      <c r="AP5356" s="23"/>
      <c r="AQ5356" s="23"/>
      <c r="AR5356" s="23"/>
      <c r="AS5356" s="23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23"/>
      <c r="BE5356" s="23"/>
      <c r="BF5356" s="23"/>
      <c r="BG5356" s="12"/>
      <c r="BH5356" s="12"/>
      <c r="BI5356" s="12"/>
      <c r="BJ5356" s="12"/>
      <c r="BK5356" s="12"/>
      <c r="BL5356" s="12"/>
      <c r="BM5356" s="12"/>
      <c r="BN5356" s="12"/>
      <c r="BO5356" s="12"/>
      <c r="BP5356" s="12"/>
      <c r="BQ5356" s="12"/>
      <c r="BR5356" s="12"/>
      <c r="BS5356" s="12"/>
      <c r="BT5356" s="12"/>
      <c r="BU5356" s="12"/>
      <c r="BV5356" s="12"/>
      <c r="BW5356" s="12"/>
      <c r="BX5356" s="15"/>
      <c r="BY5356" s="15"/>
      <c r="BZ5356" s="15"/>
      <c r="CA5356" s="15"/>
      <c r="CB5356" s="15"/>
      <c r="CC5356" s="15"/>
      <c r="CD5356" s="15"/>
      <c r="CE5356" s="15"/>
      <c r="CF5356" s="15"/>
      <c r="CG5356" s="15"/>
      <c r="CH5356" s="15"/>
      <c r="CI5356" s="15"/>
      <c r="CJ5356" s="15"/>
      <c r="CK5356" s="15"/>
      <c r="CL5356" s="15"/>
      <c r="CM5356" s="15"/>
      <c r="CN5356" s="15"/>
    </row>
    <row r="5357" spans="1:92" ht="14">
      <c r="A5357" s="1"/>
      <c r="D5357" s="38"/>
      <c r="I5357" s="19"/>
      <c r="K5357" s="15"/>
      <c r="L5357" s="15"/>
      <c r="AE5357" s="37"/>
      <c r="AF5357" s="30"/>
      <c r="AG5357" s="23"/>
      <c r="AH5357" s="23"/>
      <c r="AI5357" s="23"/>
      <c r="AJ5357" s="23"/>
      <c r="AK5357" s="23"/>
      <c r="AL5357" s="23"/>
      <c r="AM5357" s="23"/>
      <c r="AN5357" s="23"/>
      <c r="AO5357" s="23"/>
      <c r="AP5357" s="23"/>
      <c r="AQ5357" s="23"/>
      <c r="AR5357" s="23"/>
      <c r="AS5357" s="23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23"/>
      <c r="BE5357" s="23"/>
      <c r="BF5357" s="23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  <c r="BU5357" s="12"/>
      <c r="BV5357" s="12"/>
      <c r="BW5357" s="12"/>
      <c r="BX5357" s="15"/>
      <c r="BY5357" s="15"/>
      <c r="BZ5357" s="15"/>
      <c r="CA5357" s="15"/>
      <c r="CB5357" s="15"/>
      <c r="CC5357" s="15"/>
      <c r="CD5357" s="15"/>
      <c r="CE5357" s="15"/>
      <c r="CF5357" s="15"/>
      <c r="CG5357" s="15"/>
      <c r="CH5357" s="15"/>
      <c r="CI5357" s="15"/>
      <c r="CJ5357" s="15"/>
      <c r="CK5357" s="15"/>
      <c r="CL5357" s="15"/>
      <c r="CM5357" s="15"/>
      <c r="CN5357" s="15"/>
    </row>
    <row r="5358" spans="1:92" ht="14">
      <c r="A5358" s="1"/>
      <c r="D5358" s="38"/>
      <c r="I5358" s="19"/>
      <c r="K5358" s="15"/>
      <c r="L5358" s="15"/>
      <c r="AE5358" s="37"/>
      <c r="AF5358" s="30"/>
      <c r="AG5358" s="23"/>
      <c r="AH5358" s="23"/>
      <c r="AI5358" s="23"/>
      <c r="AJ5358" s="23"/>
      <c r="AK5358" s="23"/>
      <c r="AL5358" s="23"/>
      <c r="AM5358" s="23"/>
      <c r="AN5358" s="23"/>
      <c r="AO5358" s="23"/>
      <c r="AP5358" s="23"/>
      <c r="AQ5358" s="23"/>
      <c r="AR5358" s="23"/>
      <c r="AS5358" s="23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23"/>
      <c r="BE5358" s="23"/>
      <c r="BF5358" s="23"/>
      <c r="BG5358" s="12"/>
      <c r="BH5358" s="12"/>
      <c r="BI5358" s="12"/>
      <c r="BJ5358" s="12"/>
      <c r="BK5358" s="12"/>
      <c r="BL5358" s="12"/>
      <c r="BM5358" s="12"/>
      <c r="BN5358" s="12"/>
      <c r="BO5358" s="12"/>
      <c r="BP5358" s="12"/>
      <c r="BQ5358" s="12"/>
      <c r="BR5358" s="12"/>
      <c r="BS5358" s="12"/>
      <c r="BT5358" s="12"/>
      <c r="BU5358" s="12"/>
      <c r="BV5358" s="12"/>
      <c r="BW5358" s="12"/>
      <c r="BX5358" s="15"/>
      <c r="BY5358" s="15"/>
      <c r="BZ5358" s="15"/>
      <c r="CA5358" s="15"/>
      <c r="CB5358" s="15"/>
      <c r="CC5358" s="15"/>
      <c r="CD5358" s="15"/>
      <c r="CE5358" s="15"/>
      <c r="CF5358" s="15"/>
      <c r="CG5358" s="15"/>
      <c r="CH5358" s="15"/>
      <c r="CI5358" s="15"/>
      <c r="CJ5358" s="15"/>
      <c r="CK5358" s="15"/>
      <c r="CL5358" s="15"/>
      <c r="CM5358" s="15"/>
      <c r="CN5358" s="15"/>
    </row>
    <row r="5359" spans="1:92" ht="14">
      <c r="A5359" s="1"/>
      <c r="D5359" s="38"/>
      <c r="I5359" s="19"/>
      <c r="K5359" s="15"/>
      <c r="L5359" s="15"/>
      <c r="AE5359" s="37"/>
      <c r="AF5359" s="30"/>
      <c r="AG5359" s="23"/>
      <c r="AH5359" s="23"/>
      <c r="AI5359" s="23"/>
      <c r="AJ5359" s="23"/>
      <c r="AK5359" s="23"/>
      <c r="AL5359" s="23"/>
      <c r="AM5359" s="23"/>
      <c r="AN5359" s="23"/>
      <c r="AO5359" s="23"/>
      <c r="AP5359" s="23"/>
      <c r="AQ5359" s="23"/>
      <c r="AR5359" s="23"/>
      <c r="AS5359" s="23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23"/>
      <c r="BE5359" s="23"/>
      <c r="BF5359" s="23"/>
      <c r="BG5359" s="12"/>
      <c r="BH5359" s="12"/>
      <c r="BI5359" s="12"/>
      <c r="BJ5359" s="12"/>
      <c r="BK5359" s="12"/>
      <c r="BL5359" s="12"/>
      <c r="BM5359" s="12"/>
      <c r="BN5359" s="12"/>
      <c r="BO5359" s="12"/>
      <c r="BP5359" s="12"/>
      <c r="BQ5359" s="12"/>
      <c r="BR5359" s="12"/>
      <c r="BS5359" s="12"/>
      <c r="BT5359" s="12"/>
      <c r="BU5359" s="12"/>
      <c r="BV5359" s="12"/>
      <c r="BW5359" s="12"/>
      <c r="BX5359" s="15"/>
      <c r="BY5359" s="15"/>
      <c r="BZ5359" s="15"/>
      <c r="CA5359" s="15"/>
      <c r="CB5359" s="15"/>
      <c r="CC5359" s="15"/>
      <c r="CD5359" s="15"/>
      <c r="CE5359" s="15"/>
      <c r="CF5359" s="15"/>
      <c r="CG5359" s="15"/>
      <c r="CH5359" s="15"/>
      <c r="CI5359" s="15"/>
      <c r="CJ5359" s="15"/>
      <c r="CK5359" s="15"/>
      <c r="CL5359" s="15"/>
      <c r="CM5359" s="15"/>
      <c r="CN5359" s="15"/>
    </row>
    <row r="5360" spans="1:92" ht="14">
      <c r="A5360" s="1"/>
      <c r="D5360" s="38"/>
      <c r="I5360" s="19"/>
      <c r="K5360" s="15"/>
      <c r="L5360" s="15"/>
      <c r="AE5360" s="37"/>
      <c r="AF5360" s="30"/>
      <c r="AG5360" s="23"/>
      <c r="AH5360" s="23"/>
      <c r="AI5360" s="23"/>
      <c r="AJ5360" s="23"/>
      <c r="AK5360" s="23"/>
      <c r="AL5360" s="23"/>
      <c r="AM5360" s="23"/>
      <c r="AN5360" s="23"/>
      <c r="AO5360" s="23"/>
      <c r="AP5360" s="23"/>
      <c r="AQ5360" s="23"/>
      <c r="AR5360" s="23"/>
      <c r="AS5360" s="23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23"/>
      <c r="BE5360" s="23"/>
      <c r="BF5360" s="23"/>
      <c r="BG5360" s="12"/>
      <c r="BH5360" s="12"/>
      <c r="BI5360" s="12"/>
      <c r="BJ5360" s="12"/>
      <c r="BK5360" s="12"/>
      <c r="BL5360" s="12"/>
      <c r="BM5360" s="12"/>
      <c r="BN5360" s="12"/>
      <c r="BO5360" s="12"/>
      <c r="BP5360" s="12"/>
      <c r="BQ5360" s="12"/>
      <c r="BR5360" s="12"/>
      <c r="BS5360" s="12"/>
      <c r="BT5360" s="12"/>
      <c r="BU5360" s="12"/>
      <c r="BV5360" s="12"/>
      <c r="BW5360" s="12"/>
      <c r="BX5360" s="15"/>
      <c r="BY5360" s="15"/>
      <c r="BZ5360" s="15"/>
      <c r="CA5360" s="15"/>
      <c r="CB5360" s="15"/>
      <c r="CC5360" s="15"/>
      <c r="CD5360" s="15"/>
      <c r="CE5360" s="15"/>
      <c r="CF5360" s="15"/>
      <c r="CG5360" s="15"/>
      <c r="CH5360" s="15"/>
      <c r="CI5360" s="15"/>
      <c r="CJ5360" s="15"/>
      <c r="CK5360" s="15"/>
      <c r="CL5360" s="15"/>
      <c r="CM5360" s="15"/>
      <c r="CN5360" s="15"/>
    </row>
    <row r="5361" spans="1:92" ht="14">
      <c r="A5361" s="1"/>
      <c r="D5361" s="38"/>
      <c r="I5361" s="19"/>
      <c r="K5361" s="15"/>
      <c r="L5361" s="15"/>
      <c r="AE5361" s="37"/>
      <c r="AF5361" s="30"/>
      <c r="AG5361" s="23"/>
      <c r="AH5361" s="23"/>
      <c r="AI5361" s="23"/>
      <c r="AJ5361" s="23"/>
      <c r="AK5361" s="23"/>
      <c r="AL5361" s="23"/>
      <c r="AM5361" s="23"/>
      <c r="AN5361" s="23"/>
      <c r="AO5361" s="23"/>
      <c r="AP5361" s="23"/>
      <c r="AQ5361" s="23"/>
      <c r="AR5361" s="23"/>
      <c r="AS5361" s="23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23"/>
      <c r="BE5361" s="23"/>
      <c r="BF5361" s="23"/>
      <c r="BG5361" s="12"/>
      <c r="BH5361" s="12"/>
      <c r="BI5361" s="12"/>
      <c r="BJ5361" s="12"/>
      <c r="BK5361" s="12"/>
      <c r="BL5361" s="12"/>
      <c r="BM5361" s="12"/>
      <c r="BN5361" s="12"/>
      <c r="BO5361" s="12"/>
      <c r="BP5361" s="12"/>
      <c r="BQ5361" s="12"/>
      <c r="BR5361" s="12"/>
      <c r="BS5361" s="12"/>
      <c r="BT5361" s="12"/>
      <c r="BU5361" s="12"/>
      <c r="BV5361" s="12"/>
      <c r="BW5361" s="12"/>
      <c r="BX5361" s="15"/>
      <c r="BY5361" s="15"/>
      <c r="BZ5361" s="15"/>
      <c r="CA5361" s="15"/>
      <c r="CB5361" s="15"/>
      <c r="CC5361" s="15"/>
      <c r="CD5361" s="15"/>
      <c r="CE5361" s="15"/>
      <c r="CF5361" s="15"/>
      <c r="CG5361" s="15"/>
      <c r="CH5361" s="15"/>
      <c r="CI5361" s="15"/>
      <c r="CJ5361" s="15"/>
      <c r="CK5361" s="15"/>
      <c r="CL5361" s="15"/>
      <c r="CM5361" s="15"/>
      <c r="CN5361" s="15"/>
    </row>
    <row r="5362" spans="1:92" ht="14">
      <c r="A5362" s="1"/>
      <c r="D5362" s="38"/>
      <c r="I5362" s="19"/>
      <c r="K5362" s="15"/>
      <c r="L5362" s="15"/>
      <c r="AE5362" s="37"/>
      <c r="AF5362" s="30"/>
      <c r="AG5362" s="23"/>
      <c r="AH5362" s="23"/>
      <c r="AI5362" s="23"/>
      <c r="AJ5362" s="23"/>
      <c r="AK5362" s="23"/>
      <c r="AL5362" s="23"/>
      <c r="AM5362" s="23"/>
      <c r="AN5362" s="23"/>
      <c r="AO5362" s="23"/>
      <c r="AP5362" s="23"/>
      <c r="AQ5362" s="23"/>
      <c r="AR5362" s="23"/>
      <c r="AS5362" s="23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23"/>
      <c r="BE5362" s="23"/>
      <c r="BF5362" s="23"/>
      <c r="BG5362" s="12"/>
      <c r="BH5362" s="12"/>
      <c r="BI5362" s="12"/>
      <c r="BJ5362" s="12"/>
      <c r="BK5362" s="12"/>
      <c r="BL5362" s="12"/>
      <c r="BM5362" s="12"/>
      <c r="BN5362" s="12"/>
      <c r="BO5362" s="12"/>
      <c r="BP5362" s="12"/>
      <c r="BQ5362" s="12"/>
      <c r="BR5362" s="12"/>
      <c r="BS5362" s="12"/>
      <c r="BT5362" s="12"/>
      <c r="BU5362" s="12"/>
      <c r="BV5362" s="12"/>
      <c r="BW5362" s="12"/>
      <c r="BX5362" s="15"/>
      <c r="BY5362" s="15"/>
      <c r="BZ5362" s="15"/>
      <c r="CA5362" s="15"/>
      <c r="CB5362" s="15"/>
      <c r="CC5362" s="15"/>
      <c r="CD5362" s="15"/>
      <c r="CE5362" s="15"/>
      <c r="CF5362" s="15"/>
      <c r="CG5362" s="15"/>
      <c r="CH5362" s="15"/>
      <c r="CI5362" s="15"/>
      <c r="CJ5362" s="15"/>
      <c r="CK5362" s="15"/>
      <c r="CL5362" s="15"/>
      <c r="CM5362" s="15"/>
      <c r="CN5362" s="15"/>
    </row>
    <row r="5363" spans="1:92" ht="14">
      <c r="A5363" s="1"/>
      <c r="D5363" s="38"/>
      <c r="I5363" s="19"/>
      <c r="K5363" s="15"/>
      <c r="L5363" s="15"/>
      <c r="AE5363" s="37"/>
      <c r="AF5363" s="30"/>
      <c r="AG5363" s="23"/>
      <c r="AH5363" s="23"/>
      <c r="AI5363" s="23"/>
      <c r="AJ5363" s="23"/>
      <c r="AK5363" s="23"/>
      <c r="AL5363" s="23"/>
      <c r="AM5363" s="23"/>
      <c r="AN5363" s="23"/>
      <c r="AO5363" s="23"/>
      <c r="AP5363" s="23"/>
      <c r="AQ5363" s="23"/>
      <c r="AR5363" s="23"/>
      <c r="AS5363" s="23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23"/>
      <c r="BE5363" s="23"/>
      <c r="BF5363" s="23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  <c r="BU5363" s="12"/>
      <c r="BV5363" s="12"/>
      <c r="BW5363" s="12"/>
      <c r="BX5363" s="15"/>
      <c r="BY5363" s="15"/>
      <c r="BZ5363" s="15"/>
      <c r="CA5363" s="15"/>
      <c r="CB5363" s="15"/>
      <c r="CC5363" s="15"/>
      <c r="CD5363" s="15"/>
      <c r="CE5363" s="15"/>
      <c r="CF5363" s="15"/>
      <c r="CG5363" s="15"/>
      <c r="CH5363" s="15"/>
      <c r="CI5363" s="15"/>
      <c r="CJ5363" s="15"/>
      <c r="CK5363" s="15"/>
      <c r="CL5363" s="15"/>
      <c r="CM5363" s="15"/>
      <c r="CN5363" s="15"/>
    </row>
    <row r="5364" spans="1:92" ht="14">
      <c r="A5364" s="1"/>
      <c r="D5364" s="38"/>
      <c r="I5364" s="19"/>
      <c r="K5364" s="15"/>
      <c r="L5364" s="15"/>
      <c r="AE5364" s="37"/>
      <c r="AF5364" s="30"/>
      <c r="AG5364" s="23"/>
      <c r="AH5364" s="23"/>
      <c r="AI5364" s="23"/>
      <c r="AJ5364" s="23"/>
      <c r="AK5364" s="23"/>
      <c r="AL5364" s="23"/>
      <c r="AM5364" s="23"/>
      <c r="AN5364" s="23"/>
      <c r="AO5364" s="23"/>
      <c r="AP5364" s="23"/>
      <c r="AQ5364" s="23"/>
      <c r="AR5364" s="23"/>
      <c r="AS5364" s="23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23"/>
      <c r="BE5364" s="23"/>
      <c r="BF5364" s="23"/>
      <c r="BG5364" s="12"/>
      <c r="BH5364" s="12"/>
      <c r="BI5364" s="12"/>
      <c r="BJ5364" s="12"/>
      <c r="BK5364" s="12"/>
      <c r="BL5364" s="12"/>
      <c r="BM5364" s="12"/>
      <c r="BN5364" s="12"/>
      <c r="BO5364" s="12"/>
      <c r="BP5364" s="12"/>
      <c r="BQ5364" s="12"/>
      <c r="BR5364" s="12"/>
      <c r="BS5364" s="12"/>
      <c r="BT5364" s="12"/>
      <c r="BU5364" s="12"/>
      <c r="BV5364" s="12"/>
      <c r="BW5364" s="12"/>
      <c r="BX5364" s="15"/>
      <c r="BY5364" s="15"/>
      <c r="BZ5364" s="15"/>
      <c r="CA5364" s="15"/>
      <c r="CB5364" s="15"/>
      <c r="CC5364" s="15"/>
      <c r="CD5364" s="15"/>
      <c r="CE5364" s="15"/>
      <c r="CF5364" s="15"/>
      <c r="CG5364" s="15"/>
      <c r="CH5364" s="15"/>
      <c r="CI5364" s="15"/>
      <c r="CJ5364" s="15"/>
      <c r="CK5364" s="15"/>
      <c r="CL5364" s="15"/>
      <c r="CM5364" s="15"/>
      <c r="CN5364" s="15"/>
    </row>
    <row r="5365" spans="1:92" ht="14">
      <c r="A5365" s="1"/>
      <c r="D5365" s="38"/>
      <c r="I5365" s="19"/>
      <c r="K5365" s="15"/>
      <c r="L5365" s="15"/>
      <c r="AE5365" s="37"/>
      <c r="AF5365" s="30"/>
      <c r="AG5365" s="23"/>
      <c r="AH5365" s="23"/>
      <c r="AI5365" s="23"/>
      <c r="AJ5365" s="23"/>
      <c r="AK5365" s="23"/>
      <c r="AL5365" s="23"/>
      <c r="AM5365" s="23"/>
      <c r="AN5365" s="23"/>
      <c r="AO5365" s="23"/>
      <c r="AP5365" s="23"/>
      <c r="AQ5365" s="23"/>
      <c r="AR5365" s="23"/>
      <c r="AS5365" s="23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23"/>
      <c r="BE5365" s="23"/>
      <c r="BF5365" s="23"/>
      <c r="BG5365" s="12"/>
      <c r="BH5365" s="12"/>
      <c r="BI5365" s="12"/>
      <c r="BJ5365" s="12"/>
      <c r="BK5365" s="12"/>
      <c r="BL5365" s="12"/>
      <c r="BM5365" s="12"/>
      <c r="BN5365" s="12"/>
      <c r="BO5365" s="12"/>
      <c r="BP5365" s="12"/>
      <c r="BQ5365" s="12"/>
      <c r="BR5365" s="12"/>
      <c r="BS5365" s="12"/>
      <c r="BT5365" s="12"/>
      <c r="BU5365" s="12"/>
      <c r="BV5365" s="12"/>
      <c r="BW5365" s="12"/>
      <c r="BX5365" s="15"/>
      <c r="BY5365" s="15"/>
      <c r="BZ5365" s="15"/>
      <c r="CA5365" s="15"/>
      <c r="CB5365" s="15"/>
      <c r="CC5365" s="15"/>
      <c r="CD5365" s="15"/>
      <c r="CE5365" s="15"/>
      <c r="CF5365" s="15"/>
      <c r="CG5365" s="15"/>
      <c r="CH5365" s="15"/>
      <c r="CI5365" s="15"/>
      <c r="CJ5365" s="15"/>
      <c r="CK5365" s="15"/>
      <c r="CL5365" s="15"/>
      <c r="CM5365" s="15"/>
      <c r="CN5365" s="15"/>
    </row>
    <row r="5366" spans="1:92" ht="14">
      <c r="A5366" s="1"/>
      <c r="D5366" s="38"/>
      <c r="I5366" s="19"/>
      <c r="K5366" s="15"/>
      <c r="L5366" s="15"/>
      <c r="AE5366" s="37"/>
      <c r="AF5366" s="30"/>
      <c r="AG5366" s="23"/>
      <c r="AH5366" s="23"/>
      <c r="AI5366" s="23"/>
      <c r="AJ5366" s="23"/>
      <c r="AK5366" s="23"/>
      <c r="AL5366" s="23"/>
      <c r="AM5366" s="23"/>
      <c r="AN5366" s="23"/>
      <c r="AO5366" s="23"/>
      <c r="AP5366" s="23"/>
      <c r="AQ5366" s="23"/>
      <c r="AR5366" s="23"/>
      <c r="AS5366" s="23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23"/>
      <c r="BE5366" s="23"/>
      <c r="BF5366" s="23"/>
      <c r="BG5366" s="12"/>
      <c r="BH5366" s="12"/>
      <c r="BI5366" s="12"/>
      <c r="BJ5366" s="12"/>
      <c r="BK5366" s="12"/>
      <c r="BL5366" s="12"/>
      <c r="BM5366" s="12"/>
      <c r="BN5366" s="12"/>
      <c r="BO5366" s="12"/>
      <c r="BP5366" s="12"/>
      <c r="BQ5366" s="12"/>
      <c r="BR5366" s="12"/>
      <c r="BS5366" s="12"/>
      <c r="BT5366" s="12"/>
      <c r="BU5366" s="12"/>
      <c r="BV5366" s="12"/>
      <c r="BW5366" s="12"/>
      <c r="BX5366" s="15"/>
      <c r="BY5366" s="15"/>
      <c r="BZ5366" s="15"/>
      <c r="CA5366" s="15"/>
      <c r="CB5366" s="15"/>
      <c r="CC5366" s="15"/>
      <c r="CD5366" s="15"/>
      <c r="CE5366" s="15"/>
      <c r="CF5366" s="15"/>
      <c r="CG5366" s="15"/>
      <c r="CH5366" s="15"/>
      <c r="CI5366" s="15"/>
      <c r="CJ5366" s="15"/>
      <c r="CK5366" s="15"/>
      <c r="CL5366" s="15"/>
      <c r="CM5366" s="15"/>
      <c r="CN5366" s="15"/>
    </row>
    <row r="5367" spans="1:92" ht="14">
      <c r="A5367" s="1"/>
      <c r="D5367" s="38"/>
      <c r="I5367" s="19"/>
      <c r="K5367" s="15"/>
      <c r="L5367" s="15"/>
      <c r="AE5367" s="37"/>
      <c r="AF5367" s="30"/>
      <c r="AG5367" s="23"/>
      <c r="AH5367" s="23"/>
      <c r="AI5367" s="23"/>
      <c r="AJ5367" s="23"/>
      <c r="AK5367" s="23"/>
      <c r="AL5367" s="23"/>
      <c r="AM5367" s="23"/>
      <c r="AN5367" s="23"/>
      <c r="AO5367" s="23"/>
      <c r="AP5367" s="23"/>
      <c r="AQ5367" s="23"/>
      <c r="AR5367" s="23"/>
      <c r="AS5367" s="23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23"/>
      <c r="BE5367" s="23"/>
      <c r="BF5367" s="23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  <c r="BU5367" s="12"/>
      <c r="BV5367" s="12"/>
      <c r="BW5367" s="12"/>
      <c r="BX5367" s="15"/>
      <c r="BY5367" s="15"/>
      <c r="BZ5367" s="15"/>
      <c r="CA5367" s="15"/>
      <c r="CB5367" s="15"/>
      <c r="CC5367" s="15"/>
      <c r="CD5367" s="15"/>
      <c r="CE5367" s="15"/>
      <c r="CF5367" s="15"/>
      <c r="CG5367" s="15"/>
      <c r="CH5367" s="15"/>
      <c r="CI5367" s="15"/>
      <c r="CJ5367" s="15"/>
      <c r="CK5367" s="15"/>
      <c r="CL5367" s="15"/>
      <c r="CM5367" s="15"/>
      <c r="CN5367" s="15"/>
    </row>
    <row r="5368" spans="1:92" ht="14">
      <c r="A5368" s="1"/>
      <c r="D5368" s="38"/>
      <c r="I5368" s="19"/>
      <c r="K5368" s="15"/>
      <c r="L5368" s="15"/>
      <c r="AE5368" s="37"/>
      <c r="AF5368" s="30"/>
      <c r="AG5368" s="23"/>
      <c r="AH5368" s="23"/>
      <c r="AI5368" s="23"/>
      <c r="AJ5368" s="23"/>
      <c r="AK5368" s="23"/>
      <c r="AL5368" s="23"/>
      <c r="AM5368" s="23"/>
      <c r="AN5368" s="23"/>
      <c r="AO5368" s="23"/>
      <c r="AP5368" s="23"/>
      <c r="AQ5368" s="23"/>
      <c r="AR5368" s="23"/>
      <c r="AS5368" s="23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23"/>
      <c r="BE5368" s="23"/>
      <c r="BF5368" s="23"/>
      <c r="BG5368" s="12"/>
      <c r="BH5368" s="12"/>
      <c r="BI5368" s="12"/>
      <c r="BJ5368" s="12"/>
      <c r="BK5368" s="12"/>
      <c r="BL5368" s="12"/>
      <c r="BM5368" s="12"/>
      <c r="BN5368" s="12"/>
      <c r="BO5368" s="12"/>
      <c r="BP5368" s="12"/>
      <c r="BQ5368" s="12"/>
      <c r="BR5368" s="12"/>
      <c r="BS5368" s="12"/>
      <c r="BT5368" s="12"/>
      <c r="BU5368" s="12"/>
      <c r="BV5368" s="12"/>
      <c r="BW5368" s="12"/>
      <c r="BX5368" s="15"/>
      <c r="BY5368" s="15"/>
      <c r="BZ5368" s="15"/>
      <c r="CA5368" s="15"/>
      <c r="CB5368" s="15"/>
      <c r="CC5368" s="15"/>
      <c r="CD5368" s="15"/>
      <c r="CE5368" s="15"/>
      <c r="CF5368" s="15"/>
      <c r="CG5368" s="15"/>
      <c r="CH5368" s="15"/>
      <c r="CI5368" s="15"/>
      <c r="CJ5368" s="15"/>
      <c r="CK5368" s="15"/>
      <c r="CL5368" s="15"/>
      <c r="CM5368" s="15"/>
      <c r="CN5368" s="15"/>
    </row>
    <row r="5369" spans="1:92" ht="14">
      <c r="A5369" s="1"/>
      <c r="D5369" s="38"/>
      <c r="I5369" s="19"/>
      <c r="K5369" s="15"/>
      <c r="L5369" s="15"/>
      <c r="AE5369" s="37"/>
      <c r="AF5369" s="30"/>
      <c r="AG5369" s="23"/>
      <c r="AH5369" s="23"/>
      <c r="AI5369" s="23"/>
      <c r="AJ5369" s="23"/>
      <c r="AK5369" s="23"/>
      <c r="AL5369" s="23"/>
      <c r="AM5369" s="23"/>
      <c r="AN5369" s="23"/>
      <c r="AO5369" s="23"/>
      <c r="AP5369" s="23"/>
      <c r="AQ5369" s="23"/>
      <c r="AR5369" s="23"/>
      <c r="AS5369" s="23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23"/>
      <c r="BE5369" s="23"/>
      <c r="BF5369" s="23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  <c r="BU5369" s="12"/>
      <c r="BV5369" s="12"/>
      <c r="BW5369" s="12"/>
      <c r="BX5369" s="15"/>
      <c r="BY5369" s="15"/>
      <c r="BZ5369" s="15"/>
      <c r="CA5369" s="15"/>
      <c r="CB5369" s="15"/>
      <c r="CC5369" s="15"/>
      <c r="CD5369" s="15"/>
      <c r="CE5369" s="15"/>
      <c r="CF5369" s="15"/>
      <c r="CG5369" s="15"/>
      <c r="CH5369" s="15"/>
      <c r="CI5369" s="15"/>
      <c r="CJ5369" s="15"/>
      <c r="CK5369" s="15"/>
      <c r="CL5369" s="15"/>
      <c r="CM5369" s="15"/>
      <c r="CN5369" s="15"/>
    </row>
    <row r="5370" spans="1:92" ht="14">
      <c r="A5370" s="1"/>
      <c r="D5370" s="38"/>
      <c r="I5370" s="19"/>
      <c r="K5370" s="15"/>
      <c r="L5370" s="15"/>
      <c r="AE5370" s="37"/>
      <c r="AF5370" s="30"/>
      <c r="AG5370" s="23"/>
      <c r="AH5370" s="23"/>
      <c r="AI5370" s="23"/>
      <c r="AJ5370" s="23"/>
      <c r="AK5370" s="23"/>
      <c r="AL5370" s="23"/>
      <c r="AM5370" s="23"/>
      <c r="AN5370" s="23"/>
      <c r="AO5370" s="23"/>
      <c r="AP5370" s="23"/>
      <c r="AQ5370" s="23"/>
      <c r="AR5370" s="23"/>
      <c r="AS5370" s="23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23"/>
      <c r="BE5370" s="23"/>
      <c r="BF5370" s="23"/>
      <c r="BG5370" s="12"/>
      <c r="BH5370" s="12"/>
      <c r="BI5370" s="12"/>
      <c r="BJ5370" s="12"/>
      <c r="BK5370" s="12"/>
      <c r="BL5370" s="12"/>
      <c r="BM5370" s="12"/>
      <c r="BN5370" s="12"/>
      <c r="BO5370" s="12"/>
      <c r="BP5370" s="12"/>
      <c r="BQ5370" s="12"/>
      <c r="BR5370" s="12"/>
      <c r="BS5370" s="12"/>
      <c r="BT5370" s="12"/>
      <c r="BU5370" s="12"/>
      <c r="BV5370" s="12"/>
      <c r="BW5370" s="12"/>
      <c r="BX5370" s="15"/>
      <c r="BY5370" s="15"/>
      <c r="BZ5370" s="15"/>
      <c r="CA5370" s="15"/>
      <c r="CB5370" s="15"/>
      <c r="CC5370" s="15"/>
      <c r="CD5370" s="15"/>
      <c r="CE5370" s="15"/>
      <c r="CF5370" s="15"/>
      <c r="CG5370" s="15"/>
      <c r="CH5370" s="15"/>
      <c r="CI5370" s="15"/>
      <c r="CJ5370" s="15"/>
      <c r="CK5370" s="15"/>
      <c r="CL5370" s="15"/>
      <c r="CM5370" s="15"/>
      <c r="CN5370" s="15"/>
    </row>
    <row r="5371" spans="1:92" ht="14">
      <c r="A5371" s="1"/>
      <c r="D5371" s="38"/>
      <c r="I5371" s="19"/>
      <c r="K5371" s="15"/>
      <c r="L5371" s="15"/>
      <c r="AE5371" s="37"/>
      <c r="AF5371" s="30"/>
      <c r="AG5371" s="23"/>
      <c r="AH5371" s="23"/>
      <c r="AI5371" s="23"/>
      <c r="AJ5371" s="23"/>
      <c r="AK5371" s="23"/>
      <c r="AL5371" s="23"/>
      <c r="AM5371" s="23"/>
      <c r="AN5371" s="23"/>
      <c r="AO5371" s="23"/>
      <c r="AP5371" s="23"/>
      <c r="AQ5371" s="23"/>
      <c r="AR5371" s="23"/>
      <c r="AS5371" s="23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23"/>
      <c r="BE5371" s="23"/>
      <c r="BF5371" s="23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  <c r="BU5371" s="12"/>
      <c r="BV5371" s="12"/>
      <c r="BW5371" s="12"/>
      <c r="BX5371" s="15"/>
      <c r="BY5371" s="15"/>
      <c r="BZ5371" s="15"/>
      <c r="CA5371" s="15"/>
      <c r="CB5371" s="15"/>
      <c r="CC5371" s="15"/>
      <c r="CD5371" s="15"/>
      <c r="CE5371" s="15"/>
      <c r="CF5371" s="15"/>
      <c r="CG5371" s="15"/>
      <c r="CH5371" s="15"/>
      <c r="CI5371" s="15"/>
      <c r="CJ5371" s="15"/>
      <c r="CK5371" s="15"/>
      <c r="CL5371" s="15"/>
      <c r="CM5371" s="15"/>
      <c r="CN5371" s="15"/>
    </row>
    <row r="5372" spans="1:92" ht="14">
      <c r="A5372" s="1"/>
      <c r="D5372" s="38"/>
      <c r="I5372" s="19"/>
      <c r="K5372" s="15"/>
      <c r="L5372" s="15"/>
      <c r="AE5372" s="37"/>
      <c r="AF5372" s="30"/>
      <c r="AG5372" s="23"/>
      <c r="AH5372" s="23"/>
      <c r="AI5372" s="23"/>
      <c r="AJ5372" s="23"/>
      <c r="AK5372" s="23"/>
      <c r="AL5372" s="23"/>
      <c r="AM5372" s="23"/>
      <c r="AN5372" s="23"/>
      <c r="AO5372" s="23"/>
      <c r="AP5372" s="23"/>
      <c r="AQ5372" s="23"/>
      <c r="AR5372" s="23"/>
      <c r="AS5372" s="23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23"/>
      <c r="BE5372" s="23"/>
      <c r="BF5372" s="23"/>
      <c r="BG5372" s="12"/>
      <c r="BH5372" s="12"/>
      <c r="BI5372" s="12"/>
      <c r="BJ5372" s="12"/>
      <c r="BK5372" s="12"/>
      <c r="BL5372" s="12"/>
      <c r="BM5372" s="12"/>
      <c r="BN5372" s="12"/>
      <c r="BO5372" s="12"/>
      <c r="BP5372" s="12"/>
      <c r="BQ5372" s="12"/>
      <c r="BR5372" s="12"/>
      <c r="BS5372" s="12"/>
      <c r="BT5372" s="12"/>
      <c r="BU5372" s="12"/>
      <c r="BV5372" s="12"/>
      <c r="BW5372" s="12"/>
      <c r="BX5372" s="15"/>
      <c r="BY5372" s="15"/>
      <c r="BZ5372" s="15"/>
      <c r="CA5372" s="15"/>
      <c r="CB5372" s="15"/>
      <c r="CC5372" s="15"/>
      <c r="CD5372" s="15"/>
      <c r="CE5372" s="15"/>
      <c r="CF5372" s="15"/>
      <c r="CG5372" s="15"/>
      <c r="CH5372" s="15"/>
      <c r="CI5372" s="15"/>
      <c r="CJ5372" s="15"/>
      <c r="CK5372" s="15"/>
      <c r="CL5372" s="15"/>
      <c r="CM5372" s="15"/>
      <c r="CN5372" s="15"/>
    </row>
    <row r="5373" spans="1:92" ht="14">
      <c r="A5373" s="1"/>
      <c r="D5373" s="38"/>
      <c r="I5373" s="19"/>
      <c r="K5373" s="15"/>
      <c r="L5373" s="15"/>
      <c r="AE5373" s="37"/>
      <c r="AF5373" s="30"/>
      <c r="AG5373" s="23"/>
      <c r="AH5373" s="23"/>
      <c r="AI5373" s="23"/>
      <c r="AJ5373" s="23"/>
      <c r="AK5373" s="23"/>
      <c r="AL5373" s="23"/>
      <c r="AM5373" s="23"/>
      <c r="AN5373" s="23"/>
      <c r="AO5373" s="23"/>
      <c r="AP5373" s="23"/>
      <c r="AQ5373" s="23"/>
      <c r="AR5373" s="23"/>
      <c r="AS5373" s="23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23"/>
      <c r="BE5373" s="23"/>
      <c r="BF5373" s="23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  <c r="BU5373" s="12"/>
      <c r="BV5373" s="12"/>
      <c r="BW5373" s="12"/>
      <c r="BX5373" s="15"/>
      <c r="BY5373" s="15"/>
      <c r="BZ5373" s="15"/>
      <c r="CA5373" s="15"/>
      <c r="CB5373" s="15"/>
      <c r="CC5373" s="15"/>
      <c r="CD5373" s="15"/>
      <c r="CE5373" s="15"/>
      <c r="CF5373" s="15"/>
      <c r="CG5373" s="15"/>
      <c r="CH5373" s="15"/>
      <c r="CI5373" s="15"/>
      <c r="CJ5373" s="15"/>
      <c r="CK5373" s="15"/>
      <c r="CL5373" s="15"/>
      <c r="CM5373" s="15"/>
      <c r="CN5373" s="15"/>
    </row>
    <row r="5374" spans="1:92" ht="14">
      <c r="A5374" s="1"/>
      <c r="D5374" s="38"/>
      <c r="I5374" s="19"/>
      <c r="K5374" s="15"/>
      <c r="L5374" s="15"/>
      <c r="AE5374" s="37"/>
      <c r="AF5374" s="30"/>
      <c r="AG5374" s="23"/>
      <c r="AH5374" s="23"/>
      <c r="AI5374" s="23"/>
      <c r="AJ5374" s="23"/>
      <c r="AK5374" s="23"/>
      <c r="AL5374" s="23"/>
      <c r="AM5374" s="23"/>
      <c r="AN5374" s="23"/>
      <c r="AO5374" s="23"/>
      <c r="AP5374" s="23"/>
      <c r="AQ5374" s="23"/>
      <c r="AR5374" s="23"/>
      <c r="AS5374" s="23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23"/>
      <c r="BE5374" s="23"/>
      <c r="BF5374" s="23"/>
      <c r="BG5374" s="12"/>
      <c r="BH5374" s="12"/>
      <c r="BI5374" s="12"/>
      <c r="BJ5374" s="12"/>
      <c r="BK5374" s="12"/>
      <c r="BL5374" s="12"/>
      <c r="BM5374" s="12"/>
      <c r="BN5374" s="12"/>
      <c r="BO5374" s="12"/>
      <c r="BP5374" s="12"/>
      <c r="BQ5374" s="12"/>
      <c r="BR5374" s="12"/>
      <c r="BS5374" s="12"/>
      <c r="BT5374" s="12"/>
      <c r="BU5374" s="12"/>
      <c r="BV5374" s="12"/>
      <c r="BW5374" s="12"/>
      <c r="BX5374" s="15"/>
      <c r="BY5374" s="15"/>
      <c r="BZ5374" s="15"/>
      <c r="CA5374" s="15"/>
      <c r="CB5374" s="15"/>
      <c r="CC5374" s="15"/>
      <c r="CD5374" s="15"/>
      <c r="CE5374" s="15"/>
      <c r="CF5374" s="15"/>
      <c r="CG5374" s="15"/>
      <c r="CH5374" s="15"/>
      <c r="CI5374" s="15"/>
      <c r="CJ5374" s="15"/>
      <c r="CK5374" s="15"/>
      <c r="CL5374" s="15"/>
      <c r="CM5374" s="15"/>
      <c r="CN5374" s="15"/>
    </row>
    <row r="5375" spans="1:92" ht="14">
      <c r="A5375" s="1"/>
      <c r="D5375" s="38"/>
      <c r="I5375" s="19"/>
      <c r="K5375" s="15"/>
      <c r="L5375" s="15"/>
      <c r="AE5375" s="37"/>
      <c r="AF5375" s="30"/>
      <c r="AG5375" s="23"/>
      <c r="AH5375" s="23"/>
      <c r="AI5375" s="23"/>
      <c r="AJ5375" s="23"/>
      <c r="AK5375" s="23"/>
      <c r="AL5375" s="23"/>
      <c r="AM5375" s="23"/>
      <c r="AN5375" s="23"/>
      <c r="AO5375" s="23"/>
      <c r="AP5375" s="23"/>
      <c r="AQ5375" s="23"/>
      <c r="AR5375" s="23"/>
      <c r="AS5375" s="23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23"/>
      <c r="BE5375" s="23"/>
      <c r="BF5375" s="23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  <c r="BU5375" s="12"/>
      <c r="BV5375" s="12"/>
      <c r="BW5375" s="12"/>
      <c r="BX5375" s="15"/>
      <c r="BY5375" s="15"/>
      <c r="BZ5375" s="15"/>
      <c r="CA5375" s="15"/>
      <c r="CB5375" s="15"/>
      <c r="CC5375" s="15"/>
      <c r="CD5375" s="15"/>
      <c r="CE5375" s="15"/>
      <c r="CF5375" s="15"/>
      <c r="CG5375" s="15"/>
      <c r="CH5375" s="15"/>
      <c r="CI5375" s="15"/>
      <c r="CJ5375" s="15"/>
      <c r="CK5375" s="15"/>
      <c r="CL5375" s="15"/>
      <c r="CM5375" s="15"/>
      <c r="CN5375" s="15"/>
    </row>
    <row r="5376" spans="1:92" ht="14">
      <c r="A5376" s="1"/>
      <c r="D5376" s="38"/>
      <c r="I5376" s="19"/>
      <c r="K5376" s="15"/>
      <c r="L5376" s="15"/>
      <c r="AE5376" s="37"/>
      <c r="AF5376" s="30"/>
      <c r="AG5376" s="23"/>
      <c r="AH5376" s="23"/>
      <c r="AI5376" s="23"/>
      <c r="AJ5376" s="23"/>
      <c r="AK5376" s="23"/>
      <c r="AL5376" s="23"/>
      <c r="AM5376" s="23"/>
      <c r="AN5376" s="23"/>
      <c r="AO5376" s="23"/>
      <c r="AP5376" s="23"/>
      <c r="AQ5376" s="23"/>
      <c r="AR5376" s="23"/>
      <c r="AS5376" s="23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23"/>
      <c r="BE5376" s="23"/>
      <c r="BF5376" s="23"/>
      <c r="BG5376" s="12"/>
      <c r="BH5376" s="12"/>
      <c r="BI5376" s="12"/>
      <c r="BJ5376" s="12"/>
      <c r="BK5376" s="12"/>
      <c r="BL5376" s="12"/>
      <c r="BM5376" s="12"/>
      <c r="BN5376" s="12"/>
      <c r="BO5376" s="12"/>
      <c r="BP5376" s="12"/>
      <c r="BQ5376" s="12"/>
      <c r="BR5376" s="12"/>
      <c r="BS5376" s="12"/>
      <c r="BT5376" s="12"/>
      <c r="BU5376" s="12"/>
      <c r="BV5376" s="12"/>
      <c r="BW5376" s="12"/>
      <c r="BX5376" s="15"/>
      <c r="BY5376" s="15"/>
      <c r="BZ5376" s="15"/>
      <c r="CA5376" s="15"/>
      <c r="CB5376" s="15"/>
      <c r="CC5376" s="15"/>
      <c r="CD5376" s="15"/>
      <c r="CE5376" s="15"/>
      <c r="CF5376" s="15"/>
      <c r="CG5376" s="15"/>
      <c r="CH5376" s="15"/>
      <c r="CI5376" s="15"/>
      <c r="CJ5376" s="15"/>
      <c r="CK5376" s="15"/>
      <c r="CL5376" s="15"/>
      <c r="CM5376" s="15"/>
      <c r="CN5376" s="15"/>
    </row>
    <row r="5377" spans="1:92" ht="14">
      <c r="A5377" s="1"/>
      <c r="D5377" s="38"/>
      <c r="I5377" s="19"/>
      <c r="K5377" s="15"/>
      <c r="L5377" s="15"/>
      <c r="AE5377" s="37"/>
      <c r="AF5377" s="30"/>
      <c r="AG5377" s="23"/>
      <c r="AH5377" s="23"/>
      <c r="AI5377" s="23"/>
      <c r="AJ5377" s="23"/>
      <c r="AK5377" s="23"/>
      <c r="AL5377" s="23"/>
      <c r="AM5377" s="23"/>
      <c r="AN5377" s="23"/>
      <c r="AO5377" s="23"/>
      <c r="AP5377" s="23"/>
      <c r="AQ5377" s="23"/>
      <c r="AR5377" s="23"/>
      <c r="AS5377" s="23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23"/>
      <c r="BE5377" s="23"/>
      <c r="BF5377" s="23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  <c r="BU5377" s="12"/>
      <c r="BV5377" s="12"/>
      <c r="BW5377" s="12"/>
      <c r="BX5377" s="15"/>
      <c r="BY5377" s="15"/>
      <c r="BZ5377" s="15"/>
      <c r="CA5377" s="15"/>
      <c r="CB5377" s="15"/>
      <c r="CC5377" s="15"/>
      <c r="CD5377" s="15"/>
      <c r="CE5377" s="15"/>
      <c r="CF5377" s="15"/>
      <c r="CG5377" s="15"/>
      <c r="CH5377" s="15"/>
      <c r="CI5377" s="15"/>
      <c r="CJ5377" s="15"/>
      <c r="CK5377" s="15"/>
      <c r="CL5377" s="15"/>
      <c r="CM5377" s="15"/>
      <c r="CN5377" s="15"/>
    </row>
    <row r="5378" spans="1:92" ht="14">
      <c r="A5378" s="1"/>
      <c r="D5378" s="38"/>
      <c r="I5378" s="19"/>
      <c r="K5378" s="15"/>
      <c r="L5378" s="15"/>
      <c r="AE5378" s="37"/>
      <c r="AF5378" s="30"/>
      <c r="AG5378" s="23"/>
      <c r="AH5378" s="23"/>
      <c r="AI5378" s="23"/>
      <c r="AJ5378" s="23"/>
      <c r="AK5378" s="23"/>
      <c r="AL5378" s="23"/>
      <c r="AM5378" s="23"/>
      <c r="AN5378" s="23"/>
      <c r="AO5378" s="23"/>
      <c r="AP5378" s="23"/>
      <c r="AQ5378" s="23"/>
      <c r="AR5378" s="23"/>
      <c r="AS5378" s="23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23"/>
      <c r="BE5378" s="23"/>
      <c r="BF5378" s="23"/>
      <c r="BG5378" s="12"/>
      <c r="BH5378" s="12"/>
      <c r="BI5378" s="12"/>
      <c r="BJ5378" s="12"/>
      <c r="BK5378" s="12"/>
      <c r="BL5378" s="12"/>
      <c r="BM5378" s="12"/>
      <c r="BN5378" s="12"/>
      <c r="BO5378" s="12"/>
      <c r="BP5378" s="12"/>
      <c r="BQ5378" s="12"/>
      <c r="BR5378" s="12"/>
      <c r="BS5378" s="12"/>
      <c r="BT5378" s="12"/>
      <c r="BU5378" s="12"/>
      <c r="BV5378" s="12"/>
      <c r="BW5378" s="12"/>
      <c r="BX5378" s="15"/>
      <c r="BY5378" s="15"/>
      <c r="BZ5378" s="15"/>
      <c r="CA5378" s="15"/>
      <c r="CB5378" s="15"/>
      <c r="CC5378" s="15"/>
      <c r="CD5378" s="15"/>
      <c r="CE5378" s="15"/>
      <c r="CF5378" s="15"/>
      <c r="CG5378" s="15"/>
      <c r="CH5378" s="15"/>
      <c r="CI5378" s="15"/>
      <c r="CJ5378" s="15"/>
      <c r="CK5378" s="15"/>
      <c r="CL5378" s="15"/>
      <c r="CM5378" s="15"/>
      <c r="CN5378" s="15"/>
    </row>
    <row r="5379" spans="1:92" ht="14">
      <c r="A5379" s="1"/>
      <c r="D5379" s="38"/>
      <c r="I5379" s="19"/>
      <c r="K5379" s="15"/>
      <c r="L5379" s="15"/>
      <c r="AE5379" s="37"/>
      <c r="AF5379" s="30"/>
      <c r="AG5379" s="23"/>
      <c r="AH5379" s="23"/>
      <c r="AI5379" s="23"/>
      <c r="AJ5379" s="23"/>
      <c r="AK5379" s="23"/>
      <c r="AL5379" s="23"/>
      <c r="AM5379" s="23"/>
      <c r="AN5379" s="23"/>
      <c r="AO5379" s="23"/>
      <c r="AP5379" s="23"/>
      <c r="AQ5379" s="23"/>
      <c r="AR5379" s="23"/>
      <c r="AS5379" s="23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23"/>
      <c r="BE5379" s="23"/>
      <c r="BF5379" s="23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  <c r="BU5379" s="12"/>
      <c r="BV5379" s="12"/>
      <c r="BW5379" s="12"/>
      <c r="BX5379" s="15"/>
      <c r="BY5379" s="15"/>
      <c r="BZ5379" s="15"/>
      <c r="CA5379" s="15"/>
      <c r="CB5379" s="15"/>
      <c r="CC5379" s="15"/>
      <c r="CD5379" s="15"/>
      <c r="CE5379" s="15"/>
      <c r="CF5379" s="15"/>
      <c r="CG5379" s="15"/>
      <c r="CH5379" s="15"/>
      <c r="CI5379" s="15"/>
      <c r="CJ5379" s="15"/>
      <c r="CK5379" s="15"/>
      <c r="CL5379" s="15"/>
      <c r="CM5379" s="15"/>
      <c r="CN5379" s="15"/>
    </row>
    <row r="5380" spans="1:92" ht="14">
      <c r="A5380" s="1"/>
      <c r="D5380" s="38"/>
      <c r="I5380" s="19"/>
      <c r="K5380" s="15"/>
      <c r="L5380" s="15"/>
      <c r="AE5380" s="37"/>
      <c r="AF5380" s="30"/>
      <c r="AG5380" s="23"/>
      <c r="AH5380" s="23"/>
      <c r="AI5380" s="23"/>
      <c r="AJ5380" s="23"/>
      <c r="AK5380" s="23"/>
      <c r="AL5380" s="23"/>
      <c r="AM5380" s="23"/>
      <c r="AN5380" s="23"/>
      <c r="AO5380" s="23"/>
      <c r="AP5380" s="23"/>
      <c r="AQ5380" s="23"/>
      <c r="AR5380" s="23"/>
      <c r="AS5380" s="23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23"/>
      <c r="BE5380" s="23"/>
      <c r="BF5380" s="23"/>
      <c r="BG5380" s="12"/>
      <c r="BH5380" s="12"/>
      <c r="BI5380" s="12"/>
      <c r="BJ5380" s="12"/>
      <c r="BK5380" s="12"/>
      <c r="BL5380" s="12"/>
      <c r="BM5380" s="12"/>
      <c r="BN5380" s="12"/>
      <c r="BO5380" s="12"/>
      <c r="BP5380" s="12"/>
      <c r="BQ5380" s="12"/>
      <c r="BR5380" s="12"/>
      <c r="BS5380" s="12"/>
      <c r="BT5380" s="12"/>
      <c r="BU5380" s="12"/>
      <c r="BV5380" s="12"/>
      <c r="BW5380" s="12"/>
      <c r="BX5380" s="15"/>
      <c r="BY5380" s="15"/>
      <c r="BZ5380" s="15"/>
      <c r="CA5380" s="15"/>
      <c r="CB5380" s="15"/>
      <c r="CC5380" s="15"/>
      <c r="CD5380" s="15"/>
      <c r="CE5380" s="15"/>
      <c r="CF5380" s="15"/>
      <c r="CG5380" s="15"/>
      <c r="CH5380" s="15"/>
      <c r="CI5380" s="15"/>
      <c r="CJ5380" s="15"/>
      <c r="CK5380" s="15"/>
      <c r="CL5380" s="15"/>
      <c r="CM5380" s="15"/>
      <c r="CN5380" s="15"/>
    </row>
    <row r="5381" spans="1:92" ht="14">
      <c r="A5381" s="1"/>
      <c r="D5381" s="38"/>
      <c r="I5381" s="19"/>
      <c r="K5381" s="15"/>
      <c r="L5381" s="15"/>
      <c r="AE5381" s="37"/>
      <c r="AF5381" s="30"/>
      <c r="AG5381" s="23"/>
      <c r="AH5381" s="23"/>
      <c r="AI5381" s="23"/>
      <c r="AJ5381" s="23"/>
      <c r="AK5381" s="23"/>
      <c r="AL5381" s="23"/>
      <c r="AM5381" s="23"/>
      <c r="AN5381" s="23"/>
      <c r="AO5381" s="23"/>
      <c r="AP5381" s="23"/>
      <c r="AQ5381" s="23"/>
      <c r="AR5381" s="23"/>
      <c r="AS5381" s="23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23"/>
      <c r="BE5381" s="23"/>
      <c r="BF5381" s="23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  <c r="BU5381" s="12"/>
      <c r="BV5381" s="12"/>
      <c r="BW5381" s="12"/>
      <c r="BX5381" s="15"/>
      <c r="BY5381" s="15"/>
      <c r="BZ5381" s="15"/>
      <c r="CA5381" s="15"/>
      <c r="CB5381" s="15"/>
      <c r="CC5381" s="15"/>
      <c r="CD5381" s="15"/>
      <c r="CE5381" s="15"/>
      <c r="CF5381" s="15"/>
      <c r="CG5381" s="15"/>
      <c r="CH5381" s="15"/>
      <c r="CI5381" s="15"/>
      <c r="CJ5381" s="15"/>
      <c r="CK5381" s="15"/>
      <c r="CL5381" s="15"/>
      <c r="CM5381" s="15"/>
      <c r="CN5381" s="15"/>
    </row>
    <row r="5382" spans="1:92" ht="14">
      <c r="A5382" s="1"/>
      <c r="D5382" s="38"/>
      <c r="I5382" s="19"/>
      <c r="K5382" s="15"/>
      <c r="L5382" s="15"/>
      <c r="AE5382" s="37"/>
      <c r="AF5382" s="30"/>
      <c r="AG5382" s="23"/>
      <c r="AH5382" s="23"/>
      <c r="AI5382" s="23"/>
      <c r="AJ5382" s="23"/>
      <c r="AK5382" s="23"/>
      <c r="AL5382" s="23"/>
      <c r="AM5382" s="23"/>
      <c r="AN5382" s="23"/>
      <c r="AO5382" s="23"/>
      <c r="AP5382" s="23"/>
      <c r="AQ5382" s="23"/>
      <c r="AR5382" s="23"/>
      <c r="AS5382" s="23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23"/>
      <c r="BE5382" s="23"/>
      <c r="BF5382" s="23"/>
      <c r="BG5382" s="12"/>
      <c r="BH5382" s="12"/>
      <c r="BI5382" s="12"/>
      <c r="BJ5382" s="12"/>
      <c r="BK5382" s="12"/>
      <c r="BL5382" s="12"/>
      <c r="BM5382" s="12"/>
      <c r="BN5382" s="12"/>
      <c r="BO5382" s="12"/>
      <c r="BP5382" s="12"/>
      <c r="BQ5382" s="12"/>
      <c r="BR5382" s="12"/>
      <c r="BS5382" s="12"/>
      <c r="BT5382" s="12"/>
      <c r="BU5382" s="12"/>
      <c r="BV5382" s="12"/>
      <c r="BW5382" s="12"/>
      <c r="BX5382" s="15"/>
      <c r="BY5382" s="15"/>
      <c r="BZ5382" s="15"/>
      <c r="CA5382" s="15"/>
      <c r="CB5382" s="15"/>
      <c r="CC5382" s="15"/>
      <c r="CD5382" s="15"/>
      <c r="CE5382" s="15"/>
      <c r="CF5382" s="15"/>
      <c r="CG5382" s="15"/>
      <c r="CH5382" s="15"/>
      <c r="CI5382" s="15"/>
      <c r="CJ5382" s="15"/>
      <c r="CK5382" s="15"/>
      <c r="CL5382" s="15"/>
      <c r="CM5382" s="15"/>
      <c r="CN5382" s="15"/>
    </row>
    <row r="5383" spans="1:92" ht="14">
      <c r="A5383" s="1"/>
      <c r="D5383" s="38"/>
      <c r="I5383" s="19"/>
      <c r="K5383" s="15"/>
      <c r="L5383" s="15"/>
      <c r="AE5383" s="37"/>
      <c r="AF5383" s="30"/>
      <c r="AG5383" s="23"/>
      <c r="AH5383" s="23"/>
      <c r="AI5383" s="23"/>
      <c r="AJ5383" s="23"/>
      <c r="AK5383" s="23"/>
      <c r="AL5383" s="23"/>
      <c r="AM5383" s="23"/>
      <c r="AN5383" s="23"/>
      <c r="AO5383" s="23"/>
      <c r="AP5383" s="23"/>
      <c r="AQ5383" s="23"/>
      <c r="AR5383" s="23"/>
      <c r="AS5383" s="23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23"/>
      <c r="BE5383" s="23"/>
      <c r="BF5383" s="23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  <c r="BU5383" s="12"/>
      <c r="BV5383" s="12"/>
      <c r="BW5383" s="12"/>
      <c r="BX5383" s="15"/>
      <c r="BY5383" s="15"/>
      <c r="BZ5383" s="15"/>
      <c r="CA5383" s="15"/>
      <c r="CB5383" s="15"/>
      <c r="CC5383" s="15"/>
      <c r="CD5383" s="15"/>
      <c r="CE5383" s="15"/>
      <c r="CF5383" s="15"/>
      <c r="CG5383" s="15"/>
      <c r="CH5383" s="15"/>
      <c r="CI5383" s="15"/>
      <c r="CJ5383" s="15"/>
      <c r="CK5383" s="15"/>
      <c r="CL5383" s="15"/>
      <c r="CM5383" s="15"/>
      <c r="CN5383" s="15"/>
    </row>
    <row r="5384" spans="1:92" ht="14">
      <c r="A5384" s="1"/>
      <c r="D5384" s="38"/>
      <c r="I5384" s="19"/>
      <c r="K5384" s="15"/>
      <c r="L5384" s="15"/>
      <c r="AE5384" s="37"/>
      <c r="AF5384" s="30"/>
      <c r="AG5384" s="23"/>
      <c r="AH5384" s="23"/>
      <c r="AI5384" s="23"/>
      <c r="AJ5384" s="23"/>
      <c r="AK5384" s="23"/>
      <c r="AL5384" s="23"/>
      <c r="AM5384" s="23"/>
      <c r="AN5384" s="23"/>
      <c r="AO5384" s="23"/>
      <c r="AP5384" s="23"/>
      <c r="AQ5384" s="23"/>
      <c r="AR5384" s="23"/>
      <c r="AS5384" s="23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23"/>
      <c r="BE5384" s="23"/>
      <c r="BF5384" s="23"/>
      <c r="BG5384" s="12"/>
      <c r="BH5384" s="12"/>
      <c r="BI5384" s="12"/>
      <c r="BJ5384" s="12"/>
      <c r="BK5384" s="12"/>
      <c r="BL5384" s="12"/>
      <c r="BM5384" s="12"/>
      <c r="BN5384" s="12"/>
      <c r="BO5384" s="12"/>
      <c r="BP5384" s="12"/>
      <c r="BQ5384" s="12"/>
      <c r="BR5384" s="12"/>
      <c r="BS5384" s="12"/>
      <c r="BT5384" s="12"/>
      <c r="BU5384" s="12"/>
      <c r="BV5384" s="12"/>
      <c r="BW5384" s="12"/>
      <c r="BX5384" s="15"/>
      <c r="BY5384" s="15"/>
      <c r="BZ5384" s="15"/>
      <c r="CA5384" s="15"/>
      <c r="CB5384" s="15"/>
      <c r="CC5384" s="15"/>
      <c r="CD5384" s="15"/>
      <c r="CE5384" s="15"/>
      <c r="CF5384" s="15"/>
      <c r="CG5384" s="15"/>
      <c r="CH5384" s="15"/>
      <c r="CI5384" s="15"/>
      <c r="CJ5384" s="15"/>
      <c r="CK5384" s="15"/>
      <c r="CL5384" s="15"/>
      <c r="CM5384" s="15"/>
      <c r="CN5384" s="15"/>
    </row>
    <row r="5385" spans="1:92" ht="14">
      <c r="A5385" s="1"/>
      <c r="D5385" s="38"/>
      <c r="I5385" s="19"/>
      <c r="K5385" s="15"/>
      <c r="L5385" s="15"/>
      <c r="AE5385" s="37"/>
      <c r="AF5385" s="30"/>
      <c r="AG5385" s="23"/>
      <c r="AH5385" s="23"/>
      <c r="AI5385" s="23"/>
      <c r="AJ5385" s="23"/>
      <c r="AK5385" s="23"/>
      <c r="AL5385" s="23"/>
      <c r="AM5385" s="23"/>
      <c r="AN5385" s="23"/>
      <c r="AO5385" s="23"/>
      <c r="AP5385" s="23"/>
      <c r="AQ5385" s="23"/>
      <c r="AR5385" s="23"/>
      <c r="AS5385" s="23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23"/>
      <c r="BE5385" s="23"/>
      <c r="BF5385" s="23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  <c r="BU5385" s="12"/>
      <c r="BV5385" s="12"/>
      <c r="BW5385" s="12"/>
      <c r="BX5385" s="15"/>
      <c r="BY5385" s="15"/>
      <c r="BZ5385" s="15"/>
      <c r="CA5385" s="15"/>
      <c r="CB5385" s="15"/>
      <c r="CC5385" s="15"/>
      <c r="CD5385" s="15"/>
      <c r="CE5385" s="15"/>
      <c r="CF5385" s="15"/>
      <c r="CG5385" s="15"/>
      <c r="CH5385" s="15"/>
      <c r="CI5385" s="15"/>
      <c r="CJ5385" s="15"/>
      <c r="CK5385" s="15"/>
      <c r="CL5385" s="15"/>
      <c r="CM5385" s="15"/>
      <c r="CN5385" s="15"/>
    </row>
    <row r="5386" spans="1:92" ht="14">
      <c r="A5386" s="1"/>
      <c r="D5386" s="38"/>
      <c r="I5386" s="19"/>
      <c r="K5386" s="15"/>
      <c r="L5386" s="15"/>
      <c r="AE5386" s="37"/>
      <c r="AF5386" s="30"/>
      <c r="AG5386" s="23"/>
      <c r="AH5386" s="23"/>
      <c r="AI5386" s="23"/>
      <c r="AJ5386" s="23"/>
      <c r="AK5386" s="23"/>
      <c r="AL5386" s="23"/>
      <c r="AM5386" s="23"/>
      <c r="AN5386" s="23"/>
      <c r="AO5386" s="23"/>
      <c r="AP5386" s="23"/>
      <c r="AQ5386" s="23"/>
      <c r="AR5386" s="23"/>
      <c r="AS5386" s="23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23"/>
      <c r="BE5386" s="23"/>
      <c r="BF5386" s="23"/>
      <c r="BG5386" s="12"/>
      <c r="BH5386" s="12"/>
      <c r="BI5386" s="12"/>
      <c r="BJ5386" s="12"/>
      <c r="BK5386" s="12"/>
      <c r="BL5386" s="12"/>
      <c r="BM5386" s="12"/>
      <c r="BN5386" s="12"/>
      <c r="BO5386" s="12"/>
      <c r="BP5386" s="12"/>
      <c r="BQ5386" s="12"/>
      <c r="BR5386" s="12"/>
      <c r="BS5386" s="12"/>
      <c r="BT5386" s="12"/>
      <c r="BU5386" s="12"/>
      <c r="BV5386" s="12"/>
      <c r="BW5386" s="12"/>
      <c r="BX5386" s="15"/>
      <c r="BY5386" s="15"/>
      <c r="BZ5386" s="15"/>
      <c r="CA5386" s="15"/>
      <c r="CB5386" s="15"/>
      <c r="CC5386" s="15"/>
      <c r="CD5386" s="15"/>
      <c r="CE5386" s="15"/>
      <c r="CF5386" s="15"/>
      <c r="CG5386" s="15"/>
      <c r="CH5386" s="15"/>
      <c r="CI5386" s="15"/>
      <c r="CJ5386" s="15"/>
      <c r="CK5386" s="15"/>
      <c r="CL5386" s="15"/>
      <c r="CM5386" s="15"/>
      <c r="CN5386" s="15"/>
    </row>
    <row r="5387" spans="1:92" ht="14">
      <c r="A5387" s="1"/>
      <c r="D5387" s="38"/>
      <c r="I5387" s="19"/>
      <c r="K5387" s="15"/>
      <c r="L5387" s="15"/>
      <c r="AE5387" s="37"/>
      <c r="AF5387" s="30"/>
      <c r="AG5387" s="23"/>
      <c r="AH5387" s="23"/>
      <c r="AI5387" s="23"/>
      <c r="AJ5387" s="23"/>
      <c r="AK5387" s="23"/>
      <c r="AL5387" s="23"/>
      <c r="AM5387" s="23"/>
      <c r="AN5387" s="23"/>
      <c r="AO5387" s="23"/>
      <c r="AP5387" s="23"/>
      <c r="AQ5387" s="23"/>
      <c r="AR5387" s="23"/>
      <c r="AS5387" s="23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23"/>
      <c r="BE5387" s="23"/>
      <c r="BF5387" s="23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  <c r="BU5387" s="12"/>
      <c r="BV5387" s="12"/>
      <c r="BW5387" s="12"/>
      <c r="BX5387" s="15"/>
      <c r="BY5387" s="15"/>
      <c r="BZ5387" s="15"/>
      <c r="CA5387" s="15"/>
      <c r="CB5387" s="15"/>
      <c r="CC5387" s="15"/>
      <c r="CD5387" s="15"/>
      <c r="CE5387" s="15"/>
      <c r="CF5387" s="15"/>
      <c r="CG5387" s="15"/>
      <c r="CH5387" s="15"/>
      <c r="CI5387" s="15"/>
      <c r="CJ5387" s="15"/>
      <c r="CK5387" s="15"/>
      <c r="CL5387" s="15"/>
      <c r="CM5387" s="15"/>
      <c r="CN5387" s="15"/>
    </row>
    <row r="5388" spans="1:92" ht="14">
      <c r="A5388" s="1"/>
      <c r="D5388" s="38"/>
      <c r="I5388" s="19"/>
      <c r="K5388" s="15"/>
      <c r="L5388" s="15"/>
      <c r="AE5388" s="37"/>
      <c r="AF5388" s="30"/>
      <c r="AG5388" s="23"/>
      <c r="AH5388" s="23"/>
      <c r="AI5388" s="23"/>
      <c r="AJ5388" s="23"/>
      <c r="AK5388" s="23"/>
      <c r="AL5388" s="23"/>
      <c r="AM5388" s="23"/>
      <c r="AN5388" s="23"/>
      <c r="AO5388" s="23"/>
      <c r="AP5388" s="23"/>
      <c r="AQ5388" s="23"/>
      <c r="AR5388" s="23"/>
      <c r="AS5388" s="23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23"/>
      <c r="BE5388" s="23"/>
      <c r="BF5388" s="23"/>
      <c r="BG5388" s="12"/>
      <c r="BH5388" s="12"/>
      <c r="BI5388" s="12"/>
      <c r="BJ5388" s="12"/>
      <c r="BK5388" s="12"/>
      <c r="BL5388" s="12"/>
      <c r="BM5388" s="12"/>
      <c r="BN5388" s="12"/>
      <c r="BO5388" s="12"/>
      <c r="BP5388" s="12"/>
      <c r="BQ5388" s="12"/>
      <c r="BR5388" s="12"/>
      <c r="BS5388" s="12"/>
      <c r="BT5388" s="12"/>
      <c r="BU5388" s="12"/>
      <c r="BV5388" s="12"/>
      <c r="BW5388" s="12"/>
      <c r="BX5388" s="15"/>
      <c r="BY5388" s="15"/>
      <c r="BZ5388" s="15"/>
      <c r="CA5388" s="15"/>
      <c r="CB5388" s="15"/>
      <c r="CC5388" s="15"/>
      <c r="CD5388" s="15"/>
      <c r="CE5388" s="15"/>
      <c r="CF5388" s="15"/>
      <c r="CG5388" s="15"/>
      <c r="CH5388" s="15"/>
      <c r="CI5388" s="15"/>
      <c r="CJ5388" s="15"/>
      <c r="CK5388" s="15"/>
      <c r="CL5388" s="15"/>
      <c r="CM5388" s="15"/>
      <c r="CN5388" s="15"/>
    </row>
    <row r="5389" spans="1:92" ht="14">
      <c r="A5389" s="1"/>
      <c r="D5389" s="38"/>
      <c r="I5389" s="19"/>
      <c r="K5389" s="15"/>
      <c r="L5389" s="15"/>
      <c r="AE5389" s="37"/>
      <c r="AF5389" s="30"/>
      <c r="AG5389" s="23"/>
      <c r="AH5389" s="23"/>
      <c r="AI5389" s="23"/>
      <c r="AJ5389" s="23"/>
      <c r="AK5389" s="23"/>
      <c r="AL5389" s="23"/>
      <c r="AM5389" s="23"/>
      <c r="AN5389" s="23"/>
      <c r="AO5389" s="23"/>
      <c r="AP5389" s="23"/>
      <c r="AQ5389" s="23"/>
      <c r="AR5389" s="23"/>
      <c r="AS5389" s="23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23"/>
      <c r="BE5389" s="23"/>
      <c r="BF5389" s="23"/>
      <c r="BG5389" s="12"/>
      <c r="BH5389" s="12"/>
      <c r="BI5389" s="12"/>
      <c r="BJ5389" s="12"/>
      <c r="BK5389" s="12"/>
      <c r="BL5389" s="12"/>
      <c r="BM5389" s="12"/>
      <c r="BN5389" s="12"/>
      <c r="BO5389" s="12"/>
      <c r="BP5389" s="12"/>
      <c r="BQ5389" s="12"/>
      <c r="BR5389" s="12"/>
      <c r="BS5389" s="12"/>
      <c r="BT5389" s="12"/>
      <c r="BU5389" s="12"/>
      <c r="BV5389" s="12"/>
      <c r="BW5389" s="12"/>
      <c r="BX5389" s="15"/>
      <c r="BY5389" s="15"/>
      <c r="BZ5389" s="15"/>
      <c r="CA5389" s="15"/>
      <c r="CB5389" s="15"/>
      <c r="CC5389" s="15"/>
      <c r="CD5389" s="15"/>
      <c r="CE5389" s="15"/>
      <c r="CF5389" s="15"/>
      <c r="CG5389" s="15"/>
      <c r="CH5389" s="15"/>
      <c r="CI5389" s="15"/>
      <c r="CJ5389" s="15"/>
      <c r="CK5389" s="15"/>
      <c r="CL5389" s="15"/>
      <c r="CM5389" s="15"/>
      <c r="CN5389" s="15"/>
    </row>
    <row r="5390" spans="1:92" ht="14">
      <c r="A5390" s="1"/>
      <c r="D5390" s="38"/>
      <c r="I5390" s="19"/>
      <c r="K5390" s="15"/>
      <c r="L5390" s="15"/>
      <c r="AE5390" s="37"/>
      <c r="AF5390" s="30"/>
      <c r="AG5390" s="23"/>
      <c r="AH5390" s="23"/>
      <c r="AI5390" s="23"/>
      <c r="AJ5390" s="23"/>
      <c r="AK5390" s="23"/>
      <c r="AL5390" s="23"/>
      <c r="AM5390" s="23"/>
      <c r="AN5390" s="23"/>
      <c r="AO5390" s="23"/>
      <c r="AP5390" s="23"/>
      <c r="AQ5390" s="23"/>
      <c r="AR5390" s="23"/>
      <c r="AS5390" s="23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23"/>
      <c r="BE5390" s="23"/>
      <c r="BF5390" s="23"/>
      <c r="BG5390" s="12"/>
      <c r="BH5390" s="12"/>
      <c r="BI5390" s="12"/>
      <c r="BJ5390" s="12"/>
      <c r="BK5390" s="12"/>
      <c r="BL5390" s="12"/>
      <c r="BM5390" s="12"/>
      <c r="BN5390" s="12"/>
      <c r="BO5390" s="12"/>
      <c r="BP5390" s="12"/>
      <c r="BQ5390" s="12"/>
      <c r="BR5390" s="12"/>
      <c r="BS5390" s="12"/>
      <c r="BT5390" s="12"/>
      <c r="BU5390" s="12"/>
      <c r="BV5390" s="12"/>
      <c r="BW5390" s="12"/>
      <c r="BX5390" s="15"/>
      <c r="BY5390" s="15"/>
      <c r="BZ5390" s="15"/>
      <c r="CA5390" s="15"/>
      <c r="CB5390" s="15"/>
      <c r="CC5390" s="15"/>
      <c r="CD5390" s="15"/>
      <c r="CE5390" s="15"/>
      <c r="CF5390" s="15"/>
      <c r="CG5390" s="15"/>
      <c r="CH5390" s="15"/>
      <c r="CI5390" s="15"/>
      <c r="CJ5390" s="15"/>
      <c r="CK5390" s="15"/>
      <c r="CL5390" s="15"/>
      <c r="CM5390" s="15"/>
      <c r="CN5390" s="15"/>
    </row>
    <row r="5391" spans="1:92" ht="14">
      <c r="A5391" s="1"/>
      <c r="D5391" s="38"/>
      <c r="I5391" s="19"/>
      <c r="K5391" s="15"/>
      <c r="L5391" s="15"/>
      <c r="AE5391" s="37"/>
      <c r="AF5391" s="30"/>
      <c r="AG5391" s="23"/>
      <c r="AH5391" s="23"/>
      <c r="AI5391" s="23"/>
      <c r="AJ5391" s="23"/>
      <c r="AK5391" s="23"/>
      <c r="AL5391" s="23"/>
      <c r="AM5391" s="23"/>
      <c r="AN5391" s="23"/>
      <c r="AO5391" s="23"/>
      <c r="AP5391" s="23"/>
      <c r="AQ5391" s="23"/>
      <c r="AR5391" s="23"/>
      <c r="AS5391" s="23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23"/>
      <c r="BE5391" s="23"/>
      <c r="BF5391" s="23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  <c r="BU5391" s="12"/>
      <c r="BV5391" s="12"/>
      <c r="BW5391" s="12"/>
      <c r="BX5391" s="15"/>
      <c r="BY5391" s="15"/>
      <c r="BZ5391" s="15"/>
      <c r="CA5391" s="15"/>
      <c r="CB5391" s="15"/>
      <c r="CC5391" s="15"/>
      <c r="CD5391" s="15"/>
      <c r="CE5391" s="15"/>
      <c r="CF5391" s="15"/>
      <c r="CG5391" s="15"/>
      <c r="CH5391" s="15"/>
      <c r="CI5391" s="15"/>
      <c r="CJ5391" s="15"/>
      <c r="CK5391" s="15"/>
      <c r="CL5391" s="15"/>
      <c r="CM5391" s="15"/>
      <c r="CN5391" s="15"/>
    </row>
    <row r="5392" spans="1:92" ht="14">
      <c r="A5392" s="1"/>
      <c r="D5392" s="38"/>
      <c r="I5392" s="19"/>
      <c r="K5392" s="15"/>
      <c r="L5392" s="15"/>
      <c r="AE5392" s="37"/>
      <c r="AF5392" s="30"/>
      <c r="AG5392" s="23"/>
      <c r="AH5392" s="23"/>
      <c r="AI5392" s="23"/>
      <c r="AJ5392" s="23"/>
      <c r="AK5392" s="23"/>
      <c r="AL5392" s="23"/>
      <c r="AM5392" s="23"/>
      <c r="AN5392" s="23"/>
      <c r="AO5392" s="23"/>
      <c r="AP5392" s="23"/>
      <c r="AQ5392" s="23"/>
      <c r="AR5392" s="23"/>
      <c r="AS5392" s="23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23"/>
      <c r="BE5392" s="23"/>
      <c r="BF5392" s="23"/>
      <c r="BG5392" s="12"/>
      <c r="BH5392" s="12"/>
      <c r="BI5392" s="12"/>
      <c r="BJ5392" s="12"/>
      <c r="BK5392" s="12"/>
      <c r="BL5392" s="12"/>
      <c r="BM5392" s="12"/>
      <c r="BN5392" s="12"/>
      <c r="BO5392" s="12"/>
      <c r="BP5392" s="12"/>
      <c r="BQ5392" s="12"/>
      <c r="BR5392" s="12"/>
      <c r="BS5392" s="12"/>
      <c r="BT5392" s="12"/>
      <c r="BU5392" s="12"/>
      <c r="BV5392" s="12"/>
      <c r="BW5392" s="12"/>
      <c r="BX5392" s="15"/>
      <c r="BY5392" s="15"/>
      <c r="BZ5392" s="15"/>
      <c r="CA5392" s="15"/>
      <c r="CB5392" s="15"/>
      <c r="CC5392" s="15"/>
      <c r="CD5392" s="15"/>
      <c r="CE5392" s="15"/>
      <c r="CF5392" s="15"/>
      <c r="CG5392" s="15"/>
      <c r="CH5392" s="15"/>
      <c r="CI5392" s="15"/>
      <c r="CJ5392" s="15"/>
      <c r="CK5392" s="15"/>
      <c r="CL5392" s="15"/>
      <c r="CM5392" s="15"/>
      <c r="CN5392" s="15"/>
    </row>
    <row r="5393" spans="1:92" ht="14">
      <c r="A5393" s="1"/>
      <c r="D5393" s="38"/>
      <c r="I5393" s="19"/>
      <c r="K5393" s="15"/>
      <c r="L5393" s="15"/>
      <c r="AE5393" s="37"/>
      <c r="AF5393" s="30"/>
      <c r="AG5393" s="23"/>
      <c r="AH5393" s="23"/>
      <c r="AI5393" s="23"/>
      <c r="AJ5393" s="23"/>
      <c r="AK5393" s="23"/>
      <c r="AL5393" s="23"/>
      <c r="AM5393" s="23"/>
      <c r="AN5393" s="23"/>
      <c r="AO5393" s="23"/>
      <c r="AP5393" s="23"/>
      <c r="AQ5393" s="23"/>
      <c r="AR5393" s="23"/>
      <c r="AS5393" s="23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23"/>
      <c r="BE5393" s="23"/>
      <c r="BF5393" s="23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  <c r="BU5393" s="12"/>
      <c r="BV5393" s="12"/>
      <c r="BW5393" s="12"/>
      <c r="BX5393" s="15"/>
      <c r="BY5393" s="15"/>
      <c r="BZ5393" s="15"/>
      <c r="CA5393" s="15"/>
      <c r="CB5393" s="15"/>
      <c r="CC5393" s="15"/>
      <c r="CD5393" s="15"/>
      <c r="CE5393" s="15"/>
      <c r="CF5393" s="15"/>
      <c r="CG5393" s="15"/>
      <c r="CH5393" s="15"/>
      <c r="CI5393" s="15"/>
      <c r="CJ5393" s="15"/>
      <c r="CK5393" s="15"/>
      <c r="CL5393" s="15"/>
      <c r="CM5393" s="15"/>
      <c r="CN5393" s="15"/>
    </row>
    <row r="5394" spans="1:92" ht="14">
      <c r="A5394" s="1"/>
      <c r="D5394" s="38"/>
      <c r="I5394" s="19"/>
      <c r="K5394" s="15"/>
      <c r="L5394" s="15"/>
      <c r="AE5394" s="37"/>
      <c r="AF5394" s="30"/>
      <c r="AG5394" s="23"/>
      <c r="AH5394" s="23"/>
      <c r="AI5394" s="23"/>
      <c r="AJ5394" s="23"/>
      <c r="AK5394" s="23"/>
      <c r="AL5394" s="23"/>
      <c r="AM5394" s="23"/>
      <c r="AN5394" s="23"/>
      <c r="AO5394" s="23"/>
      <c r="AP5394" s="23"/>
      <c r="AQ5394" s="23"/>
      <c r="AR5394" s="23"/>
      <c r="AS5394" s="23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23"/>
      <c r="BE5394" s="23"/>
      <c r="BF5394" s="23"/>
      <c r="BG5394" s="12"/>
      <c r="BH5394" s="12"/>
      <c r="BI5394" s="12"/>
      <c r="BJ5394" s="12"/>
      <c r="BK5394" s="12"/>
      <c r="BL5394" s="12"/>
      <c r="BM5394" s="12"/>
      <c r="BN5394" s="12"/>
      <c r="BO5394" s="12"/>
      <c r="BP5394" s="12"/>
      <c r="BQ5394" s="12"/>
      <c r="BR5394" s="12"/>
      <c r="BS5394" s="12"/>
      <c r="BT5394" s="12"/>
      <c r="BU5394" s="12"/>
      <c r="BV5394" s="12"/>
      <c r="BW5394" s="12"/>
      <c r="BX5394" s="15"/>
      <c r="BY5394" s="15"/>
      <c r="BZ5394" s="15"/>
      <c r="CA5394" s="15"/>
      <c r="CB5394" s="15"/>
      <c r="CC5394" s="15"/>
      <c r="CD5394" s="15"/>
      <c r="CE5394" s="15"/>
      <c r="CF5394" s="15"/>
      <c r="CG5394" s="15"/>
      <c r="CH5394" s="15"/>
      <c r="CI5394" s="15"/>
      <c r="CJ5394" s="15"/>
      <c r="CK5394" s="15"/>
      <c r="CL5394" s="15"/>
      <c r="CM5394" s="15"/>
      <c r="CN5394" s="15"/>
    </row>
    <row r="5395" spans="1:92" ht="14">
      <c r="A5395" s="1"/>
      <c r="D5395" s="38"/>
      <c r="I5395" s="19"/>
      <c r="K5395" s="15"/>
      <c r="L5395" s="15"/>
      <c r="AE5395" s="37"/>
      <c r="AF5395" s="30"/>
      <c r="AG5395" s="23"/>
      <c r="AH5395" s="23"/>
      <c r="AI5395" s="23"/>
      <c r="AJ5395" s="23"/>
      <c r="AK5395" s="23"/>
      <c r="AL5395" s="23"/>
      <c r="AM5395" s="23"/>
      <c r="AN5395" s="23"/>
      <c r="AO5395" s="23"/>
      <c r="AP5395" s="23"/>
      <c r="AQ5395" s="23"/>
      <c r="AR5395" s="23"/>
      <c r="AS5395" s="23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23"/>
      <c r="BE5395" s="23"/>
      <c r="BF5395" s="23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  <c r="BU5395" s="12"/>
      <c r="BV5395" s="12"/>
      <c r="BW5395" s="12"/>
      <c r="BX5395" s="15"/>
      <c r="BY5395" s="15"/>
      <c r="BZ5395" s="15"/>
      <c r="CA5395" s="15"/>
      <c r="CB5395" s="15"/>
      <c r="CC5395" s="15"/>
      <c r="CD5395" s="15"/>
      <c r="CE5395" s="15"/>
      <c r="CF5395" s="15"/>
      <c r="CG5395" s="15"/>
      <c r="CH5395" s="15"/>
      <c r="CI5395" s="15"/>
      <c r="CJ5395" s="15"/>
      <c r="CK5395" s="15"/>
      <c r="CL5395" s="15"/>
      <c r="CM5395" s="15"/>
      <c r="CN5395" s="15"/>
    </row>
    <row r="5396" spans="1:92" ht="14">
      <c r="A5396" s="1"/>
      <c r="D5396" s="38"/>
      <c r="I5396" s="19"/>
      <c r="K5396" s="15"/>
      <c r="L5396" s="15"/>
      <c r="AE5396" s="37"/>
      <c r="AF5396" s="30"/>
      <c r="AG5396" s="23"/>
      <c r="AH5396" s="23"/>
      <c r="AI5396" s="23"/>
      <c r="AJ5396" s="23"/>
      <c r="AK5396" s="23"/>
      <c r="AL5396" s="23"/>
      <c r="AM5396" s="23"/>
      <c r="AN5396" s="23"/>
      <c r="AO5396" s="23"/>
      <c r="AP5396" s="23"/>
      <c r="AQ5396" s="23"/>
      <c r="AR5396" s="23"/>
      <c r="AS5396" s="23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23"/>
      <c r="BE5396" s="23"/>
      <c r="BF5396" s="23"/>
      <c r="BG5396" s="12"/>
      <c r="BH5396" s="12"/>
      <c r="BI5396" s="12"/>
      <c r="BJ5396" s="12"/>
      <c r="BK5396" s="12"/>
      <c r="BL5396" s="12"/>
      <c r="BM5396" s="12"/>
      <c r="BN5396" s="12"/>
      <c r="BO5396" s="12"/>
      <c r="BP5396" s="12"/>
      <c r="BQ5396" s="12"/>
      <c r="BR5396" s="12"/>
      <c r="BS5396" s="12"/>
      <c r="BT5396" s="12"/>
      <c r="BU5396" s="12"/>
      <c r="BV5396" s="12"/>
      <c r="BW5396" s="12"/>
      <c r="BX5396" s="15"/>
      <c r="BY5396" s="15"/>
      <c r="BZ5396" s="15"/>
      <c r="CA5396" s="15"/>
      <c r="CB5396" s="15"/>
      <c r="CC5396" s="15"/>
      <c r="CD5396" s="15"/>
      <c r="CE5396" s="15"/>
      <c r="CF5396" s="15"/>
      <c r="CG5396" s="15"/>
      <c r="CH5396" s="15"/>
      <c r="CI5396" s="15"/>
      <c r="CJ5396" s="15"/>
      <c r="CK5396" s="15"/>
      <c r="CL5396" s="15"/>
      <c r="CM5396" s="15"/>
      <c r="CN5396" s="15"/>
    </row>
    <row r="5397" spans="1:92" ht="14">
      <c r="A5397" s="1"/>
      <c r="D5397" s="38"/>
      <c r="I5397" s="19"/>
      <c r="K5397" s="15"/>
      <c r="L5397" s="15"/>
      <c r="AE5397" s="37"/>
      <c r="AF5397" s="30"/>
      <c r="AG5397" s="23"/>
      <c r="AH5397" s="23"/>
      <c r="AI5397" s="23"/>
      <c r="AJ5397" s="23"/>
      <c r="AK5397" s="23"/>
      <c r="AL5397" s="23"/>
      <c r="AM5397" s="23"/>
      <c r="AN5397" s="23"/>
      <c r="AO5397" s="23"/>
      <c r="AP5397" s="23"/>
      <c r="AQ5397" s="23"/>
      <c r="AR5397" s="23"/>
      <c r="AS5397" s="23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23"/>
      <c r="BE5397" s="23"/>
      <c r="BF5397" s="23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  <c r="BU5397" s="12"/>
      <c r="BV5397" s="12"/>
      <c r="BW5397" s="12"/>
      <c r="BX5397" s="15"/>
      <c r="BY5397" s="15"/>
      <c r="BZ5397" s="15"/>
      <c r="CA5397" s="15"/>
      <c r="CB5397" s="15"/>
      <c r="CC5397" s="15"/>
      <c r="CD5397" s="15"/>
      <c r="CE5397" s="15"/>
      <c r="CF5397" s="15"/>
      <c r="CG5397" s="15"/>
      <c r="CH5397" s="15"/>
      <c r="CI5397" s="15"/>
      <c r="CJ5397" s="15"/>
      <c r="CK5397" s="15"/>
      <c r="CL5397" s="15"/>
      <c r="CM5397" s="15"/>
      <c r="CN5397" s="15"/>
    </row>
    <row r="5398" spans="1:92" ht="14">
      <c r="A5398" s="1"/>
      <c r="D5398" s="38"/>
      <c r="I5398" s="19"/>
      <c r="K5398" s="15"/>
      <c r="L5398" s="15"/>
      <c r="AE5398" s="37"/>
      <c r="AF5398" s="30"/>
      <c r="AG5398" s="23"/>
      <c r="AH5398" s="23"/>
      <c r="AI5398" s="23"/>
      <c r="AJ5398" s="23"/>
      <c r="AK5398" s="23"/>
      <c r="AL5398" s="23"/>
      <c r="AM5398" s="23"/>
      <c r="AN5398" s="23"/>
      <c r="AO5398" s="23"/>
      <c r="AP5398" s="23"/>
      <c r="AQ5398" s="23"/>
      <c r="AR5398" s="23"/>
      <c r="AS5398" s="23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23"/>
      <c r="BE5398" s="23"/>
      <c r="BF5398" s="23"/>
      <c r="BG5398" s="12"/>
      <c r="BH5398" s="12"/>
      <c r="BI5398" s="12"/>
      <c r="BJ5398" s="12"/>
      <c r="BK5398" s="12"/>
      <c r="BL5398" s="12"/>
      <c r="BM5398" s="12"/>
      <c r="BN5398" s="12"/>
      <c r="BO5398" s="12"/>
      <c r="BP5398" s="12"/>
      <c r="BQ5398" s="12"/>
      <c r="BR5398" s="12"/>
      <c r="BS5398" s="12"/>
      <c r="BT5398" s="12"/>
      <c r="BU5398" s="12"/>
      <c r="BV5398" s="12"/>
      <c r="BW5398" s="12"/>
      <c r="BX5398" s="15"/>
      <c r="BY5398" s="15"/>
      <c r="BZ5398" s="15"/>
      <c r="CA5398" s="15"/>
      <c r="CB5398" s="15"/>
      <c r="CC5398" s="15"/>
      <c r="CD5398" s="15"/>
      <c r="CE5398" s="15"/>
      <c r="CF5398" s="15"/>
      <c r="CG5398" s="15"/>
      <c r="CH5398" s="15"/>
      <c r="CI5398" s="15"/>
      <c r="CJ5398" s="15"/>
      <c r="CK5398" s="15"/>
      <c r="CL5398" s="15"/>
      <c r="CM5398" s="15"/>
      <c r="CN5398" s="15"/>
    </row>
    <row r="5399" spans="1:92" ht="14">
      <c r="A5399" s="1"/>
      <c r="D5399" s="38"/>
      <c r="I5399" s="19"/>
      <c r="K5399" s="15"/>
      <c r="L5399" s="15"/>
      <c r="AE5399" s="37"/>
      <c r="AF5399" s="30"/>
      <c r="AG5399" s="23"/>
      <c r="AH5399" s="23"/>
      <c r="AI5399" s="23"/>
      <c r="AJ5399" s="23"/>
      <c r="AK5399" s="23"/>
      <c r="AL5399" s="23"/>
      <c r="AM5399" s="23"/>
      <c r="AN5399" s="23"/>
      <c r="AO5399" s="23"/>
      <c r="AP5399" s="23"/>
      <c r="AQ5399" s="23"/>
      <c r="AR5399" s="23"/>
      <c r="AS5399" s="23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23"/>
      <c r="BE5399" s="23"/>
      <c r="BF5399" s="23"/>
      <c r="BG5399" s="12"/>
      <c r="BH5399" s="12"/>
      <c r="BI5399" s="12"/>
      <c r="BJ5399" s="12"/>
      <c r="BK5399" s="12"/>
      <c r="BL5399" s="12"/>
      <c r="BM5399" s="12"/>
      <c r="BN5399" s="12"/>
      <c r="BO5399" s="12"/>
      <c r="BP5399" s="12"/>
      <c r="BQ5399" s="12"/>
      <c r="BR5399" s="12"/>
      <c r="BS5399" s="12"/>
      <c r="BT5399" s="12"/>
      <c r="BU5399" s="12"/>
      <c r="BV5399" s="12"/>
      <c r="BW5399" s="12"/>
      <c r="BX5399" s="15"/>
      <c r="BY5399" s="15"/>
      <c r="BZ5399" s="15"/>
      <c r="CA5399" s="15"/>
      <c r="CB5399" s="15"/>
      <c r="CC5399" s="15"/>
      <c r="CD5399" s="15"/>
      <c r="CE5399" s="15"/>
      <c r="CF5399" s="15"/>
      <c r="CG5399" s="15"/>
      <c r="CH5399" s="15"/>
      <c r="CI5399" s="15"/>
      <c r="CJ5399" s="15"/>
      <c r="CK5399" s="15"/>
      <c r="CL5399" s="15"/>
      <c r="CM5399" s="15"/>
      <c r="CN5399" s="15"/>
    </row>
    <row r="5400" spans="1:92" ht="14">
      <c r="A5400" s="1"/>
      <c r="D5400" s="38"/>
      <c r="I5400" s="19"/>
      <c r="K5400" s="15"/>
      <c r="L5400" s="15"/>
      <c r="AE5400" s="37"/>
      <c r="AF5400" s="30"/>
      <c r="AG5400" s="23"/>
      <c r="AH5400" s="23"/>
      <c r="AI5400" s="23"/>
      <c r="AJ5400" s="23"/>
      <c r="AK5400" s="23"/>
      <c r="AL5400" s="23"/>
      <c r="AM5400" s="23"/>
      <c r="AN5400" s="23"/>
      <c r="AO5400" s="23"/>
      <c r="AP5400" s="23"/>
      <c r="AQ5400" s="23"/>
      <c r="AR5400" s="23"/>
      <c r="AS5400" s="23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23"/>
      <c r="BE5400" s="23"/>
      <c r="BF5400" s="23"/>
      <c r="BG5400" s="12"/>
      <c r="BH5400" s="12"/>
      <c r="BI5400" s="12"/>
      <c r="BJ5400" s="12"/>
      <c r="BK5400" s="12"/>
      <c r="BL5400" s="12"/>
      <c r="BM5400" s="12"/>
      <c r="BN5400" s="12"/>
      <c r="BO5400" s="12"/>
      <c r="BP5400" s="12"/>
      <c r="BQ5400" s="12"/>
      <c r="BR5400" s="12"/>
      <c r="BS5400" s="12"/>
      <c r="BT5400" s="12"/>
      <c r="BU5400" s="12"/>
      <c r="BV5400" s="12"/>
      <c r="BW5400" s="12"/>
      <c r="BX5400" s="15"/>
      <c r="BY5400" s="15"/>
      <c r="BZ5400" s="15"/>
      <c r="CA5400" s="15"/>
      <c r="CB5400" s="15"/>
      <c r="CC5400" s="15"/>
      <c r="CD5400" s="15"/>
      <c r="CE5400" s="15"/>
      <c r="CF5400" s="15"/>
      <c r="CG5400" s="15"/>
      <c r="CH5400" s="15"/>
      <c r="CI5400" s="15"/>
      <c r="CJ5400" s="15"/>
      <c r="CK5400" s="15"/>
      <c r="CL5400" s="15"/>
      <c r="CM5400" s="15"/>
      <c r="CN5400" s="15"/>
    </row>
    <row r="5401" spans="1:92" ht="14">
      <c r="A5401" s="1"/>
      <c r="D5401" s="38"/>
      <c r="I5401" s="19"/>
      <c r="K5401" s="15"/>
      <c r="L5401" s="15"/>
      <c r="AE5401" s="37"/>
      <c r="AF5401" s="30"/>
      <c r="AG5401" s="23"/>
      <c r="AH5401" s="23"/>
      <c r="AI5401" s="23"/>
      <c r="AJ5401" s="23"/>
      <c r="AK5401" s="23"/>
      <c r="AL5401" s="23"/>
      <c r="AM5401" s="23"/>
      <c r="AN5401" s="23"/>
      <c r="AO5401" s="23"/>
      <c r="AP5401" s="23"/>
      <c r="AQ5401" s="23"/>
      <c r="AR5401" s="23"/>
      <c r="AS5401" s="23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23"/>
      <c r="BE5401" s="23"/>
      <c r="BF5401" s="23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  <c r="BU5401" s="12"/>
      <c r="BV5401" s="12"/>
      <c r="BW5401" s="12"/>
      <c r="BX5401" s="15"/>
      <c r="BY5401" s="15"/>
      <c r="BZ5401" s="15"/>
      <c r="CA5401" s="15"/>
      <c r="CB5401" s="15"/>
      <c r="CC5401" s="15"/>
      <c r="CD5401" s="15"/>
      <c r="CE5401" s="15"/>
      <c r="CF5401" s="15"/>
      <c r="CG5401" s="15"/>
      <c r="CH5401" s="15"/>
      <c r="CI5401" s="15"/>
      <c r="CJ5401" s="15"/>
      <c r="CK5401" s="15"/>
      <c r="CL5401" s="15"/>
      <c r="CM5401" s="15"/>
      <c r="CN5401" s="15"/>
    </row>
    <row r="5402" spans="1:92" ht="14">
      <c r="A5402" s="1"/>
      <c r="D5402" s="38"/>
      <c r="I5402" s="19"/>
      <c r="K5402" s="15"/>
      <c r="L5402" s="15"/>
      <c r="AE5402" s="37"/>
      <c r="AF5402" s="30"/>
      <c r="AG5402" s="23"/>
      <c r="AH5402" s="23"/>
      <c r="AI5402" s="23"/>
      <c r="AJ5402" s="23"/>
      <c r="AK5402" s="23"/>
      <c r="AL5402" s="23"/>
      <c r="AM5402" s="23"/>
      <c r="AN5402" s="23"/>
      <c r="AO5402" s="23"/>
      <c r="AP5402" s="23"/>
      <c r="AQ5402" s="23"/>
      <c r="AR5402" s="23"/>
      <c r="AS5402" s="23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23"/>
      <c r="BE5402" s="23"/>
      <c r="BF5402" s="23"/>
      <c r="BG5402" s="12"/>
      <c r="BH5402" s="12"/>
      <c r="BI5402" s="12"/>
      <c r="BJ5402" s="12"/>
      <c r="BK5402" s="12"/>
      <c r="BL5402" s="12"/>
      <c r="BM5402" s="12"/>
      <c r="BN5402" s="12"/>
      <c r="BO5402" s="12"/>
      <c r="BP5402" s="12"/>
      <c r="BQ5402" s="12"/>
      <c r="BR5402" s="12"/>
      <c r="BS5402" s="12"/>
      <c r="BT5402" s="12"/>
      <c r="BU5402" s="12"/>
      <c r="BV5402" s="12"/>
      <c r="BW5402" s="12"/>
      <c r="BX5402" s="15"/>
      <c r="BY5402" s="15"/>
      <c r="BZ5402" s="15"/>
      <c r="CA5402" s="15"/>
      <c r="CB5402" s="15"/>
      <c r="CC5402" s="15"/>
      <c r="CD5402" s="15"/>
      <c r="CE5402" s="15"/>
      <c r="CF5402" s="15"/>
      <c r="CG5402" s="15"/>
      <c r="CH5402" s="15"/>
      <c r="CI5402" s="15"/>
      <c r="CJ5402" s="15"/>
      <c r="CK5402" s="15"/>
      <c r="CL5402" s="15"/>
      <c r="CM5402" s="15"/>
      <c r="CN5402" s="15"/>
    </row>
    <row r="5403" spans="1:92" ht="14">
      <c r="A5403" s="1"/>
      <c r="D5403" s="38"/>
      <c r="I5403" s="19"/>
      <c r="K5403" s="15"/>
      <c r="L5403" s="15"/>
      <c r="AE5403" s="37"/>
      <c r="AF5403" s="30"/>
      <c r="AG5403" s="23"/>
      <c r="AH5403" s="23"/>
      <c r="AI5403" s="23"/>
      <c r="AJ5403" s="23"/>
      <c r="AK5403" s="23"/>
      <c r="AL5403" s="23"/>
      <c r="AM5403" s="23"/>
      <c r="AN5403" s="23"/>
      <c r="AO5403" s="23"/>
      <c r="AP5403" s="23"/>
      <c r="AQ5403" s="23"/>
      <c r="AR5403" s="23"/>
      <c r="AS5403" s="23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23"/>
      <c r="BE5403" s="23"/>
      <c r="BF5403" s="23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  <c r="BU5403" s="12"/>
      <c r="BV5403" s="12"/>
      <c r="BW5403" s="12"/>
      <c r="BX5403" s="15"/>
      <c r="BY5403" s="15"/>
      <c r="BZ5403" s="15"/>
      <c r="CA5403" s="15"/>
      <c r="CB5403" s="15"/>
      <c r="CC5403" s="15"/>
      <c r="CD5403" s="15"/>
      <c r="CE5403" s="15"/>
      <c r="CF5403" s="15"/>
      <c r="CG5403" s="15"/>
      <c r="CH5403" s="15"/>
      <c r="CI5403" s="15"/>
      <c r="CJ5403" s="15"/>
      <c r="CK5403" s="15"/>
      <c r="CL5403" s="15"/>
      <c r="CM5403" s="15"/>
      <c r="CN5403" s="15"/>
    </row>
    <row r="5404" spans="1:92" ht="14">
      <c r="A5404" s="1"/>
      <c r="D5404" s="38"/>
      <c r="I5404" s="19"/>
      <c r="K5404" s="15"/>
      <c r="L5404" s="15"/>
      <c r="AE5404" s="37"/>
      <c r="AF5404" s="30"/>
      <c r="AG5404" s="23"/>
      <c r="AH5404" s="23"/>
      <c r="AI5404" s="23"/>
      <c r="AJ5404" s="23"/>
      <c r="AK5404" s="23"/>
      <c r="AL5404" s="23"/>
      <c r="AM5404" s="23"/>
      <c r="AN5404" s="23"/>
      <c r="AO5404" s="23"/>
      <c r="AP5404" s="23"/>
      <c r="AQ5404" s="23"/>
      <c r="AR5404" s="23"/>
      <c r="AS5404" s="23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23"/>
      <c r="BE5404" s="23"/>
      <c r="BF5404" s="23"/>
      <c r="BG5404" s="12"/>
      <c r="BH5404" s="12"/>
      <c r="BI5404" s="12"/>
      <c r="BJ5404" s="12"/>
      <c r="BK5404" s="12"/>
      <c r="BL5404" s="12"/>
      <c r="BM5404" s="12"/>
      <c r="BN5404" s="12"/>
      <c r="BO5404" s="12"/>
      <c r="BP5404" s="12"/>
      <c r="BQ5404" s="12"/>
      <c r="BR5404" s="12"/>
      <c r="BS5404" s="12"/>
      <c r="BT5404" s="12"/>
      <c r="BU5404" s="12"/>
      <c r="BV5404" s="12"/>
      <c r="BW5404" s="12"/>
      <c r="BX5404" s="15"/>
      <c r="BY5404" s="15"/>
      <c r="BZ5404" s="15"/>
      <c r="CA5404" s="15"/>
      <c r="CB5404" s="15"/>
      <c r="CC5404" s="15"/>
      <c r="CD5404" s="15"/>
      <c r="CE5404" s="15"/>
      <c r="CF5404" s="15"/>
      <c r="CG5404" s="15"/>
      <c r="CH5404" s="15"/>
      <c r="CI5404" s="15"/>
      <c r="CJ5404" s="15"/>
      <c r="CK5404" s="15"/>
      <c r="CL5404" s="15"/>
      <c r="CM5404" s="15"/>
      <c r="CN5404" s="15"/>
    </row>
    <row r="5405" spans="1:92" ht="14">
      <c r="A5405" s="1"/>
      <c r="D5405" s="38"/>
      <c r="I5405" s="19"/>
      <c r="K5405" s="15"/>
      <c r="L5405" s="15"/>
      <c r="AE5405" s="37"/>
      <c r="AF5405" s="30"/>
      <c r="AG5405" s="23"/>
      <c r="AH5405" s="23"/>
      <c r="AI5405" s="23"/>
      <c r="AJ5405" s="23"/>
      <c r="AK5405" s="23"/>
      <c r="AL5405" s="23"/>
      <c r="AM5405" s="23"/>
      <c r="AN5405" s="23"/>
      <c r="AO5405" s="23"/>
      <c r="AP5405" s="23"/>
      <c r="AQ5405" s="23"/>
      <c r="AR5405" s="23"/>
      <c r="AS5405" s="23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23"/>
      <c r="BE5405" s="23"/>
      <c r="BF5405" s="23"/>
      <c r="BG5405" s="12"/>
      <c r="BH5405" s="12"/>
      <c r="BI5405" s="12"/>
      <c r="BJ5405" s="12"/>
      <c r="BK5405" s="12"/>
      <c r="BL5405" s="12"/>
      <c r="BM5405" s="12"/>
      <c r="BN5405" s="12"/>
      <c r="BO5405" s="12"/>
      <c r="BP5405" s="12"/>
      <c r="BQ5405" s="12"/>
      <c r="BR5405" s="12"/>
      <c r="BS5405" s="12"/>
      <c r="BT5405" s="12"/>
      <c r="BU5405" s="12"/>
      <c r="BV5405" s="12"/>
      <c r="BW5405" s="12"/>
      <c r="BX5405" s="15"/>
      <c r="BY5405" s="15"/>
      <c r="BZ5405" s="15"/>
      <c r="CA5405" s="15"/>
      <c r="CB5405" s="15"/>
      <c r="CC5405" s="15"/>
      <c r="CD5405" s="15"/>
      <c r="CE5405" s="15"/>
      <c r="CF5405" s="15"/>
      <c r="CG5405" s="15"/>
      <c r="CH5405" s="15"/>
      <c r="CI5405" s="15"/>
      <c r="CJ5405" s="15"/>
      <c r="CK5405" s="15"/>
      <c r="CL5405" s="15"/>
      <c r="CM5405" s="15"/>
      <c r="CN5405" s="15"/>
    </row>
    <row r="5406" spans="1:92" ht="14">
      <c r="A5406" s="1"/>
      <c r="D5406" s="38"/>
      <c r="I5406" s="19"/>
      <c r="K5406" s="15"/>
      <c r="L5406" s="15"/>
      <c r="AE5406" s="37"/>
      <c r="AF5406" s="30"/>
      <c r="AG5406" s="23"/>
      <c r="AH5406" s="23"/>
      <c r="AI5406" s="23"/>
      <c r="AJ5406" s="23"/>
      <c r="AK5406" s="23"/>
      <c r="AL5406" s="23"/>
      <c r="AM5406" s="23"/>
      <c r="AN5406" s="23"/>
      <c r="AO5406" s="23"/>
      <c r="AP5406" s="23"/>
      <c r="AQ5406" s="23"/>
      <c r="AR5406" s="23"/>
      <c r="AS5406" s="23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23"/>
      <c r="BE5406" s="23"/>
      <c r="BF5406" s="23"/>
      <c r="BG5406" s="12"/>
      <c r="BH5406" s="12"/>
      <c r="BI5406" s="12"/>
      <c r="BJ5406" s="12"/>
      <c r="BK5406" s="12"/>
      <c r="BL5406" s="12"/>
      <c r="BM5406" s="12"/>
      <c r="BN5406" s="12"/>
      <c r="BO5406" s="12"/>
      <c r="BP5406" s="12"/>
      <c r="BQ5406" s="12"/>
      <c r="BR5406" s="12"/>
      <c r="BS5406" s="12"/>
      <c r="BT5406" s="12"/>
      <c r="BU5406" s="12"/>
      <c r="BV5406" s="12"/>
      <c r="BW5406" s="12"/>
      <c r="BX5406" s="15"/>
      <c r="BY5406" s="15"/>
      <c r="BZ5406" s="15"/>
      <c r="CA5406" s="15"/>
      <c r="CB5406" s="15"/>
      <c r="CC5406" s="15"/>
      <c r="CD5406" s="15"/>
      <c r="CE5406" s="15"/>
      <c r="CF5406" s="15"/>
      <c r="CG5406" s="15"/>
      <c r="CH5406" s="15"/>
      <c r="CI5406" s="15"/>
      <c r="CJ5406" s="15"/>
      <c r="CK5406" s="15"/>
      <c r="CL5406" s="15"/>
      <c r="CM5406" s="15"/>
      <c r="CN5406" s="15"/>
    </row>
    <row r="5407" spans="1:92" ht="14">
      <c r="A5407" s="1"/>
      <c r="D5407" s="38"/>
      <c r="I5407" s="19"/>
      <c r="K5407" s="15"/>
      <c r="L5407" s="15"/>
      <c r="AE5407" s="37"/>
      <c r="AF5407" s="30"/>
      <c r="AG5407" s="23"/>
      <c r="AH5407" s="23"/>
      <c r="AI5407" s="23"/>
      <c r="AJ5407" s="23"/>
      <c r="AK5407" s="23"/>
      <c r="AL5407" s="23"/>
      <c r="AM5407" s="23"/>
      <c r="AN5407" s="23"/>
      <c r="AO5407" s="23"/>
      <c r="AP5407" s="23"/>
      <c r="AQ5407" s="23"/>
      <c r="AR5407" s="23"/>
      <c r="AS5407" s="23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23"/>
      <c r="BE5407" s="23"/>
      <c r="BF5407" s="23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  <c r="BU5407" s="12"/>
      <c r="BV5407" s="12"/>
      <c r="BW5407" s="12"/>
      <c r="BX5407" s="15"/>
      <c r="BY5407" s="15"/>
      <c r="BZ5407" s="15"/>
      <c r="CA5407" s="15"/>
      <c r="CB5407" s="15"/>
      <c r="CC5407" s="15"/>
      <c r="CD5407" s="15"/>
      <c r="CE5407" s="15"/>
      <c r="CF5407" s="15"/>
      <c r="CG5407" s="15"/>
      <c r="CH5407" s="15"/>
      <c r="CI5407" s="15"/>
      <c r="CJ5407" s="15"/>
      <c r="CK5407" s="15"/>
      <c r="CL5407" s="15"/>
      <c r="CM5407" s="15"/>
      <c r="CN5407" s="15"/>
    </row>
    <row r="5408" spans="1:92" ht="14">
      <c r="A5408" s="1"/>
      <c r="D5408" s="38"/>
      <c r="I5408" s="19"/>
      <c r="K5408" s="15"/>
      <c r="L5408" s="15"/>
      <c r="AE5408" s="37"/>
      <c r="AF5408" s="30"/>
      <c r="AG5408" s="23"/>
      <c r="AH5408" s="23"/>
      <c r="AI5408" s="23"/>
      <c r="AJ5408" s="23"/>
      <c r="AK5408" s="23"/>
      <c r="AL5408" s="23"/>
      <c r="AM5408" s="23"/>
      <c r="AN5408" s="23"/>
      <c r="AO5408" s="23"/>
      <c r="AP5408" s="23"/>
      <c r="AQ5408" s="23"/>
      <c r="AR5408" s="23"/>
      <c r="AS5408" s="23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23"/>
      <c r="BE5408" s="23"/>
      <c r="BF5408" s="23"/>
      <c r="BG5408" s="12"/>
      <c r="BH5408" s="12"/>
      <c r="BI5408" s="12"/>
      <c r="BJ5408" s="12"/>
      <c r="BK5408" s="12"/>
      <c r="BL5408" s="12"/>
      <c r="BM5408" s="12"/>
      <c r="BN5408" s="12"/>
      <c r="BO5408" s="12"/>
      <c r="BP5408" s="12"/>
      <c r="BQ5408" s="12"/>
      <c r="BR5408" s="12"/>
      <c r="BS5408" s="12"/>
      <c r="BT5408" s="12"/>
      <c r="BU5408" s="12"/>
      <c r="BV5408" s="12"/>
      <c r="BW5408" s="12"/>
      <c r="BX5408" s="15"/>
      <c r="BY5408" s="15"/>
      <c r="BZ5408" s="15"/>
      <c r="CA5408" s="15"/>
      <c r="CB5408" s="15"/>
      <c r="CC5408" s="15"/>
      <c r="CD5408" s="15"/>
      <c r="CE5408" s="15"/>
      <c r="CF5408" s="15"/>
      <c r="CG5408" s="15"/>
      <c r="CH5408" s="15"/>
      <c r="CI5408" s="15"/>
      <c r="CJ5408" s="15"/>
      <c r="CK5408" s="15"/>
      <c r="CL5408" s="15"/>
      <c r="CM5408" s="15"/>
      <c r="CN5408" s="15"/>
    </row>
    <row r="5409" spans="1:92" ht="14">
      <c r="A5409" s="1"/>
      <c r="D5409" s="38"/>
      <c r="I5409" s="19"/>
      <c r="K5409" s="15"/>
      <c r="L5409" s="15"/>
      <c r="AE5409" s="37"/>
      <c r="AF5409" s="30"/>
      <c r="AG5409" s="23"/>
      <c r="AH5409" s="23"/>
      <c r="AI5409" s="23"/>
      <c r="AJ5409" s="23"/>
      <c r="AK5409" s="23"/>
      <c r="AL5409" s="23"/>
      <c r="AM5409" s="23"/>
      <c r="AN5409" s="23"/>
      <c r="AO5409" s="23"/>
      <c r="AP5409" s="23"/>
      <c r="AQ5409" s="23"/>
      <c r="AR5409" s="23"/>
      <c r="AS5409" s="23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23"/>
      <c r="BE5409" s="23"/>
      <c r="BF5409" s="23"/>
      <c r="BG5409" s="12"/>
      <c r="BH5409" s="12"/>
      <c r="BI5409" s="12"/>
      <c r="BJ5409" s="12"/>
      <c r="BK5409" s="12"/>
      <c r="BL5409" s="12"/>
      <c r="BM5409" s="12"/>
      <c r="BN5409" s="12"/>
      <c r="BO5409" s="12"/>
      <c r="BP5409" s="12"/>
      <c r="BQ5409" s="12"/>
      <c r="BR5409" s="12"/>
      <c r="BS5409" s="12"/>
      <c r="BT5409" s="12"/>
      <c r="BU5409" s="12"/>
      <c r="BV5409" s="12"/>
      <c r="BW5409" s="12"/>
      <c r="BX5409" s="15"/>
      <c r="BY5409" s="15"/>
      <c r="BZ5409" s="15"/>
      <c r="CA5409" s="15"/>
      <c r="CB5409" s="15"/>
      <c r="CC5409" s="15"/>
      <c r="CD5409" s="15"/>
      <c r="CE5409" s="15"/>
      <c r="CF5409" s="15"/>
      <c r="CG5409" s="15"/>
      <c r="CH5409" s="15"/>
      <c r="CI5409" s="15"/>
      <c r="CJ5409" s="15"/>
      <c r="CK5409" s="15"/>
      <c r="CL5409" s="15"/>
      <c r="CM5409" s="15"/>
      <c r="CN5409" s="15"/>
    </row>
    <row r="5410" spans="1:92" ht="14">
      <c r="A5410" s="1"/>
      <c r="D5410" s="38"/>
      <c r="I5410" s="19"/>
      <c r="K5410" s="15"/>
      <c r="L5410" s="15"/>
      <c r="AE5410" s="37"/>
      <c r="AF5410" s="30"/>
      <c r="AG5410" s="23"/>
      <c r="AH5410" s="23"/>
      <c r="AI5410" s="23"/>
      <c r="AJ5410" s="23"/>
      <c r="AK5410" s="23"/>
      <c r="AL5410" s="23"/>
      <c r="AM5410" s="23"/>
      <c r="AN5410" s="23"/>
      <c r="AO5410" s="23"/>
      <c r="AP5410" s="23"/>
      <c r="AQ5410" s="23"/>
      <c r="AR5410" s="23"/>
      <c r="AS5410" s="23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23"/>
      <c r="BE5410" s="23"/>
      <c r="BF5410" s="23"/>
      <c r="BG5410" s="12"/>
      <c r="BH5410" s="12"/>
      <c r="BI5410" s="12"/>
      <c r="BJ5410" s="12"/>
      <c r="BK5410" s="12"/>
      <c r="BL5410" s="12"/>
      <c r="BM5410" s="12"/>
      <c r="BN5410" s="12"/>
      <c r="BO5410" s="12"/>
      <c r="BP5410" s="12"/>
      <c r="BQ5410" s="12"/>
      <c r="BR5410" s="12"/>
      <c r="BS5410" s="12"/>
      <c r="BT5410" s="12"/>
      <c r="BU5410" s="12"/>
      <c r="BV5410" s="12"/>
      <c r="BW5410" s="12"/>
      <c r="BX5410" s="15"/>
      <c r="BY5410" s="15"/>
      <c r="BZ5410" s="15"/>
      <c r="CA5410" s="15"/>
      <c r="CB5410" s="15"/>
      <c r="CC5410" s="15"/>
      <c r="CD5410" s="15"/>
      <c r="CE5410" s="15"/>
      <c r="CF5410" s="15"/>
      <c r="CG5410" s="15"/>
      <c r="CH5410" s="15"/>
      <c r="CI5410" s="15"/>
      <c r="CJ5410" s="15"/>
      <c r="CK5410" s="15"/>
      <c r="CL5410" s="15"/>
      <c r="CM5410" s="15"/>
      <c r="CN5410" s="15"/>
    </row>
    <row r="5411" spans="1:92" ht="14">
      <c r="A5411" s="1"/>
      <c r="D5411" s="38"/>
      <c r="I5411" s="19"/>
      <c r="K5411" s="15"/>
      <c r="L5411" s="15"/>
      <c r="AE5411" s="37"/>
      <c r="AF5411" s="30"/>
      <c r="AG5411" s="23"/>
      <c r="AH5411" s="23"/>
      <c r="AI5411" s="23"/>
      <c r="AJ5411" s="23"/>
      <c r="AK5411" s="23"/>
      <c r="AL5411" s="23"/>
      <c r="AM5411" s="23"/>
      <c r="AN5411" s="23"/>
      <c r="AO5411" s="23"/>
      <c r="AP5411" s="23"/>
      <c r="AQ5411" s="23"/>
      <c r="AR5411" s="23"/>
      <c r="AS5411" s="23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23"/>
      <c r="BE5411" s="23"/>
      <c r="BF5411" s="23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  <c r="BU5411" s="12"/>
      <c r="BV5411" s="12"/>
      <c r="BW5411" s="12"/>
      <c r="BX5411" s="15"/>
      <c r="BY5411" s="15"/>
      <c r="BZ5411" s="15"/>
      <c r="CA5411" s="15"/>
      <c r="CB5411" s="15"/>
      <c r="CC5411" s="15"/>
      <c r="CD5411" s="15"/>
      <c r="CE5411" s="15"/>
      <c r="CF5411" s="15"/>
      <c r="CG5411" s="15"/>
      <c r="CH5411" s="15"/>
      <c r="CI5411" s="15"/>
      <c r="CJ5411" s="15"/>
      <c r="CK5411" s="15"/>
      <c r="CL5411" s="15"/>
      <c r="CM5411" s="15"/>
      <c r="CN5411" s="15"/>
    </row>
    <row r="5412" spans="1:92" ht="14">
      <c r="A5412" s="1"/>
      <c r="D5412" s="38"/>
      <c r="I5412" s="19"/>
      <c r="K5412" s="15"/>
      <c r="L5412" s="15"/>
      <c r="AE5412" s="37"/>
      <c r="AF5412" s="30"/>
      <c r="AG5412" s="23"/>
      <c r="AH5412" s="23"/>
      <c r="AI5412" s="23"/>
      <c r="AJ5412" s="23"/>
      <c r="AK5412" s="23"/>
      <c r="AL5412" s="23"/>
      <c r="AM5412" s="23"/>
      <c r="AN5412" s="23"/>
      <c r="AO5412" s="23"/>
      <c r="AP5412" s="23"/>
      <c r="AQ5412" s="23"/>
      <c r="AR5412" s="23"/>
      <c r="AS5412" s="23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23"/>
      <c r="BE5412" s="23"/>
      <c r="BF5412" s="23"/>
      <c r="BG5412" s="12"/>
      <c r="BH5412" s="12"/>
      <c r="BI5412" s="12"/>
      <c r="BJ5412" s="12"/>
      <c r="BK5412" s="12"/>
      <c r="BL5412" s="12"/>
      <c r="BM5412" s="12"/>
      <c r="BN5412" s="12"/>
      <c r="BO5412" s="12"/>
      <c r="BP5412" s="12"/>
      <c r="BQ5412" s="12"/>
      <c r="BR5412" s="12"/>
      <c r="BS5412" s="12"/>
      <c r="BT5412" s="12"/>
      <c r="BU5412" s="12"/>
      <c r="BV5412" s="12"/>
      <c r="BW5412" s="12"/>
      <c r="BX5412" s="15"/>
      <c r="BY5412" s="15"/>
      <c r="BZ5412" s="15"/>
      <c r="CA5412" s="15"/>
      <c r="CB5412" s="15"/>
      <c r="CC5412" s="15"/>
      <c r="CD5412" s="15"/>
      <c r="CE5412" s="15"/>
      <c r="CF5412" s="15"/>
      <c r="CG5412" s="15"/>
      <c r="CH5412" s="15"/>
      <c r="CI5412" s="15"/>
      <c r="CJ5412" s="15"/>
      <c r="CK5412" s="15"/>
      <c r="CL5412" s="15"/>
      <c r="CM5412" s="15"/>
      <c r="CN5412" s="15"/>
    </row>
    <row r="5413" spans="1:92" ht="14">
      <c r="A5413" s="1"/>
      <c r="D5413" s="38"/>
      <c r="I5413" s="19"/>
      <c r="K5413" s="15"/>
      <c r="L5413" s="15"/>
      <c r="AE5413" s="37"/>
      <c r="AF5413" s="30"/>
      <c r="AG5413" s="23"/>
      <c r="AH5413" s="23"/>
      <c r="AI5413" s="23"/>
      <c r="AJ5413" s="23"/>
      <c r="AK5413" s="23"/>
      <c r="AL5413" s="23"/>
      <c r="AM5413" s="23"/>
      <c r="AN5413" s="23"/>
      <c r="AO5413" s="23"/>
      <c r="AP5413" s="23"/>
      <c r="AQ5413" s="23"/>
      <c r="AR5413" s="23"/>
      <c r="AS5413" s="23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23"/>
      <c r="BE5413" s="23"/>
      <c r="BF5413" s="23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  <c r="BU5413" s="12"/>
      <c r="BV5413" s="12"/>
      <c r="BW5413" s="12"/>
      <c r="BX5413" s="15"/>
      <c r="BY5413" s="15"/>
      <c r="BZ5413" s="15"/>
      <c r="CA5413" s="15"/>
      <c r="CB5413" s="15"/>
      <c r="CC5413" s="15"/>
      <c r="CD5413" s="15"/>
      <c r="CE5413" s="15"/>
      <c r="CF5413" s="15"/>
      <c r="CG5413" s="15"/>
      <c r="CH5413" s="15"/>
      <c r="CI5413" s="15"/>
      <c r="CJ5413" s="15"/>
      <c r="CK5413" s="15"/>
      <c r="CL5413" s="15"/>
      <c r="CM5413" s="15"/>
      <c r="CN5413" s="15"/>
    </row>
    <row r="5414" spans="1:92" ht="14">
      <c r="A5414" s="1"/>
      <c r="D5414" s="38"/>
      <c r="I5414" s="19"/>
      <c r="K5414" s="15"/>
      <c r="L5414" s="15"/>
      <c r="AE5414" s="37"/>
      <c r="AF5414" s="30"/>
      <c r="AG5414" s="23"/>
      <c r="AH5414" s="23"/>
      <c r="AI5414" s="23"/>
      <c r="AJ5414" s="23"/>
      <c r="AK5414" s="23"/>
      <c r="AL5414" s="23"/>
      <c r="AM5414" s="23"/>
      <c r="AN5414" s="23"/>
      <c r="AO5414" s="23"/>
      <c r="AP5414" s="23"/>
      <c r="AQ5414" s="23"/>
      <c r="AR5414" s="23"/>
      <c r="AS5414" s="23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23"/>
      <c r="BE5414" s="23"/>
      <c r="BF5414" s="23"/>
      <c r="BG5414" s="12"/>
      <c r="BH5414" s="12"/>
      <c r="BI5414" s="12"/>
      <c r="BJ5414" s="12"/>
      <c r="BK5414" s="12"/>
      <c r="BL5414" s="12"/>
      <c r="BM5414" s="12"/>
      <c r="BN5414" s="12"/>
      <c r="BO5414" s="12"/>
      <c r="BP5414" s="12"/>
      <c r="BQ5414" s="12"/>
      <c r="BR5414" s="12"/>
      <c r="BS5414" s="12"/>
      <c r="BT5414" s="12"/>
      <c r="BU5414" s="12"/>
      <c r="BV5414" s="12"/>
      <c r="BW5414" s="12"/>
      <c r="BX5414" s="15"/>
      <c r="BY5414" s="15"/>
      <c r="BZ5414" s="15"/>
      <c r="CA5414" s="15"/>
      <c r="CB5414" s="15"/>
      <c r="CC5414" s="15"/>
      <c r="CD5414" s="15"/>
      <c r="CE5414" s="15"/>
      <c r="CF5414" s="15"/>
      <c r="CG5414" s="15"/>
      <c r="CH5414" s="15"/>
      <c r="CI5414" s="15"/>
      <c r="CJ5414" s="15"/>
      <c r="CK5414" s="15"/>
      <c r="CL5414" s="15"/>
      <c r="CM5414" s="15"/>
      <c r="CN5414" s="15"/>
    </row>
    <row r="5415" spans="1:92" ht="14">
      <c r="A5415" s="1"/>
      <c r="D5415" s="38"/>
      <c r="I5415" s="19"/>
      <c r="K5415" s="15"/>
      <c r="L5415" s="15"/>
      <c r="AE5415" s="37"/>
      <c r="AF5415" s="30"/>
      <c r="AG5415" s="23"/>
      <c r="AH5415" s="23"/>
      <c r="AI5415" s="23"/>
      <c r="AJ5415" s="23"/>
      <c r="AK5415" s="23"/>
      <c r="AL5415" s="23"/>
      <c r="AM5415" s="23"/>
      <c r="AN5415" s="23"/>
      <c r="AO5415" s="23"/>
      <c r="AP5415" s="23"/>
      <c r="AQ5415" s="23"/>
      <c r="AR5415" s="23"/>
      <c r="AS5415" s="23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23"/>
      <c r="BE5415" s="23"/>
      <c r="BF5415" s="23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  <c r="BU5415" s="12"/>
      <c r="BV5415" s="12"/>
      <c r="BW5415" s="12"/>
      <c r="BX5415" s="15"/>
      <c r="BY5415" s="15"/>
      <c r="BZ5415" s="15"/>
      <c r="CA5415" s="15"/>
      <c r="CB5415" s="15"/>
      <c r="CC5415" s="15"/>
      <c r="CD5415" s="15"/>
      <c r="CE5415" s="15"/>
      <c r="CF5415" s="15"/>
      <c r="CG5415" s="15"/>
      <c r="CH5415" s="15"/>
      <c r="CI5415" s="15"/>
      <c r="CJ5415" s="15"/>
      <c r="CK5415" s="15"/>
      <c r="CL5415" s="15"/>
      <c r="CM5415" s="15"/>
      <c r="CN5415" s="15"/>
    </row>
    <row r="5416" spans="1:92" ht="14">
      <c r="A5416" s="1"/>
      <c r="D5416" s="38"/>
      <c r="I5416" s="19"/>
      <c r="K5416" s="15"/>
      <c r="L5416" s="15"/>
      <c r="AE5416" s="37"/>
      <c r="AF5416" s="30"/>
      <c r="AG5416" s="23"/>
      <c r="AH5416" s="23"/>
      <c r="AI5416" s="23"/>
      <c r="AJ5416" s="23"/>
      <c r="AK5416" s="23"/>
      <c r="AL5416" s="23"/>
      <c r="AM5416" s="23"/>
      <c r="AN5416" s="23"/>
      <c r="AO5416" s="23"/>
      <c r="AP5416" s="23"/>
      <c r="AQ5416" s="23"/>
      <c r="AR5416" s="23"/>
      <c r="AS5416" s="23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23"/>
      <c r="BE5416" s="23"/>
      <c r="BF5416" s="23"/>
      <c r="BG5416" s="12"/>
      <c r="BH5416" s="12"/>
      <c r="BI5416" s="12"/>
      <c r="BJ5416" s="12"/>
      <c r="BK5416" s="12"/>
      <c r="BL5416" s="12"/>
      <c r="BM5416" s="12"/>
      <c r="BN5416" s="12"/>
      <c r="BO5416" s="12"/>
      <c r="BP5416" s="12"/>
      <c r="BQ5416" s="12"/>
      <c r="BR5416" s="12"/>
      <c r="BS5416" s="12"/>
      <c r="BT5416" s="12"/>
      <c r="BU5416" s="12"/>
      <c r="BV5416" s="12"/>
      <c r="BW5416" s="12"/>
      <c r="BX5416" s="15"/>
      <c r="BY5416" s="15"/>
      <c r="BZ5416" s="15"/>
      <c r="CA5416" s="15"/>
      <c r="CB5416" s="15"/>
      <c r="CC5416" s="15"/>
      <c r="CD5416" s="15"/>
      <c r="CE5416" s="15"/>
      <c r="CF5416" s="15"/>
      <c r="CG5416" s="15"/>
      <c r="CH5416" s="15"/>
      <c r="CI5416" s="15"/>
      <c r="CJ5416" s="15"/>
      <c r="CK5416" s="15"/>
      <c r="CL5416" s="15"/>
      <c r="CM5416" s="15"/>
      <c r="CN5416" s="15"/>
    </row>
    <row r="5417" spans="1:92" ht="14">
      <c r="A5417" s="1"/>
      <c r="D5417" s="38"/>
      <c r="I5417" s="19"/>
      <c r="K5417" s="15"/>
      <c r="L5417" s="15"/>
      <c r="AE5417" s="37"/>
      <c r="AF5417" s="30"/>
      <c r="AG5417" s="23"/>
      <c r="AH5417" s="23"/>
      <c r="AI5417" s="23"/>
      <c r="AJ5417" s="23"/>
      <c r="AK5417" s="23"/>
      <c r="AL5417" s="23"/>
      <c r="AM5417" s="23"/>
      <c r="AN5417" s="23"/>
      <c r="AO5417" s="23"/>
      <c r="AP5417" s="23"/>
      <c r="AQ5417" s="23"/>
      <c r="AR5417" s="23"/>
      <c r="AS5417" s="23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23"/>
      <c r="BE5417" s="23"/>
      <c r="BF5417" s="23"/>
      <c r="BG5417" s="12"/>
      <c r="BH5417" s="12"/>
      <c r="BI5417" s="12"/>
      <c r="BJ5417" s="12"/>
      <c r="BK5417" s="12"/>
      <c r="BL5417" s="12"/>
      <c r="BM5417" s="12"/>
      <c r="BN5417" s="12"/>
      <c r="BO5417" s="12"/>
      <c r="BP5417" s="12"/>
      <c r="BQ5417" s="12"/>
      <c r="BR5417" s="12"/>
      <c r="BS5417" s="12"/>
      <c r="BT5417" s="12"/>
      <c r="BU5417" s="12"/>
      <c r="BV5417" s="12"/>
      <c r="BW5417" s="12"/>
      <c r="BX5417" s="15"/>
      <c r="BY5417" s="15"/>
      <c r="BZ5417" s="15"/>
      <c r="CA5417" s="15"/>
      <c r="CB5417" s="15"/>
      <c r="CC5417" s="15"/>
      <c r="CD5417" s="15"/>
      <c r="CE5417" s="15"/>
      <c r="CF5417" s="15"/>
      <c r="CG5417" s="15"/>
      <c r="CH5417" s="15"/>
      <c r="CI5417" s="15"/>
      <c r="CJ5417" s="15"/>
      <c r="CK5417" s="15"/>
      <c r="CL5417" s="15"/>
      <c r="CM5417" s="15"/>
      <c r="CN5417" s="15"/>
    </row>
    <row r="5418" spans="1:92" ht="14">
      <c r="A5418" s="1"/>
      <c r="D5418" s="38"/>
      <c r="I5418" s="19"/>
      <c r="K5418" s="15"/>
      <c r="L5418" s="15"/>
      <c r="AE5418" s="37"/>
      <c r="AF5418" s="30"/>
      <c r="AG5418" s="23"/>
      <c r="AH5418" s="23"/>
      <c r="AI5418" s="23"/>
      <c r="AJ5418" s="23"/>
      <c r="AK5418" s="23"/>
      <c r="AL5418" s="23"/>
      <c r="AM5418" s="23"/>
      <c r="AN5418" s="23"/>
      <c r="AO5418" s="23"/>
      <c r="AP5418" s="23"/>
      <c r="AQ5418" s="23"/>
      <c r="AR5418" s="23"/>
      <c r="AS5418" s="23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23"/>
      <c r="BE5418" s="23"/>
      <c r="BF5418" s="23"/>
      <c r="BG5418" s="12"/>
      <c r="BH5418" s="12"/>
      <c r="BI5418" s="12"/>
      <c r="BJ5418" s="12"/>
      <c r="BK5418" s="12"/>
      <c r="BL5418" s="12"/>
      <c r="BM5418" s="12"/>
      <c r="BN5418" s="12"/>
      <c r="BO5418" s="12"/>
      <c r="BP5418" s="12"/>
      <c r="BQ5418" s="12"/>
      <c r="BR5418" s="12"/>
      <c r="BS5418" s="12"/>
      <c r="BT5418" s="12"/>
      <c r="BU5418" s="12"/>
      <c r="BV5418" s="12"/>
      <c r="BW5418" s="12"/>
      <c r="BX5418" s="15"/>
      <c r="BY5418" s="15"/>
      <c r="BZ5418" s="15"/>
      <c r="CA5418" s="15"/>
      <c r="CB5418" s="15"/>
      <c r="CC5418" s="15"/>
      <c r="CD5418" s="15"/>
      <c r="CE5418" s="15"/>
      <c r="CF5418" s="15"/>
      <c r="CG5418" s="15"/>
      <c r="CH5418" s="15"/>
      <c r="CI5418" s="15"/>
      <c r="CJ5418" s="15"/>
      <c r="CK5418" s="15"/>
      <c r="CL5418" s="15"/>
      <c r="CM5418" s="15"/>
      <c r="CN5418" s="15"/>
    </row>
    <row r="5419" spans="1:92" ht="14">
      <c r="A5419" s="1"/>
      <c r="D5419" s="38"/>
      <c r="I5419" s="19"/>
      <c r="K5419" s="15"/>
      <c r="L5419" s="15"/>
      <c r="AE5419" s="37"/>
      <c r="AF5419" s="30"/>
      <c r="AG5419" s="23"/>
      <c r="AH5419" s="23"/>
      <c r="AI5419" s="23"/>
      <c r="AJ5419" s="23"/>
      <c r="AK5419" s="23"/>
      <c r="AL5419" s="23"/>
      <c r="AM5419" s="23"/>
      <c r="AN5419" s="23"/>
      <c r="AO5419" s="23"/>
      <c r="AP5419" s="23"/>
      <c r="AQ5419" s="23"/>
      <c r="AR5419" s="23"/>
      <c r="AS5419" s="23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23"/>
      <c r="BE5419" s="23"/>
      <c r="BF5419" s="23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  <c r="BU5419" s="12"/>
      <c r="BV5419" s="12"/>
      <c r="BW5419" s="12"/>
      <c r="BX5419" s="15"/>
      <c r="BY5419" s="15"/>
      <c r="BZ5419" s="15"/>
      <c r="CA5419" s="15"/>
      <c r="CB5419" s="15"/>
      <c r="CC5419" s="15"/>
      <c r="CD5419" s="15"/>
      <c r="CE5419" s="15"/>
      <c r="CF5419" s="15"/>
      <c r="CG5419" s="15"/>
      <c r="CH5419" s="15"/>
      <c r="CI5419" s="15"/>
      <c r="CJ5419" s="15"/>
      <c r="CK5419" s="15"/>
      <c r="CL5419" s="15"/>
      <c r="CM5419" s="15"/>
      <c r="CN5419" s="15"/>
    </row>
    <row r="5420" spans="1:92" ht="14">
      <c r="A5420" s="1"/>
      <c r="D5420" s="38"/>
      <c r="I5420" s="19"/>
      <c r="K5420" s="15"/>
      <c r="L5420" s="15"/>
      <c r="AE5420" s="37"/>
      <c r="AF5420" s="30"/>
      <c r="AG5420" s="23"/>
      <c r="AH5420" s="23"/>
      <c r="AI5420" s="23"/>
      <c r="AJ5420" s="23"/>
      <c r="AK5420" s="23"/>
      <c r="AL5420" s="23"/>
      <c r="AM5420" s="23"/>
      <c r="AN5420" s="23"/>
      <c r="AO5420" s="23"/>
      <c r="AP5420" s="23"/>
      <c r="AQ5420" s="23"/>
      <c r="AR5420" s="23"/>
      <c r="AS5420" s="23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23"/>
      <c r="BE5420" s="23"/>
      <c r="BF5420" s="23"/>
      <c r="BG5420" s="12"/>
      <c r="BH5420" s="12"/>
      <c r="BI5420" s="12"/>
      <c r="BJ5420" s="12"/>
      <c r="BK5420" s="12"/>
      <c r="BL5420" s="12"/>
      <c r="BM5420" s="12"/>
      <c r="BN5420" s="12"/>
      <c r="BO5420" s="12"/>
      <c r="BP5420" s="12"/>
      <c r="BQ5420" s="12"/>
      <c r="BR5420" s="12"/>
      <c r="BS5420" s="12"/>
      <c r="BT5420" s="12"/>
      <c r="BU5420" s="12"/>
      <c r="BV5420" s="12"/>
      <c r="BW5420" s="12"/>
      <c r="BX5420" s="15"/>
      <c r="BY5420" s="15"/>
      <c r="BZ5420" s="15"/>
      <c r="CA5420" s="15"/>
      <c r="CB5420" s="15"/>
      <c r="CC5420" s="15"/>
      <c r="CD5420" s="15"/>
      <c r="CE5420" s="15"/>
      <c r="CF5420" s="15"/>
      <c r="CG5420" s="15"/>
      <c r="CH5420" s="15"/>
      <c r="CI5420" s="15"/>
      <c r="CJ5420" s="15"/>
      <c r="CK5420" s="15"/>
      <c r="CL5420" s="15"/>
      <c r="CM5420" s="15"/>
      <c r="CN5420" s="15"/>
    </row>
    <row r="5421" spans="1:92" ht="14">
      <c r="A5421" s="1"/>
      <c r="D5421" s="38"/>
      <c r="I5421" s="19"/>
      <c r="K5421" s="15"/>
      <c r="L5421" s="15"/>
      <c r="AE5421" s="37"/>
      <c r="AF5421" s="30"/>
      <c r="AG5421" s="23"/>
      <c r="AH5421" s="23"/>
      <c r="AI5421" s="23"/>
      <c r="AJ5421" s="23"/>
      <c r="AK5421" s="23"/>
      <c r="AL5421" s="23"/>
      <c r="AM5421" s="23"/>
      <c r="AN5421" s="23"/>
      <c r="AO5421" s="23"/>
      <c r="AP5421" s="23"/>
      <c r="AQ5421" s="23"/>
      <c r="AR5421" s="23"/>
      <c r="AS5421" s="23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23"/>
      <c r="BE5421" s="23"/>
      <c r="BF5421" s="23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  <c r="BU5421" s="12"/>
      <c r="BV5421" s="12"/>
      <c r="BW5421" s="12"/>
      <c r="BX5421" s="15"/>
      <c r="BY5421" s="15"/>
      <c r="BZ5421" s="15"/>
      <c r="CA5421" s="15"/>
      <c r="CB5421" s="15"/>
      <c r="CC5421" s="15"/>
      <c r="CD5421" s="15"/>
      <c r="CE5421" s="15"/>
      <c r="CF5421" s="15"/>
      <c r="CG5421" s="15"/>
      <c r="CH5421" s="15"/>
      <c r="CI5421" s="15"/>
      <c r="CJ5421" s="15"/>
      <c r="CK5421" s="15"/>
      <c r="CL5421" s="15"/>
      <c r="CM5421" s="15"/>
      <c r="CN5421" s="15"/>
    </row>
    <row r="5422" spans="1:92" ht="14">
      <c r="A5422" s="1"/>
      <c r="D5422" s="38"/>
      <c r="I5422" s="19"/>
      <c r="K5422" s="15"/>
      <c r="L5422" s="15"/>
      <c r="AE5422" s="37"/>
      <c r="AF5422" s="30"/>
      <c r="AG5422" s="23"/>
      <c r="AH5422" s="23"/>
      <c r="AI5422" s="23"/>
      <c r="AJ5422" s="23"/>
      <c r="AK5422" s="23"/>
      <c r="AL5422" s="23"/>
      <c r="AM5422" s="23"/>
      <c r="AN5422" s="23"/>
      <c r="AO5422" s="23"/>
      <c r="AP5422" s="23"/>
      <c r="AQ5422" s="23"/>
      <c r="AR5422" s="23"/>
      <c r="AS5422" s="23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23"/>
      <c r="BE5422" s="23"/>
      <c r="BF5422" s="23"/>
      <c r="BG5422" s="12"/>
      <c r="BH5422" s="12"/>
      <c r="BI5422" s="12"/>
      <c r="BJ5422" s="12"/>
      <c r="BK5422" s="12"/>
      <c r="BL5422" s="12"/>
      <c r="BM5422" s="12"/>
      <c r="BN5422" s="12"/>
      <c r="BO5422" s="12"/>
      <c r="BP5422" s="12"/>
      <c r="BQ5422" s="12"/>
      <c r="BR5422" s="12"/>
      <c r="BS5422" s="12"/>
      <c r="BT5422" s="12"/>
      <c r="BU5422" s="12"/>
      <c r="BV5422" s="12"/>
      <c r="BW5422" s="12"/>
      <c r="BX5422" s="15"/>
      <c r="BY5422" s="15"/>
      <c r="BZ5422" s="15"/>
      <c r="CA5422" s="15"/>
      <c r="CB5422" s="15"/>
      <c r="CC5422" s="15"/>
      <c r="CD5422" s="15"/>
      <c r="CE5422" s="15"/>
      <c r="CF5422" s="15"/>
      <c r="CG5422" s="15"/>
      <c r="CH5422" s="15"/>
      <c r="CI5422" s="15"/>
      <c r="CJ5422" s="15"/>
      <c r="CK5422" s="15"/>
      <c r="CL5422" s="15"/>
      <c r="CM5422" s="15"/>
      <c r="CN5422" s="15"/>
    </row>
    <row r="5423" spans="1:92" ht="14">
      <c r="A5423" s="1"/>
      <c r="D5423" s="38"/>
      <c r="I5423" s="19"/>
      <c r="K5423" s="15"/>
      <c r="L5423" s="15"/>
      <c r="AE5423" s="37"/>
      <c r="AF5423" s="30"/>
      <c r="AG5423" s="23"/>
      <c r="AH5423" s="23"/>
      <c r="AI5423" s="23"/>
      <c r="AJ5423" s="23"/>
      <c r="AK5423" s="23"/>
      <c r="AL5423" s="23"/>
      <c r="AM5423" s="23"/>
      <c r="AN5423" s="23"/>
      <c r="AO5423" s="23"/>
      <c r="AP5423" s="23"/>
      <c r="AQ5423" s="23"/>
      <c r="AR5423" s="23"/>
      <c r="AS5423" s="23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23"/>
      <c r="BE5423" s="23"/>
      <c r="BF5423" s="23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  <c r="BU5423" s="12"/>
      <c r="BV5423" s="12"/>
      <c r="BW5423" s="12"/>
      <c r="BX5423" s="15"/>
      <c r="BY5423" s="15"/>
      <c r="BZ5423" s="15"/>
      <c r="CA5423" s="15"/>
      <c r="CB5423" s="15"/>
      <c r="CC5423" s="15"/>
      <c r="CD5423" s="15"/>
      <c r="CE5423" s="15"/>
      <c r="CF5423" s="15"/>
      <c r="CG5423" s="15"/>
      <c r="CH5423" s="15"/>
      <c r="CI5423" s="15"/>
      <c r="CJ5423" s="15"/>
      <c r="CK5423" s="15"/>
      <c r="CL5423" s="15"/>
      <c r="CM5423" s="15"/>
      <c r="CN5423" s="15"/>
    </row>
    <row r="5424" spans="1:92" ht="14">
      <c r="A5424" s="1"/>
      <c r="D5424" s="38"/>
      <c r="I5424" s="19"/>
      <c r="K5424" s="15"/>
      <c r="L5424" s="15"/>
      <c r="AE5424" s="37"/>
      <c r="AF5424" s="30"/>
      <c r="AG5424" s="23"/>
      <c r="AH5424" s="23"/>
      <c r="AI5424" s="23"/>
      <c r="AJ5424" s="23"/>
      <c r="AK5424" s="23"/>
      <c r="AL5424" s="23"/>
      <c r="AM5424" s="23"/>
      <c r="AN5424" s="23"/>
      <c r="AO5424" s="23"/>
      <c r="AP5424" s="23"/>
      <c r="AQ5424" s="23"/>
      <c r="AR5424" s="23"/>
      <c r="AS5424" s="23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23"/>
      <c r="BE5424" s="23"/>
      <c r="BF5424" s="23"/>
      <c r="BG5424" s="12"/>
      <c r="BH5424" s="12"/>
      <c r="BI5424" s="12"/>
      <c r="BJ5424" s="12"/>
      <c r="BK5424" s="12"/>
      <c r="BL5424" s="12"/>
      <c r="BM5424" s="12"/>
      <c r="BN5424" s="12"/>
      <c r="BO5424" s="12"/>
      <c r="BP5424" s="12"/>
      <c r="BQ5424" s="12"/>
      <c r="BR5424" s="12"/>
      <c r="BS5424" s="12"/>
      <c r="BT5424" s="12"/>
      <c r="BU5424" s="12"/>
      <c r="BV5424" s="12"/>
      <c r="BW5424" s="12"/>
      <c r="BX5424" s="15"/>
      <c r="BY5424" s="15"/>
      <c r="BZ5424" s="15"/>
      <c r="CA5424" s="15"/>
      <c r="CB5424" s="15"/>
      <c r="CC5424" s="15"/>
      <c r="CD5424" s="15"/>
      <c r="CE5424" s="15"/>
      <c r="CF5424" s="15"/>
      <c r="CG5424" s="15"/>
      <c r="CH5424" s="15"/>
      <c r="CI5424" s="15"/>
      <c r="CJ5424" s="15"/>
      <c r="CK5424" s="15"/>
      <c r="CL5424" s="15"/>
      <c r="CM5424" s="15"/>
      <c r="CN5424" s="15"/>
    </row>
    <row r="5425" spans="1:92" ht="14">
      <c r="A5425" s="1"/>
      <c r="D5425" s="38"/>
      <c r="I5425" s="19"/>
      <c r="K5425" s="15"/>
      <c r="L5425" s="15"/>
      <c r="AE5425" s="37"/>
      <c r="AF5425" s="30"/>
      <c r="AG5425" s="23"/>
      <c r="AH5425" s="23"/>
      <c r="AI5425" s="23"/>
      <c r="AJ5425" s="23"/>
      <c r="AK5425" s="23"/>
      <c r="AL5425" s="23"/>
      <c r="AM5425" s="23"/>
      <c r="AN5425" s="23"/>
      <c r="AO5425" s="23"/>
      <c r="AP5425" s="23"/>
      <c r="AQ5425" s="23"/>
      <c r="AR5425" s="23"/>
      <c r="AS5425" s="23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23"/>
      <c r="BE5425" s="23"/>
      <c r="BF5425" s="23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/>
      <c r="BT5425" s="12"/>
      <c r="BU5425" s="12"/>
      <c r="BV5425" s="12"/>
      <c r="BW5425" s="12"/>
      <c r="BX5425" s="15"/>
      <c r="BY5425" s="15"/>
      <c r="BZ5425" s="15"/>
      <c r="CA5425" s="15"/>
      <c r="CB5425" s="15"/>
      <c r="CC5425" s="15"/>
      <c r="CD5425" s="15"/>
      <c r="CE5425" s="15"/>
      <c r="CF5425" s="15"/>
      <c r="CG5425" s="15"/>
      <c r="CH5425" s="15"/>
      <c r="CI5425" s="15"/>
      <c r="CJ5425" s="15"/>
      <c r="CK5425" s="15"/>
      <c r="CL5425" s="15"/>
      <c r="CM5425" s="15"/>
      <c r="CN5425" s="15"/>
    </row>
    <row r="5426" spans="1:92" ht="14">
      <c r="A5426" s="1"/>
      <c r="D5426" s="38"/>
      <c r="I5426" s="19"/>
      <c r="K5426" s="15"/>
      <c r="L5426" s="15"/>
      <c r="AE5426" s="37"/>
      <c r="AF5426" s="30"/>
      <c r="AG5426" s="23"/>
      <c r="AH5426" s="23"/>
      <c r="AI5426" s="23"/>
      <c r="AJ5426" s="23"/>
      <c r="AK5426" s="23"/>
      <c r="AL5426" s="23"/>
      <c r="AM5426" s="23"/>
      <c r="AN5426" s="23"/>
      <c r="AO5426" s="23"/>
      <c r="AP5426" s="23"/>
      <c r="AQ5426" s="23"/>
      <c r="AR5426" s="23"/>
      <c r="AS5426" s="23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23"/>
      <c r="BE5426" s="23"/>
      <c r="BF5426" s="23"/>
      <c r="BG5426" s="12"/>
      <c r="BH5426" s="12"/>
      <c r="BI5426" s="12"/>
      <c r="BJ5426" s="12"/>
      <c r="BK5426" s="12"/>
      <c r="BL5426" s="12"/>
      <c r="BM5426" s="12"/>
      <c r="BN5426" s="12"/>
      <c r="BO5426" s="12"/>
      <c r="BP5426" s="12"/>
      <c r="BQ5426" s="12"/>
      <c r="BR5426" s="12"/>
      <c r="BS5426" s="12"/>
      <c r="BT5426" s="12"/>
      <c r="BU5426" s="12"/>
      <c r="BV5426" s="12"/>
      <c r="BW5426" s="12"/>
      <c r="BX5426" s="15"/>
      <c r="BY5426" s="15"/>
      <c r="BZ5426" s="15"/>
      <c r="CA5426" s="15"/>
      <c r="CB5426" s="15"/>
      <c r="CC5426" s="15"/>
      <c r="CD5426" s="15"/>
      <c r="CE5426" s="15"/>
      <c r="CF5426" s="15"/>
      <c r="CG5426" s="15"/>
      <c r="CH5426" s="15"/>
      <c r="CI5426" s="15"/>
      <c r="CJ5426" s="15"/>
      <c r="CK5426" s="15"/>
      <c r="CL5426" s="15"/>
      <c r="CM5426" s="15"/>
      <c r="CN5426" s="15"/>
    </row>
    <row r="5427" spans="1:92" ht="14">
      <c r="A5427" s="1"/>
      <c r="D5427" s="38"/>
      <c r="I5427" s="19"/>
      <c r="K5427" s="15"/>
      <c r="L5427" s="15"/>
      <c r="AE5427" s="37"/>
      <c r="AF5427" s="30"/>
      <c r="AG5427" s="23"/>
      <c r="AH5427" s="23"/>
      <c r="AI5427" s="23"/>
      <c r="AJ5427" s="23"/>
      <c r="AK5427" s="23"/>
      <c r="AL5427" s="23"/>
      <c r="AM5427" s="23"/>
      <c r="AN5427" s="23"/>
      <c r="AO5427" s="23"/>
      <c r="AP5427" s="23"/>
      <c r="AQ5427" s="23"/>
      <c r="AR5427" s="23"/>
      <c r="AS5427" s="23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23"/>
      <c r="BE5427" s="23"/>
      <c r="BF5427" s="23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  <c r="BU5427" s="12"/>
      <c r="BV5427" s="12"/>
      <c r="BW5427" s="12"/>
      <c r="BX5427" s="15"/>
      <c r="BY5427" s="15"/>
      <c r="BZ5427" s="15"/>
      <c r="CA5427" s="15"/>
      <c r="CB5427" s="15"/>
      <c r="CC5427" s="15"/>
      <c r="CD5427" s="15"/>
      <c r="CE5427" s="15"/>
      <c r="CF5427" s="15"/>
      <c r="CG5427" s="15"/>
      <c r="CH5427" s="15"/>
      <c r="CI5427" s="15"/>
      <c r="CJ5427" s="15"/>
      <c r="CK5427" s="15"/>
      <c r="CL5427" s="15"/>
      <c r="CM5427" s="15"/>
      <c r="CN5427" s="15"/>
    </row>
    <row r="5428" spans="1:92" ht="14">
      <c r="A5428" s="1"/>
      <c r="D5428" s="38"/>
      <c r="I5428" s="19"/>
      <c r="K5428" s="15"/>
      <c r="L5428" s="15"/>
      <c r="AE5428" s="37"/>
      <c r="AF5428" s="30"/>
      <c r="AG5428" s="23"/>
      <c r="AH5428" s="23"/>
      <c r="AI5428" s="23"/>
      <c r="AJ5428" s="23"/>
      <c r="AK5428" s="23"/>
      <c r="AL5428" s="23"/>
      <c r="AM5428" s="23"/>
      <c r="AN5428" s="23"/>
      <c r="AO5428" s="23"/>
      <c r="AP5428" s="23"/>
      <c r="AQ5428" s="23"/>
      <c r="AR5428" s="23"/>
      <c r="AS5428" s="23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23"/>
      <c r="BE5428" s="23"/>
      <c r="BF5428" s="23"/>
      <c r="BG5428" s="12"/>
      <c r="BH5428" s="12"/>
      <c r="BI5428" s="12"/>
      <c r="BJ5428" s="12"/>
      <c r="BK5428" s="12"/>
      <c r="BL5428" s="12"/>
      <c r="BM5428" s="12"/>
      <c r="BN5428" s="12"/>
      <c r="BO5428" s="12"/>
      <c r="BP5428" s="12"/>
      <c r="BQ5428" s="12"/>
      <c r="BR5428" s="12"/>
      <c r="BS5428" s="12"/>
      <c r="BT5428" s="12"/>
      <c r="BU5428" s="12"/>
      <c r="BV5428" s="12"/>
      <c r="BW5428" s="12"/>
      <c r="BX5428" s="15"/>
      <c r="BY5428" s="15"/>
      <c r="BZ5428" s="15"/>
      <c r="CA5428" s="15"/>
      <c r="CB5428" s="15"/>
      <c r="CC5428" s="15"/>
      <c r="CD5428" s="15"/>
      <c r="CE5428" s="15"/>
      <c r="CF5428" s="15"/>
      <c r="CG5428" s="15"/>
      <c r="CH5428" s="15"/>
      <c r="CI5428" s="15"/>
      <c r="CJ5428" s="15"/>
      <c r="CK5428" s="15"/>
      <c r="CL5428" s="15"/>
      <c r="CM5428" s="15"/>
      <c r="CN5428" s="15"/>
    </row>
    <row r="5429" spans="1:92" ht="14">
      <c r="A5429" s="1"/>
      <c r="D5429" s="38"/>
      <c r="I5429" s="19"/>
      <c r="K5429" s="15"/>
      <c r="L5429" s="15"/>
      <c r="AE5429" s="37"/>
      <c r="AF5429" s="30"/>
      <c r="AG5429" s="23"/>
      <c r="AH5429" s="23"/>
      <c r="AI5429" s="23"/>
      <c r="AJ5429" s="23"/>
      <c r="AK5429" s="23"/>
      <c r="AL5429" s="23"/>
      <c r="AM5429" s="23"/>
      <c r="AN5429" s="23"/>
      <c r="AO5429" s="23"/>
      <c r="AP5429" s="23"/>
      <c r="AQ5429" s="23"/>
      <c r="AR5429" s="23"/>
      <c r="AS5429" s="23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23"/>
      <c r="BE5429" s="23"/>
      <c r="BF5429" s="23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  <c r="BU5429" s="12"/>
      <c r="BV5429" s="12"/>
      <c r="BW5429" s="12"/>
      <c r="BX5429" s="15"/>
      <c r="BY5429" s="15"/>
      <c r="BZ5429" s="15"/>
      <c r="CA5429" s="15"/>
      <c r="CB5429" s="15"/>
      <c r="CC5429" s="15"/>
      <c r="CD5429" s="15"/>
      <c r="CE5429" s="15"/>
      <c r="CF5429" s="15"/>
      <c r="CG5429" s="15"/>
      <c r="CH5429" s="15"/>
      <c r="CI5429" s="15"/>
      <c r="CJ5429" s="15"/>
      <c r="CK5429" s="15"/>
      <c r="CL5429" s="15"/>
      <c r="CM5429" s="15"/>
      <c r="CN5429" s="15"/>
    </row>
    <row r="5430" spans="1:92" ht="14">
      <c r="A5430" s="1"/>
      <c r="D5430" s="38"/>
      <c r="I5430" s="19"/>
      <c r="K5430" s="15"/>
      <c r="L5430" s="15"/>
      <c r="AE5430" s="37"/>
      <c r="AF5430" s="30"/>
      <c r="AG5430" s="23"/>
      <c r="AH5430" s="23"/>
      <c r="AI5430" s="23"/>
      <c r="AJ5430" s="23"/>
      <c r="AK5430" s="23"/>
      <c r="AL5430" s="23"/>
      <c r="AM5430" s="23"/>
      <c r="AN5430" s="23"/>
      <c r="AO5430" s="23"/>
      <c r="AP5430" s="23"/>
      <c r="AQ5430" s="23"/>
      <c r="AR5430" s="23"/>
      <c r="AS5430" s="23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23"/>
      <c r="BE5430" s="23"/>
      <c r="BF5430" s="23"/>
      <c r="BG5430" s="12"/>
      <c r="BH5430" s="12"/>
      <c r="BI5430" s="12"/>
      <c r="BJ5430" s="12"/>
      <c r="BK5430" s="12"/>
      <c r="BL5430" s="12"/>
      <c r="BM5430" s="12"/>
      <c r="BN5430" s="12"/>
      <c r="BO5430" s="12"/>
      <c r="BP5430" s="12"/>
      <c r="BQ5430" s="12"/>
      <c r="BR5430" s="12"/>
      <c r="BS5430" s="12"/>
      <c r="BT5430" s="12"/>
      <c r="BU5430" s="12"/>
      <c r="BV5430" s="12"/>
      <c r="BW5430" s="12"/>
      <c r="BX5430" s="15"/>
      <c r="BY5430" s="15"/>
      <c r="BZ5430" s="15"/>
      <c r="CA5430" s="15"/>
      <c r="CB5430" s="15"/>
      <c r="CC5430" s="15"/>
      <c r="CD5430" s="15"/>
      <c r="CE5430" s="15"/>
      <c r="CF5430" s="15"/>
      <c r="CG5430" s="15"/>
      <c r="CH5430" s="15"/>
      <c r="CI5430" s="15"/>
      <c r="CJ5430" s="15"/>
      <c r="CK5430" s="15"/>
      <c r="CL5430" s="15"/>
      <c r="CM5430" s="15"/>
      <c r="CN5430" s="15"/>
    </row>
    <row r="5431" spans="1:92" ht="14">
      <c r="A5431" s="1"/>
      <c r="D5431" s="38"/>
      <c r="I5431" s="19"/>
      <c r="K5431" s="15"/>
      <c r="L5431" s="15"/>
      <c r="AE5431" s="37"/>
      <c r="AF5431" s="30"/>
      <c r="AG5431" s="23"/>
      <c r="AH5431" s="23"/>
      <c r="AI5431" s="23"/>
      <c r="AJ5431" s="23"/>
      <c r="AK5431" s="23"/>
      <c r="AL5431" s="23"/>
      <c r="AM5431" s="23"/>
      <c r="AN5431" s="23"/>
      <c r="AO5431" s="23"/>
      <c r="AP5431" s="23"/>
      <c r="AQ5431" s="23"/>
      <c r="AR5431" s="23"/>
      <c r="AS5431" s="23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23"/>
      <c r="BE5431" s="23"/>
      <c r="BF5431" s="23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  <c r="BU5431" s="12"/>
      <c r="BV5431" s="12"/>
      <c r="BW5431" s="12"/>
      <c r="BX5431" s="15"/>
      <c r="BY5431" s="15"/>
      <c r="BZ5431" s="15"/>
      <c r="CA5431" s="15"/>
      <c r="CB5431" s="15"/>
      <c r="CC5431" s="15"/>
      <c r="CD5431" s="15"/>
      <c r="CE5431" s="15"/>
      <c r="CF5431" s="15"/>
      <c r="CG5431" s="15"/>
      <c r="CH5431" s="15"/>
      <c r="CI5431" s="15"/>
      <c r="CJ5431" s="15"/>
      <c r="CK5431" s="15"/>
      <c r="CL5431" s="15"/>
      <c r="CM5431" s="15"/>
      <c r="CN5431" s="15"/>
    </row>
    <row r="5432" spans="1:92" ht="14">
      <c r="A5432" s="1"/>
      <c r="D5432" s="38"/>
      <c r="I5432" s="19"/>
      <c r="K5432" s="15"/>
      <c r="L5432" s="15"/>
      <c r="AE5432" s="37"/>
      <c r="AF5432" s="30"/>
      <c r="AG5432" s="23"/>
      <c r="AH5432" s="23"/>
      <c r="AI5432" s="23"/>
      <c r="AJ5432" s="23"/>
      <c r="AK5432" s="23"/>
      <c r="AL5432" s="23"/>
      <c r="AM5432" s="23"/>
      <c r="AN5432" s="23"/>
      <c r="AO5432" s="23"/>
      <c r="AP5432" s="23"/>
      <c r="AQ5432" s="23"/>
      <c r="AR5432" s="23"/>
      <c r="AS5432" s="23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23"/>
      <c r="BE5432" s="23"/>
      <c r="BF5432" s="23"/>
      <c r="BG5432" s="12"/>
      <c r="BH5432" s="12"/>
      <c r="BI5432" s="12"/>
      <c r="BJ5432" s="12"/>
      <c r="BK5432" s="12"/>
      <c r="BL5432" s="12"/>
      <c r="BM5432" s="12"/>
      <c r="BN5432" s="12"/>
      <c r="BO5432" s="12"/>
      <c r="BP5432" s="12"/>
      <c r="BQ5432" s="12"/>
      <c r="BR5432" s="12"/>
      <c r="BS5432" s="12"/>
      <c r="BT5432" s="12"/>
      <c r="BU5432" s="12"/>
      <c r="BV5432" s="12"/>
      <c r="BW5432" s="12"/>
      <c r="BX5432" s="15"/>
      <c r="BY5432" s="15"/>
      <c r="BZ5432" s="15"/>
      <c r="CA5432" s="15"/>
      <c r="CB5432" s="15"/>
      <c r="CC5432" s="15"/>
      <c r="CD5432" s="15"/>
      <c r="CE5432" s="15"/>
      <c r="CF5432" s="15"/>
      <c r="CG5432" s="15"/>
      <c r="CH5432" s="15"/>
      <c r="CI5432" s="15"/>
      <c r="CJ5432" s="15"/>
      <c r="CK5432" s="15"/>
      <c r="CL5432" s="15"/>
      <c r="CM5432" s="15"/>
      <c r="CN5432" s="15"/>
    </row>
    <row r="5433" spans="1:92" ht="14">
      <c r="A5433" s="1"/>
      <c r="D5433" s="38"/>
      <c r="I5433" s="19"/>
      <c r="K5433" s="15"/>
      <c r="L5433" s="15"/>
      <c r="AE5433" s="37"/>
      <c r="AF5433" s="30"/>
      <c r="AG5433" s="23"/>
      <c r="AH5433" s="23"/>
      <c r="AI5433" s="23"/>
      <c r="AJ5433" s="23"/>
      <c r="AK5433" s="23"/>
      <c r="AL5433" s="23"/>
      <c r="AM5433" s="23"/>
      <c r="AN5433" s="23"/>
      <c r="AO5433" s="23"/>
      <c r="AP5433" s="23"/>
      <c r="AQ5433" s="23"/>
      <c r="AR5433" s="23"/>
      <c r="AS5433" s="23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23"/>
      <c r="BE5433" s="23"/>
      <c r="BF5433" s="23"/>
      <c r="BG5433" s="12"/>
      <c r="BH5433" s="12"/>
      <c r="BI5433" s="12"/>
      <c r="BJ5433" s="12"/>
      <c r="BK5433" s="12"/>
      <c r="BL5433" s="12"/>
      <c r="BM5433" s="12"/>
      <c r="BN5433" s="12"/>
      <c r="BO5433" s="12"/>
      <c r="BP5433" s="12"/>
      <c r="BQ5433" s="12"/>
      <c r="BR5433" s="12"/>
      <c r="BS5433" s="12"/>
      <c r="BT5433" s="12"/>
      <c r="BU5433" s="12"/>
      <c r="BV5433" s="12"/>
      <c r="BW5433" s="12"/>
      <c r="BX5433" s="15"/>
      <c r="BY5433" s="15"/>
      <c r="BZ5433" s="15"/>
      <c r="CA5433" s="15"/>
      <c r="CB5433" s="15"/>
      <c r="CC5433" s="15"/>
      <c r="CD5433" s="15"/>
      <c r="CE5433" s="15"/>
      <c r="CF5433" s="15"/>
      <c r="CG5433" s="15"/>
      <c r="CH5433" s="15"/>
      <c r="CI5433" s="15"/>
      <c r="CJ5433" s="15"/>
      <c r="CK5433" s="15"/>
      <c r="CL5433" s="15"/>
      <c r="CM5433" s="15"/>
      <c r="CN5433" s="15"/>
    </row>
    <row r="5434" spans="1:92" ht="14">
      <c r="A5434" s="1"/>
      <c r="D5434" s="38"/>
      <c r="I5434" s="19"/>
      <c r="K5434" s="15"/>
      <c r="L5434" s="15"/>
      <c r="AE5434" s="37"/>
      <c r="AF5434" s="30"/>
      <c r="AG5434" s="23"/>
      <c r="AH5434" s="23"/>
      <c r="AI5434" s="23"/>
      <c r="AJ5434" s="23"/>
      <c r="AK5434" s="23"/>
      <c r="AL5434" s="23"/>
      <c r="AM5434" s="23"/>
      <c r="AN5434" s="23"/>
      <c r="AO5434" s="23"/>
      <c r="AP5434" s="23"/>
      <c r="AQ5434" s="23"/>
      <c r="AR5434" s="23"/>
      <c r="AS5434" s="23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23"/>
      <c r="BE5434" s="23"/>
      <c r="BF5434" s="23"/>
      <c r="BG5434" s="12"/>
      <c r="BH5434" s="12"/>
      <c r="BI5434" s="12"/>
      <c r="BJ5434" s="12"/>
      <c r="BK5434" s="12"/>
      <c r="BL5434" s="12"/>
      <c r="BM5434" s="12"/>
      <c r="BN5434" s="12"/>
      <c r="BO5434" s="12"/>
      <c r="BP5434" s="12"/>
      <c r="BQ5434" s="12"/>
      <c r="BR5434" s="12"/>
      <c r="BS5434" s="12"/>
      <c r="BT5434" s="12"/>
      <c r="BU5434" s="12"/>
      <c r="BV5434" s="12"/>
      <c r="BW5434" s="12"/>
      <c r="BX5434" s="15"/>
      <c r="BY5434" s="15"/>
      <c r="BZ5434" s="15"/>
      <c r="CA5434" s="15"/>
      <c r="CB5434" s="15"/>
      <c r="CC5434" s="15"/>
      <c r="CD5434" s="15"/>
      <c r="CE5434" s="15"/>
      <c r="CF5434" s="15"/>
      <c r="CG5434" s="15"/>
      <c r="CH5434" s="15"/>
      <c r="CI5434" s="15"/>
      <c r="CJ5434" s="15"/>
      <c r="CK5434" s="15"/>
      <c r="CL5434" s="15"/>
      <c r="CM5434" s="15"/>
      <c r="CN5434" s="15"/>
    </row>
    <row r="5435" spans="1:92" ht="14">
      <c r="A5435" s="1"/>
      <c r="D5435" s="38"/>
      <c r="I5435" s="19"/>
      <c r="K5435" s="15"/>
      <c r="L5435" s="15"/>
      <c r="AE5435" s="37"/>
      <c r="AF5435" s="30"/>
      <c r="AG5435" s="23"/>
      <c r="AH5435" s="23"/>
      <c r="AI5435" s="23"/>
      <c r="AJ5435" s="23"/>
      <c r="AK5435" s="23"/>
      <c r="AL5435" s="23"/>
      <c r="AM5435" s="23"/>
      <c r="AN5435" s="23"/>
      <c r="AO5435" s="23"/>
      <c r="AP5435" s="23"/>
      <c r="AQ5435" s="23"/>
      <c r="AR5435" s="23"/>
      <c r="AS5435" s="23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23"/>
      <c r="BE5435" s="23"/>
      <c r="BF5435" s="23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  <c r="BU5435" s="12"/>
      <c r="BV5435" s="12"/>
      <c r="BW5435" s="12"/>
      <c r="BX5435" s="15"/>
      <c r="BY5435" s="15"/>
      <c r="BZ5435" s="15"/>
      <c r="CA5435" s="15"/>
      <c r="CB5435" s="15"/>
      <c r="CC5435" s="15"/>
      <c r="CD5435" s="15"/>
      <c r="CE5435" s="15"/>
      <c r="CF5435" s="15"/>
      <c r="CG5435" s="15"/>
      <c r="CH5435" s="15"/>
      <c r="CI5435" s="15"/>
      <c r="CJ5435" s="15"/>
      <c r="CK5435" s="15"/>
      <c r="CL5435" s="15"/>
      <c r="CM5435" s="15"/>
      <c r="CN5435" s="15"/>
    </row>
    <row r="5436" spans="1:92" ht="14">
      <c r="A5436" s="1"/>
      <c r="D5436" s="38"/>
      <c r="I5436" s="19"/>
      <c r="K5436" s="15"/>
      <c r="L5436" s="15"/>
      <c r="AE5436" s="37"/>
      <c r="AF5436" s="30"/>
      <c r="AG5436" s="23"/>
      <c r="AH5436" s="23"/>
      <c r="AI5436" s="23"/>
      <c r="AJ5436" s="23"/>
      <c r="AK5436" s="23"/>
      <c r="AL5436" s="23"/>
      <c r="AM5436" s="23"/>
      <c r="AN5436" s="23"/>
      <c r="AO5436" s="23"/>
      <c r="AP5436" s="23"/>
      <c r="AQ5436" s="23"/>
      <c r="AR5436" s="23"/>
      <c r="AS5436" s="23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23"/>
      <c r="BE5436" s="23"/>
      <c r="BF5436" s="23"/>
      <c r="BG5436" s="12"/>
      <c r="BH5436" s="12"/>
      <c r="BI5436" s="12"/>
      <c r="BJ5436" s="12"/>
      <c r="BK5436" s="12"/>
      <c r="BL5436" s="12"/>
      <c r="BM5436" s="12"/>
      <c r="BN5436" s="12"/>
      <c r="BO5436" s="12"/>
      <c r="BP5436" s="12"/>
      <c r="BQ5436" s="12"/>
      <c r="BR5436" s="12"/>
      <c r="BS5436" s="12"/>
      <c r="BT5436" s="12"/>
      <c r="BU5436" s="12"/>
      <c r="BV5436" s="12"/>
      <c r="BW5436" s="12"/>
      <c r="BX5436" s="15"/>
      <c r="BY5436" s="15"/>
      <c r="BZ5436" s="15"/>
      <c r="CA5436" s="15"/>
      <c r="CB5436" s="15"/>
      <c r="CC5436" s="15"/>
      <c r="CD5436" s="15"/>
      <c r="CE5436" s="15"/>
      <c r="CF5436" s="15"/>
      <c r="CG5436" s="15"/>
      <c r="CH5436" s="15"/>
      <c r="CI5436" s="15"/>
      <c r="CJ5436" s="15"/>
      <c r="CK5436" s="15"/>
      <c r="CL5436" s="15"/>
      <c r="CM5436" s="15"/>
      <c r="CN5436" s="15"/>
    </row>
    <row r="5437" spans="1:92" ht="14">
      <c r="A5437" s="1"/>
      <c r="D5437" s="38"/>
      <c r="I5437" s="19"/>
      <c r="K5437" s="15"/>
      <c r="L5437" s="15"/>
      <c r="AE5437" s="37"/>
      <c r="AF5437" s="30"/>
      <c r="AG5437" s="23"/>
      <c r="AH5437" s="23"/>
      <c r="AI5437" s="23"/>
      <c r="AJ5437" s="23"/>
      <c r="AK5437" s="23"/>
      <c r="AL5437" s="23"/>
      <c r="AM5437" s="23"/>
      <c r="AN5437" s="23"/>
      <c r="AO5437" s="23"/>
      <c r="AP5437" s="23"/>
      <c r="AQ5437" s="23"/>
      <c r="AR5437" s="23"/>
      <c r="AS5437" s="23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23"/>
      <c r="BE5437" s="23"/>
      <c r="BF5437" s="23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  <c r="BU5437" s="12"/>
      <c r="BV5437" s="12"/>
      <c r="BW5437" s="12"/>
      <c r="BX5437" s="15"/>
      <c r="BY5437" s="15"/>
      <c r="BZ5437" s="15"/>
      <c r="CA5437" s="15"/>
      <c r="CB5437" s="15"/>
      <c r="CC5437" s="15"/>
      <c r="CD5437" s="15"/>
      <c r="CE5437" s="15"/>
      <c r="CF5437" s="15"/>
      <c r="CG5437" s="15"/>
      <c r="CH5437" s="15"/>
      <c r="CI5437" s="15"/>
      <c r="CJ5437" s="15"/>
      <c r="CK5437" s="15"/>
      <c r="CL5437" s="15"/>
      <c r="CM5437" s="15"/>
      <c r="CN5437" s="15"/>
    </row>
    <row r="5438" spans="1:92" ht="14">
      <c r="A5438" s="1"/>
      <c r="D5438" s="38"/>
      <c r="I5438" s="19"/>
      <c r="K5438" s="15"/>
      <c r="L5438" s="15"/>
      <c r="AE5438" s="37"/>
      <c r="AF5438" s="30"/>
      <c r="AG5438" s="23"/>
      <c r="AH5438" s="23"/>
      <c r="AI5438" s="23"/>
      <c r="AJ5438" s="23"/>
      <c r="AK5438" s="23"/>
      <c r="AL5438" s="23"/>
      <c r="AM5438" s="23"/>
      <c r="AN5438" s="23"/>
      <c r="AO5438" s="23"/>
      <c r="AP5438" s="23"/>
      <c r="AQ5438" s="23"/>
      <c r="AR5438" s="23"/>
      <c r="AS5438" s="23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23"/>
      <c r="BE5438" s="23"/>
      <c r="BF5438" s="23"/>
      <c r="BG5438" s="12"/>
      <c r="BH5438" s="12"/>
      <c r="BI5438" s="12"/>
      <c r="BJ5438" s="12"/>
      <c r="BK5438" s="12"/>
      <c r="BL5438" s="12"/>
      <c r="BM5438" s="12"/>
      <c r="BN5438" s="12"/>
      <c r="BO5438" s="12"/>
      <c r="BP5438" s="12"/>
      <c r="BQ5438" s="12"/>
      <c r="BR5438" s="12"/>
      <c r="BS5438" s="12"/>
      <c r="BT5438" s="12"/>
      <c r="BU5438" s="12"/>
      <c r="BV5438" s="12"/>
      <c r="BW5438" s="12"/>
      <c r="BX5438" s="15"/>
      <c r="BY5438" s="15"/>
      <c r="BZ5438" s="15"/>
      <c r="CA5438" s="15"/>
      <c r="CB5438" s="15"/>
      <c r="CC5438" s="15"/>
      <c r="CD5438" s="15"/>
      <c r="CE5438" s="15"/>
      <c r="CF5438" s="15"/>
      <c r="CG5438" s="15"/>
      <c r="CH5438" s="15"/>
      <c r="CI5438" s="15"/>
      <c r="CJ5438" s="15"/>
      <c r="CK5438" s="15"/>
      <c r="CL5438" s="15"/>
      <c r="CM5438" s="15"/>
      <c r="CN5438" s="15"/>
    </row>
    <row r="5439" spans="1:92" ht="14">
      <c r="A5439" s="1"/>
      <c r="D5439" s="38"/>
      <c r="I5439" s="19"/>
      <c r="K5439" s="15"/>
      <c r="L5439" s="15"/>
      <c r="AE5439" s="37"/>
      <c r="AF5439" s="30"/>
      <c r="AG5439" s="23"/>
      <c r="AH5439" s="23"/>
      <c r="AI5439" s="23"/>
      <c r="AJ5439" s="23"/>
      <c r="AK5439" s="23"/>
      <c r="AL5439" s="23"/>
      <c r="AM5439" s="23"/>
      <c r="AN5439" s="23"/>
      <c r="AO5439" s="23"/>
      <c r="AP5439" s="23"/>
      <c r="AQ5439" s="23"/>
      <c r="AR5439" s="23"/>
      <c r="AS5439" s="23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23"/>
      <c r="BE5439" s="23"/>
      <c r="BF5439" s="23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  <c r="BU5439" s="12"/>
      <c r="BV5439" s="12"/>
      <c r="BW5439" s="12"/>
      <c r="BX5439" s="15"/>
      <c r="BY5439" s="15"/>
      <c r="BZ5439" s="15"/>
      <c r="CA5439" s="15"/>
      <c r="CB5439" s="15"/>
      <c r="CC5439" s="15"/>
      <c r="CD5439" s="15"/>
      <c r="CE5439" s="15"/>
      <c r="CF5439" s="15"/>
      <c r="CG5439" s="15"/>
      <c r="CH5439" s="15"/>
      <c r="CI5439" s="15"/>
      <c r="CJ5439" s="15"/>
      <c r="CK5439" s="15"/>
      <c r="CL5439" s="15"/>
      <c r="CM5439" s="15"/>
      <c r="CN5439" s="15"/>
    </row>
    <row r="5440" spans="1:92" ht="14">
      <c r="A5440" s="1"/>
      <c r="D5440" s="38"/>
      <c r="I5440" s="19"/>
      <c r="K5440" s="15"/>
      <c r="L5440" s="15"/>
      <c r="AE5440" s="37"/>
      <c r="AF5440" s="30"/>
      <c r="AG5440" s="23"/>
      <c r="AH5440" s="23"/>
      <c r="AI5440" s="23"/>
      <c r="AJ5440" s="23"/>
      <c r="AK5440" s="23"/>
      <c r="AL5440" s="23"/>
      <c r="AM5440" s="23"/>
      <c r="AN5440" s="23"/>
      <c r="AO5440" s="23"/>
      <c r="AP5440" s="23"/>
      <c r="AQ5440" s="23"/>
      <c r="AR5440" s="23"/>
      <c r="AS5440" s="23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23"/>
      <c r="BE5440" s="23"/>
      <c r="BF5440" s="23"/>
      <c r="BG5440" s="12"/>
      <c r="BH5440" s="12"/>
      <c r="BI5440" s="12"/>
      <c r="BJ5440" s="12"/>
      <c r="BK5440" s="12"/>
      <c r="BL5440" s="12"/>
      <c r="BM5440" s="12"/>
      <c r="BN5440" s="12"/>
      <c r="BO5440" s="12"/>
      <c r="BP5440" s="12"/>
      <c r="BQ5440" s="12"/>
      <c r="BR5440" s="12"/>
      <c r="BS5440" s="12"/>
      <c r="BT5440" s="12"/>
      <c r="BU5440" s="12"/>
      <c r="BV5440" s="12"/>
      <c r="BW5440" s="12"/>
      <c r="BX5440" s="15"/>
      <c r="BY5440" s="15"/>
      <c r="BZ5440" s="15"/>
      <c r="CA5440" s="15"/>
      <c r="CB5440" s="15"/>
      <c r="CC5440" s="15"/>
      <c r="CD5440" s="15"/>
      <c r="CE5440" s="15"/>
      <c r="CF5440" s="15"/>
      <c r="CG5440" s="15"/>
      <c r="CH5440" s="15"/>
      <c r="CI5440" s="15"/>
      <c r="CJ5440" s="15"/>
      <c r="CK5440" s="15"/>
      <c r="CL5440" s="15"/>
      <c r="CM5440" s="15"/>
      <c r="CN5440" s="15"/>
    </row>
    <row r="5441" spans="1:92" ht="14">
      <c r="A5441" s="1"/>
      <c r="D5441" s="38"/>
      <c r="I5441" s="19"/>
      <c r="K5441" s="15"/>
      <c r="L5441" s="15"/>
      <c r="AE5441" s="37"/>
      <c r="AF5441" s="30"/>
      <c r="AG5441" s="23"/>
      <c r="AH5441" s="23"/>
      <c r="AI5441" s="23"/>
      <c r="AJ5441" s="23"/>
      <c r="AK5441" s="23"/>
      <c r="AL5441" s="23"/>
      <c r="AM5441" s="23"/>
      <c r="AN5441" s="23"/>
      <c r="AO5441" s="23"/>
      <c r="AP5441" s="23"/>
      <c r="AQ5441" s="23"/>
      <c r="AR5441" s="23"/>
      <c r="AS5441" s="23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23"/>
      <c r="BE5441" s="23"/>
      <c r="BF5441" s="23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  <c r="BU5441" s="12"/>
      <c r="BV5441" s="12"/>
      <c r="BW5441" s="12"/>
      <c r="BX5441" s="15"/>
      <c r="BY5441" s="15"/>
      <c r="BZ5441" s="15"/>
      <c r="CA5441" s="15"/>
      <c r="CB5441" s="15"/>
      <c r="CC5441" s="15"/>
      <c r="CD5441" s="15"/>
      <c r="CE5441" s="15"/>
      <c r="CF5441" s="15"/>
      <c r="CG5441" s="15"/>
      <c r="CH5441" s="15"/>
      <c r="CI5441" s="15"/>
      <c r="CJ5441" s="15"/>
      <c r="CK5441" s="15"/>
      <c r="CL5441" s="15"/>
      <c r="CM5441" s="15"/>
      <c r="CN5441" s="15"/>
    </row>
    <row r="5442" spans="1:92" ht="14">
      <c r="A5442" s="1"/>
      <c r="D5442" s="38"/>
      <c r="I5442" s="19"/>
      <c r="K5442" s="15"/>
      <c r="L5442" s="15"/>
      <c r="AE5442" s="37"/>
      <c r="AF5442" s="30"/>
      <c r="AG5442" s="23"/>
      <c r="AH5442" s="23"/>
      <c r="AI5442" s="23"/>
      <c r="AJ5442" s="23"/>
      <c r="AK5442" s="23"/>
      <c r="AL5442" s="23"/>
      <c r="AM5442" s="23"/>
      <c r="AN5442" s="23"/>
      <c r="AO5442" s="23"/>
      <c r="AP5442" s="23"/>
      <c r="AQ5442" s="23"/>
      <c r="AR5442" s="23"/>
      <c r="AS5442" s="23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23"/>
      <c r="BE5442" s="23"/>
      <c r="BF5442" s="23"/>
      <c r="BG5442" s="12"/>
      <c r="BH5442" s="12"/>
      <c r="BI5442" s="12"/>
      <c r="BJ5442" s="12"/>
      <c r="BK5442" s="12"/>
      <c r="BL5442" s="12"/>
      <c r="BM5442" s="12"/>
      <c r="BN5442" s="12"/>
      <c r="BO5442" s="12"/>
      <c r="BP5442" s="12"/>
      <c r="BQ5442" s="12"/>
      <c r="BR5442" s="12"/>
      <c r="BS5442" s="12"/>
      <c r="BT5442" s="12"/>
      <c r="BU5442" s="12"/>
      <c r="BV5442" s="12"/>
      <c r="BW5442" s="12"/>
      <c r="BX5442" s="15"/>
      <c r="BY5442" s="15"/>
      <c r="BZ5442" s="15"/>
      <c r="CA5442" s="15"/>
      <c r="CB5442" s="15"/>
      <c r="CC5442" s="15"/>
      <c r="CD5442" s="15"/>
      <c r="CE5442" s="15"/>
      <c r="CF5442" s="15"/>
      <c r="CG5442" s="15"/>
      <c r="CH5442" s="15"/>
      <c r="CI5442" s="15"/>
      <c r="CJ5442" s="15"/>
      <c r="CK5442" s="15"/>
      <c r="CL5442" s="15"/>
      <c r="CM5442" s="15"/>
      <c r="CN5442" s="15"/>
    </row>
    <row r="5443" spans="1:92" ht="14">
      <c r="A5443" s="1"/>
      <c r="D5443" s="38"/>
      <c r="I5443" s="19"/>
      <c r="K5443" s="15"/>
      <c r="L5443" s="15"/>
      <c r="AE5443" s="37"/>
      <c r="AF5443" s="30"/>
      <c r="AG5443" s="23"/>
      <c r="AH5443" s="23"/>
      <c r="AI5443" s="23"/>
      <c r="AJ5443" s="23"/>
      <c r="AK5443" s="23"/>
      <c r="AL5443" s="23"/>
      <c r="AM5443" s="23"/>
      <c r="AN5443" s="23"/>
      <c r="AO5443" s="23"/>
      <c r="AP5443" s="23"/>
      <c r="AQ5443" s="23"/>
      <c r="AR5443" s="23"/>
      <c r="AS5443" s="23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23"/>
      <c r="BE5443" s="23"/>
      <c r="BF5443" s="23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  <c r="BU5443" s="12"/>
      <c r="BV5443" s="12"/>
      <c r="BW5443" s="12"/>
      <c r="BX5443" s="15"/>
      <c r="BY5443" s="15"/>
      <c r="BZ5443" s="15"/>
      <c r="CA5443" s="15"/>
      <c r="CB5443" s="15"/>
      <c r="CC5443" s="15"/>
      <c r="CD5443" s="15"/>
      <c r="CE5443" s="15"/>
      <c r="CF5443" s="15"/>
      <c r="CG5443" s="15"/>
      <c r="CH5443" s="15"/>
      <c r="CI5443" s="15"/>
      <c r="CJ5443" s="15"/>
      <c r="CK5443" s="15"/>
      <c r="CL5443" s="15"/>
      <c r="CM5443" s="15"/>
      <c r="CN5443" s="15"/>
    </row>
    <row r="5444" spans="1:92" ht="14">
      <c r="A5444" s="1"/>
      <c r="D5444" s="38"/>
      <c r="I5444" s="19"/>
      <c r="K5444" s="15"/>
      <c r="L5444" s="15"/>
      <c r="AE5444" s="37"/>
      <c r="AF5444" s="30"/>
      <c r="AG5444" s="23"/>
      <c r="AH5444" s="23"/>
      <c r="AI5444" s="23"/>
      <c r="AJ5444" s="23"/>
      <c r="AK5444" s="23"/>
      <c r="AL5444" s="23"/>
      <c r="AM5444" s="23"/>
      <c r="AN5444" s="23"/>
      <c r="AO5444" s="23"/>
      <c r="AP5444" s="23"/>
      <c r="AQ5444" s="23"/>
      <c r="AR5444" s="23"/>
      <c r="AS5444" s="23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23"/>
      <c r="BE5444" s="23"/>
      <c r="BF5444" s="23"/>
      <c r="BG5444" s="12"/>
      <c r="BH5444" s="12"/>
      <c r="BI5444" s="12"/>
      <c r="BJ5444" s="12"/>
      <c r="BK5444" s="12"/>
      <c r="BL5444" s="12"/>
      <c r="BM5444" s="12"/>
      <c r="BN5444" s="12"/>
      <c r="BO5444" s="12"/>
      <c r="BP5444" s="12"/>
      <c r="BQ5444" s="12"/>
      <c r="BR5444" s="12"/>
      <c r="BS5444" s="12"/>
      <c r="BT5444" s="12"/>
      <c r="BU5444" s="12"/>
      <c r="BV5444" s="12"/>
      <c r="BW5444" s="12"/>
      <c r="BX5444" s="15"/>
      <c r="BY5444" s="15"/>
      <c r="BZ5444" s="15"/>
      <c r="CA5444" s="15"/>
      <c r="CB5444" s="15"/>
      <c r="CC5444" s="15"/>
      <c r="CD5444" s="15"/>
      <c r="CE5444" s="15"/>
      <c r="CF5444" s="15"/>
      <c r="CG5444" s="15"/>
      <c r="CH5444" s="15"/>
      <c r="CI5444" s="15"/>
      <c r="CJ5444" s="15"/>
      <c r="CK5444" s="15"/>
      <c r="CL5444" s="15"/>
      <c r="CM5444" s="15"/>
      <c r="CN5444" s="15"/>
    </row>
    <row r="5445" spans="1:92" ht="14">
      <c r="A5445" s="1"/>
      <c r="D5445" s="38"/>
      <c r="I5445" s="19"/>
      <c r="K5445" s="15"/>
      <c r="L5445" s="15"/>
      <c r="AE5445" s="37"/>
      <c r="AF5445" s="30"/>
      <c r="AG5445" s="23"/>
      <c r="AH5445" s="23"/>
      <c r="AI5445" s="23"/>
      <c r="AJ5445" s="23"/>
      <c r="AK5445" s="23"/>
      <c r="AL5445" s="23"/>
      <c r="AM5445" s="23"/>
      <c r="AN5445" s="23"/>
      <c r="AO5445" s="23"/>
      <c r="AP5445" s="23"/>
      <c r="AQ5445" s="23"/>
      <c r="AR5445" s="23"/>
      <c r="AS5445" s="23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23"/>
      <c r="BE5445" s="23"/>
      <c r="BF5445" s="23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  <c r="BU5445" s="12"/>
      <c r="BV5445" s="12"/>
      <c r="BW5445" s="12"/>
      <c r="BX5445" s="15"/>
      <c r="BY5445" s="15"/>
      <c r="BZ5445" s="15"/>
      <c r="CA5445" s="15"/>
      <c r="CB5445" s="15"/>
      <c r="CC5445" s="15"/>
      <c r="CD5445" s="15"/>
      <c r="CE5445" s="15"/>
      <c r="CF5445" s="15"/>
      <c r="CG5445" s="15"/>
      <c r="CH5445" s="15"/>
      <c r="CI5445" s="15"/>
      <c r="CJ5445" s="15"/>
      <c r="CK5445" s="15"/>
      <c r="CL5445" s="15"/>
      <c r="CM5445" s="15"/>
      <c r="CN5445" s="15"/>
    </row>
    <row r="5446" spans="1:92" ht="14">
      <c r="A5446" s="1"/>
      <c r="D5446" s="38"/>
      <c r="I5446" s="19"/>
      <c r="K5446" s="15"/>
      <c r="L5446" s="15"/>
      <c r="AE5446" s="37"/>
      <c r="AF5446" s="30"/>
      <c r="AG5446" s="23"/>
      <c r="AH5446" s="23"/>
      <c r="AI5446" s="23"/>
      <c r="AJ5446" s="23"/>
      <c r="AK5446" s="23"/>
      <c r="AL5446" s="23"/>
      <c r="AM5446" s="23"/>
      <c r="AN5446" s="23"/>
      <c r="AO5446" s="23"/>
      <c r="AP5446" s="23"/>
      <c r="AQ5446" s="23"/>
      <c r="AR5446" s="23"/>
      <c r="AS5446" s="23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23"/>
      <c r="BE5446" s="23"/>
      <c r="BF5446" s="23"/>
      <c r="BG5446" s="12"/>
      <c r="BH5446" s="12"/>
      <c r="BI5446" s="12"/>
      <c r="BJ5446" s="12"/>
      <c r="BK5446" s="12"/>
      <c r="BL5446" s="12"/>
      <c r="BM5446" s="12"/>
      <c r="BN5446" s="12"/>
      <c r="BO5446" s="12"/>
      <c r="BP5446" s="12"/>
      <c r="BQ5446" s="12"/>
      <c r="BR5446" s="12"/>
      <c r="BS5446" s="12"/>
      <c r="BT5446" s="12"/>
      <c r="BU5446" s="12"/>
      <c r="BV5446" s="12"/>
      <c r="BW5446" s="12"/>
      <c r="BX5446" s="15"/>
      <c r="BY5446" s="15"/>
      <c r="BZ5446" s="15"/>
      <c r="CA5446" s="15"/>
      <c r="CB5446" s="15"/>
      <c r="CC5446" s="15"/>
      <c r="CD5446" s="15"/>
      <c r="CE5446" s="15"/>
      <c r="CF5446" s="15"/>
      <c r="CG5446" s="15"/>
      <c r="CH5446" s="15"/>
      <c r="CI5446" s="15"/>
      <c r="CJ5446" s="15"/>
      <c r="CK5446" s="15"/>
      <c r="CL5446" s="15"/>
      <c r="CM5446" s="15"/>
      <c r="CN5446" s="15"/>
    </row>
    <row r="5447" spans="1:92" ht="14">
      <c r="A5447" s="1"/>
      <c r="D5447" s="38"/>
      <c r="I5447" s="19"/>
      <c r="K5447" s="15"/>
      <c r="L5447" s="15"/>
      <c r="AE5447" s="37"/>
      <c r="AF5447" s="30"/>
      <c r="AG5447" s="23"/>
      <c r="AH5447" s="23"/>
      <c r="AI5447" s="23"/>
      <c r="AJ5447" s="23"/>
      <c r="AK5447" s="23"/>
      <c r="AL5447" s="23"/>
      <c r="AM5447" s="23"/>
      <c r="AN5447" s="23"/>
      <c r="AO5447" s="23"/>
      <c r="AP5447" s="23"/>
      <c r="AQ5447" s="23"/>
      <c r="AR5447" s="23"/>
      <c r="AS5447" s="23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23"/>
      <c r="BE5447" s="23"/>
      <c r="BF5447" s="23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  <c r="BU5447" s="12"/>
      <c r="BV5447" s="12"/>
      <c r="BW5447" s="12"/>
      <c r="BX5447" s="15"/>
      <c r="BY5447" s="15"/>
      <c r="BZ5447" s="15"/>
      <c r="CA5447" s="15"/>
      <c r="CB5447" s="15"/>
      <c r="CC5447" s="15"/>
      <c r="CD5447" s="15"/>
      <c r="CE5447" s="15"/>
      <c r="CF5447" s="15"/>
      <c r="CG5447" s="15"/>
      <c r="CH5447" s="15"/>
      <c r="CI5447" s="15"/>
      <c r="CJ5447" s="15"/>
      <c r="CK5447" s="15"/>
      <c r="CL5447" s="15"/>
      <c r="CM5447" s="15"/>
      <c r="CN5447" s="15"/>
    </row>
    <row r="5448" spans="1:92" ht="14">
      <c r="A5448" s="1"/>
      <c r="D5448" s="38"/>
      <c r="I5448" s="19"/>
      <c r="K5448" s="15"/>
      <c r="L5448" s="15"/>
      <c r="AE5448" s="37"/>
      <c r="AF5448" s="30"/>
      <c r="AG5448" s="23"/>
      <c r="AH5448" s="23"/>
      <c r="AI5448" s="23"/>
      <c r="AJ5448" s="23"/>
      <c r="AK5448" s="23"/>
      <c r="AL5448" s="23"/>
      <c r="AM5448" s="23"/>
      <c r="AN5448" s="23"/>
      <c r="AO5448" s="23"/>
      <c r="AP5448" s="23"/>
      <c r="AQ5448" s="23"/>
      <c r="AR5448" s="23"/>
      <c r="AS5448" s="23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23"/>
      <c r="BE5448" s="23"/>
      <c r="BF5448" s="23"/>
      <c r="BG5448" s="12"/>
      <c r="BH5448" s="12"/>
      <c r="BI5448" s="12"/>
      <c r="BJ5448" s="12"/>
      <c r="BK5448" s="12"/>
      <c r="BL5448" s="12"/>
      <c r="BM5448" s="12"/>
      <c r="BN5448" s="12"/>
      <c r="BO5448" s="12"/>
      <c r="BP5448" s="12"/>
      <c r="BQ5448" s="12"/>
      <c r="BR5448" s="12"/>
      <c r="BS5448" s="12"/>
      <c r="BT5448" s="12"/>
      <c r="BU5448" s="12"/>
      <c r="BV5448" s="12"/>
      <c r="BW5448" s="12"/>
      <c r="BX5448" s="15"/>
      <c r="BY5448" s="15"/>
      <c r="BZ5448" s="15"/>
      <c r="CA5448" s="15"/>
      <c r="CB5448" s="15"/>
      <c r="CC5448" s="15"/>
      <c r="CD5448" s="15"/>
      <c r="CE5448" s="15"/>
      <c r="CF5448" s="15"/>
      <c r="CG5448" s="15"/>
      <c r="CH5448" s="15"/>
      <c r="CI5448" s="15"/>
      <c r="CJ5448" s="15"/>
      <c r="CK5448" s="15"/>
      <c r="CL5448" s="15"/>
      <c r="CM5448" s="15"/>
      <c r="CN5448" s="15"/>
    </row>
    <row r="5449" spans="1:92" ht="14">
      <c r="A5449" s="1"/>
      <c r="D5449" s="38"/>
      <c r="I5449" s="19"/>
      <c r="K5449" s="15"/>
      <c r="L5449" s="15"/>
      <c r="AE5449" s="37"/>
      <c r="AF5449" s="30"/>
      <c r="AG5449" s="23"/>
      <c r="AH5449" s="23"/>
      <c r="AI5449" s="23"/>
      <c r="AJ5449" s="23"/>
      <c r="AK5449" s="23"/>
      <c r="AL5449" s="23"/>
      <c r="AM5449" s="23"/>
      <c r="AN5449" s="23"/>
      <c r="AO5449" s="23"/>
      <c r="AP5449" s="23"/>
      <c r="AQ5449" s="23"/>
      <c r="AR5449" s="23"/>
      <c r="AS5449" s="23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23"/>
      <c r="BE5449" s="23"/>
      <c r="BF5449" s="23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  <c r="BU5449" s="12"/>
      <c r="BV5449" s="12"/>
      <c r="BW5449" s="12"/>
      <c r="BX5449" s="15"/>
      <c r="BY5449" s="15"/>
      <c r="BZ5449" s="15"/>
      <c r="CA5449" s="15"/>
      <c r="CB5449" s="15"/>
      <c r="CC5449" s="15"/>
      <c r="CD5449" s="15"/>
      <c r="CE5449" s="15"/>
      <c r="CF5449" s="15"/>
      <c r="CG5449" s="15"/>
      <c r="CH5449" s="15"/>
      <c r="CI5449" s="15"/>
      <c r="CJ5449" s="15"/>
      <c r="CK5449" s="15"/>
      <c r="CL5449" s="15"/>
      <c r="CM5449" s="15"/>
      <c r="CN5449" s="15"/>
    </row>
    <row r="5450" spans="1:92" ht="14">
      <c r="A5450" s="1"/>
      <c r="D5450" s="38"/>
      <c r="I5450" s="19"/>
      <c r="K5450" s="15"/>
      <c r="L5450" s="15"/>
      <c r="AE5450" s="37"/>
      <c r="AF5450" s="30"/>
      <c r="AG5450" s="23"/>
      <c r="AH5450" s="23"/>
      <c r="AI5450" s="23"/>
      <c r="AJ5450" s="23"/>
      <c r="AK5450" s="23"/>
      <c r="AL5450" s="23"/>
      <c r="AM5450" s="23"/>
      <c r="AN5450" s="23"/>
      <c r="AO5450" s="23"/>
      <c r="AP5450" s="23"/>
      <c r="AQ5450" s="23"/>
      <c r="AR5450" s="23"/>
      <c r="AS5450" s="23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23"/>
      <c r="BE5450" s="23"/>
      <c r="BF5450" s="23"/>
      <c r="BG5450" s="12"/>
      <c r="BH5450" s="12"/>
      <c r="BI5450" s="12"/>
      <c r="BJ5450" s="12"/>
      <c r="BK5450" s="12"/>
      <c r="BL5450" s="12"/>
      <c r="BM5450" s="12"/>
      <c r="BN5450" s="12"/>
      <c r="BO5450" s="12"/>
      <c r="BP5450" s="12"/>
      <c r="BQ5450" s="12"/>
      <c r="BR5450" s="12"/>
      <c r="BS5450" s="12"/>
      <c r="BT5450" s="12"/>
      <c r="BU5450" s="12"/>
      <c r="BV5450" s="12"/>
      <c r="BW5450" s="12"/>
      <c r="BX5450" s="15"/>
      <c r="BY5450" s="15"/>
      <c r="BZ5450" s="15"/>
      <c r="CA5450" s="15"/>
      <c r="CB5450" s="15"/>
      <c r="CC5450" s="15"/>
      <c r="CD5450" s="15"/>
      <c r="CE5450" s="15"/>
      <c r="CF5450" s="15"/>
      <c r="CG5450" s="15"/>
      <c r="CH5450" s="15"/>
      <c r="CI5450" s="15"/>
      <c r="CJ5450" s="15"/>
      <c r="CK5450" s="15"/>
      <c r="CL5450" s="15"/>
      <c r="CM5450" s="15"/>
      <c r="CN5450" s="15"/>
    </row>
    <row r="5451" spans="1:92" ht="14">
      <c r="A5451" s="1"/>
      <c r="D5451" s="38"/>
      <c r="I5451" s="19"/>
      <c r="K5451" s="15"/>
      <c r="L5451" s="15"/>
      <c r="AE5451" s="37"/>
      <c r="AF5451" s="30"/>
      <c r="AG5451" s="23"/>
      <c r="AH5451" s="23"/>
      <c r="AI5451" s="23"/>
      <c r="AJ5451" s="23"/>
      <c r="AK5451" s="23"/>
      <c r="AL5451" s="23"/>
      <c r="AM5451" s="23"/>
      <c r="AN5451" s="23"/>
      <c r="AO5451" s="23"/>
      <c r="AP5451" s="23"/>
      <c r="AQ5451" s="23"/>
      <c r="AR5451" s="23"/>
      <c r="AS5451" s="23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23"/>
      <c r="BE5451" s="23"/>
      <c r="BF5451" s="23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/>
      <c r="BT5451" s="12"/>
      <c r="BU5451" s="12"/>
      <c r="BV5451" s="12"/>
      <c r="BW5451" s="12"/>
      <c r="BX5451" s="15"/>
      <c r="BY5451" s="15"/>
      <c r="BZ5451" s="15"/>
      <c r="CA5451" s="15"/>
      <c r="CB5451" s="15"/>
      <c r="CC5451" s="15"/>
      <c r="CD5451" s="15"/>
      <c r="CE5451" s="15"/>
      <c r="CF5451" s="15"/>
      <c r="CG5451" s="15"/>
      <c r="CH5451" s="15"/>
      <c r="CI5451" s="15"/>
      <c r="CJ5451" s="15"/>
      <c r="CK5451" s="15"/>
      <c r="CL5451" s="15"/>
      <c r="CM5451" s="15"/>
      <c r="CN5451" s="15"/>
    </row>
    <row r="5452" spans="1:92" ht="14">
      <c r="A5452" s="1"/>
      <c r="D5452" s="38"/>
      <c r="I5452" s="19"/>
      <c r="K5452" s="15"/>
      <c r="L5452" s="15"/>
      <c r="AE5452" s="37"/>
      <c r="AF5452" s="30"/>
      <c r="AG5452" s="23"/>
      <c r="AH5452" s="23"/>
      <c r="AI5452" s="23"/>
      <c r="AJ5452" s="23"/>
      <c r="AK5452" s="23"/>
      <c r="AL5452" s="23"/>
      <c r="AM5452" s="23"/>
      <c r="AN5452" s="23"/>
      <c r="AO5452" s="23"/>
      <c r="AP5452" s="23"/>
      <c r="AQ5452" s="23"/>
      <c r="AR5452" s="23"/>
      <c r="AS5452" s="23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23"/>
      <c r="BE5452" s="23"/>
      <c r="BF5452" s="23"/>
      <c r="BG5452" s="12"/>
      <c r="BH5452" s="12"/>
      <c r="BI5452" s="12"/>
      <c r="BJ5452" s="12"/>
      <c r="BK5452" s="12"/>
      <c r="BL5452" s="12"/>
      <c r="BM5452" s="12"/>
      <c r="BN5452" s="12"/>
      <c r="BO5452" s="12"/>
      <c r="BP5452" s="12"/>
      <c r="BQ5452" s="12"/>
      <c r="BR5452" s="12"/>
      <c r="BS5452" s="12"/>
      <c r="BT5452" s="12"/>
      <c r="BU5452" s="12"/>
      <c r="BV5452" s="12"/>
      <c r="BW5452" s="12"/>
      <c r="BX5452" s="15"/>
      <c r="BY5452" s="15"/>
      <c r="BZ5452" s="15"/>
      <c r="CA5452" s="15"/>
      <c r="CB5452" s="15"/>
      <c r="CC5452" s="15"/>
      <c r="CD5452" s="15"/>
      <c r="CE5452" s="15"/>
      <c r="CF5452" s="15"/>
      <c r="CG5452" s="15"/>
      <c r="CH5452" s="15"/>
      <c r="CI5452" s="15"/>
      <c r="CJ5452" s="15"/>
      <c r="CK5452" s="15"/>
      <c r="CL5452" s="15"/>
      <c r="CM5452" s="15"/>
      <c r="CN5452" s="15"/>
    </row>
    <row r="5453" spans="1:92" ht="14">
      <c r="A5453" s="1"/>
      <c r="D5453" s="38"/>
      <c r="I5453" s="19"/>
      <c r="K5453" s="15"/>
      <c r="L5453" s="15"/>
      <c r="AE5453" s="37"/>
      <c r="AF5453" s="30"/>
      <c r="AG5453" s="23"/>
      <c r="AH5453" s="23"/>
      <c r="AI5453" s="23"/>
      <c r="AJ5453" s="23"/>
      <c r="AK5453" s="23"/>
      <c r="AL5453" s="23"/>
      <c r="AM5453" s="23"/>
      <c r="AN5453" s="23"/>
      <c r="AO5453" s="23"/>
      <c r="AP5453" s="23"/>
      <c r="AQ5453" s="23"/>
      <c r="AR5453" s="23"/>
      <c r="AS5453" s="23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23"/>
      <c r="BE5453" s="23"/>
      <c r="BF5453" s="23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  <c r="BU5453" s="12"/>
      <c r="BV5453" s="12"/>
      <c r="BW5453" s="12"/>
      <c r="BX5453" s="15"/>
      <c r="BY5453" s="15"/>
      <c r="BZ5453" s="15"/>
      <c r="CA5453" s="15"/>
      <c r="CB5453" s="15"/>
      <c r="CC5453" s="15"/>
      <c r="CD5453" s="15"/>
      <c r="CE5453" s="15"/>
      <c r="CF5453" s="15"/>
      <c r="CG5453" s="15"/>
      <c r="CH5453" s="15"/>
      <c r="CI5453" s="15"/>
      <c r="CJ5453" s="15"/>
      <c r="CK5453" s="15"/>
      <c r="CL5453" s="15"/>
      <c r="CM5453" s="15"/>
      <c r="CN5453" s="15"/>
    </row>
    <row r="5454" spans="1:92" ht="14">
      <c r="A5454" s="1"/>
      <c r="D5454" s="38"/>
      <c r="I5454" s="19"/>
      <c r="K5454" s="15"/>
      <c r="L5454" s="15"/>
      <c r="AE5454" s="37"/>
      <c r="AF5454" s="30"/>
      <c r="AG5454" s="23"/>
      <c r="AH5454" s="23"/>
      <c r="AI5454" s="23"/>
      <c r="AJ5454" s="23"/>
      <c r="AK5454" s="23"/>
      <c r="AL5454" s="23"/>
      <c r="AM5454" s="23"/>
      <c r="AN5454" s="23"/>
      <c r="AO5454" s="23"/>
      <c r="AP5454" s="23"/>
      <c r="AQ5454" s="23"/>
      <c r="AR5454" s="23"/>
      <c r="AS5454" s="23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23"/>
      <c r="BE5454" s="23"/>
      <c r="BF5454" s="23"/>
      <c r="BG5454" s="12"/>
      <c r="BH5454" s="12"/>
      <c r="BI5454" s="12"/>
      <c r="BJ5454" s="12"/>
      <c r="BK5454" s="12"/>
      <c r="BL5454" s="12"/>
      <c r="BM5454" s="12"/>
      <c r="BN5454" s="12"/>
      <c r="BO5454" s="12"/>
      <c r="BP5454" s="12"/>
      <c r="BQ5454" s="12"/>
      <c r="BR5454" s="12"/>
      <c r="BS5454" s="12"/>
      <c r="BT5454" s="12"/>
      <c r="BU5454" s="12"/>
      <c r="BV5454" s="12"/>
      <c r="BW5454" s="12"/>
      <c r="BX5454" s="15"/>
      <c r="BY5454" s="15"/>
      <c r="BZ5454" s="15"/>
      <c r="CA5454" s="15"/>
      <c r="CB5454" s="15"/>
      <c r="CC5454" s="15"/>
      <c r="CD5454" s="15"/>
      <c r="CE5454" s="15"/>
      <c r="CF5454" s="15"/>
      <c r="CG5454" s="15"/>
      <c r="CH5454" s="15"/>
      <c r="CI5454" s="15"/>
      <c r="CJ5454" s="15"/>
      <c r="CK5454" s="15"/>
      <c r="CL5454" s="15"/>
      <c r="CM5454" s="15"/>
      <c r="CN5454" s="15"/>
    </row>
    <row r="5455" spans="1:92" ht="14">
      <c r="A5455" s="1"/>
      <c r="D5455" s="38"/>
      <c r="I5455" s="19"/>
      <c r="K5455" s="15"/>
      <c r="L5455" s="15"/>
      <c r="AE5455" s="37"/>
      <c r="AF5455" s="30"/>
      <c r="AG5455" s="23"/>
      <c r="AH5455" s="23"/>
      <c r="AI5455" s="23"/>
      <c r="AJ5455" s="23"/>
      <c r="AK5455" s="23"/>
      <c r="AL5455" s="23"/>
      <c r="AM5455" s="23"/>
      <c r="AN5455" s="23"/>
      <c r="AO5455" s="23"/>
      <c r="AP5455" s="23"/>
      <c r="AQ5455" s="23"/>
      <c r="AR5455" s="23"/>
      <c r="AS5455" s="23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23"/>
      <c r="BE5455" s="23"/>
      <c r="BF5455" s="23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  <c r="BU5455" s="12"/>
      <c r="BV5455" s="12"/>
      <c r="BW5455" s="12"/>
      <c r="BX5455" s="15"/>
      <c r="BY5455" s="15"/>
      <c r="BZ5455" s="15"/>
      <c r="CA5455" s="15"/>
      <c r="CB5455" s="15"/>
      <c r="CC5455" s="15"/>
      <c r="CD5455" s="15"/>
      <c r="CE5455" s="15"/>
      <c r="CF5455" s="15"/>
      <c r="CG5455" s="15"/>
      <c r="CH5455" s="15"/>
      <c r="CI5455" s="15"/>
      <c r="CJ5455" s="15"/>
      <c r="CK5455" s="15"/>
      <c r="CL5455" s="15"/>
      <c r="CM5455" s="15"/>
      <c r="CN5455" s="15"/>
    </row>
    <row r="5456" spans="1:92" ht="14">
      <c r="A5456" s="1"/>
      <c r="D5456" s="38"/>
      <c r="I5456" s="19"/>
      <c r="K5456" s="15"/>
      <c r="L5456" s="15"/>
      <c r="AE5456" s="37"/>
      <c r="AF5456" s="30"/>
      <c r="AG5456" s="23"/>
      <c r="AH5456" s="23"/>
      <c r="AI5456" s="23"/>
      <c r="AJ5456" s="23"/>
      <c r="AK5456" s="23"/>
      <c r="AL5456" s="23"/>
      <c r="AM5456" s="23"/>
      <c r="AN5456" s="23"/>
      <c r="AO5456" s="23"/>
      <c r="AP5456" s="23"/>
      <c r="AQ5456" s="23"/>
      <c r="AR5456" s="23"/>
      <c r="AS5456" s="23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23"/>
      <c r="BE5456" s="23"/>
      <c r="BF5456" s="23"/>
      <c r="BG5456" s="12"/>
      <c r="BH5456" s="12"/>
      <c r="BI5456" s="12"/>
      <c r="BJ5456" s="12"/>
      <c r="BK5456" s="12"/>
      <c r="BL5456" s="12"/>
      <c r="BM5456" s="12"/>
      <c r="BN5456" s="12"/>
      <c r="BO5456" s="12"/>
      <c r="BP5456" s="12"/>
      <c r="BQ5456" s="12"/>
      <c r="BR5456" s="12"/>
      <c r="BS5456" s="12"/>
      <c r="BT5456" s="12"/>
      <c r="BU5456" s="12"/>
      <c r="BV5456" s="12"/>
      <c r="BW5456" s="12"/>
      <c r="BX5456" s="15"/>
      <c r="BY5456" s="15"/>
      <c r="BZ5456" s="15"/>
      <c r="CA5456" s="15"/>
      <c r="CB5456" s="15"/>
      <c r="CC5456" s="15"/>
      <c r="CD5456" s="15"/>
      <c r="CE5456" s="15"/>
      <c r="CF5456" s="15"/>
      <c r="CG5456" s="15"/>
      <c r="CH5456" s="15"/>
      <c r="CI5456" s="15"/>
      <c r="CJ5456" s="15"/>
      <c r="CK5456" s="15"/>
      <c r="CL5456" s="15"/>
      <c r="CM5456" s="15"/>
      <c r="CN5456" s="15"/>
    </row>
    <row r="5457" spans="1:92" ht="14">
      <c r="A5457" s="1"/>
      <c r="D5457" s="38"/>
      <c r="I5457" s="19"/>
      <c r="K5457" s="15"/>
      <c r="L5457" s="15"/>
      <c r="AE5457" s="37"/>
      <c r="AF5457" s="30"/>
      <c r="AG5457" s="23"/>
      <c r="AH5457" s="23"/>
      <c r="AI5457" s="23"/>
      <c r="AJ5457" s="23"/>
      <c r="AK5457" s="23"/>
      <c r="AL5457" s="23"/>
      <c r="AM5457" s="23"/>
      <c r="AN5457" s="23"/>
      <c r="AO5457" s="23"/>
      <c r="AP5457" s="23"/>
      <c r="AQ5457" s="23"/>
      <c r="AR5457" s="23"/>
      <c r="AS5457" s="23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23"/>
      <c r="BE5457" s="23"/>
      <c r="BF5457" s="23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  <c r="BU5457" s="12"/>
      <c r="BV5457" s="12"/>
      <c r="BW5457" s="12"/>
      <c r="BX5457" s="15"/>
      <c r="BY5457" s="15"/>
      <c r="BZ5457" s="15"/>
      <c r="CA5457" s="15"/>
      <c r="CB5457" s="15"/>
      <c r="CC5457" s="15"/>
      <c r="CD5457" s="15"/>
      <c r="CE5457" s="15"/>
      <c r="CF5457" s="15"/>
      <c r="CG5457" s="15"/>
      <c r="CH5457" s="15"/>
      <c r="CI5457" s="15"/>
      <c r="CJ5457" s="15"/>
      <c r="CK5457" s="15"/>
      <c r="CL5457" s="15"/>
      <c r="CM5457" s="15"/>
      <c r="CN5457" s="15"/>
    </row>
    <row r="5458" spans="1:92" ht="14">
      <c r="A5458" s="1"/>
      <c r="D5458" s="38"/>
      <c r="I5458" s="19"/>
      <c r="K5458" s="15"/>
      <c r="L5458" s="15"/>
      <c r="AE5458" s="37"/>
      <c r="AF5458" s="30"/>
      <c r="AG5458" s="23"/>
      <c r="AH5458" s="23"/>
      <c r="AI5458" s="23"/>
      <c r="AJ5458" s="23"/>
      <c r="AK5458" s="23"/>
      <c r="AL5458" s="23"/>
      <c r="AM5458" s="23"/>
      <c r="AN5458" s="23"/>
      <c r="AO5458" s="23"/>
      <c r="AP5458" s="23"/>
      <c r="AQ5458" s="23"/>
      <c r="AR5458" s="23"/>
      <c r="AS5458" s="23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23"/>
      <c r="BE5458" s="23"/>
      <c r="BF5458" s="23"/>
      <c r="BG5458" s="12"/>
      <c r="BH5458" s="12"/>
      <c r="BI5458" s="12"/>
      <c r="BJ5458" s="12"/>
      <c r="BK5458" s="12"/>
      <c r="BL5458" s="12"/>
      <c r="BM5458" s="12"/>
      <c r="BN5458" s="12"/>
      <c r="BO5458" s="12"/>
      <c r="BP5458" s="12"/>
      <c r="BQ5458" s="12"/>
      <c r="BR5458" s="12"/>
      <c r="BS5458" s="12"/>
      <c r="BT5458" s="12"/>
      <c r="BU5458" s="12"/>
      <c r="BV5458" s="12"/>
      <c r="BW5458" s="12"/>
      <c r="BX5458" s="15"/>
      <c r="BY5458" s="15"/>
      <c r="BZ5458" s="15"/>
      <c r="CA5458" s="15"/>
      <c r="CB5458" s="15"/>
      <c r="CC5458" s="15"/>
      <c r="CD5458" s="15"/>
      <c r="CE5458" s="15"/>
      <c r="CF5458" s="15"/>
      <c r="CG5458" s="15"/>
      <c r="CH5458" s="15"/>
      <c r="CI5458" s="15"/>
      <c r="CJ5458" s="15"/>
      <c r="CK5458" s="15"/>
      <c r="CL5458" s="15"/>
      <c r="CM5458" s="15"/>
      <c r="CN5458" s="15"/>
    </row>
    <row r="5459" spans="1:92" ht="14">
      <c r="A5459" s="1"/>
      <c r="D5459" s="38"/>
      <c r="I5459" s="19"/>
      <c r="K5459" s="15"/>
      <c r="L5459" s="15"/>
      <c r="AE5459" s="37"/>
      <c r="AF5459" s="30"/>
      <c r="AG5459" s="23"/>
      <c r="AH5459" s="23"/>
      <c r="AI5459" s="23"/>
      <c r="AJ5459" s="23"/>
      <c r="AK5459" s="23"/>
      <c r="AL5459" s="23"/>
      <c r="AM5459" s="23"/>
      <c r="AN5459" s="23"/>
      <c r="AO5459" s="23"/>
      <c r="AP5459" s="23"/>
      <c r="AQ5459" s="23"/>
      <c r="AR5459" s="23"/>
      <c r="AS5459" s="23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23"/>
      <c r="BE5459" s="23"/>
      <c r="BF5459" s="23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  <c r="BU5459" s="12"/>
      <c r="BV5459" s="12"/>
      <c r="BW5459" s="12"/>
      <c r="BX5459" s="15"/>
      <c r="BY5459" s="15"/>
      <c r="BZ5459" s="15"/>
      <c r="CA5459" s="15"/>
      <c r="CB5459" s="15"/>
      <c r="CC5459" s="15"/>
      <c r="CD5459" s="15"/>
      <c r="CE5459" s="15"/>
      <c r="CF5459" s="15"/>
      <c r="CG5459" s="15"/>
      <c r="CH5459" s="15"/>
      <c r="CI5459" s="15"/>
      <c r="CJ5459" s="15"/>
      <c r="CK5459" s="15"/>
      <c r="CL5459" s="15"/>
      <c r="CM5459" s="15"/>
      <c r="CN5459" s="15"/>
    </row>
    <row r="5460" spans="1:92" ht="14">
      <c r="A5460" s="1"/>
      <c r="D5460" s="38"/>
      <c r="I5460" s="19"/>
      <c r="K5460" s="15"/>
      <c r="L5460" s="15"/>
      <c r="AE5460" s="37"/>
      <c r="AF5460" s="30"/>
      <c r="AG5460" s="23"/>
      <c r="AH5460" s="23"/>
      <c r="AI5460" s="23"/>
      <c r="AJ5460" s="23"/>
      <c r="AK5460" s="23"/>
      <c r="AL5460" s="23"/>
      <c r="AM5460" s="23"/>
      <c r="AN5460" s="23"/>
      <c r="AO5460" s="23"/>
      <c r="AP5460" s="23"/>
      <c r="AQ5460" s="23"/>
      <c r="AR5460" s="23"/>
      <c r="AS5460" s="23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23"/>
      <c r="BE5460" s="23"/>
      <c r="BF5460" s="23"/>
      <c r="BG5460" s="12"/>
      <c r="BH5460" s="12"/>
      <c r="BI5460" s="12"/>
      <c r="BJ5460" s="12"/>
      <c r="BK5460" s="12"/>
      <c r="BL5460" s="12"/>
      <c r="BM5460" s="12"/>
      <c r="BN5460" s="12"/>
      <c r="BO5460" s="12"/>
      <c r="BP5460" s="12"/>
      <c r="BQ5460" s="12"/>
      <c r="BR5460" s="12"/>
      <c r="BS5460" s="12"/>
      <c r="BT5460" s="12"/>
      <c r="BU5460" s="12"/>
      <c r="BV5460" s="12"/>
      <c r="BW5460" s="12"/>
      <c r="BX5460" s="15"/>
      <c r="BY5460" s="15"/>
      <c r="BZ5460" s="15"/>
      <c r="CA5460" s="15"/>
      <c r="CB5460" s="15"/>
      <c r="CC5460" s="15"/>
      <c r="CD5460" s="15"/>
      <c r="CE5460" s="15"/>
      <c r="CF5460" s="15"/>
      <c r="CG5460" s="15"/>
      <c r="CH5460" s="15"/>
      <c r="CI5460" s="15"/>
      <c r="CJ5460" s="15"/>
      <c r="CK5460" s="15"/>
      <c r="CL5460" s="15"/>
      <c r="CM5460" s="15"/>
      <c r="CN5460" s="15"/>
    </row>
    <row r="5461" spans="1:92" ht="14">
      <c r="A5461" s="1"/>
      <c r="D5461" s="38"/>
      <c r="I5461" s="19"/>
      <c r="K5461" s="15"/>
      <c r="L5461" s="15"/>
      <c r="AE5461" s="37"/>
      <c r="AF5461" s="30"/>
      <c r="AG5461" s="23"/>
      <c r="AH5461" s="23"/>
      <c r="AI5461" s="23"/>
      <c r="AJ5461" s="23"/>
      <c r="AK5461" s="23"/>
      <c r="AL5461" s="23"/>
      <c r="AM5461" s="23"/>
      <c r="AN5461" s="23"/>
      <c r="AO5461" s="23"/>
      <c r="AP5461" s="23"/>
      <c r="AQ5461" s="23"/>
      <c r="AR5461" s="23"/>
      <c r="AS5461" s="23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23"/>
      <c r="BE5461" s="23"/>
      <c r="BF5461" s="23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  <c r="BU5461" s="12"/>
      <c r="BV5461" s="12"/>
      <c r="BW5461" s="12"/>
      <c r="BX5461" s="15"/>
      <c r="BY5461" s="15"/>
      <c r="BZ5461" s="15"/>
      <c r="CA5461" s="15"/>
      <c r="CB5461" s="15"/>
      <c r="CC5461" s="15"/>
      <c r="CD5461" s="15"/>
      <c r="CE5461" s="15"/>
      <c r="CF5461" s="15"/>
      <c r="CG5461" s="15"/>
      <c r="CH5461" s="15"/>
      <c r="CI5461" s="15"/>
      <c r="CJ5461" s="15"/>
      <c r="CK5461" s="15"/>
      <c r="CL5461" s="15"/>
      <c r="CM5461" s="15"/>
      <c r="CN5461" s="15"/>
    </row>
    <row r="5462" spans="1:92" ht="14">
      <c r="A5462" s="1"/>
      <c r="D5462" s="38"/>
      <c r="I5462" s="19"/>
      <c r="K5462" s="15"/>
      <c r="L5462" s="15"/>
      <c r="AE5462" s="37"/>
      <c r="AF5462" s="30"/>
      <c r="AG5462" s="23"/>
      <c r="AH5462" s="23"/>
      <c r="AI5462" s="23"/>
      <c r="AJ5462" s="23"/>
      <c r="AK5462" s="23"/>
      <c r="AL5462" s="23"/>
      <c r="AM5462" s="23"/>
      <c r="AN5462" s="23"/>
      <c r="AO5462" s="23"/>
      <c r="AP5462" s="23"/>
      <c r="AQ5462" s="23"/>
      <c r="AR5462" s="23"/>
      <c r="AS5462" s="23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23"/>
      <c r="BE5462" s="23"/>
      <c r="BF5462" s="23"/>
      <c r="BG5462" s="12"/>
      <c r="BH5462" s="12"/>
      <c r="BI5462" s="12"/>
      <c r="BJ5462" s="12"/>
      <c r="BK5462" s="12"/>
      <c r="BL5462" s="12"/>
      <c r="BM5462" s="12"/>
      <c r="BN5462" s="12"/>
      <c r="BO5462" s="12"/>
      <c r="BP5462" s="12"/>
      <c r="BQ5462" s="12"/>
      <c r="BR5462" s="12"/>
      <c r="BS5462" s="12"/>
      <c r="BT5462" s="12"/>
      <c r="BU5462" s="12"/>
      <c r="BV5462" s="12"/>
      <c r="BW5462" s="12"/>
      <c r="BX5462" s="15"/>
      <c r="BY5462" s="15"/>
      <c r="BZ5462" s="15"/>
      <c r="CA5462" s="15"/>
      <c r="CB5462" s="15"/>
      <c r="CC5462" s="15"/>
      <c r="CD5462" s="15"/>
      <c r="CE5462" s="15"/>
      <c r="CF5462" s="15"/>
      <c r="CG5462" s="15"/>
      <c r="CH5462" s="15"/>
      <c r="CI5462" s="15"/>
      <c r="CJ5462" s="15"/>
      <c r="CK5462" s="15"/>
      <c r="CL5462" s="15"/>
      <c r="CM5462" s="15"/>
      <c r="CN5462" s="15"/>
    </row>
    <row r="5463" spans="1:92" ht="14">
      <c r="A5463" s="1"/>
      <c r="D5463" s="38"/>
      <c r="I5463" s="19"/>
      <c r="K5463" s="15"/>
      <c r="L5463" s="15"/>
      <c r="AE5463" s="37"/>
      <c r="AF5463" s="30"/>
      <c r="AG5463" s="23"/>
      <c r="AH5463" s="23"/>
      <c r="AI5463" s="23"/>
      <c r="AJ5463" s="23"/>
      <c r="AK5463" s="23"/>
      <c r="AL5463" s="23"/>
      <c r="AM5463" s="23"/>
      <c r="AN5463" s="23"/>
      <c r="AO5463" s="23"/>
      <c r="AP5463" s="23"/>
      <c r="AQ5463" s="23"/>
      <c r="AR5463" s="23"/>
      <c r="AS5463" s="23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23"/>
      <c r="BE5463" s="23"/>
      <c r="BF5463" s="23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  <c r="BU5463" s="12"/>
      <c r="BV5463" s="12"/>
      <c r="BW5463" s="12"/>
      <c r="BX5463" s="15"/>
      <c r="BY5463" s="15"/>
      <c r="BZ5463" s="15"/>
      <c r="CA5463" s="15"/>
      <c r="CB5463" s="15"/>
      <c r="CC5463" s="15"/>
      <c r="CD5463" s="15"/>
      <c r="CE5463" s="15"/>
      <c r="CF5463" s="15"/>
      <c r="CG5463" s="15"/>
      <c r="CH5463" s="15"/>
      <c r="CI5463" s="15"/>
      <c r="CJ5463" s="15"/>
      <c r="CK5463" s="15"/>
      <c r="CL5463" s="15"/>
      <c r="CM5463" s="15"/>
      <c r="CN5463" s="15"/>
    </row>
    <row r="5464" spans="1:92" ht="14">
      <c r="A5464" s="1"/>
      <c r="D5464" s="38"/>
      <c r="I5464" s="19"/>
      <c r="K5464" s="15"/>
      <c r="L5464" s="15"/>
      <c r="AE5464" s="37"/>
      <c r="AF5464" s="30"/>
      <c r="AG5464" s="23"/>
      <c r="AH5464" s="23"/>
      <c r="AI5464" s="23"/>
      <c r="AJ5464" s="23"/>
      <c r="AK5464" s="23"/>
      <c r="AL5464" s="23"/>
      <c r="AM5464" s="23"/>
      <c r="AN5464" s="23"/>
      <c r="AO5464" s="23"/>
      <c r="AP5464" s="23"/>
      <c r="AQ5464" s="23"/>
      <c r="AR5464" s="23"/>
      <c r="AS5464" s="23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23"/>
      <c r="BE5464" s="23"/>
      <c r="BF5464" s="23"/>
      <c r="BG5464" s="12"/>
      <c r="BH5464" s="12"/>
      <c r="BI5464" s="12"/>
      <c r="BJ5464" s="12"/>
      <c r="BK5464" s="12"/>
      <c r="BL5464" s="12"/>
      <c r="BM5464" s="12"/>
      <c r="BN5464" s="12"/>
      <c r="BO5464" s="12"/>
      <c r="BP5464" s="12"/>
      <c r="BQ5464" s="12"/>
      <c r="BR5464" s="12"/>
      <c r="BS5464" s="12"/>
      <c r="BT5464" s="12"/>
      <c r="BU5464" s="12"/>
      <c r="BV5464" s="12"/>
      <c r="BW5464" s="12"/>
      <c r="BX5464" s="15"/>
      <c r="BY5464" s="15"/>
      <c r="BZ5464" s="15"/>
      <c r="CA5464" s="15"/>
      <c r="CB5464" s="15"/>
      <c r="CC5464" s="15"/>
      <c r="CD5464" s="15"/>
      <c r="CE5464" s="15"/>
      <c r="CF5464" s="15"/>
      <c r="CG5464" s="15"/>
      <c r="CH5464" s="15"/>
      <c r="CI5464" s="15"/>
      <c r="CJ5464" s="15"/>
      <c r="CK5464" s="15"/>
      <c r="CL5464" s="15"/>
      <c r="CM5464" s="15"/>
      <c r="CN5464" s="15"/>
    </row>
    <row r="5465" spans="1:92" ht="14">
      <c r="A5465" s="1"/>
      <c r="D5465" s="38"/>
      <c r="I5465" s="19"/>
      <c r="K5465" s="15"/>
      <c r="L5465" s="15"/>
      <c r="AE5465" s="37"/>
      <c r="AF5465" s="30"/>
      <c r="AG5465" s="23"/>
      <c r="AH5465" s="23"/>
      <c r="AI5465" s="23"/>
      <c r="AJ5465" s="23"/>
      <c r="AK5465" s="23"/>
      <c r="AL5465" s="23"/>
      <c r="AM5465" s="23"/>
      <c r="AN5465" s="23"/>
      <c r="AO5465" s="23"/>
      <c r="AP5465" s="23"/>
      <c r="AQ5465" s="23"/>
      <c r="AR5465" s="23"/>
      <c r="AS5465" s="23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23"/>
      <c r="BE5465" s="23"/>
      <c r="BF5465" s="23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  <c r="BU5465" s="12"/>
      <c r="BV5465" s="12"/>
      <c r="BW5465" s="12"/>
      <c r="BX5465" s="15"/>
      <c r="BY5465" s="15"/>
      <c r="BZ5465" s="15"/>
      <c r="CA5465" s="15"/>
      <c r="CB5465" s="15"/>
      <c r="CC5465" s="15"/>
      <c r="CD5465" s="15"/>
      <c r="CE5465" s="15"/>
      <c r="CF5465" s="15"/>
      <c r="CG5465" s="15"/>
      <c r="CH5465" s="15"/>
      <c r="CI5465" s="15"/>
      <c r="CJ5465" s="15"/>
      <c r="CK5465" s="15"/>
      <c r="CL5465" s="15"/>
      <c r="CM5465" s="15"/>
      <c r="CN5465" s="15"/>
    </row>
    <row r="5466" spans="1:92" ht="14">
      <c r="A5466" s="1"/>
      <c r="D5466" s="38"/>
      <c r="I5466" s="19"/>
      <c r="K5466" s="15"/>
      <c r="L5466" s="15"/>
      <c r="AE5466" s="37"/>
      <c r="AF5466" s="30"/>
      <c r="AG5466" s="23"/>
      <c r="AH5466" s="23"/>
      <c r="AI5466" s="23"/>
      <c r="AJ5466" s="23"/>
      <c r="AK5466" s="23"/>
      <c r="AL5466" s="23"/>
      <c r="AM5466" s="23"/>
      <c r="AN5466" s="23"/>
      <c r="AO5466" s="23"/>
      <c r="AP5466" s="23"/>
      <c r="AQ5466" s="23"/>
      <c r="AR5466" s="23"/>
      <c r="AS5466" s="23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23"/>
      <c r="BE5466" s="23"/>
      <c r="BF5466" s="23"/>
      <c r="BG5466" s="12"/>
      <c r="BH5466" s="12"/>
      <c r="BI5466" s="12"/>
      <c r="BJ5466" s="12"/>
      <c r="BK5466" s="12"/>
      <c r="BL5466" s="12"/>
      <c r="BM5466" s="12"/>
      <c r="BN5466" s="12"/>
      <c r="BO5466" s="12"/>
      <c r="BP5466" s="12"/>
      <c r="BQ5466" s="12"/>
      <c r="BR5466" s="12"/>
      <c r="BS5466" s="12"/>
      <c r="BT5466" s="12"/>
      <c r="BU5466" s="12"/>
      <c r="BV5466" s="12"/>
      <c r="BW5466" s="12"/>
      <c r="BX5466" s="15"/>
      <c r="BY5466" s="15"/>
      <c r="BZ5466" s="15"/>
      <c r="CA5466" s="15"/>
      <c r="CB5466" s="15"/>
      <c r="CC5466" s="15"/>
      <c r="CD5466" s="15"/>
      <c r="CE5466" s="15"/>
      <c r="CF5466" s="15"/>
      <c r="CG5466" s="15"/>
      <c r="CH5466" s="15"/>
      <c r="CI5466" s="15"/>
      <c r="CJ5466" s="15"/>
      <c r="CK5466" s="15"/>
      <c r="CL5466" s="15"/>
      <c r="CM5466" s="15"/>
      <c r="CN5466" s="15"/>
    </row>
    <row r="5467" spans="1:92" ht="14">
      <c r="A5467" s="1"/>
      <c r="D5467" s="38"/>
      <c r="I5467" s="19"/>
      <c r="K5467" s="15"/>
      <c r="L5467" s="15"/>
      <c r="AE5467" s="37"/>
      <c r="AF5467" s="30"/>
      <c r="AG5467" s="23"/>
      <c r="AH5467" s="23"/>
      <c r="AI5467" s="23"/>
      <c r="AJ5467" s="23"/>
      <c r="AK5467" s="23"/>
      <c r="AL5467" s="23"/>
      <c r="AM5467" s="23"/>
      <c r="AN5467" s="23"/>
      <c r="AO5467" s="23"/>
      <c r="AP5467" s="23"/>
      <c r="AQ5467" s="23"/>
      <c r="AR5467" s="23"/>
      <c r="AS5467" s="23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23"/>
      <c r="BE5467" s="23"/>
      <c r="BF5467" s="23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  <c r="BU5467" s="12"/>
      <c r="BV5467" s="12"/>
      <c r="BW5467" s="12"/>
      <c r="BX5467" s="15"/>
      <c r="BY5467" s="15"/>
      <c r="BZ5467" s="15"/>
      <c r="CA5467" s="15"/>
      <c r="CB5467" s="15"/>
      <c r="CC5467" s="15"/>
      <c r="CD5467" s="15"/>
      <c r="CE5467" s="15"/>
      <c r="CF5467" s="15"/>
      <c r="CG5467" s="15"/>
      <c r="CH5467" s="15"/>
      <c r="CI5467" s="15"/>
      <c r="CJ5467" s="15"/>
      <c r="CK5467" s="15"/>
      <c r="CL5467" s="15"/>
      <c r="CM5467" s="15"/>
      <c r="CN5467" s="15"/>
    </row>
    <row r="5468" spans="1:92" ht="14">
      <c r="A5468" s="1"/>
      <c r="D5468" s="38"/>
      <c r="I5468" s="19"/>
      <c r="K5468" s="15"/>
      <c r="L5468" s="15"/>
      <c r="AE5468" s="37"/>
      <c r="AF5468" s="30"/>
      <c r="AG5468" s="23"/>
      <c r="AH5468" s="23"/>
      <c r="AI5468" s="23"/>
      <c r="AJ5468" s="23"/>
      <c r="AK5468" s="23"/>
      <c r="AL5468" s="23"/>
      <c r="AM5468" s="23"/>
      <c r="AN5468" s="23"/>
      <c r="AO5468" s="23"/>
      <c r="AP5468" s="23"/>
      <c r="AQ5468" s="23"/>
      <c r="AR5468" s="23"/>
      <c r="AS5468" s="23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23"/>
      <c r="BE5468" s="23"/>
      <c r="BF5468" s="23"/>
      <c r="BG5468" s="12"/>
      <c r="BH5468" s="12"/>
      <c r="BI5468" s="12"/>
      <c r="BJ5468" s="12"/>
      <c r="BK5468" s="12"/>
      <c r="BL5468" s="12"/>
      <c r="BM5468" s="12"/>
      <c r="BN5468" s="12"/>
      <c r="BO5468" s="12"/>
      <c r="BP5468" s="12"/>
      <c r="BQ5468" s="12"/>
      <c r="BR5468" s="12"/>
      <c r="BS5468" s="12"/>
      <c r="BT5468" s="12"/>
      <c r="BU5468" s="12"/>
      <c r="BV5468" s="12"/>
      <c r="BW5468" s="12"/>
      <c r="BX5468" s="15"/>
      <c r="BY5468" s="15"/>
      <c r="BZ5468" s="15"/>
      <c r="CA5468" s="15"/>
      <c r="CB5468" s="15"/>
      <c r="CC5468" s="15"/>
      <c r="CD5468" s="15"/>
      <c r="CE5468" s="15"/>
      <c r="CF5468" s="15"/>
      <c r="CG5468" s="15"/>
      <c r="CH5468" s="15"/>
      <c r="CI5468" s="15"/>
      <c r="CJ5468" s="15"/>
      <c r="CK5468" s="15"/>
      <c r="CL5468" s="15"/>
      <c r="CM5468" s="15"/>
      <c r="CN5468" s="15"/>
    </row>
    <row r="5469" spans="1:92" ht="14">
      <c r="A5469" s="1"/>
      <c r="D5469" s="38"/>
      <c r="I5469" s="19"/>
      <c r="K5469" s="15"/>
      <c r="L5469" s="15"/>
      <c r="AE5469" s="37"/>
      <c r="AF5469" s="30"/>
      <c r="AG5469" s="23"/>
      <c r="AH5469" s="23"/>
      <c r="AI5469" s="23"/>
      <c r="AJ5469" s="23"/>
      <c r="AK5469" s="23"/>
      <c r="AL5469" s="23"/>
      <c r="AM5469" s="23"/>
      <c r="AN5469" s="23"/>
      <c r="AO5469" s="23"/>
      <c r="AP5469" s="23"/>
      <c r="AQ5469" s="23"/>
      <c r="AR5469" s="23"/>
      <c r="AS5469" s="23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23"/>
      <c r="BE5469" s="23"/>
      <c r="BF5469" s="23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  <c r="BU5469" s="12"/>
      <c r="BV5469" s="12"/>
      <c r="BW5469" s="12"/>
      <c r="BX5469" s="15"/>
      <c r="BY5469" s="15"/>
      <c r="BZ5469" s="15"/>
      <c r="CA5469" s="15"/>
      <c r="CB5469" s="15"/>
      <c r="CC5469" s="15"/>
      <c r="CD5469" s="15"/>
      <c r="CE5469" s="15"/>
      <c r="CF5469" s="15"/>
      <c r="CG5469" s="15"/>
      <c r="CH5469" s="15"/>
      <c r="CI5469" s="15"/>
      <c r="CJ5469" s="15"/>
      <c r="CK5469" s="15"/>
      <c r="CL5469" s="15"/>
      <c r="CM5469" s="15"/>
      <c r="CN5469" s="15"/>
    </row>
    <row r="5470" spans="1:92" ht="14">
      <c r="A5470" s="1"/>
      <c r="D5470" s="38"/>
      <c r="I5470" s="19"/>
      <c r="K5470" s="15"/>
      <c r="L5470" s="15"/>
      <c r="AE5470" s="37"/>
      <c r="AF5470" s="30"/>
      <c r="AG5470" s="23"/>
      <c r="AH5470" s="23"/>
      <c r="AI5470" s="23"/>
      <c r="AJ5470" s="23"/>
      <c r="AK5470" s="23"/>
      <c r="AL5470" s="23"/>
      <c r="AM5470" s="23"/>
      <c r="AN5470" s="23"/>
      <c r="AO5470" s="23"/>
      <c r="AP5470" s="23"/>
      <c r="AQ5470" s="23"/>
      <c r="AR5470" s="23"/>
      <c r="AS5470" s="23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23"/>
      <c r="BE5470" s="23"/>
      <c r="BF5470" s="23"/>
      <c r="BG5470" s="12"/>
      <c r="BH5470" s="12"/>
      <c r="BI5470" s="12"/>
      <c r="BJ5470" s="12"/>
      <c r="BK5470" s="12"/>
      <c r="BL5470" s="12"/>
      <c r="BM5470" s="12"/>
      <c r="BN5470" s="12"/>
      <c r="BO5470" s="12"/>
      <c r="BP5470" s="12"/>
      <c r="BQ5470" s="12"/>
      <c r="BR5470" s="12"/>
      <c r="BS5470" s="12"/>
      <c r="BT5470" s="12"/>
      <c r="BU5470" s="12"/>
      <c r="BV5470" s="12"/>
      <c r="BW5470" s="12"/>
      <c r="BX5470" s="15"/>
      <c r="BY5470" s="15"/>
      <c r="BZ5470" s="15"/>
      <c r="CA5470" s="15"/>
      <c r="CB5470" s="15"/>
      <c r="CC5470" s="15"/>
      <c r="CD5470" s="15"/>
      <c r="CE5470" s="15"/>
      <c r="CF5470" s="15"/>
      <c r="CG5470" s="15"/>
      <c r="CH5470" s="15"/>
      <c r="CI5470" s="15"/>
      <c r="CJ5470" s="15"/>
      <c r="CK5470" s="15"/>
      <c r="CL5470" s="15"/>
      <c r="CM5470" s="15"/>
      <c r="CN5470" s="15"/>
    </row>
    <row r="5471" spans="1:92" ht="14">
      <c r="A5471" s="1"/>
      <c r="D5471" s="38"/>
      <c r="I5471" s="19"/>
      <c r="K5471" s="15"/>
      <c r="L5471" s="15"/>
      <c r="AE5471" s="37"/>
      <c r="AF5471" s="30"/>
      <c r="AG5471" s="23"/>
      <c r="AH5471" s="23"/>
      <c r="AI5471" s="23"/>
      <c r="AJ5471" s="23"/>
      <c r="AK5471" s="23"/>
      <c r="AL5471" s="23"/>
      <c r="AM5471" s="23"/>
      <c r="AN5471" s="23"/>
      <c r="AO5471" s="23"/>
      <c r="AP5471" s="23"/>
      <c r="AQ5471" s="23"/>
      <c r="AR5471" s="23"/>
      <c r="AS5471" s="23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23"/>
      <c r="BE5471" s="23"/>
      <c r="BF5471" s="23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  <c r="BU5471" s="12"/>
      <c r="BV5471" s="12"/>
      <c r="BW5471" s="12"/>
      <c r="BX5471" s="15"/>
      <c r="BY5471" s="15"/>
      <c r="BZ5471" s="15"/>
      <c r="CA5471" s="15"/>
      <c r="CB5471" s="15"/>
      <c r="CC5471" s="15"/>
      <c r="CD5471" s="15"/>
      <c r="CE5471" s="15"/>
      <c r="CF5471" s="15"/>
      <c r="CG5471" s="15"/>
      <c r="CH5471" s="15"/>
      <c r="CI5471" s="15"/>
      <c r="CJ5471" s="15"/>
      <c r="CK5471" s="15"/>
      <c r="CL5471" s="15"/>
      <c r="CM5471" s="15"/>
      <c r="CN5471" s="15"/>
    </row>
    <row r="5472" spans="1:92" ht="14">
      <c r="A5472" s="1"/>
      <c r="D5472" s="38"/>
      <c r="I5472" s="19"/>
      <c r="K5472" s="15"/>
      <c r="L5472" s="15"/>
      <c r="AE5472" s="37"/>
      <c r="AF5472" s="30"/>
      <c r="AG5472" s="23"/>
      <c r="AH5472" s="23"/>
      <c r="AI5472" s="23"/>
      <c r="AJ5472" s="23"/>
      <c r="AK5472" s="23"/>
      <c r="AL5472" s="23"/>
      <c r="AM5472" s="23"/>
      <c r="AN5472" s="23"/>
      <c r="AO5472" s="23"/>
      <c r="AP5472" s="23"/>
      <c r="AQ5472" s="23"/>
      <c r="AR5472" s="23"/>
      <c r="AS5472" s="23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23"/>
      <c r="BE5472" s="23"/>
      <c r="BF5472" s="23"/>
      <c r="BG5472" s="12"/>
      <c r="BH5472" s="12"/>
      <c r="BI5472" s="12"/>
      <c r="BJ5472" s="12"/>
      <c r="BK5472" s="12"/>
      <c r="BL5472" s="12"/>
      <c r="BM5472" s="12"/>
      <c r="BN5472" s="12"/>
      <c r="BO5472" s="12"/>
      <c r="BP5472" s="12"/>
      <c r="BQ5472" s="12"/>
      <c r="BR5472" s="12"/>
      <c r="BS5472" s="12"/>
      <c r="BT5472" s="12"/>
      <c r="BU5472" s="12"/>
      <c r="BV5472" s="12"/>
      <c r="BW5472" s="12"/>
      <c r="BX5472" s="15"/>
      <c r="BY5472" s="15"/>
      <c r="BZ5472" s="15"/>
      <c r="CA5472" s="15"/>
      <c r="CB5472" s="15"/>
      <c r="CC5472" s="15"/>
      <c r="CD5472" s="15"/>
      <c r="CE5472" s="15"/>
      <c r="CF5472" s="15"/>
      <c r="CG5472" s="15"/>
      <c r="CH5472" s="15"/>
      <c r="CI5472" s="15"/>
      <c r="CJ5472" s="15"/>
      <c r="CK5472" s="15"/>
      <c r="CL5472" s="15"/>
      <c r="CM5472" s="15"/>
      <c r="CN5472" s="15"/>
    </row>
    <row r="5473" spans="1:92" ht="14">
      <c r="A5473" s="1"/>
      <c r="D5473" s="38"/>
      <c r="I5473" s="19"/>
      <c r="K5473" s="15"/>
      <c r="L5473" s="15"/>
      <c r="AE5473" s="37"/>
      <c r="AF5473" s="30"/>
      <c r="AG5473" s="23"/>
      <c r="AH5473" s="23"/>
      <c r="AI5473" s="23"/>
      <c r="AJ5473" s="23"/>
      <c r="AK5473" s="23"/>
      <c r="AL5473" s="23"/>
      <c r="AM5473" s="23"/>
      <c r="AN5473" s="23"/>
      <c r="AO5473" s="23"/>
      <c r="AP5473" s="23"/>
      <c r="AQ5473" s="23"/>
      <c r="AR5473" s="23"/>
      <c r="AS5473" s="23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23"/>
      <c r="BE5473" s="23"/>
      <c r="BF5473" s="23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  <c r="BU5473" s="12"/>
      <c r="BV5473" s="12"/>
      <c r="BW5473" s="12"/>
      <c r="BX5473" s="15"/>
      <c r="BY5473" s="15"/>
      <c r="BZ5473" s="15"/>
      <c r="CA5473" s="15"/>
      <c r="CB5473" s="15"/>
      <c r="CC5473" s="15"/>
      <c r="CD5473" s="15"/>
      <c r="CE5473" s="15"/>
      <c r="CF5473" s="15"/>
      <c r="CG5473" s="15"/>
      <c r="CH5473" s="15"/>
      <c r="CI5473" s="15"/>
      <c r="CJ5473" s="15"/>
      <c r="CK5473" s="15"/>
      <c r="CL5473" s="15"/>
      <c r="CM5473" s="15"/>
      <c r="CN5473" s="15"/>
    </row>
    <row r="5474" spans="1:92" ht="14">
      <c r="A5474" s="1"/>
      <c r="D5474" s="38"/>
      <c r="I5474" s="19"/>
      <c r="K5474" s="15"/>
      <c r="L5474" s="15"/>
      <c r="AE5474" s="37"/>
      <c r="AF5474" s="30"/>
      <c r="AG5474" s="23"/>
      <c r="AH5474" s="23"/>
      <c r="AI5474" s="23"/>
      <c r="AJ5474" s="23"/>
      <c r="AK5474" s="23"/>
      <c r="AL5474" s="23"/>
      <c r="AM5474" s="23"/>
      <c r="AN5474" s="23"/>
      <c r="AO5474" s="23"/>
      <c r="AP5474" s="23"/>
      <c r="AQ5474" s="23"/>
      <c r="AR5474" s="23"/>
      <c r="AS5474" s="23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23"/>
      <c r="BE5474" s="23"/>
      <c r="BF5474" s="23"/>
      <c r="BG5474" s="12"/>
      <c r="BH5474" s="12"/>
      <c r="BI5474" s="12"/>
      <c r="BJ5474" s="12"/>
      <c r="BK5474" s="12"/>
      <c r="BL5474" s="12"/>
      <c r="BM5474" s="12"/>
      <c r="BN5474" s="12"/>
      <c r="BO5474" s="12"/>
      <c r="BP5474" s="12"/>
      <c r="BQ5474" s="12"/>
      <c r="BR5474" s="12"/>
      <c r="BS5474" s="12"/>
      <c r="BT5474" s="12"/>
      <c r="BU5474" s="12"/>
      <c r="BV5474" s="12"/>
      <c r="BW5474" s="12"/>
      <c r="BX5474" s="15"/>
      <c r="BY5474" s="15"/>
      <c r="BZ5474" s="15"/>
      <c r="CA5474" s="15"/>
      <c r="CB5474" s="15"/>
      <c r="CC5474" s="15"/>
      <c r="CD5474" s="15"/>
      <c r="CE5474" s="15"/>
      <c r="CF5474" s="15"/>
      <c r="CG5474" s="15"/>
      <c r="CH5474" s="15"/>
      <c r="CI5474" s="15"/>
      <c r="CJ5474" s="15"/>
      <c r="CK5474" s="15"/>
      <c r="CL5474" s="15"/>
      <c r="CM5474" s="15"/>
      <c r="CN5474" s="15"/>
    </row>
    <row r="5475" spans="1:92" ht="14">
      <c r="A5475" s="1"/>
      <c r="D5475" s="38"/>
      <c r="I5475" s="19"/>
      <c r="K5475" s="15"/>
      <c r="L5475" s="15"/>
      <c r="AE5475" s="37"/>
      <c r="AF5475" s="30"/>
      <c r="AG5475" s="23"/>
      <c r="AH5475" s="23"/>
      <c r="AI5475" s="23"/>
      <c r="AJ5475" s="23"/>
      <c r="AK5475" s="23"/>
      <c r="AL5475" s="23"/>
      <c r="AM5475" s="23"/>
      <c r="AN5475" s="23"/>
      <c r="AO5475" s="23"/>
      <c r="AP5475" s="23"/>
      <c r="AQ5475" s="23"/>
      <c r="AR5475" s="23"/>
      <c r="AS5475" s="23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23"/>
      <c r="BE5475" s="23"/>
      <c r="BF5475" s="23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  <c r="BU5475" s="12"/>
      <c r="BV5475" s="12"/>
      <c r="BW5475" s="12"/>
      <c r="BX5475" s="15"/>
      <c r="BY5475" s="15"/>
      <c r="BZ5475" s="15"/>
      <c r="CA5475" s="15"/>
      <c r="CB5475" s="15"/>
      <c r="CC5475" s="15"/>
      <c r="CD5475" s="15"/>
      <c r="CE5475" s="15"/>
      <c r="CF5475" s="15"/>
      <c r="CG5475" s="15"/>
      <c r="CH5475" s="15"/>
      <c r="CI5475" s="15"/>
      <c r="CJ5475" s="15"/>
      <c r="CK5475" s="15"/>
      <c r="CL5475" s="15"/>
      <c r="CM5475" s="15"/>
      <c r="CN5475" s="15"/>
    </row>
    <row r="5476" spans="1:92" ht="14">
      <c r="A5476" s="1"/>
      <c r="D5476" s="38"/>
      <c r="I5476" s="19"/>
      <c r="K5476" s="15"/>
      <c r="L5476" s="15"/>
      <c r="AE5476" s="37"/>
      <c r="AF5476" s="30"/>
      <c r="AG5476" s="23"/>
      <c r="AH5476" s="23"/>
      <c r="AI5476" s="23"/>
      <c r="AJ5476" s="23"/>
      <c r="AK5476" s="23"/>
      <c r="AL5476" s="23"/>
      <c r="AM5476" s="23"/>
      <c r="AN5476" s="23"/>
      <c r="AO5476" s="23"/>
      <c r="AP5476" s="23"/>
      <c r="AQ5476" s="23"/>
      <c r="AR5476" s="23"/>
      <c r="AS5476" s="23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23"/>
      <c r="BE5476" s="23"/>
      <c r="BF5476" s="23"/>
      <c r="BG5476" s="12"/>
      <c r="BH5476" s="12"/>
      <c r="BI5476" s="12"/>
      <c r="BJ5476" s="12"/>
      <c r="BK5476" s="12"/>
      <c r="BL5476" s="12"/>
      <c r="BM5476" s="12"/>
      <c r="BN5476" s="12"/>
      <c r="BO5476" s="12"/>
      <c r="BP5476" s="12"/>
      <c r="BQ5476" s="12"/>
      <c r="BR5476" s="12"/>
      <c r="BS5476" s="12"/>
      <c r="BT5476" s="12"/>
      <c r="BU5476" s="12"/>
      <c r="BV5476" s="12"/>
      <c r="BW5476" s="12"/>
      <c r="BX5476" s="15"/>
      <c r="BY5476" s="15"/>
      <c r="BZ5476" s="15"/>
      <c r="CA5476" s="15"/>
      <c r="CB5476" s="15"/>
      <c r="CC5476" s="15"/>
      <c r="CD5476" s="15"/>
      <c r="CE5476" s="15"/>
      <c r="CF5476" s="15"/>
      <c r="CG5476" s="15"/>
      <c r="CH5476" s="15"/>
      <c r="CI5476" s="15"/>
      <c r="CJ5476" s="15"/>
      <c r="CK5476" s="15"/>
      <c r="CL5476" s="15"/>
      <c r="CM5476" s="15"/>
      <c r="CN5476" s="15"/>
    </row>
    <row r="5477" spans="1:92" ht="14">
      <c r="A5477" s="1"/>
      <c r="D5477" s="38"/>
      <c r="I5477" s="19"/>
      <c r="K5477" s="15"/>
      <c r="L5477" s="15"/>
      <c r="AE5477" s="37"/>
      <c r="AF5477" s="30"/>
      <c r="AG5477" s="23"/>
      <c r="AH5477" s="23"/>
      <c r="AI5477" s="23"/>
      <c r="AJ5477" s="23"/>
      <c r="AK5477" s="23"/>
      <c r="AL5477" s="23"/>
      <c r="AM5477" s="23"/>
      <c r="AN5477" s="23"/>
      <c r="AO5477" s="23"/>
      <c r="AP5477" s="23"/>
      <c r="AQ5477" s="23"/>
      <c r="AR5477" s="23"/>
      <c r="AS5477" s="23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23"/>
      <c r="BE5477" s="23"/>
      <c r="BF5477" s="23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  <c r="BU5477" s="12"/>
      <c r="BV5477" s="12"/>
      <c r="BW5477" s="12"/>
      <c r="BX5477" s="15"/>
      <c r="BY5477" s="15"/>
      <c r="BZ5477" s="15"/>
      <c r="CA5477" s="15"/>
      <c r="CB5477" s="15"/>
      <c r="CC5477" s="15"/>
      <c r="CD5477" s="15"/>
      <c r="CE5477" s="15"/>
      <c r="CF5477" s="15"/>
      <c r="CG5477" s="15"/>
      <c r="CH5477" s="15"/>
      <c r="CI5477" s="15"/>
      <c r="CJ5477" s="15"/>
      <c r="CK5477" s="15"/>
      <c r="CL5477" s="15"/>
      <c r="CM5477" s="15"/>
      <c r="CN5477" s="15"/>
    </row>
    <row r="5478" spans="1:92" ht="14">
      <c r="A5478" s="1"/>
      <c r="D5478" s="38"/>
      <c r="I5478" s="19"/>
      <c r="K5478" s="15"/>
      <c r="L5478" s="15"/>
      <c r="AE5478" s="37"/>
      <c r="AF5478" s="30"/>
      <c r="AG5478" s="23"/>
      <c r="AH5478" s="23"/>
      <c r="AI5478" s="23"/>
      <c r="AJ5478" s="23"/>
      <c r="AK5478" s="23"/>
      <c r="AL5478" s="23"/>
      <c r="AM5478" s="23"/>
      <c r="AN5478" s="23"/>
      <c r="AO5478" s="23"/>
      <c r="AP5478" s="23"/>
      <c r="AQ5478" s="23"/>
      <c r="AR5478" s="23"/>
      <c r="AS5478" s="23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23"/>
      <c r="BE5478" s="23"/>
      <c r="BF5478" s="23"/>
      <c r="BG5478" s="12"/>
      <c r="BH5478" s="12"/>
      <c r="BI5478" s="12"/>
      <c r="BJ5478" s="12"/>
      <c r="BK5478" s="12"/>
      <c r="BL5478" s="12"/>
      <c r="BM5478" s="12"/>
      <c r="BN5478" s="12"/>
      <c r="BO5478" s="12"/>
      <c r="BP5478" s="12"/>
      <c r="BQ5478" s="12"/>
      <c r="BR5478" s="12"/>
      <c r="BS5478" s="12"/>
      <c r="BT5478" s="12"/>
      <c r="BU5478" s="12"/>
      <c r="BV5478" s="12"/>
      <c r="BW5478" s="12"/>
      <c r="BX5478" s="15"/>
      <c r="BY5478" s="15"/>
      <c r="BZ5478" s="15"/>
      <c r="CA5478" s="15"/>
      <c r="CB5478" s="15"/>
      <c r="CC5478" s="15"/>
      <c r="CD5478" s="15"/>
      <c r="CE5478" s="15"/>
      <c r="CF5478" s="15"/>
      <c r="CG5478" s="15"/>
      <c r="CH5478" s="15"/>
      <c r="CI5478" s="15"/>
      <c r="CJ5478" s="15"/>
      <c r="CK5478" s="15"/>
      <c r="CL5478" s="15"/>
      <c r="CM5478" s="15"/>
      <c r="CN5478" s="15"/>
    </row>
    <row r="5479" spans="1:92" ht="14">
      <c r="A5479" s="1"/>
      <c r="D5479" s="38"/>
      <c r="I5479" s="19"/>
      <c r="K5479" s="15"/>
      <c r="L5479" s="15"/>
      <c r="AE5479" s="37"/>
      <c r="AF5479" s="30"/>
      <c r="AG5479" s="23"/>
      <c r="AH5479" s="23"/>
      <c r="AI5479" s="23"/>
      <c r="AJ5479" s="23"/>
      <c r="AK5479" s="23"/>
      <c r="AL5479" s="23"/>
      <c r="AM5479" s="23"/>
      <c r="AN5479" s="23"/>
      <c r="AO5479" s="23"/>
      <c r="AP5479" s="23"/>
      <c r="AQ5479" s="23"/>
      <c r="AR5479" s="23"/>
      <c r="AS5479" s="23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23"/>
      <c r="BE5479" s="23"/>
      <c r="BF5479" s="23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  <c r="BU5479" s="12"/>
      <c r="BV5479" s="12"/>
      <c r="BW5479" s="12"/>
      <c r="BX5479" s="15"/>
      <c r="BY5479" s="15"/>
      <c r="BZ5479" s="15"/>
      <c r="CA5479" s="15"/>
      <c r="CB5479" s="15"/>
      <c r="CC5479" s="15"/>
      <c r="CD5479" s="15"/>
      <c r="CE5479" s="15"/>
      <c r="CF5479" s="15"/>
      <c r="CG5479" s="15"/>
      <c r="CH5479" s="15"/>
      <c r="CI5479" s="15"/>
      <c r="CJ5479" s="15"/>
      <c r="CK5479" s="15"/>
      <c r="CL5479" s="15"/>
      <c r="CM5479" s="15"/>
      <c r="CN5479" s="15"/>
    </row>
    <row r="5480" spans="1:92" ht="14">
      <c r="A5480" s="1"/>
      <c r="D5480" s="38"/>
      <c r="I5480" s="19"/>
      <c r="K5480" s="15"/>
      <c r="L5480" s="15"/>
      <c r="AE5480" s="37"/>
      <c r="AF5480" s="30"/>
      <c r="AG5480" s="23"/>
      <c r="AH5480" s="23"/>
      <c r="AI5480" s="23"/>
      <c r="AJ5480" s="23"/>
      <c r="AK5480" s="23"/>
      <c r="AL5480" s="23"/>
      <c r="AM5480" s="23"/>
      <c r="AN5480" s="23"/>
      <c r="AO5480" s="23"/>
      <c r="AP5480" s="23"/>
      <c r="AQ5480" s="23"/>
      <c r="AR5480" s="23"/>
      <c r="AS5480" s="23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23"/>
      <c r="BE5480" s="23"/>
      <c r="BF5480" s="23"/>
      <c r="BG5480" s="12"/>
      <c r="BH5480" s="12"/>
      <c r="BI5480" s="12"/>
      <c r="BJ5480" s="12"/>
      <c r="BK5480" s="12"/>
      <c r="BL5480" s="12"/>
      <c r="BM5480" s="12"/>
      <c r="BN5480" s="12"/>
      <c r="BO5480" s="12"/>
      <c r="BP5480" s="12"/>
      <c r="BQ5480" s="12"/>
      <c r="BR5480" s="12"/>
      <c r="BS5480" s="12"/>
      <c r="BT5480" s="12"/>
      <c r="BU5480" s="12"/>
      <c r="BV5480" s="12"/>
      <c r="BW5480" s="12"/>
      <c r="BX5480" s="15"/>
      <c r="BY5480" s="15"/>
      <c r="BZ5480" s="15"/>
      <c r="CA5480" s="15"/>
      <c r="CB5480" s="15"/>
      <c r="CC5480" s="15"/>
      <c r="CD5480" s="15"/>
      <c r="CE5480" s="15"/>
      <c r="CF5480" s="15"/>
      <c r="CG5480" s="15"/>
      <c r="CH5480" s="15"/>
      <c r="CI5480" s="15"/>
      <c r="CJ5480" s="15"/>
      <c r="CK5480" s="15"/>
      <c r="CL5480" s="15"/>
      <c r="CM5480" s="15"/>
      <c r="CN5480" s="15"/>
    </row>
    <row r="5481" spans="1:92" ht="14">
      <c r="A5481" s="1"/>
      <c r="D5481" s="38"/>
      <c r="I5481" s="19"/>
      <c r="K5481" s="15"/>
      <c r="L5481" s="15"/>
      <c r="AE5481" s="37"/>
      <c r="AF5481" s="30"/>
      <c r="AG5481" s="23"/>
      <c r="AH5481" s="23"/>
      <c r="AI5481" s="23"/>
      <c r="AJ5481" s="23"/>
      <c r="AK5481" s="23"/>
      <c r="AL5481" s="23"/>
      <c r="AM5481" s="23"/>
      <c r="AN5481" s="23"/>
      <c r="AO5481" s="23"/>
      <c r="AP5481" s="23"/>
      <c r="AQ5481" s="23"/>
      <c r="AR5481" s="23"/>
      <c r="AS5481" s="23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23"/>
      <c r="BE5481" s="23"/>
      <c r="BF5481" s="23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  <c r="BU5481" s="12"/>
      <c r="BV5481" s="12"/>
      <c r="BW5481" s="12"/>
      <c r="BX5481" s="15"/>
      <c r="BY5481" s="15"/>
      <c r="BZ5481" s="15"/>
      <c r="CA5481" s="15"/>
      <c r="CB5481" s="15"/>
      <c r="CC5481" s="15"/>
      <c r="CD5481" s="15"/>
      <c r="CE5481" s="15"/>
      <c r="CF5481" s="15"/>
      <c r="CG5481" s="15"/>
      <c r="CH5481" s="15"/>
      <c r="CI5481" s="15"/>
      <c r="CJ5481" s="15"/>
      <c r="CK5481" s="15"/>
      <c r="CL5481" s="15"/>
      <c r="CM5481" s="15"/>
      <c r="CN5481" s="15"/>
    </row>
    <row r="5482" spans="1:92" ht="14">
      <c r="A5482" s="1"/>
      <c r="D5482" s="38"/>
      <c r="I5482" s="19"/>
      <c r="K5482" s="15"/>
      <c r="L5482" s="15"/>
      <c r="AE5482" s="37"/>
      <c r="AF5482" s="30"/>
      <c r="AG5482" s="23"/>
      <c r="AH5482" s="23"/>
      <c r="AI5482" s="23"/>
      <c r="AJ5482" s="23"/>
      <c r="AK5482" s="23"/>
      <c r="AL5482" s="23"/>
      <c r="AM5482" s="23"/>
      <c r="AN5482" s="23"/>
      <c r="AO5482" s="23"/>
      <c r="AP5482" s="23"/>
      <c r="AQ5482" s="23"/>
      <c r="AR5482" s="23"/>
      <c r="AS5482" s="23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23"/>
      <c r="BE5482" s="23"/>
      <c r="BF5482" s="23"/>
      <c r="BG5482" s="12"/>
      <c r="BH5482" s="12"/>
      <c r="BI5482" s="12"/>
      <c r="BJ5482" s="12"/>
      <c r="BK5482" s="12"/>
      <c r="BL5482" s="12"/>
      <c r="BM5482" s="12"/>
      <c r="BN5482" s="12"/>
      <c r="BO5482" s="12"/>
      <c r="BP5482" s="12"/>
      <c r="BQ5482" s="12"/>
      <c r="BR5482" s="12"/>
      <c r="BS5482" s="12"/>
      <c r="BT5482" s="12"/>
      <c r="BU5482" s="12"/>
      <c r="BV5482" s="12"/>
      <c r="BW5482" s="12"/>
      <c r="BX5482" s="15"/>
      <c r="BY5482" s="15"/>
      <c r="BZ5482" s="15"/>
      <c r="CA5482" s="15"/>
      <c r="CB5482" s="15"/>
      <c r="CC5482" s="15"/>
      <c r="CD5482" s="15"/>
      <c r="CE5482" s="15"/>
      <c r="CF5482" s="15"/>
      <c r="CG5482" s="15"/>
      <c r="CH5482" s="15"/>
      <c r="CI5482" s="15"/>
      <c r="CJ5482" s="15"/>
      <c r="CK5482" s="15"/>
      <c r="CL5482" s="15"/>
      <c r="CM5482" s="15"/>
      <c r="CN5482" s="15"/>
    </row>
    <row r="5483" spans="1:92" ht="14">
      <c r="A5483" s="1"/>
      <c r="D5483" s="38"/>
      <c r="I5483" s="19"/>
      <c r="K5483" s="15"/>
      <c r="L5483" s="15"/>
      <c r="AE5483" s="37"/>
      <c r="AF5483" s="30"/>
      <c r="AG5483" s="23"/>
      <c r="AH5483" s="23"/>
      <c r="AI5483" s="23"/>
      <c r="AJ5483" s="23"/>
      <c r="AK5483" s="23"/>
      <c r="AL5483" s="23"/>
      <c r="AM5483" s="23"/>
      <c r="AN5483" s="23"/>
      <c r="AO5483" s="23"/>
      <c r="AP5483" s="23"/>
      <c r="AQ5483" s="23"/>
      <c r="AR5483" s="23"/>
      <c r="AS5483" s="23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23"/>
      <c r="BE5483" s="23"/>
      <c r="BF5483" s="23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  <c r="BU5483" s="12"/>
      <c r="BV5483" s="12"/>
      <c r="BW5483" s="12"/>
      <c r="BX5483" s="15"/>
      <c r="BY5483" s="15"/>
      <c r="BZ5483" s="15"/>
      <c r="CA5483" s="15"/>
      <c r="CB5483" s="15"/>
      <c r="CC5483" s="15"/>
      <c r="CD5483" s="15"/>
      <c r="CE5483" s="15"/>
      <c r="CF5483" s="15"/>
      <c r="CG5483" s="15"/>
      <c r="CH5483" s="15"/>
      <c r="CI5483" s="15"/>
      <c r="CJ5483" s="15"/>
      <c r="CK5483" s="15"/>
      <c r="CL5483" s="15"/>
      <c r="CM5483" s="15"/>
      <c r="CN5483" s="15"/>
    </row>
    <row r="5484" spans="1:92" ht="14">
      <c r="A5484" s="1"/>
      <c r="D5484" s="38"/>
      <c r="I5484" s="19"/>
      <c r="K5484" s="15"/>
      <c r="L5484" s="15"/>
      <c r="AE5484" s="37"/>
      <c r="AF5484" s="30"/>
      <c r="AG5484" s="23"/>
      <c r="AH5484" s="23"/>
      <c r="AI5484" s="23"/>
      <c r="AJ5484" s="23"/>
      <c r="AK5484" s="23"/>
      <c r="AL5484" s="23"/>
      <c r="AM5484" s="23"/>
      <c r="AN5484" s="23"/>
      <c r="AO5484" s="23"/>
      <c r="AP5484" s="23"/>
      <c r="AQ5484" s="23"/>
      <c r="AR5484" s="23"/>
      <c r="AS5484" s="23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23"/>
      <c r="BE5484" s="23"/>
      <c r="BF5484" s="23"/>
      <c r="BG5484" s="12"/>
      <c r="BH5484" s="12"/>
      <c r="BI5484" s="12"/>
      <c r="BJ5484" s="12"/>
      <c r="BK5484" s="12"/>
      <c r="BL5484" s="12"/>
      <c r="BM5484" s="12"/>
      <c r="BN5484" s="12"/>
      <c r="BO5484" s="12"/>
      <c r="BP5484" s="12"/>
      <c r="BQ5484" s="12"/>
      <c r="BR5484" s="12"/>
      <c r="BS5484" s="12"/>
      <c r="BT5484" s="12"/>
      <c r="BU5484" s="12"/>
      <c r="BV5484" s="12"/>
      <c r="BW5484" s="12"/>
      <c r="BX5484" s="15"/>
      <c r="BY5484" s="15"/>
      <c r="BZ5484" s="15"/>
      <c r="CA5484" s="15"/>
      <c r="CB5484" s="15"/>
      <c r="CC5484" s="15"/>
      <c r="CD5484" s="15"/>
      <c r="CE5484" s="15"/>
      <c r="CF5484" s="15"/>
      <c r="CG5484" s="15"/>
      <c r="CH5484" s="15"/>
      <c r="CI5484" s="15"/>
      <c r="CJ5484" s="15"/>
      <c r="CK5484" s="15"/>
      <c r="CL5484" s="15"/>
      <c r="CM5484" s="15"/>
      <c r="CN5484" s="15"/>
    </row>
    <row r="5485" spans="1:92" ht="14">
      <c r="A5485" s="1"/>
      <c r="D5485" s="38"/>
      <c r="I5485" s="19"/>
      <c r="K5485" s="15"/>
      <c r="L5485" s="15"/>
      <c r="AE5485" s="37"/>
      <c r="AF5485" s="30"/>
      <c r="AG5485" s="23"/>
      <c r="AH5485" s="23"/>
      <c r="AI5485" s="23"/>
      <c r="AJ5485" s="23"/>
      <c r="AK5485" s="23"/>
      <c r="AL5485" s="23"/>
      <c r="AM5485" s="23"/>
      <c r="AN5485" s="23"/>
      <c r="AO5485" s="23"/>
      <c r="AP5485" s="23"/>
      <c r="AQ5485" s="23"/>
      <c r="AR5485" s="23"/>
      <c r="AS5485" s="23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23"/>
      <c r="BE5485" s="23"/>
      <c r="BF5485" s="23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  <c r="BU5485" s="12"/>
      <c r="BV5485" s="12"/>
      <c r="BW5485" s="12"/>
      <c r="BX5485" s="15"/>
      <c r="BY5485" s="15"/>
      <c r="BZ5485" s="15"/>
      <c r="CA5485" s="15"/>
      <c r="CB5485" s="15"/>
      <c r="CC5485" s="15"/>
      <c r="CD5485" s="15"/>
      <c r="CE5485" s="15"/>
      <c r="CF5485" s="15"/>
      <c r="CG5485" s="15"/>
      <c r="CH5485" s="15"/>
      <c r="CI5485" s="15"/>
      <c r="CJ5485" s="15"/>
      <c r="CK5485" s="15"/>
      <c r="CL5485" s="15"/>
      <c r="CM5485" s="15"/>
      <c r="CN5485" s="15"/>
    </row>
    <row r="5486" spans="1:92" ht="14">
      <c r="A5486" s="1"/>
      <c r="D5486" s="38"/>
      <c r="I5486" s="19"/>
      <c r="K5486" s="15"/>
      <c r="L5486" s="15"/>
      <c r="AE5486" s="37"/>
      <c r="AF5486" s="30"/>
      <c r="AG5486" s="23"/>
      <c r="AH5486" s="23"/>
      <c r="AI5486" s="23"/>
      <c r="AJ5486" s="23"/>
      <c r="AK5486" s="23"/>
      <c r="AL5486" s="23"/>
      <c r="AM5486" s="23"/>
      <c r="AN5486" s="23"/>
      <c r="AO5486" s="23"/>
      <c r="AP5486" s="23"/>
      <c r="AQ5486" s="23"/>
      <c r="AR5486" s="23"/>
      <c r="AS5486" s="23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23"/>
      <c r="BE5486" s="23"/>
      <c r="BF5486" s="23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5"/>
      <c r="BY5486" s="15"/>
      <c r="BZ5486" s="15"/>
      <c r="CA5486" s="15"/>
      <c r="CB5486" s="15"/>
      <c r="CC5486" s="15"/>
      <c r="CD5486" s="15"/>
      <c r="CE5486" s="15"/>
      <c r="CF5486" s="15"/>
      <c r="CG5486" s="15"/>
      <c r="CH5486" s="15"/>
      <c r="CI5486" s="15"/>
      <c r="CJ5486" s="15"/>
      <c r="CK5486" s="15"/>
      <c r="CL5486" s="15"/>
      <c r="CM5486" s="15"/>
      <c r="CN5486" s="15"/>
    </row>
    <row r="5487" spans="1:92" ht="14">
      <c r="A5487" s="1"/>
      <c r="D5487" s="38"/>
      <c r="I5487" s="19"/>
      <c r="K5487" s="15"/>
      <c r="L5487" s="15"/>
      <c r="AE5487" s="37"/>
      <c r="AF5487" s="30"/>
      <c r="AG5487" s="23"/>
      <c r="AH5487" s="23"/>
      <c r="AI5487" s="23"/>
      <c r="AJ5487" s="23"/>
      <c r="AK5487" s="23"/>
      <c r="AL5487" s="23"/>
      <c r="AM5487" s="23"/>
      <c r="AN5487" s="23"/>
      <c r="AO5487" s="23"/>
      <c r="AP5487" s="23"/>
      <c r="AQ5487" s="23"/>
      <c r="AR5487" s="23"/>
      <c r="AS5487" s="23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23"/>
      <c r="BE5487" s="23"/>
      <c r="BF5487" s="23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  <c r="BU5487" s="12"/>
      <c r="BV5487" s="12"/>
      <c r="BW5487" s="12"/>
      <c r="BX5487" s="15"/>
      <c r="BY5487" s="15"/>
      <c r="BZ5487" s="15"/>
      <c r="CA5487" s="15"/>
      <c r="CB5487" s="15"/>
      <c r="CC5487" s="15"/>
      <c r="CD5487" s="15"/>
      <c r="CE5487" s="15"/>
      <c r="CF5487" s="15"/>
      <c r="CG5487" s="15"/>
      <c r="CH5487" s="15"/>
      <c r="CI5487" s="15"/>
      <c r="CJ5487" s="15"/>
      <c r="CK5487" s="15"/>
      <c r="CL5487" s="15"/>
      <c r="CM5487" s="15"/>
      <c r="CN5487" s="15"/>
    </row>
    <row r="5488" spans="1:92" ht="14">
      <c r="A5488" s="1"/>
      <c r="D5488" s="38"/>
      <c r="I5488" s="19"/>
      <c r="K5488" s="15"/>
      <c r="L5488" s="15"/>
      <c r="AE5488" s="37"/>
      <c r="AF5488" s="30"/>
      <c r="AG5488" s="23"/>
      <c r="AH5488" s="23"/>
      <c r="AI5488" s="23"/>
      <c r="AJ5488" s="23"/>
      <c r="AK5488" s="23"/>
      <c r="AL5488" s="23"/>
      <c r="AM5488" s="23"/>
      <c r="AN5488" s="23"/>
      <c r="AO5488" s="23"/>
      <c r="AP5488" s="23"/>
      <c r="AQ5488" s="23"/>
      <c r="AR5488" s="23"/>
      <c r="AS5488" s="23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23"/>
      <c r="BE5488" s="23"/>
      <c r="BF5488" s="23"/>
      <c r="BG5488" s="12"/>
      <c r="BH5488" s="12"/>
      <c r="BI5488" s="12"/>
      <c r="BJ5488" s="12"/>
      <c r="BK5488" s="12"/>
      <c r="BL5488" s="12"/>
      <c r="BM5488" s="12"/>
      <c r="BN5488" s="12"/>
      <c r="BO5488" s="12"/>
      <c r="BP5488" s="12"/>
      <c r="BQ5488" s="12"/>
      <c r="BR5488" s="12"/>
      <c r="BS5488" s="12"/>
      <c r="BT5488" s="12"/>
      <c r="BU5488" s="12"/>
      <c r="BV5488" s="12"/>
      <c r="BW5488" s="12"/>
      <c r="BX5488" s="15"/>
      <c r="BY5488" s="15"/>
      <c r="BZ5488" s="15"/>
      <c r="CA5488" s="15"/>
      <c r="CB5488" s="15"/>
      <c r="CC5488" s="15"/>
      <c r="CD5488" s="15"/>
      <c r="CE5488" s="15"/>
      <c r="CF5488" s="15"/>
      <c r="CG5488" s="15"/>
      <c r="CH5488" s="15"/>
      <c r="CI5488" s="15"/>
      <c r="CJ5488" s="15"/>
      <c r="CK5488" s="15"/>
      <c r="CL5488" s="15"/>
      <c r="CM5488" s="15"/>
      <c r="CN5488" s="15"/>
    </row>
    <row r="5489" spans="1:92" ht="14">
      <c r="A5489" s="1"/>
      <c r="D5489" s="38"/>
      <c r="I5489" s="19"/>
      <c r="K5489" s="15"/>
      <c r="L5489" s="15"/>
      <c r="AE5489" s="37"/>
      <c r="AF5489" s="30"/>
      <c r="AG5489" s="23"/>
      <c r="AH5489" s="23"/>
      <c r="AI5489" s="23"/>
      <c r="AJ5489" s="23"/>
      <c r="AK5489" s="23"/>
      <c r="AL5489" s="23"/>
      <c r="AM5489" s="23"/>
      <c r="AN5489" s="23"/>
      <c r="AO5489" s="23"/>
      <c r="AP5489" s="23"/>
      <c r="AQ5489" s="23"/>
      <c r="AR5489" s="23"/>
      <c r="AS5489" s="23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23"/>
      <c r="BE5489" s="23"/>
      <c r="BF5489" s="23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  <c r="BU5489" s="12"/>
      <c r="BV5489" s="12"/>
      <c r="BW5489" s="12"/>
      <c r="BX5489" s="15"/>
      <c r="BY5489" s="15"/>
      <c r="BZ5489" s="15"/>
      <c r="CA5489" s="15"/>
      <c r="CB5489" s="15"/>
      <c r="CC5489" s="15"/>
      <c r="CD5489" s="15"/>
      <c r="CE5489" s="15"/>
      <c r="CF5489" s="15"/>
      <c r="CG5489" s="15"/>
      <c r="CH5489" s="15"/>
      <c r="CI5489" s="15"/>
      <c r="CJ5489" s="15"/>
      <c r="CK5489" s="15"/>
      <c r="CL5489" s="15"/>
      <c r="CM5489" s="15"/>
      <c r="CN5489" s="15"/>
    </row>
    <row r="5490" spans="1:92" ht="14">
      <c r="A5490" s="1"/>
      <c r="D5490" s="38"/>
      <c r="I5490" s="19"/>
      <c r="K5490" s="15"/>
      <c r="L5490" s="15"/>
      <c r="AE5490" s="37"/>
      <c r="AF5490" s="30"/>
      <c r="AG5490" s="23"/>
      <c r="AH5490" s="23"/>
      <c r="AI5490" s="23"/>
      <c r="AJ5490" s="23"/>
      <c r="AK5490" s="23"/>
      <c r="AL5490" s="23"/>
      <c r="AM5490" s="23"/>
      <c r="AN5490" s="23"/>
      <c r="AO5490" s="23"/>
      <c r="AP5490" s="23"/>
      <c r="AQ5490" s="23"/>
      <c r="AR5490" s="23"/>
      <c r="AS5490" s="23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23"/>
      <c r="BE5490" s="23"/>
      <c r="BF5490" s="23"/>
      <c r="BG5490" s="12"/>
      <c r="BH5490" s="12"/>
      <c r="BI5490" s="12"/>
      <c r="BJ5490" s="12"/>
      <c r="BK5490" s="12"/>
      <c r="BL5490" s="12"/>
      <c r="BM5490" s="12"/>
      <c r="BN5490" s="12"/>
      <c r="BO5490" s="12"/>
      <c r="BP5490" s="12"/>
      <c r="BQ5490" s="12"/>
      <c r="BR5490" s="12"/>
      <c r="BS5490" s="12"/>
      <c r="BT5490" s="12"/>
      <c r="BU5490" s="12"/>
      <c r="BV5490" s="12"/>
      <c r="BW5490" s="12"/>
      <c r="BX5490" s="15"/>
      <c r="BY5490" s="15"/>
      <c r="BZ5490" s="15"/>
      <c r="CA5490" s="15"/>
      <c r="CB5490" s="15"/>
      <c r="CC5490" s="15"/>
      <c r="CD5490" s="15"/>
      <c r="CE5490" s="15"/>
      <c r="CF5490" s="15"/>
      <c r="CG5490" s="15"/>
      <c r="CH5490" s="15"/>
      <c r="CI5490" s="15"/>
      <c r="CJ5490" s="15"/>
      <c r="CK5490" s="15"/>
      <c r="CL5490" s="15"/>
      <c r="CM5490" s="15"/>
      <c r="CN5490" s="15"/>
    </row>
    <row r="5491" spans="1:92" ht="14">
      <c r="A5491" s="1"/>
      <c r="D5491" s="38"/>
      <c r="I5491" s="19"/>
      <c r="K5491" s="15"/>
      <c r="L5491" s="15"/>
      <c r="AE5491" s="37"/>
      <c r="AF5491" s="30"/>
      <c r="AG5491" s="23"/>
      <c r="AH5491" s="23"/>
      <c r="AI5491" s="23"/>
      <c r="AJ5491" s="23"/>
      <c r="AK5491" s="23"/>
      <c r="AL5491" s="23"/>
      <c r="AM5491" s="23"/>
      <c r="AN5491" s="23"/>
      <c r="AO5491" s="23"/>
      <c r="AP5491" s="23"/>
      <c r="AQ5491" s="23"/>
      <c r="AR5491" s="23"/>
      <c r="AS5491" s="23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23"/>
      <c r="BE5491" s="23"/>
      <c r="BF5491" s="23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  <c r="BU5491" s="12"/>
      <c r="BV5491" s="12"/>
      <c r="BW5491" s="12"/>
      <c r="BX5491" s="15"/>
      <c r="BY5491" s="15"/>
      <c r="BZ5491" s="15"/>
      <c r="CA5491" s="15"/>
      <c r="CB5491" s="15"/>
      <c r="CC5491" s="15"/>
      <c r="CD5491" s="15"/>
      <c r="CE5491" s="15"/>
      <c r="CF5491" s="15"/>
      <c r="CG5491" s="15"/>
      <c r="CH5491" s="15"/>
      <c r="CI5491" s="15"/>
      <c r="CJ5491" s="15"/>
      <c r="CK5491" s="15"/>
      <c r="CL5491" s="15"/>
      <c r="CM5491" s="15"/>
      <c r="CN5491" s="15"/>
    </row>
    <row r="5492" spans="1:92" ht="14">
      <c r="A5492" s="1"/>
      <c r="D5492" s="38"/>
      <c r="I5492" s="19"/>
      <c r="K5492" s="15"/>
      <c r="L5492" s="15"/>
      <c r="AE5492" s="37"/>
      <c r="AF5492" s="30"/>
      <c r="AG5492" s="23"/>
      <c r="AH5492" s="23"/>
      <c r="AI5492" s="23"/>
      <c r="AJ5492" s="23"/>
      <c r="AK5492" s="23"/>
      <c r="AL5492" s="23"/>
      <c r="AM5492" s="23"/>
      <c r="AN5492" s="23"/>
      <c r="AO5492" s="23"/>
      <c r="AP5492" s="23"/>
      <c r="AQ5492" s="23"/>
      <c r="AR5492" s="23"/>
      <c r="AS5492" s="23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23"/>
      <c r="BE5492" s="23"/>
      <c r="BF5492" s="23"/>
      <c r="BG5492" s="12"/>
      <c r="BH5492" s="12"/>
      <c r="BI5492" s="12"/>
      <c r="BJ5492" s="12"/>
      <c r="BK5492" s="12"/>
      <c r="BL5492" s="12"/>
      <c r="BM5492" s="12"/>
      <c r="BN5492" s="12"/>
      <c r="BO5492" s="12"/>
      <c r="BP5492" s="12"/>
      <c r="BQ5492" s="12"/>
      <c r="BR5492" s="12"/>
      <c r="BS5492" s="12"/>
      <c r="BT5492" s="12"/>
      <c r="BU5492" s="12"/>
      <c r="BV5492" s="12"/>
      <c r="BW5492" s="12"/>
      <c r="BX5492" s="15"/>
      <c r="BY5492" s="15"/>
      <c r="BZ5492" s="15"/>
      <c r="CA5492" s="15"/>
      <c r="CB5492" s="15"/>
      <c r="CC5492" s="15"/>
      <c r="CD5492" s="15"/>
      <c r="CE5492" s="15"/>
      <c r="CF5492" s="15"/>
      <c r="CG5492" s="15"/>
      <c r="CH5492" s="15"/>
      <c r="CI5492" s="15"/>
      <c r="CJ5492" s="15"/>
      <c r="CK5492" s="15"/>
      <c r="CL5492" s="15"/>
      <c r="CM5492" s="15"/>
      <c r="CN5492" s="15"/>
    </row>
    <row r="5493" spans="1:92" ht="14">
      <c r="A5493" s="1"/>
      <c r="D5493" s="38"/>
      <c r="I5493" s="19"/>
      <c r="K5493" s="15"/>
      <c r="L5493" s="15"/>
      <c r="AE5493" s="37"/>
      <c r="AF5493" s="30"/>
      <c r="AG5493" s="23"/>
      <c r="AH5493" s="23"/>
      <c r="AI5493" s="23"/>
      <c r="AJ5493" s="23"/>
      <c r="AK5493" s="23"/>
      <c r="AL5493" s="23"/>
      <c r="AM5493" s="23"/>
      <c r="AN5493" s="23"/>
      <c r="AO5493" s="23"/>
      <c r="AP5493" s="23"/>
      <c r="AQ5493" s="23"/>
      <c r="AR5493" s="23"/>
      <c r="AS5493" s="23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23"/>
      <c r="BE5493" s="23"/>
      <c r="BF5493" s="23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  <c r="BU5493" s="12"/>
      <c r="BV5493" s="12"/>
      <c r="BW5493" s="12"/>
      <c r="BX5493" s="15"/>
      <c r="BY5493" s="15"/>
      <c r="BZ5493" s="15"/>
      <c r="CA5493" s="15"/>
      <c r="CB5493" s="15"/>
      <c r="CC5493" s="15"/>
      <c r="CD5493" s="15"/>
      <c r="CE5493" s="15"/>
      <c r="CF5493" s="15"/>
      <c r="CG5493" s="15"/>
      <c r="CH5493" s="15"/>
      <c r="CI5493" s="15"/>
      <c r="CJ5493" s="15"/>
      <c r="CK5493" s="15"/>
      <c r="CL5493" s="15"/>
      <c r="CM5493" s="15"/>
      <c r="CN5493" s="15"/>
    </row>
    <row r="5494" spans="1:92" ht="14">
      <c r="A5494" s="1"/>
      <c r="D5494" s="38"/>
      <c r="I5494" s="19"/>
      <c r="K5494" s="15"/>
      <c r="L5494" s="15"/>
      <c r="AE5494" s="37"/>
      <c r="AF5494" s="30"/>
      <c r="AG5494" s="23"/>
      <c r="AH5494" s="23"/>
      <c r="AI5494" s="23"/>
      <c r="AJ5494" s="23"/>
      <c r="AK5494" s="23"/>
      <c r="AL5494" s="23"/>
      <c r="AM5494" s="23"/>
      <c r="AN5494" s="23"/>
      <c r="AO5494" s="23"/>
      <c r="AP5494" s="23"/>
      <c r="AQ5494" s="23"/>
      <c r="AR5494" s="23"/>
      <c r="AS5494" s="23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23"/>
      <c r="BE5494" s="23"/>
      <c r="BF5494" s="23"/>
      <c r="BG5494" s="12"/>
      <c r="BH5494" s="12"/>
      <c r="BI5494" s="12"/>
      <c r="BJ5494" s="12"/>
      <c r="BK5494" s="12"/>
      <c r="BL5494" s="12"/>
      <c r="BM5494" s="12"/>
      <c r="BN5494" s="12"/>
      <c r="BO5494" s="12"/>
      <c r="BP5494" s="12"/>
      <c r="BQ5494" s="12"/>
      <c r="BR5494" s="12"/>
      <c r="BS5494" s="12"/>
      <c r="BT5494" s="12"/>
      <c r="BU5494" s="12"/>
      <c r="BV5494" s="12"/>
      <c r="BW5494" s="12"/>
      <c r="BX5494" s="15"/>
      <c r="BY5494" s="15"/>
      <c r="BZ5494" s="15"/>
      <c r="CA5494" s="15"/>
      <c r="CB5494" s="15"/>
      <c r="CC5494" s="15"/>
      <c r="CD5494" s="15"/>
      <c r="CE5494" s="15"/>
      <c r="CF5494" s="15"/>
      <c r="CG5494" s="15"/>
      <c r="CH5494" s="15"/>
      <c r="CI5494" s="15"/>
      <c r="CJ5494" s="15"/>
      <c r="CK5494" s="15"/>
      <c r="CL5494" s="15"/>
      <c r="CM5494" s="15"/>
      <c r="CN5494" s="15"/>
    </row>
    <row r="5495" spans="1:92" ht="14">
      <c r="A5495" s="1"/>
      <c r="D5495" s="38"/>
      <c r="I5495" s="19"/>
      <c r="K5495" s="15"/>
      <c r="L5495" s="15"/>
      <c r="AE5495" s="37"/>
      <c r="AF5495" s="30"/>
      <c r="AG5495" s="23"/>
      <c r="AH5495" s="23"/>
      <c r="AI5495" s="23"/>
      <c r="AJ5495" s="23"/>
      <c r="AK5495" s="23"/>
      <c r="AL5495" s="23"/>
      <c r="AM5495" s="23"/>
      <c r="AN5495" s="23"/>
      <c r="AO5495" s="23"/>
      <c r="AP5495" s="23"/>
      <c r="AQ5495" s="23"/>
      <c r="AR5495" s="23"/>
      <c r="AS5495" s="23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23"/>
      <c r="BE5495" s="23"/>
      <c r="BF5495" s="23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  <c r="BU5495" s="12"/>
      <c r="BV5495" s="12"/>
      <c r="BW5495" s="12"/>
      <c r="BX5495" s="15"/>
      <c r="BY5495" s="15"/>
      <c r="BZ5495" s="15"/>
      <c r="CA5495" s="15"/>
      <c r="CB5495" s="15"/>
      <c r="CC5495" s="15"/>
      <c r="CD5495" s="15"/>
      <c r="CE5495" s="15"/>
      <c r="CF5495" s="15"/>
      <c r="CG5495" s="15"/>
      <c r="CH5495" s="15"/>
      <c r="CI5495" s="15"/>
      <c r="CJ5495" s="15"/>
      <c r="CK5495" s="15"/>
      <c r="CL5495" s="15"/>
      <c r="CM5495" s="15"/>
      <c r="CN5495" s="15"/>
    </row>
    <row r="5496" spans="1:92" ht="14">
      <c r="A5496" s="1"/>
      <c r="D5496" s="38"/>
      <c r="I5496" s="19"/>
      <c r="K5496" s="15"/>
      <c r="L5496" s="15"/>
      <c r="AE5496" s="37"/>
      <c r="AF5496" s="30"/>
      <c r="AG5496" s="23"/>
      <c r="AH5496" s="23"/>
      <c r="AI5496" s="23"/>
      <c r="AJ5496" s="23"/>
      <c r="AK5496" s="23"/>
      <c r="AL5496" s="23"/>
      <c r="AM5496" s="23"/>
      <c r="AN5496" s="23"/>
      <c r="AO5496" s="23"/>
      <c r="AP5496" s="23"/>
      <c r="AQ5496" s="23"/>
      <c r="AR5496" s="23"/>
      <c r="AS5496" s="23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23"/>
      <c r="BE5496" s="23"/>
      <c r="BF5496" s="23"/>
      <c r="BG5496" s="12"/>
      <c r="BH5496" s="12"/>
      <c r="BI5496" s="12"/>
      <c r="BJ5496" s="12"/>
      <c r="BK5496" s="12"/>
      <c r="BL5496" s="12"/>
      <c r="BM5496" s="12"/>
      <c r="BN5496" s="12"/>
      <c r="BO5496" s="12"/>
      <c r="BP5496" s="12"/>
      <c r="BQ5496" s="12"/>
      <c r="BR5496" s="12"/>
      <c r="BS5496" s="12"/>
      <c r="BT5496" s="12"/>
      <c r="BU5496" s="12"/>
      <c r="BV5496" s="12"/>
      <c r="BW5496" s="12"/>
      <c r="BX5496" s="15"/>
      <c r="BY5496" s="15"/>
      <c r="BZ5496" s="15"/>
      <c r="CA5496" s="15"/>
      <c r="CB5496" s="15"/>
      <c r="CC5496" s="15"/>
      <c r="CD5496" s="15"/>
      <c r="CE5496" s="15"/>
      <c r="CF5496" s="15"/>
      <c r="CG5496" s="15"/>
      <c r="CH5496" s="15"/>
      <c r="CI5496" s="15"/>
      <c r="CJ5496" s="15"/>
      <c r="CK5496" s="15"/>
      <c r="CL5496" s="15"/>
      <c r="CM5496" s="15"/>
      <c r="CN5496" s="15"/>
    </row>
    <row r="5497" spans="1:92" ht="14">
      <c r="A5497" s="1"/>
      <c r="D5497" s="38"/>
      <c r="I5497" s="19"/>
      <c r="K5497" s="15"/>
      <c r="L5497" s="15"/>
      <c r="AE5497" s="37"/>
      <c r="AF5497" s="30"/>
      <c r="AG5497" s="23"/>
      <c r="AH5497" s="23"/>
      <c r="AI5497" s="23"/>
      <c r="AJ5497" s="23"/>
      <c r="AK5497" s="23"/>
      <c r="AL5497" s="23"/>
      <c r="AM5497" s="23"/>
      <c r="AN5497" s="23"/>
      <c r="AO5497" s="23"/>
      <c r="AP5497" s="23"/>
      <c r="AQ5497" s="23"/>
      <c r="AR5497" s="23"/>
      <c r="AS5497" s="23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23"/>
      <c r="BE5497" s="23"/>
      <c r="BF5497" s="23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  <c r="BU5497" s="12"/>
      <c r="BV5497" s="12"/>
      <c r="BW5497" s="12"/>
      <c r="BX5497" s="15"/>
      <c r="BY5497" s="15"/>
      <c r="BZ5497" s="15"/>
      <c r="CA5497" s="15"/>
      <c r="CB5497" s="15"/>
      <c r="CC5497" s="15"/>
      <c r="CD5497" s="15"/>
      <c r="CE5497" s="15"/>
      <c r="CF5497" s="15"/>
      <c r="CG5497" s="15"/>
      <c r="CH5497" s="15"/>
      <c r="CI5497" s="15"/>
      <c r="CJ5497" s="15"/>
      <c r="CK5497" s="15"/>
      <c r="CL5497" s="15"/>
      <c r="CM5497" s="15"/>
      <c r="CN5497" s="15"/>
    </row>
    <row r="5498" spans="1:92" ht="14">
      <c r="A5498" s="1"/>
      <c r="D5498" s="38"/>
      <c r="I5498" s="19"/>
      <c r="K5498" s="15"/>
      <c r="L5498" s="15"/>
      <c r="AE5498" s="37"/>
      <c r="AF5498" s="30"/>
      <c r="AG5498" s="23"/>
      <c r="AH5498" s="23"/>
      <c r="AI5498" s="23"/>
      <c r="AJ5498" s="23"/>
      <c r="AK5498" s="23"/>
      <c r="AL5498" s="23"/>
      <c r="AM5498" s="23"/>
      <c r="AN5498" s="23"/>
      <c r="AO5498" s="23"/>
      <c r="AP5498" s="23"/>
      <c r="AQ5498" s="23"/>
      <c r="AR5498" s="23"/>
      <c r="AS5498" s="23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23"/>
      <c r="BE5498" s="23"/>
      <c r="BF5498" s="23"/>
      <c r="BG5498" s="12"/>
      <c r="BH5498" s="12"/>
      <c r="BI5498" s="12"/>
      <c r="BJ5498" s="12"/>
      <c r="BK5498" s="12"/>
      <c r="BL5498" s="12"/>
      <c r="BM5498" s="12"/>
      <c r="BN5498" s="12"/>
      <c r="BO5498" s="12"/>
      <c r="BP5498" s="12"/>
      <c r="BQ5498" s="12"/>
      <c r="BR5498" s="12"/>
      <c r="BS5498" s="12"/>
      <c r="BT5498" s="12"/>
      <c r="BU5498" s="12"/>
      <c r="BV5498" s="12"/>
      <c r="BW5498" s="12"/>
      <c r="BX5498" s="15"/>
      <c r="BY5498" s="15"/>
      <c r="BZ5498" s="15"/>
      <c r="CA5498" s="15"/>
      <c r="CB5498" s="15"/>
      <c r="CC5498" s="15"/>
      <c r="CD5498" s="15"/>
      <c r="CE5498" s="15"/>
      <c r="CF5498" s="15"/>
      <c r="CG5498" s="15"/>
      <c r="CH5498" s="15"/>
      <c r="CI5498" s="15"/>
      <c r="CJ5498" s="15"/>
      <c r="CK5498" s="15"/>
      <c r="CL5498" s="15"/>
      <c r="CM5498" s="15"/>
      <c r="CN5498" s="15"/>
    </row>
    <row r="5499" spans="1:92" ht="14">
      <c r="A5499" s="1"/>
      <c r="D5499" s="38"/>
      <c r="I5499" s="19"/>
      <c r="K5499" s="15"/>
      <c r="L5499" s="15"/>
      <c r="AE5499" s="37"/>
      <c r="AF5499" s="30"/>
      <c r="AG5499" s="23"/>
      <c r="AH5499" s="23"/>
      <c r="AI5499" s="23"/>
      <c r="AJ5499" s="23"/>
      <c r="AK5499" s="23"/>
      <c r="AL5499" s="23"/>
      <c r="AM5499" s="23"/>
      <c r="AN5499" s="23"/>
      <c r="AO5499" s="23"/>
      <c r="AP5499" s="23"/>
      <c r="AQ5499" s="23"/>
      <c r="AR5499" s="23"/>
      <c r="AS5499" s="23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23"/>
      <c r="BE5499" s="23"/>
      <c r="BF5499" s="23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  <c r="BU5499" s="12"/>
      <c r="BV5499" s="12"/>
      <c r="BW5499" s="12"/>
      <c r="BX5499" s="15"/>
      <c r="BY5499" s="15"/>
      <c r="BZ5499" s="15"/>
      <c r="CA5499" s="15"/>
      <c r="CB5499" s="15"/>
      <c r="CC5499" s="15"/>
      <c r="CD5499" s="15"/>
      <c r="CE5499" s="15"/>
      <c r="CF5499" s="15"/>
      <c r="CG5499" s="15"/>
      <c r="CH5499" s="15"/>
      <c r="CI5499" s="15"/>
      <c r="CJ5499" s="15"/>
      <c r="CK5499" s="15"/>
      <c r="CL5499" s="15"/>
      <c r="CM5499" s="15"/>
      <c r="CN5499" s="15"/>
    </row>
    <row r="5500" spans="1:92" ht="14">
      <c r="A5500" s="1"/>
      <c r="D5500" s="38"/>
      <c r="I5500" s="19"/>
      <c r="K5500" s="15"/>
      <c r="L5500" s="15"/>
      <c r="AE5500" s="37"/>
      <c r="AF5500" s="30"/>
      <c r="AG5500" s="23"/>
      <c r="AH5500" s="23"/>
      <c r="AI5500" s="23"/>
      <c r="AJ5500" s="23"/>
      <c r="AK5500" s="23"/>
      <c r="AL5500" s="23"/>
      <c r="AM5500" s="23"/>
      <c r="AN5500" s="23"/>
      <c r="AO5500" s="23"/>
      <c r="AP5500" s="23"/>
      <c r="AQ5500" s="23"/>
      <c r="AR5500" s="23"/>
      <c r="AS5500" s="23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23"/>
      <c r="BE5500" s="23"/>
      <c r="BF5500" s="23"/>
      <c r="BG5500" s="12"/>
      <c r="BH5500" s="12"/>
      <c r="BI5500" s="12"/>
      <c r="BJ5500" s="12"/>
      <c r="BK5500" s="12"/>
      <c r="BL5500" s="12"/>
      <c r="BM5500" s="12"/>
      <c r="BN5500" s="12"/>
      <c r="BO5500" s="12"/>
      <c r="BP5500" s="12"/>
      <c r="BQ5500" s="12"/>
      <c r="BR5500" s="12"/>
      <c r="BS5500" s="12"/>
      <c r="BT5500" s="12"/>
      <c r="BU5500" s="12"/>
      <c r="BV5500" s="12"/>
      <c r="BW5500" s="12"/>
      <c r="BX5500" s="15"/>
      <c r="BY5500" s="15"/>
      <c r="BZ5500" s="15"/>
      <c r="CA5500" s="15"/>
      <c r="CB5500" s="15"/>
      <c r="CC5500" s="15"/>
      <c r="CD5500" s="15"/>
      <c r="CE5500" s="15"/>
      <c r="CF5500" s="15"/>
      <c r="CG5500" s="15"/>
      <c r="CH5500" s="15"/>
      <c r="CI5500" s="15"/>
      <c r="CJ5500" s="15"/>
      <c r="CK5500" s="15"/>
      <c r="CL5500" s="15"/>
      <c r="CM5500" s="15"/>
      <c r="CN5500" s="15"/>
    </row>
    <row r="5501" spans="1:92" ht="14">
      <c r="A5501" s="1"/>
      <c r="D5501" s="38"/>
      <c r="I5501" s="19"/>
      <c r="K5501" s="15"/>
      <c r="L5501" s="15"/>
      <c r="AE5501" s="37"/>
      <c r="AF5501" s="30"/>
      <c r="AG5501" s="23"/>
      <c r="AH5501" s="23"/>
      <c r="AI5501" s="23"/>
      <c r="AJ5501" s="23"/>
      <c r="AK5501" s="23"/>
      <c r="AL5501" s="23"/>
      <c r="AM5501" s="23"/>
      <c r="AN5501" s="23"/>
      <c r="AO5501" s="23"/>
      <c r="AP5501" s="23"/>
      <c r="AQ5501" s="23"/>
      <c r="AR5501" s="23"/>
      <c r="AS5501" s="23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23"/>
      <c r="BE5501" s="23"/>
      <c r="BF5501" s="23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  <c r="BU5501" s="12"/>
      <c r="BV5501" s="12"/>
      <c r="BW5501" s="12"/>
      <c r="BX5501" s="15"/>
      <c r="BY5501" s="15"/>
      <c r="BZ5501" s="15"/>
      <c r="CA5501" s="15"/>
      <c r="CB5501" s="15"/>
      <c r="CC5501" s="15"/>
      <c r="CD5501" s="15"/>
      <c r="CE5501" s="15"/>
      <c r="CF5501" s="15"/>
      <c r="CG5501" s="15"/>
      <c r="CH5501" s="15"/>
      <c r="CI5501" s="15"/>
      <c r="CJ5501" s="15"/>
      <c r="CK5501" s="15"/>
      <c r="CL5501" s="15"/>
      <c r="CM5501" s="15"/>
      <c r="CN5501" s="15"/>
    </row>
    <row r="5502" spans="1:92" ht="14">
      <c r="A5502" s="1"/>
      <c r="D5502" s="38"/>
      <c r="I5502" s="19"/>
      <c r="K5502" s="15"/>
      <c r="L5502" s="15"/>
      <c r="AE5502" s="37"/>
      <c r="AF5502" s="30"/>
      <c r="AG5502" s="23"/>
      <c r="AH5502" s="23"/>
      <c r="AI5502" s="23"/>
      <c r="AJ5502" s="23"/>
      <c r="AK5502" s="23"/>
      <c r="AL5502" s="23"/>
      <c r="AM5502" s="23"/>
      <c r="AN5502" s="23"/>
      <c r="AO5502" s="23"/>
      <c r="AP5502" s="23"/>
      <c r="AQ5502" s="23"/>
      <c r="AR5502" s="23"/>
      <c r="AS5502" s="23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23"/>
      <c r="BE5502" s="23"/>
      <c r="BF5502" s="23"/>
      <c r="BG5502" s="12"/>
      <c r="BH5502" s="12"/>
      <c r="BI5502" s="12"/>
      <c r="BJ5502" s="12"/>
      <c r="BK5502" s="12"/>
      <c r="BL5502" s="12"/>
      <c r="BM5502" s="12"/>
      <c r="BN5502" s="12"/>
      <c r="BO5502" s="12"/>
      <c r="BP5502" s="12"/>
      <c r="BQ5502" s="12"/>
      <c r="BR5502" s="12"/>
      <c r="BS5502" s="12"/>
      <c r="BT5502" s="12"/>
      <c r="BU5502" s="12"/>
      <c r="BV5502" s="12"/>
      <c r="BW5502" s="12"/>
      <c r="BX5502" s="15"/>
      <c r="BY5502" s="15"/>
      <c r="BZ5502" s="15"/>
      <c r="CA5502" s="15"/>
      <c r="CB5502" s="15"/>
      <c r="CC5502" s="15"/>
      <c r="CD5502" s="15"/>
      <c r="CE5502" s="15"/>
      <c r="CF5502" s="15"/>
      <c r="CG5502" s="15"/>
      <c r="CH5502" s="15"/>
      <c r="CI5502" s="15"/>
      <c r="CJ5502" s="15"/>
      <c r="CK5502" s="15"/>
      <c r="CL5502" s="15"/>
      <c r="CM5502" s="15"/>
      <c r="CN5502" s="15"/>
    </row>
    <row r="5503" spans="1:92" ht="14">
      <c r="A5503" s="1"/>
      <c r="D5503" s="38"/>
      <c r="I5503" s="19"/>
      <c r="K5503" s="15"/>
      <c r="L5503" s="15"/>
      <c r="AE5503" s="37"/>
      <c r="AF5503" s="30"/>
      <c r="AG5503" s="23"/>
      <c r="AH5503" s="23"/>
      <c r="AI5503" s="23"/>
      <c r="AJ5503" s="23"/>
      <c r="AK5503" s="23"/>
      <c r="AL5503" s="23"/>
      <c r="AM5503" s="23"/>
      <c r="AN5503" s="23"/>
      <c r="AO5503" s="23"/>
      <c r="AP5503" s="23"/>
      <c r="AQ5503" s="23"/>
      <c r="AR5503" s="23"/>
      <c r="AS5503" s="23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23"/>
      <c r="BE5503" s="23"/>
      <c r="BF5503" s="23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  <c r="BU5503" s="12"/>
      <c r="BV5503" s="12"/>
      <c r="BW5503" s="12"/>
      <c r="BX5503" s="15"/>
      <c r="BY5503" s="15"/>
      <c r="BZ5503" s="15"/>
      <c r="CA5503" s="15"/>
      <c r="CB5503" s="15"/>
      <c r="CC5503" s="15"/>
      <c r="CD5503" s="15"/>
      <c r="CE5503" s="15"/>
      <c r="CF5503" s="15"/>
      <c r="CG5503" s="15"/>
      <c r="CH5503" s="15"/>
      <c r="CI5503" s="15"/>
      <c r="CJ5503" s="15"/>
      <c r="CK5503" s="15"/>
      <c r="CL5503" s="15"/>
      <c r="CM5503" s="15"/>
      <c r="CN5503" s="15"/>
    </row>
    <row r="5504" spans="1:92" ht="14">
      <c r="A5504" s="1"/>
      <c r="D5504" s="38"/>
      <c r="I5504" s="19"/>
      <c r="K5504" s="15"/>
      <c r="L5504" s="15"/>
      <c r="AE5504" s="37"/>
      <c r="AF5504" s="30"/>
      <c r="AG5504" s="23"/>
      <c r="AH5504" s="23"/>
      <c r="AI5504" s="23"/>
      <c r="AJ5504" s="23"/>
      <c r="AK5504" s="23"/>
      <c r="AL5504" s="23"/>
      <c r="AM5504" s="23"/>
      <c r="AN5504" s="23"/>
      <c r="AO5504" s="23"/>
      <c r="AP5504" s="23"/>
      <c r="AQ5504" s="23"/>
      <c r="AR5504" s="23"/>
      <c r="AS5504" s="23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23"/>
      <c r="BE5504" s="23"/>
      <c r="BF5504" s="23"/>
      <c r="BG5504" s="12"/>
      <c r="BH5504" s="12"/>
      <c r="BI5504" s="12"/>
      <c r="BJ5504" s="12"/>
      <c r="BK5504" s="12"/>
      <c r="BL5504" s="12"/>
      <c r="BM5504" s="12"/>
      <c r="BN5504" s="12"/>
      <c r="BO5504" s="12"/>
      <c r="BP5504" s="12"/>
      <c r="BQ5504" s="12"/>
      <c r="BR5504" s="12"/>
      <c r="BS5504" s="12"/>
      <c r="BT5504" s="12"/>
      <c r="BU5504" s="12"/>
      <c r="BV5504" s="12"/>
      <c r="BW5504" s="12"/>
      <c r="BX5504" s="15"/>
      <c r="BY5504" s="15"/>
      <c r="BZ5504" s="15"/>
      <c r="CA5504" s="15"/>
      <c r="CB5504" s="15"/>
      <c r="CC5504" s="15"/>
      <c r="CD5504" s="15"/>
      <c r="CE5504" s="15"/>
      <c r="CF5504" s="15"/>
      <c r="CG5504" s="15"/>
      <c r="CH5504" s="15"/>
      <c r="CI5504" s="15"/>
      <c r="CJ5504" s="15"/>
      <c r="CK5504" s="15"/>
      <c r="CL5504" s="15"/>
      <c r="CM5504" s="15"/>
      <c r="CN5504" s="15"/>
    </row>
    <row r="5505" spans="1:92" ht="14">
      <c r="A5505" s="1"/>
      <c r="D5505" s="38"/>
      <c r="I5505" s="19"/>
      <c r="K5505" s="15"/>
      <c r="L5505" s="15"/>
      <c r="AE5505" s="37"/>
      <c r="AF5505" s="30"/>
      <c r="AG5505" s="23"/>
      <c r="AH5505" s="23"/>
      <c r="AI5505" s="23"/>
      <c r="AJ5505" s="23"/>
      <c r="AK5505" s="23"/>
      <c r="AL5505" s="23"/>
      <c r="AM5505" s="23"/>
      <c r="AN5505" s="23"/>
      <c r="AO5505" s="23"/>
      <c r="AP5505" s="23"/>
      <c r="AQ5505" s="23"/>
      <c r="AR5505" s="23"/>
      <c r="AS5505" s="23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23"/>
      <c r="BE5505" s="23"/>
      <c r="BF5505" s="23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  <c r="BU5505" s="12"/>
      <c r="BV5505" s="12"/>
      <c r="BW5505" s="12"/>
      <c r="BX5505" s="15"/>
      <c r="BY5505" s="15"/>
      <c r="BZ5505" s="15"/>
      <c r="CA5505" s="15"/>
      <c r="CB5505" s="15"/>
      <c r="CC5505" s="15"/>
      <c r="CD5505" s="15"/>
      <c r="CE5505" s="15"/>
      <c r="CF5505" s="15"/>
      <c r="CG5505" s="15"/>
      <c r="CH5505" s="15"/>
      <c r="CI5505" s="15"/>
      <c r="CJ5505" s="15"/>
      <c r="CK5505" s="15"/>
      <c r="CL5505" s="15"/>
      <c r="CM5505" s="15"/>
      <c r="CN5505" s="15"/>
    </row>
    <row r="5506" spans="1:92" ht="14">
      <c r="A5506" s="1"/>
      <c r="D5506" s="38"/>
      <c r="I5506" s="19"/>
      <c r="K5506" s="15"/>
      <c r="L5506" s="15"/>
      <c r="AE5506" s="37"/>
      <c r="AF5506" s="30"/>
      <c r="AG5506" s="23"/>
      <c r="AH5506" s="23"/>
      <c r="AI5506" s="23"/>
      <c r="AJ5506" s="23"/>
      <c r="AK5506" s="23"/>
      <c r="AL5506" s="23"/>
      <c r="AM5506" s="23"/>
      <c r="AN5506" s="23"/>
      <c r="AO5506" s="23"/>
      <c r="AP5506" s="23"/>
      <c r="AQ5506" s="23"/>
      <c r="AR5506" s="23"/>
      <c r="AS5506" s="23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23"/>
      <c r="BE5506" s="23"/>
      <c r="BF5506" s="23"/>
      <c r="BG5506" s="12"/>
      <c r="BH5506" s="12"/>
      <c r="BI5506" s="12"/>
      <c r="BJ5506" s="12"/>
      <c r="BK5506" s="12"/>
      <c r="BL5506" s="12"/>
      <c r="BM5506" s="12"/>
      <c r="BN5506" s="12"/>
      <c r="BO5506" s="12"/>
      <c r="BP5506" s="12"/>
      <c r="BQ5506" s="12"/>
      <c r="BR5506" s="12"/>
      <c r="BS5506" s="12"/>
      <c r="BT5506" s="12"/>
      <c r="BU5506" s="12"/>
      <c r="BV5506" s="12"/>
      <c r="BW5506" s="12"/>
      <c r="BX5506" s="15"/>
      <c r="BY5506" s="15"/>
      <c r="BZ5506" s="15"/>
      <c r="CA5506" s="15"/>
      <c r="CB5506" s="15"/>
      <c r="CC5506" s="15"/>
      <c r="CD5506" s="15"/>
      <c r="CE5506" s="15"/>
      <c r="CF5506" s="15"/>
      <c r="CG5506" s="15"/>
      <c r="CH5506" s="15"/>
      <c r="CI5506" s="15"/>
      <c r="CJ5506" s="15"/>
      <c r="CK5506" s="15"/>
      <c r="CL5506" s="15"/>
      <c r="CM5506" s="15"/>
      <c r="CN5506" s="15"/>
    </row>
    <row r="5507" spans="1:92" ht="14">
      <c r="A5507" s="1"/>
      <c r="D5507" s="38"/>
      <c r="I5507" s="19"/>
      <c r="K5507" s="15"/>
      <c r="L5507" s="15"/>
      <c r="AE5507" s="37"/>
      <c r="AF5507" s="30"/>
      <c r="AG5507" s="23"/>
      <c r="AH5507" s="23"/>
      <c r="AI5507" s="23"/>
      <c r="AJ5507" s="23"/>
      <c r="AK5507" s="23"/>
      <c r="AL5507" s="23"/>
      <c r="AM5507" s="23"/>
      <c r="AN5507" s="23"/>
      <c r="AO5507" s="23"/>
      <c r="AP5507" s="23"/>
      <c r="AQ5507" s="23"/>
      <c r="AR5507" s="23"/>
      <c r="AS5507" s="23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23"/>
      <c r="BE5507" s="23"/>
      <c r="BF5507" s="23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  <c r="BU5507" s="12"/>
      <c r="BV5507" s="12"/>
      <c r="BW5507" s="12"/>
      <c r="BX5507" s="15"/>
      <c r="BY5507" s="15"/>
      <c r="BZ5507" s="15"/>
      <c r="CA5507" s="15"/>
      <c r="CB5507" s="15"/>
      <c r="CC5507" s="15"/>
      <c r="CD5507" s="15"/>
      <c r="CE5507" s="15"/>
      <c r="CF5507" s="15"/>
      <c r="CG5507" s="15"/>
      <c r="CH5507" s="15"/>
      <c r="CI5507" s="15"/>
      <c r="CJ5507" s="15"/>
      <c r="CK5507" s="15"/>
      <c r="CL5507" s="15"/>
      <c r="CM5507" s="15"/>
      <c r="CN5507" s="15"/>
    </row>
    <row r="5508" spans="1:92" ht="14">
      <c r="A5508" s="1"/>
      <c r="D5508" s="38"/>
      <c r="I5508" s="19"/>
      <c r="K5508" s="15"/>
      <c r="L5508" s="15"/>
      <c r="AE5508" s="37"/>
      <c r="AF5508" s="30"/>
      <c r="AG5508" s="23"/>
      <c r="AH5508" s="23"/>
      <c r="AI5508" s="23"/>
      <c r="AJ5508" s="23"/>
      <c r="AK5508" s="23"/>
      <c r="AL5508" s="23"/>
      <c r="AM5508" s="23"/>
      <c r="AN5508" s="23"/>
      <c r="AO5508" s="23"/>
      <c r="AP5508" s="23"/>
      <c r="AQ5508" s="23"/>
      <c r="AR5508" s="23"/>
      <c r="AS5508" s="23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23"/>
      <c r="BE5508" s="23"/>
      <c r="BF5508" s="23"/>
      <c r="BG5508" s="12"/>
      <c r="BH5508" s="12"/>
      <c r="BI5508" s="12"/>
      <c r="BJ5508" s="12"/>
      <c r="BK5508" s="12"/>
      <c r="BL5508" s="12"/>
      <c r="BM5508" s="12"/>
      <c r="BN5508" s="12"/>
      <c r="BO5508" s="12"/>
      <c r="BP5508" s="12"/>
      <c r="BQ5508" s="12"/>
      <c r="BR5508" s="12"/>
      <c r="BS5508" s="12"/>
      <c r="BT5508" s="12"/>
      <c r="BU5508" s="12"/>
      <c r="BV5508" s="12"/>
      <c r="BW5508" s="12"/>
      <c r="BX5508" s="15"/>
      <c r="BY5508" s="15"/>
      <c r="BZ5508" s="15"/>
      <c r="CA5508" s="15"/>
      <c r="CB5508" s="15"/>
      <c r="CC5508" s="15"/>
      <c r="CD5508" s="15"/>
      <c r="CE5508" s="15"/>
      <c r="CF5508" s="15"/>
      <c r="CG5508" s="15"/>
      <c r="CH5508" s="15"/>
      <c r="CI5508" s="15"/>
      <c r="CJ5508" s="15"/>
      <c r="CK5508" s="15"/>
      <c r="CL5508" s="15"/>
      <c r="CM5508" s="15"/>
      <c r="CN5508" s="15"/>
    </row>
    <row r="5509" spans="1:92" ht="14">
      <c r="A5509" s="1"/>
      <c r="D5509" s="38"/>
      <c r="I5509" s="19"/>
      <c r="K5509" s="15"/>
      <c r="L5509" s="15"/>
      <c r="AE5509" s="37"/>
      <c r="AF5509" s="30"/>
      <c r="AG5509" s="23"/>
      <c r="AH5509" s="23"/>
      <c r="AI5509" s="23"/>
      <c r="AJ5509" s="23"/>
      <c r="AK5509" s="23"/>
      <c r="AL5509" s="23"/>
      <c r="AM5509" s="23"/>
      <c r="AN5509" s="23"/>
      <c r="AO5509" s="23"/>
      <c r="AP5509" s="23"/>
      <c r="AQ5509" s="23"/>
      <c r="AR5509" s="23"/>
      <c r="AS5509" s="23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23"/>
      <c r="BE5509" s="23"/>
      <c r="BF5509" s="23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/>
      <c r="BU5509" s="12"/>
      <c r="BV5509" s="12"/>
      <c r="BW5509" s="12"/>
      <c r="BX5509" s="15"/>
      <c r="BY5509" s="15"/>
      <c r="BZ5509" s="15"/>
      <c r="CA5509" s="15"/>
      <c r="CB5509" s="15"/>
      <c r="CC5509" s="15"/>
      <c r="CD5509" s="15"/>
      <c r="CE5509" s="15"/>
      <c r="CF5509" s="15"/>
      <c r="CG5509" s="15"/>
      <c r="CH5509" s="15"/>
      <c r="CI5509" s="15"/>
      <c r="CJ5509" s="15"/>
      <c r="CK5509" s="15"/>
      <c r="CL5509" s="15"/>
      <c r="CM5509" s="15"/>
      <c r="CN5509" s="15"/>
    </row>
    <row r="5510" spans="1:92" ht="14">
      <c r="A5510" s="1"/>
      <c r="D5510" s="38"/>
      <c r="I5510" s="19"/>
      <c r="K5510" s="15"/>
      <c r="L5510" s="15"/>
      <c r="AE5510" s="37"/>
      <c r="AF5510" s="30"/>
      <c r="AG5510" s="23"/>
      <c r="AH5510" s="23"/>
      <c r="AI5510" s="23"/>
      <c r="AJ5510" s="23"/>
      <c r="AK5510" s="23"/>
      <c r="AL5510" s="23"/>
      <c r="AM5510" s="23"/>
      <c r="AN5510" s="23"/>
      <c r="AO5510" s="23"/>
      <c r="AP5510" s="23"/>
      <c r="AQ5510" s="23"/>
      <c r="AR5510" s="23"/>
      <c r="AS5510" s="23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23"/>
      <c r="BE5510" s="23"/>
      <c r="BF5510" s="23"/>
      <c r="BG5510" s="12"/>
      <c r="BH5510" s="12"/>
      <c r="BI5510" s="12"/>
      <c r="BJ5510" s="12"/>
      <c r="BK5510" s="12"/>
      <c r="BL5510" s="12"/>
      <c r="BM5510" s="12"/>
      <c r="BN5510" s="12"/>
      <c r="BO5510" s="12"/>
      <c r="BP5510" s="12"/>
      <c r="BQ5510" s="12"/>
      <c r="BR5510" s="12"/>
      <c r="BS5510" s="12"/>
      <c r="BT5510" s="12"/>
      <c r="BU5510" s="12"/>
      <c r="BV5510" s="12"/>
      <c r="BW5510" s="12"/>
      <c r="BX5510" s="15"/>
      <c r="BY5510" s="15"/>
      <c r="BZ5510" s="15"/>
      <c r="CA5510" s="15"/>
      <c r="CB5510" s="15"/>
      <c r="CC5510" s="15"/>
      <c r="CD5510" s="15"/>
      <c r="CE5510" s="15"/>
      <c r="CF5510" s="15"/>
      <c r="CG5510" s="15"/>
      <c r="CH5510" s="15"/>
      <c r="CI5510" s="15"/>
      <c r="CJ5510" s="15"/>
      <c r="CK5510" s="15"/>
      <c r="CL5510" s="15"/>
      <c r="CM5510" s="15"/>
      <c r="CN5510" s="15"/>
    </row>
    <row r="5511" spans="1:92" ht="14">
      <c r="A5511" s="1"/>
      <c r="D5511" s="38"/>
      <c r="I5511" s="19"/>
      <c r="K5511" s="15"/>
      <c r="L5511" s="15"/>
      <c r="AE5511" s="37"/>
      <c r="AF5511" s="30"/>
      <c r="AG5511" s="23"/>
      <c r="AH5511" s="23"/>
      <c r="AI5511" s="23"/>
      <c r="AJ5511" s="23"/>
      <c r="AK5511" s="23"/>
      <c r="AL5511" s="23"/>
      <c r="AM5511" s="23"/>
      <c r="AN5511" s="23"/>
      <c r="AO5511" s="23"/>
      <c r="AP5511" s="23"/>
      <c r="AQ5511" s="23"/>
      <c r="AR5511" s="23"/>
      <c r="AS5511" s="23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23"/>
      <c r="BE5511" s="23"/>
      <c r="BF5511" s="23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  <c r="BU5511" s="12"/>
      <c r="BV5511" s="12"/>
      <c r="BW5511" s="12"/>
      <c r="BX5511" s="15"/>
      <c r="BY5511" s="15"/>
      <c r="BZ5511" s="15"/>
      <c r="CA5511" s="15"/>
      <c r="CB5511" s="15"/>
      <c r="CC5511" s="15"/>
      <c r="CD5511" s="15"/>
      <c r="CE5511" s="15"/>
      <c r="CF5511" s="15"/>
      <c r="CG5511" s="15"/>
      <c r="CH5511" s="15"/>
      <c r="CI5511" s="15"/>
      <c r="CJ5511" s="15"/>
      <c r="CK5511" s="15"/>
      <c r="CL5511" s="15"/>
      <c r="CM5511" s="15"/>
      <c r="CN5511" s="15"/>
    </row>
    <row r="5512" spans="1:92" ht="14">
      <c r="A5512" s="1"/>
      <c r="D5512" s="38"/>
      <c r="I5512" s="19"/>
      <c r="K5512" s="15"/>
      <c r="L5512" s="15"/>
      <c r="AE5512" s="37"/>
      <c r="AF5512" s="30"/>
      <c r="AG5512" s="23"/>
      <c r="AH5512" s="23"/>
      <c r="AI5512" s="23"/>
      <c r="AJ5512" s="23"/>
      <c r="AK5512" s="23"/>
      <c r="AL5512" s="23"/>
      <c r="AM5512" s="23"/>
      <c r="AN5512" s="23"/>
      <c r="AO5512" s="23"/>
      <c r="AP5512" s="23"/>
      <c r="AQ5512" s="23"/>
      <c r="AR5512" s="23"/>
      <c r="AS5512" s="23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23"/>
      <c r="BE5512" s="23"/>
      <c r="BF5512" s="23"/>
      <c r="BG5512" s="12"/>
      <c r="BH5512" s="12"/>
      <c r="BI5512" s="12"/>
      <c r="BJ5512" s="12"/>
      <c r="BK5512" s="12"/>
      <c r="BL5512" s="12"/>
      <c r="BM5512" s="12"/>
      <c r="BN5512" s="12"/>
      <c r="BO5512" s="12"/>
      <c r="BP5512" s="12"/>
      <c r="BQ5512" s="12"/>
      <c r="BR5512" s="12"/>
      <c r="BS5512" s="12"/>
      <c r="BT5512" s="12"/>
      <c r="BU5512" s="12"/>
      <c r="BV5512" s="12"/>
      <c r="BW5512" s="12"/>
      <c r="BX5512" s="15"/>
      <c r="BY5512" s="15"/>
      <c r="BZ5512" s="15"/>
      <c r="CA5512" s="15"/>
      <c r="CB5512" s="15"/>
      <c r="CC5512" s="15"/>
      <c r="CD5512" s="15"/>
      <c r="CE5512" s="15"/>
      <c r="CF5512" s="15"/>
      <c r="CG5512" s="15"/>
      <c r="CH5512" s="15"/>
      <c r="CI5512" s="15"/>
      <c r="CJ5512" s="15"/>
      <c r="CK5512" s="15"/>
      <c r="CL5512" s="15"/>
      <c r="CM5512" s="15"/>
      <c r="CN5512" s="15"/>
    </row>
    <row r="5513" spans="1:92" ht="14">
      <c r="A5513" s="1"/>
      <c r="D5513" s="38"/>
      <c r="I5513" s="19"/>
      <c r="K5513" s="15"/>
      <c r="L5513" s="15"/>
      <c r="AE5513" s="37"/>
      <c r="AF5513" s="30"/>
      <c r="AG5513" s="23"/>
      <c r="AH5513" s="23"/>
      <c r="AI5513" s="23"/>
      <c r="AJ5513" s="23"/>
      <c r="AK5513" s="23"/>
      <c r="AL5513" s="23"/>
      <c r="AM5513" s="23"/>
      <c r="AN5513" s="23"/>
      <c r="AO5513" s="23"/>
      <c r="AP5513" s="23"/>
      <c r="AQ5513" s="23"/>
      <c r="AR5513" s="23"/>
      <c r="AS5513" s="23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23"/>
      <c r="BE5513" s="23"/>
      <c r="BF5513" s="23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  <c r="BU5513" s="12"/>
      <c r="BV5513" s="12"/>
      <c r="BW5513" s="12"/>
      <c r="BX5513" s="15"/>
      <c r="BY5513" s="15"/>
      <c r="BZ5513" s="15"/>
      <c r="CA5513" s="15"/>
      <c r="CB5513" s="15"/>
      <c r="CC5513" s="15"/>
      <c r="CD5513" s="15"/>
      <c r="CE5513" s="15"/>
      <c r="CF5513" s="15"/>
      <c r="CG5513" s="15"/>
      <c r="CH5513" s="15"/>
      <c r="CI5513" s="15"/>
      <c r="CJ5513" s="15"/>
      <c r="CK5513" s="15"/>
      <c r="CL5513" s="15"/>
      <c r="CM5513" s="15"/>
      <c r="CN5513" s="15"/>
    </row>
    <row r="5514" spans="1:92" ht="14">
      <c r="A5514" s="1"/>
      <c r="D5514" s="38"/>
      <c r="I5514" s="19"/>
      <c r="K5514" s="15"/>
      <c r="L5514" s="15"/>
      <c r="AE5514" s="37"/>
      <c r="AF5514" s="30"/>
      <c r="AG5514" s="23"/>
      <c r="AH5514" s="23"/>
      <c r="AI5514" s="23"/>
      <c r="AJ5514" s="23"/>
      <c r="AK5514" s="23"/>
      <c r="AL5514" s="23"/>
      <c r="AM5514" s="23"/>
      <c r="AN5514" s="23"/>
      <c r="AO5514" s="23"/>
      <c r="AP5514" s="23"/>
      <c r="AQ5514" s="23"/>
      <c r="AR5514" s="23"/>
      <c r="AS5514" s="23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23"/>
      <c r="BE5514" s="23"/>
      <c r="BF5514" s="23"/>
      <c r="BG5514" s="12"/>
      <c r="BH5514" s="12"/>
      <c r="BI5514" s="12"/>
      <c r="BJ5514" s="12"/>
      <c r="BK5514" s="12"/>
      <c r="BL5514" s="12"/>
      <c r="BM5514" s="12"/>
      <c r="BN5514" s="12"/>
      <c r="BO5514" s="12"/>
      <c r="BP5514" s="12"/>
      <c r="BQ5514" s="12"/>
      <c r="BR5514" s="12"/>
      <c r="BS5514" s="12"/>
      <c r="BT5514" s="12"/>
      <c r="BU5514" s="12"/>
      <c r="BV5514" s="12"/>
      <c r="BW5514" s="12"/>
      <c r="BX5514" s="15"/>
      <c r="BY5514" s="15"/>
      <c r="BZ5514" s="15"/>
      <c r="CA5514" s="15"/>
      <c r="CB5514" s="15"/>
      <c r="CC5514" s="15"/>
      <c r="CD5514" s="15"/>
      <c r="CE5514" s="15"/>
      <c r="CF5514" s="15"/>
      <c r="CG5514" s="15"/>
      <c r="CH5514" s="15"/>
      <c r="CI5514" s="15"/>
      <c r="CJ5514" s="15"/>
      <c r="CK5514" s="15"/>
      <c r="CL5514" s="15"/>
      <c r="CM5514" s="15"/>
      <c r="CN5514" s="15"/>
    </row>
    <row r="5515" spans="1:92" ht="14">
      <c r="A5515" s="1"/>
      <c r="D5515" s="38"/>
      <c r="I5515" s="19"/>
      <c r="K5515" s="15"/>
      <c r="L5515" s="15"/>
      <c r="AE5515" s="37"/>
      <c r="AF5515" s="30"/>
      <c r="AG5515" s="23"/>
      <c r="AH5515" s="23"/>
      <c r="AI5515" s="23"/>
      <c r="AJ5515" s="23"/>
      <c r="AK5515" s="23"/>
      <c r="AL5515" s="23"/>
      <c r="AM5515" s="23"/>
      <c r="AN5515" s="23"/>
      <c r="AO5515" s="23"/>
      <c r="AP5515" s="23"/>
      <c r="AQ5515" s="23"/>
      <c r="AR5515" s="23"/>
      <c r="AS5515" s="23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23"/>
      <c r="BE5515" s="23"/>
      <c r="BF5515" s="23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5"/>
      <c r="BY5515" s="15"/>
      <c r="BZ5515" s="15"/>
      <c r="CA5515" s="15"/>
      <c r="CB5515" s="15"/>
      <c r="CC5515" s="15"/>
      <c r="CD5515" s="15"/>
      <c r="CE5515" s="15"/>
      <c r="CF5515" s="15"/>
      <c r="CG5515" s="15"/>
      <c r="CH5515" s="15"/>
      <c r="CI5515" s="15"/>
      <c r="CJ5515" s="15"/>
      <c r="CK5515" s="15"/>
      <c r="CL5515" s="15"/>
      <c r="CM5515" s="15"/>
      <c r="CN5515" s="15"/>
    </row>
    <row r="5516" spans="1:92" ht="14">
      <c r="A5516" s="1"/>
      <c r="D5516" s="38"/>
      <c r="I5516" s="19"/>
      <c r="K5516" s="15"/>
      <c r="L5516" s="15"/>
      <c r="AE5516" s="37"/>
      <c r="AF5516" s="30"/>
      <c r="AG5516" s="23"/>
      <c r="AH5516" s="23"/>
      <c r="AI5516" s="23"/>
      <c r="AJ5516" s="23"/>
      <c r="AK5516" s="23"/>
      <c r="AL5516" s="23"/>
      <c r="AM5516" s="23"/>
      <c r="AN5516" s="23"/>
      <c r="AO5516" s="23"/>
      <c r="AP5516" s="23"/>
      <c r="AQ5516" s="23"/>
      <c r="AR5516" s="23"/>
      <c r="AS5516" s="23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23"/>
      <c r="BE5516" s="23"/>
      <c r="BF5516" s="23"/>
      <c r="BG5516" s="12"/>
      <c r="BH5516" s="12"/>
      <c r="BI5516" s="12"/>
      <c r="BJ5516" s="12"/>
      <c r="BK5516" s="12"/>
      <c r="BL5516" s="12"/>
      <c r="BM5516" s="12"/>
      <c r="BN5516" s="12"/>
      <c r="BO5516" s="12"/>
      <c r="BP5516" s="12"/>
      <c r="BQ5516" s="12"/>
      <c r="BR5516" s="12"/>
      <c r="BS5516" s="12"/>
      <c r="BT5516" s="12"/>
      <c r="BU5516" s="12"/>
      <c r="BV5516" s="12"/>
      <c r="BW5516" s="12"/>
      <c r="BX5516" s="15"/>
      <c r="BY5516" s="15"/>
      <c r="BZ5516" s="15"/>
      <c r="CA5516" s="15"/>
      <c r="CB5516" s="15"/>
      <c r="CC5516" s="15"/>
      <c r="CD5516" s="15"/>
      <c r="CE5516" s="15"/>
      <c r="CF5516" s="15"/>
      <c r="CG5516" s="15"/>
      <c r="CH5516" s="15"/>
      <c r="CI5516" s="15"/>
      <c r="CJ5516" s="15"/>
      <c r="CK5516" s="15"/>
      <c r="CL5516" s="15"/>
      <c r="CM5516" s="15"/>
      <c r="CN5516" s="15"/>
    </row>
    <row r="5517" spans="1:92" ht="14">
      <c r="A5517" s="1"/>
      <c r="D5517" s="38"/>
      <c r="I5517" s="19"/>
      <c r="K5517" s="15"/>
      <c r="L5517" s="15"/>
      <c r="AE5517" s="37"/>
      <c r="AF5517" s="30"/>
      <c r="AG5517" s="23"/>
      <c r="AH5517" s="23"/>
      <c r="AI5517" s="23"/>
      <c r="AJ5517" s="23"/>
      <c r="AK5517" s="23"/>
      <c r="AL5517" s="23"/>
      <c r="AM5517" s="23"/>
      <c r="AN5517" s="23"/>
      <c r="AO5517" s="23"/>
      <c r="AP5517" s="23"/>
      <c r="AQ5517" s="23"/>
      <c r="AR5517" s="23"/>
      <c r="AS5517" s="23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23"/>
      <c r="BE5517" s="23"/>
      <c r="BF5517" s="23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/>
      <c r="BU5517" s="12"/>
      <c r="BV5517" s="12"/>
      <c r="BW5517" s="12"/>
      <c r="BX5517" s="15"/>
      <c r="BY5517" s="15"/>
      <c r="BZ5517" s="15"/>
      <c r="CA5517" s="15"/>
      <c r="CB5517" s="15"/>
      <c r="CC5517" s="15"/>
      <c r="CD5517" s="15"/>
      <c r="CE5517" s="15"/>
      <c r="CF5517" s="15"/>
      <c r="CG5517" s="15"/>
      <c r="CH5517" s="15"/>
      <c r="CI5517" s="15"/>
      <c r="CJ5517" s="15"/>
      <c r="CK5517" s="15"/>
      <c r="CL5517" s="15"/>
      <c r="CM5517" s="15"/>
      <c r="CN5517" s="15"/>
    </row>
    <row r="5518" spans="1:92" ht="14">
      <c r="A5518" s="1"/>
      <c r="D5518" s="38"/>
      <c r="I5518" s="19"/>
      <c r="K5518" s="15"/>
      <c r="L5518" s="15"/>
      <c r="AE5518" s="37"/>
      <c r="AF5518" s="30"/>
      <c r="AG5518" s="23"/>
      <c r="AH5518" s="23"/>
      <c r="AI5518" s="23"/>
      <c r="AJ5518" s="23"/>
      <c r="AK5518" s="23"/>
      <c r="AL5518" s="23"/>
      <c r="AM5518" s="23"/>
      <c r="AN5518" s="23"/>
      <c r="AO5518" s="23"/>
      <c r="AP5518" s="23"/>
      <c r="AQ5518" s="23"/>
      <c r="AR5518" s="23"/>
      <c r="AS5518" s="23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23"/>
      <c r="BE5518" s="23"/>
      <c r="BF5518" s="23"/>
      <c r="BG5518" s="12"/>
      <c r="BH5518" s="12"/>
      <c r="BI5518" s="12"/>
      <c r="BJ5518" s="12"/>
      <c r="BK5518" s="12"/>
      <c r="BL5518" s="12"/>
      <c r="BM5518" s="12"/>
      <c r="BN5518" s="12"/>
      <c r="BO5518" s="12"/>
      <c r="BP5518" s="12"/>
      <c r="BQ5518" s="12"/>
      <c r="BR5518" s="12"/>
      <c r="BS5518" s="12"/>
      <c r="BT5518" s="12"/>
      <c r="BU5518" s="12"/>
      <c r="BV5518" s="12"/>
      <c r="BW5518" s="12"/>
      <c r="BX5518" s="15"/>
      <c r="BY5518" s="15"/>
      <c r="BZ5518" s="15"/>
      <c r="CA5518" s="15"/>
      <c r="CB5518" s="15"/>
      <c r="CC5518" s="15"/>
      <c r="CD5518" s="15"/>
      <c r="CE5518" s="15"/>
      <c r="CF5518" s="15"/>
      <c r="CG5518" s="15"/>
      <c r="CH5518" s="15"/>
      <c r="CI5518" s="15"/>
      <c r="CJ5518" s="15"/>
      <c r="CK5518" s="15"/>
      <c r="CL5518" s="15"/>
      <c r="CM5518" s="15"/>
      <c r="CN5518" s="15"/>
    </row>
    <row r="5519" spans="1:92" ht="14">
      <c r="A5519" s="1"/>
      <c r="D5519" s="38"/>
      <c r="I5519" s="19"/>
      <c r="K5519" s="15"/>
      <c r="L5519" s="15"/>
      <c r="AE5519" s="37"/>
      <c r="AF5519" s="30"/>
      <c r="AG5519" s="23"/>
      <c r="AH5519" s="23"/>
      <c r="AI5519" s="23"/>
      <c r="AJ5519" s="23"/>
      <c r="AK5519" s="23"/>
      <c r="AL5519" s="23"/>
      <c r="AM5519" s="23"/>
      <c r="AN5519" s="23"/>
      <c r="AO5519" s="23"/>
      <c r="AP5519" s="23"/>
      <c r="AQ5519" s="23"/>
      <c r="AR5519" s="23"/>
      <c r="AS5519" s="23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23"/>
      <c r="BE5519" s="23"/>
      <c r="BF5519" s="23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  <c r="BU5519" s="12"/>
      <c r="BV5519" s="12"/>
      <c r="BW5519" s="12"/>
      <c r="BX5519" s="15"/>
      <c r="BY5519" s="15"/>
      <c r="BZ5519" s="15"/>
      <c r="CA5519" s="15"/>
      <c r="CB5519" s="15"/>
      <c r="CC5519" s="15"/>
      <c r="CD5519" s="15"/>
      <c r="CE5519" s="15"/>
      <c r="CF5519" s="15"/>
      <c r="CG5519" s="15"/>
      <c r="CH5519" s="15"/>
      <c r="CI5519" s="15"/>
      <c r="CJ5519" s="15"/>
      <c r="CK5519" s="15"/>
      <c r="CL5519" s="15"/>
      <c r="CM5519" s="15"/>
      <c r="CN5519" s="15"/>
    </row>
    <row r="5520" spans="1:92" ht="14">
      <c r="A5520" s="1"/>
      <c r="D5520" s="38"/>
      <c r="I5520" s="19"/>
      <c r="K5520" s="15"/>
      <c r="L5520" s="15"/>
      <c r="AE5520" s="37"/>
      <c r="AF5520" s="30"/>
      <c r="AG5520" s="23"/>
      <c r="AH5520" s="23"/>
      <c r="AI5520" s="23"/>
      <c r="AJ5520" s="23"/>
      <c r="AK5520" s="23"/>
      <c r="AL5520" s="23"/>
      <c r="AM5520" s="23"/>
      <c r="AN5520" s="23"/>
      <c r="AO5520" s="23"/>
      <c r="AP5520" s="23"/>
      <c r="AQ5520" s="23"/>
      <c r="AR5520" s="23"/>
      <c r="AS5520" s="23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23"/>
      <c r="BE5520" s="23"/>
      <c r="BF5520" s="23"/>
      <c r="BG5520" s="12"/>
      <c r="BH5520" s="12"/>
      <c r="BI5520" s="12"/>
      <c r="BJ5520" s="12"/>
      <c r="BK5520" s="12"/>
      <c r="BL5520" s="12"/>
      <c r="BM5520" s="12"/>
      <c r="BN5520" s="12"/>
      <c r="BO5520" s="12"/>
      <c r="BP5520" s="12"/>
      <c r="BQ5520" s="12"/>
      <c r="BR5520" s="12"/>
      <c r="BS5520" s="12"/>
      <c r="BT5520" s="12"/>
      <c r="BU5520" s="12"/>
      <c r="BV5520" s="12"/>
      <c r="BW5520" s="12"/>
      <c r="BX5520" s="15"/>
      <c r="BY5520" s="15"/>
      <c r="BZ5520" s="15"/>
      <c r="CA5520" s="15"/>
      <c r="CB5520" s="15"/>
      <c r="CC5520" s="15"/>
      <c r="CD5520" s="15"/>
      <c r="CE5520" s="15"/>
      <c r="CF5520" s="15"/>
      <c r="CG5520" s="15"/>
      <c r="CH5520" s="15"/>
      <c r="CI5520" s="15"/>
      <c r="CJ5520" s="15"/>
      <c r="CK5520" s="15"/>
      <c r="CL5520" s="15"/>
      <c r="CM5520" s="15"/>
      <c r="CN5520" s="15"/>
    </row>
    <row r="5521" spans="1:92" ht="14">
      <c r="A5521" s="1"/>
      <c r="D5521" s="38"/>
      <c r="I5521" s="19"/>
      <c r="K5521" s="15"/>
      <c r="L5521" s="15"/>
      <c r="AE5521" s="37"/>
      <c r="AF5521" s="30"/>
      <c r="AG5521" s="23"/>
      <c r="AH5521" s="23"/>
      <c r="AI5521" s="23"/>
      <c r="AJ5521" s="23"/>
      <c r="AK5521" s="23"/>
      <c r="AL5521" s="23"/>
      <c r="AM5521" s="23"/>
      <c r="AN5521" s="23"/>
      <c r="AO5521" s="23"/>
      <c r="AP5521" s="23"/>
      <c r="AQ5521" s="23"/>
      <c r="AR5521" s="23"/>
      <c r="AS5521" s="23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23"/>
      <c r="BE5521" s="23"/>
      <c r="BF5521" s="23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  <c r="BU5521" s="12"/>
      <c r="BV5521" s="12"/>
      <c r="BW5521" s="12"/>
      <c r="BX5521" s="15"/>
      <c r="BY5521" s="15"/>
      <c r="BZ5521" s="15"/>
      <c r="CA5521" s="15"/>
      <c r="CB5521" s="15"/>
      <c r="CC5521" s="15"/>
      <c r="CD5521" s="15"/>
      <c r="CE5521" s="15"/>
      <c r="CF5521" s="15"/>
      <c r="CG5521" s="15"/>
      <c r="CH5521" s="15"/>
      <c r="CI5521" s="15"/>
      <c r="CJ5521" s="15"/>
      <c r="CK5521" s="15"/>
      <c r="CL5521" s="15"/>
      <c r="CM5521" s="15"/>
      <c r="CN5521" s="15"/>
    </row>
    <row r="5522" spans="1:92" ht="14">
      <c r="A5522" s="1"/>
      <c r="D5522" s="38"/>
      <c r="I5522" s="19"/>
      <c r="K5522" s="15"/>
      <c r="L5522" s="15"/>
      <c r="AE5522" s="37"/>
      <c r="AF5522" s="30"/>
      <c r="AG5522" s="23"/>
      <c r="AH5522" s="23"/>
      <c r="AI5522" s="23"/>
      <c r="AJ5522" s="23"/>
      <c r="AK5522" s="23"/>
      <c r="AL5522" s="23"/>
      <c r="AM5522" s="23"/>
      <c r="AN5522" s="23"/>
      <c r="AO5522" s="23"/>
      <c r="AP5522" s="23"/>
      <c r="AQ5522" s="23"/>
      <c r="AR5522" s="23"/>
      <c r="AS5522" s="23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23"/>
      <c r="BE5522" s="23"/>
      <c r="BF5522" s="23"/>
      <c r="BG5522" s="12"/>
      <c r="BH5522" s="12"/>
      <c r="BI5522" s="12"/>
      <c r="BJ5522" s="12"/>
      <c r="BK5522" s="12"/>
      <c r="BL5522" s="12"/>
      <c r="BM5522" s="12"/>
      <c r="BN5522" s="12"/>
      <c r="BO5522" s="12"/>
      <c r="BP5522" s="12"/>
      <c r="BQ5522" s="12"/>
      <c r="BR5522" s="12"/>
      <c r="BS5522" s="12"/>
      <c r="BT5522" s="12"/>
      <c r="BU5522" s="12"/>
      <c r="BV5522" s="12"/>
      <c r="BW5522" s="12"/>
      <c r="BX5522" s="15"/>
      <c r="BY5522" s="15"/>
      <c r="BZ5522" s="15"/>
      <c r="CA5522" s="15"/>
      <c r="CB5522" s="15"/>
      <c r="CC5522" s="15"/>
      <c r="CD5522" s="15"/>
      <c r="CE5522" s="15"/>
      <c r="CF5522" s="15"/>
      <c r="CG5522" s="15"/>
      <c r="CH5522" s="15"/>
      <c r="CI5522" s="15"/>
      <c r="CJ5522" s="15"/>
      <c r="CK5522" s="15"/>
      <c r="CL5522" s="15"/>
      <c r="CM5522" s="15"/>
      <c r="CN5522" s="15"/>
    </row>
    <row r="5523" spans="1:92" ht="14">
      <c r="A5523" s="1"/>
      <c r="D5523" s="38"/>
      <c r="I5523" s="19"/>
      <c r="K5523" s="15"/>
      <c r="L5523" s="15"/>
      <c r="AE5523" s="37"/>
      <c r="AF5523" s="30"/>
      <c r="AG5523" s="23"/>
      <c r="AH5523" s="23"/>
      <c r="AI5523" s="23"/>
      <c r="AJ5523" s="23"/>
      <c r="AK5523" s="23"/>
      <c r="AL5523" s="23"/>
      <c r="AM5523" s="23"/>
      <c r="AN5523" s="23"/>
      <c r="AO5523" s="23"/>
      <c r="AP5523" s="23"/>
      <c r="AQ5523" s="23"/>
      <c r="AR5523" s="23"/>
      <c r="AS5523" s="23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23"/>
      <c r="BE5523" s="23"/>
      <c r="BF5523" s="23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  <c r="BU5523" s="12"/>
      <c r="BV5523" s="12"/>
      <c r="BW5523" s="12"/>
      <c r="BX5523" s="15"/>
      <c r="BY5523" s="15"/>
      <c r="BZ5523" s="15"/>
      <c r="CA5523" s="15"/>
      <c r="CB5523" s="15"/>
      <c r="CC5523" s="15"/>
      <c r="CD5523" s="15"/>
      <c r="CE5523" s="15"/>
      <c r="CF5523" s="15"/>
      <c r="CG5523" s="15"/>
      <c r="CH5523" s="15"/>
      <c r="CI5523" s="15"/>
      <c r="CJ5523" s="15"/>
      <c r="CK5523" s="15"/>
      <c r="CL5523" s="15"/>
      <c r="CM5523" s="15"/>
      <c r="CN5523" s="15"/>
    </row>
    <row r="5524" spans="1:92" ht="14">
      <c r="A5524" s="1"/>
      <c r="D5524" s="38"/>
      <c r="I5524" s="19"/>
      <c r="K5524" s="15"/>
      <c r="L5524" s="15"/>
      <c r="AE5524" s="37"/>
      <c r="AF5524" s="30"/>
      <c r="AG5524" s="23"/>
      <c r="AH5524" s="23"/>
      <c r="AI5524" s="23"/>
      <c r="AJ5524" s="23"/>
      <c r="AK5524" s="23"/>
      <c r="AL5524" s="23"/>
      <c r="AM5524" s="23"/>
      <c r="AN5524" s="23"/>
      <c r="AO5524" s="23"/>
      <c r="AP5524" s="23"/>
      <c r="AQ5524" s="23"/>
      <c r="AR5524" s="23"/>
      <c r="AS5524" s="23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23"/>
      <c r="BE5524" s="23"/>
      <c r="BF5524" s="23"/>
      <c r="BG5524" s="12"/>
      <c r="BH5524" s="12"/>
      <c r="BI5524" s="12"/>
      <c r="BJ5524" s="12"/>
      <c r="BK5524" s="12"/>
      <c r="BL5524" s="12"/>
      <c r="BM5524" s="12"/>
      <c r="BN5524" s="12"/>
      <c r="BO5524" s="12"/>
      <c r="BP5524" s="12"/>
      <c r="BQ5524" s="12"/>
      <c r="BR5524" s="12"/>
      <c r="BS5524" s="12"/>
      <c r="BT5524" s="12"/>
      <c r="BU5524" s="12"/>
      <c r="BV5524" s="12"/>
      <c r="BW5524" s="12"/>
      <c r="BX5524" s="15"/>
      <c r="BY5524" s="15"/>
      <c r="BZ5524" s="15"/>
      <c r="CA5524" s="15"/>
      <c r="CB5524" s="15"/>
      <c r="CC5524" s="15"/>
      <c r="CD5524" s="15"/>
      <c r="CE5524" s="15"/>
      <c r="CF5524" s="15"/>
      <c r="CG5524" s="15"/>
      <c r="CH5524" s="15"/>
      <c r="CI5524" s="15"/>
      <c r="CJ5524" s="15"/>
      <c r="CK5524" s="15"/>
      <c r="CL5524" s="15"/>
      <c r="CM5524" s="15"/>
      <c r="CN5524" s="15"/>
    </row>
    <row r="5525" spans="1:92" ht="14">
      <c r="A5525" s="1"/>
      <c r="D5525" s="38"/>
      <c r="I5525" s="19"/>
      <c r="K5525" s="15"/>
      <c r="L5525" s="15"/>
      <c r="AE5525" s="37"/>
      <c r="AF5525" s="30"/>
      <c r="AG5525" s="23"/>
      <c r="AH5525" s="23"/>
      <c r="AI5525" s="23"/>
      <c r="AJ5525" s="23"/>
      <c r="AK5525" s="23"/>
      <c r="AL5525" s="23"/>
      <c r="AM5525" s="23"/>
      <c r="AN5525" s="23"/>
      <c r="AO5525" s="23"/>
      <c r="AP5525" s="23"/>
      <c r="AQ5525" s="23"/>
      <c r="AR5525" s="23"/>
      <c r="AS5525" s="23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23"/>
      <c r="BE5525" s="23"/>
      <c r="BF5525" s="23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  <c r="BU5525" s="12"/>
      <c r="BV5525" s="12"/>
      <c r="BW5525" s="12"/>
      <c r="BX5525" s="15"/>
      <c r="BY5525" s="15"/>
      <c r="BZ5525" s="15"/>
      <c r="CA5525" s="15"/>
      <c r="CB5525" s="15"/>
      <c r="CC5525" s="15"/>
      <c r="CD5525" s="15"/>
      <c r="CE5525" s="15"/>
      <c r="CF5525" s="15"/>
      <c r="CG5525" s="15"/>
      <c r="CH5525" s="15"/>
      <c r="CI5525" s="15"/>
      <c r="CJ5525" s="15"/>
      <c r="CK5525" s="15"/>
      <c r="CL5525" s="15"/>
      <c r="CM5525" s="15"/>
      <c r="CN5525" s="15"/>
    </row>
    <row r="5526" spans="1:92" ht="14">
      <c r="A5526" s="1"/>
      <c r="D5526" s="38"/>
      <c r="I5526" s="19"/>
      <c r="K5526" s="15"/>
      <c r="L5526" s="15"/>
      <c r="AE5526" s="37"/>
      <c r="AF5526" s="30"/>
      <c r="AG5526" s="23"/>
      <c r="AH5526" s="23"/>
      <c r="AI5526" s="23"/>
      <c r="AJ5526" s="23"/>
      <c r="AK5526" s="23"/>
      <c r="AL5526" s="23"/>
      <c r="AM5526" s="23"/>
      <c r="AN5526" s="23"/>
      <c r="AO5526" s="23"/>
      <c r="AP5526" s="23"/>
      <c r="AQ5526" s="23"/>
      <c r="AR5526" s="23"/>
      <c r="AS5526" s="23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23"/>
      <c r="BE5526" s="23"/>
      <c r="BF5526" s="23"/>
      <c r="BG5526" s="12"/>
      <c r="BH5526" s="12"/>
      <c r="BI5526" s="12"/>
      <c r="BJ5526" s="12"/>
      <c r="BK5526" s="12"/>
      <c r="BL5526" s="12"/>
      <c r="BM5526" s="12"/>
      <c r="BN5526" s="12"/>
      <c r="BO5526" s="12"/>
      <c r="BP5526" s="12"/>
      <c r="BQ5526" s="12"/>
      <c r="BR5526" s="12"/>
      <c r="BS5526" s="12"/>
      <c r="BT5526" s="12"/>
      <c r="BU5526" s="12"/>
      <c r="BV5526" s="12"/>
      <c r="BW5526" s="12"/>
      <c r="BX5526" s="15"/>
      <c r="BY5526" s="15"/>
      <c r="BZ5526" s="15"/>
      <c r="CA5526" s="15"/>
      <c r="CB5526" s="15"/>
      <c r="CC5526" s="15"/>
      <c r="CD5526" s="15"/>
      <c r="CE5526" s="15"/>
      <c r="CF5526" s="15"/>
      <c r="CG5526" s="15"/>
      <c r="CH5526" s="15"/>
      <c r="CI5526" s="15"/>
      <c r="CJ5526" s="15"/>
      <c r="CK5526" s="15"/>
      <c r="CL5526" s="15"/>
      <c r="CM5526" s="15"/>
      <c r="CN5526" s="15"/>
    </row>
    <row r="5527" spans="1:92" ht="14">
      <c r="A5527" s="1"/>
      <c r="D5527" s="38"/>
      <c r="I5527" s="19"/>
      <c r="K5527" s="15"/>
      <c r="L5527" s="15"/>
      <c r="AE5527" s="37"/>
      <c r="AF5527" s="30"/>
      <c r="AG5527" s="23"/>
      <c r="AH5527" s="23"/>
      <c r="AI5527" s="23"/>
      <c r="AJ5527" s="23"/>
      <c r="AK5527" s="23"/>
      <c r="AL5527" s="23"/>
      <c r="AM5527" s="23"/>
      <c r="AN5527" s="23"/>
      <c r="AO5527" s="23"/>
      <c r="AP5527" s="23"/>
      <c r="AQ5527" s="23"/>
      <c r="AR5527" s="23"/>
      <c r="AS5527" s="23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23"/>
      <c r="BE5527" s="23"/>
      <c r="BF5527" s="23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  <c r="BU5527" s="12"/>
      <c r="BV5527" s="12"/>
      <c r="BW5527" s="12"/>
      <c r="BX5527" s="15"/>
      <c r="BY5527" s="15"/>
      <c r="BZ5527" s="15"/>
      <c r="CA5527" s="15"/>
      <c r="CB5527" s="15"/>
      <c r="CC5527" s="15"/>
      <c r="CD5527" s="15"/>
      <c r="CE5527" s="15"/>
      <c r="CF5527" s="15"/>
      <c r="CG5527" s="15"/>
      <c r="CH5527" s="15"/>
      <c r="CI5527" s="15"/>
      <c r="CJ5527" s="15"/>
      <c r="CK5527" s="15"/>
      <c r="CL5527" s="15"/>
      <c r="CM5527" s="15"/>
      <c r="CN5527" s="15"/>
    </row>
    <row r="5528" spans="1:92" ht="14">
      <c r="A5528" s="1"/>
      <c r="D5528" s="38"/>
      <c r="I5528" s="19"/>
      <c r="K5528" s="15"/>
      <c r="L5528" s="15"/>
      <c r="AE5528" s="37"/>
      <c r="AF5528" s="30"/>
      <c r="AG5528" s="23"/>
      <c r="AH5528" s="23"/>
      <c r="AI5528" s="23"/>
      <c r="AJ5528" s="23"/>
      <c r="AK5528" s="23"/>
      <c r="AL5528" s="23"/>
      <c r="AM5528" s="23"/>
      <c r="AN5528" s="23"/>
      <c r="AO5528" s="23"/>
      <c r="AP5528" s="23"/>
      <c r="AQ5528" s="23"/>
      <c r="AR5528" s="23"/>
      <c r="AS5528" s="23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23"/>
      <c r="BE5528" s="23"/>
      <c r="BF5528" s="23"/>
      <c r="BG5528" s="12"/>
      <c r="BH5528" s="12"/>
      <c r="BI5528" s="12"/>
      <c r="BJ5528" s="12"/>
      <c r="BK5528" s="12"/>
      <c r="BL5528" s="12"/>
      <c r="BM5528" s="12"/>
      <c r="BN5528" s="12"/>
      <c r="BO5528" s="12"/>
      <c r="BP5528" s="12"/>
      <c r="BQ5528" s="12"/>
      <c r="BR5528" s="12"/>
      <c r="BS5528" s="12"/>
      <c r="BT5528" s="12"/>
      <c r="BU5528" s="12"/>
      <c r="BV5528" s="12"/>
      <c r="BW5528" s="12"/>
      <c r="BX5528" s="15"/>
      <c r="BY5528" s="15"/>
      <c r="BZ5528" s="15"/>
      <c r="CA5528" s="15"/>
      <c r="CB5528" s="15"/>
      <c r="CC5528" s="15"/>
      <c r="CD5528" s="15"/>
      <c r="CE5528" s="15"/>
      <c r="CF5528" s="15"/>
      <c r="CG5528" s="15"/>
      <c r="CH5528" s="15"/>
      <c r="CI5528" s="15"/>
      <c r="CJ5528" s="15"/>
      <c r="CK5528" s="15"/>
      <c r="CL5528" s="15"/>
      <c r="CM5528" s="15"/>
      <c r="CN5528" s="15"/>
    </row>
    <row r="5529" spans="1:92" ht="14">
      <c r="A5529" s="1"/>
      <c r="D5529" s="38"/>
      <c r="I5529" s="19"/>
      <c r="K5529" s="15"/>
      <c r="L5529" s="15"/>
      <c r="AE5529" s="37"/>
      <c r="AF5529" s="30"/>
      <c r="AG5529" s="23"/>
      <c r="AH5529" s="23"/>
      <c r="AI5529" s="23"/>
      <c r="AJ5529" s="23"/>
      <c r="AK5529" s="23"/>
      <c r="AL5529" s="23"/>
      <c r="AM5529" s="23"/>
      <c r="AN5529" s="23"/>
      <c r="AO5529" s="23"/>
      <c r="AP5529" s="23"/>
      <c r="AQ5529" s="23"/>
      <c r="AR5529" s="23"/>
      <c r="AS5529" s="23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23"/>
      <c r="BE5529" s="23"/>
      <c r="BF5529" s="23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  <c r="BU5529" s="12"/>
      <c r="BV5529" s="12"/>
      <c r="BW5529" s="12"/>
      <c r="BX5529" s="15"/>
      <c r="BY5529" s="15"/>
      <c r="BZ5529" s="15"/>
      <c r="CA5529" s="15"/>
      <c r="CB5529" s="15"/>
      <c r="CC5529" s="15"/>
      <c r="CD5529" s="15"/>
      <c r="CE5529" s="15"/>
      <c r="CF5529" s="15"/>
      <c r="CG5529" s="15"/>
      <c r="CH5529" s="15"/>
      <c r="CI5529" s="15"/>
      <c r="CJ5529" s="15"/>
      <c r="CK5529" s="15"/>
      <c r="CL5529" s="15"/>
      <c r="CM5529" s="15"/>
      <c r="CN5529" s="15"/>
    </row>
    <row r="5530" spans="1:92" ht="14">
      <c r="A5530" s="1"/>
      <c r="D5530" s="38"/>
      <c r="I5530" s="19"/>
      <c r="K5530" s="15"/>
      <c r="L5530" s="15"/>
      <c r="AE5530" s="37"/>
      <c r="AF5530" s="30"/>
      <c r="AG5530" s="23"/>
      <c r="AH5530" s="23"/>
      <c r="AI5530" s="23"/>
      <c r="AJ5530" s="23"/>
      <c r="AK5530" s="23"/>
      <c r="AL5530" s="23"/>
      <c r="AM5530" s="23"/>
      <c r="AN5530" s="23"/>
      <c r="AO5530" s="23"/>
      <c r="AP5530" s="23"/>
      <c r="AQ5530" s="23"/>
      <c r="AR5530" s="23"/>
      <c r="AS5530" s="23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23"/>
      <c r="BE5530" s="23"/>
      <c r="BF5530" s="23"/>
      <c r="BG5530" s="12"/>
      <c r="BH5530" s="12"/>
      <c r="BI5530" s="12"/>
      <c r="BJ5530" s="12"/>
      <c r="BK5530" s="12"/>
      <c r="BL5530" s="12"/>
      <c r="BM5530" s="12"/>
      <c r="BN5530" s="12"/>
      <c r="BO5530" s="12"/>
      <c r="BP5530" s="12"/>
      <c r="BQ5530" s="12"/>
      <c r="BR5530" s="12"/>
      <c r="BS5530" s="12"/>
      <c r="BT5530" s="12"/>
      <c r="BU5530" s="12"/>
      <c r="BV5530" s="12"/>
      <c r="BW5530" s="12"/>
      <c r="BX5530" s="15"/>
      <c r="BY5530" s="15"/>
      <c r="BZ5530" s="15"/>
      <c r="CA5530" s="15"/>
      <c r="CB5530" s="15"/>
      <c r="CC5530" s="15"/>
      <c r="CD5530" s="15"/>
      <c r="CE5530" s="15"/>
      <c r="CF5530" s="15"/>
      <c r="CG5530" s="15"/>
      <c r="CH5530" s="15"/>
      <c r="CI5530" s="15"/>
      <c r="CJ5530" s="15"/>
      <c r="CK5530" s="15"/>
      <c r="CL5530" s="15"/>
      <c r="CM5530" s="15"/>
      <c r="CN5530" s="15"/>
    </row>
    <row r="5531" spans="1:92" ht="14">
      <c r="A5531" s="1"/>
      <c r="D5531" s="38"/>
      <c r="I5531" s="19"/>
      <c r="K5531" s="15"/>
      <c r="L5531" s="15"/>
      <c r="AE5531" s="37"/>
      <c r="AF5531" s="30"/>
      <c r="AG5531" s="23"/>
      <c r="AH5531" s="23"/>
      <c r="AI5531" s="23"/>
      <c r="AJ5531" s="23"/>
      <c r="AK5531" s="23"/>
      <c r="AL5531" s="23"/>
      <c r="AM5531" s="23"/>
      <c r="AN5531" s="23"/>
      <c r="AO5531" s="23"/>
      <c r="AP5531" s="23"/>
      <c r="AQ5531" s="23"/>
      <c r="AR5531" s="23"/>
      <c r="AS5531" s="23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23"/>
      <c r="BE5531" s="23"/>
      <c r="BF5531" s="23"/>
      <c r="BG5531" s="12"/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  <c r="BU5531" s="12"/>
      <c r="BV5531" s="12"/>
      <c r="BW5531" s="12"/>
      <c r="BX5531" s="15"/>
      <c r="BY5531" s="15"/>
      <c r="BZ5531" s="15"/>
      <c r="CA5531" s="15"/>
      <c r="CB5531" s="15"/>
      <c r="CC5531" s="15"/>
      <c r="CD5531" s="15"/>
      <c r="CE5531" s="15"/>
      <c r="CF5531" s="15"/>
      <c r="CG5531" s="15"/>
      <c r="CH5531" s="15"/>
      <c r="CI5531" s="15"/>
      <c r="CJ5531" s="15"/>
      <c r="CK5531" s="15"/>
      <c r="CL5531" s="15"/>
      <c r="CM5531" s="15"/>
      <c r="CN5531" s="15"/>
    </row>
    <row r="5532" spans="1:92" ht="14">
      <c r="A5532" s="1"/>
      <c r="D5532" s="38"/>
      <c r="I5532" s="19"/>
      <c r="K5532" s="15"/>
      <c r="L5532" s="15"/>
      <c r="AE5532" s="37"/>
      <c r="AF5532" s="30"/>
      <c r="AG5532" s="23"/>
      <c r="AH5532" s="23"/>
      <c r="AI5532" s="23"/>
      <c r="AJ5532" s="23"/>
      <c r="AK5532" s="23"/>
      <c r="AL5532" s="23"/>
      <c r="AM5532" s="23"/>
      <c r="AN5532" s="23"/>
      <c r="AO5532" s="23"/>
      <c r="AP5532" s="23"/>
      <c r="AQ5532" s="23"/>
      <c r="AR5532" s="23"/>
      <c r="AS5532" s="23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23"/>
      <c r="BE5532" s="23"/>
      <c r="BF5532" s="23"/>
      <c r="BG5532" s="12"/>
      <c r="BH5532" s="12"/>
      <c r="BI5532" s="12"/>
      <c r="BJ5532" s="12"/>
      <c r="BK5532" s="12"/>
      <c r="BL5532" s="12"/>
      <c r="BM5532" s="12"/>
      <c r="BN5532" s="12"/>
      <c r="BO5532" s="12"/>
      <c r="BP5532" s="12"/>
      <c r="BQ5532" s="12"/>
      <c r="BR5532" s="12"/>
      <c r="BS5532" s="12"/>
      <c r="BT5532" s="12"/>
      <c r="BU5532" s="12"/>
      <c r="BV5532" s="12"/>
      <c r="BW5532" s="12"/>
      <c r="BX5532" s="15"/>
      <c r="BY5532" s="15"/>
      <c r="BZ5532" s="15"/>
      <c r="CA5532" s="15"/>
      <c r="CB5532" s="15"/>
      <c r="CC5532" s="15"/>
      <c r="CD5532" s="15"/>
      <c r="CE5532" s="15"/>
      <c r="CF5532" s="15"/>
      <c r="CG5532" s="15"/>
      <c r="CH5532" s="15"/>
      <c r="CI5532" s="15"/>
      <c r="CJ5532" s="15"/>
      <c r="CK5532" s="15"/>
      <c r="CL5532" s="15"/>
      <c r="CM5532" s="15"/>
      <c r="CN5532" s="15"/>
    </row>
    <row r="5533" spans="1:92" ht="14">
      <c r="A5533" s="1"/>
      <c r="D5533" s="38"/>
      <c r="I5533" s="19"/>
      <c r="K5533" s="15"/>
      <c r="L5533" s="15"/>
      <c r="AE5533" s="37"/>
      <c r="AF5533" s="30"/>
      <c r="AG5533" s="23"/>
      <c r="AH5533" s="23"/>
      <c r="AI5533" s="23"/>
      <c r="AJ5533" s="23"/>
      <c r="AK5533" s="23"/>
      <c r="AL5533" s="23"/>
      <c r="AM5533" s="23"/>
      <c r="AN5533" s="23"/>
      <c r="AO5533" s="23"/>
      <c r="AP5533" s="23"/>
      <c r="AQ5533" s="23"/>
      <c r="AR5533" s="23"/>
      <c r="AS5533" s="23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23"/>
      <c r="BE5533" s="23"/>
      <c r="BF5533" s="23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  <c r="BU5533" s="12"/>
      <c r="BV5533" s="12"/>
      <c r="BW5533" s="12"/>
      <c r="BX5533" s="15"/>
      <c r="BY5533" s="15"/>
      <c r="BZ5533" s="15"/>
      <c r="CA5533" s="15"/>
      <c r="CB5533" s="15"/>
      <c r="CC5533" s="15"/>
      <c r="CD5533" s="15"/>
      <c r="CE5533" s="15"/>
      <c r="CF5533" s="15"/>
      <c r="CG5533" s="15"/>
      <c r="CH5533" s="15"/>
      <c r="CI5533" s="15"/>
      <c r="CJ5533" s="15"/>
      <c r="CK5533" s="15"/>
      <c r="CL5533" s="15"/>
      <c r="CM5533" s="15"/>
      <c r="CN5533" s="15"/>
    </row>
    <row r="5534" spans="1:92" ht="14">
      <c r="A5534" s="1"/>
      <c r="D5534" s="38"/>
      <c r="I5534" s="19"/>
      <c r="K5534" s="15"/>
      <c r="L5534" s="15"/>
      <c r="AE5534" s="37"/>
      <c r="AF5534" s="30"/>
      <c r="AG5534" s="23"/>
      <c r="AH5534" s="23"/>
      <c r="AI5534" s="23"/>
      <c r="AJ5534" s="23"/>
      <c r="AK5534" s="23"/>
      <c r="AL5534" s="23"/>
      <c r="AM5534" s="23"/>
      <c r="AN5534" s="23"/>
      <c r="AO5534" s="23"/>
      <c r="AP5534" s="23"/>
      <c r="AQ5534" s="23"/>
      <c r="AR5534" s="23"/>
      <c r="AS5534" s="23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23"/>
      <c r="BE5534" s="23"/>
      <c r="BF5534" s="23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5"/>
      <c r="BY5534" s="15"/>
      <c r="BZ5534" s="15"/>
      <c r="CA5534" s="15"/>
      <c r="CB5534" s="15"/>
      <c r="CC5534" s="15"/>
      <c r="CD5534" s="15"/>
      <c r="CE5534" s="15"/>
      <c r="CF5534" s="15"/>
      <c r="CG5534" s="15"/>
      <c r="CH5534" s="15"/>
      <c r="CI5534" s="15"/>
      <c r="CJ5534" s="15"/>
      <c r="CK5534" s="15"/>
      <c r="CL5534" s="15"/>
      <c r="CM5534" s="15"/>
      <c r="CN5534" s="15"/>
    </row>
    <row r="5535" spans="1:92" ht="14">
      <c r="A5535" s="1"/>
      <c r="D5535" s="38"/>
      <c r="I5535" s="19"/>
      <c r="K5535" s="15"/>
      <c r="L5535" s="15"/>
      <c r="AE5535" s="37"/>
      <c r="AF5535" s="30"/>
      <c r="AG5535" s="23"/>
      <c r="AH5535" s="23"/>
      <c r="AI5535" s="23"/>
      <c r="AJ5535" s="23"/>
      <c r="AK5535" s="23"/>
      <c r="AL5535" s="23"/>
      <c r="AM5535" s="23"/>
      <c r="AN5535" s="23"/>
      <c r="AO5535" s="23"/>
      <c r="AP5535" s="23"/>
      <c r="AQ5535" s="23"/>
      <c r="AR5535" s="23"/>
      <c r="AS5535" s="23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23"/>
      <c r="BE5535" s="23"/>
      <c r="BF5535" s="23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  <c r="BU5535" s="12"/>
      <c r="BV5535" s="12"/>
      <c r="BW5535" s="12"/>
      <c r="BX5535" s="15"/>
      <c r="BY5535" s="15"/>
      <c r="BZ5535" s="15"/>
      <c r="CA5535" s="15"/>
      <c r="CB5535" s="15"/>
      <c r="CC5535" s="15"/>
      <c r="CD5535" s="15"/>
      <c r="CE5535" s="15"/>
      <c r="CF5535" s="15"/>
      <c r="CG5535" s="15"/>
      <c r="CH5535" s="15"/>
      <c r="CI5535" s="15"/>
      <c r="CJ5535" s="15"/>
      <c r="CK5535" s="15"/>
      <c r="CL5535" s="15"/>
      <c r="CM5535" s="15"/>
      <c r="CN5535" s="15"/>
    </row>
    <row r="5536" spans="1:92" ht="14">
      <c r="A5536" s="1"/>
      <c r="D5536" s="38"/>
      <c r="I5536" s="19"/>
      <c r="K5536" s="15"/>
      <c r="L5536" s="15"/>
      <c r="AE5536" s="37"/>
      <c r="AF5536" s="30"/>
      <c r="AG5536" s="23"/>
      <c r="AH5536" s="23"/>
      <c r="AI5536" s="23"/>
      <c r="AJ5536" s="23"/>
      <c r="AK5536" s="23"/>
      <c r="AL5536" s="23"/>
      <c r="AM5536" s="23"/>
      <c r="AN5536" s="23"/>
      <c r="AO5536" s="23"/>
      <c r="AP5536" s="23"/>
      <c r="AQ5536" s="23"/>
      <c r="AR5536" s="23"/>
      <c r="AS5536" s="23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23"/>
      <c r="BE5536" s="23"/>
      <c r="BF5536" s="23"/>
      <c r="BG5536" s="12"/>
      <c r="BH5536" s="12"/>
      <c r="BI5536" s="12"/>
      <c r="BJ5536" s="12"/>
      <c r="BK5536" s="12"/>
      <c r="BL5536" s="12"/>
      <c r="BM5536" s="12"/>
      <c r="BN5536" s="12"/>
      <c r="BO5536" s="12"/>
      <c r="BP5536" s="12"/>
      <c r="BQ5536" s="12"/>
      <c r="BR5536" s="12"/>
      <c r="BS5536" s="12"/>
      <c r="BT5536" s="12"/>
      <c r="BU5536" s="12"/>
      <c r="BV5536" s="12"/>
      <c r="BW5536" s="12"/>
      <c r="BX5536" s="15"/>
      <c r="BY5536" s="15"/>
      <c r="BZ5536" s="15"/>
      <c r="CA5536" s="15"/>
      <c r="CB5536" s="15"/>
      <c r="CC5536" s="15"/>
      <c r="CD5536" s="15"/>
      <c r="CE5536" s="15"/>
      <c r="CF5536" s="15"/>
      <c r="CG5536" s="15"/>
      <c r="CH5536" s="15"/>
      <c r="CI5536" s="15"/>
      <c r="CJ5536" s="15"/>
      <c r="CK5536" s="15"/>
      <c r="CL5536" s="15"/>
      <c r="CM5536" s="15"/>
      <c r="CN5536" s="15"/>
    </row>
    <row r="5537" spans="1:92" ht="14">
      <c r="A5537" s="1"/>
      <c r="D5537" s="38"/>
      <c r="I5537" s="19"/>
      <c r="K5537" s="15"/>
      <c r="L5537" s="15"/>
      <c r="AE5537" s="37"/>
      <c r="AF5537" s="30"/>
      <c r="AG5537" s="23"/>
      <c r="AH5537" s="23"/>
      <c r="AI5537" s="23"/>
      <c r="AJ5537" s="23"/>
      <c r="AK5537" s="23"/>
      <c r="AL5537" s="23"/>
      <c r="AM5537" s="23"/>
      <c r="AN5537" s="23"/>
      <c r="AO5537" s="23"/>
      <c r="AP5537" s="23"/>
      <c r="AQ5537" s="23"/>
      <c r="AR5537" s="23"/>
      <c r="AS5537" s="23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23"/>
      <c r="BE5537" s="23"/>
      <c r="BF5537" s="23"/>
      <c r="BG5537" s="12"/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  <c r="BU5537" s="12"/>
      <c r="BV5537" s="12"/>
      <c r="BW5537" s="12"/>
      <c r="BX5537" s="15"/>
      <c r="BY5537" s="15"/>
      <c r="BZ5537" s="15"/>
      <c r="CA5537" s="15"/>
      <c r="CB5537" s="15"/>
      <c r="CC5537" s="15"/>
      <c r="CD5537" s="15"/>
      <c r="CE5537" s="15"/>
      <c r="CF5537" s="15"/>
      <c r="CG5537" s="15"/>
      <c r="CH5537" s="15"/>
      <c r="CI5537" s="15"/>
      <c r="CJ5537" s="15"/>
      <c r="CK5537" s="15"/>
      <c r="CL5537" s="15"/>
      <c r="CM5537" s="15"/>
      <c r="CN5537" s="15"/>
    </row>
    <row r="5538" spans="1:92" ht="14">
      <c r="A5538" s="1"/>
      <c r="D5538" s="38"/>
      <c r="I5538" s="19"/>
      <c r="K5538" s="15"/>
      <c r="L5538" s="15"/>
      <c r="AE5538" s="37"/>
      <c r="AF5538" s="30"/>
      <c r="AG5538" s="23"/>
      <c r="AH5538" s="23"/>
      <c r="AI5538" s="23"/>
      <c r="AJ5538" s="23"/>
      <c r="AK5538" s="23"/>
      <c r="AL5538" s="23"/>
      <c r="AM5538" s="23"/>
      <c r="AN5538" s="23"/>
      <c r="AO5538" s="23"/>
      <c r="AP5538" s="23"/>
      <c r="AQ5538" s="23"/>
      <c r="AR5538" s="23"/>
      <c r="AS5538" s="23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23"/>
      <c r="BE5538" s="23"/>
      <c r="BF5538" s="23"/>
      <c r="BG5538" s="12"/>
      <c r="BH5538" s="12"/>
      <c r="BI5538" s="12"/>
      <c r="BJ5538" s="12"/>
      <c r="BK5538" s="12"/>
      <c r="BL5538" s="12"/>
      <c r="BM5538" s="12"/>
      <c r="BN5538" s="12"/>
      <c r="BO5538" s="12"/>
      <c r="BP5538" s="12"/>
      <c r="BQ5538" s="12"/>
      <c r="BR5538" s="12"/>
      <c r="BS5538" s="12"/>
      <c r="BT5538" s="12"/>
      <c r="BU5538" s="12"/>
      <c r="BV5538" s="12"/>
      <c r="BW5538" s="12"/>
      <c r="BX5538" s="15"/>
      <c r="BY5538" s="15"/>
      <c r="BZ5538" s="15"/>
      <c r="CA5538" s="15"/>
      <c r="CB5538" s="15"/>
      <c r="CC5538" s="15"/>
      <c r="CD5538" s="15"/>
      <c r="CE5538" s="15"/>
      <c r="CF5538" s="15"/>
      <c r="CG5538" s="15"/>
      <c r="CH5538" s="15"/>
      <c r="CI5538" s="15"/>
      <c r="CJ5538" s="15"/>
      <c r="CK5538" s="15"/>
      <c r="CL5538" s="15"/>
      <c r="CM5538" s="15"/>
      <c r="CN5538" s="15"/>
    </row>
    <row r="5539" spans="1:92" ht="14">
      <c r="A5539" s="1"/>
      <c r="D5539" s="38"/>
      <c r="I5539" s="19"/>
      <c r="K5539" s="15"/>
      <c r="L5539" s="15"/>
      <c r="AE5539" s="37"/>
      <c r="AF5539" s="30"/>
      <c r="AG5539" s="23"/>
      <c r="AH5539" s="23"/>
      <c r="AI5539" s="23"/>
      <c r="AJ5539" s="23"/>
      <c r="AK5539" s="23"/>
      <c r="AL5539" s="23"/>
      <c r="AM5539" s="23"/>
      <c r="AN5539" s="23"/>
      <c r="AO5539" s="23"/>
      <c r="AP5539" s="23"/>
      <c r="AQ5539" s="23"/>
      <c r="AR5539" s="23"/>
      <c r="AS5539" s="23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23"/>
      <c r="BE5539" s="23"/>
      <c r="BF5539" s="23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  <c r="BU5539" s="12"/>
      <c r="BV5539" s="12"/>
      <c r="BW5539" s="12"/>
      <c r="BX5539" s="15"/>
      <c r="BY5539" s="15"/>
      <c r="BZ5539" s="15"/>
      <c r="CA5539" s="15"/>
      <c r="CB5539" s="15"/>
      <c r="CC5539" s="15"/>
      <c r="CD5539" s="15"/>
      <c r="CE5539" s="15"/>
      <c r="CF5539" s="15"/>
      <c r="CG5539" s="15"/>
      <c r="CH5539" s="15"/>
      <c r="CI5539" s="15"/>
      <c r="CJ5539" s="15"/>
      <c r="CK5539" s="15"/>
      <c r="CL5539" s="15"/>
      <c r="CM5539" s="15"/>
      <c r="CN5539" s="15"/>
    </row>
    <row r="5540" spans="1:92" ht="14">
      <c r="A5540" s="1"/>
      <c r="D5540" s="38"/>
      <c r="I5540" s="19"/>
      <c r="K5540" s="15"/>
      <c r="L5540" s="15"/>
      <c r="AE5540" s="37"/>
      <c r="AF5540" s="30"/>
      <c r="AG5540" s="23"/>
      <c r="AH5540" s="23"/>
      <c r="AI5540" s="23"/>
      <c r="AJ5540" s="23"/>
      <c r="AK5540" s="23"/>
      <c r="AL5540" s="23"/>
      <c r="AM5540" s="23"/>
      <c r="AN5540" s="23"/>
      <c r="AO5540" s="23"/>
      <c r="AP5540" s="23"/>
      <c r="AQ5540" s="23"/>
      <c r="AR5540" s="23"/>
      <c r="AS5540" s="23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23"/>
      <c r="BE5540" s="23"/>
      <c r="BF5540" s="23"/>
      <c r="BG5540" s="12"/>
      <c r="BH5540" s="12"/>
      <c r="BI5540" s="12"/>
      <c r="BJ5540" s="12"/>
      <c r="BK5540" s="12"/>
      <c r="BL5540" s="12"/>
      <c r="BM5540" s="12"/>
      <c r="BN5540" s="12"/>
      <c r="BO5540" s="12"/>
      <c r="BP5540" s="12"/>
      <c r="BQ5540" s="12"/>
      <c r="BR5540" s="12"/>
      <c r="BS5540" s="12"/>
      <c r="BT5540" s="12"/>
      <c r="BU5540" s="12"/>
      <c r="BV5540" s="12"/>
      <c r="BW5540" s="12"/>
      <c r="BX5540" s="15"/>
      <c r="BY5540" s="15"/>
      <c r="BZ5540" s="15"/>
      <c r="CA5540" s="15"/>
      <c r="CB5540" s="15"/>
      <c r="CC5540" s="15"/>
      <c r="CD5540" s="15"/>
      <c r="CE5540" s="15"/>
      <c r="CF5540" s="15"/>
      <c r="CG5540" s="15"/>
      <c r="CH5540" s="15"/>
      <c r="CI5540" s="15"/>
      <c r="CJ5540" s="15"/>
      <c r="CK5540" s="15"/>
      <c r="CL5540" s="15"/>
      <c r="CM5540" s="15"/>
      <c r="CN5540" s="15"/>
    </row>
    <row r="5541" spans="1:92" ht="14">
      <c r="A5541" s="1"/>
      <c r="D5541" s="38"/>
      <c r="I5541" s="19"/>
      <c r="K5541" s="15"/>
      <c r="L5541" s="15"/>
      <c r="AE5541" s="37"/>
      <c r="AF5541" s="30"/>
      <c r="AG5541" s="23"/>
      <c r="AH5541" s="23"/>
      <c r="AI5541" s="23"/>
      <c r="AJ5541" s="23"/>
      <c r="AK5541" s="23"/>
      <c r="AL5541" s="23"/>
      <c r="AM5541" s="23"/>
      <c r="AN5541" s="23"/>
      <c r="AO5541" s="23"/>
      <c r="AP5541" s="23"/>
      <c r="AQ5541" s="23"/>
      <c r="AR5541" s="23"/>
      <c r="AS5541" s="23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23"/>
      <c r="BE5541" s="23"/>
      <c r="BF5541" s="23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  <c r="BU5541" s="12"/>
      <c r="BV5541" s="12"/>
      <c r="BW5541" s="12"/>
      <c r="BX5541" s="15"/>
      <c r="BY5541" s="15"/>
      <c r="BZ5541" s="15"/>
      <c r="CA5541" s="15"/>
      <c r="CB5541" s="15"/>
      <c r="CC5541" s="15"/>
      <c r="CD5541" s="15"/>
      <c r="CE5541" s="15"/>
      <c r="CF5541" s="15"/>
      <c r="CG5541" s="15"/>
      <c r="CH5541" s="15"/>
      <c r="CI5541" s="15"/>
      <c r="CJ5541" s="15"/>
      <c r="CK5541" s="15"/>
      <c r="CL5541" s="15"/>
      <c r="CM5541" s="15"/>
      <c r="CN5541" s="15"/>
    </row>
    <row r="5542" spans="1:92" ht="14">
      <c r="A5542" s="1"/>
      <c r="D5542" s="38"/>
      <c r="I5542" s="19"/>
      <c r="K5542" s="15"/>
      <c r="L5542" s="15"/>
      <c r="AE5542" s="37"/>
      <c r="AF5542" s="30"/>
      <c r="AG5542" s="23"/>
      <c r="AH5542" s="23"/>
      <c r="AI5542" s="23"/>
      <c r="AJ5542" s="23"/>
      <c r="AK5542" s="23"/>
      <c r="AL5542" s="23"/>
      <c r="AM5542" s="23"/>
      <c r="AN5542" s="23"/>
      <c r="AO5542" s="23"/>
      <c r="AP5542" s="23"/>
      <c r="AQ5542" s="23"/>
      <c r="AR5542" s="23"/>
      <c r="AS5542" s="23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23"/>
      <c r="BE5542" s="23"/>
      <c r="BF5542" s="23"/>
      <c r="BG5542" s="12"/>
      <c r="BH5542" s="12"/>
      <c r="BI5542" s="12"/>
      <c r="BJ5542" s="12"/>
      <c r="BK5542" s="12"/>
      <c r="BL5542" s="12"/>
      <c r="BM5542" s="12"/>
      <c r="BN5542" s="12"/>
      <c r="BO5542" s="12"/>
      <c r="BP5542" s="12"/>
      <c r="BQ5542" s="12"/>
      <c r="BR5542" s="12"/>
      <c r="BS5542" s="12"/>
      <c r="BT5542" s="12"/>
      <c r="BU5542" s="12"/>
      <c r="BV5542" s="12"/>
      <c r="BW5542" s="12"/>
      <c r="BX5542" s="15"/>
      <c r="BY5542" s="15"/>
      <c r="BZ5542" s="15"/>
      <c r="CA5542" s="15"/>
      <c r="CB5542" s="15"/>
      <c r="CC5542" s="15"/>
      <c r="CD5542" s="15"/>
      <c r="CE5542" s="15"/>
      <c r="CF5542" s="15"/>
      <c r="CG5542" s="15"/>
      <c r="CH5542" s="15"/>
      <c r="CI5542" s="15"/>
      <c r="CJ5542" s="15"/>
      <c r="CK5542" s="15"/>
      <c r="CL5542" s="15"/>
      <c r="CM5542" s="15"/>
      <c r="CN5542" s="15"/>
    </row>
    <row r="5543" spans="1:92" ht="14">
      <c r="A5543" s="1"/>
      <c r="D5543" s="38"/>
      <c r="I5543" s="19"/>
      <c r="K5543" s="15"/>
      <c r="L5543" s="15"/>
      <c r="AE5543" s="37"/>
      <c r="AF5543" s="30"/>
      <c r="AG5543" s="23"/>
      <c r="AH5543" s="23"/>
      <c r="AI5543" s="23"/>
      <c r="AJ5543" s="23"/>
      <c r="AK5543" s="23"/>
      <c r="AL5543" s="23"/>
      <c r="AM5543" s="23"/>
      <c r="AN5543" s="23"/>
      <c r="AO5543" s="23"/>
      <c r="AP5543" s="23"/>
      <c r="AQ5543" s="23"/>
      <c r="AR5543" s="23"/>
      <c r="AS5543" s="23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23"/>
      <c r="BE5543" s="23"/>
      <c r="BF5543" s="23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  <c r="BU5543" s="12"/>
      <c r="BV5543" s="12"/>
      <c r="BW5543" s="12"/>
      <c r="BX5543" s="15"/>
      <c r="BY5543" s="15"/>
      <c r="BZ5543" s="15"/>
      <c r="CA5543" s="15"/>
      <c r="CB5543" s="15"/>
      <c r="CC5543" s="15"/>
      <c r="CD5543" s="15"/>
      <c r="CE5543" s="15"/>
      <c r="CF5543" s="15"/>
      <c r="CG5543" s="15"/>
      <c r="CH5543" s="15"/>
      <c r="CI5543" s="15"/>
      <c r="CJ5543" s="15"/>
      <c r="CK5543" s="15"/>
      <c r="CL5543" s="15"/>
      <c r="CM5543" s="15"/>
      <c r="CN5543" s="15"/>
    </row>
    <row r="5544" spans="1:92" ht="14">
      <c r="A5544" s="1"/>
      <c r="D5544" s="38"/>
      <c r="I5544" s="19"/>
      <c r="K5544" s="15"/>
      <c r="L5544" s="15"/>
      <c r="AE5544" s="37"/>
      <c r="AF5544" s="30"/>
      <c r="AG5544" s="23"/>
      <c r="AH5544" s="23"/>
      <c r="AI5544" s="23"/>
      <c r="AJ5544" s="23"/>
      <c r="AK5544" s="23"/>
      <c r="AL5544" s="23"/>
      <c r="AM5544" s="23"/>
      <c r="AN5544" s="23"/>
      <c r="AO5544" s="23"/>
      <c r="AP5544" s="23"/>
      <c r="AQ5544" s="23"/>
      <c r="AR5544" s="23"/>
      <c r="AS5544" s="23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23"/>
      <c r="BE5544" s="23"/>
      <c r="BF5544" s="23"/>
      <c r="BG5544" s="12"/>
      <c r="BH5544" s="12"/>
      <c r="BI5544" s="12"/>
      <c r="BJ5544" s="12"/>
      <c r="BK5544" s="12"/>
      <c r="BL5544" s="12"/>
      <c r="BM5544" s="12"/>
      <c r="BN5544" s="12"/>
      <c r="BO5544" s="12"/>
      <c r="BP5544" s="12"/>
      <c r="BQ5544" s="12"/>
      <c r="BR5544" s="12"/>
      <c r="BS5544" s="12"/>
      <c r="BT5544" s="12"/>
      <c r="BU5544" s="12"/>
      <c r="BV5544" s="12"/>
      <c r="BW5544" s="12"/>
      <c r="BX5544" s="15"/>
      <c r="BY5544" s="15"/>
      <c r="BZ5544" s="15"/>
      <c r="CA5544" s="15"/>
      <c r="CB5544" s="15"/>
      <c r="CC5544" s="15"/>
      <c r="CD5544" s="15"/>
      <c r="CE5544" s="15"/>
      <c r="CF5544" s="15"/>
      <c r="CG5544" s="15"/>
      <c r="CH5544" s="15"/>
      <c r="CI5544" s="15"/>
      <c r="CJ5544" s="15"/>
      <c r="CK5544" s="15"/>
      <c r="CL5544" s="15"/>
      <c r="CM5544" s="15"/>
      <c r="CN5544" s="15"/>
    </row>
    <row r="5545" spans="1:92" ht="14">
      <c r="A5545" s="1"/>
      <c r="D5545" s="38"/>
      <c r="I5545" s="19"/>
      <c r="K5545" s="15"/>
      <c r="L5545" s="15"/>
      <c r="AE5545" s="37"/>
      <c r="AF5545" s="30"/>
      <c r="AG5545" s="23"/>
      <c r="AH5545" s="23"/>
      <c r="AI5545" s="23"/>
      <c r="AJ5545" s="23"/>
      <c r="AK5545" s="23"/>
      <c r="AL5545" s="23"/>
      <c r="AM5545" s="23"/>
      <c r="AN5545" s="23"/>
      <c r="AO5545" s="23"/>
      <c r="AP5545" s="23"/>
      <c r="AQ5545" s="23"/>
      <c r="AR5545" s="23"/>
      <c r="AS5545" s="23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23"/>
      <c r="BE5545" s="23"/>
      <c r="BF5545" s="23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  <c r="BU5545" s="12"/>
      <c r="BV5545" s="12"/>
      <c r="BW5545" s="12"/>
      <c r="BX5545" s="15"/>
      <c r="BY5545" s="15"/>
      <c r="BZ5545" s="15"/>
      <c r="CA5545" s="15"/>
      <c r="CB5545" s="15"/>
      <c r="CC5545" s="15"/>
      <c r="CD5545" s="15"/>
      <c r="CE5545" s="15"/>
      <c r="CF5545" s="15"/>
      <c r="CG5545" s="15"/>
      <c r="CH5545" s="15"/>
      <c r="CI5545" s="15"/>
      <c r="CJ5545" s="15"/>
      <c r="CK5545" s="15"/>
      <c r="CL5545" s="15"/>
      <c r="CM5545" s="15"/>
      <c r="CN5545" s="15"/>
    </row>
    <row r="5546" spans="1:92" ht="14">
      <c r="A5546" s="1"/>
      <c r="D5546" s="38"/>
      <c r="I5546" s="19"/>
      <c r="K5546" s="15"/>
      <c r="L5546" s="15"/>
      <c r="AE5546" s="37"/>
      <c r="AF5546" s="30"/>
      <c r="AG5546" s="23"/>
      <c r="AH5546" s="23"/>
      <c r="AI5546" s="23"/>
      <c r="AJ5546" s="23"/>
      <c r="AK5546" s="23"/>
      <c r="AL5546" s="23"/>
      <c r="AM5546" s="23"/>
      <c r="AN5546" s="23"/>
      <c r="AO5546" s="23"/>
      <c r="AP5546" s="23"/>
      <c r="AQ5546" s="23"/>
      <c r="AR5546" s="23"/>
      <c r="AS5546" s="23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23"/>
      <c r="BE5546" s="23"/>
      <c r="BF5546" s="23"/>
      <c r="BG5546" s="12"/>
      <c r="BH5546" s="12"/>
      <c r="BI5546" s="12"/>
      <c r="BJ5546" s="12"/>
      <c r="BK5546" s="12"/>
      <c r="BL5546" s="12"/>
      <c r="BM5546" s="12"/>
      <c r="BN5546" s="12"/>
      <c r="BO5546" s="12"/>
      <c r="BP5546" s="12"/>
      <c r="BQ5546" s="12"/>
      <c r="BR5546" s="12"/>
      <c r="BS5546" s="12"/>
      <c r="BT5546" s="12"/>
      <c r="BU5546" s="12"/>
      <c r="BV5546" s="12"/>
      <c r="BW5546" s="12"/>
      <c r="BX5546" s="15"/>
      <c r="BY5546" s="15"/>
      <c r="BZ5546" s="15"/>
      <c r="CA5546" s="15"/>
      <c r="CB5546" s="15"/>
      <c r="CC5546" s="15"/>
      <c r="CD5546" s="15"/>
      <c r="CE5546" s="15"/>
      <c r="CF5546" s="15"/>
      <c r="CG5546" s="15"/>
      <c r="CH5546" s="15"/>
      <c r="CI5546" s="15"/>
      <c r="CJ5546" s="15"/>
      <c r="CK5546" s="15"/>
      <c r="CL5546" s="15"/>
      <c r="CM5546" s="15"/>
      <c r="CN5546" s="15"/>
    </row>
    <row r="5547" spans="1:92" ht="14">
      <c r="A5547" s="1"/>
      <c r="D5547" s="38"/>
      <c r="I5547" s="19"/>
      <c r="K5547" s="15"/>
      <c r="L5547" s="15"/>
      <c r="AE5547" s="37"/>
      <c r="AF5547" s="30"/>
      <c r="AG5547" s="23"/>
      <c r="AH5547" s="23"/>
      <c r="AI5547" s="23"/>
      <c r="AJ5547" s="23"/>
      <c r="AK5547" s="23"/>
      <c r="AL5547" s="23"/>
      <c r="AM5547" s="23"/>
      <c r="AN5547" s="23"/>
      <c r="AO5547" s="23"/>
      <c r="AP5547" s="23"/>
      <c r="AQ5547" s="23"/>
      <c r="AR5547" s="23"/>
      <c r="AS5547" s="23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23"/>
      <c r="BE5547" s="23"/>
      <c r="BF5547" s="23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  <c r="BU5547" s="12"/>
      <c r="BV5547" s="12"/>
      <c r="BW5547" s="12"/>
      <c r="BX5547" s="15"/>
      <c r="BY5547" s="15"/>
      <c r="BZ5547" s="15"/>
      <c r="CA5547" s="15"/>
      <c r="CB5547" s="15"/>
      <c r="CC5547" s="15"/>
      <c r="CD5547" s="15"/>
      <c r="CE5547" s="15"/>
      <c r="CF5547" s="15"/>
      <c r="CG5547" s="15"/>
      <c r="CH5547" s="15"/>
      <c r="CI5547" s="15"/>
      <c r="CJ5547" s="15"/>
      <c r="CK5547" s="15"/>
      <c r="CL5547" s="15"/>
      <c r="CM5547" s="15"/>
      <c r="CN5547" s="15"/>
    </row>
    <row r="5548" spans="1:92" ht="14">
      <c r="A5548" s="1"/>
      <c r="D5548" s="38"/>
      <c r="I5548" s="19"/>
      <c r="K5548" s="15"/>
      <c r="L5548" s="15"/>
      <c r="AE5548" s="37"/>
      <c r="AF5548" s="30"/>
      <c r="AG5548" s="23"/>
      <c r="AH5548" s="23"/>
      <c r="AI5548" s="23"/>
      <c r="AJ5548" s="23"/>
      <c r="AK5548" s="23"/>
      <c r="AL5548" s="23"/>
      <c r="AM5548" s="23"/>
      <c r="AN5548" s="23"/>
      <c r="AO5548" s="23"/>
      <c r="AP5548" s="23"/>
      <c r="AQ5548" s="23"/>
      <c r="AR5548" s="23"/>
      <c r="AS5548" s="23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23"/>
      <c r="BE5548" s="23"/>
      <c r="BF5548" s="23"/>
      <c r="BG5548" s="12"/>
      <c r="BH5548" s="12"/>
      <c r="BI5548" s="12"/>
      <c r="BJ5548" s="12"/>
      <c r="BK5548" s="12"/>
      <c r="BL5548" s="12"/>
      <c r="BM5548" s="12"/>
      <c r="BN5548" s="12"/>
      <c r="BO5548" s="12"/>
      <c r="BP5548" s="12"/>
      <c r="BQ5548" s="12"/>
      <c r="BR5548" s="12"/>
      <c r="BS5548" s="12"/>
      <c r="BT5548" s="12"/>
      <c r="BU5548" s="12"/>
      <c r="BV5548" s="12"/>
      <c r="BW5548" s="12"/>
      <c r="BX5548" s="15"/>
      <c r="BY5548" s="15"/>
      <c r="BZ5548" s="15"/>
      <c r="CA5548" s="15"/>
      <c r="CB5548" s="15"/>
      <c r="CC5548" s="15"/>
      <c r="CD5548" s="15"/>
      <c r="CE5548" s="15"/>
      <c r="CF5548" s="15"/>
      <c r="CG5548" s="15"/>
      <c r="CH5548" s="15"/>
      <c r="CI5548" s="15"/>
      <c r="CJ5548" s="15"/>
      <c r="CK5548" s="15"/>
      <c r="CL5548" s="15"/>
      <c r="CM5548" s="15"/>
      <c r="CN5548" s="15"/>
    </row>
    <row r="5549" spans="1:92" ht="14">
      <c r="A5549" s="1"/>
      <c r="D5549" s="38"/>
      <c r="I5549" s="19"/>
      <c r="K5549" s="15"/>
      <c r="L5549" s="15"/>
      <c r="AE5549" s="37"/>
      <c r="AF5549" s="30"/>
      <c r="AG5549" s="23"/>
      <c r="AH5549" s="23"/>
      <c r="AI5549" s="23"/>
      <c r="AJ5549" s="23"/>
      <c r="AK5549" s="23"/>
      <c r="AL5549" s="23"/>
      <c r="AM5549" s="23"/>
      <c r="AN5549" s="23"/>
      <c r="AO5549" s="23"/>
      <c r="AP5549" s="23"/>
      <c r="AQ5549" s="23"/>
      <c r="AR5549" s="23"/>
      <c r="AS5549" s="23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23"/>
      <c r="BE5549" s="23"/>
      <c r="BF5549" s="23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  <c r="BU5549" s="12"/>
      <c r="BV5549" s="12"/>
      <c r="BW5549" s="12"/>
      <c r="BX5549" s="15"/>
      <c r="BY5549" s="15"/>
      <c r="BZ5549" s="15"/>
      <c r="CA5549" s="15"/>
      <c r="CB5549" s="15"/>
      <c r="CC5549" s="15"/>
      <c r="CD5549" s="15"/>
      <c r="CE5549" s="15"/>
      <c r="CF5549" s="15"/>
      <c r="CG5549" s="15"/>
      <c r="CH5549" s="15"/>
      <c r="CI5549" s="15"/>
      <c r="CJ5549" s="15"/>
      <c r="CK5549" s="15"/>
      <c r="CL5549" s="15"/>
      <c r="CM5549" s="15"/>
      <c r="CN5549" s="15"/>
    </row>
    <row r="5550" spans="1:92" ht="14">
      <c r="A5550" s="1"/>
      <c r="D5550" s="38"/>
      <c r="I5550" s="19"/>
      <c r="K5550" s="15"/>
      <c r="L5550" s="15"/>
      <c r="AE5550" s="37"/>
      <c r="AF5550" s="30"/>
      <c r="AG5550" s="23"/>
      <c r="AH5550" s="23"/>
      <c r="AI5550" s="23"/>
      <c r="AJ5550" s="23"/>
      <c r="AK5550" s="23"/>
      <c r="AL5550" s="23"/>
      <c r="AM5550" s="23"/>
      <c r="AN5550" s="23"/>
      <c r="AO5550" s="23"/>
      <c r="AP5550" s="23"/>
      <c r="AQ5550" s="23"/>
      <c r="AR5550" s="23"/>
      <c r="AS5550" s="23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23"/>
      <c r="BE5550" s="23"/>
      <c r="BF5550" s="23"/>
      <c r="BG5550" s="12"/>
      <c r="BH5550" s="12"/>
      <c r="BI5550" s="12"/>
      <c r="BJ5550" s="12"/>
      <c r="BK5550" s="12"/>
      <c r="BL5550" s="12"/>
      <c r="BM5550" s="12"/>
      <c r="BN5550" s="12"/>
      <c r="BO5550" s="12"/>
      <c r="BP5550" s="12"/>
      <c r="BQ5550" s="12"/>
      <c r="BR5550" s="12"/>
      <c r="BS5550" s="12"/>
      <c r="BT5550" s="12"/>
      <c r="BU5550" s="12"/>
      <c r="BV5550" s="12"/>
      <c r="BW5550" s="12"/>
      <c r="BX5550" s="15"/>
      <c r="BY5550" s="15"/>
      <c r="BZ5550" s="15"/>
      <c r="CA5550" s="15"/>
      <c r="CB5550" s="15"/>
      <c r="CC5550" s="15"/>
      <c r="CD5550" s="15"/>
      <c r="CE5550" s="15"/>
      <c r="CF5550" s="15"/>
      <c r="CG5550" s="15"/>
      <c r="CH5550" s="15"/>
      <c r="CI5550" s="15"/>
      <c r="CJ5550" s="15"/>
      <c r="CK5550" s="15"/>
      <c r="CL5550" s="15"/>
      <c r="CM5550" s="15"/>
      <c r="CN5550" s="15"/>
    </row>
    <row r="5551" spans="1:92" ht="14">
      <c r="A5551" s="1"/>
      <c r="D5551" s="38"/>
      <c r="I5551" s="19"/>
      <c r="K5551" s="15"/>
      <c r="L5551" s="15"/>
      <c r="AE5551" s="37"/>
      <c r="AF5551" s="30"/>
      <c r="AG5551" s="23"/>
      <c r="AH5551" s="23"/>
      <c r="AI5551" s="23"/>
      <c r="AJ5551" s="23"/>
      <c r="AK5551" s="23"/>
      <c r="AL5551" s="23"/>
      <c r="AM5551" s="23"/>
      <c r="AN5551" s="23"/>
      <c r="AO5551" s="23"/>
      <c r="AP5551" s="23"/>
      <c r="AQ5551" s="23"/>
      <c r="AR5551" s="23"/>
      <c r="AS5551" s="23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23"/>
      <c r="BE5551" s="23"/>
      <c r="BF5551" s="23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  <c r="BU5551" s="12"/>
      <c r="BV5551" s="12"/>
      <c r="BW5551" s="12"/>
      <c r="BX5551" s="15"/>
      <c r="BY5551" s="15"/>
      <c r="BZ5551" s="15"/>
      <c r="CA5551" s="15"/>
      <c r="CB5551" s="15"/>
      <c r="CC5551" s="15"/>
      <c r="CD5551" s="15"/>
      <c r="CE5551" s="15"/>
      <c r="CF5551" s="15"/>
      <c r="CG5551" s="15"/>
      <c r="CH5551" s="15"/>
      <c r="CI5551" s="15"/>
      <c r="CJ5551" s="15"/>
      <c r="CK5551" s="15"/>
      <c r="CL5551" s="15"/>
      <c r="CM5551" s="15"/>
      <c r="CN5551" s="15"/>
    </row>
    <row r="5552" spans="1:92" ht="14">
      <c r="A5552" s="1"/>
      <c r="D5552" s="38"/>
      <c r="I5552" s="19"/>
      <c r="K5552" s="15"/>
      <c r="L5552" s="15"/>
      <c r="AE5552" s="37"/>
      <c r="AF5552" s="30"/>
      <c r="AG5552" s="23"/>
      <c r="AH5552" s="23"/>
      <c r="AI5552" s="23"/>
      <c r="AJ5552" s="23"/>
      <c r="AK5552" s="23"/>
      <c r="AL5552" s="23"/>
      <c r="AM5552" s="23"/>
      <c r="AN5552" s="23"/>
      <c r="AO5552" s="23"/>
      <c r="AP5552" s="23"/>
      <c r="AQ5552" s="23"/>
      <c r="AR5552" s="23"/>
      <c r="AS5552" s="23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23"/>
      <c r="BE5552" s="23"/>
      <c r="BF5552" s="23"/>
      <c r="BG5552" s="12"/>
      <c r="BH5552" s="12"/>
      <c r="BI5552" s="12"/>
      <c r="BJ5552" s="12"/>
      <c r="BK5552" s="12"/>
      <c r="BL5552" s="12"/>
      <c r="BM5552" s="12"/>
      <c r="BN5552" s="12"/>
      <c r="BO5552" s="12"/>
      <c r="BP5552" s="12"/>
      <c r="BQ5552" s="12"/>
      <c r="BR5552" s="12"/>
      <c r="BS5552" s="12"/>
      <c r="BT5552" s="12"/>
      <c r="BU5552" s="12"/>
      <c r="BV5552" s="12"/>
      <c r="BW5552" s="12"/>
      <c r="BX5552" s="15"/>
      <c r="BY5552" s="15"/>
      <c r="BZ5552" s="15"/>
      <c r="CA5552" s="15"/>
      <c r="CB5552" s="15"/>
      <c r="CC5552" s="15"/>
      <c r="CD5552" s="15"/>
      <c r="CE5552" s="15"/>
      <c r="CF5552" s="15"/>
      <c r="CG5552" s="15"/>
      <c r="CH5552" s="15"/>
      <c r="CI5552" s="15"/>
      <c r="CJ5552" s="15"/>
      <c r="CK5552" s="15"/>
      <c r="CL5552" s="15"/>
      <c r="CM5552" s="15"/>
      <c r="CN5552" s="15"/>
    </row>
    <row r="5553" spans="1:92" ht="14">
      <c r="A5553" s="1"/>
      <c r="D5553" s="38"/>
      <c r="I5553" s="19"/>
      <c r="K5553" s="15"/>
      <c r="L5553" s="15"/>
      <c r="AE5553" s="37"/>
      <c r="AF5553" s="30"/>
      <c r="AG5553" s="23"/>
      <c r="AH5553" s="23"/>
      <c r="AI5553" s="23"/>
      <c r="AJ5553" s="23"/>
      <c r="AK5553" s="23"/>
      <c r="AL5553" s="23"/>
      <c r="AM5553" s="23"/>
      <c r="AN5553" s="23"/>
      <c r="AO5553" s="23"/>
      <c r="AP5553" s="23"/>
      <c r="AQ5553" s="23"/>
      <c r="AR5553" s="23"/>
      <c r="AS5553" s="23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23"/>
      <c r="BE5553" s="23"/>
      <c r="BF5553" s="23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  <c r="BU5553" s="12"/>
      <c r="BV5553" s="12"/>
      <c r="BW5553" s="12"/>
      <c r="BX5553" s="15"/>
      <c r="BY5553" s="15"/>
      <c r="BZ5553" s="15"/>
      <c r="CA5553" s="15"/>
      <c r="CB5553" s="15"/>
      <c r="CC5553" s="15"/>
      <c r="CD5553" s="15"/>
      <c r="CE5553" s="15"/>
      <c r="CF5553" s="15"/>
      <c r="CG5553" s="15"/>
      <c r="CH5553" s="15"/>
      <c r="CI5553" s="15"/>
      <c r="CJ5553" s="15"/>
      <c r="CK5553" s="15"/>
      <c r="CL5553" s="15"/>
      <c r="CM5553" s="15"/>
      <c r="CN5553" s="15"/>
    </row>
    <row r="5554" spans="1:92" ht="14">
      <c r="A5554" s="1"/>
      <c r="D5554" s="38"/>
      <c r="I5554" s="19"/>
      <c r="K5554" s="15"/>
      <c r="L5554" s="15"/>
      <c r="AE5554" s="37"/>
      <c r="AF5554" s="30"/>
      <c r="AG5554" s="23"/>
      <c r="AH5554" s="23"/>
      <c r="AI5554" s="23"/>
      <c r="AJ5554" s="23"/>
      <c r="AK5554" s="23"/>
      <c r="AL5554" s="23"/>
      <c r="AM5554" s="23"/>
      <c r="AN5554" s="23"/>
      <c r="AO5554" s="23"/>
      <c r="AP5554" s="23"/>
      <c r="AQ5554" s="23"/>
      <c r="AR5554" s="23"/>
      <c r="AS5554" s="23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23"/>
      <c r="BE5554" s="23"/>
      <c r="BF5554" s="23"/>
      <c r="BG5554" s="12"/>
      <c r="BH5554" s="12"/>
      <c r="BI5554" s="12"/>
      <c r="BJ5554" s="12"/>
      <c r="BK5554" s="12"/>
      <c r="BL5554" s="12"/>
      <c r="BM5554" s="12"/>
      <c r="BN5554" s="12"/>
      <c r="BO5554" s="12"/>
      <c r="BP5554" s="12"/>
      <c r="BQ5554" s="12"/>
      <c r="BR5554" s="12"/>
      <c r="BS5554" s="12"/>
      <c r="BT5554" s="12"/>
      <c r="BU5554" s="12"/>
      <c r="BV5554" s="12"/>
      <c r="BW5554" s="12"/>
      <c r="BX5554" s="15"/>
      <c r="BY5554" s="15"/>
      <c r="BZ5554" s="15"/>
      <c r="CA5554" s="15"/>
      <c r="CB5554" s="15"/>
      <c r="CC5554" s="15"/>
      <c r="CD5554" s="15"/>
      <c r="CE5554" s="15"/>
      <c r="CF5554" s="15"/>
      <c r="CG5554" s="15"/>
      <c r="CH5554" s="15"/>
      <c r="CI5554" s="15"/>
      <c r="CJ5554" s="15"/>
      <c r="CK5554" s="15"/>
      <c r="CL5554" s="15"/>
      <c r="CM5554" s="15"/>
      <c r="CN5554" s="15"/>
    </row>
    <row r="5555" spans="1:92" ht="14">
      <c r="A5555" s="1"/>
      <c r="D5555" s="38"/>
      <c r="I5555" s="19"/>
      <c r="K5555" s="15"/>
      <c r="L5555" s="15"/>
      <c r="AE5555" s="37"/>
      <c r="AF5555" s="30"/>
      <c r="AG5555" s="23"/>
      <c r="AH5555" s="23"/>
      <c r="AI5555" s="23"/>
      <c r="AJ5555" s="23"/>
      <c r="AK5555" s="23"/>
      <c r="AL5555" s="23"/>
      <c r="AM5555" s="23"/>
      <c r="AN5555" s="23"/>
      <c r="AO5555" s="23"/>
      <c r="AP5555" s="23"/>
      <c r="AQ5555" s="23"/>
      <c r="AR5555" s="23"/>
      <c r="AS5555" s="23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23"/>
      <c r="BE5555" s="23"/>
      <c r="BF5555" s="23"/>
      <c r="BG5555" s="12"/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  <c r="BU5555" s="12"/>
      <c r="BV5555" s="12"/>
      <c r="BW5555" s="12"/>
      <c r="BX5555" s="15"/>
      <c r="BY5555" s="15"/>
      <c r="BZ5555" s="15"/>
      <c r="CA5555" s="15"/>
      <c r="CB5555" s="15"/>
      <c r="CC5555" s="15"/>
      <c r="CD5555" s="15"/>
      <c r="CE5555" s="15"/>
      <c r="CF5555" s="15"/>
      <c r="CG5555" s="15"/>
      <c r="CH5555" s="15"/>
      <c r="CI5555" s="15"/>
      <c r="CJ5555" s="15"/>
      <c r="CK5555" s="15"/>
      <c r="CL5555" s="15"/>
      <c r="CM5555" s="15"/>
      <c r="CN5555" s="15"/>
    </row>
    <row r="5556" spans="1:92" ht="14">
      <c r="A5556" s="1"/>
      <c r="D5556" s="38"/>
      <c r="I5556" s="19"/>
      <c r="K5556" s="15"/>
      <c r="L5556" s="15"/>
      <c r="AE5556" s="37"/>
      <c r="AF5556" s="30"/>
      <c r="AG5556" s="23"/>
      <c r="AH5556" s="23"/>
      <c r="AI5556" s="23"/>
      <c r="AJ5556" s="23"/>
      <c r="AK5556" s="23"/>
      <c r="AL5556" s="23"/>
      <c r="AM5556" s="23"/>
      <c r="AN5556" s="23"/>
      <c r="AO5556" s="23"/>
      <c r="AP5556" s="23"/>
      <c r="AQ5556" s="23"/>
      <c r="AR5556" s="23"/>
      <c r="AS5556" s="23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23"/>
      <c r="BE5556" s="23"/>
      <c r="BF5556" s="23"/>
      <c r="BG5556" s="12"/>
      <c r="BH5556" s="12"/>
      <c r="BI5556" s="12"/>
      <c r="BJ5556" s="12"/>
      <c r="BK5556" s="12"/>
      <c r="BL5556" s="12"/>
      <c r="BM5556" s="12"/>
      <c r="BN5556" s="12"/>
      <c r="BO5556" s="12"/>
      <c r="BP5556" s="12"/>
      <c r="BQ5556" s="12"/>
      <c r="BR5556" s="12"/>
      <c r="BS5556" s="12"/>
      <c r="BT5556" s="12"/>
      <c r="BU5556" s="12"/>
      <c r="BV5556" s="12"/>
      <c r="BW5556" s="12"/>
      <c r="BX5556" s="15"/>
      <c r="BY5556" s="15"/>
      <c r="BZ5556" s="15"/>
      <c r="CA5556" s="15"/>
      <c r="CB5556" s="15"/>
      <c r="CC5556" s="15"/>
      <c r="CD5556" s="15"/>
      <c r="CE5556" s="15"/>
      <c r="CF5556" s="15"/>
      <c r="CG5556" s="15"/>
      <c r="CH5556" s="15"/>
      <c r="CI5556" s="15"/>
      <c r="CJ5556" s="15"/>
      <c r="CK5556" s="15"/>
      <c r="CL5556" s="15"/>
      <c r="CM5556" s="15"/>
      <c r="CN5556" s="15"/>
    </row>
    <row r="5557" spans="1:92" ht="14">
      <c r="A5557" s="1"/>
      <c r="D5557" s="38"/>
      <c r="I5557" s="19"/>
      <c r="K5557" s="15"/>
      <c r="L5557" s="15"/>
      <c r="AE5557" s="37"/>
      <c r="AF5557" s="30"/>
      <c r="AG5557" s="23"/>
      <c r="AH5557" s="23"/>
      <c r="AI5557" s="23"/>
      <c r="AJ5557" s="23"/>
      <c r="AK5557" s="23"/>
      <c r="AL5557" s="23"/>
      <c r="AM5557" s="23"/>
      <c r="AN5557" s="23"/>
      <c r="AO5557" s="23"/>
      <c r="AP5557" s="23"/>
      <c r="AQ5557" s="23"/>
      <c r="AR5557" s="23"/>
      <c r="AS5557" s="23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23"/>
      <c r="BE5557" s="23"/>
      <c r="BF5557" s="23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  <c r="BU5557" s="12"/>
      <c r="BV5557" s="12"/>
      <c r="BW5557" s="12"/>
      <c r="BX5557" s="15"/>
      <c r="BY5557" s="15"/>
      <c r="BZ5557" s="15"/>
      <c r="CA5557" s="15"/>
      <c r="CB5557" s="15"/>
      <c r="CC5557" s="15"/>
      <c r="CD5557" s="15"/>
      <c r="CE5557" s="15"/>
      <c r="CF5557" s="15"/>
      <c r="CG5557" s="15"/>
      <c r="CH5557" s="15"/>
      <c r="CI5557" s="15"/>
      <c r="CJ5557" s="15"/>
      <c r="CK5557" s="15"/>
      <c r="CL5557" s="15"/>
      <c r="CM5557" s="15"/>
      <c r="CN5557" s="15"/>
    </row>
    <row r="5558" spans="1:92" ht="14">
      <c r="A5558" s="1"/>
      <c r="D5558" s="38"/>
      <c r="I5558" s="19"/>
      <c r="K5558" s="15"/>
      <c r="L5558" s="15"/>
      <c r="AE5558" s="37"/>
      <c r="AF5558" s="30"/>
      <c r="AG5558" s="23"/>
      <c r="AH5558" s="23"/>
      <c r="AI5558" s="23"/>
      <c r="AJ5558" s="23"/>
      <c r="AK5558" s="23"/>
      <c r="AL5558" s="23"/>
      <c r="AM5558" s="23"/>
      <c r="AN5558" s="23"/>
      <c r="AO5558" s="23"/>
      <c r="AP5558" s="23"/>
      <c r="AQ5558" s="23"/>
      <c r="AR5558" s="23"/>
      <c r="AS5558" s="23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23"/>
      <c r="BE5558" s="23"/>
      <c r="BF5558" s="23"/>
      <c r="BG5558" s="12"/>
      <c r="BH5558" s="12"/>
      <c r="BI5558" s="12"/>
      <c r="BJ5558" s="12"/>
      <c r="BK5558" s="12"/>
      <c r="BL5558" s="12"/>
      <c r="BM5558" s="12"/>
      <c r="BN5558" s="12"/>
      <c r="BO5558" s="12"/>
      <c r="BP5558" s="12"/>
      <c r="BQ5558" s="12"/>
      <c r="BR5558" s="12"/>
      <c r="BS5558" s="12"/>
      <c r="BT5558" s="12"/>
      <c r="BU5558" s="12"/>
      <c r="BV5558" s="12"/>
      <c r="BW5558" s="12"/>
      <c r="BX5558" s="15"/>
      <c r="BY5558" s="15"/>
      <c r="BZ5558" s="15"/>
      <c r="CA5558" s="15"/>
      <c r="CB5558" s="15"/>
      <c r="CC5558" s="15"/>
      <c r="CD5558" s="15"/>
      <c r="CE5558" s="15"/>
      <c r="CF5558" s="15"/>
      <c r="CG5558" s="15"/>
      <c r="CH5558" s="15"/>
      <c r="CI5558" s="15"/>
      <c r="CJ5558" s="15"/>
      <c r="CK5558" s="15"/>
      <c r="CL5558" s="15"/>
      <c r="CM5558" s="15"/>
      <c r="CN5558" s="15"/>
    </row>
    <row r="5559" spans="1:92" ht="14">
      <c r="A5559" s="1"/>
      <c r="D5559" s="38"/>
      <c r="I5559" s="19"/>
      <c r="K5559" s="15"/>
      <c r="L5559" s="15"/>
      <c r="AE5559" s="37"/>
      <c r="AF5559" s="30"/>
      <c r="AG5559" s="23"/>
      <c r="AH5559" s="23"/>
      <c r="AI5559" s="23"/>
      <c r="AJ5559" s="23"/>
      <c r="AK5559" s="23"/>
      <c r="AL5559" s="23"/>
      <c r="AM5559" s="23"/>
      <c r="AN5559" s="23"/>
      <c r="AO5559" s="23"/>
      <c r="AP5559" s="23"/>
      <c r="AQ5559" s="23"/>
      <c r="AR5559" s="23"/>
      <c r="AS5559" s="23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23"/>
      <c r="BE5559" s="23"/>
      <c r="BF5559" s="23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  <c r="BU5559" s="12"/>
      <c r="BV5559" s="12"/>
      <c r="BW5559" s="12"/>
      <c r="BX5559" s="15"/>
      <c r="BY5559" s="15"/>
      <c r="BZ5559" s="15"/>
      <c r="CA5559" s="15"/>
      <c r="CB5559" s="15"/>
      <c r="CC5559" s="15"/>
      <c r="CD5559" s="15"/>
      <c r="CE5559" s="15"/>
      <c r="CF5559" s="15"/>
      <c r="CG5559" s="15"/>
      <c r="CH5559" s="15"/>
      <c r="CI5559" s="15"/>
      <c r="CJ5559" s="15"/>
      <c r="CK5559" s="15"/>
      <c r="CL5559" s="15"/>
      <c r="CM5559" s="15"/>
      <c r="CN5559" s="15"/>
    </row>
    <row r="5560" spans="1:92" ht="14">
      <c r="A5560" s="1"/>
      <c r="D5560" s="38"/>
      <c r="I5560" s="19"/>
      <c r="K5560" s="15"/>
      <c r="L5560" s="15"/>
      <c r="AE5560" s="37"/>
      <c r="AF5560" s="30"/>
      <c r="AG5560" s="23"/>
      <c r="AH5560" s="23"/>
      <c r="AI5560" s="23"/>
      <c r="AJ5560" s="23"/>
      <c r="AK5560" s="23"/>
      <c r="AL5560" s="23"/>
      <c r="AM5560" s="23"/>
      <c r="AN5560" s="23"/>
      <c r="AO5560" s="23"/>
      <c r="AP5560" s="23"/>
      <c r="AQ5560" s="23"/>
      <c r="AR5560" s="23"/>
      <c r="AS5560" s="23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23"/>
      <c r="BE5560" s="23"/>
      <c r="BF5560" s="23"/>
      <c r="BG5560" s="12"/>
      <c r="BH5560" s="12"/>
      <c r="BI5560" s="12"/>
      <c r="BJ5560" s="12"/>
      <c r="BK5560" s="12"/>
      <c r="BL5560" s="12"/>
      <c r="BM5560" s="12"/>
      <c r="BN5560" s="12"/>
      <c r="BO5560" s="12"/>
      <c r="BP5560" s="12"/>
      <c r="BQ5560" s="12"/>
      <c r="BR5560" s="12"/>
      <c r="BS5560" s="12"/>
      <c r="BT5560" s="12"/>
      <c r="BU5560" s="12"/>
      <c r="BV5560" s="12"/>
      <c r="BW5560" s="12"/>
      <c r="BX5560" s="15"/>
      <c r="BY5560" s="15"/>
      <c r="BZ5560" s="15"/>
      <c r="CA5560" s="15"/>
      <c r="CB5560" s="15"/>
      <c r="CC5560" s="15"/>
      <c r="CD5560" s="15"/>
      <c r="CE5560" s="15"/>
      <c r="CF5560" s="15"/>
      <c r="CG5560" s="15"/>
      <c r="CH5560" s="15"/>
      <c r="CI5560" s="15"/>
      <c r="CJ5560" s="15"/>
      <c r="CK5560" s="15"/>
      <c r="CL5560" s="15"/>
      <c r="CM5560" s="15"/>
      <c r="CN5560" s="15"/>
    </row>
    <row r="5561" spans="1:92" ht="14">
      <c r="A5561" s="1"/>
      <c r="D5561" s="38"/>
      <c r="I5561" s="19"/>
      <c r="K5561" s="15"/>
      <c r="L5561" s="15"/>
      <c r="AE5561" s="37"/>
      <c r="AF5561" s="30"/>
      <c r="AG5561" s="23"/>
      <c r="AH5561" s="23"/>
      <c r="AI5561" s="23"/>
      <c r="AJ5561" s="23"/>
      <c r="AK5561" s="23"/>
      <c r="AL5561" s="23"/>
      <c r="AM5561" s="23"/>
      <c r="AN5561" s="23"/>
      <c r="AO5561" s="23"/>
      <c r="AP5561" s="23"/>
      <c r="AQ5561" s="23"/>
      <c r="AR5561" s="23"/>
      <c r="AS5561" s="23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23"/>
      <c r="BE5561" s="23"/>
      <c r="BF5561" s="23"/>
      <c r="BG5561" s="12"/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  <c r="BU5561" s="12"/>
      <c r="BV5561" s="12"/>
      <c r="BW5561" s="12"/>
      <c r="BX5561" s="15"/>
      <c r="BY5561" s="15"/>
      <c r="BZ5561" s="15"/>
      <c r="CA5561" s="15"/>
      <c r="CB5561" s="15"/>
      <c r="CC5561" s="15"/>
      <c r="CD5561" s="15"/>
      <c r="CE5561" s="15"/>
      <c r="CF5561" s="15"/>
      <c r="CG5561" s="15"/>
      <c r="CH5561" s="15"/>
      <c r="CI5561" s="15"/>
      <c r="CJ5561" s="15"/>
      <c r="CK5561" s="15"/>
      <c r="CL5561" s="15"/>
      <c r="CM5561" s="15"/>
      <c r="CN5561" s="15"/>
    </row>
    <row r="5562" spans="1:92" ht="14">
      <c r="A5562" s="1"/>
      <c r="D5562" s="38"/>
      <c r="I5562" s="19"/>
      <c r="K5562" s="15"/>
      <c r="L5562" s="15"/>
      <c r="AE5562" s="37"/>
      <c r="AF5562" s="30"/>
      <c r="AG5562" s="23"/>
      <c r="AH5562" s="23"/>
      <c r="AI5562" s="23"/>
      <c r="AJ5562" s="23"/>
      <c r="AK5562" s="23"/>
      <c r="AL5562" s="23"/>
      <c r="AM5562" s="23"/>
      <c r="AN5562" s="23"/>
      <c r="AO5562" s="23"/>
      <c r="AP5562" s="23"/>
      <c r="AQ5562" s="23"/>
      <c r="AR5562" s="23"/>
      <c r="AS5562" s="23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23"/>
      <c r="BE5562" s="23"/>
      <c r="BF5562" s="23"/>
      <c r="BG5562" s="12"/>
      <c r="BH5562" s="12"/>
      <c r="BI5562" s="12"/>
      <c r="BJ5562" s="12"/>
      <c r="BK5562" s="12"/>
      <c r="BL5562" s="12"/>
      <c r="BM5562" s="12"/>
      <c r="BN5562" s="12"/>
      <c r="BO5562" s="12"/>
      <c r="BP5562" s="12"/>
      <c r="BQ5562" s="12"/>
      <c r="BR5562" s="12"/>
      <c r="BS5562" s="12"/>
      <c r="BT5562" s="12"/>
      <c r="BU5562" s="12"/>
      <c r="BV5562" s="12"/>
      <c r="BW5562" s="12"/>
      <c r="BX5562" s="15"/>
      <c r="BY5562" s="15"/>
      <c r="BZ5562" s="15"/>
      <c r="CA5562" s="15"/>
      <c r="CB5562" s="15"/>
      <c r="CC5562" s="15"/>
      <c r="CD5562" s="15"/>
      <c r="CE5562" s="15"/>
      <c r="CF5562" s="15"/>
      <c r="CG5562" s="15"/>
      <c r="CH5562" s="15"/>
      <c r="CI5562" s="15"/>
      <c r="CJ5562" s="15"/>
      <c r="CK5562" s="15"/>
      <c r="CL5562" s="15"/>
      <c r="CM5562" s="15"/>
      <c r="CN5562" s="15"/>
    </row>
    <row r="5563" spans="1:92" ht="14">
      <c r="A5563" s="1"/>
      <c r="D5563" s="38"/>
      <c r="I5563" s="19"/>
      <c r="K5563" s="15"/>
      <c r="L5563" s="15"/>
      <c r="AE5563" s="37"/>
      <c r="AF5563" s="30"/>
      <c r="AG5563" s="23"/>
      <c r="AH5563" s="23"/>
      <c r="AI5563" s="23"/>
      <c r="AJ5563" s="23"/>
      <c r="AK5563" s="23"/>
      <c r="AL5563" s="23"/>
      <c r="AM5563" s="23"/>
      <c r="AN5563" s="23"/>
      <c r="AO5563" s="23"/>
      <c r="AP5563" s="23"/>
      <c r="AQ5563" s="23"/>
      <c r="AR5563" s="23"/>
      <c r="AS5563" s="23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23"/>
      <c r="BE5563" s="23"/>
      <c r="BF5563" s="23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  <c r="BU5563" s="12"/>
      <c r="BV5563" s="12"/>
      <c r="BW5563" s="12"/>
      <c r="BX5563" s="15"/>
      <c r="BY5563" s="15"/>
      <c r="BZ5563" s="15"/>
      <c r="CA5563" s="15"/>
      <c r="CB5563" s="15"/>
      <c r="CC5563" s="15"/>
      <c r="CD5563" s="15"/>
      <c r="CE5563" s="15"/>
      <c r="CF5563" s="15"/>
      <c r="CG5563" s="15"/>
      <c r="CH5563" s="15"/>
      <c r="CI5563" s="15"/>
      <c r="CJ5563" s="15"/>
      <c r="CK5563" s="15"/>
      <c r="CL5563" s="15"/>
      <c r="CM5563" s="15"/>
      <c r="CN5563" s="15"/>
    </row>
    <row r="5564" spans="1:92" ht="14">
      <c r="A5564" s="1"/>
      <c r="D5564" s="38"/>
      <c r="I5564" s="19"/>
      <c r="K5564" s="15"/>
      <c r="L5564" s="15"/>
      <c r="AE5564" s="37"/>
      <c r="AF5564" s="30"/>
      <c r="AG5564" s="23"/>
      <c r="AH5564" s="23"/>
      <c r="AI5564" s="23"/>
      <c r="AJ5564" s="23"/>
      <c r="AK5564" s="23"/>
      <c r="AL5564" s="23"/>
      <c r="AM5564" s="23"/>
      <c r="AN5564" s="23"/>
      <c r="AO5564" s="23"/>
      <c r="AP5564" s="23"/>
      <c r="AQ5564" s="23"/>
      <c r="AR5564" s="23"/>
      <c r="AS5564" s="23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23"/>
      <c r="BE5564" s="23"/>
      <c r="BF5564" s="23"/>
      <c r="BG5564" s="12"/>
      <c r="BH5564" s="12"/>
      <c r="BI5564" s="12"/>
      <c r="BJ5564" s="12"/>
      <c r="BK5564" s="12"/>
      <c r="BL5564" s="12"/>
      <c r="BM5564" s="12"/>
      <c r="BN5564" s="12"/>
      <c r="BO5564" s="12"/>
      <c r="BP5564" s="12"/>
      <c r="BQ5564" s="12"/>
      <c r="BR5564" s="12"/>
      <c r="BS5564" s="12"/>
      <c r="BT5564" s="12"/>
      <c r="BU5564" s="12"/>
      <c r="BV5564" s="12"/>
      <c r="BW5564" s="12"/>
      <c r="BX5564" s="15"/>
      <c r="BY5564" s="15"/>
      <c r="BZ5564" s="15"/>
      <c r="CA5564" s="15"/>
      <c r="CB5564" s="15"/>
      <c r="CC5564" s="15"/>
      <c r="CD5564" s="15"/>
      <c r="CE5564" s="15"/>
      <c r="CF5564" s="15"/>
      <c r="CG5564" s="15"/>
      <c r="CH5564" s="15"/>
      <c r="CI5564" s="15"/>
      <c r="CJ5564" s="15"/>
      <c r="CK5564" s="15"/>
      <c r="CL5564" s="15"/>
      <c r="CM5564" s="15"/>
      <c r="CN5564" s="15"/>
    </row>
    <row r="5565" spans="1:92" ht="14">
      <c r="A5565" s="1"/>
      <c r="D5565" s="38"/>
      <c r="I5565" s="19"/>
      <c r="K5565" s="15"/>
      <c r="L5565" s="15"/>
      <c r="AE5565" s="37"/>
      <c r="AF5565" s="30"/>
      <c r="AG5565" s="23"/>
      <c r="AH5565" s="23"/>
      <c r="AI5565" s="23"/>
      <c r="AJ5565" s="23"/>
      <c r="AK5565" s="23"/>
      <c r="AL5565" s="23"/>
      <c r="AM5565" s="23"/>
      <c r="AN5565" s="23"/>
      <c r="AO5565" s="23"/>
      <c r="AP5565" s="23"/>
      <c r="AQ5565" s="23"/>
      <c r="AR5565" s="23"/>
      <c r="AS5565" s="23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23"/>
      <c r="BE5565" s="23"/>
      <c r="BF5565" s="23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  <c r="BU5565" s="12"/>
      <c r="BV5565" s="12"/>
      <c r="BW5565" s="12"/>
      <c r="BX5565" s="15"/>
      <c r="BY5565" s="15"/>
      <c r="BZ5565" s="15"/>
      <c r="CA5565" s="15"/>
      <c r="CB5565" s="15"/>
      <c r="CC5565" s="15"/>
      <c r="CD5565" s="15"/>
      <c r="CE5565" s="15"/>
      <c r="CF5565" s="15"/>
      <c r="CG5565" s="15"/>
      <c r="CH5565" s="15"/>
      <c r="CI5565" s="15"/>
      <c r="CJ5565" s="15"/>
      <c r="CK5565" s="15"/>
      <c r="CL5565" s="15"/>
      <c r="CM5565" s="15"/>
      <c r="CN5565" s="15"/>
    </row>
    <row r="5566" spans="1:92" ht="14">
      <c r="A5566" s="1"/>
      <c r="D5566" s="38"/>
      <c r="I5566" s="19"/>
      <c r="K5566" s="15"/>
      <c r="L5566" s="15"/>
      <c r="AE5566" s="37"/>
      <c r="AF5566" s="30"/>
      <c r="AG5566" s="23"/>
      <c r="AH5566" s="23"/>
      <c r="AI5566" s="23"/>
      <c r="AJ5566" s="23"/>
      <c r="AK5566" s="23"/>
      <c r="AL5566" s="23"/>
      <c r="AM5566" s="23"/>
      <c r="AN5566" s="23"/>
      <c r="AO5566" s="23"/>
      <c r="AP5566" s="23"/>
      <c r="AQ5566" s="23"/>
      <c r="AR5566" s="23"/>
      <c r="AS5566" s="23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23"/>
      <c r="BE5566" s="23"/>
      <c r="BF5566" s="23"/>
      <c r="BG5566" s="12"/>
      <c r="BH5566" s="12"/>
      <c r="BI5566" s="12"/>
      <c r="BJ5566" s="12"/>
      <c r="BK5566" s="12"/>
      <c r="BL5566" s="12"/>
      <c r="BM5566" s="12"/>
      <c r="BN5566" s="12"/>
      <c r="BO5566" s="12"/>
      <c r="BP5566" s="12"/>
      <c r="BQ5566" s="12"/>
      <c r="BR5566" s="12"/>
      <c r="BS5566" s="12"/>
      <c r="BT5566" s="12"/>
      <c r="BU5566" s="12"/>
      <c r="BV5566" s="12"/>
      <c r="BW5566" s="12"/>
      <c r="BX5566" s="15"/>
      <c r="BY5566" s="15"/>
      <c r="BZ5566" s="15"/>
      <c r="CA5566" s="15"/>
      <c r="CB5566" s="15"/>
      <c r="CC5566" s="15"/>
      <c r="CD5566" s="15"/>
      <c r="CE5566" s="15"/>
      <c r="CF5566" s="15"/>
      <c r="CG5566" s="15"/>
      <c r="CH5566" s="15"/>
      <c r="CI5566" s="15"/>
      <c r="CJ5566" s="15"/>
      <c r="CK5566" s="15"/>
      <c r="CL5566" s="15"/>
      <c r="CM5566" s="15"/>
      <c r="CN5566" s="15"/>
    </row>
    <row r="5567" spans="1:92" ht="14">
      <c r="A5567" s="1"/>
      <c r="D5567" s="38"/>
      <c r="I5567" s="19"/>
      <c r="K5567" s="15"/>
      <c r="L5567" s="15"/>
      <c r="AE5567" s="37"/>
      <c r="AF5567" s="30"/>
      <c r="AG5567" s="23"/>
      <c r="AH5567" s="23"/>
      <c r="AI5567" s="23"/>
      <c r="AJ5567" s="23"/>
      <c r="AK5567" s="23"/>
      <c r="AL5567" s="23"/>
      <c r="AM5567" s="23"/>
      <c r="AN5567" s="23"/>
      <c r="AO5567" s="23"/>
      <c r="AP5567" s="23"/>
      <c r="AQ5567" s="23"/>
      <c r="AR5567" s="23"/>
      <c r="AS5567" s="23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23"/>
      <c r="BE5567" s="23"/>
      <c r="BF5567" s="23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  <c r="BU5567" s="12"/>
      <c r="BV5567" s="12"/>
      <c r="BW5567" s="12"/>
      <c r="BX5567" s="15"/>
      <c r="BY5567" s="15"/>
      <c r="BZ5567" s="15"/>
      <c r="CA5567" s="15"/>
      <c r="CB5567" s="15"/>
      <c r="CC5567" s="15"/>
      <c r="CD5567" s="15"/>
      <c r="CE5567" s="15"/>
      <c r="CF5567" s="15"/>
      <c r="CG5567" s="15"/>
      <c r="CH5567" s="15"/>
      <c r="CI5567" s="15"/>
      <c r="CJ5567" s="15"/>
      <c r="CK5567" s="15"/>
      <c r="CL5567" s="15"/>
      <c r="CM5567" s="15"/>
      <c r="CN5567" s="15"/>
    </row>
    <row r="5568" spans="1:92" ht="14">
      <c r="A5568" s="1"/>
      <c r="D5568" s="38"/>
      <c r="I5568" s="19"/>
      <c r="K5568" s="15"/>
      <c r="L5568" s="15"/>
      <c r="AE5568" s="37"/>
      <c r="AF5568" s="30"/>
      <c r="AG5568" s="23"/>
      <c r="AH5568" s="23"/>
      <c r="AI5568" s="23"/>
      <c r="AJ5568" s="23"/>
      <c r="AK5568" s="23"/>
      <c r="AL5568" s="23"/>
      <c r="AM5568" s="23"/>
      <c r="AN5568" s="23"/>
      <c r="AO5568" s="23"/>
      <c r="AP5568" s="23"/>
      <c r="AQ5568" s="23"/>
      <c r="AR5568" s="23"/>
      <c r="AS5568" s="23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23"/>
      <c r="BE5568" s="23"/>
      <c r="BF5568" s="23"/>
      <c r="BG5568" s="12"/>
      <c r="BH5568" s="12"/>
      <c r="BI5568" s="12"/>
      <c r="BJ5568" s="12"/>
      <c r="BK5568" s="12"/>
      <c r="BL5568" s="12"/>
      <c r="BM5568" s="12"/>
      <c r="BN5568" s="12"/>
      <c r="BO5568" s="12"/>
      <c r="BP5568" s="12"/>
      <c r="BQ5568" s="12"/>
      <c r="BR5568" s="12"/>
      <c r="BS5568" s="12"/>
      <c r="BT5568" s="12"/>
      <c r="BU5568" s="12"/>
      <c r="BV5568" s="12"/>
      <c r="BW5568" s="12"/>
      <c r="BX5568" s="15"/>
      <c r="BY5568" s="15"/>
      <c r="BZ5568" s="15"/>
      <c r="CA5568" s="15"/>
      <c r="CB5568" s="15"/>
      <c r="CC5568" s="15"/>
      <c r="CD5568" s="15"/>
      <c r="CE5568" s="15"/>
      <c r="CF5568" s="15"/>
      <c r="CG5568" s="15"/>
      <c r="CH5568" s="15"/>
      <c r="CI5568" s="15"/>
      <c r="CJ5568" s="15"/>
      <c r="CK5568" s="15"/>
      <c r="CL5568" s="15"/>
      <c r="CM5568" s="15"/>
      <c r="CN5568" s="15"/>
    </row>
    <row r="5569" spans="1:92" ht="14">
      <c r="A5569" s="1"/>
      <c r="D5569" s="38"/>
      <c r="I5569" s="19"/>
      <c r="K5569" s="15"/>
      <c r="L5569" s="15"/>
      <c r="AE5569" s="37"/>
      <c r="AF5569" s="30"/>
      <c r="AG5569" s="23"/>
      <c r="AH5569" s="23"/>
      <c r="AI5569" s="23"/>
      <c r="AJ5569" s="23"/>
      <c r="AK5569" s="23"/>
      <c r="AL5569" s="23"/>
      <c r="AM5569" s="23"/>
      <c r="AN5569" s="23"/>
      <c r="AO5569" s="23"/>
      <c r="AP5569" s="23"/>
      <c r="AQ5569" s="23"/>
      <c r="AR5569" s="23"/>
      <c r="AS5569" s="23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23"/>
      <c r="BE5569" s="23"/>
      <c r="BF5569" s="23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  <c r="BU5569" s="12"/>
      <c r="BV5569" s="12"/>
      <c r="BW5569" s="12"/>
      <c r="BX5569" s="15"/>
      <c r="BY5569" s="15"/>
      <c r="BZ5569" s="15"/>
      <c r="CA5569" s="15"/>
      <c r="CB5569" s="15"/>
      <c r="CC5569" s="15"/>
      <c r="CD5569" s="15"/>
      <c r="CE5569" s="15"/>
      <c r="CF5569" s="15"/>
      <c r="CG5569" s="15"/>
      <c r="CH5569" s="15"/>
      <c r="CI5569" s="15"/>
      <c r="CJ5569" s="15"/>
      <c r="CK5569" s="15"/>
      <c r="CL5569" s="15"/>
      <c r="CM5569" s="15"/>
      <c r="CN5569" s="15"/>
    </row>
    <row r="5570" spans="1:92" ht="14">
      <c r="A5570" s="1"/>
      <c r="D5570" s="38"/>
      <c r="I5570" s="19"/>
      <c r="K5570" s="15"/>
      <c r="L5570" s="15"/>
      <c r="AE5570" s="37"/>
      <c r="AF5570" s="30"/>
      <c r="AG5570" s="23"/>
      <c r="AH5570" s="23"/>
      <c r="AI5570" s="23"/>
      <c r="AJ5570" s="23"/>
      <c r="AK5570" s="23"/>
      <c r="AL5570" s="23"/>
      <c r="AM5570" s="23"/>
      <c r="AN5570" s="23"/>
      <c r="AO5570" s="23"/>
      <c r="AP5570" s="23"/>
      <c r="AQ5570" s="23"/>
      <c r="AR5570" s="23"/>
      <c r="AS5570" s="23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23"/>
      <c r="BE5570" s="23"/>
      <c r="BF5570" s="23"/>
      <c r="BG5570" s="12"/>
      <c r="BH5570" s="12"/>
      <c r="BI5570" s="12"/>
      <c r="BJ5570" s="12"/>
      <c r="BK5570" s="12"/>
      <c r="BL5570" s="12"/>
      <c r="BM5570" s="12"/>
      <c r="BN5570" s="12"/>
      <c r="BO5570" s="12"/>
      <c r="BP5570" s="12"/>
      <c r="BQ5570" s="12"/>
      <c r="BR5570" s="12"/>
      <c r="BS5570" s="12"/>
      <c r="BT5570" s="12"/>
      <c r="BU5570" s="12"/>
      <c r="BV5570" s="12"/>
      <c r="BW5570" s="12"/>
      <c r="BX5570" s="15"/>
      <c r="BY5570" s="15"/>
      <c r="BZ5570" s="15"/>
      <c r="CA5570" s="15"/>
      <c r="CB5570" s="15"/>
      <c r="CC5570" s="15"/>
      <c r="CD5570" s="15"/>
      <c r="CE5570" s="15"/>
      <c r="CF5570" s="15"/>
      <c r="CG5570" s="15"/>
      <c r="CH5570" s="15"/>
      <c r="CI5570" s="15"/>
      <c r="CJ5570" s="15"/>
      <c r="CK5570" s="15"/>
      <c r="CL5570" s="15"/>
      <c r="CM5570" s="15"/>
      <c r="CN5570" s="15"/>
    </row>
    <row r="5571" spans="1:92" ht="14">
      <c r="A5571" s="1"/>
      <c r="D5571" s="38"/>
      <c r="I5571" s="19"/>
      <c r="K5571" s="15"/>
      <c r="L5571" s="15"/>
      <c r="AE5571" s="37"/>
      <c r="AF5571" s="30"/>
      <c r="AG5571" s="23"/>
      <c r="AH5571" s="23"/>
      <c r="AI5571" s="23"/>
      <c r="AJ5571" s="23"/>
      <c r="AK5571" s="23"/>
      <c r="AL5571" s="23"/>
      <c r="AM5571" s="23"/>
      <c r="AN5571" s="23"/>
      <c r="AO5571" s="23"/>
      <c r="AP5571" s="23"/>
      <c r="AQ5571" s="23"/>
      <c r="AR5571" s="23"/>
      <c r="AS5571" s="23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23"/>
      <c r="BE5571" s="23"/>
      <c r="BF5571" s="23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  <c r="BU5571" s="12"/>
      <c r="BV5571" s="12"/>
      <c r="BW5571" s="12"/>
      <c r="BX5571" s="15"/>
      <c r="BY5571" s="15"/>
      <c r="BZ5571" s="15"/>
      <c r="CA5571" s="15"/>
      <c r="CB5571" s="15"/>
      <c r="CC5571" s="15"/>
      <c r="CD5571" s="15"/>
      <c r="CE5571" s="15"/>
      <c r="CF5571" s="15"/>
      <c r="CG5571" s="15"/>
      <c r="CH5571" s="15"/>
      <c r="CI5571" s="15"/>
      <c r="CJ5571" s="15"/>
      <c r="CK5571" s="15"/>
      <c r="CL5571" s="15"/>
      <c r="CM5571" s="15"/>
      <c r="CN5571" s="15"/>
    </row>
    <row r="5572" spans="1:92" ht="14">
      <c r="A5572" s="1"/>
      <c r="D5572" s="38"/>
      <c r="I5572" s="19"/>
      <c r="K5572" s="15"/>
      <c r="L5572" s="15"/>
      <c r="AE5572" s="37"/>
      <c r="AF5572" s="30"/>
      <c r="AG5572" s="23"/>
      <c r="AH5572" s="23"/>
      <c r="AI5572" s="23"/>
      <c r="AJ5572" s="23"/>
      <c r="AK5572" s="23"/>
      <c r="AL5572" s="23"/>
      <c r="AM5572" s="23"/>
      <c r="AN5572" s="23"/>
      <c r="AO5572" s="23"/>
      <c r="AP5572" s="23"/>
      <c r="AQ5572" s="23"/>
      <c r="AR5572" s="23"/>
      <c r="AS5572" s="23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23"/>
      <c r="BE5572" s="23"/>
      <c r="BF5572" s="23"/>
      <c r="BG5572" s="12"/>
      <c r="BH5572" s="12"/>
      <c r="BI5572" s="12"/>
      <c r="BJ5572" s="12"/>
      <c r="BK5572" s="12"/>
      <c r="BL5572" s="12"/>
      <c r="BM5572" s="12"/>
      <c r="BN5572" s="12"/>
      <c r="BO5572" s="12"/>
      <c r="BP5572" s="12"/>
      <c r="BQ5572" s="12"/>
      <c r="BR5572" s="12"/>
      <c r="BS5572" s="12"/>
      <c r="BT5572" s="12"/>
      <c r="BU5572" s="12"/>
      <c r="BV5572" s="12"/>
      <c r="BW5572" s="12"/>
      <c r="BX5572" s="15"/>
      <c r="BY5572" s="15"/>
      <c r="BZ5572" s="15"/>
      <c r="CA5572" s="15"/>
      <c r="CB5572" s="15"/>
      <c r="CC5572" s="15"/>
      <c r="CD5572" s="15"/>
      <c r="CE5572" s="15"/>
      <c r="CF5572" s="15"/>
      <c r="CG5572" s="15"/>
      <c r="CH5572" s="15"/>
      <c r="CI5572" s="15"/>
      <c r="CJ5572" s="15"/>
      <c r="CK5572" s="15"/>
      <c r="CL5572" s="15"/>
      <c r="CM5572" s="15"/>
      <c r="CN5572" s="15"/>
    </row>
    <row r="5573" spans="1:92" ht="14">
      <c r="A5573" s="1"/>
      <c r="D5573" s="38"/>
      <c r="I5573" s="19"/>
      <c r="K5573" s="15"/>
      <c r="L5573" s="15"/>
      <c r="AE5573" s="37"/>
      <c r="AF5573" s="30"/>
      <c r="AG5573" s="23"/>
      <c r="AH5573" s="23"/>
      <c r="AI5573" s="23"/>
      <c r="AJ5573" s="23"/>
      <c r="AK5573" s="23"/>
      <c r="AL5573" s="23"/>
      <c r="AM5573" s="23"/>
      <c r="AN5573" s="23"/>
      <c r="AO5573" s="23"/>
      <c r="AP5573" s="23"/>
      <c r="AQ5573" s="23"/>
      <c r="AR5573" s="23"/>
      <c r="AS5573" s="23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23"/>
      <c r="BE5573" s="23"/>
      <c r="BF5573" s="23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  <c r="BU5573" s="12"/>
      <c r="BV5573" s="12"/>
      <c r="BW5573" s="12"/>
      <c r="BX5573" s="15"/>
      <c r="BY5573" s="15"/>
      <c r="BZ5573" s="15"/>
      <c r="CA5573" s="15"/>
      <c r="CB5573" s="15"/>
      <c r="CC5573" s="15"/>
      <c r="CD5573" s="15"/>
      <c r="CE5573" s="15"/>
      <c r="CF5573" s="15"/>
      <c r="CG5573" s="15"/>
      <c r="CH5573" s="15"/>
      <c r="CI5573" s="15"/>
      <c r="CJ5573" s="15"/>
      <c r="CK5573" s="15"/>
      <c r="CL5573" s="15"/>
      <c r="CM5573" s="15"/>
      <c r="CN5573" s="15"/>
    </row>
    <row r="5574" spans="1:92" ht="14">
      <c r="A5574" s="1"/>
      <c r="D5574" s="38"/>
      <c r="I5574" s="19"/>
      <c r="K5574" s="15"/>
      <c r="L5574" s="15"/>
      <c r="AE5574" s="37"/>
      <c r="AF5574" s="30"/>
      <c r="AG5574" s="23"/>
      <c r="AH5574" s="23"/>
      <c r="AI5574" s="23"/>
      <c r="AJ5574" s="23"/>
      <c r="AK5574" s="23"/>
      <c r="AL5574" s="23"/>
      <c r="AM5574" s="23"/>
      <c r="AN5574" s="23"/>
      <c r="AO5574" s="23"/>
      <c r="AP5574" s="23"/>
      <c r="AQ5574" s="23"/>
      <c r="AR5574" s="23"/>
      <c r="AS5574" s="23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23"/>
      <c r="BE5574" s="23"/>
      <c r="BF5574" s="23"/>
      <c r="BG5574" s="12"/>
      <c r="BH5574" s="12"/>
      <c r="BI5574" s="12"/>
      <c r="BJ5574" s="12"/>
      <c r="BK5574" s="12"/>
      <c r="BL5574" s="12"/>
      <c r="BM5574" s="12"/>
      <c r="BN5574" s="12"/>
      <c r="BO5574" s="12"/>
      <c r="BP5574" s="12"/>
      <c r="BQ5574" s="12"/>
      <c r="BR5574" s="12"/>
      <c r="BS5574" s="12"/>
      <c r="BT5574" s="12"/>
      <c r="BU5574" s="12"/>
      <c r="BV5574" s="12"/>
      <c r="BW5574" s="12"/>
      <c r="BX5574" s="15"/>
      <c r="BY5574" s="15"/>
      <c r="BZ5574" s="15"/>
      <c r="CA5574" s="15"/>
      <c r="CB5574" s="15"/>
      <c r="CC5574" s="15"/>
      <c r="CD5574" s="15"/>
      <c r="CE5574" s="15"/>
      <c r="CF5574" s="15"/>
      <c r="CG5574" s="15"/>
      <c r="CH5574" s="15"/>
      <c r="CI5574" s="15"/>
      <c r="CJ5574" s="15"/>
      <c r="CK5574" s="15"/>
      <c r="CL5574" s="15"/>
      <c r="CM5574" s="15"/>
      <c r="CN5574" s="15"/>
    </row>
    <row r="5575" spans="1:92" ht="14">
      <c r="A5575" s="1"/>
      <c r="D5575" s="38"/>
      <c r="I5575" s="19"/>
      <c r="K5575" s="15"/>
      <c r="L5575" s="15"/>
      <c r="AE5575" s="37"/>
      <c r="AF5575" s="30"/>
      <c r="AG5575" s="23"/>
      <c r="AH5575" s="23"/>
      <c r="AI5575" s="23"/>
      <c r="AJ5575" s="23"/>
      <c r="AK5575" s="23"/>
      <c r="AL5575" s="23"/>
      <c r="AM5575" s="23"/>
      <c r="AN5575" s="23"/>
      <c r="AO5575" s="23"/>
      <c r="AP5575" s="23"/>
      <c r="AQ5575" s="23"/>
      <c r="AR5575" s="23"/>
      <c r="AS5575" s="23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23"/>
      <c r="BE5575" s="23"/>
      <c r="BF5575" s="23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  <c r="BU5575" s="12"/>
      <c r="BV5575" s="12"/>
      <c r="BW5575" s="12"/>
      <c r="BX5575" s="15"/>
      <c r="BY5575" s="15"/>
      <c r="BZ5575" s="15"/>
      <c r="CA5575" s="15"/>
      <c r="CB5575" s="15"/>
      <c r="CC5575" s="15"/>
      <c r="CD5575" s="15"/>
      <c r="CE5575" s="15"/>
      <c r="CF5575" s="15"/>
      <c r="CG5575" s="15"/>
      <c r="CH5575" s="15"/>
      <c r="CI5575" s="15"/>
      <c r="CJ5575" s="15"/>
      <c r="CK5575" s="15"/>
      <c r="CL5575" s="15"/>
      <c r="CM5575" s="15"/>
      <c r="CN5575" s="15"/>
    </row>
    <row r="5576" spans="1:92" ht="14">
      <c r="A5576" s="1"/>
      <c r="D5576" s="38"/>
      <c r="I5576" s="19"/>
      <c r="K5576" s="15"/>
      <c r="L5576" s="15"/>
      <c r="AE5576" s="37"/>
      <c r="AF5576" s="30"/>
      <c r="AG5576" s="23"/>
      <c r="AH5576" s="23"/>
      <c r="AI5576" s="23"/>
      <c r="AJ5576" s="23"/>
      <c r="AK5576" s="23"/>
      <c r="AL5576" s="23"/>
      <c r="AM5576" s="23"/>
      <c r="AN5576" s="23"/>
      <c r="AO5576" s="23"/>
      <c r="AP5576" s="23"/>
      <c r="AQ5576" s="23"/>
      <c r="AR5576" s="23"/>
      <c r="AS5576" s="23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23"/>
      <c r="BE5576" s="23"/>
      <c r="BF5576" s="23"/>
      <c r="BG5576" s="12"/>
      <c r="BH5576" s="12"/>
      <c r="BI5576" s="12"/>
      <c r="BJ5576" s="12"/>
      <c r="BK5576" s="12"/>
      <c r="BL5576" s="12"/>
      <c r="BM5576" s="12"/>
      <c r="BN5576" s="12"/>
      <c r="BO5576" s="12"/>
      <c r="BP5576" s="12"/>
      <c r="BQ5576" s="12"/>
      <c r="BR5576" s="12"/>
      <c r="BS5576" s="12"/>
      <c r="BT5576" s="12"/>
      <c r="BU5576" s="12"/>
      <c r="BV5576" s="12"/>
      <c r="BW5576" s="12"/>
      <c r="BX5576" s="15"/>
      <c r="BY5576" s="15"/>
      <c r="BZ5576" s="15"/>
      <c r="CA5576" s="15"/>
      <c r="CB5576" s="15"/>
      <c r="CC5576" s="15"/>
      <c r="CD5576" s="15"/>
      <c r="CE5576" s="15"/>
      <c r="CF5576" s="15"/>
      <c r="CG5576" s="15"/>
      <c r="CH5576" s="15"/>
      <c r="CI5576" s="15"/>
      <c r="CJ5576" s="15"/>
      <c r="CK5576" s="15"/>
      <c r="CL5576" s="15"/>
      <c r="CM5576" s="15"/>
      <c r="CN5576" s="15"/>
    </row>
    <row r="5577" spans="1:92" ht="14">
      <c r="A5577" s="1"/>
      <c r="D5577" s="38"/>
      <c r="I5577" s="19"/>
      <c r="K5577" s="15"/>
      <c r="L5577" s="15"/>
      <c r="AE5577" s="37"/>
      <c r="AF5577" s="30"/>
      <c r="AG5577" s="23"/>
      <c r="AH5577" s="23"/>
      <c r="AI5577" s="23"/>
      <c r="AJ5577" s="23"/>
      <c r="AK5577" s="23"/>
      <c r="AL5577" s="23"/>
      <c r="AM5577" s="23"/>
      <c r="AN5577" s="23"/>
      <c r="AO5577" s="23"/>
      <c r="AP5577" s="23"/>
      <c r="AQ5577" s="23"/>
      <c r="AR5577" s="23"/>
      <c r="AS5577" s="23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23"/>
      <c r="BE5577" s="23"/>
      <c r="BF5577" s="23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  <c r="BU5577" s="12"/>
      <c r="BV5577" s="12"/>
      <c r="BW5577" s="12"/>
      <c r="BX5577" s="15"/>
      <c r="BY5577" s="15"/>
      <c r="BZ5577" s="15"/>
      <c r="CA5577" s="15"/>
      <c r="CB5577" s="15"/>
      <c r="CC5577" s="15"/>
      <c r="CD5577" s="15"/>
      <c r="CE5577" s="15"/>
      <c r="CF5577" s="15"/>
      <c r="CG5577" s="15"/>
      <c r="CH5577" s="15"/>
      <c r="CI5577" s="15"/>
      <c r="CJ5577" s="15"/>
      <c r="CK5577" s="15"/>
      <c r="CL5577" s="15"/>
      <c r="CM5577" s="15"/>
      <c r="CN5577" s="15"/>
    </row>
    <row r="5578" spans="1:92" ht="14">
      <c r="A5578" s="1"/>
      <c r="D5578" s="38"/>
      <c r="I5578" s="19"/>
      <c r="K5578" s="15"/>
      <c r="L5578" s="15"/>
      <c r="AE5578" s="37"/>
      <c r="AF5578" s="30"/>
      <c r="AG5578" s="23"/>
      <c r="AH5578" s="23"/>
      <c r="AI5578" s="23"/>
      <c r="AJ5578" s="23"/>
      <c r="AK5578" s="23"/>
      <c r="AL5578" s="23"/>
      <c r="AM5578" s="23"/>
      <c r="AN5578" s="23"/>
      <c r="AO5578" s="23"/>
      <c r="AP5578" s="23"/>
      <c r="AQ5578" s="23"/>
      <c r="AR5578" s="23"/>
      <c r="AS5578" s="23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23"/>
      <c r="BE5578" s="23"/>
      <c r="BF5578" s="23"/>
      <c r="BG5578" s="12"/>
      <c r="BH5578" s="12"/>
      <c r="BI5578" s="12"/>
      <c r="BJ5578" s="12"/>
      <c r="BK5578" s="12"/>
      <c r="BL5578" s="12"/>
      <c r="BM5578" s="12"/>
      <c r="BN5578" s="12"/>
      <c r="BO5578" s="12"/>
      <c r="BP5578" s="12"/>
      <c r="BQ5578" s="12"/>
      <c r="BR5578" s="12"/>
      <c r="BS5578" s="12"/>
      <c r="BT5578" s="12"/>
      <c r="BU5578" s="12"/>
      <c r="BV5578" s="12"/>
      <c r="BW5578" s="12"/>
      <c r="BX5578" s="15"/>
      <c r="BY5578" s="15"/>
      <c r="BZ5578" s="15"/>
      <c r="CA5578" s="15"/>
      <c r="CB5578" s="15"/>
      <c r="CC5578" s="15"/>
      <c r="CD5578" s="15"/>
      <c r="CE5578" s="15"/>
      <c r="CF5578" s="15"/>
      <c r="CG5578" s="15"/>
      <c r="CH5578" s="15"/>
      <c r="CI5578" s="15"/>
      <c r="CJ5578" s="15"/>
      <c r="CK5578" s="15"/>
      <c r="CL5578" s="15"/>
      <c r="CM5578" s="15"/>
      <c r="CN5578" s="15"/>
    </row>
    <row r="5579" spans="1:92" ht="14">
      <c r="A5579" s="1"/>
      <c r="D5579" s="38"/>
      <c r="I5579" s="19"/>
      <c r="K5579" s="15"/>
      <c r="L5579" s="15"/>
      <c r="AE5579" s="37"/>
      <c r="AF5579" s="30"/>
      <c r="AG5579" s="23"/>
      <c r="AH5579" s="23"/>
      <c r="AI5579" s="23"/>
      <c r="AJ5579" s="23"/>
      <c r="AK5579" s="23"/>
      <c r="AL5579" s="23"/>
      <c r="AM5579" s="23"/>
      <c r="AN5579" s="23"/>
      <c r="AO5579" s="23"/>
      <c r="AP5579" s="23"/>
      <c r="AQ5579" s="23"/>
      <c r="AR5579" s="23"/>
      <c r="AS5579" s="23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23"/>
      <c r="BE5579" s="23"/>
      <c r="BF5579" s="23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  <c r="BU5579" s="12"/>
      <c r="BV5579" s="12"/>
      <c r="BW5579" s="12"/>
      <c r="BX5579" s="15"/>
      <c r="BY5579" s="15"/>
      <c r="BZ5579" s="15"/>
      <c r="CA5579" s="15"/>
      <c r="CB5579" s="15"/>
      <c r="CC5579" s="15"/>
      <c r="CD5579" s="15"/>
      <c r="CE5579" s="15"/>
      <c r="CF5579" s="15"/>
      <c r="CG5579" s="15"/>
      <c r="CH5579" s="15"/>
      <c r="CI5579" s="15"/>
      <c r="CJ5579" s="15"/>
      <c r="CK5579" s="15"/>
      <c r="CL5579" s="15"/>
      <c r="CM5579" s="15"/>
      <c r="CN5579" s="15"/>
    </row>
    <row r="5580" spans="1:92" ht="14">
      <c r="A5580" s="1"/>
      <c r="D5580" s="38"/>
      <c r="I5580" s="19"/>
      <c r="K5580" s="15"/>
      <c r="L5580" s="15"/>
      <c r="AE5580" s="37"/>
      <c r="AF5580" s="30"/>
      <c r="AG5580" s="23"/>
      <c r="AH5580" s="23"/>
      <c r="AI5580" s="23"/>
      <c r="AJ5580" s="23"/>
      <c r="AK5580" s="23"/>
      <c r="AL5580" s="23"/>
      <c r="AM5580" s="23"/>
      <c r="AN5580" s="23"/>
      <c r="AO5580" s="23"/>
      <c r="AP5580" s="23"/>
      <c r="AQ5580" s="23"/>
      <c r="AR5580" s="23"/>
      <c r="AS5580" s="23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23"/>
      <c r="BE5580" s="23"/>
      <c r="BF5580" s="23"/>
      <c r="BG5580" s="12"/>
      <c r="BH5580" s="12"/>
      <c r="BI5580" s="12"/>
      <c r="BJ5580" s="12"/>
      <c r="BK5580" s="12"/>
      <c r="BL5580" s="12"/>
      <c r="BM5580" s="12"/>
      <c r="BN5580" s="12"/>
      <c r="BO5580" s="12"/>
      <c r="BP5580" s="12"/>
      <c r="BQ5580" s="12"/>
      <c r="BR5580" s="12"/>
      <c r="BS5580" s="12"/>
      <c r="BT5580" s="12"/>
      <c r="BU5580" s="12"/>
      <c r="BV5580" s="12"/>
      <c r="BW5580" s="12"/>
      <c r="BX5580" s="15"/>
      <c r="BY5580" s="15"/>
      <c r="BZ5580" s="15"/>
      <c r="CA5580" s="15"/>
      <c r="CB5580" s="15"/>
      <c r="CC5580" s="15"/>
      <c r="CD5580" s="15"/>
      <c r="CE5580" s="15"/>
      <c r="CF5580" s="15"/>
      <c r="CG5580" s="15"/>
      <c r="CH5580" s="15"/>
      <c r="CI5580" s="15"/>
      <c r="CJ5580" s="15"/>
      <c r="CK5580" s="15"/>
      <c r="CL5580" s="15"/>
      <c r="CM5580" s="15"/>
      <c r="CN5580" s="15"/>
    </row>
    <row r="5581" spans="1:92" ht="14">
      <c r="A5581" s="1"/>
      <c r="D5581" s="38"/>
      <c r="I5581" s="19"/>
      <c r="K5581" s="15"/>
      <c r="L5581" s="15"/>
      <c r="AE5581" s="37"/>
      <c r="AF5581" s="30"/>
      <c r="AG5581" s="23"/>
      <c r="AH5581" s="23"/>
      <c r="AI5581" s="23"/>
      <c r="AJ5581" s="23"/>
      <c r="AK5581" s="23"/>
      <c r="AL5581" s="23"/>
      <c r="AM5581" s="23"/>
      <c r="AN5581" s="23"/>
      <c r="AO5581" s="23"/>
      <c r="AP5581" s="23"/>
      <c r="AQ5581" s="23"/>
      <c r="AR5581" s="23"/>
      <c r="AS5581" s="23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23"/>
      <c r="BE5581" s="23"/>
      <c r="BF5581" s="23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  <c r="BU5581" s="12"/>
      <c r="BV5581" s="12"/>
      <c r="BW5581" s="12"/>
      <c r="BX5581" s="15"/>
      <c r="BY5581" s="15"/>
      <c r="BZ5581" s="15"/>
      <c r="CA5581" s="15"/>
      <c r="CB5581" s="15"/>
      <c r="CC5581" s="15"/>
      <c r="CD5581" s="15"/>
      <c r="CE5581" s="15"/>
      <c r="CF5581" s="15"/>
      <c r="CG5581" s="15"/>
      <c r="CH5581" s="15"/>
      <c r="CI5581" s="15"/>
      <c r="CJ5581" s="15"/>
      <c r="CK5581" s="15"/>
      <c r="CL5581" s="15"/>
      <c r="CM5581" s="15"/>
      <c r="CN5581" s="15"/>
    </row>
    <row r="5582" spans="1:92" ht="14">
      <c r="A5582" s="1"/>
      <c r="D5582" s="38"/>
      <c r="I5582" s="19"/>
      <c r="K5582" s="15"/>
      <c r="L5582" s="15"/>
      <c r="AE5582" s="37"/>
      <c r="AF5582" s="30"/>
      <c r="AG5582" s="23"/>
      <c r="AH5582" s="23"/>
      <c r="AI5582" s="23"/>
      <c r="AJ5582" s="23"/>
      <c r="AK5582" s="23"/>
      <c r="AL5582" s="23"/>
      <c r="AM5582" s="23"/>
      <c r="AN5582" s="23"/>
      <c r="AO5582" s="23"/>
      <c r="AP5582" s="23"/>
      <c r="AQ5582" s="23"/>
      <c r="AR5582" s="23"/>
      <c r="AS5582" s="23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23"/>
      <c r="BE5582" s="23"/>
      <c r="BF5582" s="23"/>
      <c r="BG5582" s="12"/>
      <c r="BH5582" s="12"/>
      <c r="BI5582" s="12"/>
      <c r="BJ5582" s="12"/>
      <c r="BK5582" s="12"/>
      <c r="BL5582" s="12"/>
      <c r="BM5582" s="12"/>
      <c r="BN5582" s="12"/>
      <c r="BO5582" s="12"/>
      <c r="BP5582" s="12"/>
      <c r="BQ5582" s="12"/>
      <c r="BR5582" s="12"/>
      <c r="BS5582" s="12"/>
      <c r="BT5582" s="12"/>
      <c r="BU5582" s="12"/>
      <c r="BV5582" s="12"/>
      <c r="BW5582" s="12"/>
      <c r="BX5582" s="15"/>
      <c r="BY5582" s="15"/>
      <c r="BZ5582" s="15"/>
      <c r="CA5582" s="15"/>
      <c r="CB5582" s="15"/>
      <c r="CC5582" s="15"/>
      <c r="CD5582" s="15"/>
      <c r="CE5582" s="15"/>
      <c r="CF5582" s="15"/>
      <c r="CG5582" s="15"/>
      <c r="CH5582" s="15"/>
      <c r="CI5582" s="15"/>
      <c r="CJ5582" s="15"/>
      <c r="CK5582" s="15"/>
      <c r="CL5582" s="15"/>
      <c r="CM5582" s="15"/>
      <c r="CN5582" s="15"/>
    </row>
    <row r="5583" spans="1:92" ht="14">
      <c r="A5583" s="1"/>
      <c r="D5583" s="38"/>
      <c r="I5583" s="19"/>
      <c r="K5583" s="15"/>
      <c r="L5583" s="15"/>
      <c r="AE5583" s="37"/>
      <c r="AF5583" s="30"/>
      <c r="AG5583" s="23"/>
      <c r="AH5583" s="23"/>
      <c r="AI5583" s="23"/>
      <c r="AJ5583" s="23"/>
      <c r="AK5583" s="23"/>
      <c r="AL5583" s="23"/>
      <c r="AM5583" s="23"/>
      <c r="AN5583" s="23"/>
      <c r="AO5583" s="23"/>
      <c r="AP5583" s="23"/>
      <c r="AQ5583" s="23"/>
      <c r="AR5583" s="23"/>
      <c r="AS5583" s="23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23"/>
      <c r="BE5583" s="23"/>
      <c r="BF5583" s="23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  <c r="BU5583" s="12"/>
      <c r="BV5583" s="12"/>
      <c r="BW5583" s="12"/>
      <c r="BX5583" s="15"/>
      <c r="BY5583" s="15"/>
      <c r="BZ5583" s="15"/>
      <c r="CA5583" s="15"/>
      <c r="CB5583" s="15"/>
      <c r="CC5583" s="15"/>
      <c r="CD5583" s="15"/>
      <c r="CE5583" s="15"/>
      <c r="CF5583" s="15"/>
      <c r="CG5583" s="15"/>
      <c r="CH5583" s="15"/>
      <c r="CI5583" s="15"/>
      <c r="CJ5583" s="15"/>
      <c r="CK5583" s="15"/>
      <c r="CL5583" s="15"/>
      <c r="CM5583" s="15"/>
      <c r="CN5583" s="15"/>
    </row>
    <row r="5584" spans="1:92" ht="14">
      <c r="A5584" s="1"/>
      <c r="D5584" s="38"/>
      <c r="I5584" s="19"/>
      <c r="K5584" s="15"/>
      <c r="L5584" s="15"/>
      <c r="AE5584" s="37"/>
      <c r="AF5584" s="30"/>
      <c r="AG5584" s="23"/>
      <c r="AH5584" s="23"/>
      <c r="AI5584" s="23"/>
      <c r="AJ5584" s="23"/>
      <c r="AK5584" s="23"/>
      <c r="AL5584" s="23"/>
      <c r="AM5584" s="23"/>
      <c r="AN5584" s="23"/>
      <c r="AO5584" s="23"/>
      <c r="AP5584" s="23"/>
      <c r="AQ5584" s="23"/>
      <c r="AR5584" s="23"/>
      <c r="AS5584" s="23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23"/>
      <c r="BE5584" s="23"/>
      <c r="BF5584" s="23"/>
      <c r="BG5584" s="12"/>
      <c r="BH5584" s="12"/>
      <c r="BI5584" s="12"/>
      <c r="BJ5584" s="12"/>
      <c r="BK5584" s="12"/>
      <c r="BL5584" s="12"/>
      <c r="BM5584" s="12"/>
      <c r="BN5584" s="12"/>
      <c r="BO5584" s="12"/>
      <c r="BP5584" s="12"/>
      <c r="BQ5584" s="12"/>
      <c r="BR5584" s="12"/>
      <c r="BS5584" s="12"/>
      <c r="BT5584" s="12"/>
      <c r="BU5584" s="12"/>
      <c r="BV5584" s="12"/>
      <c r="BW5584" s="12"/>
      <c r="BX5584" s="15"/>
      <c r="BY5584" s="15"/>
      <c r="BZ5584" s="15"/>
      <c r="CA5584" s="15"/>
      <c r="CB5584" s="15"/>
      <c r="CC5584" s="15"/>
      <c r="CD5584" s="15"/>
      <c r="CE5584" s="15"/>
      <c r="CF5584" s="15"/>
      <c r="CG5584" s="15"/>
      <c r="CH5584" s="15"/>
      <c r="CI5584" s="15"/>
      <c r="CJ5584" s="15"/>
      <c r="CK5584" s="15"/>
      <c r="CL5584" s="15"/>
      <c r="CM5584" s="15"/>
      <c r="CN5584" s="15"/>
    </row>
    <row r="5585" spans="1:92" ht="14">
      <c r="A5585" s="1"/>
      <c r="D5585" s="38"/>
      <c r="I5585" s="19"/>
      <c r="K5585" s="15"/>
      <c r="L5585" s="15"/>
      <c r="AE5585" s="37"/>
      <c r="AF5585" s="30"/>
      <c r="AG5585" s="23"/>
      <c r="AH5585" s="23"/>
      <c r="AI5585" s="23"/>
      <c r="AJ5585" s="23"/>
      <c r="AK5585" s="23"/>
      <c r="AL5585" s="23"/>
      <c r="AM5585" s="23"/>
      <c r="AN5585" s="23"/>
      <c r="AO5585" s="23"/>
      <c r="AP5585" s="23"/>
      <c r="AQ5585" s="23"/>
      <c r="AR5585" s="23"/>
      <c r="AS5585" s="23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23"/>
      <c r="BE5585" s="23"/>
      <c r="BF5585" s="23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  <c r="BU5585" s="12"/>
      <c r="BV5585" s="12"/>
      <c r="BW5585" s="12"/>
      <c r="BX5585" s="15"/>
      <c r="BY5585" s="15"/>
      <c r="BZ5585" s="15"/>
      <c r="CA5585" s="15"/>
      <c r="CB5585" s="15"/>
      <c r="CC5585" s="15"/>
      <c r="CD5585" s="15"/>
      <c r="CE5585" s="15"/>
      <c r="CF5585" s="15"/>
      <c r="CG5585" s="15"/>
      <c r="CH5585" s="15"/>
      <c r="CI5585" s="15"/>
      <c r="CJ5585" s="15"/>
      <c r="CK5585" s="15"/>
      <c r="CL5585" s="15"/>
      <c r="CM5585" s="15"/>
      <c r="CN5585" s="15"/>
    </row>
    <row r="5586" spans="1:92" ht="14">
      <c r="A5586" s="1"/>
      <c r="D5586" s="38"/>
      <c r="I5586" s="19"/>
      <c r="K5586" s="15"/>
      <c r="L5586" s="15"/>
      <c r="AE5586" s="37"/>
      <c r="AF5586" s="30"/>
      <c r="AG5586" s="23"/>
      <c r="AH5586" s="23"/>
      <c r="AI5586" s="23"/>
      <c r="AJ5586" s="23"/>
      <c r="AK5586" s="23"/>
      <c r="AL5586" s="23"/>
      <c r="AM5586" s="23"/>
      <c r="AN5586" s="23"/>
      <c r="AO5586" s="23"/>
      <c r="AP5586" s="23"/>
      <c r="AQ5586" s="23"/>
      <c r="AR5586" s="23"/>
      <c r="AS5586" s="23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23"/>
      <c r="BE5586" s="23"/>
      <c r="BF5586" s="23"/>
      <c r="BG5586" s="12"/>
      <c r="BH5586" s="12"/>
      <c r="BI5586" s="12"/>
      <c r="BJ5586" s="12"/>
      <c r="BK5586" s="12"/>
      <c r="BL5586" s="12"/>
      <c r="BM5586" s="12"/>
      <c r="BN5586" s="12"/>
      <c r="BO5586" s="12"/>
      <c r="BP5586" s="12"/>
      <c r="BQ5586" s="12"/>
      <c r="BR5586" s="12"/>
      <c r="BS5586" s="12"/>
      <c r="BT5586" s="12"/>
      <c r="BU5586" s="12"/>
      <c r="BV5586" s="12"/>
      <c r="BW5586" s="12"/>
      <c r="BX5586" s="15"/>
      <c r="BY5586" s="15"/>
      <c r="BZ5586" s="15"/>
      <c r="CA5586" s="15"/>
      <c r="CB5586" s="15"/>
      <c r="CC5586" s="15"/>
      <c r="CD5586" s="15"/>
      <c r="CE5586" s="15"/>
      <c r="CF5586" s="15"/>
      <c r="CG5586" s="15"/>
      <c r="CH5586" s="15"/>
      <c r="CI5586" s="15"/>
      <c r="CJ5586" s="15"/>
      <c r="CK5586" s="15"/>
      <c r="CL5586" s="15"/>
      <c r="CM5586" s="15"/>
      <c r="CN5586" s="15"/>
    </row>
    <row r="5587" spans="1:92" ht="14">
      <c r="A5587" s="1"/>
      <c r="D5587" s="38"/>
      <c r="I5587" s="19"/>
      <c r="K5587" s="15"/>
      <c r="L5587" s="15"/>
      <c r="AE5587" s="37"/>
      <c r="AF5587" s="30"/>
      <c r="AG5587" s="23"/>
      <c r="AH5587" s="23"/>
      <c r="AI5587" s="23"/>
      <c r="AJ5587" s="23"/>
      <c r="AK5587" s="23"/>
      <c r="AL5587" s="23"/>
      <c r="AM5587" s="23"/>
      <c r="AN5587" s="23"/>
      <c r="AO5587" s="23"/>
      <c r="AP5587" s="23"/>
      <c r="AQ5587" s="23"/>
      <c r="AR5587" s="23"/>
      <c r="AS5587" s="23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23"/>
      <c r="BE5587" s="23"/>
      <c r="BF5587" s="23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  <c r="BU5587" s="12"/>
      <c r="BV5587" s="12"/>
      <c r="BW5587" s="12"/>
      <c r="BX5587" s="15"/>
      <c r="BY5587" s="15"/>
      <c r="BZ5587" s="15"/>
      <c r="CA5587" s="15"/>
      <c r="CB5587" s="15"/>
      <c r="CC5587" s="15"/>
      <c r="CD5587" s="15"/>
      <c r="CE5587" s="15"/>
      <c r="CF5587" s="15"/>
      <c r="CG5587" s="15"/>
      <c r="CH5587" s="15"/>
      <c r="CI5587" s="15"/>
      <c r="CJ5587" s="15"/>
      <c r="CK5587" s="15"/>
      <c r="CL5587" s="15"/>
      <c r="CM5587" s="15"/>
      <c r="CN5587" s="15"/>
    </row>
    <row r="5588" spans="1:92" ht="14">
      <c r="A5588" s="1"/>
      <c r="D5588" s="38"/>
      <c r="I5588" s="19"/>
      <c r="K5588" s="15"/>
      <c r="L5588" s="15"/>
      <c r="AE5588" s="37"/>
      <c r="AF5588" s="30"/>
      <c r="AG5588" s="23"/>
      <c r="AH5588" s="23"/>
      <c r="AI5588" s="23"/>
      <c r="AJ5588" s="23"/>
      <c r="AK5588" s="23"/>
      <c r="AL5588" s="23"/>
      <c r="AM5588" s="23"/>
      <c r="AN5588" s="23"/>
      <c r="AO5588" s="23"/>
      <c r="AP5588" s="23"/>
      <c r="AQ5588" s="23"/>
      <c r="AR5588" s="23"/>
      <c r="AS5588" s="23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23"/>
      <c r="BE5588" s="23"/>
      <c r="BF5588" s="23"/>
      <c r="BG5588" s="12"/>
      <c r="BH5588" s="12"/>
      <c r="BI5588" s="12"/>
      <c r="BJ5588" s="12"/>
      <c r="BK5588" s="12"/>
      <c r="BL5588" s="12"/>
      <c r="BM5588" s="12"/>
      <c r="BN5588" s="12"/>
      <c r="BO5588" s="12"/>
      <c r="BP5588" s="12"/>
      <c r="BQ5588" s="12"/>
      <c r="BR5588" s="12"/>
      <c r="BS5588" s="12"/>
      <c r="BT5588" s="12"/>
      <c r="BU5588" s="12"/>
      <c r="BV5588" s="12"/>
      <c r="BW5588" s="12"/>
      <c r="BX5588" s="15"/>
      <c r="BY5588" s="15"/>
      <c r="BZ5588" s="15"/>
      <c r="CA5588" s="15"/>
      <c r="CB5588" s="15"/>
      <c r="CC5588" s="15"/>
      <c r="CD5588" s="15"/>
      <c r="CE5588" s="15"/>
      <c r="CF5588" s="15"/>
      <c r="CG5588" s="15"/>
      <c r="CH5588" s="15"/>
      <c r="CI5588" s="15"/>
      <c r="CJ5588" s="15"/>
      <c r="CK5588" s="15"/>
      <c r="CL5588" s="15"/>
      <c r="CM5588" s="15"/>
      <c r="CN5588" s="15"/>
    </row>
    <row r="5589" spans="1:92" ht="14">
      <c r="A5589" s="1"/>
      <c r="D5589" s="38"/>
      <c r="I5589" s="19"/>
      <c r="K5589" s="15"/>
      <c r="L5589" s="15"/>
      <c r="AE5589" s="37"/>
      <c r="AF5589" s="30"/>
      <c r="AG5589" s="23"/>
      <c r="AH5589" s="23"/>
      <c r="AI5589" s="23"/>
      <c r="AJ5589" s="23"/>
      <c r="AK5589" s="23"/>
      <c r="AL5589" s="23"/>
      <c r="AM5589" s="23"/>
      <c r="AN5589" s="23"/>
      <c r="AO5589" s="23"/>
      <c r="AP5589" s="23"/>
      <c r="AQ5589" s="23"/>
      <c r="AR5589" s="23"/>
      <c r="AS5589" s="23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23"/>
      <c r="BE5589" s="23"/>
      <c r="BF5589" s="23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  <c r="BU5589" s="12"/>
      <c r="BV5589" s="12"/>
      <c r="BW5589" s="12"/>
      <c r="BX5589" s="15"/>
      <c r="BY5589" s="15"/>
      <c r="BZ5589" s="15"/>
      <c r="CA5589" s="15"/>
      <c r="CB5589" s="15"/>
      <c r="CC5589" s="15"/>
      <c r="CD5589" s="15"/>
      <c r="CE5589" s="15"/>
      <c r="CF5589" s="15"/>
      <c r="CG5589" s="15"/>
      <c r="CH5589" s="15"/>
      <c r="CI5589" s="15"/>
      <c r="CJ5589" s="15"/>
      <c r="CK5589" s="15"/>
      <c r="CL5589" s="15"/>
      <c r="CM5589" s="15"/>
      <c r="CN5589" s="15"/>
    </row>
    <row r="5590" spans="1:92" ht="14">
      <c r="A5590" s="1"/>
      <c r="D5590" s="38"/>
      <c r="I5590" s="19"/>
      <c r="K5590" s="15"/>
      <c r="L5590" s="15"/>
      <c r="AE5590" s="37"/>
      <c r="AF5590" s="30"/>
      <c r="AG5590" s="23"/>
      <c r="AH5590" s="23"/>
      <c r="AI5590" s="23"/>
      <c r="AJ5590" s="23"/>
      <c r="AK5590" s="23"/>
      <c r="AL5590" s="23"/>
      <c r="AM5590" s="23"/>
      <c r="AN5590" s="23"/>
      <c r="AO5590" s="23"/>
      <c r="AP5590" s="23"/>
      <c r="AQ5590" s="23"/>
      <c r="AR5590" s="23"/>
      <c r="AS5590" s="23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23"/>
      <c r="BE5590" s="23"/>
      <c r="BF5590" s="23"/>
      <c r="BG5590" s="12"/>
      <c r="BH5590" s="12"/>
      <c r="BI5590" s="12"/>
      <c r="BJ5590" s="12"/>
      <c r="BK5590" s="12"/>
      <c r="BL5590" s="12"/>
      <c r="BM5590" s="12"/>
      <c r="BN5590" s="12"/>
      <c r="BO5590" s="12"/>
      <c r="BP5590" s="12"/>
      <c r="BQ5590" s="12"/>
      <c r="BR5590" s="12"/>
      <c r="BS5590" s="12"/>
      <c r="BT5590" s="12"/>
      <c r="BU5590" s="12"/>
      <c r="BV5590" s="12"/>
      <c r="BW5590" s="12"/>
      <c r="BX5590" s="15"/>
      <c r="BY5590" s="15"/>
      <c r="BZ5590" s="15"/>
      <c r="CA5590" s="15"/>
      <c r="CB5590" s="15"/>
      <c r="CC5590" s="15"/>
      <c r="CD5590" s="15"/>
      <c r="CE5590" s="15"/>
      <c r="CF5590" s="15"/>
      <c r="CG5590" s="15"/>
      <c r="CH5590" s="15"/>
      <c r="CI5590" s="15"/>
      <c r="CJ5590" s="15"/>
      <c r="CK5590" s="15"/>
      <c r="CL5590" s="15"/>
      <c r="CM5590" s="15"/>
      <c r="CN5590" s="15"/>
    </row>
    <row r="5591" spans="1:92" ht="14">
      <c r="A5591" s="1"/>
      <c r="D5591" s="38"/>
      <c r="I5591" s="19"/>
      <c r="K5591" s="15"/>
      <c r="L5591" s="15"/>
      <c r="AE5591" s="37"/>
      <c r="AF5591" s="30"/>
      <c r="AG5591" s="23"/>
      <c r="AH5591" s="23"/>
      <c r="AI5591" s="23"/>
      <c r="AJ5591" s="23"/>
      <c r="AK5591" s="23"/>
      <c r="AL5591" s="23"/>
      <c r="AM5591" s="23"/>
      <c r="AN5591" s="23"/>
      <c r="AO5591" s="23"/>
      <c r="AP5591" s="23"/>
      <c r="AQ5591" s="23"/>
      <c r="AR5591" s="23"/>
      <c r="AS5591" s="23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23"/>
      <c r="BE5591" s="23"/>
      <c r="BF5591" s="23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  <c r="BU5591" s="12"/>
      <c r="BV5591" s="12"/>
      <c r="BW5591" s="12"/>
      <c r="BX5591" s="15"/>
      <c r="BY5591" s="15"/>
      <c r="BZ5591" s="15"/>
      <c r="CA5591" s="15"/>
      <c r="CB5591" s="15"/>
      <c r="CC5591" s="15"/>
      <c r="CD5591" s="15"/>
      <c r="CE5591" s="15"/>
      <c r="CF5591" s="15"/>
      <c r="CG5591" s="15"/>
      <c r="CH5591" s="15"/>
      <c r="CI5591" s="15"/>
      <c r="CJ5591" s="15"/>
      <c r="CK5591" s="15"/>
      <c r="CL5591" s="15"/>
      <c r="CM5591" s="15"/>
      <c r="CN5591" s="15"/>
    </row>
    <row r="5592" spans="1:92" ht="14">
      <c r="A5592" s="1"/>
      <c r="D5592" s="38"/>
      <c r="I5592" s="19"/>
      <c r="K5592" s="15"/>
      <c r="L5592" s="15"/>
      <c r="AE5592" s="37"/>
      <c r="AF5592" s="30"/>
      <c r="AG5592" s="23"/>
      <c r="AH5592" s="23"/>
      <c r="AI5592" s="23"/>
      <c r="AJ5592" s="23"/>
      <c r="AK5592" s="23"/>
      <c r="AL5592" s="23"/>
      <c r="AM5592" s="23"/>
      <c r="AN5592" s="23"/>
      <c r="AO5592" s="23"/>
      <c r="AP5592" s="23"/>
      <c r="AQ5592" s="23"/>
      <c r="AR5592" s="23"/>
      <c r="AS5592" s="23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23"/>
      <c r="BE5592" s="23"/>
      <c r="BF5592" s="23"/>
      <c r="BG5592" s="12"/>
      <c r="BH5592" s="12"/>
      <c r="BI5592" s="12"/>
      <c r="BJ5592" s="12"/>
      <c r="BK5592" s="12"/>
      <c r="BL5592" s="12"/>
      <c r="BM5592" s="12"/>
      <c r="BN5592" s="12"/>
      <c r="BO5592" s="12"/>
      <c r="BP5592" s="12"/>
      <c r="BQ5592" s="12"/>
      <c r="BR5592" s="12"/>
      <c r="BS5592" s="12"/>
      <c r="BT5592" s="12"/>
      <c r="BU5592" s="12"/>
      <c r="BV5592" s="12"/>
      <c r="BW5592" s="12"/>
      <c r="BX5592" s="15"/>
      <c r="BY5592" s="15"/>
      <c r="BZ5592" s="15"/>
      <c r="CA5592" s="15"/>
      <c r="CB5592" s="15"/>
      <c r="CC5592" s="15"/>
      <c r="CD5592" s="15"/>
      <c r="CE5592" s="15"/>
      <c r="CF5592" s="15"/>
      <c r="CG5592" s="15"/>
      <c r="CH5592" s="15"/>
      <c r="CI5592" s="15"/>
      <c r="CJ5592" s="15"/>
      <c r="CK5592" s="15"/>
      <c r="CL5592" s="15"/>
      <c r="CM5592" s="15"/>
      <c r="CN5592" s="15"/>
    </row>
    <row r="5593" spans="1:92" ht="14">
      <c r="A5593" s="1"/>
      <c r="D5593" s="38"/>
      <c r="I5593" s="19"/>
      <c r="K5593" s="15"/>
      <c r="L5593" s="15"/>
      <c r="AE5593" s="37"/>
      <c r="AF5593" s="30"/>
      <c r="AG5593" s="23"/>
      <c r="AH5593" s="23"/>
      <c r="AI5593" s="23"/>
      <c r="AJ5593" s="23"/>
      <c r="AK5593" s="23"/>
      <c r="AL5593" s="23"/>
      <c r="AM5593" s="23"/>
      <c r="AN5593" s="23"/>
      <c r="AO5593" s="23"/>
      <c r="AP5593" s="23"/>
      <c r="AQ5593" s="23"/>
      <c r="AR5593" s="23"/>
      <c r="AS5593" s="23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23"/>
      <c r="BE5593" s="23"/>
      <c r="BF5593" s="23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  <c r="BU5593" s="12"/>
      <c r="BV5593" s="12"/>
      <c r="BW5593" s="12"/>
      <c r="BX5593" s="15"/>
      <c r="BY5593" s="15"/>
      <c r="BZ5593" s="15"/>
      <c r="CA5593" s="15"/>
      <c r="CB5593" s="15"/>
      <c r="CC5593" s="15"/>
      <c r="CD5593" s="15"/>
      <c r="CE5593" s="15"/>
      <c r="CF5593" s="15"/>
      <c r="CG5593" s="15"/>
      <c r="CH5593" s="15"/>
      <c r="CI5593" s="15"/>
      <c r="CJ5593" s="15"/>
      <c r="CK5593" s="15"/>
      <c r="CL5593" s="15"/>
      <c r="CM5593" s="15"/>
      <c r="CN5593" s="15"/>
    </row>
    <row r="5594" spans="1:92" ht="14">
      <c r="A5594" s="1"/>
      <c r="D5594" s="38"/>
      <c r="I5594" s="19"/>
      <c r="K5594" s="15"/>
      <c r="L5594" s="15"/>
      <c r="AE5594" s="37"/>
      <c r="AF5594" s="30"/>
      <c r="AG5594" s="23"/>
      <c r="AH5594" s="23"/>
      <c r="AI5594" s="23"/>
      <c r="AJ5594" s="23"/>
      <c r="AK5594" s="23"/>
      <c r="AL5594" s="23"/>
      <c r="AM5594" s="23"/>
      <c r="AN5594" s="23"/>
      <c r="AO5594" s="23"/>
      <c r="AP5594" s="23"/>
      <c r="AQ5594" s="23"/>
      <c r="AR5594" s="23"/>
      <c r="AS5594" s="23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23"/>
      <c r="BE5594" s="23"/>
      <c r="BF5594" s="23"/>
      <c r="BG5594" s="12"/>
      <c r="BH5594" s="12"/>
      <c r="BI5594" s="12"/>
      <c r="BJ5594" s="12"/>
      <c r="BK5594" s="12"/>
      <c r="BL5594" s="12"/>
      <c r="BM5594" s="12"/>
      <c r="BN5594" s="12"/>
      <c r="BO5594" s="12"/>
      <c r="BP5594" s="12"/>
      <c r="BQ5594" s="12"/>
      <c r="BR5594" s="12"/>
      <c r="BS5594" s="12"/>
      <c r="BT5594" s="12"/>
      <c r="BU5594" s="12"/>
      <c r="BV5594" s="12"/>
      <c r="BW5594" s="12"/>
      <c r="BX5594" s="15"/>
      <c r="BY5594" s="15"/>
      <c r="BZ5594" s="15"/>
      <c r="CA5594" s="15"/>
      <c r="CB5594" s="15"/>
      <c r="CC5594" s="15"/>
      <c r="CD5594" s="15"/>
      <c r="CE5594" s="15"/>
      <c r="CF5594" s="15"/>
      <c r="CG5594" s="15"/>
      <c r="CH5594" s="15"/>
      <c r="CI5594" s="15"/>
      <c r="CJ5594" s="15"/>
      <c r="CK5594" s="15"/>
      <c r="CL5594" s="15"/>
      <c r="CM5594" s="15"/>
      <c r="CN5594" s="15"/>
    </row>
    <row r="5595" spans="1:92" ht="14">
      <c r="A5595" s="1"/>
      <c r="D5595" s="38"/>
      <c r="I5595" s="19"/>
      <c r="K5595" s="15"/>
      <c r="L5595" s="15"/>
      <c r="AE5595" s="37"/>
      <c r="AF5595" s="30"/>
      <c r="AG5595" s="23"/>
      <c r="AH5595" s="23"/>
      <c r="AI5595" s="23"/>
      <c r="AJ5595" s="23"/>
      <c r="AK5595" s="23"/>
      <c r="AL5595" s="23"/>
      <c r="AM5595" s="23"/>
      <c r="AN5595" s="23"/>
      <c r="AO5595" s="23"/>
      <c r="AP5595" s="23"/>
      <c r="AQ5595" s="23"/>
      <c r="AR5595" s="23"/>
      <c r="AS5595" s="23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23"/>
      <c r="BE5595" s="23"/>
      <c r="BF5595" s="23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  <c r="BU5595" s="12"/>
      <c r="BV5595" s="12"/>
      <c r="BW5595" s="12"/>
      <c r="BX5595" s="15"/>
      <c r="BY5595" s="15"/>
      <c r="BZ5595" s="15"/>
      <c r="CA5595" s="15"/>
      <c r="CB5595" s="15"/>
      <c r="CC5595" s="15"/>
      <c r="CD5595" s="15"/>
      <c r="CE5595" s="15"/>
      <c r="CF5595" s="15"/>
      <c r="CG5595" s="15"/>
      <c r="CH5595" s="15"/>
      <c r="CI5595" s="15"/>
      <c r="CJ5595" s="15"/>
      <c r="CK5595" s="15"/>
      <c r="CL5595" s="15"/>
      <c r="CM5595" s="15"/>
      <c r="CN5595" s="15"/>
    </row>
    <row r="5596" spans="1:92" ht="14">
      <c r="A5596" s="1"/>
      <c r="D5596" s="38"/>
      <c r="I5596" s="19"/>
      <c r="K5596" s="15"/>
      <c r="L5596" s="15"/>
      <c r="AE5596" s="37"/>
      <c r="AF5596" s="30"/>
      <c r="AG5596" s="23"/>
      <c r="AH5596" s="23"/>
      <c r="AI5596" s="23"/>
      <c r="AJ5596" s="23"/>
      <c r="AK5596" s="23"/>
      <c r="AL5596" s="23"/>
      <c r="AM5596" s="23"/>
      <c r="AN5596" s="23"/>
      <c r="AO5596" s="23"/>
      <c r="AP5596" s="23"/>
      <c r="AQ5596" s="23"/>
      <c r="AR5596" s="23"/>
      <c r="AS5596" s="23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23"/>
      <c r="BE5596" s="23"/>
      <c r="BF5596" s="23"/>
      <c r="BG5596" s="12"/>
      <c r="BH5596" s="12"/>
      <c r="BI5596" s="12"/>
      <c r="BJ5596" s="12"/>
      <c r="BK5596" s="12"/>
      <c r="BL5596" s="12"/>
      <c r="BM5596" s="12"/>
      <c r="BN5596" s="12"/>
      <c r="BO5596" s="12"/>
      <c r="BP5596" s="12"/>
      <c r="BQ5596" s="12"/>
      <c r="BR5596" s="12"/>
      <c r="BS5596" s="12"/>
      <c r="BT5596" s="12"/>
      <c r="BU5596" s="12"/>
      <c r="BV5596" s="12"/>
      <c r="BW5596" s="12"/>
      <c r="BX5596" s="15"/>
      <c r="BY5596" s="15"/>
      <c r="BZ5596" s="15"/>
      <c r="CA5596" s="15"/>
      <c r="CB5596" s="15"/>
      <c r="CC5596" s="15"/>
      <c r="CD5596" s="15"/>
      <c r="CE5596" s="15"/>
      <c r="CF5596" s="15"/>
      <c r="CG5596" s="15"/>
      <c r="CH5596" s="15"/>
      <c r="CI5596" s="15"/>
      <c r="CJ5596" s="15"/>
      <c r="CK5596" s="15"/>
      <c r="CL5596" s="15"/>
      <c r="CM5596" s="15"/>
      <c r="CN5596" s="15"/>
    </row>
    <row r="5597" spans="1:92" ht="14">
      <c r="A5597" s="1"/>
      <c r="D5597" s="38"/>
      <c r="I5597" s="19"/>
      <c r="K5597" s="15"/>
      <c r="L5597" s="15"/>
      <c r="AE5597" s="37"/>
      <c r="AF5597" s="30"/>
      <c r="AG5597" s="23"/>
      <c r="AH5597" s="23"/>
      <c r="AI5597" s="23"/>
      <c r="AJ5597" s="23"/>
      <c r="AK5597" s="23"/>
      <c r="AL5597" s="23"/>
      <c r="AM5597" s="23"/>
      <c r="AN5597" s="23"/>
      <c r="AO5597" s="23"/>
      <c r="AP5597" s="23"/>
      <c r="AQ5597" s="23"/>
      <c r="AR5597" s="23"/>
      <c r="AS5597" s="23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23"/>
      <c r="BE5597" s="23"/>
      <c r="BF5597" s="23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  <c r="BU5597" s="12"/>
      <c r="BV5597" s="12"/>
      <c r="BW5597" s="12"/>
      <c r="BX5597" s="15"/>
      <c r="BY5597" s="15"/>
      <c r="BZ5597" s="15"/>
      <c r="CA5597" s="15"/>
      <c r="CB5597" s="15"/>
      <c r="CC5597" s="15"/>
      <c r="CD5597" s="15"/>
      <c r="CE5597" s="15"/>
      <c r="CF5597" s="15"/>
      <c r="CG5597" s="15"/>
      <c r="CH5597" s="15"/>
      <c r="CI5597" s="15"/>
      <c r="CJ5597" s="15"/>
      <c r="CK5597" s="15"/>
      <c r="CL5597" s="15"/>
      <c r="CM5597" s="15"/>
      <c r="CN5597" s="15"/>
    </row>
    <row r="5598" spans="1:92" ht="14">
      <c r="A5598" s="1"/>
      <c r="D5598" s="38"/>
      <c r="I5598" s="19"/>
      <c r="K5598" s="15"/>
      <c r="L5598" s="15"/>
      <c r="AE5598" s="37"/>
      <c r="AF5598" s="30"/>
      <c r="AG5598" s="23"/>
      <c r="AH5598" s="23"/>
      <c r="AI5598" s="23"/>
      <c r="AJ5598" s="23"/>
      <c r="AK5598" s="23"/>
      <c r="AL5598" s="23"/>
      <c r="AM5598" s="23"/>
      <c r="AN5598" s="23"/>
      <c r="AO5598" s="23"/>
      <c r="AP5598" s="23"/>
      <c r="AQ5598" s="23"/>
      <c r="AR5598" s="23"/>
      <c r="AS5598" s="23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23"/>
      <c r="BE5598" s="23"/>
      <c r="BF5598" s="23"/>
      <c r="BG5598" s="12"/>
      <c r="BH5598" s="12"/>
      <c r="BI5598" s="12"/>
      <c r="BJ5598" s="12"/>
      <c r="BK5598" s="12"/>
      <c r="BL5598" s="12"/>
      <c r="BM5598" s="12"/>
      <c r="BN5598" s="12"/>
      <c r="BO5598" s="12"/>
      <c r="BP5598" s="12"/>
      <c r="BQ5598" s="12"/>
      <c r="BR5598" s="12"/>
      <c r="BS5598" s="12"/>
      <c r="BT5598" s="12"/>
      <c r="BU5598" s="12"/>
      <c r="BV5598" s="12"/>
      <c r="BW5598" s="12"/>
      <c r="BX5598" s="15"/>
      <c r="BY5598" s="15"/>
      <c r="BZ5598" s="15"/>
      <c r="CA5598" s="15"/>
      <c r="CB5598" s="15"/>
      <c r="CC5598" s="15"/>
      <c r="CD5598" s="15"/>
      <c r="CE5598" s="15"/>
      <c r="CF5598" s="15"/>
      <c r="CG5598" s="15"/>
      <c r="CH5598" s="15"/>
      <c r="CI5598" s="15"/>
      <c r="CJ5598" s="15"/>
      <c r="CK5598" s="15"/>
      <c r="CL5598" s="15"/>
      <c r="CM5598" s="15"/>
      <c r="CN5598" s="15"/>
    </row>
    <row r="5599" spans="1:92" ht="14">
      <c r="A5599" s="1"/>
      <c r="D5599" s="38"/>
      <c r="I5599" s="19"/>
      <c r="K5599" s="15"/>
      <c r="L5599" s="15"/>
      <c r="AE5599" s="37"/>
      <c r="AF5599" s="30"/>
      <c r="AG5599" s="23"/>
      <c r="AH5599" s="23"/>
      <c r="AI5599" s="23"/>
      <c r="AJ5599" s="23"/>
      <c r="AK5599" s="23"/>
      <c r="AL5599" s="23"/>
      <c r="AM5599" s="23"/>
      <c r="AN5599" s="23"/>
      <c r="AO5599" s="23"/>
      <c r="AP5599" s="23"/>
      <c r="AQ5599" s="23"/>
      <c r="AR5599" s="23"/>
      <c r="AS5599" s="23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23"/>
      <c r="BE5599" s="23"/>
      <c r="BF5599" s="23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  <c r="BU5599" s="12"/>
      <c r="BV5599" s="12"/>
      <c r="BW5599" s="12"/>
      <c r="BX5599" s="15"/>
      <c r="BY5599" s="15"/>
      <c r="BZ5599" s="15"/>
      <c r="CA5599" s="15"/>
      <c r="CB5599" s="15"/>
      <c r="CC5599" s="15"/>
      <c r="CD5599" s="15"/>
      <c r="CE5599" s="15"/>
      <c r="CF5599" s="15"/>
      <c r="CG5599" s="15"/>
      <c r="CH5599" s="15"/>
      <c r="CI5599" s="15"/>
      <c r="CJ5599" s="15"/>
      <c r="CK5599" s="15"/>
      <c r="CL5599" s="15"/>
      <c r="CM5599" s="15"/>
      <c r="CN5599" s="15"/>
    </row>
    <row r="5600" spans="1:92" ht="14">
      <c r="A5600" s="1"/>
      <c r="D5600" s="38"/>
      <c r="I5600" s="19"/>
      <c r="K5600" s="15"/>
      <c r="L5600" s="15"/>
      <c r="AE5600" s="37"/>
      <c r="AF5600" s="30"/>
      <c r="AG5600" s="23"/>
      <c r="AH5600" s="23"/>
      <c r="AI5600" s="23"/>
      <c r="AJ5600" s="23"/>
      <c r="AK5600" s="23"/>
      <c r="AL5600" s="23"/>
      <c r="AM5600" s="23"/>
      <c r="AN5600" s="23"/>
      <c r="AO5600" s="23"/>
      <c r="AP5600" s="23"/>
      <c r="AQ5600" s="23"/>
      <c r="AR5600" s="23"/>
      <c r="AS5600" s="23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23"/>
      <c r="BE5600" s="23"/>
      <c r="BF5600" s="23"/>
      <c r="BG5600" s="12"/>
      <c r="BH5600" s="12"/>
      <c r="BI5600" s="12"/>
      <c r="BJ5600" s="12"/>
      <c r="BK5600" s="12"/>
      <c r="BL5600" s="12"/>
      <c r="BM5600" s="12"/>
      <c r="BN5600" s="12"/>
      <c r="BO5600" s="12"/>
      <c r="BP5600" s="12"/>
      <c r="BQ5600" s="12"/>
      <c r="BR5600" s="12"/>
      <c r="BS5600" s="12"/>
      <c r="BT5600" s="12"/>
      <c r="BU5600" s="12"/>
      <c r="BV5600" s="12"/>
      <c r="BW5600" s="12"/>
      <c r="BX5600" s="15"/>
      <c r="BY5600" s="15"/>
      <c r="BZ5600" s="15"/>
      <c r="CA5600" s="15"/>
      <c r="CB5600" s="15"/>
      <c r="CC5600" s="15"/>
      <c r="CD5600" s="15"/>
      <c r="CE5600" s="15"/>
      <c r="CF5600" s="15"/>
      <c r="CG5600" s="15"/>
      <c r="CH5600" s="15"/>
      <c r="CI5600" s="15"/>
      <c r="CJ5600" s="15"/>
      <c r="CK5600" s="15"/>
      <c r="CL5600" s="15"/>
      <c r="CM5600" s="15"/>
      <c r="CN5600" s="15"/>
    </row>
    <row r="5601" spans="1:92" ht="14">
      <c r="A5601" s="1"/>
      <c r="D5601" s="38"/>
      <c r="I5601" s="19"/>
      <c r="K5601" s="15"/>
      <c r="L5601" s="15"/>
      <c r="AE5601" s="37"/>
      <c r="AF5601" s="30"/>
      <c r="AG5601" s="23"/>
      <c r="AH5601" s="23"/>
      <c r="AI5601" s="23"/>
      <c r="AJ5601" s="23"/>
      <c r="AK5601" s="23"/>
      <c r="AL5601" s="23"/>
      <c r="AM5601" s="23"/>
      <c r="AN5601" s="23"/>
      <c r="AO5601" s="23"/>
      <c r="AP5601" s="23"/>
      <c r="AQ5601" s="23"/>
      <c r="AR5601" s="23"/>
      <c r="AS5601" s="23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23"/>
      <c r="BE5601" s="23"/>
      <c r="BF5601" s="23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  <c r="BU5601" s="12"/>
      <c r="BV5601" s="12"/>
      <c r="BW5601" s="12"/>
      <c r="BX5601" s="15"/>
      <c r="BY5601" s="15"/>
      <c r="BZ5601" s="15"/>
      <c r="CA5601" s="15"/>
      <c r="CB5601" s="15"/>
      <c r="CC5601" s="15"/>
      <c r="CD5601" s="15"/>
      <c r="CE5601" s="15"/>
      <c r="CF5601" s="15"/>
      <c r="CG5601" s="15"/>
      <c r="CH5601" s="15"/>
      <c r="CI5601" s="15"/>
      <c r="CJ5601" s="15"/>
      <c r="CK5601" s="15"/>
      <c r="CL5601" s="15"/>
      <c r="CM5601" s="15"/>
      <c r="CN5601" s="15"/>
    </row>
    <row r="5602" spans="1:92" ht="14">
      <c r="A5602" s="1"/>
      <c r="D5602" s="38"/>
      <c r="I5602" s="19"/>
      <c r="K5602" s="15"/>
      <c r="L5602" s="15"/>
      <c r="AE5602" s="37"/>
      <c r="AF5602" s="30"/>
      <c r="AG5602" s="23"/>
      <c r="AH5602" s="23"/>
      <c r="AI5602" s="23"/>
      <c r="AJ5602" s="23"/>
      <c r="AK5602" s="23"/>
      <c r="AL5602" s="23"/>
      <c r="AM5602" s="23"/>
      <c r="AN5602" s="23"/>
      <c r="AO5602" s="23"/>
      <c r="AP5602" s="23"/>
      <c r="AQ5602" s="23"/>
      <c r="AR5602" s="23"/>
      <c r="AS5602" s="23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23"/>
      <c r="BE5602" s="23"/>
      <c r="BF5602" s="23"/>
      <c r="BG5602" s="12"/>
      <c r="BH5602" s="12"/>
      <c r="BI5602" s="12"/>
      <c r="BJ5602" s="12"/>
      <c r="BK5602" s="12"/>
      <c r="BL5602" s="12"/>
      <c r="BM5602" s="12"/>
      <c r="BN5602" s="12"/>
      <c r="BO5602" s="12"/>
      <c r="BP5602" s="12"/>
      <c r="BQ5602" s="12"/>
      <c r="BR5602" s="12"/>
      <c r="BS5602" s="12"/>
      <c r="BT5602" s="12"/>
      <c r="BU5602" s="12"/>
      <c r="BV5602" s="12"/>
      <c r="BW5602" s="12"/>
      <c r="BX5602" s="15"/>
      <c r="BY5602" s="15"/>
      <c r="BZ5602" s="15"/>
      <c r="CA5602" s="15"/>
      <c r="CB5602" s="15"/>
      <c r="CC5602" s="15"/>
      <c r="CD5602" s="15"/>
      <c r="CE5602" s="15"/>
      <c r="CF5602" s="15"/>
      <c r="CG5602" s="15"/>
      <c r="CH5602" s="15"/>
      <c r="CI5602" s="15"/>
      <c r="CJ5602" s="15"/>
      <c r="CK5602" s="15"/>
      <c r="CL5602" s="15"/>
      <c r="CM5602" s="15"/>
      <c r="CN5602" s="15"/>
    </row>
    <row r="5603" spans="1:92" ht="14">
      <c r="A5603" s="1"/>
      <c r="D5603" s="38"/>
      <c r="I5603" s="19"/>
      <c r="K5603" s="15"/>
      <c r="L5603" s="15"/>
      <c r="AE5603" s="37"/>
      <c r="AF5603" s="30"/>
      <c r="AG5603" s="23"/>
      <c r="AH5603" s="23"/>
      <c r="AI5603" s="23"/>
      <c r="AJ5603" s="23"/>
      <c r="AK5603" s="23"/>
      <c r="AL5603" s="23"/>
      <c r="AM5603" s="23"/>
      <c r="AN5603" s="23"/>
      <c r="AO5603" s="23"/>
      <c r="AP5603" s="23"/>
      <c r="AQ5603" s="23"/>
      <c r="AR5603" s="23"/>
      <c r="AS5603" s="23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23"/>
      <c r="BE5603" s="23"/>
      <c r="BF5603" s="23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  <c r="BU5603" s="12"/>
      <c r="BV5603" s="12"/>
      <c r="BW5603" s="12"/>
      <c r="BX5603" s="15"/>
      <c r="BY5603" s="15"/>
      <c r="BZ5603" s="15"/>
      <c r="CA5603" s="15"/>
      <c r="CB5603" s="15"/>
      <c r="CC5603" s="15"/>
      <c r="CD5603" s="15"/>
      <c r="CE5603" s="15"/>
      <c r="CF5603" s="15"/>
      <c r="CG5603" s="15"/>
      <c r="CH5603" s="15"/>
      <c r="CI5603" s="15"/>
      <c r="CJ5603" s="15"/>
      <c r="CK5603" s="15"/>
      <c r="CL5603" s="15"/>
      <c r="CM5603" s="15"/>
      <c r="CN5603" s="15"/>
    </row>
    <row r="5604" spans="1:92" ht="14">
      <c r="A5604" s="1"/>
      <c r="D5604" s="38"/>
      <c r="I5604" s="19"/>
      <c r="K5604" s="15"/>
      <c r="L5604" s="15"/>
      <c r="AE5604" s="37"/>
      <c r="AF5604" s="30"/>
      <c r="AG5604" s="23"/>
      <c r="AH5604" s="23"/>
      <c r="AI5604" s="23"/>
      <c r="AJ5604" s="23"/>
      <c r="AK5604" s="23"/>
      <c r="AL5604" s="23"/>
      <c r="AM5604" s="23"/>
      <c r="AN5604" s="23"/>
      <c r="AO5604" s="23"/>
      <c r="AP5604" s="23"/>
      <c r="AQ5604" s="23"/>
      <c r="AR5604" s="23"/>
      <c r="AS5604" s="23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23"/>
      <c r="BE5604" s="23"/>
      <c r="BF5604" s="23"/>
      <c r="BG5604" s="12"/>
      <c r="BH5604" s="12"/>
      <c r="BI5604" s="12"/>
      <c r="BJ5604" s="12"/>
      <c r="BK5604" s="12"/>
      <c r="BL5604" s="12"/>
      <c r="BM5604" s="12"/>
      <c r="BN5604" s="12"/>
      <c r="BO5604" s="12"/>
      <c r="BP5604" s="12"/>
      <c r="BQ5604" s="12"/>
      <c r="BR5604" s="12"/>
      <c r="BS5604" s="12"/>
      <c r="BT5604" s="12"/>
      <c r="BU5604" s="12"/>
      <c r="BV5604" s="12"/>
      <c r="BW5604" s="12"/>
      <c r="BX5604" s="15"/>
      <c r="BY5604" s="15"/>
      <c r="BZ5604" s="15"/>
      <c r="CA5604" s="15"/>
      <c r="CB5604" s="15"/>
      <c r="CC5604" s="15"/>
      <c r="CD5604" s="15"/>
      <c r="CE5604" s="15"/>
      <c r="CF5604" s="15"/>
      <c r="CG5604" s="15"/>
      <c r="CH5604" s="15"/>
      <c r="CI5604" s="15"/>
      <c r="CJ5604" s="15"/>
      <c r="CK5604" s="15"/>
      <c r="CL5604" s="15"/>
      <c r="CM5604" s="15"/>
      <c r="CN5604" s="15"/>
    </row>
    <row r="5605" spans="1:92" ht="14">
      <c r="A5605" s="1"/>
      <c r="D5605" s="38"/>
      <c r="I5605" s="19"/>
      <c r="K5605" s="15"/>
      <c r="L5605" s="15"/>
      <c r="AE5605" s="37"/>
      <c r="AF5605" s="30"/>
      <c r="AG5605" s="23"/>
      <c r="AH5605" s="23"/>
      <c r="AI5605" s="23"/>
      <c r="AJ5605" s="23"/>
      <c r="AK5605" s="23"/>
      <c r="AL5605" s="23"/>
      <c r="AM5605" s="23"/>
      <c r="AN5605" s="23"/>
      <c r="AO5605" s="23"/>
      <c r="AP5605" s="23"/>
      <c r="AQ5605" s="23"/>
      <c r="AR5605" s="23"/>
      <c r="AS5605" s="23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23"/>
      <c r="BE5605" s="23"/>
      <c r="BF5605" s="23"/>
      <c r="BG5605" s="12"/>
      <c r="BH5605" s="12"/>
      <c r="BI5605" s="12"/>
      <c r="BJ5605" s="12"/>
      <c r="BK5605" s="12"/>
      <c r="BL5605" s="12"/>
      <c r="BM5605" s="12"/>
      <c r="BN5605" s="12"/>
      <c r="BO5605" s="12"/>
      <c r="BP5605" s="12"/>
      <c r="BQ5605" s="12"/>
      <c r="BR5605" s="12"/>
      <c r="BS5605" s="12"/>
      <c r="BT5605" s="12"/>
      <c r="BU5605" s="12"/>
      <c r="BV5605" s="12"/>
      <c r="BW5605" s="12"/>
      <c r="BX5605" s="15"/>
      <c r="BY5605" s="15"/>
      <c r="BZ5605" s="15"/>
      <c r="CA5605" s="15"/>
      <c r="CB5605" s="15"/>
      <c r="CC5605" s="15"/>
      <c r="CD5605" s="15"/>
      <c r="CE5605" s="15"/>
      <c r="CF5605" s="15"/>
      <c r="CG5605" s="15"/>
      <c r="CH5605" s="15"/>
      <c r="CI5605" s="15"/>
      <c r="CJ5605" s="15"/>
      <c r="CK5605" s="15"/>
      <c r="CL5605" s="15"/>
      <c r="CM5605" s="15"/>
      <c r="CN5605" s="15"/>
    </row>
    <row r="5606" spans="1:92" ht="14">
      <c r="A5606" s="1"/>
      <c r="D5606" s="38"/>
      <c r="I5606" s="19"/>
      <c r="K5606" s="15"/>
      <c r="L5606" s="15"/>
      <c r="AE5606" s="37"/>
      <c r="AF5606" s="30"/>
      <c r="AG5606" s="23"/>
      <c r="AH5606" s="23"/>
      <c r="AI5606" s="23"/>
      <c r="AJ5606" s="23"/>
      <c r="AK5606" s="23"/>
      <c r="AL5606" s="23"/>
      <c r="AM5606" s="23"/>
      <c r="AN5606" s="23"/>
      <c r="AO5606" s="23"/>
      <c r="AP5606" s="23"/>
      <c r="AQ5606" s="23"/>
      <c r="AR5606" s="23"/>
      <c r="AS5606" s="23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23"/>
      <c r="BE5606" s="23"/>
      <c r="BF5606" s="23"/>
      <c r="BG5606" s="12"/>
      <c r="BH5606" s="12"/>
      <c r="BI5606" s="12"/>
      <c r="BJ5606" s="12"/>
      <c r="BK5606" s="12"/>
      <c r="BL5606" s="12"/>
      <c r="BM5606" s="12"/>
      <c r="BN5606" s="12"/>
      <c r="BO5606" s="12"/>
      <c r="BP5606" s="12"/>
      <c r="BQ5606" s="12"/>
      <c r="BR5606" s="12"/>
      <c r="BS5606" s="12"/>
      <c r="BT5606" s="12"/>
      <c r="BU5606" s="12"/>
      <c r="BV5606" s="12"/>
      <c r="BW5606" s="12"/>
      <c r="BX5606" s="15"/>
      <c r="BY5606" s="15"/>
      <c r="BZ5606" s="15"/>
      <c r="CA5606" s="15"/>
      <c r="CB5606" s="15"/>
      <c r="CC5606" s="15"/>
      <c r="CD5606" s="15"/>
      <c r="CE5606" s="15"/>
      <c r="CF5606" s="15"/>
      <c r="CG5606" s="15"/>
      <c r="CH5606" s="15"/>
      <c r="CI5606" s="15"/>
      <c r="CJ5606" s="15"/>
      <c r="CK5606" s="15"/>
      <c r="CL5606" s="15"/>
      <c r="CM5606" s="15"/>
      <c r="CN5606" s="15"/>
    </row>
    <row r="5607" spans="1:92" ht="14">
      <c r="A5607" s="1"/>
      <c r="D5607" s="38"/>
      <c r="I5607" s="19"/>
      <c r="K5607" s="15"/>
      <c r="L5607" s="15"/>
      <c r="AE5607" s="37"/>
      <c r="AF5607" s="30"/>
      <c r="AG5607" s="23"/>
      <c r="AH5607" s="23"/>
      <c r="AI5607" s="23"/>
      <c r="AJ5607" s="23"/>
      <c r="AK5607" s="23"/>
      <c r="AL5607" s="23"/>
      <c r="AM5607" s="23"/>
      <c r="AN5607" s="23"/>
      <c r="AO5607" s="23"/>
      <c r="AP5607" s="23"/>
      <c r="AQ5607" s="23"/>
      <c r="AR5607" s="23"/>
      <c r="AS5607" s="23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23"/>
      <c r="BE5607" s="23"/>
      <c r="BF5607" s="23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  <c r="BU5607" s="12"/>
      <c r="BV5607" s="12"/>
      <c r="BW5607" s="12"/>
      <c r="BX5607" s="15"/>
      <c r="BY5607" s="15"/>
      <c r="BZ5607" s="15"/>
      <c r="CA5607" s="15"/>
      <c r="CB5607" s="15"/>
      <c r="CC5607" s="15"/>
      <c r="CD5607" s="15"/>
      <c r="CE5607" s="15"/>
      <c r="CF5607" s="15"/>
      <c r="CG5607" s="15"/>
      <c r="CH5607" s="15"/>
      <c r="CI5607" s="15"/>
      <c r="CJ5607" s="15"/>
      <c r="CK5607" s="15"/>
      <c r="CL5607" s="15"/>
      <c r="CM5607" s="15"/>
      <c r="CN5607" s="15"/>
    </row>
    <row r="5608" spans="1:92" ht="14">
      <c r="A5608" s="1"/>
      <c r="D5608" s="38"/>
      <c r="I5608" s="19"/>
      <c r="K5608" s="15"/>
      <c r="L5608" s="15"/>
      <c r="AE5608" s="37"/>
      <c r="AF5608" s="30"/>
      <c r="AG5608" s="23"/>
      <c r="AH5608" s="23"/>
      <c r="AI5608" s="23"/>
      <c r="AJ5608" s="23"/>
      <c r="AK5608" s="23"/>
      <c r="AL5608" s="23"/>
      <c r="AM5608" s="23"/>
      <c r="AN5608" s="23"/>
      <c r="AO5608" s="23"/>
      <c r="AP5608" s="23"/>
      <c r="AQ5608" s="23"/>
      <c r="AR5608" s="23"/>
      <c r="AS5608" s="23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23"/>
      <c r="BE5608" s="23"/>
      <c r="BF5608" s="23"/>
      <c r="BG5608" s="12"/>
      <c r="BH5608" s="12"/>
      <c r="BI5608" s="12"/>
      <c r="BJ5608" s="12"/>
      <c r="BK5608" s="12"/>
      <c r="BL5608" s="12"/>
      <c r="BM5608" s="12"/>
      <c r="BN5608" s="12"/>
      <c r="BO5608" s="12"/>
      <c r="BP5608" s="12"/>
      <c r="BQ5608" s="12"/>
      <c r="BR5608" s="12"/>
      <c r="BS5608" s="12"/>
      <c r="BT5608" s="12"/>
      <c r="BU5608" s="12"/>
      <c r="BV5608" s="12"/>
      <c r="BW5608" s="12"/>
      <c r="BX5608" s="15"/>
      <c r="BY5608" s="15"/>
      <c r="BZ5608" s="15"/>
      <c r="CA5608" s="15"/>
      <c r="CB5608" s="15"/>
      <c r="CC5608" s="15"/>
      <c r="CD5608" s="15"/>
      <c r="CE5608" s="15"/>
      <c r="CF5608" s="15"/>
      <c r="CG5608" s="15"/>
      <c r="CH5608" s="15"/>
      <c r="CI5608" s="15"/>
      <c r="CJ5608" s="15"/>
      <c r="CK5608" s="15"/>
      <c r="CL5608" s="15"/>
      <c r="CM5608" s="15"/>
      <c r="CN5608" s="15"/>
    </row>
    <row r="5609" spans="1:92" ht="14">
      <c r="A5609" s="1"/>
      <c r="D5609" s="38"/>
      <c r="I5609" s="19"/>
      <c r="K5609" s="15"/>
      <c r="L5609" s="15"/>
      <c r="AE5609" s="37"/>
      <c r="AF5609" s="30"/>
      <c r="AG5609" s="23"/>
      <c r="AH5609" s="23"/>
      <c r="AI5609" s="23"/>
      <c r="AJ5609" s="23"/>
      <c r="AK5609" s="23"/>
      <c r="AL5609" s="23"/>
      <c r="AM5609" s="23"/>
      <c r="AN5609" s="23"/>
      <c r="AO5609" s="23"/>
      <c r="AP5609" s="23"/>
      <c r="AQ5609" s="23"/>
      <c r="AR5609" s="23"/>
      <c r="AS5609" s="23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23"/>
      <c r="BE5609" s="23"/>
      <c r="BF5609" s="23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  <c r="BU5609" s="12"/>
      <c r="BV5609" s="12"/>
      <c r="BW5609" s="12"/>
      <c r="BX5609" s="15"/>
      <c r="BY5609" s="15"/>
      <c r="BZ5609" s="15"/>
      <c r="CA5609" s="15"/>
      <c r="CB5609" s="15"/>
      <c r="CC5609" s="15"/>
      <c r="CD5609" s="15"/>
      <c r="CE5609" s="15"/>
      <c r="CF5609" s="15"/>
      <c r="CG5609" s="15"/>
      <c r="CH5609" s="15"/>
      <c r="CI5609" s="15"/>
      <c r="CJ5609" s="15"/>
      <c r="CK5609" s="15"/>
      <c r="CL5609" s="15"/>
      <c r="CM5609" s="15"/>
      <c r="CN5609" s="15"/>
    </row>
    <row r="5610" spans="1:92" ht="14">
      <c r="A5610" s="1"/>
      <c r="D5610" s="38"/>
      <c r="I5610" s="19"/>
      <c r="K5610" s="15"/>
      <c r="L5610" s="15"/>
      <c r="AE5610" s="37"/>
      <c r="AF5610" s="30"/>
      <c r="AG5610" s="23"/>
      <c r="AH5610" s="23"/>
      <c r="AI5610" s="23"/>
      <c r="AJ5610" s="23"/>
      <c r="AK5610" s="23"/>
      <c r="AL5610" s="23"/>
      <c r="AM5610" s="23"/>
      <c r="AN5610" s="23"/>
      <c r="AO5610" s="23"/>
      <c r="AP5610" s="23"/>
      <c r="AQ5610" s="23"/>
      <c r="AR5610" s="23"/>
      <c r="AS5610" s="23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23"/>
      <c r="BE5610" s="23"/>
      <c r="BF5610" s="23"/>
      <c r="BG5610" s="12"/>
      <c r="BH5610" s="12"/>
      <c r="BI5610" s="12"/>
      <c r="BJ5610" s="12"/>
      <c r="BK5610" s="12"/>
      <c r="BL5610" s="12"/>
      <c r="BM5610" s="12"/>
      <c r="BN5610" s="12"/>
      <c r="BO5610" s="12"/>
      <c r="BP5610" s="12"/>
      <c r="BQ5610" s="12"/>
      <c r="BR5610" s="12"/>
      <c r="BS5610" s="12"/>
      <c r="BT5610" s="12"/>
      <c r="BU5610" s="12"/>
      <c r="BV5610" s="12"/>
      <c r="BW5610" s="12"/>
      <c r="BX5610" s="15"/>
      <c r="BY5610" s="15"/>
      <c r="BZ5610" s="15"/>
      <c r="CA5610" s="15"/>
      <c r="CB5610" s="15"/>
      <c r="CC5610" s="15"/>
      <c r="CD5610" s="15"/>
      <c r="CE5610" s="15"/>
      <c r="CF5610" s="15"/>
      <c r="CG5610" s="15"/>
      <c r="CH5610" s="15"/>
      <c r="CI5610" s="15"/>
      <c r="CJ5610" s="15"/>
      <c r="CK5610" s="15"/>
      <c r="CL5610" s="15"/>
      <c r="CM5610" s="15"/>
      <c r="CN5610" s="15"/>
    </row>
    <row r="5611" spans="1:92" ht="14">
      <c r="A5611" s="1"/>
      <c r="D5611" s="38"/>
      <c r="I5611" s="19"/>
      <c r="K5611" s="15"/>
      <c r="L5611" s="15"/>
      <c r="AE5611" s="37"/>
      <c r="AF5611" s="30"/>
      <c r="AG5611" s="23"/>
      <c r="AH5611" s="23"/>
      <c r="AI5611" s="23"/>
      <c r="AJ5611" s="23"/>
      <c r="AK5611" s="23"/>
      <c r="AL5611" s="23"/>
      <c r="AM5611" s="23"/>
      <c r="AN5611" s="23"/>
      <c r="AO5611" s="23"/>
      <c r="AP5611" s="23"/>
      <c r="AQ5611" s="23"/>
      <c r="AR5611" s="23"/>
      <c r="AS5611" s="23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23"/>
      <c r="BE5611" s="23"/>
      <c r="BF5611" s="23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  <c r="BU5611" s="12"/>
      <c r="BV5611" s="12"/>
      <c r="BW5611" s="12"/>
      <c r="BX5611" s="15"/>
      <c r="BY5611" s="15"/>
      <c r="BZ5611" s="15"/>
      <c r="CA5611" s="15"/>
      <c r="CB5611" s="15"/>
      <c r="CC5611" s="15"/>
      <c r="CD5611" s="15"/>
      <c r="CE5611" s="15"/>
      <c r="CF5611" s="15"/>
      <c r="CG5611" s="15"/>
      <c r="CH5611" s="15"/>
      <c r="CI5611" s="15"/>
      <c r="CJ5611" s="15"/>
      <c r="CK5611" s="15"/>
      <c r="CL5611" s="15"/>
      <c r="CM5611" s="15"/>
      <c r="CN5611" s="15"/>
    </row>
    <row r="5612" spans="1:92" ht="14">
      <c r="A5612" s="1"/>
      <c r="D5612" s="38"/>
      <c r="I5612" s="19"/>
      <c r="K5612" s="15"/>
      <c r="L5612" s="15"/>
      <c r="AE5612" s="37"/>
      <c r="AF5612" s="30"/>
      <c r="AG5612" s="23"/>
      <c r="AH5612" s="23"/>
      <c r="AI5612" s="23"/>
      <c r="AJ5612" s="23"/>
      <c r="AK5612" s="23"/>
      <c r="AL5612" s="23"/>
      <c r="AM5612" s="23"/>
      <c r="AN5612" s="23"/>
      <c r="AO5612" s="23"/>
      <c r="AP5612" s="23"/>
      <c r="AQ5612" s="23"/>
      <c r="AR5612" s="23"/>
      <c r="AS5612" s="23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23"/>
      <c r="BE5612" s="23"/>
      <c r="BF5612" s="23"/>
      <c r="BG5612" s="12"/>
      <c r="BH5612" s="12"/>
      <c r="BI5612" s="12"/>
      <c r="BJ5612" s="12"/>
      <c r="BK5612" s="12"/>
      <c r="BL5612" s="12"/>
      <c r="BM5612" s="12"/>
      <c r="BN5612" s="12"/>
      <c r="BO5612" s="12"/>
      <c r="BP5612" s="12"/>
      <c r="BQ5612" s="12"/>
      <c r="BR5612" s="12"/>
      <c r="BS5612" s="12"/>
      <c r="BT5612" s="12"/>
      <c r="BU5612" s="12"/>
      <c r="BV5612" s="12"/>
      <c r="BW5612" s="12"/>
      <c r="BX5612" s="15"/>
      <c r="BY5612" s="15"/>
      <c r="BZ5612" s="15"/>
      <c r="CA5612" s="15"/>
      <c r="CB5612" s="15"/>
      <c r="CC5612" s="15"/>
      <c r="CD5612" s="15"/>
      <c r="CE5612" s="15"/>
      <c r="CF5612" s="15"/>
      <c r="CG5612" s="15"/>
      <c r="CH5612" s="15"/>
      <c r="CI5612" s="15"/>
      <c r="CJ5612" s="15"/>
      <c r="CK5612" s="15"/>
      <c r="CL5612" s="15"/>
      <c r="CM5612" s="15"/>
      <c r="CN5612" s="15"/>
    </row>
    <row r="5613" spans="1:92" ht="14">
      <c r="A5613" s="1"/>
      <c r="D5613" s="38"/>
      <c r="I5613" s="19"/>
      <c r="K5613" s="15"/>
      <c r="L5613" s="15"/>
      <c r="AE5613" s="37"/>
      <c r="AF5613" s="30"/>
      <c r="AG5613" s="23"/>
      <c r="AH5613" s="23"/>
      <c r="AI5613" s="23"/>
      <c r="AJ5613" s="23"/>
      <c r="AK5613" s="23"/>
      <c r="AL5613" s="23"/>
      <c r="AM5613" s="23"/>
      <c r="AN5613" s="23"/>
      <c r="AO5613" s="23"/>
      <c r="AP5613" s="23"/>
      <c r="AQ5613" s="23"/>
      <c r="AR5613" s="23"/>
      <c r="AS5613" s="23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23"/>
      <c r="BE5613" s="23"/>
      <c r="BF5613" s="23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  <c r="BU5613" s="12"/>
      <c r="BV5613" s="12"/>
      <c r="BW5613" s="12"/>
      <c r="BX5613" s="15"/>
      <c r="BY5613" s="15"/>
      <c r="BZ5613" s="15"/>
      <c r="CA5613" s="15"/>
      <c r="CB5613" s="15"/>
      <c r="CC5613" s="15"/>
      <c r="CD5613" s="15"/>
      <c r="CE5613" s="15"/>
      <c r="CF5613" s="15"/>
      <c r="CG5613" s="15"/>
      <c r="CH5613" s="15"/>
      <c r="CI5613" s="15"/>
      <c r="CJ5613" s="15"/>
      <c r="CK5613" s="15"/>
      <c r="CL5613" s="15"/>
      <c r="CM5613" s="15"/>
      <c r="CN5613" s="15"/>
    </row>
    <row r="5614" spans="1:92" ht="14">
      <c r="A5614" s="1"/>
      <c r="D5614" s="38"/>
      <c r="I5614" s="19"/>
      <c r="K5614" s="15"/>
      <c r="L5614" s="15"/>
      <c r="AE5614" s="37"/>
      <c r="AF5614" s="30"/>
      <c r="AG5614" s="23"/>
      <c r="AH5614" s="23"/>
      <c r="AI5614" s="23"/>
      <c r="AJ5614" s="23"/>
      <c r="AK5614" s="23"/>
      <c r="AL5614" s="23"/>
      <c r="AM5614" s="23"/>
      <c r="AN5614" s="23"/>
      <c r="AO5614" s="23"/>
      <c r="AP5614" s="23"/>
      <c r="AQ5614" s="23"/>
      <c r="AR5614" s="23"/>
      <c r="AS5614" s="23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23"/>
      <c r="BE5614" s="23"/>
      <c r="BF5614" s="23"/>
      <c r="BG5614" s="12"/>
      <c r="BH5614" s="12"/>
      <c r="BI5614" s="12"/>
      <c r="BJ5614" s="12"/>
      <c r="BK5614" s="12"/>
      <c r="BL5614" s="12"/>
      <c r="BM5614" s="12"/>
      <c r="BN5614" s="12"/>
      <c r="BO5614" s="12"/>
      <c r="BP5614" s="12"/>
      <c r="BQ5614" s="12"/>
      <c r="BR5614" s="12"/>
      <c r="BS5614" s="12"/>
      <c r="BT5614" s="12"/>
      <c r="BU5614" s="12"/>
      <c r="BV5614" s="12"/>
      <c r="BW5614" s="12"/>
      <c r="BX5614" s="15"/>
      <c r="BY5614" s="15"/>
      <c r="BZ5614" s="15"/>
      <c r="CA5614" s="15"/>
      <c r="CB5614" s="15"/>
      <c r="CC5614" s="15"/>
      <c r="CD5614" s="15"/>
      <c r="CE5614" s="15"/>
      <c r="CF5614" s="15"/>
      <c r="CG5614" s="15"/>
      <c r="CH5614" s="15"/>
      <c r="CI5614" s="15"/>
      <c r="CJ5614" s="15"/>
      <c r="CK5614" s="15"/>
      <c r="CL5614" s="15"/>
      <c r="CM5614" s="15"/>
      <c r="CN5614" s="15"/>
    </row>
    <row r="5615" spans="1:92" ht="14">
      <c r="A5615" s="1"/>
      <c r="D5615" s="38"/>
      <c r="I5615" s="19"/>
      <c r="K5615" s="15"/>
      <c r="L5615" s="15"/>
      <c r="AE5615" s="37"/>
      <c r="AF5615" s="30"/>
      <c r="AG5615" s="23"/>
      <c r="AH5615" s="23"/>
      <c r="AI5615" s="23"/>
      <c r="AJ5615" s="23"/>
      <c r="AK5615" s="23"/>
      <c r="AL5615" s="23"/>
      <c r="AM5615" s="23"/>
      <c r="AN5615" s="23"/>
      <c r="AO5615" s="23"/>
      <c r="AP5615" s="23"/>
      <c r="AQ5615" s="23"/>
      <c r="AR5615" s="23"/>
      <c r="AS5615" s="23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23"/>
      <c r="BE5615" s="23"/>
      <c r="BF5615" s="23"/>
      <c r="BG5615" s="12"/>
      <c r="BH5615" s="12"/>
      <c r="BI5615" s="12"/>
      <c r="BJ5615" s="12"/>
      <c r="BK5615" s="12"/>
      <c r="BL5615" s="12"/>
      <c r="BM5615" s="12"/>
      <c r="BN5615" s="12"/>
      <c r="BO5615" s="12"/>
      <c r="BP5615" s="12"/>
      <c r="BQ5615" s="12"/>
      <c r="BR5615" s="12"/>
      <c r="BS5615" s="12"/>
      <c r="BT5615" s="12"/>
      <c r="BU5615" s="12"/>
      <c r="BV5615" s="12"/>
      <c r="BW5615" s="12"/>
      <c r="BX5615" s="15"/>
      <c r="BY5615" s="15"/>
      <c r="BZ5615" s="15"/>
      <c r="CA5615" s="15"/>
      <c r="CB5615" s="15"/>
      <c r="CC5615" s="15"/>
      <c r="CD5615" s="15"/>
      <c r="CE5615" s="15"/>
      <c r="CF5615" s="15"/>
      <c r="CG5615" s="15"/>
      <c r="CH5615" s="15"/>
      <c r="CI5615" s="15"/>
      <c r="CJ5615" s="15"/>
      <c r="CK5615" s="15"/>
      <c r="CL5615" s="15"/>
      <c r="CM5615" s="15"/>
      <c r="CN5615" s="15"/>
    </row>
    <row r="5616" spans="1:92" ht="14">
      <c r="A5616" s="1"/>
      <c r="D5616" s="38"/>
      <c r="I5616" s="19"/>
      <c r="K5616" s="15"/>
      <c r="L5616" s="15"/>
      <c r="AE5616" s="37"/>
      <c r="AF5616" s="30"/>
      <c r="AG5616" s="23"/>
      <c r="AH5616" s="23"/>
      <c r="AI5616" s="23"/>
      <c r="AJ5616" s="23"/>
      <c r="AK5616" s="23"/>
      <c r="AL5616" s="23"/>
      <c r="AM5616" s="23"/>
      <c r="AN5616" s="23"/>
      <c r="AO5616" s="23"/>
      <c r="AP5616" s="23"/>
      <c r="AQ5616" s="23"/>
      <c r="AR5616" s="23"/>
      <c r="AS5616" s="23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23"/>
      <c r="BE5616" s="23"/>
      <c r="BF5616" s="23"/>
      <c r="BG5616" s="12"/>
      <c r="BH5616" s="12"/>
      <c r="BI5616" s="12"/>
      <c r="BJ5616" s="12"/>
      <c r="BK5616" s="12"/>
      <c r="BL5616" s="12"/>
      <c r="BM5616" s="12"/>
      <c r="BN5616" s="12"/>
      <c r="BO5616" s="12"/>
      <c r="BP5616" s="12"/>
      <c r="BQ5616" s="12"/>
      <c r="BR5616" s="12"/>
      <c r="BS5616" s="12"/>
      <c r="BT5616" s="12"/>
      <c r="BU5616" s="12"/>
      <c r="BV5616" s="12"/>
      <c r="BW5616" s="12"/>
      <c r="BX5616" s="15"/>
      <c r="BY5616" s="15"/>
      <c r="BZ5616" s="15"/>
      <c r="CA5616" s="15"/>
      <c r="CB5616" s="15"/>
      <c r="CC5616" s="15"/>
      <c r="CD5616" s="15"/>
      <c r="CE5616" s="15"/>
      <c r="CF5616" s="15"/>
      <c r="CG5616" s="15"/>
      <c r="CH5616" s="15"/>
      <c r="CI5616" s="15"/>
      <c r="CJ5616" s="15"/>
      <c r="CK5616" s="15"/>
      <c r="CL5616" s="15"/>
      <c r="CM5616" s="15"/>
      <c r="CN5616" s="15"/>
    </row>
    <row r="5617" spans="1:92" ht="14">
      <c r="A5617" s="1"/>
      <c r="D5617" s="38"/>
      <c r="I5617" s="19"/>
      <c r="K5617" s="15"/>
      <c r="L5617" s="15"/>
      <c r="AE5617" s="37"/>
      <c r="AF5617" s="30"/>
      <c r="AG5617" s="23"/>
      <c r="AH5617" s="23"/>
      <c r="AI5617" s="23"/>
      <c r="AJ5617" s="23"/>
      <c r="AK5617" s="23"/>
      <c r="AL5617" s="23"/>
      <c r="AM5617" s="23"/>
      <c r="AN5617" s="23"/>
      <c r="AO5617" s="23"/>
      <c r="AP5617" s="23"/>
      <c r="AQ5617" s="23"/>
      <c r="AR5617" s="23"/>
      <c r="AS5617" s="23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23"/>
      <c r="BE5617" s="23"/>
      <c r="BF5617" s="23"/>
      <c r="BG5617" s="12"/>
      <c r="BH5617" s="12"/>
      <c r="BI5617" s="12"/>
      <c r="BJ5617" s="12"/>
      <c r="BK5617" s="12"/>
      <c r="BL5617" s="12"/>
      <c r="BM5617" s="12"/>
      <c r="BN5617" s="12"/>
      <c r="BO5617" s="12"/>
      <c r="BP5617" s="12"/>
      <c r="BQ5617" s="12"/>
      <c r="BR5617" s="12"/>
      <c r="BS5617" s="12"/>
      <c r="BT5617" s="12"/>
      <c r="BU5617" s="12"/>
      <c r="BV5617" s="12"/>
      <c r="BW5617" s="12"/>
      <c r="BX5617" s="15"/>
      <c r="BY5617" s="15"/>
      <c r="BZ5617" s="15"/>
      <c r="CA5617" s="15"/>
      <c r="CB5617" s="15"/>
      <c r="CC5617" s="15"/>
      <c r="CD5617" s="15"/>
      <c r="CE5617" s="15"/>
      <c r="CF5617" s="15"/>
      <c r="CG5617" s="15"/>
      <c r="CH5617" s="15"/>
      <c r="CI5617" s="15"/>
      <c r="CJ5617" s="15"/>
      <c r="CK5617" s="15"/>
      <c r="CL5617" s="15"/>
      <c r="CM5617" s="15"/>
      <c r="CN5617" s="15"/>
    </row>
    <row r="5618" spans="1:92" ht="14">
      <c r="A5618" s="1"/>
      <c r="D5618" s="38"/>
      <c r="I5618" s="19"/>
      <c r="K5618" s="15"/>
      <c r="L5618" s="15"/>
      <c r="AE5618" s="37"/>
      <c r="AF5618" s="30"/>
      <c r="AG5618" s="23"/>
      <c r="AH5618" s="23"/>
      <c r="AI5618" s="23"/>
      <c r="AJ5618" s="23"/>
      <c r="AK5618" s="23"/>
      <c r="AL5618" s="23"/>
      <c r="AM5618" s="23"/>
      <c r="AN5618" s="23"/>
      <c r="AO5618" s="23"/>
      <c r="AP5618" s="23"/>
      <c r="AQ5618" s="23"/>
      <c r="AR5618" s="23"/>
      <c r="AS5618" s="23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23"/>
      <c r="BE5618" s="23"/>
      <c r="BF5618" s="23"/>
      <c r="BG5618" s="12"/>
      <c r="BH5618" s="12"/>
      <c r="BI5618" s="12"/>
      <c r="BJ5618" s="12"/>
      <c r="BK5618" s="12"/>
      <c r="BL5618" s="12"/>
      <c r="BM5618" s="12"/>
      <c r="BN5618" s="12"/>
      <c r="BO5618" s="12"/>
      <c r="BP5618" s="12"/>
      <c r="BQ5618" s="12"/>
      <c r="BR5618" s="12"/>
      <c r="BS5618" s="12"/>
      <c r="BT5618" s="12"/>
      <c r="BU5618" s="12"/>
      <c r="BV5618" s="12"/>
      <c r="BW5618" s="12"/>
      <c r="BX5618" s="15"/>
      <c r="BY5618" s="15"/>
      <c r="BZ5618" s="15"/>
      <c r="CA5618" s="15"/>
      <c r="CB5618" s="15"/>
      <c r="CC5618" s="15"/>
      <c r="CD5618" s="15"/>
      <c r="CE5618" s="15"/>
      <c r="CF5618" s="15"/>
      <c r="CG5618" s="15"/>
      <c r="CH5618" s="15"/>
      <c r="CI5618" s="15"/>
      <c r="CJ5618" s="15"/>
      <c r="CK5618" s="15"/>
      <c r="CL5618" s="15"/>
      <c r="CM5618" s="15"/>
      <c r="CN5618" s="15"/>
    </row>
    <row r="5619" spans="1:92" ht="14">
      <c r="A5619" s="1"/>
      <c r="D5619" s="38"/>
      <c r="I5619" s="19"/>
      <c r="K5619" s="15"/>
      <c r="L5619" s="15"/>
      <c r="AE5619" s="37"/>
      <c r="AF5619" s="30"/>
      <c r="AG5619" s="23"/>
      <c r="AH5619" s="23"/>
      <c r="AI5619" s="23"/>
      <c r="AJ5619" s="23"/>
      <c r="AK5619" s="23"/>
      <c r="AL5619" s="23"/>
      <c r="AM5619" s="23"/>
      <c r="AN5619" s="23"/>
      <c r="AO5619" s="23"/>
      <c r="AP5619" s="23"/>
      <c r="AQ5619" s="23"/>
      <c r="AR5619" s="23"/>
      <c r="AS5619" s="23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23"/>
      <c r="BE5619" s="23"/>
      <c r="BF5619" s="23"/>
      <c r="BG5619" s="12"/>
      <c r="BH5619" s="12"/>
      <c r="BI5619" s="12"/>
      <c r="BJ5619" s="12"/>
      <c r="BK5619" s="12"/>
      <c r="BL5619" s="12"/>
      <c r="BM5619" s="12"/>
      <c r="BN5619" s="12"/>
      <c r="BO5619" s="12"/>
      <c r="BP5619" s="12"/>
      <c r="BQ5619" s="12"/>
      <c r="BR5619" s="12"/>
      <c r="BS5619" s="12"/>
      <c r="BT5619" s="12"/>
      <c r="BU5619" s="12"/>
      <c r="BV5619" s="12"/>
      <c r="BW5619" s="12"/>
      <c r="BX5619" s="15"/>
      <c r="BY5619" s="15"/>
      <c r="BZ5619" s="15"/>
      <c r="CA5619" s="15"/>
      <c r="CB5619" s="15"/>
      <c r="CC5619" s="15"/>
      <c r="CD5619" s="15"/>
      <c r="CE5619" s="15"/>
      <c r="CF5619" s="15"/>
      <c r="CG5619" s="15"/>
      <c r="CH5619" s="15"/>
      <c r="CI5619" s="15"/>
      <c r="CJ5619" s="15"/>
      <c r="CK5619" s="15"/>
      <c r="CL5619" s="15"/>
      <c r="CM5619" s="15"/>
      <c r="CN5619" s="15"/>
    </row>
    <row r="5620" spans="1:92" ht="14">
      <c r="A5620" s="1"/>
      <c r="D5620" s="38"/>
      <c r="I5620" s="19"/>
      <c r="K5620" s="15"/>
      <c r="L5620" s="15"/>
      <c r="AE5620" s="37"/>
      <c r="AF5620" s="30"/>
      <c r="AG5620" s="23"/>
      <c r="AH5620" s="23"/>
      <c r="AI5620" s="23"/>
      <c r="AJ5620" s="23"/>
      <c r="AK5620" s="23"/>
      <c r="AL5620" s="23"/>
      <c r="AM5620" s="23"/>
      <c r="AN5620" s="23"/>
      <c r="AO5620" s="23"/>
      <c r="AP5620" s="23"/>
      <c r="AQ5620" s="23"/>
      <c r="AR5620" s="23"/>
      <c r="AS5620" s="23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23"/>
      <c r="BE5620" s="23"/>
      <c r="BF5620" s="23"/>
      <c r="BG5620" s="12"/>
      <c r="BH5620" s="12"/>
      <c r="BI5620" s="12"/>
      <c r="BJ5620" s="12"/>
      <c r="BK5620" s="12"/>
      <c r="BL5620" s="12"/>
      <c r="BM5620" s="12"/>
      <c r="BN5620" s="12"/>
      <c r="BO5620" s="12"/>
      <c r="BP5620" s="12"/>
      <c r="BQ5620" s="12"/>
      <c r="BR5620" s="12"/>
      <c r="BS5620" s="12"/>
      <c r="BT5620" s="12"/>
      <c r="BU5620" s="12"/>
      <c r="BV5620" s="12"/>
      <c r="BW5620" s="12"/>
      <c r="BX5620" s="15"/>
      <c r="BY5620" s="15"/>
      <c r="BZ5620" s="15"/>
      <c r="CA5620" s="15"/>
      <c r="CB5620" s="15"/>
      <c r="CC5620" s="15"/>
      <c r="CD5620" s="15"/>
      <c r="CE5620" s="15"/>
      <c r="CF5620" s="15"/>
      <c r="CG5620" s="15"/>
      <c r="CH5620" s="15"/>
      <c r="CI5620" s="15"/>
      <c r="CJ5620" s="15"/>
      <c r="CK5620" s="15"/>
      <c r="CL5620" s="15"/>
      <c r="CM5620" s="15"/>
      <c r="CN5620" s="15"/>
    </row>
    <row r="5621" spans="1:92" ht="14">
      <c r="A5621" s="1"/>
      <c r="D5621" s="38"/>
      <c r="I5621" s="19"/>
      <c r="K5621" s="15"/>
      <c r="L5621" s="15"/>
      <c r="AE5621" s="37"/>
      <c r="AF5621" s="30"/>
      <c r="AG5621" s="23"/>
      <c r="AH5621" s="23"/>
      <c r="AI5621" s="23"/>
      <c r="AJ5621" s="23"/>
      <c r="AK5621" s="23"/>
      <c r="AL5621" s="23"/>
      <c r="AM5621" s="23"/>
      <c r="AN5621" s="23"/>
      <c r="AO5621" s="23"/>
      <c r="AP5621" s="23"/>
      <c r="AQ5621" s="23"/>
      <c r="AR5621" s="23"/>
      <c r="AS5621" s="23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23"/>
      <c r="BE5621" s="23"/>
      <c r="BF5621" s="23"/>
      <c r="BG5621" s="12"/>
      <c r="BH5621" s="12"/>
      <c r="BI5621" s="12"/>
      <c r="BJ5621" s="12"/>
      <c r="BK5621" s="12"/>
      <c r="BL5621" s="12"/>
      <c r="BM5621" s="12"/>
      <c r="BN5621" s="12"/>
      <c r="BO5621" s="12"/>
      <c r="BP5621" s="12"/>
      <c r="BQ5621" s="12"/>
      <c r="BR5621" s="12"/>
      <c r="BS5621" s="12"/>
      <c r="BT5621" s="12"/>
      <c r="BU5621" s="12"/>
      <c r="BV5621" s="12"/>
      <c r="BW5621" s="12"/>
      <c r="BX5621" s="15"/>
      <c r="BY5621" s="15"/>
      <c r="BZ5621" s="15"/>
      <c r="CA5621" s="15"/>
      <c r="CB5621" s="15"/>
      <c r="CC5621" s="15"/>
      <c r="CD5621" s="15"/>
      <c r="CE5621" s="15"/>
      <c r="CF5621" s="15"/>
      <c r="CG5621" s="15"/>
      <c r="CH5621" s="15"/>
      <c r="CI5621" s="15"/>
      <c r="CJ5621" s="15"/>
      <c r="CK5621" s="15"/>
      <c r="CL5621" s="15"/>
      <c r="CM5621" s="15"/>
      <c r="CN5621" s="15"/>
    </row>
    <row r="5622" spans="1:92" ht="14">
      <c r="A5622" s="1"/>
      <c r="D5622" s="38"/>
      <c r="I5622" s="19"/>
      <c r="K5622" s="15"/>
      <c r="L5622" s="15"/>
      <c r="AE5622" s="37"/>
      <c r="AF5622" s="30"/>
      <c r="AG5622" s="23"/>
      <c r="AH5622" s="23"/>
      <c r="AI5622" s="23"/>
      <c r="AJ5622" s="23"/>
      <c r="AK5622" s="23"/>
      <c r="AL5622" s="23"/>
      <c r="AM5622" s="23"/>
      <c r="AN5622" s="23"/>
      <c r="AO5622" s="23"/>
      <c r="AP5622" s="23"/>
      <c r="AQ5622" s="23"/>
      <c r="AR5622" s="23"/>
      <c r="AS5622" s="23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23"/>
      <c r="BE5622" s="23"/>
      <c r="BF5622" s="23"/>
      <c r="BG5622" s="12"/>
      <c r="BH5622" s="12"/>
      <c r="BI5622" s="12"/>
      <c r="BJ5622" s="12"/>
      <c r="BK5622" s="12"/>
      <c r="BL5622" s="12"/>
      <c r="BM5622" s="12"/>
      <c r="BN5622" s="12"/>
      <c r="BO5622" s="12"/>
      <c r="BP5622" s="12"/>
      <c r="BQ5622" s="12"/>
      <c r="BR5622" s="12"/>
      <c r="BS5622" s="12"/>
      <c r="BT5622" s="12"/>
      <c r="BU5622" s="12"/>
      <c r="BV5622" s="12"/>
      <c r="BW5622" s="12"/>
      <c r="BX5622" s="15"/>
      <c r="BY5622" s="15"/>
      <c r="BZ5622" s="15"/>
      <c r="CA5622" s="15"/>
      <c r="CB5622" s="15"/>
      <c r="CC5622" s="15"/>
      <c r="CD5622" s="15"/>
      <c r="CE5622" s="15"/>
      <c r="CF5622" s="15"/>
      <c r="CG5622" s="15"/>
      <c r="CH5622" s="15"/>
      <c r="CI5622" s="15"/>
      <c r="CJ5622" s="15"/>
      <c r="CK5622" s="15"/>
      <c r="CL5622" s="15"/>
      <c r="CM5622" s="15"/>
      <c r="CN5622" s="15"/>
    </row>
    <row r="5623" spans="1:92" ht="14">
      <c r="A5623" s="1"/>
      <c r="D5623" s="38"/>
      <c r="I5623" s="19"/>
      <c r="K5623" s="15"/>
      <c r="L5623" s="15"/>
      <c r="AE5623" s="37"/>
      <c r="AF5623" s="30"/>
      <c r="AG5623" s="23"/>
      <c r="AH5623" s="23"/>
      <c r="AI5623" s="23"/>
      <c r="AJ5623" s="23"/>
      <c r="AK5623" s="23"/>
      <c r="AL5623" s="23"/>
      <c r="AM5623" s="23"/>
      <c r="AN5623" s="23"/>
      <c r="AO5623" s="23"/>
      <c r="AP5623" s="23"/>
      <c r="AQ5623" s="23"/>
      <c r="AR5623" s="23"/>
      <c r="AS5623" s="23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23"/>
      <c r="BE5623" s="23"/>
      <c r="BF5623" s="23"/>
      <c r="BG5623" s="12"/>
      <c r="BH5623" s="12"/>
      <c r="BI5623" s="12"/>
      <c r="BJ5623" s="12"/>
      <c r="BK5623" s="12"/>
      <c r="BL5623" s="12"/>
      <c r="BM5623" s="12"/>
      <c r="BN5623" s="12"/>
      <c r="BO5623" s="12"/>
      <c r="BP5623" s="12"/>
      <c r="BQ5623" s="12"/>
      <c r="BR5623" s="12"/>
      <c r="BS5623" s="12"/>
      <c r="BT5623" s="12"/>
      <c r="BU5623" s="12"/>
      <c r="BV5623" s="12"/>
      <c r="BW5623" s="12"/>
      <c r="BX5623" s="15"/>
      <c r="BY5623" s="15"/>
      <c r="BZ5623" s="15"/>
      <c r="CA5623" s="15"/>
      <c r="CB5623" s="15"/>
      <c r="CC5623" s="15"/>
      <c r="CD5623" s="15"/>
      <c r="CE5623" s="15"/>
      <c r="CF5623" s="15"/>
      <c r="CG5623" s="15"/>
      <c r="CH5623" s="15"/>
      <c r="CI5623" s="15"/>
      <c r="CJ5623" s="15"/>
      <c r="CK5623" s="15"/>
      <c r="CL5623" s="15"/>
      <c r="CM5623" s="15"/>
      <c r="CN5623" s="15"/>
    </row>
    <row r="5624" spans="1:92" ht="14">
      <c r="A5624" s="1"/>
      <c r="D5624" s="38"/>
      <c r="I5624" s="19"/>
      <c r="K5624" s="15"/>
      <c r="L5624" s="15"/>
      <c r="AE5624" s="37"/>
      <c r="AF5624" s="30"/>
      <c r="AG5624" s="23"/>
      <c r="AH5624" s="23"/>
      <c r="AI5624" s="23"/>
      <c r="AJ5624" s="23"/>
      <c r="AK5624" s="23"/>
      <c r="AL5624" s="23"/>
      <c r="AM5624" s="23"/>
      <c r="AN5624" s="23"/>
      <c r="AO5624" s="23"/>
      <c r="AP5624" s="23"/>
      <c r="AQ5624" s="23"/>
      <c r="AR5624" s="23"/>
      <c r="AS5624" s="23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23"/>
      <c r="BE5624" s="23"/>
      <c r="BF5624" s="23"/>
      <c r="BG5624" s="12"/>
      <c r="BH5624" s="12"/>
      <c r="BI5624" s="12"/>
      <c r="BJ5624" s="12"/>
      <c r="BK5624" s="12"/>
      <c r="BL5624" s="12"/>
      <c r="BM5624" s="12"/>
      <c r="BN5624" s="12"/>
      <c r="BO5624" s="12"/>
      <c r="BP5624" s="12"/>
      <c r="BQ5624" s="12"/>
      <c r="BR5624" s="12"/>
      <c r="BS5624" s="12"/>
      <c r="BT5624" s="12"/>
      <c r="BU5624" s="12"/>
      <c r="BV5624" s="12"/>
      <c r="BW5624" s="12"/>
      <c r="BX5624" s="15"/>
      <c r="BY5624" s="15"/>
      <c r="BZ5624" s="15"/>
      <c r="CA5624" s="15"/>
      <c r="CB5624" s="15"/>
      <c r="CC5624" s="15"/>
      <c r="CD5624" s="15"/>
      <c r="CE5624" s="15"/>
      <c r="CF5624" s="15"/>
      <c r="CG5624" s="15"/>
      <c r="CH5624" s="15"/>
      <c r="CI5624" s="15"/>
      <c r="CJ5624" s="15"/>
      <c r="CK5624" s="15"/>
      <c r="CL5624" s="15"/>
      <c r="CM5624" s="15"/>
      <c r="CN5624" s="15"/>
    </row>
    <row r="5625" spans="1:92" ht="14">
      <c r="A5625" s="1"/>
      <c r="D5625" s="38"/>
      <c r="I5625" s="19"/>
      <c r="K5625" s="15"/>
      <c r="L5625" s="15"/>
      <c r="AE5625" s="37"/>
      <c r="AF5625" s="30"/>
      <c r="AG5625" s="23"/>
      <c r="AH5625" s="23"/>
      <c r="AI5625" s="23"/>
      <c r="AJ5625" s="23"/>
      <c r="AK5625" s="23"/>
      <c r="AL5625" s="23"/>
      <c r="AM5625" s="23"/>
      <c r="AN5625" s="23"/>
      <c r="AO5625" s="23"/>
      <c r="AP5625" s="23"/>
      <c r="AQ5625" s="23"/>
      <c r="AR5625" s="23"/>
      <c r="AS5625" s="23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23"/>
      <c r="BE5625" s="23"/>
      <c r="BF5625" s="23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/>
      <c r="BT5625" s="12"/>
      <c r="BU5625" s="12"/>
      <c r="BV5625" s="12"/>
      <c r="BW5625" s="12"/>
      <c r="BX5625" s="15"/>
      <c r="BY5625" s="15"/>
      <c r="BZ5625" s="15"/>
      <c r="CA5625" s="15"/>
      <c r="CB5625" s="15"/>
      <c r="CC5625" s="15"/>
      <c r="CD5625" s="15"/>
      <c r="CE5625" s="15"/>
      <c r="CF5625" s="15"/>
      <c r="CG5625" s="15"/>
      <c r="CH5625" s="15"/>
      <c r="CI5625" s="15"/>
      <c r="CJ5625" s="15"/>
      <c r="CK5625" s="15"/>
      <c r="CL5625" s="15"/>
      <c r="CM5625" s="15"/>
      <c r="CN5625" s="15"/>
    </row>
    <row r="5626" spans="1:92" ht="14">
      <c r="A5626" s="1"/>
      <c r="D5626" s="38"/>
      <c r="I5626" s="19"/>
      <c r="K5626" s="15"/>
      <c r="L5626" s="15"/>
      <c r="AE5626" s="37"/>
      <c r="AF5626" s="30"/>
      <c r="AG5626" s="23"/>
      <c r="AH5626" s="23"/>
      <c r="AI5626" s="23"/>
      <c r="AJ5626" s="23"/>
      <c r="AK5626" s="23"/>
      <c r="AL5626" s="23"/>
      <c r="AM5626" s="23"/>
      <c r="AN5626" s="23"/>
      <c r="AO5626" s="23"/>
      <c r="AP5626" s="23"/>
      <c r="AQ5626" s="23"/>
      <c r="AR5626" s="23"/>
      <c r="AS5626" s="23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23"/>
      <c r="BE5626" s="23"/>
      <c r="BF5626" s="23"/>
      <c r="BG5626" s="12"/>
      <c r="BH5626" s="12"/>
      <c r="BI5626" s="12"/>
      <c r="BJ5626" s="12"/>
      <c r="BK5626" s="12"/>
      <c r="BL5626" s="12"/>
      <c r="BM5626" s="12"/>
      <c r="BN5626" s="12"/>
      <c r="BO5626" s="12"/>
      <c r="BP5626" s="12"/>
      <c r="BQ5626" s="12"/>
      <c r="BR5626" s="12"/>
      <c r="BS5626" s="12"/>
      <c r="BT5626" s="12"/>
      <c r="BU5626" s="12"/>
      <c r="BV5626" s="12"/>
      <c r="BW5626" s="12"/>
      <c r="BX5626" s="15"/>
      <c r="BY5626" s="15"/>
      <c r="BZ5626" s="15"/>
      <c r="CA5626" s="15"/>
      <c r="CB5626" s="15"/>
      <c r="CC5626" s="15"/>
      <c r="CD5626" s="15"/>
      <c r="CE5626" s="15"/>
      <c r="CF5626" s="15"/>
      <c r="CG5626" s="15"/>
      <c r="CH5626" s="15"/>
      <c r="CI5626" s="15"/>
      <c r="CJ5626" s="15"/>
      <c r="CK5626" s="15"/>
      <c r="CL5626" s="15"/>
      <c r="CM5626" s="15"/>
      <c r="CN5626" s="15"/>
    </row>
  </sheetData>
  <autoFilter ref="A1:CA1621" xr:uid="{00000000-0009-0000-0000-000001000000}"/>
  <mergeCells count="4">
    <mergeCell ref="L1:V1"/>
    <mergeCell ref="W1:AG1"/>
    <mergeCell ref="AH1:BA1"/>
    <mergeCell ref="BB1:B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baseColWidth="10" defaultColWidth="12.6640625" defaultRowHeight="15.75" customHeight="1"/>
  <cols>
    <col min="1" max="1" width="23.6640625" customWidth="1"/>
    <col min="2" max="2" width="31.83203125" customWidth="1"/>
    <col min="3" max="3" width="22.6640625" customWidth="1"/>
    <col min="4" max="4" width="23.6640625" customWidth="1"/>
    <col min="6" max="6" width="18.1640625" customWidth="1"/>
    <col min="7" max="7" width="19.33203125" customWidth="1"/>
  </cols>
  <sheetData>
    <row r="1" spans="1:7" ht="18">
      <c r="A1" s="41" t="s">
        <v>6688</v>
      </c>
      <c r="B1" s="42" t="s">
        <v>6</v>
      </c>
      <c r="C1" s="43" t="s">
        <v>6689</v>
      </c>
      <c r="D1" s="44" t="s">
        <v>6690</v>
      </c>
    </row>
    <row r="2" spans="1:7" ht="15.75" customHeight="1">
      <c r="A2" s="45"/>
      <c r="B2" s="44"/>
    </row>
    <row r="3" spans="1:7" ht="18">
      <c r="A3" s="45" t="s">
        <v>6691</v>
      </c>
      <c r="B3" s="46" t="s">
        <v>6692</v>
      </c>
      <c r="C3" s="40" t="s">
        <v>6693</v>
      </c>
      <c r="D3" s="46" t="s">
        <v>6694</v>
      </c>
      <c r="E3" s="40" t="str">
        <f ca="1">TEXT(TODAY() + 1,"yyyy/MM/dd")</f>
        <v>2024/08/13</v>
      </c>
      <c r="F3" s="46" t="s">
        <v>6687</v>
      </c>
      <c r="G3" s="47">
        <v>45105.716469907406</v>
      </c>
    </row>
    <row r="4" spans="1:7" ht="18">
      <c r="A4" s="45" t="s">
        <v>6695</v>
      </c>
      <c r="B4" s="46" t="s">
        <v>6692</v>
      </c>
      <c r="C4" s="48" t="str">
        <f ca="1">TEXT(TODAY() - 20,"yyyy-MM-dd")</f>
        <v>2024-07-23</v>
      </c>
      <c r="D4" s="46" t="s">
        <v>6694</v>
      </c>
      <c r="E4" s="48" t="str">
        <f ca="1">TEXT(TODAY() + 1,"yyyy-MM-dd")</f>
        <v>2024-08-13</v>
      </c>
      <c r="F4" s="46" t="s">
        <v>6687</v>
      </c>
      <c r="G4" s="47">
        <v>45513.324062500003</v>
      </c>
    </row>
    <row r="7" spans="1:7" ht="17">
      <c r="A7" s="49" t="s">
        <v>6696</v>
      </c>
      <c r="B7" s="28" t="s">
        <v>6697</v>
      </c>
    </row>
    <row r="8" spans="1:7" ht="17">
      <c r="A8" s="49" t="s">
        <v>6698</v>
      </c>
      <c r="B8" s="28" t="s">
        <v>6699</v>
      </c>
    </row>
    <row r="9" spans="1:7" ht="17">
      <c r="A9" s="49" t="s">
        <v>6700</v>
      </c>
      <c r="B9" s="50" t="s">
        <v>6701</v>
      </c>
      <c r="C9" s="17" t="s">
        <v>6702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OL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4" sqref="E14"/>
    </sheetView>
  </sheetViews>
  <sheetFormatPr baseColWidth="10" defaultColWidth="12.6640625" defaultRowHeight="15.75" customHeight="1"/>
  <sheetData>
    <row r="1" spans="1:402" ht="14">
      <c r="A1" s="66" t="s">
        <v>6708</v>
      </c>
      <c r="B1" s="67" t="s">
        <v>6629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8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9"/>
      <c r="NP1" s="69"/>
      <c r="NQ1" s="69"/>
      <c r="NR1" s="69"/>
      <c r="NS1" s="69"/>
      <c r="NT1" s="69"/>
      <c r="NU1" s="69"/>
      <c r="NV1" s="69"/>
      <c r="NW1" s="69"/>
      <c r="NX1" s="69"/>
      <c r="NY1" s="69"/>
      <c r="NZ1" s="69"/>
      <c r="OA1" s="69"/>
      <c r="OB1" s="69"/>
      <c r="OC1" s="69"/>
      <c r="OD1" s="69"/>
      <c r="OE1" s="69"/>
      <c r="OF1" s="69"/>
      <c r="OG1" s="69"/>
      <c r="OH1" s="69"/>
      <c r="OI1" s="69"/>
      <c r="OJ1" s="69"/>
      <c r="OK1" s="69"/>
      <c r="OL1" s="6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P5837"/>
  <sheetViews>
    <sheetView tabSelected="1" workbookViewId="0">
      <selection sqref="A1:A1048576"/>
    </sheetView>
  </sheetViews>
  <sheetFormatPr baseColWidth="10" defaultColWidth="12.6640625" defaultRowHeight="15.75" customHeight="1"/>
  <cols>
    <col min="9" max="9" width="55.6640625" customWidth="1"/>
  </cols>
  <sheetData>
    <row r="1" spans="1:16" ht="39.75" customHeight="1">
      <c r="A1" s="1" t="s">
        <v>0</v>
      </c>
      <c r="G1" s="17" t="s">
        <v>6629</v>
      </c>
      <c r="H1" s="51" t="s">
        <v>6703</v>
      </c>
      <c r="I1" s="24" t="s">
        <v>6704</v>
      </c>
      <c r="J1" s="52" t="s">
        <v>6705</v>
      </c>
      <c r="K1" s="53" t="s">
        <v>6706</v>
      </c>
      <c r="L1" s="54" t="s">
        <v>6707</v>
      </c>
      <c r="O1" s="17" t="str">
        <f ca="1">IFERROR(__xludf.DUMMYFUNCTION("QUERY(K1, """")"),"Giá'!B:OL")</f>
        <v>Giá'!B:OL</v>
      </c>
      <c r="P1" s="17" t="e">
        <f>SUBSTITUTE(ADDRESS(1,MATCH(G1,#REF!, 0) +1, 4), "1", "")</f>
        <v>#REF!</v>
      </c>
    </row>
    <row r="2" spans="1:16" ht="13">
      <c r="A2" s="1" t="s">
        <v>1</v>
      </c>
      <c r="D2" s="55" t="str">
        <f ca="1">IFERROR(__xludf.DUMMYFUNCTION("QUERY(K1, ""select A"")"),"#VALUE!")</f>
        <v>#VALUE!</v>
      </c>
      <c r="E2" s="56"/>
      <c r="F2" s="57"/>
      <c r="I2" s="24"/>
      <c r="J2" s="24"/>
    </row>
    <row r="3" spans="1:16" ht="13">
      <c r="A3" s="1" t="s">
        <v>2</v>
      </c>
      <c r="E3" s="39"/>
      <c r="F3" s="58" t="e">
        <f>(E3-#REF!)/#REF!</f>
        <v>#REF!</v>
      </c>
      <c r="I3" s="24"/>
      <c r="J3" s="24"/>
    </row>
    <row r="4" spans="1:16" ht="13">
      <c r="A4" s="1" t="s">
        <v>3</v>
      </c>
      <c r="E4" s="39"/>
      <c r="F4" s="58" t="e">
        <f t="shared" ref="F4:F258" si="0">(E4-E3)/E3</f>
        <v>#DIV/0!</v>
      </c>
      <c r="I4" s="24"/>
      <c r="J4" s="24"/>
    </row>
    <row r="5" spans="1:16" ht="13">
      <c r="A5" s="1" t="s">
        <v>4</v>
      </c>
      <c r="E5" s="39"/>
      <c r="F5" s="58" t="e">
        <f t="shared" si="0"/>
        <v>#DIV/0!</v>
      </c>
      <c r="I5" s="24"/>
      <c r="J5" s="24"/>
    </row>
    <row r="6" spans="1:16" ht="13">
      <c r="A6" s="1" t="s">
        <v>5</v>
      </c>
      <c r="E6" s="39"/>
      <c r="F6" s="58" t="e">
        <f t="shared" si="0"/>
        <v>#DIV/0!</v>
      </c>
      <c r="H6" s="55"/>
      <c r="I6" s="24"/>
      <c r="J6" s="24"/>
    </row>
    <row r="7" spans="1:16" ht="13">
      <c r="A7" s="1" t="s">
        <v>6</v>
      </c>
      <c r="E7" s="39"/>
      <c r="F7" s="58" t="e">
        <f t="shared" si="0"/>
        <v>#DIV/0!</v>
      </c>
      <c r="H7" s="59"/>
      <c r="I7" s="24"/>
      <c r="J7" s="24"/>
    </row>
    <row r="8" spans="1:16" ht="13">
      <c r="A8" s="1" t="s">
        <v>7</v>
      </c>
      <c r="E8" s="39"/>
      <c r="F8" s="58" t="e">
        <f t="shared" si="0"/>
        <v>#DIV/0!</v>
      </c>
      <c r="H8" s="60"/>
      <c r="I8" s="24"/>
      <c r="J8" s="24"/>
    </row>
    <row r="9" spans="1:16" ht="13">
      <c r="A9" s="1" t="s">
        <v>8</v>
      </c>
      <c r="E9" s="39"/>
      <c r="F9" s="58" t="e">
        <f t="shared" si="0"/>
        <v>#DIV/0!</v>
      </c>
      <c r="H9" s="61"/>
      <c r="I9" s="24"/>
      <c r="J9" s="24"/>
    </row>
    <row r="10" spans="1:16" ht="13">
      <c r="A10" s="1" t="s">
        <v>9</v>
      </c>
      <c r="E10" s="39"/>
      <c r="F10" s="58" t="e">
        <f t="shared" si="0"/>
        <v>#DIV/0!</v>
      </c>
      <c r="H10" s="61"/>
      <c r="I10" s="24"/>
      <c r="J10" s="24"/>
    </row>
    <row r="11" spans="1:16" ht="13">
      <c r="A11" s="1" t="s">
        <v>10</v>
      </c>
      <c r="E11" s="39"/>
      <c r="F11" s="58" t="e">
        <f t="shared" si="0"/>
        <v>#DIV/0!</v>
      </c>
      <c r="H11" s="62"/>
      <c r="I11" s="24"/>
      <c r="J11" s="24"/>
    </row>
    <row r="12" spans="1:16" ht="13">
      <c r="A12" s="1" t="s">
        <v>11</v>
      </c>
      <c r="E12" s="39"/>
      <c r="F12" s="58" t="e">
        <f t="shared" si="0"/>
        <v>#DIV/0!</v>
      </c>
      <c r="H12" s="62"/>
      <c r="I12" s="24"/>
      <c r="J12" s="24"/>
    </row>
    <row r="13" spans="1:16" ht="13">
      <c r="A13" s="1" t="s">
        <v>12</v>
      </c>
      <c r="E13" s="39"/>
      <c r="F13" s="58" t="e">
        <f t="shared" si="0"/>
        <v>#DIV/0!</v>
      </c>
      <c r="H13" s="63"/>
      <c r="I13" s="24"/>
      <c r="J13" s="24"/>
    </row>
    <row r="14" spans="1:16" ht="13">
      <c r="A14" s="1" t="s">
        <v>13</v>
      </c>
      <c r="E14" s="39"/>
      <c r="F14" s="58" t="e">
        <f t="shared" si="0"/>
        <v>#DIV/0!</v>
      </c>
      <c r="H14" s="63"/>
      <c r="I14" s="24"/>
      <c r="J14" s="24"/>
    </row>
    <row r="15" spans="1:16" ht="13">
      <c r="A15" s="1" t="s">
        <v>14</v>
      </c>
      <c r="E15" s="39"/>
      <c r="F15" s="58" t="e">
        <f t="shared" si="0"/>
        <v>#DIV/0!</v>
      </c>
      <c r="H15" s="64"/>
      <c r="I15" s="24"/>
      <c r="J15" s="24"/>
    </row>
    <row r="16" spans="1:16" ht="13">
      <c r="A16" s="1" t="s">
        <v>15</v>
      </c>
      <c r="E16" s="39"/>
      <c r="F16" s="58" t="e">
        <f t="shared" si="0"/>
        <v>#DIV/0!</v>
      </c>
      <c r="I16" s="24"/>
      <c r="J16" s="24"/>
    </row>
    <row r="17" spans="1:10" ht="13">
      <c r="A17" s="1" t="s">
        <v>16</v>
      </c>
      <c r="E17" s="39"/>
      <c r="F17" s="58" t="e">
        <f t="shared" si="0"/>
        <v>#DIV/0!</v>
      </c>
      <c r="I17" s="24"/>
      <c r="J17" s="24"/>
    </row>
    <row r="18" spans="1:10" ht="13">
      <c r="A18" s="1" t="s">
        <v>17</v>
      </c>
      <c r="E18" s="39"/>
      <c r="F18" s="58" t="e">
        <f t="shared" si="0"/>
        <v>#DIV/0!</v>
      </c>
      <c r="I18" s="24"/>
      <c r="J18" s="24"/>
    </row>
    <row r="19" spans="1:10" ht="13">
      <c r="A19" s="1" t="s">
        <v>18</v>
      </c>
      <c r="E19" s="39"/>
      <c r="F19" s="58" t="e">
        <f t="shared" si="0"/>
        <v>#DIV/0!</v>
      </c>
      <c r="I19" s="24"/>
      <c r="J19" s="24"/>
    </row>
    <row r="20" spans="1:10" ht="13">
      <c r="A20" s="1" t="s">
        <v>19</v>
      </c>
      <c r="E20" s="39"/>
      <c r="F20" s="58" t="e">
        <f t="shared" si="0"/>
        <v>#DIV/0!</v>
      </c>
      <c r="I20" s="24"/>
      <c r="J20" s="24"/>
    </row>
    <row r="21" spans="1:10" ht="13">
      <c r="A21" s="1" t="s">
        <v>20</v>
      </c>
      <c r="E21" s="39"/>
      <c r="F21" s="58" t="e">
        <f t="shared" si="0"/>
        <v>#DIV/0!</v>
      </c>
      <c r="I21" s="24"/>
      <c r="J21" s="24"/>
    </row>
    <row r="22" spans="1:10" ht="13">
      <c r="A22" s="1" t="s">
        <v>21</v>
      </c>
      <c r="E22" s="39"/>
      <c r="F22" s="58" t="e">
        <f t="shared" si="0"/>
        <v>#DIV/0!</v>
      </c>
      <c r="I22" s="24"/>
      <c r="J22" s="24"/>
    </row>
    <row r="23" spans="1:10" ht="13">
      <c r="A23" s="1" t="s">
        <v>22</v>
      </c>
      <c r="E23" s="39"/>
      <c r="F23" s="58" t="e">
        <f t="shared" si="0"/>
        <v>#DIV/0!</v>
      </c>
      <c r="I23" s="24"/>
      <c r="J23" s="24"/>
    </row>
    <row r="24" spans="1:10" ht="13">
      <c r="A24" s="1" t="s">
        <v>23</v>
      </c>
      <c r="E24" s="39"/>
      <c r="F24" s="58" t="e">
        <f t="shared" si="0"/>
        <v>#DIV/0!</v>
      </c>
      <c r="I24" s="24"/>
      <c r="J24" s="24"/>
    </row>
    <row r="25" spans="1:10" ht="13">
      <c r="A25" s="1" t="s">
        <v>24</v>
      </c>
      <c r="E25" s="39"/>
      <c r="F25" s="58" t="e">
        <f t="shared" si="0"/>
        <v>#DIV/0!</v>
      </c>
      <c r="I25" s="24"/>
      <c r="J25" s="24"/>
    </row>
    <row r="26" spans="1:10" ht="13">
      <c r="A26" s="1" t="s">
        <v>25</v>
      </c>
      <c r="E26" s="39"/>
      <c r="F26" s="58" t="e">
        <f t="shared" si="0"/>
        <v>#DIV/0!</v>
      </c>
      <c r="I26" s="24"/>
      <c r="J26" s="24"/>
    </row>
    <row r="27" spans="1:10" ht="13">
      <c r="A27" s="1" t="s">
        <v>26</v>
      </c>
      <c r="E27" s="39"/>
      <c r="F27" s="58" t="e">
        <f t="shared" si="0"/>
        <v>#DIV/0!</v>
      </c>
      <c r="I27" s="24"/>
      <c r="J27" s="24"/>
    </row>
    <row r="28" spans="1:10" ht="13">
      <c r="A28" s="1" t="s">
        <v>27</v>
      </c>
      <c r="E28" s="39"/>
      <c r="F28" s="58" t="e">
        <f t="shared" si="0"/>
        <v>#DIV/0!</v>
      </c>
      <c r="I28" s="24"/>
      <c r="J28" s="24"/>
    </row>
    <row r="29" spans="1:10" ht="13">
      <c r="A29" s="1" t="s">
        <v>28</v>
      </c>
      <c r="E29" s="39"/>
      <c r="F29" s="58" t="e">
        <f t="shared" si="0"/>
        <v>#DIV/0!</v>
      </c>
      <c r="I29" s="24"/>
      <c r="J29" s="24"/>
    </row>
    <row r="30" spans="1:10" ht="13">
      <c r="A30" s="1" t="s">
        <v>29</v>
      </c>
      <c r="E30" s="39"/>
      <c r="F30" s="58" t="e">
        <f t="shared" si="0"/>
        <v>#DIV/0!</v>
      </c>
      <c r="I30" s="24"/>
      <c r="J30" s="24"/>
    </row>
    <row r="31" spans="1:10" ht="13">
      <c r="A31" s="1" t="s">
        <v>30</v>
      </c>
      <c r="E31" s="39"/>
      <c r="F31" s="58" t="e">
        <f t="shared" si="0"/>
        <v>#DIV/0!</v>
      </c>
      <c r="I31" s="24"/>
      <c r="J31" s="24"/>
    </row>
    <row r="32" spans="1:10" ht="13">
      <c r="A32" s="1" t="s">
        <v>31</v>
      </c>
      <c r="E32" s="39"/>
      <c r="F32" s="58" t="e">
        <f t="shared" si="0"/>
        <v>#DIV/0!</v>
      </c>
      <c r="I32" s="24"/>
      <c r="J32" s="24"/>
    </row>
    <row r="33" spans="1:10" ht="13">
      <c r="A33" s="1" t="s">
        <v>32</v>
      </c>
      <c r="E33" s="39"/>
      <c r="F33" s="58" t="e">
        <f t="shared" si="0"/>
        <v>#DIV/0!</v>
      </c>
      <c r="I33" s="24"/>
      <c r="J33" s="24"/>
    </row>
    <row r="34" spans="1:10" ht="13">
      <c r="A34" s="1" t="s">
        <v>33</v>
      </c>
      <c r="E34" s="39"/>
      <c r="F34" s="58" t="e">
        <f t="shared" si="0"/>
        <v>#DIV/0!</v>
      </c>
      <c r="I34" s="24"/>
      <c r="J34" s="24"/>
    </row>
    <row r="35" spans="1:10" ht="13">
      <c r="A35" s="1" t="s">
        <v>34</v>
      </c>
      <c r="E35" s="39"/>
      <c r="F35" s="58" t="e">
        <f t="shared" si="0"/>
        <v>#DIV/0!</v>
      </c>
      <c r="I35" s="24"/>
      <c r="J35" s="24"/>
    </row>
    <row r="36" spans="1:10" ht="13">
      <c r="A36" s="1" t="s">
        <v>35</v>
      </c>
      <c r="E36" s="39"/>
      <c r="F36" s="58" t="e">
        <f t="shared" si="0"/>
        <v>#DIV/0!</v>
      </c>
      <c r="I36" s="24"/>
      <c r="J36" s="24"/>
    </row>
    <row r="37" spans="1:10" ht="13">
      <c r="A37" s="1" t="s">
        <v>36</v>
      </c>
      <c r="E37" s="39"/>
      <c r="F37" s="58" t="e">
        <f t="shared" si="0"/>
        <v>#DIV/0!</v>
      </c>
      <c r="I37" s="24"/>
      <c r="J37" s="24"/>
    </row>
    <row r="38" spans="1:10" ht="13">
      <c r="A38" s="1" t="s">
        <v>37</v>
      </c>
      <c r="E38" s="39"/>
      <c r="F38" s="58" t="e">
        <f t="shared" si="0"/>
        <v>#DIV/0!</v>
      </c>
      <c r="I38" s="24"/>
      <c r="J38" s="24"/>
    </row>
    <row r="39" spans="1:10" ht="13">
      <c r="A39" s="1" t="s">
        <v>38</v>
      </c>
      <c r="E39" s="39"/>
      <c r="F39" s="58" t="e">
        <f t="shared" si="0"/>
        <v>#DIV/0!</v>
      </c>
      <c r="I39" s="24"/>
      <c r="J39" s="24"/>
    </row>
    <row r="40" spans="1:10" ht="13">
      <c r="A40" s="1" t="s">
        <v>39</v>
      </c>
      <c r="E40" s="39"/>
      <c r="F40" s="58" t="e">
        <f t="shared" si="0"/>
        <v>#DIV/0!</v>
      </c>
      <c r="I40" s="24"/>
      <c r="J40" s="24"/>
    </row>
    <row r="41" spans="1:10" ht="13">
      <c r="A41" s="1" t="s">
        <v>40</v>
      </c>
      <c r="E41" s="39"/>
      <c r="F41" s="58" t="e">
        <f t="shared" si="0"/>
        <v>#DIV/0!</v>
      </c>
      <c r="I41" s="24"/>
      <c r="J41" s="24"/>
    </row>
    <row r="42" spans="1:10" ht="13">
      <c r="A42" s="1" t="s">
        <v>41</v>
      </c>
      <c r="E42" s="39"/>
      <c r="F42" s="58" t="e">
        <f t="shared" si="0"/>
        <v>#DIV/0!</v>
      </c>
      <c r="I42" s="24"/>
      <c r="J42" s="24"/>
    </row>
    <row r="43" spans="1:10" ht="13">
      <c r="A43" s="1" t="s">
        <v>42</v>
      </c>
      <c r="E43" s="39"/>
      <c r="F43" s="58" t="e">
        <f t="shared" si="0"/>
        <v>#DIV/0!</v>
      </c>
      <c r="I43" s="24"/>
      <c r="J43" s="24"/>
    </row>
    <row r="44" spans="1:10" ht="13">
      <c r="A44" s="1" t="s">
        <v>43</v>
      </c>
      <c r="E44" s="39"/>
      <c r="F44" s="58" t="e">
        <f t="shared" si="0"/>
        <v>#DIV/0!</v>
      </c>
      <c r="I44" s="24"/>
      <c r="J44" s="24"/>
    </row>
    <row r="45" spans="1:10" ht="13">
      <c r="A45" s="1" t="s">
        <v>44</v>
      </c>
      <c r="E45" s="39"/>
      <c r="F45" s="58" t="e">
        <f t="shared" si="0"/>
        <v>#DIV/0!</v>
      </c>
      <c r="I45" s="24"/>
      <c r="J45" s="24"/>
    </row>
    <row r="46" spans="1:10" ht="13">
      <c r="A46" s="1" t="s">
        <v>45</v>
      </c>
      <c r="E46" s="39"/>
      <c r="F46" s="58" t="e">
        <f t="shared" si="0"/>
        <v>#DIV/0!</v>
      </c>
      <c r="I46" s="24"/>
      <c r="J46" s="24"/>
    </row>
    <row r="47" spans="1:10" ht="13">
      <c r="A47" s="1" t="s">
        <v>46</v>
      </c>
      <c r="E47" s="39"/>
      <c r="F47" s="58" t="e">
        <f t="shared" si="0"/>
        <v>#DIV/0!</v>
      </c>
      <c r="I47" s="24"/>
      <c r="J47" s="24"/>
    </row>
    <row r="48" spans="1:10" ht="13">
      <c r="A48" s="1" t="s">
        <v>47</v>
      </c>
      <c r="E48" s="39"/>
      <c r="F48" s="58" t="e">
        <f t="shared" si="0"/>
        <v>#DIV/0!</v>
      </c>
      <c r="I48" s="24"/>
      <c r="J48" s="24"/>
    </row>
    <row r="49" spans="1:10" ht="13">
      <c r="A49" s="1" t="s">
        <v>48</v>
      </c>
      <c r="E49" s="39"/>
      <c r="F49" s="58" t="e">
        <f t="shared" si="0"/>
        <v>#DIV/0!</v>
      </c>
      <c r="I49" s="24"/>
      <c r="J49" s="24"/>
    </row>
    <row r="50" spans="1:10" ht="13">
      <c r="A50" s="1" t="s">
        <v>49</v>
      </c>
      <c r="E50" s="39"/>
      <c r="F50" s="58" t="e">
        <f t="shared" si="0"/>
        <v>#DIV/0!</v>
      </c>
      <c r="I50" s="24"/>
      <c r="J50" s="24"/>
    </row>
    <row r="51" spans="1:10" ht="13">
      <c r="A51" s="1" t="s">
        <v>50</v>
      </c>
      <c r="E51" s="39"/>
      <c r="F51" s="58" t="e">
        <f t="shared" si="0"/>
        <v>#DIV/0!</v>
      </c>
      <c r="I51" s="24"/>
      <c r="J51" s="24"/>
    </row>
    <row r="52" spans="1:10" ht="13">
      <c r="A52" s="1" t="s">
        <v>51</v>
      </c>
      <c r="E52" s="39"/>
      <c r="F52" s="58" t="e">
        <f t="shared" si="0"/>
        <v>#DIV/0!</v>
      </c>
      <c r="I52" s="24"/>
      <c r="J52" s="24"/>
    </row>
    <row r="53" spans="1:10" ht="13">
      <c r="A53" s="1" t="s">
        <v>52</v>
      </c>
      <c r="E53" s="39"/>
      <c r="F53" s="58" t="e">
        <f t="shared" si="0"/>
        <v>#DIV/0!</v>
      </c>
      <c r="I53" s="24"/>
      <c r="J53" s="24"/>
    </row>
    <row r="54" spans="1:10" ht="13">
      <c r="A54" s="1" t="s">
        <v>53</v>
      </c>
      <c r="E54" s="39"/>
      <c r="F54" s="58" t="e">
        <f t="shared" si="0"/>
        <v>#DIV/0!</v>
      </c>
      <c r="I54" s="24"/>
      <c r="J54" s="24"/>
    </row>
    <row r="55" spans="1:10" ht="13">
      <c r="A55" s="1" t="s">
        <v>54</v>
      </c>
      <c r="E55" s="39"/>
      <c r="F55" s="58" t="e">
        <f t="shared" si="0"/>
        <v>#DIV/0!</v>
      </c>
      <c r="I55" s="24"/>
      <c r="J55" s="24"/>
    </row>
    <row r="56" spans="1:10" ht="13">
      <c r="A56" s="1" t="s">
        <v>55</v>
      </c>
      <c r="E56" s="39"/>
      <c r="F56" s="58" t="e">
        <f t="shared" si="0"/>
        <v>#DIV/0!</v>
      </c>
      <c r="I56" s="24"/>
      <c r="J56" s="24"/>
    </row>
    <row r="57" spans="1:10" ht="13">
      <c r="A57" s="1" t="s">
        <v>56</v>
      </c>
      <c r="E57" s="39"/>
      <c r="F57" s="58" t="e">
        <f t="shared" si="0"/>
        <v>#DIV/0!</v>
      </c>
      <c r="I57" s="24"/>
      <c r="J57" s="24"/>
    </row>
    <row r="58" spans="1:10" ht="13">
      <c r="A58" s="1" t="s">
        <v>57</v>
      </c>
      <c r="E58" s="39"/>
      <c r="F58" s="58" t="e">
        <f t="shared" si="0"/>
        <v>#DIV/0!</v>
      </c>
      <c r="I58" s="24"/>
      <c r="J58" s="24"/>
    </row>
    <row r="59" spans="1:10" ht="13">
      <c r="A59" s="1" t="s">
        <v>58</v>
      </c>
      <c r="E59" s="39"/>
      <c r="F59" s="58" t="e">
        <f t="shared" si="0"/>
        <v>#DIV/0!</v>
      </c>
      <c r="I59" s="24"/>
      <c r="J59" s="24"/>
    </row>
    <row r="60" spans="1:10" ht="13">
      <c r="A60" s="1" t="s">
        <v>59</v>
      </c>
      <c r="E60" s="39"/>
      <c r="F60" s="58" t="e">
        <f t="shared" si="0"/>
        <v>#DIV/0!</v>
      </c>
      <c r="I60" s="24"/>
      <c r="J60" s="24"/>
    </row>
    <row r="61" spans="1:10" ht="13">
      <c r="A61" s="1" t="s">
        <v>60</v>
      </c>
      <c r="E61" s="39"/>
      <c r="F61" s="58" t="e">
        <f t="shared" si="0"/>
        <v>#DIV/0!</v>
      </c>
      <c r="I61" s="24"/>
      <c r="J61" s="24"/>
    </row>
    <row r="62" spans="1:10" ht="13">
      <c r="A62" s="1" t="s">
        <v>61</v>
      </c>
      <c r="E62" s="39"/>
      <c r="F62" s="58" t="e">
        <f t="shared" si="0"/>
        <v>#DIV/0!</v>
      </c>
      <c r="I62" s="24"/>
      <c r="J62" s="24"/>
    </row>
    <row r="63" spans="1:10" ht="13">
      <c r="A63" s="1" t="s">
        <v>62</v>
      </c>
      <c r="E63" s="39"/>
      <c r="F63" s="58" t="e">
        <f t="shared" si="0"/>
        <v>#DIV/0!</v>
      </c>
      <c r="I63" s="24"/>
      <c r="J63" s="24"/>
    </row>
    <row r="64" spans="1:10" ht="13">
      <c r="A64" s="1" t="s">
        <v>63</v>
      </c>
      <c r="E64" s="39"/>
      <c r="F64" s="58" t="e">
        <f t="shared" si="0"/>
        <v>#DIV/0!</v>
      </c>
      <c r="I64" s="24"/>
      <c r="J64" s="24"/>
    </row>
    <row r="65" spans="1:10" ht="13">
      <c r="A65" s="1" t="s">
        <v>64</v>
      </c>
      <c r="E65" s="39"/>
      <c r="F65" s="58" t="e">
        <f t="shared" si="0"/>
        <v>#DIV/0!</v>
      </c>
      <c r="I65" s="24"/>
      <c r="J65" s="24"/>
    </row>
    <row r="66" spans="1:10" ht="13">
      <c r="A66" s="1" t="s">
        <v>65</v>
      </c>
      <c r="E66" s="39"/>
      <c r="F66" s="58" t="e">
        <f t="shared" si="0"/>
        <v>#DIV/0!</v>
      </c>
      <c r="I66" s="24"/>
      <c r="J66" s="24"/>
    </row>
    <row r="67" spans="1:10" ht="13">
      <c r="A67" s="1" t="s">
        <v>66</v>
      </c>
      <c r="E67" s="39"/>
      <c r="F67" s="58" t="e">
        <f t="shared" si="0"/>
        <v>#DIV/0!</v>
      </c>
      <c r="I67" s="24"/>
      <c r="J67" s="24"/>
    </row>
    <row r="68" spans="1:10" ht="13">
      <c r="A68" s="1" t="s">
        <v>67</v>
      </c>
      <c r="E68" s="39"/>
      <c r="F68" s="58" t="e">
        <f t="shared" si="0"/>
        <v>#DIV/0!</v>
      </c>
      <c r="I68" s="24"/>
      <c r="J68" s="24"/>
    </row>
    <row r="69" spans="1:10" ht="13">
      <c r="A69" s="1" t="s">
        <v>68</v>
      </c>
      <c r="E69" s="39"/>
      <c r="F69" s="58" t="e">
        <f t="shared" si="0"/>
        <v>#DIV/0!</v>
      </c>
      <c r="I69" s="24"/>
      <c r="J69" s="24"/>
    </row>
    <row r="70" spans="1:10" ht="13">
      <c r="A70" s="1" t="s">
        <v>69</v>
      </c>
      <c r="E70" s="39"/>
      <c r="F70" s="58" t="e">
        <f t="shared" si="0"/>
        <v>#DIV/0!</v>
      </c>
      <c r="I70" s="24"/>
      <c r="J70" s="24"/>
    </row>
    <row r="71" spans="1:10" ht="13">
      <c r="A71" s="1" t="s">
        <v>70</v>
      </c>
      <c r="E71" s="39"/>
      <c r="F71" s="58" t="e">
        <f t="shared" si="0"/>
        <v>#DIV/0!</v>
      </c>
      <c r="I71" s="24"/>
      <c r="J71" s="24"/>
    </row>
    <row r="72" spans="1:10" ht="13">
      <c r="A72" s="1" t="s">
        <v>71</v>
      </c>
      <c r="E72" s="39"/>
      <c r="F72" s="58" t="e">
        <f t="shared" si="0"/>
        <v>#DIV/0!</v>
      </c>
      <c r="I72" s="24"/>
      <c r="J72" s="24"/>
    </row>
    <row r="73" spans="1:10" ht="13">
      <c r="A73" s="1" t="s">
        <v>72</v>
      </c>
      <c r="E73" s="39"/>
      <c r="F73" s="58" t="e">
        <f t="shared" si="0"/>
        <v>#DIV/0!</v>
      </c>
      <c r="I73" s="24"/>
      <c r="J73" s="24"/>
    </row>
    <row r="74" spans="1:10" ht="13">
      <c r="A74" s="1" t="s">
        <v>73</v>
      </c>
      <c r="E74" s="39"/>
      <c r="F74" s="58" t="e">
        <f t="shared" si="0"/>
        <v>#DIV/0!</v>
      </c>
      <c r="I74" s="24"/>
      <c r="J74" s="24"/>
    </row>
    <row r="75" spans="1:10" ht="13">
      <c r="A75" s="1" t="s">
        <v>74</v>
      </c>
      <c r="E75" s="39"/>
      <c r="F75" s="58" t="e">
        <f t="shared" si="0"/>
        <v>#DIV/0!</v>
      </c>
      <c r="I75" s="24"/>
      <c r="J75" s="24"/>
    </row>
    <row r="76" spans="1:10" ht="13">
      <c r="A76" s="1" t="s">
        <v>75</v>
      </c>
      <c r="E76" s="39"/>
      <c r="F76" s="58" t="e">
        <f t="shared" si="0"/>
        <v>#DIV/0!</v>
      </c>
      <c r="I76" s="24"/>
      <c r="J76" s="24"/>
    </row>
    <row r="77" spans="1:10" ht="13">
      <c r="A77" s="1" t="s">
        <v>76</v>
      </c>
      <c r="E77" s="39"/>
      <c r="F77" s="58" t="e">
        <f t="shared" si="0"/>
        <v>#DIV/0!</v>
      </c>
      <c r="I77" s="24"/>
      <c r="J77" s="24"/>
    </row>
    <row r="78" spans="1:10" ht="13">
      <c r="A78" s="1" t="s">
        <v>77</v>
      </c>
      <c r="E78" s="39"/>
      <c r="F78" s="58" t="e">
        <f t="shared" si="0"/>
        <v>#DIV/0!</v>
      </c>
      <c r="I78" s="24"/>
      <c r="J78" s="24"/>
    </row>
    <row r="79" spans="1:10" ht="13">
      <c r="A79" s="1" t="s">
        <v>78</v>
      </c>
      <c r="E79" s="39"/>
      <c r="F79" s="58" t="e">
        <f t="shared" si="0"/>
        <v>#DIV/0!</v>
      </c>
      <c r="I79" s="24"/>
      <c r="J79" s="24"/>
    </row>
    <row r="80" spans="1:10" ht="13">
      <c r="A80" s="1" t="s">
        <v>79</v>
      </c>
      <c r="E80" s="39"/>
      <c r="F80" s="58" t="e">
        <f t="shared" si="0"/>
        <v>#DIV/0!</v>
      </c>
      <c r="I80" s="24"/>
      <c r="J80" s="24"/>
    </row>
    <row r="81" spans="1:10" ht="13">
      <c r="A81" s="1" t="s">
        <v>80</v>
      </c>
      <c r="E81" s="39"/>
      <c r="F81" s="58" t="e">
        <f t="shared" si="0"/>
        <v>#DIV/0!</v>
      </c>
      <c r="I81" s="24"/>
      <c r="J81" s="24"/>
    </row>
    <row r="82" spans="1:10" ht="13">
      <c r="A82" s="1" t="s">
        <v>81</v>
      </c>
      <c r="E82" s="39"/>
      <c r="F82" s="58" t="e">
        <f t="shared" si="0"/>
        <v>#DIV/0!</v>
      </c>
      <c r="I82" s="24"/>
      <c r="J82" s="24"/>
    </row>
    <row r="83" spans="1:10" ht="13">
      <c r="A83" s="1" t="s">
        <v>82</v>
      </c>
      <c r="E83" s="39"/>
      <c r="F83" s="58" t="e">
        <f t="shared" si="0"/>
        <v>#DIV/0!</v>
      </c>
      <c r="I83" s="24"/>
      <c r="J83" s="24"/>
    </row>
    <row r="84" spans="1:10" ht="13">
      <c r="A84" s="1" t="s">
        <v>83</v>
      </c>
      <c r="E84" s="39"/>
      <c r="F84" s="58" t="e">
        <f t="shared" si="0"/>
        <v>#DIV/0!</v>
      </c>
      <c r="I84" s="24"/>
      <c r="J84" s="24"/>
    </row>
    <row r="85" spans="1:10" ht="13">
      <c r="A85" s="1" t="s">
        <v>84</v>
      </c>
      <c r="E85" s="39"/>
      <c r="F85" s="58" t="e">
        <f t="shared" si="0"/>
        <v>#DIV/0!</v>
      </c>
      <c r="I85" s="24"/>
      <c r="J85" s="24"/>
    </row>
    <row r="86" spans="1:10" ht="13">
      <c r="A86" s="1" t="s">
        <v>85</v>
      </c>
      <c r="E86" s="39"/>
      <c r="F86" s="58" t="e">
        <f t="shared" si="0"/>
        <v>#DIV/0!</v>
      </c>
      <c r="I86" s="24"/>
      <c r="J86" s="24"/>
    </row>
    <row r="87" spans="1:10" ht="13">
      <c r="A87" s="1" t="s">
        <v>86</v>
      </c>
      <c r="E87" s="39"/>
      <c r="F87" s="58" t="e">
        <f t="shared" si="0"/>
        <v>#DIV/0!</v>
      </c>
      <c r="I87" s="24"/>
      <c r="J87" s="24"/>
    </row>
    <row r="88" spans="1:10" ht="13">
      <c r="A88" s="1" t="s">
        <v>87</v>
      </c>
      <c r="E88" s="39"/>
      <c r="F88" s="58" t="e">
        <f t="shared" si="0"/>
        <v>#DIV/0!</v>
      </c>
      <c r="I88" s="24"/>
      <c r="J88" s="24"/>
    </row>
    <row r="89" spans="1:10" ht="13">
      <c r="A89" s="1" t="s">
        <v>88</v>
      </c>
      <c r="E89" s="39"/>
      <c r="F89" s="58" t="e">
        <f t="shared" si="0"/>
        <v>#DIV/0!</v>
      </c>
      <c r="I89" s="24"/>
      <c r="J89" s="24"/>
    </row>
    <row r="90" spans="1:10" ht="13">
      <c r="A90" s="1" t="s">
        <v>89</v>
      </c>
      <c r="E90" s="39"/>
      <c r="F90" s="58" t="e">
        <f t="shared" si="0"/>
        <v>#DIV/0!</v>
      </c>
      <c r="I90" s="24"/>
      <c r="J90" s="24"/>
    </row>
    <row r="91" spans="1:10" ht="13">
      <c r="A91" s="1" t="s">
        <v>90</v>
      </c>
      <c r="E91" s="39"/>
      <c r="F91" s="58" t="e">
        <f t="shared" si="0"/>
        <v>#DIV/0!</v>
      </c>
      <c r="I91" s="24"/>
      <c r="J91" s="24"/>
    </row>
    <row r="92" spans="1:10" ht="13">
      <c r="A92" s="1" t="s">
        <v>91</v>
      </c>
      <c r="E92" s="39"/>
      <c r="F92" s="58" t="e">
        <f t="shared" si="0"/>
        <v>#DIV/0!</v>
      </c>
      <c r="I92" s="24"/>
      <c r="J92" s="24"/>
    </row>
    <row r="93" spans="1:10" ht="13">
      <c r="A93" s="1" t="s">
        <v>92</v>
      </c>
      <c r="E93" s="39"/>
      <c r="F93" s="58" t="e">
        <f t="shared" si="0"/>
        <v>#DIV/0!</v>
      </c>
      <c r="I93" s="24"/>
      <c r="J93" s="24"/>
    </row>
    <row r="94" spans="1:10" ht="13">
      <c r="A94" s="1" t="s">
        <v>93</v>
      </c>
      <c r="E94" s="39"/>
      <c r="F94" s="58" t="e">
        <f t="shared" si="0"/>
        <v>#DIV/0!</v>
      </c>
      <c r="I94" s="24"/>
      <c r="J94" s="24"/>
    </row>
    <row r="95" spans="1:10" ht="13">
      <c r="A95" s="1" t="s">
        <v>94</v>
      </c>
      <c r="E95" s="39"/>
      <c r="F95" s="58" t="e">
        <f t="shared" si="0"/>
        <v>#DIV/0!</v>
      </c>
      <c r="I95" s="24"/>
      <c r="J95" s="24"/>
    </row>
    <row r="96" spans="1:10" ht="13">
      <c r="A96" s="1" t="s">
        <v>95</v>
      </c>
      <c r="E96" s="39"/>
      <c r="F96" s="58" t="e">
        <f t="shared" si="0"/>
        <v>#DIV/0!</v>
      </c>
      <c r="I96" s="24"/>
      <c r="J96" s="24"/>
    </row>
    <row r="97" spans="1:10" ht="13">
      <c r="A97" s="1" t="s">
        <v>96</v>
      </c>
      <c r="E97" s="39"/>
      <c r="F97" s="58" t="e">
        <f t="shared" si="0"/>
        <v>#DIV/0!</v>
      </c>
      <c r="I97" s="24"/>
      <c r="J97" s="24"/>
    </row>
    <row r="98" spans="1:10" ht="13">
      <c r="A98" s="1" t="s">
        <v>97</v>
      </c>
      <c r="E98" s="39"/>
      <c r="F98" s="58" t="e">
        <f t="shared" si="0"/>
        <v>#DIV/0!</v>
      </c>
      <c r="I98" s="24"/>
      <c r="J98" s="24"/>
    </row>
    <row r="99" spans="1:10" ht="13">
      <c r="A99" s="1" t="s">
        <v>98</v>
      </c>
      <c r="E99" s="39"/>
      <c r="F99" s="58" t="e">
        <f t="shared" si="0"/>
        <v>#DIV/0!</v>
      </c>
      <c r="I99" s="24"/>
      <c r="J99" s="24"/>
    </row>
    <row r="100" spans="1:10" ht="13">
      <c r="A100" s="1" t="s">
        <v>99</v>
      </c>
      <c r="E100" s="39"/>
      <c r="F100" s="58" t="e">
        <f t="shared" si="0"/>
        <v>#DIV/0!</v>
      </c>
      <c r="I100" s="24"/>
      <c r="J100" s="24"/>
    </row>
    <row r="101" spans="1:10" ht="13">
      <c r="A101" s="1" t="s">
        <v>100</v>
      </c>
      <c r="E101" s="39"/>
      <c r="F101" s="58" t="e">
        <f t="shared" si="0"/>
        <v>#DIV/0!</v>
      </c>
      <c r="I101" s="24"/>
      <c r="J101" s="24"/>
    </row>
    <row r="102" spans="1:10" ht="13">
      <c r="A102" s="1" t="s">
        <v>101</v>
      </c>
      <c r="E102" s="39"/>
      <c r="F102" s="58" t="e">
        <f t="shared" si="0"/>
        <v>#DIV/0!</v>
      </c>
      <c r="I102" s="24"/>
      <c r="J102" s="24"/>
    </row>
    <row r="103" spans="1:10" ht="13">
      <c r="A103" s="1" t="s">
        <v>102</v>
      </c>
      <c r="E103" s="39"/>
      <c r="F103" s="58" t="e">
        <f t="shared" si="0"/>
        <v>#DIV/0!</v>
      </c>
      <c r="I103" s="24"/>
      <c r="J103" s="24"/>
    </row>
    <row r="104" spans="1:10" ht="13">
      <c r="A104" s="1" t="s">
        <v>103</v>
      </c>
      <c r="E104" s="39"/>
      <c r="F104" s="58" t="e">
        <f t="shared" si="0"/>
        <v>#DIV/0!</v>
      </c>
      <c r="I104" s="24"/>
      <c r="J104" s="24"/>
    </row>
    <row r="105" spans="1:10" ht="13">
      <c r="A105" s="1" t="s">
        <v>104</v>
      </c>
      <c r="E105" s="39"/>
      <c r="F105" s="58" t="e">
        <f t="shared" si="0"/>
        <v>#DIV/0!</v>
      </c>
      <c r="I105" s="24"/>
      <c r="J105" s="24"/>
    </row>
    <row r="106" spans="1:10" ht="13">
      <c r="A106" s="1" t="s">
        <v>105</v>
      </c>
      <c r="E106" s="39"/>
      <c r="F106" s="58" t="e">
        <f t="shared" si="0"/>
        <v>#DIV/0!</v>
      </c>
      <c r="I106" s="24"/>
      <c r="J106" s="24"/>
    </row>
    <row r="107" spans="1:10" ht="13">
      <c r="A107" s="1" t="s">
        <v>106</v>
      </c>
      <c r="E107" s="39"/>
      <c r="F107" s="58" t="e">
        <f t="shared" si="0"/>
        <v>#DIV/0!</v>
      </c>
      <c r="I107" s="24"/>
      <c r="J107" s="24"/>
    </row>
    <row r="108" spans="1:10" ht="13">
      <c r="A108" s="1" t="s">
        <v>107</v>
      </c>
      <c r="E108" s="39"/>
      <c r="F108" s="58" t="e">
        <f t="shared" si="0"/>
        <v>#DIV/0!</v>
      </c>
      <c r="I108" s="24"/>
      <c r="J108" s="24"/>
    </row>
    <row r="109" spans="1:10" ht="13">
      <c r="A109" s="1" t="s">
        <v>108</v>
      </c>
      <c r="E109" s="39"/>
      <c r="F109" s="58" t="e">
        <f t="shared" si="0"/>
        <v>#DIV/0!</v>
      </c>
      <c r="I109" s="24"/>
      <c r="J109" s="24"/>
    </row>
    <row r="110" spans="1:10" ht="13">
      <c r="A110" s="1" t="s">
        <v>109</v>
      </c>
      <c r="E110" s="39"/>
      <c r="F110" s="58" t="e">
        <f t="shared" si="0"/>
        <v>#DIV/0!</v>
      </c>
      <c r="I110" s="24"/>
      <c r="J110" s="24"/>
    </row>
    <row r="111" spans="1:10" ht="13">
      <c r="A111" s="1" t="s">
        <v>110</v>
      </c>
      <c r="E111" s="39"/>
      <c r="F111" s="58" t="e">
        <f t="shared" si="0"/>
        <v>#DIV/0!</v>
      </c>
      <c r="I111" s="24"/>
      <c r="J111" s="24"/>
    </row>
    <row r="112" spans="1:10" ht="13">
      <c r="A112" s="1" t="s">
        <v>111</v>
      </c>
      <c r="E112" s="39"/>
      <c r="F112" s="58" t="e">
        <f t="shared" si="0"/>
        <v>#DIV/0!</v>
      </c>
      <c r="I112" s="24"/>
      <c r="J112" s="24"/>
    </row>
    <row r="113" spans="1:10" ht="13">
      <c r="A113" s="1" t="s">
        <v>112</v>
      </c>
      <c r="E113" s="39"/>
      <c r="F113" s="58" t="e">
        <f t="shared" si="0"/>
        <v>#DIV/0!</v>
      </c>
      <c r="I113" s="24"/>
      <c r="J113" s="24"/>
    </row>
    <row r="114" spans="1:10" ht="13">
      <c r="A114" s="1" t="s">
        <v>113</v>
      </c>
      <c r="E114" s="39"/>
      <c r="F114" s="58" t="e">
        <f t="shared" si="0"/>
        <v>#DIV/0!</v>
      </c>
      <c r="I114" s="24"/>
      <c r="J114" s="24"/>
    </row>
    <row r="115" spans="1:10" ht="13">
      <c r="A115" s="1" t="s">
        <v>114</v>
      </c>
      <c r="E115" s="39"/>
      <c r="F115" s="58" t="e">
        <f t="shared" si="0"/>
        <v>#DIV/0!</v>
      </c>
      <c r="I115" s="24"/>
      <c r="J115" s="24"/>
    </row>
    <row r="116" spans="1:10" ht="13">
      <c r="A116" s="1" t="s">
        <v>115</v>
      </c>
      <c r="E116" s="39"/>
      <c r="F116" s="58" t="e">
        <f t="shared" si="0"/>
        <v>#DIV/0!</v>
      </c>
      <c r="I116" s="24"/>
      <c r="J116" s="24"/>
    </row>
    <row r="117" spans="1:10" ht="13">
      <c r="A117" s="1" t="s">
        <v>116</v>
      </c>
      <c r="E117" s="39"/>
      <c r="F117" s="58" t="e">
        <f t="shared" si="0"/>
        <v>#DIV/0!</v>
      </c>
      <c r="I117" s="24"/>
      <c r="J117" s="24"/>
    </row>
    <row r="118" spans="1:10" ht="13">
      <c r="A118" s="1" t="s">
        <v>117</v>
      </c>
      <c r="E118" s="39"/>
      <c r="F118" s="58" t="e">
        <f t="shared" si="0"/>
        <v>#DIV/0!</v>
      </c>
      <c r="I118" s="24"/>
      <c r="J118" s="24"/>
    </row>
    <row r="119" spans="1:10" ht="13">
      <c r="A119" s="1" t="s">
        <v>118</v>
      </c>
      <c r="E119" s="39"/>
      <c r="F119" s="58" t="e">
        <f t="shared" si="0"/>
        <v>#DIV/0!</v>
      </c>
      <c r="I119" s="24"/>
      <c r="J119" s="24"/>
    </row>
    <row r="120" spans="1:10" ht="13">
      <c r="A120" s="1" t="s">
        <v>119</v>
      </c>
      <c r="E120" s="39"/>
      <c r="F120" s="58" t="e">
        <f t="shared" si="0"/>
        <v>#DIV/0!</v>
      </c>
      <c r="I120" s="24"/>
      <c r="J120" s="24"/>
    </row>
    <row r="121" spans="1:10" ht="13">
      <c r="A121" s="1" t="s">
        <v>120</v>
      </c>
      <c r="E121" s="39"/>
      <c r="F121" s="58" t="e">
        <f t="shared" si="0"/>
        <v>#DIV/0!</v>
      </c>
      <c r="I121" s="24"/>
      <c r="J121" s="24"/>
    </row>
    <row r="122" spans="1:10" ht="13">
      <c r="A122" s="1" t="s">
        <v>121</v>
      </c>
      <c r="E122" s="39"/>
      <c r="F122" s="58" t="e">
        <f t="shared" si="0"/>
        <v>#DIV/0!</v>
      </c>
      <c r="I122" s="24"/>
      <c r="J122" s="24"/>
    </row>
    <row r="123" spans="1:10" ht="13">
      <c r="A123" s="1" t="s">
        <v>122</v>
      </c>
      <c r="E123" s="39"/>
      <c r="F123" s="58" t="e">
        <f t="shared" si="0"/>
        <v>#DIV/0!</v>
      </c>
      <c r="I123" s="24"/>
      <c r="J123" s="24"/>
    </row>
    <row r="124" spans="1:10" ht="13">
      <c r="A124" s="1" t="s">
        <v>123</v>
      </c>
      <c r="E124" s="39"/>
      <c r="F124" s="58" t="e">
        <f t="shared" si="0"/>
        <v>#DIV/0!</v>
      </c>
      <c r="I124" s="24"/>
      <c r="J124" s="24"/>
    </row>
    <row r="125" spans="1:10" ht="13">
      <c r="A125" s="1" t="s">
        <v>124</v>
      </c>
      <c r="E125" s="39"/>
      <c r="F125" s="58" t="e">
        <f t="shared" si="0"/>
        <v>#DIV/0!</v>
      </c>
      <c r="I125" s="24"/>
      <c r="J125" s="24"/>
    </row>
    <row r="126" spans="1:10" ht="13">
      <c r="A126" s="1" t="s">
        <v>125</v>
      </c>
      <c r="E126" s="39"/>
      <c r="F126" s="58" t="e">
        <f t="shared" si="0"/>
        <v>#DIV/0!</v>
      </c>
      <c r="I126" s="24"/>
      <c r="J126" s="24"/>
    </row>
    <row r="127" spans="1:10" ht="13">
      <c r="A127" s="1" t="s">
        <v>126</v>
      </c>
      <c r="E127" s="39"/>
      <c r="F127" s="58" t="e">
        <f t="shared" si="0"/>
        <v>#DIV/0!</v>
      </c>
      <c r="I127" s="24"/>
      <c r="J127" s="24"/>
    </row>
    <row r="128" spans="1:10" ht="13">
      <c r="A128" s="1" t="s">
        <v>127</v>
      </c>
      <c r="E128" s="39"/>
      <c r="F128" s="58" t="e">
        <f t="shared" si="0"/>
        <v>#DIV/0!</v>
      </c>
      <c r="I128" s="24"/>
      <c r="J128" s="24"/>
    </row>
    <row r="129" spans="1:10" ht="13">
      <c r="A129" s="1" t="s">
        <v>128</v>
      </c>
      <c r="E129" s="39"/>
      <c r="F129" s="58" t="e">
        <f t="shared" si="0"/>
        <v>#DIV/0!</v>
      </c>
      <c r="I129" s="24"/>
      <c r="J129" s="24"/>
    </row>
    <row r="130" spans="1:10" ht="13">
      <c r="A130" s="1" t="s">
        <v>129</v>
      </c>
      <c r="E130" s="39"/>
      <c r="F130" s="58" t="e">
        <f t="shared" si="0"/>
        <v>#DIV/0!</v>
      </c>
      <c r="I130" s="24"/>
      <c r="J130" s="24"/>
    </row>
    <row r="131" spans="1:10" ht="13">
      <c r="A131" s="1" t="s">
        <v>130</v>
      </c>
      <c r="E131" s="39"/>
      <c r="F131" s="58" t="e">
        <f t="shared" si="0"/>
        <v>#DIV/0!</v>
      </c>
      <c r="I131" s="24"/>
      <c r="J131" s="24"/>
    </row>
    <row r="132" spans="1:10" ht="13">
      <c r="A132" s="1" t="s">
        <v>131</v>
      </c>
      <c r="E132" s="39"/>
      <c r="F132" s="58" t="e">
        <f t="shared" si="0"/>
        <v>#DIV/0!</v>
      </c>
      <c r="I132" s="24"/>
      <c r="J132" s="24"/>
    </row>
    <row r="133" spans="1:10" ht="13">
      <c r="A133" s="1" t="s">
        <v>132</v>
      </c>
      <c r="E133" s="39"/>
      <c r="F133" s="58" t="e">
        <f t="shared" si="0"/>
        <v>#DIV/0!</v>
      </c>
      <c r="I133" s="24"/>
      <c r="J133" s="24"/>
    </row>
    <row r="134" spans="1:10" ht="13">
      <c r="A134" s="1" t="s">
        <v>133</v>
      </c>
      <c r="E134" s="39"/>
      <c r="F134" s="58" t="e">
        <f t="shared" si="0"/>
        <v>#DIV/0!</v>
      </c>
      <c r="I134" s="24"/>
      <c r="J134" s="24"/>
    </row>
    <row r="135" spans="1:10" ht="13">
      <c r="A135" s="1" t="s">
        <v>134</v>
      </c>
      <c r="E135" s="39"/>
      <c r="F135" s="58" t="e">
        <f t="shared" si="0"/>
        <v>#DIV/0!</v>
      </c>
      <c r="I135" s="24"/>
      <c r="J135" s="24"/>
    </row>
    <row r="136" spans="1:10" ht="13">
      <c r="A136" s="1" t="s">
        <v>135</v>
      </c>
      <c r="E136" s="39"/>
      <c r="F136" s="58" t="e">
        <f t="shared" si="0"/>
        <v>#DIV/0!</v>
      </c>
      <c r="I136" s="24"/>
      <c r="J136" s="24"/>
    </row>
    <row r="137" spans="1:10" ht="13">
      <c r="A137" s="1" t="s">
        <v>136</v>
      </c>
      <c r="E137" s="39"/>
      <c r="F137" s="58" t="e">
        <f t="shared" si="0"/>
        <v>#DIV/0!</v>
      </c>
      <c r="I137" s="24"/>
      <c r="J137" s="24"/>
    </row>
    <row r="138" spans="1:10" ht="13">
      <c r="A138" s="1" t="s">
        <v>137</v>
      </c>
      <c r="E138" s="39"/>
      <c r="F138" s="58" t="e">
        <f t="shared" si="0"/>
        <v>#DIV/0!</v>
      </c>
      <c r="I138" s="24"/>
      <c r="J138" s="24"/>
    </row>
    <row r="139" spans="1:10" ht="13">
      <c r="A139" s="1" t="s">
        <v>138</v>
      </c>
      <c r="E139" s="39"/>
      <c r="F139" s="58" t="e">
        <f t="shared" si="0"/>
        <v>#DIV/0!</v>
      </c>
      <c r="I139" s="24"/>
      <c r="J139" s="24"/>
    </row>
    <row r="140" spans="1:10" ht="13">
      <c r="A140" s="1" t="s">
        <v>139</v>
      </c>
      <c r="E140" s="39"/>
      <c r="F140" s="58" t="e">
        <f t="shared" si="0"/>
        <v>#DIV/0!</v>
      </c>
      <c r="I140" s="24"/>
      <c r="J140" s="24"/>
    </row>
    <row r="141" spans="1:10" ht="13">
      <c r="A141" s="1" t="s">
        <v>140</v>
      </c>
      <c r="E141" s="39"/>
      <c r="F141" s="58" t="e">
        <f t="shared" si="0"/>
        <v>#DIV/0!</v>
      </c>
      <c r="I141" s="24"/>
      <c r="J141" s="24"/>
    </row>
    <row r="142" spans="1:10" ht="13">
      <c r="A142" s="1" t="s">
        <v>141</v>
      </c>
      <c r="E142" s="39"/>
      <c r="F142" s="58" t="e">
        <f t="shared" si="0"/>
        <v>#DIV/0!</v>
      </c>
      <c r="I142" s="24"/>
      <c r="J142" s="24"/>
    </row>
    <row r="143" spans="1:10" ht="13">
      <c r="A143" s="1" t="s">
        <v>142</v>
      </c>
      <c r="E143" s="39"/>
      <c r="F143" s="58" t="e">
        <f t="shared" si="0"/>
        <v>#DIV/0!</v>
      </c>
      <c r="I143" s="24"/>
      <c r="J143" s="24"/>
    </row>
    <row r="144" spans="1:10" ht="13">
      <c r="A144" s="1" t="s">
        <v>143</v>
      </c>
      <c r="E144" s="39"/>
      <c r="F144" s="58" t="e">
        <f t="shared" si="0"/>
        <v>#DIV/0!</v>
      </c>
      <c r="I144" s="24"/>
      <c r="J144" s="24"/>
    </row>
    <row r="145" spans="1:10" ht="13">
      <c r="A145" s="1" t="s">
        <v>144</v>
      </c>
      <c r="E145" s="39"/>
      <c r="F145" s="58" t="e">
        <f t="shared" si="0"/>
        <v>#DIV/0!</v>
      </c>
      <c r="I145" s="24"/>
      <c r="J145" s="24"/>
    </row>
    <row r="146" spans="1:10" ht="13">
      <c r="A146" s="1" t="s">
        <v>145</v>
      </c>
      <c r="E146" s="39"/>
      <c r="F146" s="58" t="e">
        <f t="shared" si="0"/>
        <v>#DIV/0!</v>
      </c>
      <c r="I146" s="24"/>
      <c r="J146" s="24"/>
    </row>
    <row r="147" spans="1:10" ht="13">
      <c r="A147" s="1" t="s">
        <v>146</v>
      </c>
      <c r="E147" s="39"/>
      <c r="F147" s="58" t="e">
        <f t="shared" si="0"/>
        <v>#DIV/0!</v>
      </c>
      <c r="I147" s="24"/>
      <c r="J147" s="24"/>
    </row>
    <row r="148" spans="1:10" ht="13">
      <c r="A148" s="1" t="s">
        <v>147</v>
      </c>
      <c r="E148" s="39"/>
      <c r="F148" s="58" t="e">
        <f t="shared" si="0"/>
        <v>#DIV/0!</v>
      </c>
      <c r="I148" s="24"/>
      <c r="J148" s="24"/>
    </row>
    <row r="149" spans="1:10" ht="13">
      <c r="A149" s="1" t="s">
        <v>148</v>
      </c>
      <c r="E149" s="39"/>
      <c r="F149" s="58" t="e">
        <f t="shared" si="0"/>
        <v>#DIV/0!</v>
      </c>
      <c r="I149" s="24"/>
      <c r="J149" s="24"/>
    </row>
    <row r="150" spans="1:10" ht="13">
      <c r="A150" s="1" t="s">
        <v>149</v>
      </c>
      <c r="E150" s="39"/>
      <c r="F150" s="58" t="e">
        <f t="shared" si="0"/>
        <v>#DIV/0!</v>
      </c>
      <c r="I150" s="24"/>
      <c r="J150" s="24"/>
    </row>
    <row r="151" spans="1:10" ht="13">
      <c r="A151" s="1" t="s">
        <v>150</v>
      </c>
      <c r="E151" s="39"/>
      <c r="F151" s="58" t="e">
        <f t="shared" si="0"/>
        <v>#DIV/0!</v>
      </c>
      <c r="I151" s="24"/>
      <c r="J151" s="24"/>
    </row>
    <row r="152" spans="1:10" ht="13">
      <c r="A152" s="1" t="s">
        <v>151</v>
      </c>
      <c r="E152" s="39"/>
      <c r="F152" s="58" t="e">
        <f t="shared" si="0"/>
        <v>#DIV/0!</v>
      </c>
      <c r="I152" s="24"/>
      <c r="J152" s="24"/>
    </row>
    <row r="153" spans="1:10" ht="13">
      <c r="A153" s="1" t="s">
        <v>152</v>
      </c>
      <c r="E153" s="39"/>
      <c r="F153" s="58" t="e">
        <f t="shared" si="0"/>
        <v>#DIV/0!</v>
      </c>
      <c r="I153" s="24"/>
      <c r="J153" s="24"/>
    </row>
    <row r="154" spans="1:10" ht="13">
      <c r="A154" s="1" t="s">
        <v>153</v>
      </c>
      <c r="E154" s="39"/>
      <c r="F154" s="58" t="e">
        <f t="shared" si="0"/>
        <v>#DIV/0!</v>
      </c>
      <c r="I154" s="24"/>
      <c r="J154" s="24"/>
    </row>
    <row r="155" spans="1:10" ht="13">
      <c r="A155" s="1" t="s">
        <v>154</v>
      </c>
      <c r="E155" s="39"/>
      <c r="F155" s="58" t="e">
        <f t="shared" si="0"/>
        <v>#DIV/0!</v>
      </c>
      <c r="I155" s="24"/>
      <c r="J155" s="24"/>
    </row>
    <row r="156" spans="1:10" ht="13">
      <c r="A156" s="1" t="s">
        <v>155</v>
      </c>
      <c r="E156" s="39"/>
      <c r="F156" s="58" t="e">
        <f t="shared" si="0"/>
        <v>#DIV/0!</v>
      </c>
      <c r="I156" s="24"/>
      <c r="J156" s="24"/>
    </row>
    <row r="157" spans="1:10" ht="13">
      <c r="A157" s="1" t="s">
        <v>156</v>
      </c>
      <c r="E157" s="39"/>
      <c r="F157" s="58" t="e">
        <f t="shared" si="0"/>
        <v>#DIV/0!</v>
      </c>
      <c r="I157" s="24"/>
      <c r="J157" s="24"/>
    </row>
    <row r="158" spans="1:10" ht="13">
      <c r="A158" s="1" t="s">
        <v>157</v>
      </c>
      <c r="E158" s="39"/>
      <c r="F158" s="58" t="e">
        <f t="shared" si="0"/>
        <v>#DIV/0!</v>
      </c>
      <c r="I158" s="24"/>
      <c r="J158" s="24"/>
    </row>
    <row r="159" spans="1:10" ht="13">
      <c r="A159" s="1" t="s">
        <v>158</v>
      </c>
      <c r="E159" s="39"/>
      <c r="F159" s="58" t="e">
        <f t="shared" si="0"/>
        <v>#DIV/0!</v>
      </c>
      <c r="I159" s="24"/>
      <c r="J159" s="24"/>
    </row>
    <row r="160" spans="1:10" ht="13">
      <c r="A160" s="1" t="s">
        <v>159</v>
      </c>
      <c r="E160" s="39"/>
      <c r="F160" s="58" t="e">
        <f t="shared" si="0"/>
        <v>#DIV/0!</v>
      </c>
      <c r="I160" s="24"/>
      <c r="J160" s="24"/>
    </row>
    <row r="161" spans="1:10" ht="13">
      <c r="A161" s="1" t="s">
        <v>160</v>
      </c>
      <c r="E161" s="39"/>
      <c r="F161" s="58" t="e">
        <f t="shared" si="0"/>
        <v>#DIV/0!</v>
      </c>
      <c r="I161" s="24"/>
      <c r="J161" s="24"/>
    </row>
    <row r="162" spans="1:10" ht="13">
      <c r="A162" s="1" t="s">
        <v>161</v>
      </c>
      <c r="E162" s="39"/>
      <c r="F162" s="58" t="e">
        <f t="shared" si="0"/>
        <v>#DIV/0!</v>
      </c>
      <c r="I162" s="24"/>
      <c r="J162" s="24"/>
    </row>
    <row r="163" spans="1:10" ht="13">
      <c r="A163" s="1" t="s">
        <v>162</v>
      </c>
      <c r="E163" s="39"/>
      <c r="F163" s="58" t="e">
        <f t="shared" si="0"/>
        <v>#DIV/0!</v>
      </c>
      <c r="I163" s="24"/>
      <c r="J163" s="24"/>
    </row>
    <row r="164" spans="1:10" ht="13">
      <c r="A164" s="1" t="s">
        <v>163</v>
      </c>
      <c r="E164" s="39"/>
      <c r="F164" s="58" t="e">
        <f t="shared" si="0"/>
        <v>#DIV/0!</v>
      </c>
      <c r="I164" s="24"/>
      <c r="J164" s="24"/>
    </row>
    <row r="165" spans="1:10" ht="13">
      <c r="A165" s="1" t="s">
        <v>164</v>
      </c>
      <c r="E165" s="39"/>
      <c r="F165" s="58" t="e">
        <f t="shared" si="0"/>
        <v>#DIV/0!</v>
      </c>
      <c r="I165" s="24"/>
      <c r="J165" s="24"/>
    </row>
    <row r="166" spans="1:10" ht="13">
      <c r="A166" s="1" t="s">
        <v>165</v>
      </c>
      <c r="E166" s="39"/>
      <c r="F166" s="58" t="e">
        <f t="shared" si="0"/>
        <v>#DIV/0!</v>
      </c>
      <c r="I166" s="24"/>
      <c r="J166" s="24"/>
    </row>
    <row r="167" spans="1:10" ht="13">
      <c r="A167" s="1" t="s">
        <v>166</v>
      </c>
      <c r="E167" s="39"/>
      <c r="F167" s="58" t="e">
        <f t="shared" si="0"/>
        <v>#DIV/0!</v>
      </c>
      <c r="I167" s="24"/>
      <c r="J167" s="24"/>
    </row>
    <row r="168" spans="1:10" ht="13">
      <c r="A168" s="1" t="s">
        <v>167</v>
      </c>
      <c r="E168" s="39"/>
      <c r="F168" s="58" t="e">
        <f t="shared" si="0"/>
        <v>#DIV/0!</v>
      </c>
      <c r="I168" s="24"/>
      <c r="J168" s="24"/>
    </row>
    <row r="169" spans="1:10" ht="13">
      <c r="A169" s="1" t="s">
        <v>168</v>
      </c>
      <c r="E169" s="39"/>
      <c r="F169" s="58" t="e">
        <f t="shared" si="0"/>
        <v>#DIV/0!</v>
      </c>
      <c r="I169" s="24"/>
      <c r="J169" s="24"/>
    </row>
    <row r="170" spans="1:10" ht="13">
      <c r="A170" s="1" t="s">
        <v>169</v>
      </c>
      <c r="E170" s="39"/>
      <c r="F170" s="58" t="e">
        <f t="shared" si="0"/>
        <v>#DIV/0!</v>
      </c>
      <c r="I170" s="24"/>
      <c r="J170" s="24"/>
    </row>
    <row r="171" spans="1:10" ht="13">
      <c r="A171" s="1" t="s">
        <v>170</v>
      </c>
      <c r="E171" s="39"/>
      <c r="F171" s="58" t="e">
        <f t="shared" si="0"/>
        <v>#DIV/0!</v>
      </c>
      <c r="I171" s="24"/>
      <c r="J171" s="24"/>
    </row>
    <row r="172" spans="1:10" ht="13">
      <c r="A172" s="1" t="s">
        <v>171</v>
      </c>
      <c r="E172" s="39"/>
      <c r="F172" s="58" t="e">
        <f t="shared" si="0"/>
        <v>#DIV/0!</v>
      </c>
      <c r="I172" s="24"/>
      <c r="J172" s="24"/>
    </row>
    <row r="173" spans="1:10" ht="13">
      <c r="A173" s="1" t="s">
        <v>172</v>
      </c>
      <c r="E173" s="39"/>
      <c r="F173" s="58" t="e">
        <f t="shared" si="0"/>
        <v>#DIV/0!</v>
      </c>
      <c r="I173" s="24"/>
      <c r="J173" s="24"/>
    </row>
    <row r="174" spans="1:10" ht="13">
      <c r="A174" s="1" t="s">
        <v>173</v>
      </c>
      <c r="E174" s="39"/>
      <c r="F174" s="58" t="e">
        <f t="shared" si="0"/>
        <v>#DIV/0!</v>
      </c>
      <c r="I174" s="24"/>
      <c r="J174" s="24"/>
    </row>
    <row r="175" spans="1:10" ht="13">
      <c r="A175" s="1" t="s">
        <v>174</v>
      </c>
      <c r="E175" s="39"/>
      <c r="F175" s="58" t="e">
        <f t="shared" si="0"/>
        <v>#DIV/0!</v>
      </c>
      <c r="I175" s="24"/>
      <c r="J175" s="24"/>
    </row>
    <row r="176" spans="1:10" ht="13">
      <c r="A176" s="1" t="s">
        <v>175</v>
      </c>
      <c r="E176" s="39"/>
      <c r="F176" s="58" t="e">
        <f t="shared" si="0"/>
        <v>#DIV/0!</v>
      </c>
      <c r="I176" s="24"/>
      <c r="J176" s="24"/>
    </row>
    <row r="177" spans="1:10" ht="13">
      <c r="A177" s="1" t="s">
        <v>176</v>
      </c>
      <c r="E177" s="39"/>
      <c r="F177" s="58" t="e">
        <f t="shared" si="0"/>
        <v>#DIV/0!</v>
      </c>
      <c r="I177" s="24"/>
      <c r="J177" s="24"/>
    </row>
    <row r="178" spans="1:10" ht="13">
      <c r="A178" s="1" t="s">
        <v>177</v>
      </c>
      <c r="E178" s="39"/>
      <c r="F178" s="58" t="e">
        <f t="shared" si="0"/>
        <v>#DIV/0!</v>
      </c>
      <c r="I178" s="24"/>
      <c r="J178" s="24"/>
    </row>
    <row r="179" spans="1:10" ht="13">
      <c r="A179" s="1" t="s">
        <v>178</v>
      </c>
      <c r="E179" s="39"/>
      <c r="F179" s="58" t="e">
        <f t="shared" si="0"/>
        <v>#DIV/0!</v>
      </c>
      <c r="I179" s="24"/>
      <c r="J179" s="24"/>
    </row>
    <row r="180" spans="1:10" ht="13">
      <c r="A180" s="1" t="s">
        <v>179</v>
      </c>
      <c r="E180" s="39"/>
      <c r="F180" s="58" t="e">
        <f t="shared" si="0"/>
        <v>#DIV/0!</v>
      </c>
      <c r="I180" s="24"/>
      <c r="J180" s="24"/>
    </row>
    <row r="181" spans="1:10" ht="13">
      <c r="A181" s="1" t="s">
        <v>180</v>
      </c>
      <c r="E181" s="39"/>
      <c r="F181" s="58" t="e">
        <f t="shared" si="0"/>
        <v>#DIV/0!</v>
      </c>
      <c r="I181" s="24"/>
      <c r="J181" s="24"/>
    </row>
    <row r="182" spans="1:10" ht="13">
      <c r="A182" s="1" t="s">
        <v>181</v>
      </c>
      <c r="E182" s="39"/>
      <c r="F182" s="58" t="e">
        <f t="shared" si="0"/>
        <v>#DIV/0!</v>
      </c>
      <c r="I182" s="24"/>
      <c r="J182" s="24"/>
    </row>
    <row r="183" spans="1:10" ht="13">
      <c r="A183" s="1" t="s">
        <v>182</v>
      </c>
      <c r="E183" s="39"/>
      <c r="F183" s="58" t="e">
        <f t="shared" si="0"/>
        <v>#DIV/0!</v>
      </c>
      <c r="I183" s="24"/>
      <c r="J183" s="24"/>
    </row>
    <row r="184" spans="1:10" ht="13">
      <c r="A184" s="1" t="s">
        <v>183</v>
      </c>
      <c r="E184" s="39"/>
      <c r="F184" s="58" t="e">
        <f t="shared" si="0"/>
        <v>#DIV/0!</v>
      </c>
      <c r="I184" s="24"/>
      <c r="J184" s="24"/>
    </row>
    <row r="185" spans="1:10" ht="13">
      <c r="A185" s="1" t="s">
        <v>184</v>
      </c>
      <c r="E185" s="39"/>
      <c r="F185" s="58" t="e">
        <f t="shared" si="0"/>
        <v>#DIV/0!</v>
      </c>
      <c r="I185" s="24"/>
      <c r="J185" s="24"/>
    </row>
    <row r="186" spans="1:10" ht="13">
      <c r="A186" s="1" t="s">
        <v>185</v>
      </c>
      <c r="E186" s="39"/>
      <c r="F186" s="58" t="e">
        <f t="shared" si="0"/>
        <v>#DIV/0!</v>
      </c>
      <c r="I186" s="24"/>
      <c r="J186" s="24"/>
    </row>
    <row r="187" spans="1:10" ht="13">
      <c r="A187" s="1" t="s">
        <v>186</v>
      </c>
      <c r="E187" s="39"/>
      <c r="F187" s="58" t="e">
        <f t="shared" si="0"/>
        <v>#DIV/0!</v>
      </c>
      <c r="I187" s="24"/>
      <c r="J187" s="24"/>
    </row>
    <row r="188" spans="1:10" ht="13">
      <c r="A188" s="1" t="s">
        <v>187</v>
      </c>
      <c r="E188" s="39"/>
      <c r="F188" s="58" t="e">
        <f t="shared" si="0"/>
        <v>#DIV/0!</v>
      </c>
      <c r="I188" s="24"/>
      <c r="J188" s="24"/>
    </row>
    <row r="189" spans="1:10" ht="13">
      <c r="A189" s="1" t="s">
        <v>188</v>
      </c>
      <c r="E189" s="39"/>
      <c r="F189" s="58" t="e">
        <f t="shared" si="0"/>
        <v>#DIV/0!</v>
      </c>
      <c r="I189" s="24"/>
      <c r="J189" s="24"/>
    </row>
    <row r="190" spans="1:10" ht="13">
      <c r="A190" s="1" t="s">
        <v>189</v>
      </c>
      <c r="E190" s="39"/>
      <c r="F190" s="58" t="e">
        <f t="shared" si="0"/>
        <v>#DIV/0!</v>
      </c>
      <c r="I190" s="24"/>
      <c r="J190" s="24"/>
    </row>
    <row r="191" spans="1:10" ht="13">
      <c r="A191" s="1" t="s">
        <v>190</v>
      </c>
      <c r="E191" s="39"/>
      <c r="F191" s="58" t="e">
        <f t="shared" si="0"/>
        <v>#DIV/0!</v>
      </c>
      <c r="I191" s="24"/>
      <c r="J191" s="24"/>
    </row>
    <row r="192" spans="1:10" ht="13">
      <c r="A192" s="1" t="s">
        <v>191</v>
      </c>
      <c r="E192" s="39"/>
      <c r="F192" s="58" t="e">
        <f t="shared" si="0"/>
        <v>#DIV/0!</v>
      </c>
      <c r="I192" s="24"/>
      <c r="J192" s="24"/>
    </row>
    <row r="193" spans="1:10" ht="13">
      <c r="A193" s="1" t="s">
        <v>192</v>
      </c>
      <c r="E193" s="39"/>
      <c r="F193" s="58" t="e">
        <f t="shared" si="0"/>
        <v>#DIV/0!</v>
      </c>
      <c r="I193" s="24"/>
      <c r="J193" s="24"/>
    </row>
    <row r="194" spans="1:10" ht="13">
      <c r="A194" s="1" t="s">
        <v>193</v>
      </c>
      <c r="E194" s="39"/>
      <c r="F194" s="58" t="e">
        <f t="shared" si="0"/>
        <v>#DIV/0!</v>
      </c>
      <c r="I194" s="24"/>
      <c r="J194" s="24"/>
    </row>
    <row r="195" spans="1:10" ht="13">
      <c r="A195" s="1" t="s">
        <v>194</v>
      </c>
      <c r="E195" s="39"/>
      <c r="F195" s="58" t="e">
        <f t="shared" si="0"/>
        <v>#DIV/0!</v>
      </c>
      <c r="I195" s="24"/>
      <c r="J195" s="24"/>
    </row>
    <row r="196" spans="1:10" ht="13">
      <c r="A196" s="1" t="s">
        <v>195</v>
      </c>
      <c r="E196" s="39"/>
      <c r="F196" s="58" t="e">
        <f t="shared" si="0"/>
        <v>#DIV/0!</v>
      </c>
      <c r="I196" s="24"/>
      <c r="J196" s="24"/>
    </row>
    <row r="197" spans="1:10" ht="13">
      <c r="A197" s="1" t="s">
        <v>196</v>
      </c>
      <c r="E197" s="39"/>
      <c r="F197" s="58" t="e">
        <f t="shared" si="0"/>
        <v>#DIV/0!</v>
      </c>
      <c r="I197" s="24"/>
      <c r="J197" s="24"/>
    </row>
    <row r="198" spans="1:10" ht="13">
      <c r="A198" s="1" t="s">
        <v>197</v>
      </c>
      <c r="E198" s="39"/>
      <c r="F198" s="58" t="e">
        <f t="shared" si="0"/>
        <v>#DIV/0!</v>
      </c>
      <c r="I198" s="24"/>
      <c r="J198" s="24"/>
    </row>
    <row r="199" spans="1:10" ht="13">
      <c r="A199" s="1" t="s">
        <v>198</v>
      </c>
      <c r="E199" s="39"/>
      <c r="F199" s="58" t="e">
        <f t="shared" si="0"/>
        <v>#DIV/0!</v>
      </c>
      <c r="I199" s="24"/>
      <c r="J199" s="24"/>
    </row>
    <row r="200" spans="1:10" ht="13">
      <c r="A200" s="1" t="s">
        <v>199</v>
      </c>
      <c r="E200" s="39"/>
      <c r="F200" s="58" t="e">
        <f t="shared" si="0"/>
        <v>#DIV/0!</v>
      </c>
      <c r="I200" s="24"/>
      <c r="J200" s="24"/>
    </row>
    <row r="201" spans="1:10" ht="13">
      <c r="A201" s="1" t="s">
        <v>200</v>
      </c>
      <c r="E201" s="39"/>
      <c r="F201" s="58" t="e">
        <f t="shared" si="0"/>
        <v>#DIV/0!</v>
      </c>
      <c r="I201" s="24"/>
      <c r="J201" s="24"/>
    </row>
    <row r="202" spans="1:10" ht="13">
      <c r="A202" s="1" t="s">
        <v>201</v>
      </c>
      <c r="E202" s="39"/>
      <c r="F202" s="58" t="e">
        <f t="shared" si="0"/>
        <v>#DIV/0!</v>
      </c>
      <c r="I202" s="24"/>
      <c r="J202" s="24"/>
    </row>
    <row r="203" spans="1:10" ht="13">
      <c r="A203" s="1" t="s">
        <v>202</v>
      </c>
      <c r="E203" s="39"/>
      <c r="F203" s="58" t="e">
        <f t="shared" si="0"/>
        <v>#DIV/0!</v>
      </c>
      <c r="I203" s="24"/>
      <c r="J203" s="24"/>
    </row>
    <row r="204" spans="1:10" ht="13">
      <c r="A204" s="1" t="s">
        <v>203</v>
      </c>
      <c r="E204" s="39"/>
      <c r="F204" s="58" t="e">
        <f t="shared" si="0"/>
        <v>#DIV/0!</v>
      </c>
      <c r="I204" s="24"/>
      <c r="J204" s="24"/>
    </row>
    <row r="205" spans="1:10" ht="13">
      <c r="A205" s="1" t="s">
        <v>204</v>
      </c>
      <c r="E205" s="39"/>
      <c r="F205" s="58" t="e">
        <f t="shared" si="0"/>
        <v>#DIV/0!</v>
      </c>
      <c r="I205" s="24"/>
      <c r="J205" s="24"/>
    </row>
    <row r="206" spans="1:10" ht="13">
      <c r="A206" s="1" t="s">
        <v>205</v>
      </c>
      <c r="E206" s="39"/>
      <c r="F206" s="58" t="e">
        <f t="shared" si="0"/>
        <v>#DIV/0!</v>
      </c>
      <c r="I206" s="24"/>
      <c r="J206" s="24"/>
    </row>
    <row r="207" spans="1:10" ht="13">
      <c r="A207" s="1" t="s">
        <v>206</v>
      </c>
      <c r="E207" s="39"/>
      <c r="F207" s="58" t="e">
        <f t="shared" si="0"/>
        <v>#DIV/0!</v>
      </c>
      <c r="I207" s="24"/>
      <c r="J207" s="24"/>
    </row>
    <row r="208" spans="1:10" ht="13">
      <c r="A208" s="1" t="s">
        <v>207</v>
      </c>
      <c r="E208" s="39"/>
      <c r="F208" s="58" t="e">
        <f t="shared" si="0"/>
        <v>#DIV/0!</v>
      </c>
      <c r="I208" s="24"/>
      <c r="J208" s="24"/>
    </row>
    <row r="209" spans="1:10" ht="13">
      <c r="A209" s="1" t="s">
        <v>208</v>
      </c>
      <c r="E209" s="39"/>
      <c r="F209" s="58" t="e">
        <f t="shared" si="0"/>
        <v>#DIV/0!</v>
      </c>
      <c r="I209" s="24"/>
      <c r="J209" s="24"/>
    </row>
    <row r="210" spans="1:10" ht="13">
      <c r="A210" s="1" t="s">
        <v>209</v>
      </c>
      <c r="E210" s="39"/>
      <c r="F210" s="58" t="e">
        <f t="shared" si="0"/>
        <v>#DIV/0!</v>
      </c>
      <c r="I210" s="24"/>
      <c r="J210" s="24"/>
    </row>
    <row r="211" spans="1:10" ht="13">
      <c r="A211" s="1" t="s">
        <v>210</v>
      </c>
      <c r="E211" s="39"/>
      <c r="F211" s="58" t="e">
        <f t="shared" si="0"/>
        <v>#DIV/0!</v>
      </c>
      <c r="I211" s="24"/>
      <c r="J211" s="24"/>
    </row>
    <row r="212" spans="1:10" ht="13">
      <c r="A212" s="1" t="s">
        <v>211</v>
      </c>
      <c r="E212" s="39"/>
      <c r="F212" s="58" t="e">
        <f t="shared" si="0"/>
        <v>#DIV/0!</v>
      </c>
      <c r="I212" s="24"/>
      <c r="J212" s="24"/>
    </row>
    <row r="213" spans="1:10" ht="13">
      <c r="A213" s="1" t="s">
        <v>212</v>
      </c>
      <c r="E213" s="39"/>
      <c r="F213" s="58" t="e">
        <f t="shared" si="0"/>
        <v>#DIV/0!</v>
      </c>
      <c r="I213" s="24"/>
      <c r="J213" s="24"/>
    </row>
    <row r="214" spans="1:10" ht="13">
      <c r="A214" s="1" t="s">
        <v>213</v>
      </c>
      <c r="E214" s="39"/>
      <c r="F214" s="58" t="e">
        <f t="shared" si="0"/>
        <v>#DIV/0!</v>
      </c>
      <c r="I214" s="24"/>
      <c r="J214" s="24"/>
    </row>
    <row r="215" spans="1:10" ht="13">
      <c r="A215" s="1" t="s">
        <v>214</v>
      </c>
      <c r="E215" s="39"/>
      <c r="F215" s="58" t="e">
        <f t="shared" si="0"/>
        <v>#DIV/0!</v>
      </c>
      <c r="I215" s="24"/>
      <c r="J215" s="24"/>
    </row>
    <row r="216" spans="1:10" ht="13">
      <c r="A216" s="1" t="s">
        <v>215</v>
      </c>
      <c r="E216" s="39"/>
      <c r="F216" s="58" t="e">
        <f t="shared" si="0"/>
        <v>#DIV/0!</v>
      </c>
      <c r="I216" s="24"/>
      <c r="J216" s="24"/>
    </row>
    <row r="217" spans="1:10" ht="13">
      <c r="A217" s="1" t="s">
        <v>216</v>
      </c>
      <c r="E217" s="39"/>
      <c r="F217" s="58" t="e">
        <f t="shared" si="0"/>
        <v>#DIV/0!</v>
      </c>
      <c r="I217" s="24"/>
      <c r="J217" s="24"/>
    </row>
    <row r="218" spans="1:10" ht="13">
      <c r="A218" s="1" t="s">
        <v>217</v>
      </c>
      <c r="E218" s="39"/>
      <c r="F218" s="58" t="e">
        <f t="shared" si="0"/>
        <v>#DIV/0!</v>
      </c>
      <c r="I218" s="24"/>
      <c r="J218" s="24"/>
    </row>
    <row r="219" spans="1:10" ht="13">
      <c r="A219" s="1" t="s">
        <v>218</v>
      </c>
      <c r="E219" s="39"/>
      <c r="F219" s="58" t="e">
        <f t="shared" si="0"/>
        <v>#DIV/0!</v>
      </c>
      <c r="I219" s="24"/>
      <c r="J219" s="24"/>
    </row>
    <row r="220" spans="1:10" ht="13">
      <c r="A220" s="1" t="s">
        <v>219</v>
      </c>
      <c r="E220" s="39"/>
      <c r="F220" s="58" t="e">
        <f t="shared" si="0"/>
        <v>#DIV/0!</v>
      </c>
      <c r="I220" s="24"/>
      <c r="J220" s="24"/>
    </row>
    <row r="221" spans="1:10" ht="13">
      <c r="A221" s="1" t="s">
        <v>220</v>
      </c>
      <c r="E221" s="39"/>
      <c r="F221" s="58" t="e">
        <f t="shared" si="0"/>
        <v>#DIV/0!</v>
      </c>
      <c r="I221" s="24"/>
      <c r="J221" s="24"/>
    </row>
    <row r="222" spans="1:10" ht="13">
      <c r="A222" s="1" t="s">
        <v>221</v>
      </c>
      <c r="E222" s="39"/>
      <c r="F222" s="58" t="e">
        <f t="shared" si="0"/>
        <v>#DIV/0!</v>
      </c>
      <c r="I222" s="24"/>
      <c r="J222" s="24"/>
    </row>
    <row r="223" spans="1:10" ht="13">
      <c r="A223" s="1" t="s">
        <v>222</v>
      </c>
      <c r="E223" s="39"/>
      <c r="F223" s="58" t="e">
        <f t="shared" si="0"/>
        <v>#DIV/0!</v>
      </c>
      <c r="I223" s="24"/>
      <c r="J223" s="24"/>
    </row>
    <row r="224" spans="1:10" ht="13">
      <c r="A224" s="1" t="s">
        <v>223</v>
      </c>
      <c r="E224" s="39"/>
      <c r="F224" s="58" t="e">
        <f t="shared" si="0"/>
        <v>#DIV/0!</v>
      </c>
      <c r="I224" s="24"/>
      <c r="J224" s="24"/>
    </row>
    <row r="225" spans="1:10" ht="13">
      <c r="A225" s="1" t="s">
        <v>224</v>
      </c>
      <c r="E225" s="39"/>
      <c r="F225" s="58" t="e">
        <f t="shared" si="0"/>
        <v>#DIV/0!</v>
      </c>
      <c r="I225" s="24"/>
      <c r="J225" s="24"/>
    </row>
    <row r="226" spans="1:10" ht="13">
      <c r="A226" s="1" t="s">
        <v>225</v>
      </c>
      <c r="E226" s="39"/>
      <c r="F226" s="58" t="e">
        <f t="shared" si="0"/>
        <v>#DIV/0!</v>
      </c>
      <c r="I226" s="24"/>
      <c r="J226" s="24"/>
    </row>
    <row r="227" spans="1:10" ht="13">
      <c r="A227" s="1" t="s">
        <v>226</v>
      </c>
      <c r="E227" s="39"/>
      <c r="F227" s="58" t="e">
        <f t="shared" si="0"/>
        <v>#DIV/0!</v>
      </c>
      <c r="I227" s="24"/>
      <c r="J227" s="24"/>
    </row>
    <row r="228" spans="1:10" ht="13">
      <c r="A228" s="1" t="s">
        <v>227</v>
      </c>
      <c r="E228" s="39"/>
      <c r="F228" s="58" t="e">
        <f t="shared" si="0"/>
        <v>#DIV/0!</v>
      </c>
      <c r="I228" s="24"/>
      <c r="J228" s="24"/>
    </row>
    <row r="229" spans="1:10" ht="13">
      <c r="A229" s="1" t="s">
        <v>228</v>
      </c>
      <c r="E229" s="39"/>
      <c r="F229" s="58" t="e">
        <f t="shared" si="0"/>
        <v>#DIV/0!</v>
      </c>
      <c r="I229" s="24"/>
      <c r="J229" s="24"/>
    </row>
    <row r="230" spans="1:10" ht="13">
      <c r="A230" s="1" t="s">
        <v>229</v>
      </c>
      <c r="E230" s="39"/>
      <c r="F230" s="58" t="e">
        <f t="shared" si="0"/>
        <v>#DIV/0!</v>
      </c>
      <c r="I230" s="24"/>
      <c r="J230" s="24"/>
    </row>
    <row r="231" spans="1:10" ht="13">
      <c r="A231" s="1" t="s">
        <v>230</v>
      </c>
      <c r="E231" s="39"/>
      <c r="F231" s="58" t="e">
        <f t="shared" si="0"/>
        <v>#DIV/0!</v>
      </c>
      <c r="I231" s="24"/>
      <c r="J231" s="24"/>
    </row>
    <row r="232" spans="1:10" ht="13">
      <c r="A232" s="1" t="s">
        <v>231</v>
      </c>
      <c r="E232" s="39"/>
      <c r="F232" s="58" t="e">
        <f t="shared" si="0"/>
        <v>#DIV/0!</v>
      </c>
      <c r="I232" s="24"/>
      <c r="J232" s="24"/>
    </row>
    <row r="233" spans="1:10" ht="13">
      <c r="A233" s="1" t="s">
        <v>232</v>
      </c>
      <c r="E233" s="39"/>
      <c r="F233" s="58" t="e">
        <f t="shared" si="0"/>
        <v>#DIV/0!</v>
      </c>
      <c r="I233" s="24"/>
      <c r="J233" s="24"/>
    </row>
    <row r="234" spans="1:10" ht="13">
      <c r="A234" s="1" t="s">
        <v>233</v>
      </c>
      <c r="E234" s="39"/>
      <c r="F234" s="58" t="e">
        <f t="shared" si="0"/>
        <v>#DIV/0!</v>
      </c>
      <c r="I234" s="24"/>
      <c r="J234" s="24"/>
    </row>
    <row r="235" spans="1:10" ht="13">
      <c r="A235" s="1" t="s">
        <v>234</v>
      </c>
      <c r="E235" s="39"/>
      <c r="F235" s="58" t="e">
        <f t="shared" si="0"/>
        <v>#DIV/0!</v>
      </c>
      <c r="I235" s="24"/>
      <c r="J235" s="24"/>
    </row>
    <row r="236" spans="1:10" ht="13">
      <c r="A236" s="1" t="s">
        <v>235</v>
      </c>
      <c r="E236" s="39"/>
      <c r="F236" s="58" t="e">
        <f t="shared" si="0"/>
        <v>#DIV/0!</v>
      </c>
      <c r="I236" s="24"/>
      <c r="J236" s="24"/>
    </row>
    <row r="237" spans="1:10" ht="13">
      <c r="A237" s="1" t="s">
        <v>236</v>
      </c>
      <c r="E237" s="39"/>
      <c r="F237" s="58" t="e">
        <f t="shared" si="0"/>
        <v>#DIV/0!</v>
      </c>
      <c r="I237" s="24"/>
      <c r="J237" s="24"/>
    </row>
    <row r="238" spans="1:10" ht="13">
      <c r="A238" s="1" t="s">
        <v>237</v>
      </c>
      <c r="E238" s="39"/>
      <c r="F238" s="58" t="e">
        <f t="shared" si="0"/>
        <v>#DIV/0!</v>
      </c>
      <c r="I238" s="24"/>
      <c r="J238" s="24"/>
    </row>
    <row r="239" spans="1:10" ht="13">
      <c r="A239" s="1" t="s">
        <v>238</v>
      </c>
      <c r="E239" s="39"/>
      <c r="F239" s="58" t="e">
        <f t="shared" si="0"/>
        <v>#DIV/0!</v>
      </c>
      <c r="I239" s="24"/>
      <c r="J239" s="24"/>
    </row>
    <row r="240" spans="1:10" ht="13">
      <c r="A240" s="1" t="s">
        <v>239</v>
      </c>
      <c r="E240" s="39"/>
      <c r="F240" s="58" t="e">
        <f t="shared" si="0"/>
        <v>#DIV/0!</v>
      </c>
      <c r="I240" s="24"/>
      <c r="J240" s="24"/>
    </row>
    <row r="241" spans="1:10" ht="13">
      <c r="A241" s="1" t="s">
        <v>240</v>
      </c>
      <c r="E241" s="39"/>
      <c r="F241" s="58" t="e">
        <f t="shared" si="0"/>
        <v>#DIV/0!</v>
      </c>
      <c r="I241" s="24"/>
      <c r="J241" s="24"/>
    </row>
    <row r="242" spans="1:10" ht="13">
      <c r="A242" s="1" t="s">
        <v>241</v>
      </c>
      <c r="E242" s="39"/>
      <c r="F242" s="58" t="e">
        <f t="shared" si="0"/>
        <v>#DIV/0!</v>
      </c>
      <c r="I242" s="24"/>
      <c r="J242" s="24"/>
    </row>
    <row r="243" spans="1:10" ht="13">
      <c r="A243" s="1" t="s">
        <v>242</v>
      </c>
      <c r="E243" s="39"/>
      <c r="F243" s="58" t="e">
        <f t="shared" si="0"/>
        <v>#DIV/0!</v>
      </c>
      <c r="I243" s="24"/>
      <c r="J243" s="24"/>
    </row>
    <row r="244" spans="1:10" ht="13">
      <c r="A244" s="1" t="s">
        <v>243</v>
      </c>
      <c r="E244" s="39"/>
      <c r="F244" s="58" t="e">
        <f t="shared" si="0"/>
        <v>#DIV/0!</v>
      </c>
      <c r="I244" s="24"/>
      <c r="J244" s="24"/>
    </row>
    <row r="245" spans="1:10" ht="13">
      <c r="A245" s="1" t="s">
        <v>244</v>
      </c>
      <c r="E245" s="39"/>
      <c r="F245" s="58" t="e">
        <f t="shared" si="0"/>
        <v>#DIV/0!</v>
      </c>
      <c r="I245" s="24"/>
      <c r="J245" s="24"/>
    </row>
    <row r="246" spans="1:10" ht="13">
      <c r="A246" s="1" t="s">
        <v>245</v>
      </c>
      <c r="E246" s="39"/>
      <c r="F246" s="58" t="e">
        <f t="shared" si="0"/>
        <v>#DIV/0!</v>
      </c>
      <c r="I246" s="24"/>
      <c r="J246" s="24"/>
    </row>
    <row r="247" spans="1:10" ht="13">
      <c r="A247" s="1" t="s">
        <v>246</v>
      </c>
      <c r="E247" s="39"/>
      <c r="F247" s="58" t="e">
        <f t="shared" si="0"/>
        <v>#DIV/0!</v>
      </c>
      <c r="I247" s="24"/>
      <c r="J247" s="24"/>
    </row>
    <row r="248" spans="1:10" ht="13">
      <c r="A248" s="1" t="s">
        <v>247</v>
      </c>
      <c r="E248" s="39"/>
      <c r="F248" s="58" t="e">
        <f t="shared" si="0"/>
        <v>#DIV/0!</v>
      </c>
      <c r="I248" s="24"/>
      <c r="J248" s="24"/>
    </row>
    <row r="249" spans="1:10" ht="13">
      <c r="A249" s="1" t="s">
        <v>248</v>
      </c>
      <c r="E249" s="39"/>
      <c r="F249" s="58" t="e">
        <f t="shared" si="0"/>
        <v>#DIV/0!</v>
      </c>
      <c r="I249" s="24"/>
      <c r="J249" s="24"/>
    </row>
    <row r="250" spans="1:10" ht="13">
      <c r="A250" s="1" t="s">
        <v>249</v>
      </c>
      <c r="E250" s="39"/>
      <c r="F250" s="58" t="e">
        <f t="shared" si="0"/>
        <v>#DIV/0!</v>
      </c>
      <c r="I250" s="24"/>
      <c r="J250" s="24"/>
    </row>
    <row r="251" spans="1:10" ht="13">
      <c r="A251" s="1" t="s">
        <v>250</v>
      </c>
      <c r="E251" s="39"/>
      <c r="F251" s="58" t="e">
        <f t="shared" si="0"/>
        <v>#DIV/0!</v>
      </c>
      <c r="I251" s="24"/>
      <c r="J251" s="24"/>
    </row>
    <row r="252" spans="1:10" ht="13">
      <c r="A252" s="1" t="s">
        <v>251</v>
      </c>
      <c r="E252" s="39"/>
      <c r="F252" s="58" t="e">
        <f t="shared" si="0"/>
        <v>#DIV/0!</v>
      </c>
      <c r="I252" s="24"/>
      <c r="J252" s="24"/>
    </row>
    <row r="253" spans="1:10" ht="13">
      <c r="A253" s="1" t="s">
        <v>252</v>
      </c>
      <c r="E253" s="39"/>
      <c r="F253" s="58" t="e">
        <f t="shared" si="0"/>
        <v>#DIV/0!</v>
      </c>
      <c r="I253" s="24"/>
      <c r="J253" s="24"/>
    </row>
    <row r="254" spans="1:10" ht="13">
      <c r="A254" s="1" t="s">
        <v>253</v>
      </c>
      <c r="E254" s="39"/>
      <c r="F254" s="58" t="e">
        <f t="shared" si="0"/>
        <v>#DIV/0!</v>
      </c>
      <c r="I254" s="24"/>
      <c r="J254" s="24"/>
    </row>
    <row r="255" spans="1:10" ht="13">
      <c r="A255" s="1" t="s">
        <v>254</v>
      </c>
      <c r="E255" s="39"/>
      <c r="F255" s="58" t="e">
        <f t="shared" si="0"/>
        <v>#DIV/0!</v>
      </c>
      <c r="I255" s="24"/>
      <c r="J255" s="24"/>
    </row>
    <row r="256" spans="1:10" ht="13">
      <c r="A256" s="1" t="s">
        <v>255</v>
      </c>
      <c r="E256" s="39"/>
      <c r="F256" s="58" t="e">
        <f t="shared" si="0"/>
        <v>#DIV/0!</v>
      </c>
      <c r="I256" s="24"/>
      <c r="J256" s="24"/>
    </row>
    <row r="257" spans="1:10" ht="13">
      <c r="A257" s="1" t="s">
        <v>256</v>
      </c>
      <c r="E257" s="39"/>
      <c r="F257" s="58" t="e">
        <f t="shared" si="0"/>
        <v>#DIV/0!</v>
      </c>
      <c r="I257" s="24"/>
      <c r="J257" s="24"/>
    </row>
    <row r="258" spans="1:10" ht="13">
      <c r="A258" s="1" t="s">
        <v>257</v>
      </c>
      <c r="E258" s="39"/>
      <c r="F258" s="58" t="e">
        <f t="shared" si="0"/>
        <v>#DIV/0!</v>
      </c>
      <c r="I258" s="24"/>
      <c r="J258" s="24"/>
    </row>
    <row r="259" spans="1:10" ht="13">
      <c r="A259" s="1" t="s">
        <v>258</v>
      </c>
      <c r="E259" s="39"/>
      <c r="F259" s="58" t="e">
        <f t="shared" ref="F259:F368" si="1">(E259-E258)/E258</f>
        <v>#DIV/0!</v>
      </c>
      <c r="I259" s="24"/>
      <c r="J259" s="24"/>
    </row>
    <row r="260" spans="1:10" ht="13">
      <c r="A260" s="1" t="s">
        <v>259</v>
      </c>
      <c r="E260" s="39"/>
      <c r="F260" s="58" t="e">
        <f t="shared" si="1"/>
        <v>#DIV/0!</v>
      </c>
      <c r="I260" s="24"/>
      <c r="J260" s="24"/>
    </row>
    <row r="261" spans="1:10" ht="13">
      <c r="A261" s="1" t="s">
        <v>260</v>
      </c>
      <c r="E261" s="39"/>
      <c r="F261" s="58" t="e">
        <f t="shared" si="1"/>
        <v>#DIV/0!</v>
      </c>
      <c r="I261" s="24"/>
      <c r="J261" s="24"/>
    </row>
    <row r="262" spans="1:10" ht="13">
      <c r="A262" s="1" t="s">
        <v>261</v>
      </c>
      <c r="E262" s="39"/>
      <c r="F262" s="58" t="e">
        <f t="shared" si="1"/>
        <v>#DIV/0!</v>
      </c>
      <c r="I262" s="24"/>
      <c r="J262" s="24"/>
    </row>
    <row r="263" spans="1:10" ht="13">
      <c r="A263" s="1" t="s">
        <v>262</v>
      </c>
      <c r="E263" s="39"/>
      <c r="F263" s="58" t="e">
        <f t="shared" si="1"/>
        <v>#DIV/0!</v>
      </c>
      <c r="I263" s="24"/>
      <c r="J263" s="24"/>
    </row>
    <row r="264" spans="1:10" ht="13">
      <c r="A264" s="1" t="s">
        <v>263</v>
      </c>
      <c r="E264" s="39"/>
      <c r="F264" s="58" t="e">
        <f t="shared" si="1"/>
        <v>#DIV/0!</v>
      </c>
      <c r="I264" s="24"/>
      <c r="J264" s="24"/>
    </row>
    <row r="265" spans="1:10" ht="13">
      <c r="A265" s="1" t="s">
        <v>264</v>
      </c>
      <c r="E265" s="39"/>
      <c r="F265" s="58" t="e">
        <f t="shared" si="1"/>
        <v>#DIV/0!</v>
      </c>
      <c r="I265" s="24"/>
      <c r="J265" s="24"/>
    </row>
    <row r="266" spans="1:10" ht="13">
      <c r="A266" s="1" t="s">
        <v>265</v>
      </c>
      <c r="E266" s="39"/>
      <c r="F266" s="58" t="e">
        <f t="shared" si="1"/>
        <v>#DIV/0!</v>
      </c>
      <c r="I266" s="24"/>
      <c r="J266" s="24"/>
    </row>
    <row r="267" spans="1:10" ht="13">
      <c r="A267" s="1" t="s">
        <v>266</v>
      </c>
      <c r="E267" s="39"/>
      <c r="F267" s="58" t="e">
        <f t="shared" si="1"/>
        <v>#DIV/0!</v>
      </c>
      <c r="I267" s="24"/>
      <c r="J267" s="24"/>
    </row>
    <row r="268" spans="1:10" ht="13">
      <c r="A268" s="1" t="s">
        <v>267</v>
      </c>
      <c r="E268" s="39"/>
      <c r="F268" s="58" t="e">
        <f t="shared" si="1"/>
        <v>#DIV/0!</v>
      </c>
      <c r="I268" s="24"/>
      <c r="J268" s="24"/>
    </row>
    <row r="269" spans="1:10" ht="13">
      <c r="A269" s="1" t="s">
        <v>268</v>
      </c>
      <c r="E269" s="39"/>
      <c r="F269" s="58" t="e">
        <f t="shared" si="1"/>
        <v>#DIV/0!</v>
      </c>
      <c r="I269" s="24"/>
      <c r="J269" s="24"/>
    </row>
    <row r="270" spans="1:10" ht="13">
      <c r="A270" s="1" t="s">
        <v>269</v>
      </c>
      <c r="E270" s="39"/>
      <c r="F270" s="58" t="e">
        <f t="shared" si="1"/>
        <v>#DIV/0!</v>
      </c>
      <c r="I270" s="24"/>
      <c r="J270" s="24"/>
    </row>
    <row r="271" spans="1:10" ht="13">
      <c r="A271" s="1" t="s">
        <v>270</v>
      </c>
      <c r="E271" s="39"/>
      <c r="F271" s="58" t="e">
        <f t="shared" si="1"/>
        <v>#DIV/0!</v>
      </c>
      <c r="I271" s="24"/>
      <c r="J271" s="24"/>
    </row>
    <row r="272" spans="1:10" ht="13">
      <c r="A272" s="1" t="s">
        <v>271</v>
      </c>
      <c r="E272" s="39"/>
      <c r="F272" s="58" t="e">
        <f t="shared" si="1"/>
        <v>#DIV/0!</v>
      </c>
      <c r="I272" s="24"/>
      <c r="J272" s="24"/>
    </row>
    <row r="273" spans="1:10" ht="13">
      <c r="A273" s="1" t="s">
        <v>272</v>
      </c>
      <c r="E273" s="39"/>
      <c r="F273" s="58" t="e">
        <f t="shared" si="1"/>
        <v>#DIV/0!</v>
      </c>
      <c r="I273" s="24"/>
      <c r="J273" s="24"/>
    </row>
    <row r="274" spans="1:10" ht="13">
      <c r="A274" s="1" t="s">
        <v>273</v>
      </c>
      <c r="E274" s="39"/>
      <c r="F274" s="58" t="e">
        <f t="shared" si="1"/>
        <v>#DIV/0!</v>
      </c>
      <c r="I274" s="24"/>
      <c r="J274" s="24"/>
    </row>
    <row r="275" spans="1:10" ht="13">
      <c r="A275" s="1" t="s">
        <v>274</v>
      </c>
      <c r="E275" s="39"/>
      <c r="F275" s="58" t="e">
        <f t="shared" si="1"/>
        <v>#DIV/0!</v>
      </c>
      <c r="I275" s="24"/>
      <c r="J275" s="24"/>
    </row>
    <row r="276" spans="1:10" ht="13">
      <c r="A276" s="1" t="s">
        <v>275</v>
      </c>
      <c r="E276" s="39"/>
      <c r="F276" s="58" t="e">
        <f t="shared" si="1"/>
        <v>#DIV/0!</v>
      </c>
      <c r="I276" s="24"/>
      <c r="J276" s="24"/>
    </row>
    <row r="277" spans="1:10" ht="13">
      <c r="A277" s="1" t="s">
        <v>276</v>
      </c>
      <c r="E277" s="39"/>
      <c r="F277" s="58" t="e">
        <f t="shared" si="1"/>
        <v>#DIV/0!</v>
      </c>
      <c r="I277" s="24"/>
      <c r="J277" s="24"/>
    </row>
    <row r="278" spans="1:10" ht="13">
      <c r="A278" s="1" t="s">
        <v>277</v>
      </c>
      <c r="E278" s="39"/>
      <c r="F278" s="58" t="e">
        <f t="shared" si="1"/>
        <v>#DIV/0!</v>
      </c>
      <c r="I278" s="24"/>
      <c r="J278" s="24"/>
    </row>
    <row r="279" spans="1:10" ht="13">
      <c r="A279" s="1" t="s">
        <v>278</v>
      </c>
      <c r="E279" s="39"/>
      <c r="F279" s="58" t="e">
        <f t="shared" si="1"/>
        <v>#DIV/0!</v>
      </c>
      <c r="I279" s="24"/>
      <c r="J279" s="24"/>
    </row>
    <row r="280" spans="1:10" ht="13">
      <c r="A280" s="1" t="s">
        <v>279</v>
      </c>
      <c r="E280" s="39"/>
      <c r="F280" s="58" t="e">
        <f t="shared" si="1"/>
        <v>#DIV/0!</v>
      </c>
      <c r="I280" s="24"/>
      <c r="J280" s="24"/>
    </row>
    <row r="281" spans="1:10" ht="13">
      <c r="A281" s="1" t="s">
        <v>280</v>
      </c>
      <c r="E281" s="39"/>
      <c r="F281" s="58" t="e">
        <f t="shared" si="1"/>
        <v>#DIV/0!</v>
      </c>
      <c r="I281" s="24"/>
      <c r="J281" s="24"/>
    </row>
    <row r="282" spans="1:10" ht="13">
      <c r="A282" s="1" t="s">
        <v>281</v>
      </c>
      <c r="E282" s="39"/>
      <c r="F282" s="58" t="e">
        <f t="shared" si="1"/>
        <v>#DIV/0!</v>
      </c>
      <c r="I282" s="24"/>
      <c r="J282" s="24"/>
    </row>
    <row r="283" spans="1:10" ht="13">
      <c r="A283" s="1" t="s">
        <v>282</v>
      </c>
      <c r="E283" s="39"/>
      <c r="F283" s="58" t="e">
        <f t="shared" si="1"/>
        <v>#DIV/0!</v>
      </c>
      <c r="I283" s="24"/>
      <c r="J283" s="24"/>
    </row>
    <row r="284" spans="1:10" ht="13">
      <c r="A284" s="1" t="s">
        <v>283</v>
      </c>
      <c r="E284" s="39"/>
      <c r="F284" s="58" t="e">
        <f t="shared" si="1"/>
        <v>#DIV/0!</v>
      </c>
      <c r="I284" s="24"/>
      <c r="J284" s="24"/>
    </row>
    <row r="285" spans="1:10" ht="13">
      <c r="A285" s="1" t="s">
        <v>284</v>
      </c>
      <c r="E285" s="39"/>
      <c r="F285" s="58" t="e">
        <f t="shared" si="1"/>
        <v>#DIV/0!</v>
      </c>
      <c r="I285" s="24"/>
      <c r="J285" s="24"/>
    </row>
    <row r="286" spans="1:10" ht="13">
      <c r="A286" s="1" t="s">
        <v>285</v>
      </c>
      <c r="E286" s="39"/>
      <c r="F286" s="58" t="e">
        <f t="shared" si="1"/>
        <v>#DIV/0!</v>
      </c>
      <c r="I286" s="24"/>
      <c r="J286" s="24"/>
    </row>
    <row r="287" spans="1:10" ht="13">
      <c r="A287" s="1" t="s">
        <v>286</v>
      </c>
      <c r="E287" s="39"/>
      <c r="F287" s="58" t="e">
        <f t="shared" si="1"/>
        <v>#DIV/0!</v>
      </c>
      <c r="I287" s="24"/>
      <c r="J287" s="24"/>
    </row>
    <row r="288" spans="1:10" ht="13">
      <c r="A288" s="1" t="s">
        <v>287</v>
      </c>
      <c r="E288" s="39"/>
      <c r="F288" s="58" t="e">
        <f t="shared" si="1"/>
        <v>#DIV/0!</v>
      </c>
      <c r="I288" s="24"/>
      <c r="J288" s="24"/>
    </row>
    <row r="289" spans="1:10" ht="13">
      <c r="A289" s="1" t="s">
        <v>288</v>
      </c>
      <c r="E289" s="39"/>
      <c r="F289" s="58" t="e">
        <f t="shared" si="1"/>
        <v>#DIV/0!</v>
      </c>
      <c r="I289" s="24"/>
      <c r="J289" s="24"/>
    </row>
    <row r="290" spans="1:10" ht="13">
      <c r="A290" s="1" t="s">
        <v>289</v>
      </c>
      <c r="E290" s="39"/>
      <c r="F290" s="58" t="e">
        <f t="shared" si="1"/>
        <v>#DIV/0!</v>
      </c>
      <c r="I290" s="24"/>
      <c r="J290" s="24"/>
    </row>
    <row r="291" spans="1:10" ht="13">
      <c r="A291" s="1" t="s">
        <v>290</v>
      </c>
      <c r="E291" s="39"/>
      <c r="F291" s="58" t="e">
        <f t="shared" si="1"/>
        <v>#DIV/0!</v>
      </c>
      <c r="I291" s="24"/>
      <c r="J291" s="24"/>
    </row>
    <row r="292" spans="1:10" ht="13">
      <c r="A292" s="1" t="s">
        <v>291</v>
      </c>
      <c r="E292" s="39"/>
      <c r="F292" s="58" t="e">
        <f t="shared" si="1"/>
        <v>#DIV/0!</v>
      </c>
      <c r="I292" s="24"/>
      <c r="J292" s="24"/>
    </row>
    <row r="293" spans="1:10" ht="13">
      <c r="A293" s="1" t="s">
        <v>292</v>
      </c>
      <c r="E293" s="39"/>
      <c r="F293" s="58" t="e">
        <f t="shared" si="1"/>
        <v>#DIV/0!</v>
      </c>
      <c r="I293" s="24"/>
      <c r="J293" s="24"/>
    </row>
    <row r="294" spans="1:10" ht="13">
      <c r="A294" s="1" t="s">
        <v>293</v>
      </c>
      <c r="E294" s="39"/>
      <c r="F294" s="58" t="e">
        <f t="shared" si="1"/>
        <v>#DIV/0!</v>
      </c>
      <c r="I294" s="24"/>
      <c r="J294" s="24"/>
    </row>
    <row r="295" spans="1:10" ht="13">
      <c r="A295" s="1" t="s">
        <v>294</v>
      </c>
      <c r="E295" s="39"/>
      <c r="F295" s="58" t="e">
        <f t="shared" si="1"/>
        <v>#DIV/0!</v>
      </c>
      <c r="I295" s="24"/>
      <c r="J295" s="24"/>
    </row>
    <row r="296" spans="1:10" ht="13">
      <c r="A296" s="1" t="s">
        <v>295</v>
      </c>
      <c r="E296" s="39"/>
      <c r="F296" s="58" t="e">
        <f t="shared" si="1"/>
        <v>#DIV/0!</v>
      </c>
      <c r="I296" s="24"/>
      <c r="J296" s="24"/>
    </row>
    <row r="297" spans="1:10" ht="13">
      <c r="A297" s="1" t="s">
        <v>296</v>
      </c>
      <c r="E297" s="39"/>
      <c r="F297" s="58" t="e">
        <f t="shared" si="1"/>
        <v>#DIV/0!</v>
      </c>
      <c r="I297" s="24"/>
      <c r="J297" s="24"/>
    </row>
    <row r="298" spans="1:10" ht="13">
      <c r="A298" s="1" t="s">
        <v>297</v>
      </c>
      <c r="E298" s="39"/>
      <c r="F298" s="58" t="e">
        <f t="shared" si="1"/>
        <v>#DIV/0!</v>
      </c>
      <c r="I298" s="24"/>
      <c r="J298" s="24"/>
    </row>
    <row r="299" spans="1:10" ht="13">
      <c r="A299" s="1" t="s">
        <v>298</v>
      </c>
      <c r="E299" s="39"/>
      <c r="F299" s="58" t="e">
        <f t="shared" si="1"/>
        <v>#DIV/0!</v>
      </c>
      <c r="I299" s="24"/>
      <c r="J299" s="24"/>
    </row>
    <row r="300" spans="1:10" ht="13">
      <c r="A300" s="1" t="s">
        <v>299</v>
      </c>
      <c r="E300" s="39"/>
      <c r="F300" s="58" t="e">
        <f t="shared" si="1"/>
        <v>#DIV/0!</v>
      </c>
      <c r="I300" s="24"/>
      <c r="J300" s="24"/>
    </row>
    <row r="301" spans="1:10" ht="13">
      <c r="A301" s="1" t="s">
        <v>300</v>
      </c>
      <c r="E301" s="39"/>
      <c r="F301" s="58" t="e">
        <f t="shared" si="1"/>
        <v>#DIV/0!</v>
      </c>
      <c r="I301" s="24"/>
      <c r="J301" s="24"/>
    </row>
    <row r="302" spans="1:10" ht="13">
      <c r="A302" s="1" t="s">
        <v>301</v>
      </c>
      <c r="E302" s="39"/>
      <c r="F302" s="58" t="e">
        <f t="shared" si="1"/>
        <v>#DIV/0!</v>
      </c>
      <c r="I302" s="24"/>
      <c r="J302" s="24"/>
    </row>
    <row r="303" spans="1:10" ht="13">
      <c r="A303" s="1" t="s">
        <v>302</v>
      </c>
      <c r="E303" s="39"/>
      <c r="F303" s="58" t="e">
        <f t="shared" si="1"/>
        <v>#DIV/0!</v>
      </c>
      <c r="I303" s="24"/>
      <c r="J303" s="24"/>
    </row>
    <row r="304" spans="1:10" ht="13">
      <c r="A304" s="1" t="s">
        <v>303</v>
      </c>
      <c r="E304" s="39"/>
      <c r="F304" s="58" t="e">
        <f t="shared" si="1"/>
        <v>#DIV/0!</v>
      </c>
      <c r="I304" s="24"/>
      <c r="J304" s="24"/>
    </row>
    <row r="305" spans="1:10" ht="13">
      <c r="A305" s="1" t="s">
        <v>304</v>
      </c>
      <c r="E305" s="39"/>
      <c r="F305" s="58" t="e">
        <f t="shared" si="1"/>
        <v>#DIV/0!</v>
      </c>
      <c r="I305" s="24"/>
      <c r="J305" s="24"/>
    </row>
    <row r="306" spans="1:10" ht="13">
      <c r="A306" s="1" t="s">
        <v>305</v>
      </c>
      <c r="E306" s="39"/>
      <c r="F306" s="58" t="e">
        <f t="shared" si="1"/>
        <v>#DIV/0!</v>
      </c>
      <c r="I306" s="24"/>
      <c r="J306" s="24"/>
    </row>
    <row r="307" spans="1:10" ht="13">
      <c r="A307" s="1" t="s">
        <v>306</v>
      </c>
      <c r="E307" s="39"/>
      <c r="F307" s="58" t="e">
        <f t="shared" si="1"/>
        <v>#DIV/0!</v>
      </c>
      <c r="I307" s="24"/>
      <c r="J307" s="24"/>
    </row>
    <row r="308" spans="1:10" ht="13">
      <c r="A308" s="1" t="s">
        <v>307</v>
      </c>
      <c r="E308" s="39"/>
      <c r="F308" s="58" t="e">
        <f t="shared" si="1"/>
        <v>#DIV/0!</v>
      </c>
      <c r="I308" s="24"/>
      <c r="J308" s="24"/>
    </row>
    <row r="309" spans="1:10" ht="13">
      <c r="A309" s="1" t="s">
        <v>308</v>
      </c>
      <c r="E309" s="39"/>
      <c r="F309" s="58" t="e">
        <f t="shared" si="1"/>
        <v>#DIV/0!</v>
      </c>
      <c r="I309" s="24"/>
      <c r="J309" s="24"/>
    </row>
    <row r="310" spans="1:10" ht="13">
      <c r="A310" s="1" t="s">
        <v>309</v>
      </c>
      <c r="E310" s="39"/>
      <c r="F310" s="58" t="e">
        <f t="shared" si="1"/>
        <v>#DIV/0!</v>
      </c>
      <c r="I310" s="24"/>
      <c r="J310" s="24"/>
    </row>
    <row r="311" spans="1:10" ht="13">
      <c r="A311" s="1" t="s">
        <v>310</v>
      </c>
      <c r="E311" s="39"/>
      <c r="F311" s="58" t="e">
        <f t="shared" si="1"/>
        <v>#DIV/0!</v>
      </c>
      <c r="I311" s="24"/>
      <c r="J311" s="24"/>
    </row>
    <row r="312" spans="1:10" ht="13">
      <c r="A312" s="1" t="s">
        <v>311</v>
      </c>
      <c r="E312" s="39"/>
      <c r="F312" s="58" t="e">
        <f t="shared" si="1"/>
        <v>#DIV/0!</v>
      </c>
      <c r="I312" s="24"/>
      <c r="J312" s="24"/>
    </row>
    <row r="313" spans="1:10" ht="13">
      <c r="A313" s="1" t="s">
        <v>312</v>
      </c>
      <c r="E313" s="39"/>
      <c r="F313" s="58" t="e">
        <f t="shared" si="1"/>
        <v>#DIV/0!</v>
      </c>
      <c r="I313" s="24"/>
      <c r="J313" s="24"/>
    </row>
    <row r="314" spans="1:10" ht="13">
      <c r="A314" s="1" t="s">
        <v>313</v>
      </c>
      <c r="E314" s="39"/>
      <c r="F314" s="58" t="e">
        <f t="shared" si="1"/>
        <v>#DIV/0!</v>
      </c>
      <c r="I314" s="24"/>
      <c r="J314" s="24"/>
    </row>
    <row r="315" spans="1:10" ht="13">
      <c r="A315" s="1" t="s">
        <v>314</v>
      </c>
      <c r="E315" s="39"/>
      <c r="F315" s="58" t="e">
        <f t="shared" si="1"/>
        <v>#DIV/0!</v>
      </c>
      <c r="I315" s="24"/>
      <c r="J315" s="24"/>
    </row>
    <row r="316" spans="1:10" ht="13">
      <c r="A316" s="1" t="s">
        <v>315</v>
      </c>
      <c r="E316" s="39"/>
      <c r="F316" s="58" t="e">
        <f t="shared" si="1"/>
        <v>#DIV/0!</v>
      </c>
      <c r="I316" s="24"/>
      <c r="J316" s="24"/>
    </row>
    <row r="317" spans="1:10" ht="13">
      <c r="A317" s="1" t="s">
        <v>316</v>
      </c>
      <c r="E317" s="39"/>
      <c r="F317" s="58" t="e">
        <f t="shared" si="1"/>
        <v>#DIV/0!</v>
      </c>
      <c r="I317" s="24"/>
      <c r="J317" s="24"/>
    </row>
    <row r="318" spans="1:10" ht="13">
      <c r="A318" s="1" t="s">
        <v>317</v>
      </c>
      <c r="E318" s="39"/>
      <c r="F318" s="58" t="e">
        <f t="shared" si="1"/>
        <v>#DIV/0!</v>
      </c>
      <c r="I318" s="24"/>
      <c r="J318" s="24"/>
    </row>
    <row r="319" spans="1:10" ht="13">
      <c r="A319" s="1" t="s">
        <v>318</v>
      </c>
      <c r="E319" s="39"/>
      <c r="F319" s="58" t="e">
        <f t="shared" si="1"/>
        <v>#DIV/0!</v>
      </c>
      <c r="I319" s="24"/>
      <c r="J319" s="24"/>
    </row>
    <row r="320" spans="1:10" ht="13">
      <c r="A320" s="1" t="s">
        <v>319</v>
      </c>
      <c r="E320" s="39"/>
      <c r="F320" s="58" t="e">
        <f t="shared" si="1"/>
        <v>#DIV/0!</v>
      </c>
      <c r="I320" s="24"/>
      <c r="J320" s="24"/>
    </row>
    <row r="321" spans="1:10" ht="13">
      <c r="A321" s="1" t="s">
        <v>320</v>
      </c>
      <c r="E321" s="39"/>
      <c r="F321" s="58" t="e">
        <f t="shared" si="1"/>
        <v>#DIV/0!</v>
      </c>
      <c r="I321" s="24"/>
      <c r="J321" s="24"/>
    </row>
    <row r="322" spans="1:10" ht="13">
      <c r="A322" s="1" t="s">
        <v>321</v>
      </c>
      <c r="E322" s="39"/>
      <c r="F322" s="58" t="e">
        <f t="shared" si="1"/>
        <v>#DIV/0!</v>
      </c>
      <c r="I322" s="24"/>
      <c r="J322" s="24"/>
    </row>
    <row r="323" spans="1:10" ht="13">
      <c r="A323" s="1" t="s">
        <v>322</v>
      </c>
      <c r="E323" s="39"/>
      <c r="F323" s="58" t="e">
        <f t="shared" si="1"/>
        <v>#DIV/0!</v>
      </c>
      <c r="I323" s="24"/>
      <c r="J323" s="24"/>
    </row>
    <row r="324" spans="1:10" ht="13">
      <c r="A324" s="1" t="s">
        <v>323</v>
      </c>
      <c r="E324" s="39"/>
      <c r="F324" s="58" t="e">
        <f t="shared" si="1"/>
        <v>#DIV/0!</v>
      </c>
      <c r="I324" s="24"/>
      <c r="J324" s="24"/>
    </row>
    <row r="325" spans="1:10" ht="13">
      <c r="A325" s="1" t="s">
        <v>324</v>
      </c>
      <c r="E325" s="39"/>
      <c r="F325" s="58" t="e">
        <f t="shared" si="1"/>
        <v>#DIV/0!</v>
      </c>
      <c r="I325" s="24"/>
      <c r="J325" s="24"/>
    </row>
    <row r="326" spans="1:10" ht="13">
      <c r="A326" s="1" t="s">
        <v>325</v>
      </c>
      <c r="E326" s="39"/>
      <c r="F326" s="58" t="e">
        <f t="shared" si="1"/>
        <v>#DIV/0!</v>
      </c>
      <c r="I326" s="24"/>
      <c r="J326" s="24"/>
    </row>
    <row r="327" spans="1:10" ht="13">
      <c r="A327" s="1" t="s">
        <v>326</v>
      </c>
      <c r="E327" s="39"/>
      <c r="F327" s="58" t="e">
        <f t="shared" si="1"/>
        <v>#DIV/0!</v>
      </c>
      <c r="I327" s="24"/>
      <c r="J327" s="24"/>
    </row>
    <row r="328" spans="1:10" ht="13">
      <c r="A328" s="1" t="s">
        <v>327</v>
      </c>
      <c r="E328" s="39"/>
      <c r="F328" s="58" t="e">
        <f t="shared" si="1"/>
        <v>#DIV/0!</v>
      </c>
      <c r="I328" s="24"/>
      <c r="J328" s="24"/>
    </row>
    <row r="329" spans="1:10" ht="13">
      <c r="A329" s="1" t="s">
        <v>328</v>
      </c>
      <c r="E329" s="39"/>
      <c r="F329" s="58" t="e">
        <f t="shared" si="1"/>
        <v>#DIV/0!</v>
      </c>
      <c r="I329" s="24"/>
      <c r="J329" s="24"/>
    </row>
    <row r="330" spans="1:10" ht="13">
      <c r="A330" s="1" t="s">
        <v>329</v>
      </c>
      <c r="E330" s="39"/>
      <c r="F330" s="58" t="e">
        <f t="shared" si="1"/>
        <v>#DIV/0!</v>
      </c>
      <c r="I330" s="24"/>
      <c r="J330" s="24"/>
    </row>
    <row r="331" spans="1:10" ht="13">
      <c r="A331" s="1" t="s">
        <v>330</v>
      </c>
      <c r="E331" s="39"/>
      <c r="F331" s="58" t="e">
        <f t="shared" si="1"/>
        <v>#DIV/0!</v>
      </c>
      <c r="I331" s="24"/>
      <c r="J331" s="24"/>
    </row>
    <row r="332" spans="1:10" ht="13">
      <c r="A332" s="1" t="s">
        <v>331</v>
      </c>
      <c r="E332" s="39"/>
      <c r="F332" s="58" t="e">
        <f t="shared" si="1"/>
        <v>#DIV/0!</v>
      </c>
      <c r="I332" s="24"/>
      <c r="J332" s="24"/>
    </row>
    <row r="333" spans="1:10" ht="13">
      <c r="A333" s="1" t="s">
        <v>332</v>
      </c>
      <c r="E333" s="39"/>
      <c r="F333" s="58" t="e">
        <f t="shared" si="1"/>
        <v>#DIV/0!</v>
      </c>
      <c r="I333" s="24"/>
      <c r="J333" s="24"/>
    </row>
    <row r="334" spans="1:10" ht="13">
      <c r="A334" s="1" t="s">
        <v>333</v>
      </c>
      <c r="E334" s="39"/>
      <c r="F334" s="58" t="e">
        <f t="shared" si="1"/>
        <v>#DIV/0!</v>
      </c>
      <c r="I334" s="24"/>
      <c r="J334" s="24"/>
    </row>
    <row r="335" spans="1:10" ht="13">
      <c r="A335" s="1" t="s">
        <v>334</v>
      </c>
      <c r="E335" s="39"/>
      <c r="F335" s="58" t="e">
        <f t="shared" si="1"/>
        <v>#DIV/0!</v>
      </c>
      <c r="I335" s="24"/>
      <c r="J335" s="24"/>
    </row>
    <row r="336" spans="1:10" ht="13">
      <c r="A336" s="1" t="s">
        <v>335</v>
      </c>
      <c r="E336" s="39"/>
      <c r="F336" s="58" t="e">
        <f t="shared" si="1"/>
        <v>#DIV/0!</v>
      </c>
      <c r="I336" s="24"/>
      <c r="J336" s="24"/>
    </row>
    <row r="337" spans="1:10" ht="13">
      <c r="A337" s="1" t="s">
        <v>336</v>
      </c>
      <c r="E337" s="39"/>
      <c r="F337" s="58" t="e">
        <f t="shared" si="1"/>
        <v>#DIV/0!</v>
      </c>
      <c r="I337" s="24"/>
      <c r="J337" s="24"/>
    </row>
    <row r="338" spans="1:10" ht="13">
      <c r="A338" s="1" t="s">
        <v>337</v>
      </c>
      <c r="E338" s="39"/>
      <c r="F338" s="58" t="e">
        <f t="shared" si="1"/>
        <v>#DIV/0!</v>
      </c>
      <c r="I338" s="24"/>
      <c r="J338" s="24"/>
    </row>
    <row r="339" spans="1:10" ht="13">
      <c r="A339" s="1" t="s">
        <v>338</v>
      </c>
      <c r="E339" s="39"/>
      <c r="F339" s="58" t="e">
        <f t="shared" si="1"/>
        <v>#DIV/0!</v>
      </c>
      <c r="I339" s="24"/>
      <c r="J339" s="24"/>
    </row>
    <row r="340" spans="1:10" ht="13">
      <c r="A340" s="1" t="s">
        <v>339</v>
      </c>
      <c r="E340" s="39"/>
      <c r="F340" s="58" t="e">
        <f t="shared" si="1"/>
        <v>#DIV/0!</v>
      </c>
      <c r="I340" s="24"/>
      <c r="J340" s="24"/>
    </row>
    <row r="341" spans="1:10" ht="13">
      <c r="A341" s="1" t="s">
        <v>340</v>
      </c>
      <c r="E341" s="39"/>
      <c r="F341" s="58" t="e">
        <f t="shared" si="1"/>
        <v>#DIV/0!</v>
      </c>
      <c r="I341" s="24"/>
      <c r="J341" s="24"/>
    </row>
    <row r="342" spans="1:10" ht="13">
      <c r="A342" s="1" t="s">
        <v>341</v>
      </c>
      <c r="E342" s="39"/>
      <c r="F342" s="58" t="e">
        <f t="shared" si="1"/>
        <v>#DIV/0!</v>
      </c>
      <c r="I342" s="24"/>
      <c r="J342" s="24"/>
    </row>
    <row r="343" spans="1:10" ht="13">
      <c r="A343" s="1" t="s">
        <v>342</v>
      </c>
      <c r="E343" s="39"/>
      <c r="F343" s="58" t="e">
        <f t="shared" si="1"/>
        <v>#DIV/0!</v>
      </c>
      <c r="I343" s="24"/>
      <c r="J343" s="24"/>
    </row>
    <row r="344" spans="1:10" ht="13">
      <c r="A344" s="1" t="s">
        <v>343</v>
      </c>
      <c r="E344" s="39"/>
      <c r="F344" s="58" t="e">
        <f t="shared" si="1"/>
        <v>#DIV/0!</v>
      </c>
      <c r="I344" s="24"/>
      <c r="J344" s="24"/>
    </row>
    <row r="345" spans="1:10" ht="13">
      <c r="A345" s="1" t="s">
        <v>344</v>
      </c>
      <c r="E345" s="39"/>
      <c r="F345" s="58" t="e">
        <f t="shared" si="1"/>
        <v>#DIV/0!</v>
      </c>
      <c r="I345" s="24"/>
      <c r="J345" s="24"/>
    </row>
    <row r="346" spans="1:10" ht="13">
      <c r="A346" s="1" t="s">
        <v>345</v>
      </c>
      <c r="E346" s="39"/>
      <c r="F346" s="58" t="e">
        <f t="shared" si="1"/>
        <v>#DIV/0!</v>
      </c>
      <c r="I346" s="24"/>
      <c r="J346" s="24"/>
    </row>
    <row r="347" spans="1:10" ht="13">
      <c r="A347" s="1" t="s">
        <v>346</v>
      </c>
      <c r="E347" s="39"/>
      <c r="F347" s="58" t="e">
        <f t="shared" si="1"/>
        <v>#DIV/0!</v>
      </c>
      <c r="I347" s="24"/>
      <c r="J347" s="24"/>
    </row>
    <row r="348" spans="1:10" ht="13">
      <c r="A348" s="1" t="s">
        <v>347</v>
      </c>
      <c r="E348" s="39"/>
      <c r="F348" s="58" t="e">
        <f t="shared" si="1"/>
        <v>#DIV/0!</v>
      </c>
      <c r="I348" s="24"/>
      <c r="J348" s="24"/>
    </row>
    <row r="349" spans="1:10" ht="13">
      <c r="A349" s="1" t="s">
        <v>348</v>
      </c>
      <c r="E349" s="39"/>
      <c r="F349" s="58" t="e">
        <f t="shared" si="1"/>
        <v>#DIV/0!</v>
      </c>
      <c r="I349" s="24"/>
      <c r="J349" s="24"/>
    </row>
    <row r="350" spans="1:10" ht="13">
      <c r="A350" s="1" t="s">
        <v>349</v>
      </c>
      <c r="E350" s="39"/>
      <c r="F350" s="58" t="e">
        <f t="shared" si="1"/>
        <v>#DIV/0!</v>
      </c>
      <c r="I350" s="24"/>
      <c r="J350" s="24"/>
    </row>
    <row r="351" spans="1:10" ht="13">
      <c r="A351" s="1" t="s">
        <v>350</v>
      </c>
      <c r="E351" s="39"/>
      <c r="F351" s="58" t="e">
        <f t="shared" si="1"/>
        <v>#DIV/0!</v>
      </c>
      <c r="I351" s="24"/>
      <c r="J351" s="24"/>
    </row>
    <row r="352" spans="1:10" ht="13">
      <c r="A352" s="1" t="s">
        <v>351</v>
      </c>
      <c r="E352" s="39"/>
      <c r="F352" s="58" t="e">
        <f t="shared" si="1"/>
        <v>#DIV/0!</v>
      </c>
      <c r="I352" s="24"/>
      <c r="J352" s="24"/>
    </row>
    <row r="353" spans="1:10" ht="13">
      <c r="A353" s="1" t="s">
        <v>352</v>
      </c>
      <c r="E353" s="39"/>
      <c r="F353" s="58" t="e">
        <f t="shared" si="1"/>
        <v>#DIV/0!</v>
      </c>
      <c r="I353" s="24"/>
      <c r="J353" s="24"/>
    </row>
    <row r="354" spans="1:10" ht="13">
      <c r="A354" s="1" t="s">
        <v>353</v>
      </c>
      <c r="E354" s="39"/>
      <c r="F354" s="58" t="e">
        <f t="shared" si="1"/>
        <v>#DIV/0!</v>
      </c>
      <c r="I354" s="24"/>
      <c r="J354" s="24"/>
    </row>
    <row r="355" spans="1:10" ht="13">
      <c r="A355" s="1" t="s">
        <v>354</v>
      </c>
      <c r="E355" s="39"/>
      <c r="F355" s="58" t="e">
        <f t="shared" si="1"/>
        <v>#DIV/0!</v>
      </c>
      <c r="I355" s="24"/>
      <c r="J355" s="24"/>
    </row>
    <row r="356" spans="1:10" ht="13">
      <c r="A356" s="1" t="s">
        <v>355</v>
      </c>
      <c r="E356" s="39"/>
      <c r="F356" s="58" t="e">
        <f t="shared" si="1"/>
        <v>#DIV/0!</v>
      </c>
      <c r="I356" s="24"/>
      <c r="J356" s="24"/>
    </row>
    <row r="357" spans="1:10" ht="13">
      <c r="A357" s="1" t="s">
        <v>356</v>
      </c>
      <c r="E357" s="39"/>
      <c r="F357" s="58" t="e">
        <f t="shared" si="1"/>
        <v>#DIV/0!</v>
      </c>
      <c r="I357" s="24"/>
      <c r="J357" s="24"/>
    </row>
    <row r="358" spans="1:10" ht="13">
      <c r="A358" s="1" t="s">
        <v>357</v>
      </c>
      <c r="E358" s="39"/>
      <c r="F358" s="58" t="e">
        <f t="shared" si="1"/>
        <v>#DIV/0!</v>
      </c>
      <c r="I358" s="24"/>
      <c r="J358" s="24"/>
    </row>
    <row r="359" spans="1:10" ht="13">
      <c r="A359" s="1" t="s">
        <v>358</v>
      </c>
      <c r="E359" s="39"/>
      <c r="F359" s="58" t="e">
        <f t="shared" si="1"/>
        <v>#DIV/0!</v>
      </c>
      <c r="I359" s="24"/>
      <c r="J359" s="24"/>
    </row>
    <row r="360" spans="1:10" ht="13">
      <c r="A360" s="1" t="s">
        <v>359</v>
      </c>
      <c r="E360" s="39"/>
      <c r="F360" s="58" t="e">
        <f t="shared" si="1"/>
        <v>#DIV/0!</v>
      </c>
      <c r="I360" s="24"/>
      <c r="J360" s="24"/>
    </row>
    <row r="361" spans="1:10" ht="13">
      <c r="A361" s="1" t="s">
        <v>360</v>
      </c>
      <c r="E361" s="39"/>
      <c r="F361" s="58" t="e">
        <f t="shared" si="1"/>
        <v>#DIV/0!</v>
      </c>
      <c r="I361" s="24"/>
      <c r="J361" s="24"/>
    </row>
    <row r="362" spans="1:10" ht="13">
      <c r="A362" s="1" t="s">
        <v>361</v>
      </c>
      <c r="E362" s="39"/>
      <c r="F362" s="58" t="e">
        <f t="shared" si="1"/>
        <v>#DIV/0!</v>
      </c>
      <c r="I362" s="24"/>
      <c r="J362" s="24"/>
    </row>
    <row r="363" spans="1:10" ht="13">
      <c r="A363" s="1" t="s">
        <v>362</v>
      </c>
      <c r="E363" s="39"/>
      <c r="F363" s="58" t="e">
        <f t="shared" si="1"/>
        <v>#DIV/0!</v>
      </c>
      <c r="I363" s="24"/>
      <c r="J363" s="24"/>
    </row>
    <row r="364" spans="1:10" ht="13">
      <c r="A364" s="1" t="s">
        <v>363</v>
      </c>
      <c r="E364" s="39"/>
      <c r="F364" s="58" t="e">
        <f t="shared" si="1"/>
        <v>#DIV/0!</v>
      </c>
      <c r="I364" s="24"/>
      <c r="J364" s="24"/>
    </row>
    <row r="365" spans="1:10" ht="13">
      <c r="A365" s="1" t="s">
        <v>364</v>
      </c>
      <c r="E365" s="39"/>
      <c r="F365" s="58" t="e">
        <f t="shared" si="1"/>
        <v>#DIV/0!</v>
      </c>
      <c r="I365" s="24"/>
      <c r="J365" s="24"/>
    </row>
    <row r="366" spans="1:10" ht="13">
      <c r="A366" s="1" t="s">
        <v>365</v>
      </c>
      <c r="E366" s="39"/>
      <c r="F366" s="58" t="e">
        <f t="shared" si="1"/>
        <v>#DIV/0!</v>
      </c>
      <c r="I366" s="24"/>
      <c r="J366" s="24"/>
    </row>
    <row r="367" spans="1:10" ht="13">
      <c r="A367" s="1" t="s">
        <v>366</v>
      </c>
      <c r="E367" s="39"/>
      <c r="F367" s="58" t="e">
        <f t="shared" si="1"/>
        <v>#DIV/0!</v>
      </c>
      <c r="I367" s="24"/>
      <c r="J367" s="24"/>
    </row>
    <row r="368" spans="1:10" ht="13">
      <c r="A368" s="1" t="s">
        <v>367</v>
      </c>
      <c r="E368" s="39"/>
      <c r="F368" s="58" t="e">
        <f t="shared" si="1"/>
        <v>#DIV/0!</v>
      </c>
      <c r="I368" s="24"/>
      <c r="J368" s="24"/>
    </row>
    <row r="369" spans="1:10" ht="13">
      <c r="A369" s="1" t="s">
        <v>368</v>
      </c>
      <c r="E369" s="39"/>
      <c r="F369" s="58" t="e">
        <f t="shared" ref="F369:F387" si="2">(E370-E369)/E369</f>
        <v>#DIV/0!</v>
      </c>
      <c r="I369" s="24"/>
      <c r="J369" s="24"/>
    </row>
    <row r="370" spans="1:10" ht="13">
      <c r="A370" s="1" t="s">
        <v>369</v>
      </c>
      <c r="E370" s="39"/>
      <c r="F370" s="58" t="e">
        <f t="shared" si="2"/>
        <v>#DIV/0!</v>
      </c>
      <c r="I370" s="24"/>
      <c r="J370" s="24"/>
    </row>
    <row r="371" spans="1:10" ht="13">
      <c r="A371" s="1" t="s">
        <v>370</v>
      </c>
      <c r="E371" s="39"/>
      <c r="F371" s="58" t="e">
        <f t="shared" si="2"/>
        <v>#DIV/0!</v>
      </c>
      <c r="I371" s="24"/>
      <c r="J371" s="24"/>
    </row>
    <row r="372" spans="1:10" ht="13">
      <c r="A372" s="1" t="s">
        <v>371</v>
      </c>
      <c r="E372" s="39"/>
      <c r="F372" s="58" t="e">
        <f t="shared" si="2"/>
        <v>#DIV/0!</v>
      </c>
      <c r="I372" s="24"/>
      <c r="J372" s="24"/>
    </row>
    <row r="373" spans="1:10" ht="13">
      <c r="A373" s="1" t="s">
        <v>372</v>
      </c>
      <c r="E373" s="39"/>
      <c r="F373" s="58" t="e">
        <f t="shared" si="2"/>
        <v>#DIV/0!</v>
      </c>
      <c r="I373" s="24"/>
      <c r="J373" s="24"/>
    </row>
    <row r="374" spans="1:10" ht="13">
      <c r="A374" s="1" t="s">
        <v>373</v>
      </c>
      <c r="E374" s="39"/>
      <c r="F374" s="58" t="e">
        <f t="shared" si="2"/>
        <v>#DIV/0!</v>
      </c>
      <c r="I374" s="24"/>
      <c r="J374" s="24"/>
    </row>
    <row r="375" spans="1:10" ht="13">
      <c r="A375" s="1" t="s">
        <v>374</v>
      </c>
      <c r="E375" s="39"/>
      <c r="F375" s="58" t="e">
        <f t="shared" si="2"/>
        <v>#DIV/0!</v>
      </c>
      <c r="I375" s="24"/>
      <c r="J375" s="24"/>
    </row>
    <row r="376" spans="1:10" ht="13">
      <c r="A376" s="1" t="s">
        <v>375</v>
      </c>
      <c r="E376" s="39"/>
      <c r="F376" s="58" t="e">
        <f t="shared" si="2"/>
        <v>#DIV/0!</v>
      </c>
      <c r="I376" s="24"/>
      <c r="J376" s="24"/>
    </row>
    <row r="377" spans="1:10" ht="13">
      <c r="A377" s="1" t="s">
        <v>376</v>
      </c>
      <c r="E377" s="39"/>
      <c r="F377" s="58" t="e">
        <f t="shared" si="2"/>
        <v>#DIV/0!</v>
      </c>
      <c r="I377" s="24"/>
      <c r="J377" s="24"/>
    </row>
    <row r="378" spans="1:10" ht="13">
      <c r="A378" s="1" t="s">
        <v>377</v>
      </c>
      <c r="E378" s="39"/>
      <c r="F378" s="58" t="e">
        <f t="shared" si="2"/>
        <v>#DIV/0!</v>
      </c>
      <c r="I378" s="24"/>
      <c r="J378" s="24"/>
    </row>
    <row r="379" spans="1:10" ht="13">
      <c r="A379" s="1" t="s">
        <v>378</v>
      </c>
      <c r="E379" s="39"/>
      <c r="F379" s="58" t="e">
        <f t="shared" si="2"/>
        <v>#DIV/0!</v>
      </c>
      <c r="I379" s="24"/>
      <c r="J379" s="24"/>
    </row>
    <row r="380" spans="1:10" ht="13">
      <c r="A380" s="1" t="s">
        <v>379</v>
      </c>
      <c r="E380" s="39"/>
      <c r="F380" s="58" t="e">
        <f t="shared" si="2"/>
        <v>#DIV/0!</v>
      </c>
      <c r="I380" s="24"/>
      <c r="J380" s="24"/>
    </row>
    <row r="381" spans="1:10" ht="13">
      <c r="A381" s="1" t="s">
        <v>380</v>
      </c>
      <c r="E381" s="39"/>
      <c r="F381" s="58" t="e">
        <f t="shared" si="2"/>
        <v>#DIV/0!</v>
      </c>
      <c r="I381" s="24"/>
      <c r="J381" s="24"/>
    </row>
    <row r="382" spans="1:10" ht="13">
      <c r="A382" s="1" t="s">
        <v>381</v>
      </c>
      <c r="E382" s="39"/>
      <c r="F382" s="58" t="e">
        <f t="shared" si="2"/>
        <v>#DIV/0!</v>
      </c>
      <c r="I382" s="24"/>
      <c r="J382" s="24"/>
    </row>
    <row r="383" spans="1:10" ht="13">
      <c r="A383" s="1" t="s">
        <v>382</v>
      </c>
      <c r="E383" s="39"/>
      <c r="F383" s="58" t="e">
        <f t="shared" si="2"/>
        <v>#DIV/0!</v>
      </c>
      <c r="I383" s="24"/>
      <c r="J383" s="24"/>
    </row>
    <row r="384" spans="1:10" ht="13">
      <c r="A384" s="1" t="s">
        <v>383</v>
      </c>
      <c r="E384" s="39"/>
      <c r="F384" s="58" t="e">
        <f t="shared" si="2"/>
        <v>#DIV/0!</v>
      </c>
      <c r="I384" s="24"/>
      <c r="J384" s="24"/>
    </row>
    <row r="385" spans="1:10" ht="13">
      <c r="A385" s="1" t="s">
        <v>384</v>
      </c>
      <c r="E385" s="39"/>
      <c r="F385" s="58" t="e">
        <f t="shared" si="2"/>
        <v>#DIV/0!</v>
      </c>
      <c r="I385" s="24"/>
      <c r="J385" s="24"/>
    </row>
    <row r="386" spans="1:10" ht="13">
      <c r="A386" s="1" t="s">
        <v>385</v>
      </c>
      <c r="E386" s="39"/>
      <c r="F386" s="58" t="e">
        <f t="shared" si="2"/>
        <v>#DIV/0!</v>
      </c>
      <c r="I386" s="24"/>
      <c r="J386" s="24"/>
    </row>
    <row r="387" spans="1:10" ht="13">
      <c r="A387" s="1" t="s">
        <v>386</v>
      </c>
      <c r="E387" s="39"/>
      <c r="F387" s="58" t="e">
        <f t="shared" si="2"/>
        <v>#DIV/0!</v>
      </c>
      <c r="I387" s="24"/>
      <c r="J387" s="24"/>
    </row>
    <row r="388" spans="1:10" ht="13">
      <c r="A388" s="1" t="s">
        <v>387</v>
      </c>
      <c r="E388" s="39"/>
      <c r="F388" s="65"/>
      <c r="I388" s="24"/>
      <c r="J388" s="24"/>
    </row>
    <row r="389" spans="1:10" ht="13">
      <c r="A389" s="1" t="s">
        <v>388</v>
      </c>
      <c r="E389" s="39"/>
      <c r="F389" s="65"/>
      <c r="I389" s="24"/>
      <c r="J389" s="24"/>
    </row>
    <row r="390" spans="1:10" ht="13">
      <c r="A390" s="1" t="s">
        <v>389</v>
      </c>
      <c r="E390" s="39"/>
      <c r="F390" s="65"/>
      <c r="I390" s="24"/>
      <c r="J390" s="24"/>
    </row>
    <row r="391" spans="1:10" ht="13">
      <c r="A391" s="1" t="s">
        <v>390</v>
      </c>
      <c r="E391" s="39"/>
      <c r="F391" s="65"/>
      <c r="I391" s="24"/>
      <c r="J391" s="24"/>
    </row>
    <row r="392" spans="1:10" ht="13">
      <c r="A392" s="1" t="s">
        <v>391</v>
      </c>
      <c r="E392" s="39"/>
      <c r="F392" s="65"/>
      <c r="I392" s="24"/>
      <c r="J392" s="24"/>
    </row>
    <row r="393" spans="1:10" ht="13">
      <c r="A393" s="1" t="s">
        <v>392</v>
      </c>
      <c r="E393" s="39"/>
      <c r="F393" s="65"/>
      <c r="I393" s="24"/>
      <c r="J393" s="24"/>
    </row>
    <row r="394" spans="1:10" ht="13">
      <c r="A394" s="1" t="s">
        <v>393</v>
      </c>
      <c r="E394" s="39"/>
      <c r="F394" s="65"/>
      <c r="I394" s="24"/>
      <c r="J394" s="24"/>
    </row>
    <row r="395" spans="1:10" ht="13">
      <c r="A395" s="1" t="s">
        <v>394</v>
      </c>
      <c r="E395" s="39"/>
      <c r="F395" s="65"/>
      <c r="I395" s="24"/>
      <c r="J395" s="24"/>
    </row>
    <row r="396" spans="1:10" ht="13">
      <c r="A396" s="1" t="s">
        <v>395</v>
      </c>
      <c r="E396" s="39"/>
      <c r="F396" s="65"/>
      <c r="I396" s="24"/>
      <c r="J396" s="24"/>
    </row>
    <row r="397" spans="1:10" ht="13">
      <c r="A397" s="1" t="s">
        <v>396</v>
      </c>
      <c r="E397" s="39"/>
      <c r="F397" s="65"/>
      <c r="I397" s="24"/>
      <c r="J397" s="24"/>
    </row>
    <row r="398" spans="1:10" ht="13">
      <c r="A398" s="1" t="s">
        <v>397</v>
      </c>
      <c r="E398" s="39"/>
      <c r="F398" s="65"/>
      <c r="I398" s="24"/>
      <c r="J398" s="24"/>
    </row>
    <row r="399" spans="1:10" ht="13">
      <c r="A399" s="1" t="s">
        <v>398</v>
      </c>
      <c r="E399" s="39"/>
      <c r="F399" s="65"/>
      <c r="I399" s="24"/>
      <c r="J399" s="24"/>
    </row>
    <row r="400" spans="1:10" ht="13">
      <c r="A400" s="1" t="s">
        <v>399</v>
      </c>
      <c r="E400" s="39"/>
      <c r="F400" s="65"/>
      <c r="I400" s="24"/>
      <c r="J400" s="24"/>
    </row>
    <row r="401" spans="1:10" ht="13">
      <c r="A401" s="1" t="s">
        <v>400</v>
      </c>
      <c r="E401" s="39"/>
      <c r="F401" s="65"/>
      <c r="I401" s="24"/>
      <c r="J401" s="24"/>
    </row>
    <row r="402" spans="1:10" ht="13">
      <c r="A402" s="1" t="s">
        <v>401</v>
      </c>
      <c r="E402" s="39"/>
      <c r="F402" s="65"/>
      <c r="I402" s="24"/>
      <c r="J402" s="24"/>
    </row>
    <row r="403" spans="1:10" ht="13">
      <c r="A403" s="1" t="s">
        <v>402</v>
      </c>
      <c r="E403" s="39"/>
      <c r="F403" s="65"/>
      <c r="I403" s="24"/>
      <c r="J403" s="24"/>
    </row>
    <row r="404" spans="1:10" ht="13">
      <c r="A404" s="1" t="s">
        <v>403</v>
      </c>
      <c r="E404" s="39"/>
      <c r="F404" s="65"/>
      <c r="I404" s="24"/>
      <c r="J404" s="24"/>
    </row>
    <row r="405" spans="1:10" ht="13">
      <c r="A405" s="1" t="s">
        <v>404</v>
      </c>
      <c r="E405" s="39"/>
      <c r="F405" s="65"/>
      <c r="I405" s="24"/>
      <c r="J405" s="24"/>
    </row>
    <row r="406" spans="1:10" ht="13">
      <c r="A406" s="1" t="s">
        <v>405</v>
      </c>
      <c r="E406" s="39"/>
      <c r="F406" s="65"/>
      <c r="I406" s="24"/>
      <c r="J406" s="24"/>
    </row>
    <row r="407" spans="1:10" ht="13">
      <c r="A407" s="1" t="s">
        <v>406</v>
      </c>
      <c r="E407" s="39"/>
      <c r="F407" s="65"/>
      <c r="I407" s="24"/>
      <c r="J407" s="24"/>
    </row>
    <row r="408" spans="1:10" ht="13">
      <c r="A408" s="1" t="s">
        <v>407</v>
      </c>
      <c r="E408" s="39"/>
      <c r="F408" s="65"/>
      <c r="I408" s="24"/>
      <c r="J408" s="24"/>
    </row>
    <row r="409" spans="1:10" ht="13">
      <c r="A409" s="1" t="s">
        <v>408</v>
      </c>
      <c r="E409" s="39"/>
      <c r="F409" s="65"/>
      <c r="I409" s="24"/>
      <c r="J409" s="24"/>
    </row>
    <row r="410" spans="1:10" ht="13">
      <c r="A410" s="1" t="s">
        <v>409</v>
      </c>
      <c r="E410" s="39"/>
      <c r="F410" s="65"/>
      <c r="I410" s="24"/>
      <c r="J410" s="24"/>
    </row>
    <row r="411" spans="1:10" ht="13">
      <c r="A411" s="1" t="s">
        <v>410</v>
      </c>
      <c r="E411" s="39"/>
      <c r="F411" s="65"/>
      <c r="I411" s="24"/>
      <c r="J411" s="24"/>
    </row>
    <row r="412" spans="1:10" ht="13">
      <c r="A412" s="1" t="s">
        <v>411</v>
      </c>
      <c r="E412" s="39"/>
      <c r="F412" s="65"/>
      <c r="I412" s="24"/>
      <c r="J412" s="24"/>
    </row>
    <row r="413" spans="1:10" ht="13">
      <c r="A413" s="1" t="s">
        <v>412</v>
      </c>
      <c r="E413" s="39"/>
      <c r="F413" s="65"/>
      <c r="I413" s="24"/>
      <c r="J413" s="24"/>
    </row>
    <row r="414" spans="1:10" ht="13">
      <c r="A414" s="1" t="s">
        <v>413</v>
      </c>
      <c r="E414" s="39"/>
      <c r="F414" s="65"/>
      <c r="I414" s="24"/>
      <c r="J414" s="24"/>
    </row>
    <row r="415" spans="1:10" ht="13">
      <c r="A415" s="1" t="s">
        <v>414</v>
      </c>
      <c r="E415" s="39"/>
      <c r="F415" s="65"/>
      <c r="I415" s="24"/>
      <c r="J415" s="24"/>
    </row>
    <row r="416" spans="1:10" ht="13">
      <c r="A416" s="1" t="s">
        <v>415</v>
      </c>
      <c r="E416" s="39"/>
      <c r="F416" s="65"/>
      <c r="I416" s="24"/>
      <c r="J416" s="24"/>
    </row>
    <row r="417" spans="1:10" ht="13">
      <c r="A417" s="1" t="s">
        <v>416</v>
      </c>
      <c r="E417" s="39"/>
      <c r="F417" s="65"/>
      <c r="I417" s="24"/>
      <c r="J417" s="24"/>
    </row>
    <row r="418" spans="1:10" ht="13">
      <c r="A418" s="1" t="s">
        <v>417</v>
      </c>
      <c r="E418" s="39"/>
      <c r="F418" s="65"/>
      <c r="I418" s="24"/>
      <c r="J418" s="24"/>
    </row>
    <row r="419" spans="1:10" ht="13">
      <c r="A419" s="1" t="s">
        <v>418</v>
      </c>
      <c r="E419" s="39"/>
      <c r="F419" s="65"/>
      <c r="I419" s="24"/>
      <c r="J419" s="24"/>
    </row>
    <row r="420" spans="1:10" ht="13">
      <c r="A420" s="1" t="s">
        <v>419</v>
      </c>
      <c r="E420" s="39"/>
      <c r="F420" s="65"/>
      <c r="I420" s="24"/>
      <c r="J420" s="24"/>
    </row>
    <row r="421" spans="1:10" ht="13">
      <c r="A421" s="1" t="s">
        <v>420</v>
      </c>
      <c r="E421" s="39"/>
      <c r="F421" s="65"/>
      <c r="I421" s="24"/>
      <c r="J421" s="24"/>
    </row>
    <row r="422" spans="1:10" ht="13">
      <c r="A422" s="1" t="s">
        <v>421</v>
      </c>
      <c r="E422" s="39"/>
      <c r="F422" s="65"/>
      <c r="I422" s="24"/>
      <c r="J422" s="24"/>
    </row>
    <row r="423" spans="1:10" ht="13">
      <c r="A423" s="1" t="s">
        <v>422</v>
      </c>
      <c r="E423" s="39"/>
      <c r="F423" s="65"/>
      <c r="I423" s="24"/>
      <c r="J423" s="24"/>
    </row>
    <row r="424" spans="1:10" ht="13">
      <c r="A424" s="1" t="s">
        <v>423</v>
      </c>
      <c r="E424" s="39"/>
      <c r="F424" s="65"/>
      <c r="I424" s="24"/>
      <c r="J424" s="24"/>
    </row>
    <row r="425" spans="1:10" ht="13">
      <c r="A425" s="1" t="s">
        <v>424</v>
      </c>
      <c r="E425" s="39"/>
      <c r="F425" s="65"/>
      <c r="I425" s="24"/>
      <c r="J425" s="24"/>
    </row>
    <row r="426" spans="1:10" ht="13">
      <c r="A426" s="1" t="s">
        <v>425</v>
      </c>
      <c r="E426" s="39"/>
      <c r="F426" s="65"/>
      <c r="I426" s="24"/>
      <c r="J426" s="24"/>
    </row>
    <row r="427" spans="1:10" ht="13">
      <c r="A427" s="1" t="s">
        <v>426</v>
      </c>
      <c r="E427" s="39"/>
      <c r="F427" s="65"/>
      <c r="I427" s="24"/>
      <c r="J427" s="24"/>
    </row>
    <row r="428" spans="1:10" ht="13">
      <c r="A428" s="1" t="s">
        <v>427</v>
      </c>
      <c r="E428" s="39"/>
      <c r="F428" s="65"/>
      <c r="I428" s="24"/>
      <c r="J428" s="24"/>
    </row>
    <row r="429" spans="1:10" ht="13">
      <c r="A429" s="1" t="s">
        <v>428</v>
      </c>
      <c r="E429" s="39"/>
      <c r="F429" s="65"/>
      <c r="I429" s="24"/>
      <c r="J429" s="24"/>
    </row>
    <row r="430" spans="1:10" ht="13">
      <c r="A430" s="1" t="s">
        <v>429</v>
      </c>
      <c r="E430" s="39"/>
      <c r="F430" s="65"/>
      <c r="I430" s="24"/>
      <c r="J430" s="24"/>
    </row>
    <row r="431" spans="1:10" ht="13">
      <c r="A431" s="1" t="s">
        <v>430</v>
      </c>
      <c r="E431" s="39"/>
      <c r="F431" s="65"/>
      <c r="I431" s="24"/>
      <c r="J431" s="24"/>
    </row>
    <row r="432" spans="1:10" ht="13">
      <c r="A432" s="1" t="s">
        <v>431</v>
      </c>
      <c r="E432" s="39"/>
      <c r="F432" s="65"/>
      <c r="I432" s="24"/>
      <c r="J432" s="24"/>
    </row>
    <row r="433" spans="1:10" ht="13">
      <c r="A433" s="1" t="s">
        <v>432</v>
      </c>
      <c r="E433" s="39"/>
      <c r="F433" s="65"/>
      <c r="I433" s="24"/>
      <c r="J433" s="24"/>
    </row>
    <row r="434" spans="1:10" ht="13">
      <c r="A434" s="1" t="s">
        <v>433</v>
      </c>
      <c r="E434" s="39"/>
      <c r="F434" s="65"/>
      <c r="I434" s="24"/>
      <c r="J434" s="24"/>
    </row>
    <row r="435" spans="1:10" ht="13">
      <c r="A435" s="1" t="s">
        <v>434</v>
      </c>
      <c r="E435" s="39"/>
      <c r="F435" s="65"/>
      <c r="I435" s="24"/>
      <c r="J435" s="24"/>
    </row>
    <row r="436" spans="1:10" ht="13">
      <c r="A436" s="1" t="s">
        <v>435</v>
      </c>
      <c r="E436" s="39"/>
      <c r="F436" s="65"/>
      <c r="I436" s="24"/>
      <c r="J436" s="24"/>
    </row>
    <row r="437" spans="1:10" ht="13">
      <c r="A437" s="1" t="s">
        <v>436</v>
      </c>
      <c r="E437" s="39"/>
      <c r="F437" s="65"/>
      <c r="I437" s="24"/>
      <c r="J437" s="24"/>
    </row>
    <row r="438" spans="1:10" ht="13">
      <c r="A438" s="1" t="s">
        <v>437</v>
      </c>
      <c r="E438" s="39"/>
      <c r="F438" s="65"/>
      <c r="I438" s="24"/>
      <c r="J438" s="24"/>
    </row>
    <row r="439" spans="1:10" ht="13">
      <c r="A439" s="1" t="s">
        <v>438</v>
      </c>
      <c r="E439" s="39"/>
      <c r="F439" s="65"/>
      <c r="I439" s="24"/>
      <c r="J439" s="24"/>
    </row>
    <row r="440" spans="1:10" ht="13">
      <c r="A440" s="1" t="s">
        <v>439</v>
      </c>
      <c r="E440" s="39"/>
      <c r="F440" s="65"/>
      <c r="I440" s="24"/>
      <c r="J440" s="24"/>
    </row>
    <row r="441" spans="1:10" ht="13">
      <c r="A441" s="1" t="s">
        <v>440</v>
      </c>
      <c r="E441" s="39"/>
      <c r="F441" s="65"/>
      <c r="I441" s="24"/>
      <c r="J441" s="24"/>
    </row>
    <row r="442" spans="1:10" ht="13">
      <c r="A442" s="1" t="s">
        <v>441</v>
      </c>
      <c r="E442" s="39"/>
      <c r="F442" s="65"/>
      <c r="I442" s="24"/>
      <c r="J442" s="24"/>
    </row>
    <row r="443" spans="1:10" ht="13">
      <c r="A443" s="1" t="s">
        <v>442</v>
      </c>
      <c r="E443" s="39"/>
      <c r="F443" s="65"/>
      <c r="I443" s="24"/>
      <c r="J443" s="24"/>
    </row>
    <row r="444" spans="1:10" ht="13">
      <c r="A444" s="1" t="s">
        <v>443</v>
      </c>
      <c r="E444" s="39"/>
      <c r="F444" s="65"/>
      <c r="I444" s="24"/>
      <c r="J444" s="24"/>
    </row>
    <row r="445" spans="1:10" ht="13">
      <c r="A445" s="1" t="s">
        <v>444</v>
      </c>
      <c r="E445" s="39"/>
      <c r="F445" s="65"/>
      <c r="I445" s="24"/>
      <c r="J445" s="24"/>
    </row>
    <row r="446" spans="1:10" ht="13">
      <c r="A446" s="1" t="s">
        <v>445</v>
      </c>
      <c r="E446" s="39"/>
      <c r="F446" s="65"/>
      <c r="I446" s="24"/>
      <c r="J446" s="24"/>
    </row>
    <row r="447" spans="1:10" ht="13">
      <c r="A447" s="1" t="s">
        <v>446</v>
      </c>
      <c r="E447" s="39"/>
      <c r="F447" s="65"/>
      <c r="I447" s="24"/>
      <c r="J447" s="24"/>
    </row>
    <row r="448" spans="1:10" ht="13">
      <c r="A448" s="1" t="s">
        <v>447</v>
      </c>
      <c r="E448" s="39"/>
      <c r="F448" s="65"/>
      <c r="I448" s="24"/>
      <c r="J448" s="24"/>
    </row>
    <row r="449" spans="1:10" ht="13">
      <c r="A449" s="1" t="s">
        <v>448</v>
      </c>
      <c r="E449" s="39"/>
      <c r="F449" s="65"/>
      <c r="I449" s="24"/>
      <c r="J449" s="24"/>
    </row>
    <row r="450" spans="1:10" ht="13">
      <c r="A450" s="1" t="s">
        <v>449</v>
      </c>
      <c r="E450" s="39"/>
      <c r="F450" s="65"/>
      <c r="I450" s="24"/>
      <c r="J450" s="24"/>
    </row>
    <row r="451" spans="1:10" ht="13">
      <c r="A451" s="1" t="s">
        <v>450</v>
      </c>
      <c r="E451" s="39"/>
      <c r="F451" s="65"/>
      <c r="I451" s="24"/>
      <c r="J451" s="24"/>
    </row>
    <row r="452" spans="1:10" ht="13">
      <c r="A452" s="1" t="s">
        <v>451</v>
      </c>
      <c r="E452" s="39"/>
      <c r="F452" s="65"/>
      <c r="I452" s="24"/>
      <c r="J452" s="24"/>
    </row>
    <row r="453" spans="1:10" ht="13">
      <c r="A453" s="1" t="s">
        <v>452</v>
      </c>
      <c r="E453" s="39"/>
      <c r="F453" s="65"/>
      <c r="I453" s="24"/>
      <c r="J453" s="24"/>
    </row>
    <row r="454" spans="1:10" ht="13">
      <c r="A454" s="1" t="s">
        <v>453</v>
      </c>
      <c r="E454" s="39"/>
      <c r="F454" s="65"/>
      <c r="I454" s="24"/>
      <c r="J454" s="24"/>
    </row>
    <row r="455" spans="1:10" ht="13">
      <c r="A455" s="1" t="s">
        <v>454</v>
      </c>
      <c r="E455" s="39"/>
      <c r="F455" s="65"/>
      <c r="I455" s="24"/>
      <c r="J455" s="24"/>
    </row>
    <row r="456" spans="1:10" ht="13">
      <c r="A456" s="1" t="s">
        <v>455</v>
      </c>
      <c r="E456" s="39"/>
      <c r="F456" s="65"/>
      <c r="I456" s="24"/>
      <c r="J456" s="24"/>
    </row>
    <row r="457" spans="1:10" ht="13">
      <c r="A457" s="1" t="s">
        <v>456</v>
      </c>
      <c r="E457" s="39"/>
      <c r="F457" s="65"/>
      <c r="I457" s="24"/>
      <c r="J457" s="24"/>
    </row>
    <row r="458" spans="1:10" ht="13">
      <c r="A458" s="1" t="s">
        <v>457</v>
      </c>
      <c r="E458" s="39"/>
      <c r="F458" s="65"/>
      <c r="I458" s="24"/>
      <c r="J458" s="24"/>
    </row>
    <row r="459" spans="1:10" ht="13">
      <c r="A459" s="1" t="s">
        <v>458</v>
      </c>
      <c r="E459" s="39"/>
      <c r="F459" s="65"/>
      <c r="I459" s="24"/>
      <c r="J459" s="24"/>
    </row>
    <row r="460" spans="1:10" ht="13">
      <c r="A460" s="1" t="s">
        <v>459</v>
      </c>
      <c r="E460" s="39"/>
      <c r="F460" s="65"/>
      <c r="I460" s="24"/>
      <c r="J460" s="24"/>
    </row>
    <row r="461" spans="1:10" ht="13">
      <c r="A461" s="1" t="s">
        <v>460</v>
      </c>
      <c r="E461" s="39"/>
      <c r="F461" s="65"/>
      <c r="I461" s="24"/>
      <c r="J461" s="24"/>
    </row>
    <row r="462" spans="1:10" ht="13">
      <c r="A462" s="1" t="s">
        <v>461</v>
      </c>
      <c r="E462" s="39"/>
      <c r="F462" s="65"/>
      <c r="I462" s="24"/>
      <c r="J462" s="24"/>
    </row>
    <row r="463" spans="1:10" ht="13">
      <c r="A463" s="1" t="s">
        <v>462</v>
      </c>
      <c r="E463" s="39"/>
      <c r="F463" s="65"/>
      <c r="I463" s="24"/>
      <c r="J463" s="24"/>
    </row>
    <row r="464" spans="1:10" ht="13">
      <c r="A464" s="1" t="s">
        <v>463</v>
      </c>
      <c r="E464" s="39"/>
      <c r="F464" s="65"/>
      <c r="I464" s="24"/>
      <c r="J464" s="24"/>
    </row>
    <row r="465" spans="1:10" ht="13">
      <c r="A465" s="1" t="s">
        <v>464</v>
      </c>
      <c r="E465" s="39"/>
      <c r="F465" s="65"/>
      <c r="I465" s="24"/>
      <c r="J465" s="24"/>
    </row>
    <row r="466" spans="1:10" ht="13">
      <c r="A466" s="1" t="s">
        <v>465</v>
      </c>
      <c r="E466" s="39"/>
      <c r="F466" s="65"/>
      <c r="I466" s="24"/>
      <c r="J466" s="24"/>
    </row>
    <row r="467" spans="1:10" ht="13">
      <c r="A467" s="1" t="s">
        <v>466</v>
      </c>
      <c r="E467" s="39"/>
      <c r="F467" s="65"/>
      <c r="I467" s="24"/>
      <c r="J467" s="24"/>
    </row>
    <row r="468" spans="1:10" ht="13">
      <c r="A468" s="1" t="s">
        <v>467</v>
      </c>
      <c r="E468" s="39"/>
      <c r="F468" s="65"/>
      <c r="I468" s="24"/>
      <c r="J468" s="24"/>
    </row>
    <row r="469" spans="1:10" ht="13">
      <c r="A469" s="1" t="s">
        <v>468</v>
      </c>
      <c r="E469" s="39"/>
      <c r="F469" s="65"/>
      <c r="I469" s="24"/>
      <c r="J469" s="24"/>
    </row>
    <row r="470" spans="1:10" ht="13">
      <c r="A470" s="1" t="s">
        <v>469</v>
      </c>
      <c r="E470" s="39"/>
      <c r="F470" s="65"/>
      <c r="I470" s="24"/>
      <c r="J470" s="24"/>
    </row>
    <row r="471" spans="1:10" ht="13">
      <c r="A471" s="1" t="s">
        <v>470</v>
      </c>
      <c r="E471" s="39"/>
      <c r="F471" s="65"/>
      <c r="I471" s="24"/>
      <c r="J471" s="24"/>
    </row>
    <row r="472" spans="1:10" ht="13">
      <c r="A472" s="1" t="s">
        <v>471</v>
      </c>
      <c r="E472" s="39"/>
      <c r="F472" s="65"/>
      <c r="I472" s="24"/>
      <c r="J472" s="24"/>
    </row>
    <row r="473" spans="1:10" ht="13">
      <c r="A473" s="1" t="s">
        <v>472</v>
      </c>
      <c r="E473" s="39"/>
      <c r="F473" s="65"/>
      <c r="I473" s="24"/>
      <c r="J473" s="24"/>
    </row>
    <row r="474" spans="1:10" ht="13">
      <c r="A474" s="1" t="s">
        <v>473</v>
      </c>
      <c r="E474" s="39"/>
      <c r="F474" s="65"/>
      <c r="I474" s="24"/>
      <c r="J474" s="24"/>
    </row>
    <row r="475" spans="1:10" ht="13">
      <c r="A475" s="1" t="s">
        <v>474</v>
      </c>
      <c r="E475" s="39"/>
      <c r="F475" s="65"/>
      <c r="I475" s="24"/>
      <c r="J475" s="24"/>
    </row>
    <row r="476" spans="1:10" ht="13">
      <c r="A476" s="1" t="s">
        <v>475</v>
      </c>
      <c r="E476" s="39"/>
      <c r="F476" s="65"/>
      <c r="I476" s="24"/>
      <c r="J476" s="24"/>
    </row>
    <row r="477" spans="1:10" ht="13">
      <c r="A477" s="1" t="s">
        <v>476</v>
      </c>
      <c r="E477" s="39"/>
      <c r="F477" s="65"/>
      <c r="I477" s="24"/>
      <c r="J477" s="24"/>
    </row>
    <row r="478" spans="1:10" ht="13">
      <c r="A478" s="1" t="s">
        <v>477</v>
      </c>
      <c r="E478" s="39"/>
      <c r="F478" s="65"/>
      <c r="I478" s="24"/>
      <c r="J478" s="24"/>
    </row>
    <row r="479" spans="1:10" ht="13">
      <c r="A479" s="1" t="s">
        <v>478</v>
      </c>
      <c r="E479" s="39"/>
      <c r="F479" s="65"/>
      <c r="I479" s="24"/>
      <c r="J479" s="24"/>
    </row>
    <row r="480" spans="1:10" ht="13">
      <c r="A480" s="1" t="s">
        <v>479</v>
      </c>
      <c r="E480" s="39"/>
      <c r="F480" s="65"/>
      <c r="I480" s="24"/>
      <c r="J480" s="24"/>
    </row>
    <row r="481" spans="1:10" ht="13">
      <c r="A481" s="1" t="s">
        <v>480</v>
      </c>
      <c r="E481" s="39"/>
      <c r="F481" s="65"/>
      <c r="I481" s="24"/>
      <c r="J481" s="24"/>
    </row>
    <row r="482" spans="1:10" ht="13">
      <c r="A482" s="1" t="s">
        <v>481</v>
      </c>
      <c r="E482" s="39"/>
      <c r="F482" s="65"/>
      <c r="I482" s="24"/>
      <c r="J482" s="24"/>
    </row>
    <row r="483" spans="1:10" ht="13">
      <c r="A483" s="1" t="s">
        <v>482</v>
      </c>
      <c r="E483" s="39"/>
      <c r="F483" s="65"/>
      <c r="I483" s="24"/>
      <c r="J483" s="24"/>
    </row>
    <row r="484" spans="1:10" ht="13">
      <c r="A484" s="1" t="s">
        <v>483</v>
      </c>
      <c r="E484" s="39"/>
      <c r="F484" s="65"/>
      <c r="I484" s="24"/>
      <c r="J484" s="24"/>
    </row>
    <row r="485" spans="1:10" ht="13">
      <c r="A485" s="1" t="s">
        <v>484</v>
      </c>
      <c r="E485" s="39"/>
      <c r="F485" s="65"/>
      <c r="I485" s="24"/>
      <c r="J485" s="24"/>
    </row>
    <row r="486" spans="1:10" ht="13">
      <c r="A486" s="1" t="s">
        <v>485</v>
      </c>
      <c r="E486" s="39"/>
      <c r="F486" s="65"/>
      <c r="I486" s="24"/>
      <c r="J486" s="24"/>
    </row>
    <row r="487" spans="1:10" ht="13">
      <c r="A487" s="1" t="s">
        <v>486</v>
      </c>
      <c r="E487" s="39"/>
      <c r="F487" s="65"/>
      <c r="I487" s="24"/>
      <c r="J487" s="24"/>
    </row>
    <row r="488" spans="1:10" ht="13">
      <c r="A488" s="1" t="s">
        <v>487</v>
      </c>
      <c r="E488" s="39"/>
      <c r="F488" s="65"/>
      <c r="I488" s="24"/>
      <c r="J488" s="24"/>
    </row>
    <row r="489" spans="1:10" ht="13">
      <c r="A489" s="1" t="s">
        <v>488</v>
      </c>
      <c r="E489" s="39"/>
      <c r="F489" s="65"/>
      <c r="I489" s="24"/>
      <c r="J489" s="24"/>
    </row>
    <row r="490" spans="1:10" ht="13">
      <c r="A490" s="1" t="s">
        <v>489</v>
      </c>
      <c r="E490" s="39"/>
      <c r="F490" s="65"/>
      <c r="I490" s="24"/>
      <c r="J490" s="24"/>
    </row>
    <row r="491" spans="1:10" ht="13">
      <c r="A491" s="1" t="s">
        <v>490</v>
      </c>
      <c r="E491" s="39"/>
      <c r="F491" s="65"/>
      <c r="I491" s="24"/>
      <c r="J491" s="24"/>
    </row>
    <row r="492" spans="1:10" ht="13">
      <c r="A492" s="1" t="s">
        <v>491</v>
      </c>
      <c r="E492" s="39"/>
      <c r="F492" s="65"/>
      <c r="I492" s="24"/>
      <c r="J492" s="24"/>
    </row>
    <row r="493" spans="1:10" ht="13">
      <c r="A493" s="1" t="s">
        <v>492</v>
      </c>
      <c r="E493" s="39"/>
      <c r="F493" s="65"/>
      <c r="I493" s="24"/>
      <c r="J493" s="24"/>
    </row>
    <row r="494" spans="1:10" ht="13">
      <c r="A494" s="1" t="s">
        <v>493</v>
      </c>
      <c r="E494" s="39"/>
      <c r="F494" s="65"/>
      <c r="I494" s="24"/>
      <c r="J494" s="24"/>
    </row>
    <row r="495" spans="1:10" ht="13">
      <c r="A495" s="1" t="s">
        <v>494</v>
      </c>
      <c r="E495" s="39"/>
      <c r="F495" s="65"/>
      <c r="I495" s="24"/>
      <c r="J495" s="24"/>
    </row>
    <row r="496" spans="1:10" ht="13">
      <c r="A496" s="1" t="s">
        <v>495</v>
      </c>
      <c r="E496" s="39"/>
      <c r="F496" s="65"/>
      <c r="I496" s="24"/>
      <c r="J496" s="24"/>
    </row>
    <row r="497" spans="1:10" ht="13">
      <c r="A497" s="1" t="s">
        <v>496</v>
      </c>
      <c r="E497" s="39"/>
      <c r="F497" s="65"/>
      <c r="I497" s="24"/>
      <c r="J497" s="24"/>
    </row>
    <row r="498" spans="1:10" ht="13">
      <c r="A498" s="1" t="s">
        <v>497</v>
      </c>
      <c r="E498" s="39"/>
      <c r="F498" s="65"/>
      <c r="I498" s="24"/>
      <c r="J498" s="24"/>
    </row>
    <row r="499" spans="1:10" ht="13">
      <c r="A499" s="1" t="s">
        <v>498</v>
      </c>
      <c r="E499" s="39"/>
      <c r="F499" s="65"/>
      <c r="I499" s="24"/>
      <c r="J499" s="24"/>
    </row>
    <row r="500" spans="1:10" ht="13">
      <c r="A500" s="1" t="s">
        <v>499</v>
      </c>
      <c r="E500" s="39"/>
      <c r="F500" s="65"/>
      <c r="I500" s="24"/>
      <c r="J500" s="24"/>
    </row>
    <row r="501" spans="1:10" ht="13">
      <c r="A501" s="1" t="s">
        <v>500</v>
      </c>
      <c r="E501" s="39"/>
      <c r="F501" s="65"/>
      <c r="I501" s="24"/>
      <c r="J501" s="24"/>
    </row>
    <row r="502" spans="1:10" ht="13">
      <c r="A502" s="1" t="s">
        <v>501</v>
      </c>
      <c r="E502" s="39"/>
      <c r="F502" s="65"/>
      <c r="I502" s="24"/>
      <c r="J502" s="24"/>
    </row>
    <row r="503" spans="1:10" ht="13">
      <c r="A503" s="1" t="s">
        <v>502</v>
      </c>
      <c r="E503" s="39"/>
      <c r="F503" s="65"/>
      <c r="I503" s="24"/>
      <c r="J503" s="24"/>
    </row>
    <row r="504" spans="1:10" ht="13">
      <c r="A504" s="1" t="s">
        <v>503</v>
      </c>
      <c r="E504" s="39"/>
      <c r="F504" s="65"/>
      <c r="I504" s="24"/>
      <c r="J504" s="24"/>
    </row>
    <row r="505" spans="1:10" ht="13">
      <c r="A505" s="1" t="s">
        <v>504</v>
      </c>
      <c r="E505" s="39"/>
      <c r="F505" s="65"/>
      <c r="I505" s="24"/>
      <c r="J505" s="24"/>
    </row>
    <row r="506" spans="1:10" ht="13">
      <c r="A506" s="1" t="s">
        <v>505</v>
      </c>
      <c r="E506" s="39"/>
      <c r="F506" s="65"/>
      <c r="I506" s="24"/>
      <c r="J506" s="24"/>
    </row>
    <row r="507" spans="1:10" ht="13">
      <c r="A507" s="1" t="s">
        <v>506</v>
      </c>
      <c r="E507" s="39"/>
      <c r="F507" s="65"/>
      <c r="I507" s="24"/>
      <c r="J507" s="24"/>
    </row>
    <row r="508" spans="1:10" ht="13">
      <c r="A508" s="1" t="s">
        <v>507</v>
      </c>
      <c r="E508" s="39"/>
      <c r="F508" s="65"/>
      <c r="I508" s="24"/>
      <c r="J508" s="24"/>
    </row>
    <row r="509" spans="1:10" ht="13">
      <c r="A509" s="1" t="s">
        <v>508</v>
      </c>
      <c r="E509" s="39"/>
      <c r="F509" s="65"/>
      <c r="I509" s="24"/>
      <c r="J509" s="24"/>
    </row>
    <row r="510" spans="1:10" ht="13">
      <c r="A510" s="1" t="s">
        <v>509</v>
      </c>
      <c r="E510" s="39"/>
      <c r="F510" s="65"/>
      <c r="I510" s="24"/>
      <c r="J510" s="24"/>
    </row>
    <row r="511" spans="1:10" ht="13">
      <c r="A511" s="1" t="s">
        <v>510</v>
      </c>
      <c r="E511" s="39"/>
      <c r="F511" s="65"/>
      <c r="I511" s="24"/>
      <c r="J511" s="24"/>
    </row>
    <row r="512" spans="1:10" ht="13">
      <c r="A512" s="1" t="s">
        <v>511</v>
      </c>
      <c r="E512" s="39"/>
      <c r="F512" s="65"/>
      <c r="I512" s="24"/>
      <c r="J512" s="24"/>
    </row>
    <row r="513" spans="1:10" ht="13">
      <c r="A513" s="1" t="s">
        <v>512</v>
      </c>
      <c r="E513" s="39"/>
      <c r="F513" s="65"/>
      <c r="I513" s="24"/>
      <c r="J513" s="24"/>
    </row>
    <row r="514" spans="1:10" ht="13">
      <c r="A514" s="1" t="s">
        <v>513</v>
      </c>
      <c r="E514" s="39"/>
      <c r="F514" s="65"/>
      <c r="I514" s="24"/>
      <c r="J514" s="24"/>
    </row>
    <row r="515" spans="1:10" ht="13">
      <c r="A515" s="1" t="s">
        <v>514</v>
      </c>
      <c r="E515" s="39"/>
      <c r="F515" s="65"/>
      <c r="I515" s="24"/>
      <c r="J515" s="24"/>
    </row>
    <row r="516" spans="1:10" ht="13">
      <c r="A516" s="1" t="s">
        <v>515</v>
      </c>
      <c r="E516" s="39"/>
      <c r="F516" s="65"/>
      <c r="I516" s="24"/>
      <c r="J516" s="24"/>
    </row>
    <row r="517" spans="1:10" ht="13">
      <c r="A517" s="1" t="s">
        <v>516</v>
      </c>
      <c r="E517" s="39"/>
      <c r="F517" s="65"/>
      <c r="I517" s="24"/>
      <c r="J517" s="24"/>
    </row>
    <row r="518" spans="1:10" ht="13">
      <c r="A518" s="1" t="s">
        <v>517</v>
      </c>
      <c r="E518" s="39"/>
      <c r="F518" s="65"/>
      <c r="I518" s="24"/>
      <c r="J518" s="24"/>
    </row>
    <row r="519" spans="1:10" ht="13">
      <c r="A519" s="1" t="s">
        <v>518</v>
      </c>
      <c r="E519" s="39"/>
      <c r="F519" s="65"/>
      <c r="I519" s="24"/>
      <c r="J519" s="24"/>
    </row>
    <row r="520" spans="1:10" ht="13">
      <c r="A520" s="1" t="s">
        <v>519</v>
      </c>
      <c r="E520" s="39"/>
      <c r="F520" s="65"/>
      <c r="I520" s="24"/>
      <c r="J520" s="24"/>
    </row>
    <row r="521" spans="1:10" ht="13">
      <c r="A521" s="1" t="s">
        <v>520</v>
      </c>
      <c r="E521" s="39"/>
      <c r="F521" s="65"/>
      <c r="I521" s="24"/>
      <c r="J521" s="24"/>
    </row>
    <row r="522" spans="1:10" ht="13">
      <c r="A522" s="1" t="s">
        <v>521</v>
      </c>
      <c r="E522" s="39"/>
      <c r="F522" s="65"/>
      <c r="I522" s="24"/>
      <c r="J522" s="24"/>
    </row>
    <row r="523" spans="1:10" ht="13">
      <c r="A523" s="1" t="s">
        <v>522</v>
      </c>
      <c r="E523" s="39"/>
      <c r="F523" s="65"/>
      <c r="I523" s="24"/>
      <c r="J523" s="24"/>
    </row>
    <row r="524" spans="1:10" ht="13">
      <c r="A524" s="1" t="s">
        <v>523</v>
      </c>
      <c r="E524" s="39"/>
      <c r="F524" s="65"/>
      <c r="I524" s="24"/>
      <c r="J524" s="24"/>
    </row>
    <row r="525" spans="1:10" ht="13">
      <c r="A525" s="1" t="s">
        <v>524</v>
      </c>
      <c r="E525" s="39"/>
      <c r="F525" s="65"/>
      <c r="I525" s="24"/>
      <c r="J525" s="24"/>
    </row>
    <row r="526" spans="1:10" ht="13">
      <c r="A526" s="1" t="s">
        <v>525</v>
      </c>
      <c r="E526" s="39"/>
      <c r="F526" s="65"/>
      <c r="I526" s="24"/>
      <c r="J526" s="24"/>
    </row>
    <row r="527" spans="1:10" ht="13">
      <c r="A527" s="1" t="s">
        <v>526</v>
      </c>
      <c r="E527" s="39"/>
      <c r="F527" s="65"/>
      <c r="I527" s="24"/>
      <c r="J527" s="24"/>
    </row>
    <row r="528" spans="1:10" ht="13">
      <c r="A528" s="1" t="s">
        <v>527</v>
      </c>
      <c r="E528" s="39"/>
      <c r="F528" s="65"/>
      <c r="I528" s="24"/>
      <c r="J528" s="24"/>
    </row>
    <row r="529" spans="1:10" ht="13">
      <c r="A529" s="1" t="s">
        <v>528</v>
      </c>
      <c r="E529" s="39"/>
      <c r="F529" s="65"/>
      <c r="I529" s="24"/>
      <c r="J529" s="24"/>
    </row>
    <row r="530" spans="1:10" ht="13">
      <c r="A530" s="1" t="s">
        <v>529</v>
      </c>
      <c r="E530" s="39"/>
      <c r="F530" s="65"/>
      <c r="I530" s="24"/>
      <c r="J530" s="24"/>
    </row>
    <row r="531" spans="1:10" ht="13">
      <c r="A531" s="1" t="s">
        <v>530</v>
      </c>
      <c r="E531" s="39"/>
      <c r="F531" s="65"/>
      <c r="I531" s="24"/>
      <c r="J531" s="24"/>
    </row>
    <row r="532" spans="1:10" ht="13">
      <c r="A532" s="1" t="s">
        <v>531</v>
      </c>
      <c r="E532" s="39"/>
      <c r="F532" s="65"/>
      <c r="I532" s="24"/>
      <c r="J532" s="24"/>
    </row>
    <row r="533" spans="1:10" ht="13">
      <c r="A533" s="1" t="s">
        <v>532</v>
      </c>
      <c r="E533" s="39"/>
      <c r="F533" s="65"/>
      <c r="I533" s="24"/>
      <c r="J533" s="24"/>
    </row>
    <row r="534" spans="1:10" ht="13">
      <c r="A534" s="1" t="s">
        <v>533</v>
      </c>
      <c r="E534" s="39"/>
      <c r="F534" s="65"/>
      <c r="I534" s="24"/>
      <c r="J534" s="24"/>
    </row>
    <row r="535" spans="1:10" ht="13">
      <c r="A535" s="1" t="s">
        <v>534</v>
      </c>
      <c r="E535" s="39"/>
      <c r="F535" s="65"/>
      <c r="I535" s="24"/>
      <c r="J535" s="24"/>
    </row>
    <row r="536" spans="1:10" ht="13">
      <c r="A536" s="1" t="s">
        <v>535</v>
      </c>
      <c r="E536" s="39"/>
      <c r="F536" s="65"/>
      <c r="I536" s="24"/>
      <c r="J536" s="24"/>
    </row>
    <row r="537" spans="1:10" ht="13">
      <c r="A537" s="1" t="s">
        <v>536</v>
      </c>
      <c r="E537" s="39"/>
      <c r="F537" s="65"/>
      <c r="I537" s="24"/>
      <c r="J537" s="24"/>
    </row>
    <row r="538" spans="1:10" ht="13">
      <c r="A538" s="1" t="s">
        <v>537</v>
      </c>
      <c r="E538" s="39"/>
      <c r="F538" s="65"/>
      <c r="I538" s="24"/>
      <c r="J538" s="24"/>
    </row>
    <row r="539" spans="1:10" ht="13">
      <c r="A539" s="1" t="s">
        <v>538</v>
      </c>
      <c r="E539" s="39"/>
      <c r="F539" s="65"/>
      <c r="I539" s="24"/>
      <c r="J539" s="24"/>
    </row>
    <row r="540" spans="1:10" ht="13">
      <c r="A540" s="1" t="s">
        <v>539</v>
      </c>
      <c r="E540" s="39"/>
      <c r="F540" s="65"/>
      <c r="I540" s="24"/>
      <c r="J540" s="24"/>
    </row>
    <row r="541" spans="1:10" ht="13">
      <c r="A541" s="1" t="s">
        <v>540</v>
      </c>
      <c r="E541" s="39"/>
      <c r="F541" s="65"/>
      <c r="I541" s="24"/>
      <c r="J541" s="24"/>
    </row>
    <row r="542" spans="1:10" ht="13">
      <c r="A542" s="1" t="s">
        <v>541</v>
      </c>
      <c r="E542" s="39"/>
      <c r="F542" s="65"/>
      <c r="I542" s="24"/>
      <c r="J542" s="24"/>
    </row>
    <row r="543" spans="1:10" ht="13">
      <c r="A543" s="1" t="s">
        <v>542</v>
      </c>
      <c r="E543" s="39"/>
      <c r="F543" s="65"/>
      <c r="I543" s="24"/>
      <c r="J543" s="24"/>
    </row>
    <row r="544" spans="1:10" ht="13">
      <c r="A544" s="1" t="s">
        <v>543</v>
      </c>
      <c r="E544" s="39"/>
      <c r="F544" s="65"/>
      <c r="I544" s="24"/>
      <c r="J544" s="24"/>
    </row>
    <row r="545" spans="1:10" ht="13">
      <c r="A545" s="1" t="s">
        <v>544</v>
      </c>
      <c r="E545" s="39"/>
      <c r="F545" s="65"/>
      <c r="I545" s="24"/>
      <c r="J545" s="24"/>
    </row>
    <row r="546" spans="1:10" ht="13">
      <c r="A546" s="1" t="s">
        <v>545</v>
      </c>
      <c r="E546" s="39"/>
      <c r="F546" s="65"/>
      <c r="I546" s="24"/>
      <c r="J546" s="24"/>
    </row>
    <row r="547" spans="1:10" ht="13">
      <c r="A547" s="1" t="s">
        <v>546</v>
      </c>
      <c r="E547" s="39"/>
      <c r="F547" s="65"/>
      <c r="I547" s="24"/>
      <c r="J547" s="24"/>
    </row>
    <row r="548" spans="1:10" ht="13">
      <c r="A548" s="1" t="s">
        <v>547</v>
      </c>
      <c r="E548" s="39"/>
      <c r="F548" s="65"/>
      <c r="I548" s="24"/>
      <c r="J548" s="24"/>
    </row>
    <row r="549" spans="1:10" ht="13">
      <c r="A549" s="1" t="s">
        <v>548</v>
      </c>
      <c r="E549" s="39"/>
      <c r="F549" s="65"/>
      <c r="I549" s="24"/>
      <c r="J549" s="24"/>
    </row>
    <row r="550" spans="1:10" ht="13">
      <c r="A550" s="1" t="s">
        <v>549</v>
      </c>
      <c r="E550" s="39"/>
      <c r="F550" s="65"/>
      <c r="I550" s="24"/>
      <c r="J550" s="24"/>
    </row>
    <row r="551" spans="1:10" ht="13">
      <c r="A551" s="1" t="s">
        <v>550</v>
      </c>
      <c r="E551" s="39"/>
      <c r="F551" s="65"/>
      <c r="I551" s="24"/>
      <c r="J551" s="24"/>
    </row>
    <row r="552" spans="1:10" ht="13">
      <c r="A552" s="1" t="s">
        <v>551</v>
      </c>
      <c r="E552" s="39"/>
      <c r="F552" s="65"/>
      <c r="I552" s="24"/>
      <c r="J552" s="24"/>
    </row>
    <row r="553" spans="1:10" ht="13">
      <c r="A553" s="1" t="s">
        <v>552</v>
      </c>
      <c r="E553" s="39"/>
      <c r="F553" s="65"/>
      <c r="I553" s="24"/>
      <c r="J553" s="24"/>
    </row>
    <row r="554" spans="1:10" ht="13">
      <c r="A554" s="1" t="s">
        <v>553</v>
      </c>
      <c r="E554" s="39"/>
      <c r="F554" s="65"/>
      <c r="I554" s="24"/>
      <c r="J554" s="24"/>
    </row>
    <row r="555" spans="1:10" ht="13">
      <c r="A555" s="1" t="s">
        <v>554</v>
      </c>
      <c r="E555" s="39"/>
      <c r="F555" s="65"/>
      <c r="I555" s="24"/>
      <c r="J555" s="24"/>
    </row>
    <row r="556" spans="1:10" ht="13">
      <c r="A556" s="1" t="s">
        <v>555</v>
      </c>
      <c r="E556" s="39"/>
      <c r="F556" s="65"/>
      <c r="I556" s="24"/>
      <c r="J556" s="24"/>
    </row>
    <row r="557" spans="1:10" ht="13">
      <c r="A557" s="1" t="s">
        <v>556</v>
      </c>
      <c r="E557" s="39"/>
      <c r="F557" s="65"/>
      <c r="I557" s="24"/>
      <c r="J557" s="24"/>
    </row>
    <row r="558" spans="1:10" ht="13">
      <c r="A558" s="1" t="s">
        <v>557</v>
      </c>
      <c r="E558" s="39"/>
      <c r="F558" s="65"/>
      <c r="I558" s="24"/>
      <c r="J558" s="24"/>
    </row>
    <row r="559" spans="1:10" ht="13">
      <c r="A559" s="1" t="s">
        <v>558</v>
      </c>
      <c r="E559" s="39"/>
      <c r="F559" s="65"/>
      <c r="I559" s="24"/>
      <c r="J559" s="24"/>
    </row>
    <row r="560" spans="1:10" ht="13">
      <c r="A560" s="1" t="s">
        <v>559</v>
      </c>
      <c r="E560" s="39"/>
      <c r="F560" s="65"/>
      <c r="I560" s="24"/>
      <c r="J560" s="24"/>
    </row>
    <row r="561" spans="1:10" ht="13">
      <c r="A561" s="1" t="s">
        <v>560</v>
      </c>
      <c r="E561" s="39"/>
      <c r="F561" s="65"/>
      <c r="I561" s="24"/>
      <c r="J561" s="24"/>
    </row>
    <row r="562" spans="1:10" ht="13">
      <c r="A562" s="1" t="s">
        <v>561</v>
      </c>
      <c r="E562" s="39"/>
      <c r="F562" s="65"/>
      <c r="I562" s="24"/>
      <c r="J562" s="24"/>
    </row>
    <row r="563" spans="1:10" ht="13">
      <c r="A563" s="1" t="s">
        <v>562</v>
      </c>
      <c r="E563" s="39"/>
      <c r="F563" s="65"/>
      <c r="I563" s="24"/>
      <c r="J563" s="24"/>
    </row>
    <row r="564" spans="1:10" ht="13">
      <c r="A564" s="1" t="s">
        <v>563</v>
      </c>
      <c r="E564" s="39"/>
      <c r="F564" s="65"/>
      <c r="I564" s="24"/>
      <c r="J564" s="24"/>
    </row>
    <row r="565" spans="1:10" ht="13">
      <c r="A565" s="1" t="s">
        <v>564</v>
      </c>
      <c r="E565" s="39"/>
      <c r="F565" s="65"/>
      <c r="I565" s="24"/>
      <c r="J565" s="24"/>
    </row>
    <row r="566" spans="1:10" ht="13">
      <c r="A566" s="1" t="s">
        <v>565</v>
      </c>
      <c r="E566" s="39"/>
      <c r="F566" s="65"/>
      <c r="I566" s="24"/>
      <c r="J566" s="24"/>
    </row>
    <row r="567" spans="1:10" ht="13">
      <c r="A567" s="1" t="s">
        <v>566</v>
      </c>
      <c r="E567" s="39"/>
      <c r="F567" s="65"/>
      <c r="I567" s="24"/>
      <c r="J567" s="24"/>
    </row>
    <row r="568" spans="1:10" ht="13">
      <c r="A568" s="1" t="s">
        <v>567</v>
      </c>
      <c r="E568" s="39"/>
      <c r="F568" s="65"/>
      <c r="I568" s="24"/>
      <c r="J568" s="24"/>
    </row>
    <row r="569" spans="1:10" ht="13">
      <c r="A569" s="1" t="s">
        <v>568</v>
      </c>
      <c r="E569" s="39"/>
      <c r="F569" s="65"/>
      <c r="I569" s="24"/>
      <c r="J569" s="24"/>
    </row>
    <row r="570" spans="1:10" ht="13">
      <c r="A570" s="1" t="s">
        <v>569</v>
      </c>
      <c r="E570" s="39"/>
      <c r="F570" s="65"/>
      <c r="I570" s="24"/>
      <c r="J570" s="24"/>
    </row>
    <row r="571" spans="1:10" ht="13">
      <c r="A571" s="1" t="s">
        <v>570</v>
      </c>
      <c r="E571" s="39"/>
      <c r="F571" s="65"/>
      <c r="I571" s="24"/>
      <c r="J571" s="24"/>
    </row>
    <row r="572" spans="1:10" ht="13">
      <c r="A572" s="1" t="s">
        <v>571</v>
      </c>
      <c r="E572" s="39"/>
      <c r="F572" s="65"/>
      <c r="I572" s="24"/>
      <c r="J572" s="24"/>
    </row>
    <row r="573" spans="1:10" ht="13">
      <c r="A573" s="1" t="s">
        <v>572</v>
      </c>
      <c r="E573" s="39"/>
      <c r="F573" s="65"/>
      <c r="I573" s="24"/>
      <c r="J573" s="24"/>
    </row>
    <row r="574" spans="1:10" ht="13">
      <c r="A574" s="1" t="s">
        <v>573</v>
      </c>
      <c r="E574" s="39"/>
      <c r="F574" s="65"/>
      <c r="I574" s="24"/>
      <c r="J574" s="24"/>
    </row>
    <row r="575" spans="1:10" ht="13">
      <c r="A575" s="1" t="s">
        <v>574</v>
      </c>
      <c r="E575" s="39"/>
      <c r="F575" s="65"/>
      <c r="I575" s="24"/>
      <c r="J575" s="24"/>
    </row>
    <row r="576" spans="1:10" ht="13">
      <c r="A576" s="1" t="s">
        <v>575</v>
      </c>
      <c r="E576" s="39"/>
      <c r="F576" s="65"/>
      <c r="I576" s="24"/>
      <c r="J576" s="24"/>
    </row>
    <row r="577" spans="1:10" ht="13">
      <c r="A577" s="1" t="s">
        <v>576</v>
      </c>
      <c r="E577" s="39"/>
      <c r="F577" s="65"/>
      <c r="I577" s="24"/>
      <c r="J577" s="24"/>
    </row>
    <row r="578" spans="1:10" ht="13">
      <c r="A578" s="1" t="s">
        <v>577</v>
      </c>
      <c r="E578" s="39"/>
      <c r="F578" s="65"/>
      <c r="I578" s="24"/>
      <c r="J578" s="24"/>
    </row>
    <row r="579" spans="1:10" ht="13">
      <c r="A579" s="1" t="s">
        <v>578</v>
      </c>
      <c r="E579" s="39"/>
      <c r="F579" s="65"/>
      <c r="I579" s="24"/>
      <c r="J579" s="24"/>
    </row>
    <row r="580" spans="1:10" ht="13">
      <c r="A580" s="1" t="s">
        <v>579</v>
      </c>
      <c r="E580" s="39"/>
      <c r="F580" s="65"/>
      <c r="I580" s="24"/>
      <c r="J580" s="24"/>
    </row>
    <row r="581" spans="1:10" ht="13">
      <c r="A581" s="1" t="s">
        <v>580</v>
      </c>
      <c r="E581" s="39"/>
      <c r="F581" s="65"/>
      <c r="I581" s="24"/>
      <c r="J581" s="24"/>
    </row>
    <row r="582" spans="1:10" ht="13">
      <c r="A582" s="1" t="s">
        <v>581</v>
      </c>
      <c r="E582" s="39"/>
      <c r="F582" s="65"/>
      <c r="I582" s="24"/>
      <c r="J582" s="24"/>
    </row>
    <row r="583" spans="1:10" ht="13">
      <c r="A583" s="1" t="s">
        <v>582</v>
      </c>
      <c r="E583" s="39"/>
      <c r="F583" s="65"/>
      <c r="I583" s="24"/>
      <c r="J583" s="24"/>
    </row>
    <row r="584" spans="1:10" ht="13">
      <c r="A584" s="1" t="s">
        <v>583</v>
      </c>
      <c r="E584" s="39"/>
      <c r="F584" s="65"/>
      <c r="I584" s="24"/>
      <c r="J584" s="24"/>
    </row>
    <row r="585" spans="1:10" ht="13">
      <c r="A585" s="1" t="s">
        <v>584</v>
      </c>
      <c r="E585" s="39"/>
      <c r="F585" s="65"/>
      <c r="I585" s="24"/>
      <c r="J585" s="24"/>
    </row>
    <row r="586" spans="1:10" ht="13">
      <c r="A586" s="1" t="s">
        <v>585</v>
      </c>
      <c r="E586" s="39"/>
      <c r="F586" s="65"/>
      <c r="I586" s="24"/>
      <c r="J586" s="24"/>
    </row>
    <row r="587" spans="1:10" ht="13">
      <c r="A587" s="1" t="s">
        <v>586</v>
      </c>
      <c r="E587" s="39"/>
      <c r="F587" s="65"/>
      <c r="I587" s="24"/>
      <c r="J587" s="24"/>
    </row>
    <row r="588" spans="1:10" ht="13">
      <c r="A588" s="1" t="s">
        <v>587</v>
      </c>
      <c r="E588" s="39"/>
      <c r="F588" s="65"/>
      <c r="I588" s="24"/>
      <c r="J588" s="24"/>
    </row>
    <row r="589" spans="1:10" ht="13">
      <c r="A589" s="1" t="s">
        <v>588</v>
      </c>
      <c r="E589" s="39"/>
      <c r="F589" s="65"/>
      <c r="I589" s="24"/>
      <c r="J589" s="24"/>
    </row>
    <row r="590" spans="1:10" ht="13">
      <c r="A590" s="1" t="s">
        <v>589</v>
      </c>
      <c r="E590" s="39"/>
      <c r="F590" s="65"/>
      <c r="I590" s="24"/>
      <c r="J590" s="24"/>
    </row>
    <row r="591" spans="1:10" ht="13">
      <c r="A591" s="1" t="s">
        <v>590</v>
      </c>
      <c r="E591" s="39"/>
      <c r="F591" s="65"/>
      <c r="I591" s="24"/>
      <c r="J591" s="24"/>
    </row>
    <row r="592" spans="1:10" ht="13">
      <c r="A592" s="1" t="s">
        <v>591</v>
      </c>
      <c r="E592" s="39"/>
      <c r="F592" s="65"/>
      <c r="I592" s="24"/>
      <c r="J592" s="24"/>
    </row>
    <row r="593" spans="1:10" ht="13">
      <c r="A593" s="1" t="s">
        <v>592</v>
      </c>
      <c r="E593" s="39"/>
      <c r="F593" s="65"/>
      <c r="I593" s="24"/>
      <c r="J593" s="24"/>
    </row>
    <row r="594" spans="1:10" ht="13">
      <c r="A594" s="1" t="s">
        <v>593</v>
      </c>
      <c r="E594" s="39"/>
      <c r="F594" s="65"/>
      <c r="I594" s="24"/>
      <c r="J594" s="24"/>
    </row>
    <row r="595" spans="1:10" ht="13">
      <c r="A595" s="1" t="s">
        <v>594</v>
      </c>
      <c r="E595" s="39"/>
      <c r="F595" s="65"/>
      <c r="I595" s="24"/>
      <c r="J595" s="24"/>
    </row>
    <row r="596" spans="1:10" ht="13">
      <c r="A596" s="1" t="s">
        <v>595</v>
      </c>
      <c r="E596" s="39"/>
      <c r="F596" s="65"/>
      <c r="I596" s="24"/>
      <c r="J596" s="24"/>
    </row>
    <row r="597" spans="1:10" ht="13">
      <c r="A597" s="1" t="s">
        <v>596</v>
      </c>
      <c r="E597" s="39"/>
      <c r="F597" s="65"/>
      <c r="I597" s="24"/>
      <c r="J597" s="24"/>
    </row>
    <row r="598" spans="1:10" ht="13">
      <c r="A598" s="1" t="s">
        <v>597</v>
      </c>
      <c r="E598" s="39"/>
      <c r="F598" s="65"/>
      <c r="I598" s="24"/>
      <c r="J598" s="24"/>
    </row>
    <row r="599" spans="1:10" ht="13">
      <c r="A599" s="1" t="s">
        <v>598</v>
      </c>
      <c r="E599" s="39"/>
      <c r="F599" s="65"/>
      <c r="I599" s="24"/>
      <c r="J599" s="24"/>
    </row>
    <row r="600" spans="1:10" ht="13">
      <c r="A600" s="1" t="s">
        <v>599</v>
      </c>
      <c r="E600" s="39"/>
      <c r="F600" s="65"/>
      <c r="I600" s="24"/>
      <c r="J600" s="24"/>
    </row>
    <row r="601" spans="1:10" ht="13">
      <c r="A601" s="1" t="s">
        <v>600</v>
      </c>
      <c r="E601" s="39"/>
      <c r="F601" s="65"/>
      <c r="I601" s="24"/>
      <c r="J601" s="24"/>
    </row>
    <row r="602" spans="1:10" ht="13">
      <c r="A602" s="1" t="s">
        <v>601</v>
      </c>
      <c r="E602" s="39"/>
      <c r="F602" s="65"/>
      <c r="I602" s="24"/>
      <c r="J602" s="24"/>
    </row>
    <row r="603" spans="1:10" ht="13">
      <c r="A603" s="1" t="s">
        <v>602</v>
      </c>
      <c r="E603" s="39"/>
      <c r="F603" s="65"/>
      <c r="I603" s="24"/>
      <c r="J603" s="24"/>
    </row>
    <row r="604" spans="1:10" ht="13">
      <c r="A604" s="1" t="s">
        <v>603</v>
      </c>
      <c r="E604" s="39"/>
      <c r="F604" s="65"/>
      <c r="I604" s="24"/>
      <c r="J604" s="24"/>
    </row>
    <row r="605" spans="1:10" ht="13">
      <c r="A605" s="1" t="s">
        <v>604</v>
      </c>
      <c r="E605" s="39"/>
      <c r="F605" s="65"/>
      <c r="I605" s="24"/>
      <c r="J605" s="24"/>
    </row>
    <row r="606" spans="1:10" ht="13">
      <c r="A606" s="1" t="s">
        <v>605</v>
      </c>
      <c r="E606" s="39"/>
      <c r="F606" s="65"/>
      <c r="I606" s="24"/>
      <c r="J606" s="24"/>
    </row>
    <row r="607" spans="1:10" ht="13">
      <c r="A607" s="1" t="s">
        <v>606</v>
      </c>
      <c r="E607" s="39"/>
      <c r="F607" s="65"/>
      <c r="I607" s="24"/>
      <c r="J607" s="24"/>
    </row>
    <row r="608" spans="1:10" ht="13">
      <c r="A608" s="1" t="s">
        <v>607</v>
      </c>
      <c r="E608" s="39"/>
      <c r="F608" s="65"/>
      <c r="I608" s="24"/>
      <c r="J608" s="24"/>
    </row>
    <row r="609" spans="1:10" ht="13">
      <c r="A609" s="1" t="s">
        <v>608</v>
      </c>
      <c r="E609" s="39"/>
      <c r="F609" s="65"/>
      <c r="I609" s="24"/>
      <c r="J609" s="24"/>
    </row>
    <row r="610" spans="1:10" ht="13">
      <c r="A610" s="1" t="s">
        <v>609</v>
      </c>
      <c r="E610" s="39"/>
      <c r="F610" s="65"/>
      <c r="I610" s="24"/>
      <c r="J610" s="24"/>
    </row>
    <row r="611" spans="1:10" ht="13">
      <c r="A611" s="1" t="s">
        <v>610</v>
      </c>
      <c r="E611" s="39"/>
      <c r="F611" s="65"/>
      <c r="I611" s="24"/>
      <c r="J611" s="24"/>
    </row>
    <row r="612" spans="1:10" ht="13">
      <c r="A612" s="1" t="s">
        <v>611</v>
      </c>
      <c r="E612" s="39"/>
      <c r="F612" s="65"/>
      <c r="I612" s="24"/>
      <c r="J612" s="24"/>
    </row>
    <row r="613" spans="1:10" ht="13">
      <c r="A613" s="1" t="s">
        <v>612</v>
      </c>
      <c r="E613" s="39"/>
      <c r="F613" s="65"/>
      <c r="I613" s="24"/>
      <c r="J613" s="24"/>
    </row>
    <row r="614" spans="1:10" ht="13">
      <c r="A614" s="1" t="s">
        <v>613</v>
      </c>
      <c r="E614" s="39"/>
      <c r="F614" s="65"/>
      <c r="I614" s="24"/>
      <c r="J614" s="24"/>
    </row>
    <row r="615" spans="1:10" ht="13">
      <c r="A615" s="1" t="s">
        <v>614</v>
      </c>
      <c r="E615" s="39"/>
      <c r="F615" s="65"/>
      <c r="I615" s="24"/>
      <c r="J615" s="24"/>
    </row>
    <row r="616" spans="1:10" ht="13">
      <c r="A616" s="1" t="s">
        <v>615</v>
      </c>
      <c r="E616" s="39"/>
      <c r="F616" s="65"/>
      <c r="I616" s="24"/>
      <c r="J616" s="24"/>
    </row>
    <row r="617" spans="1:10" ht="13">
      <c r="A617" s="1" t="s">
        <v>616</v>
      </c>
      <c r="E617" s="39"/>
      <c r="F617" s="65"/>
      <c r="I617" s="24"/>
      <c r="J617" s="24"/>
    </row>
    <row r="618" spans="1:10" ht="13">
      <c r="A618" s="1" t="s">
        <v>617</v>
      </c>
      <c r="E618" s="39"/>
      <c r="F618" s="65"/>
      <c r="I618" s="24"/>
      <c r="J618" s="24"/>
    </row>
    <row r="619" spans="1:10" ht="13">
      <c r="A619" s="1" t="s">
        <v>618</v>
      </c>
      <c r="E619" s="39"/>
      <c r="F619" s="65"/>
      <c r="I619" s="24"/>
      <c r="J619" s="24"/>
    </row>
    <row r="620" spans="1:10" ht="13">
      <c r="A620" s="1" t="s">
        <v>619</v>
      </c>
      <c r="E620" s="39"/>
      <c r="F620" s="65"/>
      <c r="I620" s="24"/>
      <c r="J620" s="24"/>
    </row>
    <row r="621" spans="1:10" ht="13">
      <c r="A621" s="1" t="s">
        <v>620</v>
      </c>
      <c r="E621" s="39"/>
      <c r="F621" s="65"/>
      <c r="I621" s="24"/>
      <c r="J621" s="24"/>
    </row>
    <row r="622" spans="1:10" ht="13">
      <c r="A622" s="1" t="s">
        <v>621</v>
      </c>
      <c r="E622" s="39"/>
      <c r="F622" s="65"/>
      <c r="I622" s="24"/>
      <c r="J622" s="24"/>
    </row>
    <row r="623" spans="1:10" ht="13">
      <c r="A623" s="1" t="s">
        <v>622</v>
      </c>
      <c r="E623" s="39"/>
      <c r="F623" s="65"/>
      <c r="I623" s="24"/>
      <c r="J623" s="24"/>
    </row>
    <row r="624" spans="1:10" ht="13">
      <c r="A624" s="1" t="s">
        <v>623</v>
      </c>
      <c r="E624" s="39"/>
      <c r="F624" s="65"/>
      <c r="I624" s="24"/>
      <c r="J624" s="24"/>
    </row>
    <row r="625" spans="1:10" ht="13">
      <c r="A625" s="1" t="s">
        <v>624</v>
      </c>
      <c r="E625" s="39"/>
      <c r="F625" s="65"/>
      <c r="I625" s="24"/>
      <c r="J625" s="24"/>
    </row>
    <row r="626" spans="1:10" ht="13">
      <c r="A626" s="1" t="s">
        <v>625</v>
      </c>
      <c r="E626" s="39"/>
      <c r="F626" s="65"/>
      <c r="I626" s="24"/>
      <c r="J626" s="24"/>
    </row>
    <row r="627" spans="1:10" ht="13">
      <c r="A627" s="1" t="s">
        <v>626</v>
      </c>
      <c r="E627" s="39"/>
      <c r="F627" s="65"/>
      <c r="I627" s="24"/>
      <c r="J627" s="24"/>
    </row>
    <row r="628" spans="1:10" ht="13">
      <c r="A628" s="1" t="s">
        <v>627</v>
      </c>
      <c r="E628" s="39"/>
      <c r="F628" s="65"/>
      <c r="I628" s="24"/>
      <c r="J628" s="24"/>
    </row>
    <row r="629" spans="1:10" ht="13">
      <c r="A629" s="1" t="s">
        <v>628</v>
      </c>
      <c r="E629" s="39"/>
      <c r="F629" s="65"/>
      <c r="I629" s="24"/>
      <c r="J629" s="24"/>
    </row>
    <row r="630" spans="1:10" ht="13">
      <c r="A630" s="1" t="s">
        <v>629</v>
      </c>
      <c r="E630" s="39"/>
      <c r="F630" s="65"/>
      <c r="I630" s="24"/>
      <c r="J630" s="24"/>
    </row>
    <row r="631" spans="1:10" ht="13">
      <c r="A631" s="1" t="s">
        <v>630</v>
      </c>
      <c r="E631" s="39"/>
      <c r="F631" s="65"/>
      <c r="I631" s="24"/>
      <c r="J631" s="24"/>
    </row>
    <row r="632" spans="1:10" ht="13">
      <c r="A632" s="1" t="s">
        <v>631</v>
      </c>
      <c r="E632" s="39"/>
      <c r="F632" s="65"/>
      <c r="I632" s="24"/>
      <c r="J632" s="24"/>
    </row>
    <row r="633" spans="1:10" ht="13">
      <c r="A633" s="1" t="s">
        <v>632</v>
      </c>
      <c r="E633" s="39"/>
      <c r="F633" s="65"/>
      <c r="I633" s="24"/>
      <c r="J633" s="24"/>
    </row>
    <row r="634" spans="1:10" ht="13">
      <c r="A634" s="1" t="s">
        <v>633</v>
      </c>
      <c r="E634" s="39"/>
      <c r="F634" s="65"/>
      <c r="I634" s="24"/>
      <c r="J634" s="24"/>
    </row>
    <row r="635" spans="1:10" ht="13">
      <c r="A635" s="1" t="s">
        <v>634</v>
      </c>
      <c r="E635" s="39"/>
      <c r="F635" s="65"/>
      <c r="I635" s="24"/>
      <c r="J635" s="24"/>
    </row>
    <row r="636" spans="1:10" ht="13">
      <c r="A636" s="1" t="s">
        <v>635</v>
      </c>
      <c r="E636" s="39"/>
      <c r="F636" s="65"/>
      <c r="I636" s="24"/>
      <c r="J636" s="24"/>
    </row>
    <row r="637" spans="1:10" ht="13">
      <c r="A637" s="1" t="s">
        <v>636</v>
      </c>
      <c r="E637" s="39"/>
      <c r="F637" s="65"/>
      <c r="I637" s="24"/>
      <c r="J637" s="24"/>
    </row>
    <row r="638" spans="1:10" ht="13">
      <c r="A638" s="1" t="s">
        <v>637</v>
      </c>
      <c r="E638" s="39"/>
      <c r="F638" s="65"/>
      <c r="I638" s="24"/>
      <c r="J638" s="24"/>
    </row>
    <row r="639" spans="1:10" ht="13">
      <c r="A639" s="1" t="s">
        <v>638</v>
      </c>
      <c r="E639" s="39"/>
      <c r="F639" s="65"/>
      <c r="I639" s="24"/>
      <c r="J639" s="24"/>
    </row>
    <row r="640" spans="1:10" ht="13">
      <c r="A640" s="1" t="s">
        <v>639</v>
      </c>
      <c r="E640" s="39"/>
      <c r="F640" s="65"/>
      <c r="I640" s="24"/>
      <c r="J640" s="24"/>
    </row>
    <row r="641" spans="1:10" ht="13">
      <c r="A641" s="1" t="s">
        <v>640</v>
      </c>
      <c r="E641" s="39"/>
      <c r="F641" s="65"/>
      <c r="I641" s="24"/>
      <c r="J641" s="24"/>
    </row>
    <row r="642" spans="1:10" ht="13">
      <c r="A642" s="1" t="s">
        <v>641</v>
      </c>
      <c r="E642" s="39"/>
      <c r="F642" s="65"/>
      <c r="I642" s="24"/>
      <c r="J642" s="24"/>
    </row>
    <row r="643" spans="1:10" ht="13">
      <c r="A643" s="1" t="s">
        <v>642</v>
      </c>
      <c r="E643" s="39"/>
      <c r="F643" s="65"/>
      <c r="I643" s="24"/>
      <c r="J643" s="24"/>
    </row>
    <row r="644" spans="1:10" ht="13">
      <c r="A644" s="1" t="s">
        <v>643</v>
      </c>
      <c r="E644" s="39"/>
      <c r="F644" s="65"/>
      <c r="I644" s="24"/>
      <c r="J644" s="24"/>
    </row>
    <row r="645" spans="1:10" ht="13">
      <c r="A645" s="1" t="s">
        <v>644</v>
      </c>
      <c r="E645" s="39"/>
      <c r="F645" s="65"/>
      <c r="I645" s="24"/>
      <c r="J645" s="24"/>
    </row>
    <row r="646" spans="1:10" ht="13">
      <c r="A646" s="1" t="s">
        <v>645</v>
      </c>
      <c r="E646" s="39"/>
      <c r="F646" s="65"/>
      <c r="I646" s="24"/>
      <c r="J646" s="24"/>
    </row>
    <row r="647" spans="1:10" ht="13">
      <c r="A647" s="1" t="s">
        <v>646</v>
      </c>
      <c r="E647" s="39"/>
      <c r="F647" s="65"/>
      <c r="I647" s="24"/>
      <c r="J647" s="24"/>
    </row>
    <row r="648" spans="1:10" ht="13">
      <c r="A648" s="1" t="s">
        <v>647</v>
      </c>
      <c r="E648" s="39"/>
      <c r="F648" s="65"/>
      <c r="I648" s="24"/>
      <c r="J648" s="24"/>
    </row>
    <row r="649" spans="1:10" ht="13">
      <c r="A649" s="1" t="s">
        <v>648</v>
      </c>
      <c r="E649" s="39"/>
      <c r="F649" s="65"/>
      <c r="I649" s="24"/>
      <c r="J649" s="24"/>
    </row>
    <row r="650" spans="1:10" ht="13">
      <c r="A650" s="1" t="s">
        <v>649</v>
      </c>
      <c r="E650" s="39"/>
      <c r="F650" s="65"/>
      <c r="I650" s="24"/>
      <c r="J650" s="24"/>
    </row>
    <row r="651" spans="1:10" ht="13">
      <c r="A651" s="1" t="s">
        <v>650</v>
      </c>
      <c r="E651" s="39"/>
      <c r="F651" s="65"/>
      <c r="I651" s="24"/>
      <c r="J651" s="24"/>
    </row>
    <row r="652" spans="1:10" ht="13">
      <c r="A652" s="1" t="s">
        <v>651</v>
      </c>
      <c r="E652" s="39"/>
      <c r="F652" s="65"/>
      <c r="I652" s="24"/>
      <c r="J652" s="24"/>
    </row>
    <row r="653" spans="1:10" ht="13">
      <c r="A653" s="1" t="s">
        <v>652</v>
      </c>
      <c r="E653" s="39"/>
      <c r="F653" s="65"/>
      <c r="I653" s="24"/>
      <c r="J653" s="24"/>
    </row>
    <row r="654" spans="1:10" ht="13">
      <c r="A654" s="1" t="s">
        <v>653</v>
      </c>
      <c r="E654" s="39"/>
      <c r="F654" s="65"/>
      <c r="I654" s="24"/>
      <c r="J654" s="24"/>
    </row>
    <row r="655" spans="1:10" ht="13">
      <c r="A655" s="1" t="s">
        <v>654</v>
      </c>
      <c r="E655" s="39"/>
      <c r="F655" s="65"/>
      <c r="I655" s="24"/>
      <c r="J655" s="24"/>
    </row>
    <row r="656" spans="1:10" ht="13">
      <c r="A656" s="1" t="s">
        <v>655</v>
      </c>
      <c r="E656" s="39"/>
      <c r="F656" s="65"/>
      <c r="I656" s="24"/>
      <c r="J656" s="24"/>
    </row>
    <row r="657" spans="1:10" ht="13">
      <c r="A657" s="1" t="s">
        <v>656</v>
      </c>
      <c r="E657" s="39"/>
      <c r="F657" s="65"/>
      <c r="I657" s="24"/>
      <c r="J657" s="24"/>
    </row>
    <row r="658" spans="1:10" ht="13">
      <c r="A658" s="1" t="s">
        <v>657</v>
      </c>
      <c r="E658" s="39"/>
      <c r="F658" s="65"/>
      <c r="I658" s="24"/>
      <c r="J658" s="24"/>
    </row>
    <row r="659" spans="1:10" ht="13">
      <c r="A659" s="1" t="s">
        <v>658</v>
      </c>
      <c r="E659" s="39"/>
      <c r="F659" s="65"/>
      <c r="I659" s="24"/>
      <c r="J659" s="24"/>
    </row>
    <row r="660" spans="1:10" ht="13">
      <c r="A660" s="1" t="s">
        <v>659</v>
      </c>
      <c r="E660" s="39"/>
      <c r="F660" s="65"/>
      <c r="I660" s="24"/>
      <c r="J660" s="24"/>
    </row>
    <row r="661" spans="1:10" ht="13">
      <c r="A661" s="1" t="s">
        <v>660</v>
      </c>
      <c r="E661" s="39"/>
      <c r="F661" s="65"/>
      <c r="I661" s="24"/>
      <c r="J661" s="24"/>
    </row>
    <row r="662" spans="1:10" ht="13">
      <c r="A662" s="1" t="s">
        <v>661</v>
      </c>
      <c r="E662" s="39"/>
      <c r="F662" s="65"/>
      <c r="I662" s="24"/>
      <c r="J662" s="24"/>
    </row>
    <row r="663" spans="1:10" ht="13">
      <c r="A663" s="1" t="s">
        <v>662</v>
      </c>
      <c r="E663" s="39"/>
      <c r="F663" s="65"/>
      <c r="I663" s="24"/>
      <c r="J663" s="24"/>
    </row>
    <row r="664" spans="1:10" ht="13">
      <c r="A664" s="1" t="s">
        <v>663</v>
      </c>
      <c r="E664" s="39"/>
      <c r="F664" s="65"/>
      <c r="I664" s="24"/>
      <c r="J664" s="24"/>
    </row>
    <row r="665" spans="1:10" ht="13">
      <c r="A665" s="1" t="s">
        <v>664</v>
      </c>
      <c r="E665" s="39"/>
      <c r="F665" s="65"/>
      <c r="I665" s="24"/>
      <c r="J665" s="24"/>
    </row>
    <row r="666" spans="1:10" ht="13">
      <c r="A666" s="1" t="s">
        <v>665</v>
      </c>
      <c r="E666" s="39"/>
      <c r="F666" s="65"/>
      <c r="I666" s="24"/>
      <c r="J666" s="24"/>
    </row>
    <row r="667" spans="1:10" ht="13">
      <c r="A667" s="1" t="s">
        <v>666</v>
      </c>
      <c r="E667" s="39"/>
      <c r="F667" s="65"/>
      <c r="I667" s="24"/>
      <c r="J667" s="24"/>
    </row>
    <row r="668" spans="1:10" ht="13">
      <c r="A668" s="1" t="s">
        <v>667</v>
      </c>
      <c r="E668" s="39"/>
      <c r="F668" s="65"/>
      <c r="I668" s="24"/>
      <c r="J668" s="24"/>
    </row>
    <row r="669" spans="1:10" ht="13">
      <c r="A669" s="1" t="s">
        <v>668</v>
      </c>
      <c r="E669" s="39"/>
      <c r="F669" s="65"/>
      <c r="I669" s="24"/>
      <c r="J669" s="24"/>
    </row>
    <row r="670" spans="1:10" ht="13">
      <c r="A670" s="1" t="s">
        <v>669</v>
      </c>
      <c r="E670" s="39"/>
      <c r="F670" s="65"/>
      <c r="I670" s="24"/>
      <c r="J670" s="24"/>
    </row>
    <row r="671" spans="1:10" ht="13">
      <c r="A671" s="1" t="s">
        <v>670</v>
      </c>
      <c r="E671" s="39"/>
      <c r="F671" s="65"/>
      <c r="I671" s="24"/>
      <c r="J671" s="24"/>
    </row>
    <row r="672" spans="1:10" ht="13">
      <c r="A672" s="1" t="s">
        <v>671</v>
      </c>
      <c r="E672" s="39"/>
      <c r="F672" s="65"/>
      <c r="I672" s="24"/>
      <c r="J672" s="24"/>
    </row>
    <row r="673" spans="1:10" ht="13">
      <c r="A673" s="1" t="s">
        <v>672</v>
      </c>
      <c r="E673" s="39"/>
      <c r="F673" s="65"/>
      <c r="I673" s="24"/>
      <c r="J673" s="24"/>
    </row>
    <row r="674" spans="1:10" ht="13">
      <c r="A674" s="1" t="s">
        <v>673</v>
      </c>
      <c r="E674" s="39"/>
      <c r="F674" s="65"/>
      <c r="I674" s="24"/>
      <c r="J674" s="24"/>
    </row>
    <row r="675" spans="1:10" ht="13">
      <c r="A675" s="1" t="s">
        <v>674</v>
      </c>
      <c r="E675" s="39"/>
      <c r="F675" s="65"/>
      <c r="I675" s="24"/>
      <c r="J675" s="24"/>
    </row>
    <row r="676" spans="1:10" ht="13">
      <c r="A676" s="1" t="s">
        <v>675</v>
      </c>
      <c r="E676" s="39"/>
      <c r="F676" s="65"/>
      <c r="I676" s="24"/>
      <c r="J676" s="24"/>
    </row>
    <row r="677" spans="1:10" ht="13">
      <c r="A677" s="1" t="s">
        <v>676</v>
      </c>
      <c r="E677" s="39"/>
      <c r="F677" s="65"/>
      <c r="I677" s="24"/>
      <c r="J677" s="24"/>
    </row>
    <row r="678" spans="1:10" ht="13">
      <c r="A678" s="1" t="s">
        <v>677</v>
      </c>
      <c r="E678" s="39"/>
      <c r="F678" s="65"/>
      <c r="I678" s="24"/>
      <c r="J678" s="24"/>
    </row>
    <row r="679" spans="1:10" ht="13">
      <c r="A679" s="1" t="s">
        <v>678</v>
      </c>
      <c r="E679" s="39"/>
      <c r="F679" s="65"/>
      <c r="I679" s="24"/>
      <c r="J679" s="24"/>
    </row>
    <row r="680" spans="1:10" ht="13">
      <c r="A680" s="1" t="s">
        <v>679</v>
      </c>
      <c r="E680" s="39"/>
      <c r="F680" s="65"/>
      <c r="I680" s="24"/>
      <c r="J680" s="24"/>
    </row>
    <row r="681" spans="1:10" ht="13">
      <c r="A681" s="1" t="s">
        <v>680</v>
      </c>
      <c r="E681" s="39"/>
      <c r="F681" s="65"/>
      <c r="I681" s="24"/>
      <c r="J681" s="24"/>
    </row>
    <row r="682" spans="1:10" ht="13">
      <c r="A682" s="1" t="s">
        <v>681</v>
      </c>
      <c r="E682" s="39"/>
      <c r="F682" s="65"/>
      <c r="I682" s="24"/>
      <c r="J682" s="24"/>
    </row>
    <row r="683" spans="1:10" ht="13">
      <c r="A683" s="1" t="s">
        <v>682</v>
      </c>
      <c r="E683" s="39"/>
      <c r="F683" s="65"/>
      <c r="I683" s="24"/>
      <c r="J683" s="24"/>
    </row>
    <row r="684" spans="1:10" ht="13">
      <c r="A684" s="1" t="s">
        <v>683</v>
      </c>
      <c r="E684" s="39"/>
      <c r="F684" s="65"/>
      <c r="I684" s="24"/>
      <c r="J684" s="24"/>
    </row>
    <row r="685" spans="1:10" ht="13">
      <c r="A685" s="1" t="s">
        <v>684</v>
      </c>
      <c r="E685" s="39"/>
      <c r="F685" s="65"/>
      <c r="I685" s="24"/>
      <c r="J685" s="24"/>
    </row>
    <row r="686" spans="1:10" ht="13">
      <c r="A686" s="1" t="s">
        <v>685</v>
      </c>
      <c r="E686" s="39"/>
      <c r="F686" s="65"/>
      <c r="I686" s="24"/>
      <c r="J686" s="24"/>
    </row>
    <row r="687" spans="1:10" ht="13">
      <c r="A687" s="1" t="s">
        <v>686</v>
      </c>
      <c r="E687" s="39"/>
      <c r="F687" s="65"/>
      <c r="I687" s="24"/>
      <c r="J687" s="24"/>
    </row>
    <row r="688" spans="1:10" ht="13">
      <c r="A688" s="1" t="s">
        <v>687</v>
      </c>
      <c r="E688" s="39"/>
      <c r="F688" s="65"/>
      <c r="I688" s="24"/>
      <c r="J688" s="24"/>
    </row>
    <row r="689" spans="1:10" ht="13">
      <c r="A689" s="1" t="s">
        <v>688</v>
      </c>
      <c r="E689" s="39"/>
      <c r="F689" s="65"/>
      <c r="I689" s="24"/>
      <c r="J689" s="24"/>
    </row>
    <row r="690" spans="1:10" ht="13">
      <c r="A690" s="1" t="s">
        <v>689</v>
      </c>
      <c r="E690" s="39"/>
      <c r="F690" s="65"/>
      <c r="I690" s="24"/>
      <c r="J690" s="24"/>
    </row>
    <row r="691" spans="1:10" ht="13">
      <c r="A691" s="1" t="s">
        <v>690</v>
      </c>
      <c r="E691" s="39"/>
      <c r="F691" s="65"/>
      <c r="I691" s="24"/>
      <c r="J691" s="24"/>
    </row>
    <row r="692" spans="1:10" ht="13">
      <c r="A692" s="1" t="s">
        <v>691</v>
      </c>
      <c r="E692" s="39"/>
      <c r="F692" s="65"/>
      <c r="I692" s="24"/>
      <c r="J692" s="24"/>
    </row>
    <row r="693" spans="1:10" ht="13">
      <c r="A693" s="1" t="s">
        <v>692</v>
      </c>
      <c r="E693" s="39"/>
      <c r="F693" s="65"/>
      <c r="I693" s="24"/>
      <c r="J693" s="24"/>
    </row>
    <row r="694" spans="1:10" ht="13">
      <c r="A694" s="1" t="s">
        <v>693</v>
      </c>
      <c r="E694" s="39"/>
      <c r="F694" s="65"/>
      <c r="I694" s="24"/>
      <c r="J694" s="24"/>
    </row>
    <row r="695" spans="1:10" ht="13">
      <c r="A695" s="1" t="s">
        <v>694</v>
      </c>
      <c r="E695" s="39"/>
      <c r="F695" s="65"/>
      <c r="I695" s="24"/>
      <c r="J695" s="24"/>
    </row>
    <row r="696" spans="1:10" ht="13">
      <c r="A696" s="1" t="s">
        <v>695</v>
      </c>
      <c r="E696" s="39"/>
      <c r="F696" s="65"/>
      <c r="I696" s="24"/>
      <c r="J696" s="24"/>
    </row>
    <row r="697" spans="1:10" ht="13">
      <c r="A697" s="1" t="s">
        <v>696</v>
      </c>
      <c r="E697" s="39"/>
      <c r="F697" s="65"/>
      <c r="I697" s="24"/>
      <c r="J697" s="24"/>
    </row>
    <row r="698" spans="1:10" ht="13">
      <c r="A698" s="1" t="s">
        <v>697</v>
      </c>
      <c r="E698" s="39"/>
      <c r="F698" s="65"/>
      <c r="I698" s="24"/>
      <c r="J698" s="24"/>
    </row>
    <row r="699" spans="1:10" ht="13">
      <c r="A699" s="1" t="s">
        <v>698</v>
      </c>
      <c r="E699" s="39"/>
      <c r="F699" s="65"/>
      <c r="I699" s="24"/>
      <c r="J699" s="24"/>
    </row>
    <row r="700" spans="1:10" ht="13">
      <c r="A700" s="1" t="s">
        <v>699</v>
      </c>
      <c r="E700" s="39"/>
      <c r="F700" s="65"/>
      <c r="I700" s="24"/>
      <c r="J700" s="24"/>
    </row>
    <row r="701" spans="1:10" ht="13">
      <c r="A701" s="1" t="s">
        <v>700</v>
      </c>
      <c r="E701" s="39"/>
      <c r="F701" s="65"/>
      <c r="I701" s="24"/>
      <c r="J701" s="24"/>
    </row>
    <row r="702" spans="1:10" ht="13">
      <c r="A702" s="1" t="s">
        <v>701</v>
      </c>
      <c r="E702" s="39"/>
      <c r="F702" s="65"/>
      <c r="I702" s="24"/>
      <c r="J702" s="24"/>
    </row>
    <row r="703" spans="1:10" ht="13">
      <c r="A703" s="1" t="s">
        <v>702</v>
      </c>
      <c r="E703" s="39"/>
      <c r="F703" s="65"/>
      <c r="I703" s="24"/>
      <c r="J703" s="24"/>
    </row>
    <row r="704" spans="1:10" ht="13">
      <c r="A704" s="1" t="s">
        <v>703</v>
      </c>
      <c r="E704" s="39"/>
      <c r="F704" s="65"/>
      <c r="I704" s="24"/>
      <c r="J704" s="24"/>
    </row>
    <row r="705" spans="1:10" ht="13">
      <c r="A705" s="1" t="s">
        <v>704</v>
      </c>
      <c r="E705" s="39"/>
      <c r="F705" s="65"/>
      <c r="I705" s="24"/>
      <c r="J705" s="24"/>
    </row>
    <row r="706" spans="1:10" ht="13">
      <c r="A706" s="1" t="s">
        <v>705</v>
      </c>
      <c r="E706" s="39"/>
      <c r="F706" s="65"/>
      <c r="I706" s="24"/>
      <c r="J706" s="24"/>
    </row>
    <row r="707" spans="1:10" ht="13">
      <c r="A707" s="1" t="s">
        <v>706</v>
      </c>
      <c r="E707" s="39"/>
      <c r="F707" s="65"/>
      <c r="I707" s="24"/>
      <c r="J707" s="24"/>
    </row>
    <row r="708" spans="1:10" ht="13">
      <c r="A708" s="1" t="s">
        <v>707</v>
      </c>
      <c r="E708" s="39"/>
      <c r="F708" s="65"/>
      <c r="I708" s="24"/>
      <c r="J708" s="24"/>
    </row>
    <row r="709" spans="1:10" ht="13">
      <c r="A709" s="1" t="s">
        <v>708</v>
      </c>
      <c r="E709" s="39"/>
      <c r="F709" s="65"/>
      <c r="I709" s="24"/>
      <c r="J709" s="24"/>
    </row>
    <row r="710" spans="1:10" ht="13">
      <c r="A710" s="1" t="s">
        <v>709</v>
      </c>
      <c r="E710" s="39"/>
      <c r="F710" s="65"/>
      <c r="I710" s="24"/>
      <c r="J710" s="24"/>
    </row>
    <row r="711" spans="1:10" ht="13">
      <c r="A711" s="1" t="s">
        <v>710</v>
      </c>
      <c r="E711" s="39"/>
      <c r="F711" s="65"/>
      <c r="I711" s="24"/>
      <c r="J711" s="24"/>
    </row>
    <row r="712" spans="1:10" ht="13">
      <c r="A712" s="1" t="s">
        <v>711</v>
      </c>
      <c r="E712" s="39"/>
      <c r="F712" s="65"/>
      <c r="I712" s="24"/>
      <c r="J712" s="24"/>
    </row>
    <row r="713" spans="1:10" ht="13">
      <c r="A713" s="1" t="s">
        <v>712</v>
      </c>
      <c r="E713" s="39"/>
      <c r="F713" s="65"/>
      <c r="I713" s="24"/>
      <c r="J713" s="24"/>
    </row>
    <row r="714" spans="1:10" ht="13">
      <c r="A714" s="1" t="s">
        <v>713</v>
      </c>
      <c r="E714" s="39"/>
      <c r="F714" s="65"/>
      <c r="I714" s="24"/>
      <c r="J714" s="24"/>
    </row>
    <row r="715" spans="1:10" ht="13">
      <c r="A715" s="1" t="s">
        <v>714</v>
      </c>
      <c r="E715" s="39"/>
      <c r="F715" s="65"/>
      <c r="I715" s="24"/>
      <c r="J715" s="24"/>
    </row>
    <row r="716" spans="1:10" ht="13">
      <c r="A716" s="1" t="s">
        <v>715</v>
      </c>
      <c r="E716" s="39"/>
      <c r="F716" s="65"/>
      <c r="I716" s="24"/>
      <c r="J716" s="24"/>
    </row>
    <row r="717" spans="1:10" ht="13">
      <c r="A717" s="1" t="s">
        <v>716</v>
      </c>
      <c r="E717" s="39"/>
      <c r="F717" s="65"/>
      <c r="I717" s="24"/>
      <c r="J717" s="24"/>
    </row>
    <row r="718" spans="1:10" ht="13">
      <c r="A718" s="1" t="s">
        <v>717</v>
      </c>
      <c r="E718" s="39"/>
      <c r="F718" s="65"/>
      <c r="I718" s="24"/>
      <c r="J718" s="24"/>
    </row>
    <row r="719" spans="1:10" ht="13">
      <c r="A719" s="1" t="s">
        <v>718</v>
      </c>
      <c r="E719" s="39"/>
      <c r="F719" s="65"/>
      <c r="I719" s="24"/>
      <c r="J719" s="24"/>
    </row>
    <row r="720" spans="1:10" ht="13">
      <c r="A720" s="1" t="s">
        <v>719</v>
      </c>
      <c r="E720" s="39"/>
      <c r="F720" s="65"/>
      <c r="I720" s="24"/>
      <c r="J720" s="24"/>
    </row>
    <row r="721" spans="1:10" ht="13">
      <c r="A721" s="1" t="s">
        <v>720</v>
      </c>
      <c r="E721" s="39"/>
      <c r="F721" s="65"/>
      <c r="I721" s="24"/>
      <c r="J721" s="24"/>
    </row>
    <row r="722" spans="1:10" ht="13">
      <c r="A722" s="1" t="s">
        <v>721</v>
      </c>
      <c r="E722" s="39"/>
      <c r="F722" s="65"/>
      <c r="I722" s="24"/>
      <c r="J722" s="24"/>
    </row>
    <row r="723" spans="1:10" ht="13">
      <c r="A723" s="1" t="s">
        <v>722</v>
      </c>
      <c r="E723" s="39"/>
      <c r="F723" s="65"/>
      <c r="I723" s="24"/>
      <c r="J723" s="24"/>
    </row>
    <row r="724" spans="1:10" ht="13">
      <c r="A724" s="1" t="s">
        <v>723</v>
      </c>
      <c r="E724" s="39"/>
      <c r="F724" s="65"/>
      <c r="I724" s="24"/>
      <c r="J724" s="24"/>
    </row>
    <row r="725" spans="1:10" ht="13">
      <c r="A725" s="1" t="s">
        <v>724</v>
      </c>
      <c r="E725" s="39"/>
      <c r="F725" s="65"/>
      <c r="I725" s="24"/>
      <c r="J725" s="24"/>
    </row>
    <row r="726" spans="1:10" ht="13">
      <c r="A726" s="1" t="s">
        <v>725</v>
      </c>
      <c r="E726" s="39"/>
      <c r="F726" s="65"/>
      <c r="I726" s="24"/>
      <c r="J726" s="24"/>
    </row>
    <row r="727" spans="1:10" ht="13">
      <c r="A727" s="1" t="s">
        <v>726</v>
      </c>
      <c r="E727" s="39"/>
      <c r="F727" s="65"/>
      <c r="I727" s="24"/>
      <c r="J727" s="24"/>
    </row>
    <row r="728" spans="1:10" ht="13">
      <c r="A728" s="1" t="s">
        <v>727</v>
      </c>
      <c r="E728" s="39"/>
      <c r="F728" s="65"/>
      <c r="I728" s="24"/>
      <c r="J728" s="24"/>
    </row>
    <row r="729" spans="1:10" ht="13">
      <c r="A729" s="1" t="s">
        <v>728</v>
      </c>
      <c r="E729" s="39"/>
      <c r="F729" s="65"/>
      <c r="I729" s="24"/>
      <c r="J729" s="24"/>
    </row>
    <row r="730" spans="1:10" ht="13">
      <c r="A730" s="1" t="s">
        <v>729</v>
      </c>
      <c r="E730" s="39"/>
      <c r="F730" s="65"/>
      <c r="I730" s="24"/>
      <c r="J730" s="24"/>
    </row>
    <row r="731" spans="1:10" ht="13">
      <c r="A731" s="1" t="s">
        <v>730</v>
      </c>
      <c r="E731" s="39"/>
      <c r="F731" s="65"/>
      <c r="I731" s="24"/>
      <c r="J731" s="24"/>
    </row>
    <row r="732" spans="1:10" ht="13">
      <c r="A732" s="1" t="s">
        <v>731</v>
      </c>
      <c r="E732" s="39"/>
      <c r="F732" s="65"/>
      <c r="I732" s="24"/>
      <c r="J732" s="24"/>
    </row>
    <row r="733" spans="1:10" ht="13">
      <c r="A733" s="1" t="s">
        <v>732</v>
      </c>
      <c r="E733" s="39"/>
      <c r="F733" s="65"/>
      <c r="I733" s="24"/>
      <c r="J733" s="24"/>
    </row>
    <row r="734" spans="1:10" ht="13">
      <c r="A734" s="1" t="s">
        <v>733</v>
      </c>
      <c r="E734" s="39"/>
      <c r="F734" s="65"/>
      <c r="I734" s="24"/>
      <c r="J734" s="24"/>
    </row>
    <row r="735" spans="1:10" ht="13">
      <c r="A735" s="1" t="s">
        <v>734</v>
      </c>
      <c r="E735" s="39"/>
      <c r="F735" s="65"/>
      <c r="I735" s="24"/>
      <c r="J735" s="24"/>
    </row>
    <row r="736" spans="1:10" ht="13">
      <c r="A736" s="1" t="s">
        <v>735</v>
      </c>
      <c r="E736" s="39"/>
      <c r="F736" s="65"/>
      <c r="I736" s="24"/>
      <c r="J736" s="24"/>
    </row>
    <row r="737" spans="1:10" ht="13">
      <c r="A737" s="1" t="s">
        <v>736</v>
      </c>
      <c r="E737" s="39"/>
      <c r="F737" s="65"/>
      <c r="I737" s="24"/>
      <c r="J737" s="24"/>
    </row>
    <row r="738" spans="1:10" ht="13">
      <c r="A738" s="1" t="s">
        <v>737</v>
      </c>
      <c r="E738" s="39"/>
      <c r="F738" s="65"/>
      <c r="I738" s="24"/>
      <c r="J738" s="24"/>
    </row>
    <row r="739" spans="1:10" ht="13">
      <c r="A739" s="1" t="s">
        <v>738</v>
      </c>
      <c r="E739" s="39"/>
      <c r="F739" s="65"/>
      <c r="I739" s="24"/>
      <c r="J739" s="24"/>
    </row>
    <row r="740" spans="1:10" ht="13">
      <c r="A740" s="1" t="s">
        <v>739</v>
      </c>
      <c r="E740" s="39"/>
      <c r="F740" s="65"/>
      <c r="I740" s="24"/>
      <c r="J740" s="24"/>
    </row>
    <row r="741" spans="1:10" ht="13">
      <c r="A741" s="1" t="s">
        <v>740</v>
      </c>
      <c r="E741" s="39"/>
      <c r="F741" s="65"/>
      <c r="I741" s="24"/>
      <c r="J741" s="24"/>
    </row>
    <row r="742" spans="1:10" ht="13">
      <c r="A742" s="1" t="s">
        <v>741</v>
      </c>
      <c r="E742" s="39"/>
      <c r="F742" s="65"/>
      <c r="I742" s="24"/>
      <c r="J742" s="24"/>
    </row>
    <row r="743" spans="1:10" ht="13">
      <c r="A743" s="1" t="s">
        <v>742</v>
      </c>
      <c r="E743" s="39"/>
      <c r="F743" s="65"/>
      <c r="I743" s="24"/>
      <c r="J743" s="24"/>
    </row>
    <row r="744" spans="1:10" ht="13">
      <c r="A744" s="1" t="s">
        <v>743</v>
      </c>
      <c r="E744" s="39"/>
      <c r="F744" s="65"/>
      <c r="I744" s="24"/>
      <c r="J744" s="24"/>
    </row>
    <row r="745" spans="1:10" ht="13">
      <c r="A745" s="1" t="s">
        <v>744</v>
      </c>
      <c r="E745" s="39"/>
      <c r="F745" s="65"/>
      <c r="I745" s="24"/>
      <c r="J745" s="24"/>
    </row>
    <row r="746" spans="1:10" ht="13">
      <c r="A746" s="1" t="s">
        <v>745</v>
      </c>
      <c r="E746" s="39"/>
      <c r="F746" s="65"/>
      <c r="I746" s="24"/>
      <c r="J746" s="24"/>
    </row>
    <row r="747" spans="1:10" ht="13">
      <c r="A747" s="1" t="s">
        <v>746</v>
      </c>
      <c r="E747" s="39"/>
      <c r="F747" s="65"/>
      <c r="I747" s="24"/>
      <c r="J747" s="24"/>
    </row>
    <row r="748" spans="1:10" ht="13">
      <c r="A748" s="1" t="s">
        <v>747</v>
      </c>
      <c r="E748" s="39"/>
      <c r="F748" s="65"/>
      <c r="I748" s="24"/>
      <c r="J748" s="24"/>
    </row>
    <row r="749" spans="1:10" ht="13">
      <c r="A749" s="1" t="s">
        <v>748</v>
      </c>
      <c r="E749" s="39"/>
      <c r="F749" s="65"/>
      <c r="I749" s="24"/>
      <c r="J749" s="24"/>
    </row>
    <row r="750" spans="1:10" ht="13">
      <c r="A750" s="1" t="s">
        <v>749</v>
      </c>
      <c r="E750" s="39"/>
      <c r="F750" s="65"/>
      <c r="I750" s="24"/>
      <c r="J750" s="24"/>
    </row>
    <row r="751" spans="1:10" ht="13">
      <c r="A751" s="1" t="s">
        <v>750</v>
      </c>
      <c r="E751" s="39"/>
      <c r="F751" s="65"/>
      <c r="I751" s="24"/>
      <c r="J751" s="24"/>
    </row>
    <row r="752" spans="1:10" ht="13">
      <c r="A752" s="1" t="s">
        <v>751</v>
      </c>
      <c r="E752" s="39"/>
      <c r="F752" s="65"/>
      <c r="I752" s="24"/>
      <c r="J752" s="24"/>
    </row>
    <row r="753" spans="1:10" ht="13">
      <c r="A753" s="1" t="s">
        <v>752</v>
      </c>
      <c r="E753" s="39"/>
      <c r="F753" s="65"/>
      <c r="I753" s="24"/>
      <c r="J753" s="24"/>
    </row>
    <row r="754" spans="1:10" ht="13">
      <c r="A754" s="1" t="s">
        <v>753</v>
      </c>
      <c r="E754" s="39"/>
      <c r="F754" s="65"/>
      <c r="I754" s="24"/>
      <c r="J754" s="24"/>
    </row>
    <row r="755" spans="1:10" ht="13">
      <c r="A755" s="1" t="s">
        <v>754</v>
      </c>
      <c r="E755" s="39"/>
      <c r="F755" s="65"/>
      <c r="I755" s="24"/>
      <c r="J755" s="24"/>
    </row>
    <row r="756" spans="1:10" ht="13">
      <c r="A756" s="1" t="s">
        <v>755</v>
      </c>
      <c r="E756" s="39"/>
      <c r="F756" s="65"/>
      <c r="I756" s="24"/>
      <c r="J756" s="24"/>
    </row>
    <row r="757" spans="1:10" ht="13">
      <c r="A757" s="1" t="s">
        <v>756</v>
      </c>
      <c r="E757" s="39"/>
      <c r="F757" s="65"/>
      <c r="I757" s="24"/>
      <c r="J757" s="24"/>
    </row>
    <row r="758" spans="1:10" ht="13">
      <c r="A758" s="1" t="s">
        <v>757</v>
      </c>
      <c r="E758" s="39"/>
      <c r="F758" s="65"/>
      <c r="I758" s="24"/>
      <c r="J758" s="24"/>
    </row>
    <row r="759" spans="1:10" ht="13">
      <c r="A759" s="1" t="s">
        <v>758</v>
      </c>
      <c r="E759" s="39"/>
      <c r="F759" s="65"/>
      <c r="I759" s="24"/>
      <c r="J759" s="24"/>
    </row>
    <row r="760" spans="1:10" ht="13">
      <c r="A760" s="1" t="s">
        <v>759</v>
      </c>
      <c r="E760" s="39"/>
      <c r="F760" s="65"/>
      <c r="I760" s="24"/>
      <c r="J760" s="24"/>
    </row>
    <row r="761" spans="1:10" ht="13">
      <c r="A761" s="1" t="s">
        <v>760</v>
      </c>
      <c r="E761" s="39"/>
      <c r="F761" s="65"/>
      <c r="I761" s="24"/>
      <c r="J761" s="24"/>
    </row>
    <row r="762" spans="1:10" ht="13">
      <c r="A762" s="1" t="s">
        <v>761</v>
      </c>
      <c r="E762" s="39"/>
      <c r="F762" s="65"/>
      <c r="I762" s="24"/>
      <c r="J762" s="24"/>
    </row>
    <row r="763" spans="1:10" ht="13">
      <c r="A763" s="1" t="s">
        <v>762</v>
      </c>
      <c r="E763" s="39"/>
      <c r="F763" s="65"/>
      <c r="I763" s="24"/>
      <c r="J763" s="24"/>
    </row>
    <row r="764" spans="1:10" ht="13">
      <c r="A764" s="1" t="s">
        <v>763</v>
      </c>
      <c r="E764" s="39"/>
      <c r="F764" s="65"/>
      <c r="I764" s="24"/>
      <c r="J764" s="24"/>
    </row>
    <row r="765" spans="1:10" ht="13">
      <c r="A765" s="1" t="s">
        <v>764</v>
      </c>
      <c r="E765" s="39"/>
      <c r="F765" s="65"/>
      <c r="I765" s="24"/>
      <c r="J765" s="24"/>
    </row>
    <row r="766" spans="1:10" ht="13">
      <c r="A766" s="1" t="s">
        <v>765</v>
      </c>
      <c r="E766" s="39"/>
      <c r="F766" s="65"/>
      <c r="I766" s="24"/>
      <c r="J766" s="24"/>
    </row>
    <row r="767" spans="1:10" ht="13">
      <c r="A767" s="1" t="s">
        <v>766</v>
      </c>
      <c r="E767" s="39"/>
      <c r="F767" s="65"/>
      <c r="I767" s="24"/>
      <c r="J767" s="24"/>
    </row>
    <row r="768" spans="1:10" ht="13">
      <c r="A768" s="1" t="s">
        <v>767</v>
      </c>
      <c r="E768" s="39"/>
      <c r="F768" s="65"/>
      <c r="I768" s="24"/>
      <c r="J768" s="24"/>
    </row>
    <row r="769" spans="1:10" ht="13">
      <c r="A769" s="1" t="s">
        <v>768</v>
      </c>
      <c r="E769" s="39"/>
      <c r="F769" s="65"/>
      <c r="I769" s="24"/>
      <c r="J769" s="24"/>
    </row>
    <row r="770" spans="1:10" ht="13">
      <c r="A770" s="1" t="s">
        <v>769</v>
      </c>
      <c r="E770" s="39"/>
      <c r="F770" s="65"/>
      <c r="I770" s="24"/>
      <c r="J770" s="24"/>
    </row>
    <row r="771" spans="1:10" ht="13">
      <c r="A771" s="1" t="s">
        <v>770</v>
      </c>
      <c r="E771" s="39"/>
      <c r="F771" s="65"/>
      <c r="I771" s="24"/>
      <c r="J771" s="24"/>
    </row>
    <row r="772" spans="1:10" ht="13">
      <c r="A772" s="1" t="s">
        <v>771</v>
      </c>
      <c r="E772" s="39"/>
      <c r="F772" s="65"/>
      <c r="I772" s="24"/>
      <c r="J772" s="24"/>
    </row>
    <row r="773" spans="1:10" ht="13">
      <c r="A773" s="1" t="s">
        <v>772</v>
      </c>
      <c r="E773" s="39"/>
      <c r="F773" s="65"/>
      <c r="I773" s="24"/>
      <c r="J773" s="24"/>
    </row>
    <row r="774" spans="1:10" ht="13">
      <c r="A774" s="1" t="s">
        <v>773</v>
      </c>
      <c r="E774" s="39"/>
      <c r="F774" s="65"/>
      <c r="I774" s="24"/>
      <c r="J774" s="24"/>
    </row>
    <row r="775" spans="1:10" ht="13">
      <c r="A775" s="1" t="s">
        <v>774</v>
      </c>
      <c r="E775" s="39"/>
      <c r="F775" s="65"/>
      <c r="I775" s="24"/>
      <c r="J775" s="24"/>
    </row>
    <row r="776" spans="1:10" ht="13">
      <c r="A776" s="1" t="s">
        <v>775</v>
      </c>
      <c r="E776" s="39"/>
      <c r="F776" s="65"/>
      <c r="I776" s="24"/>
      <c r="J776" s="24"/>
    </row>
    <row r="777" spans="1:10" ht="13">
      <c r="A777" s="1" t="s">
        <v>776</v>
      </c>
      <c r="E777" s="39"/>
      <c r="F777" s="65"/>
      <c r="I777" s="24"/>
      <c r="J777" s="24"/>
    </row>
    <row r="778" spans="1:10" ht="13">
      <c r="A778" s="1" t="s">
        <v>777</v>
      </c>
      <c r="E778" s="39"/>
      <c r="F778" s="65"/>
      <c r="I778" s="24"/>
      <c r="J778" s="24"/>
    </row>
    <row r="779" spans="1:10" ht="13">
      <c r="A779" s="1" t="s">
        <v>778</v>
      </c>
      <c r="E779" s="39"/>
      <c r="F779" s="65"/>
      <c r="I779" s="24"/>
      <c r="J779" s="24"/>
    </row>
    <row r="780" spans="1:10" ht="13">
      <c r="A780" s="1" t="s">
        <v>779</v>
      </c>
      <c r="E780" s="39"/>
      <c r="F780" s="65"/>
      <c r="I780" s="24"/>
      <c r="J780" s="24"/>
    </row>
    <row r="781" spans="1:10" ht="13">
      <c r="A781" s="1" t="s">
        <v>780</v>
      </c>
      <c r="E781" s="39"/>
      <c r="F781" s="65"/>
      <c r="I781" s="24"/>
      <c r="J781" s="24"/>
    </row>
    <row r="782" spans="1:10" ht="13">
      <c r="A782" s="1" t="s">
        <v>781</v>
      </c>
      <c r="E782" s="39"/>
      <c r="F782" s="65"/>
      <c r="I782" s="24"/>
      <c r="J782" s="24"/>
    </row>
    <row r="783" spans="1:10" ht="13">
      <c r="A783" s="1" t="s">
        <v>782</v>
      </c>
      <c r="E783" s="39"/>
      <c r="F783" s="65"/>
      <c r="I783" s="24"/>
      <c r="J783" s="24"/>
    </row>
    <row r="784" spans="1:10" ht="13">
      <c r="A784" s="1" t="s">
        <v>783</v>
      </c>
      <c r="E784" s="39"/>
      <c r="F784" s="65"/>
      <c r="I784" s="24"/>
      <c r="J784" s="24"/>
    </row>
    <row r="785" spans="1:10" ht="13">
      <c r="A785" s="1" t="s">
        <v>784</v>
      </c>
      <c r="E785" s="39"/>
      <c r="F785" s="65"/>
      <c r="I785" s="24"/>
      <c r="J785" s="24"/>
    </row>
    <row r="786" spans="1:10" ht="13">
      <c r="A786" s="1" t="s">
        <v>785</v>
      </c>
      <c r="E786" s="39"/>
      <c r="F786" s="65"/>
      <c r="I786" s="24"/>
      <c r="J786" s="24"/>
    </row>
    <row r="787" spans="1:10" ht="13">
      <c r="A787" s="1" t="s">
        <v>786</v>
      </c>
      <c r="E787" s="39"/>
      <c r="F787" s="65"/>
      <c r="I787" s="24"/>
      <c r="J787" s="24"/>
    </row>
    <row r="788" spans="1:10" ht="13">
      <c r="A788" s="1" t="s">
        <v>787</v>
      </c>
      <c r="E788" s="39"/>
      <c r="F788" s="65"/>
      <c r="I788" s="24"/>
      <c r="J788" s="24"/>
    </row>
    <row r="789" spans="1:10" ht="13">
      <c r="A789" s="1" t="s">
        <v>788</v>
      </c>
      <c r="E789" s="39"/>
      <c r="F789" s="65"/>
      <c r="I789" s="24"/>
      <c r="J789" s="24"/>
    </row>
    <row r="790" spans="1:10" ht="13">
      <c r="A790" s="1" t="s">
        <v>789</v>
      </c>
      <c r="E790" s="39"/>
      <c r="F790" s="65"/>
      <c r="I790" s="24"/>
      <c r="J790" s="24"/>
    </row>
    <row r="791" spans="1:10" ht="13">
      <c r="A791" s="1" t="s">
        <v>790</v>
      </c>
      <c r="E791" s="39"/>
      <c r="F791" s="65"/>
      <c r="I791" s="24"/>
      <c r="J791" s="24"/>
    </row>
    <row r="792" spans="1:10" ht="13">
      <c r="A792" s="1" t="s">
        <v>791</v>
      </c>
      <c r="E792" s="39"/>
      <c r="F792" s="65"/>
      <c r="I792" s="24"/>
      <c r="J792" s="24"/>
    </row>
    <row r="793" spans="1:10" ht="13">
      <c r="A793" s="1" t="s">
        <v>792</v>
      </c>
      <c r="E793" s="39"/>
      <c r="F793" s="65"/>
      <c r="I793" s="24"/>
      <c r="J793" s="24"/>
    </row>
    <row r="794" spans="1:10" ht="13">
      <c r="A794" s="1" t="s">
        <v>793</v>
      </c>
      <c r="E794" s="39"/>
      <c r="F794" s="65"/>
      <c r="I794" s="24"/>
      <c r="J794" s="24"/>
    </row>
    <row r="795" spans="1:10" ht="13">
      <c r="A795" s="1" t="s">
        <v>794</v>
      </c>
      <c r="E795" s="39"/>
      <c r="F795" s="65"/>
      <c r="I795" s="24"/>
      <c r="J795" s="24"/>
    </row>
    <row r="796" spans="1:10" ht="13">
      <c r="A796" s="1" t="s">
        <v>795</v>
      </c>
      <c r="E796" s="39"/>
      <c r="F796" s="65"/>
      <c r="I796" s="24"/>
      <c r="J796" s="24"/>
    </row>
    <row r="797" spans="1:10" ht="13">
      <c r="A797" s="1" t="s">
        <v>796</v>
      </c>
      <c r="E797" s="39"/>
      <c r="F797" s="65"/>
      <c r="I797" s="24"/>
      <c r="J797" s="24"/>
    </row>
    <row r="798" spans="1:10" ht="13">
      <c r="A798" s="1" t="s">
        <v>797</v>
      </c>
      <c r="E798" s="39"/>
      <c r="F798" s="65"/>
      <c r="I798" s="24"/>
      <c r="J798" s="24"/>
    </row>
    <row r="799" spans="1:10" ht="13">
      <c r="A799" s="1" t="s">
        <v>798</v>
      </c>
      <c r="E799" s="39"/>
      <c r="F799" s="65"/>
      <c r="I799" s="24"/>
      <c r="J799" s="24"/>
    </row>
    <row r="800" spans="1:10" ht="13">
      <c r="A800" s="1" t="s">
        <v>799</v>
      </c>
      <c r="E800" s="39"/>
      <c r="F800" s="65"/>
      <c r="I800" s="24"/>
      <c r="J800" s="24"/>
    </row>
    <row r="801" spans="1:10" ht="13">
      <c r="A801" s="1" t="s">
        <v>800</v>
      </c>
      <c r="E801" s="39"/>
      <c r="F801" s="65"/>
      <c r="I801" s="24"/>
      <c r="J801" s="24"/>
    </row>
    <row r="802" spans="1:10" ht="13">
      <c r="A802" s="1" t="s">
        <v>801</v>
      </c>
      <c r="E802" s="39"/>
      <c r="F802" s="65"/>
      <c r="I802" s="24"/>
      <c r="J802" s="24"/>
    </row>
    <row r="803" spans="1:10" ht="13">
      <c r="A803" s="1" t="s">
        <v>802</v>
      </c>
      <c r="E803" s="39"/>
      <c r="F803" s="65"/>
      <c r="I803" s="24"/>
      <c r="J803" s="24"/>
    </row>
    <row r="804" spans="1:10" ht="13">
      <c r="A804" s="1" t="s">
        <v>803</v>
      </c>
      <c r="E804" s="39"/>
      <c r="F804" s="65"/>
      <c r="I804" s="24"/>
      <c r="J804" s="24"/>
    </row>
    <row r="805" spans="1:10" ht="13">
      <c r="A805" s="1" t="s">
        <v>804</v>
      </c>
      <c r="E805" s="39"/>
      <c r="F805" s="65"/>
      <c r="I805" s="24"/>
      <c r="J805" s="24"/>
    </row>
    <row r="806" spans="1:10" ht="13">
      <c r="A806" s="1" t="s">
        <v>805</v>
      </c>
      <c r="E806" s="39"/>
      <c r="F806" s="65"/>
      <c r="I806" s="24"/>
      <c r="J806" s="24"/>
    </row>
    <row r="807" spans="1:10" ht="13">
      <c r="A807" s="1" t="s">
        <v>806</v>
      </c>
      <c r="E807" s="39"/>
      <c r="F807" s="65"/>
      <c r="I807" s="24"/>
      <c r="J807" s="24"/>
    </row>
    <row r="808" spans="1:10" ht="13">
      <c r="A808" s="1" t="s">
        <v>807</v>
      </c>
      <c r="E808" s="39"/>
      <c r="F808" s="65"/>
      <c r="I808" s="24"/>
      <c r="J808" s="24"/>
    </row>
    <row r="809" spans="1:10" ht="13">
      <c r="A809" s="1" t="s">
        <v>808</v>
      </c>
      <c r="E809" s="39"/>
      <c r="F809" s="65"/>
      <c r="I809" s="24"/>
      <c r="J809" s="24"/>
    </row>
    <row r="810" spans="1:10" ht="13">
      <c r="A810" s="1" t="s">
        <v>809</v>
      </c>
      <c r="E810" s="39"/>
      <c r="F810" s="65"/>
      <c r="I810" s="24"/>
      <c r="J810" s="24"/>
    </row>
    <row r="811" spans="1:10" ht="13">
      <c r="A811" s="1" t="s">
        <v>810</v>
      </c>
      <c r="E811" s="39"/>
      <c r="F811" s="65"/>
      <c r="I811" s="24"/>
      <c r="J811" s="24"/>
    </row>
    <row r="812" spans="1:10" ht="13">
      <c r="A812" s="1" t="s">
        <v>811</v>
      </c>
      <c r="E812" s="39"/>
      <c r="F812" s="65"/>
      <c r="I812" s="24"/>
      <c r="J812" s="24"/>
    </row>
    <row r="813" spans="1:10" ht="13">
      <c r="A813" s="1" t="s">
        <v>812</v>
      </c>
      <c r="E813" s="39"/>
      <c r="F813" s="65"/>
      <c r="I813" s="24"/>
      <c r="J813" s="24"/>
    </row>
    <row r="814" spans="1:10" ht="13">
      <c r="A814" s="1" t="s">
        <v>813</v>
      </c>
      <c r="E814" s="39"/>
      <c r="F814" s="65"/>
      <c r="I814" s="24"/>
      <c r="J814" s="24"/>
    </row>
    <row r="815" spans="1:10" ht="13">
      <c r="A815" s="1" t="s">
        <v>814</v>
      </c>
      <c r="E815" s="39"/>
      <c r="F815" s="65"/>
      <c r="I815" s="24"/>
      <c r="J815" s="24"/>
    </row>
    <row r="816" spans="1:10" ht="13">
      <c r="A816" s="1" t="s">
        <v>815</v>
      </c>
      <c r="E816" s="39"/>
      <c r="F816" s="65"/>
      <c r="I816" s="24"/>
      <c r="J816" s="24"/>
    </row>
    <row r="817" spans="1:10" ht="13">
      <c r="A817" s="1" t="s">
        <v>816</v>
      </c>
      <c r="E817" s="39"/>
      <c r="F817" s="65"/>
      <c r="I817" s="24"/>
      <c r="J817" s="24"/>
    </row>
    <row r="818" spans="1:10" ht="13">
      <c r="A818" s="1" t="s">
        <v>817</v>
      </c>
      <c r="E818" s="39"/>
      <c r="F818" s="65"/>
      <c r="I818" s="24"/>
      <c r="J818" s="24"/>
    </row>
    <row r="819" spans="1:10" ht="13">
      <c r="A819" s="1" t="s">
        <v>818</v>
      </c>
      <c r="E819" s="39"/>
      <c r="F819" s="65"/>
      <c r="I819" s="24"/>
      <c r="J819" s="24"/>
    </row>
    <row r="820" spans="1:10" ht="13">
      <c r="A820" s="1" t="s">
        <v>819</v>
      </c>
      <c r="E820" s="39"/>
      <c r="F820" s="65"/>
      <c r="I820" s="24"/>
      <c r="J820" s="24"/>
    </row>
    <row r="821" spans="1:10" ht="13">
      <c r="A821" s="1" t="s">
        <v>820</v>
      </c>
      <c r="E821" s="39"/>
      <c r="F821" s="65"/>
      <c r="I821" s="24"/>
      <c r="J821" s="24"/>
    </row>
    <row r="822" spans="1:10" ht="13">
      <c r="A822" s="1" t="s">
        <v>821</v>
      </c>
      <c r="E822" s="39"/>
      <c r="F822" s="65"/>
      <c r="I822" s="24"/>
      <c r="J822" s="24"/>
    </row>
    <row r="823" spans="1:10" ht="13">
      <c r="A823" s="1" t="s">
        <v>822</v>
      </c>
      <c r="E823" s="39"/>
      <c r="F823" s="65"/>
      <c r="I823" s="24"/>
      <c r="J823" s="24"/>
    </row>
    <row r="824" spans="1:10" ht="13">
      <c r="A824" s="1" t="s">
        <v>823</v>
      </c>
      <c r="E824" s="39"/>
      <c r="F824" s="65"/>
      <c r="I824" s="24"/>
      <c r="J824" s="24"/>
    </row>
    <row r="825" spans="1:10" ht="13">
      <c r="A825" s="1" t="s">
        <v>824</v>
      </c>
      <c r="E825" s="39"/>
      <c r="F825" s="65"/>
      <c r="I825" s="24"/>
      <c r="J825" s="24"/>
    </row>
    <row r="826" spans="1:10" ht="13">
      <c r="A826" s="1" t="s">
        <v>825</v>
      </c>
      <c r="E826" s="39"/>
      <c r="F826" s="65"/>
      <c r="I826" s="24"/>
      <c r="J826" s="24"/>
    </row>
    <row r="827" spans="1:10" ht="13">
      <c r="A827" s="1" t="s">
        <v>826</v>
      </c>
      <c r="E827" s="39"/>
      <c r="F827" s="65"/>
      <c r="I827" s="24"/>
      <c r="J827" s="24"/>
    </row>
    <row r="828" spans="1:10" ht="13">
      <c r="A828" s="1" t="s">
        <v>827</v>
      </c>
      <c r="E828" s="39"/>
      <c r="F828" s="65"/>
      <c r="I828" s="24"/>
      <c r="J828" s="24"/>
    </row>
    <row r="829" spans="1:10" ht="13">
      <c r="A829" s="1" t="s">
        <v>828</v>
      </c>
      <c r="E829" s="39"/>
      <c r="F829" s="65"/>
      <c r="I829" s="24"/>
      <c r="J829" s="24"/>
    </row>
    <row r="830" spans="1:10" ht="13">
      <c r="A830" s="1" t="s">
        <v>829</v>
      </c>
      <c r="E830" s="39"/>
      <c r="F830" s="65"/>
      <c r="I830" s="24"/>
      <c r="J830" s="24"/>
    </row>
    <row r="831" spans="1:10" ht="13">
      <c r="A831" s="1" t="s">
        <v>830</v>
      </c>
      <c r="E831" s="39"/>
      <c r="F831" s="65"/>
      <c r="I831" s="24"/>
      <c r="J831" s="24"/>
    </row>
    <row r="832" spans="1:10" ht="13">
      <c r="A832" s="1" t="s">
        <v>831</v>
      </c>
      <c r="E832" s="39"/>
      <c r="F832" s="65"/>
      <c r="I832" s="24"/>
      <c r="J832" s="24"/>
    </row>
    <row r="833" spans="1:10" ht="13">
      <c r="A833" s="1" t="s">
        <v>832</v>
      </c>
      <c r="E833" s="39"/>
      <c r="F833" s="65"/>
      <c r="I833" s="24"/>
      <c r="J833" s="24"/>
    </row>
    <row r="834" spans="1:10" ht="13">
      <c r="A834" s="1" t="s">
        <v>833</v>
      </c>
      <c r="E834" s="39"/>
      <c r="F834" s="65"/>
      <c r="I834" s="24"/>
      <c r="J834" s="24"/>
    </row>
    <row r="835" spans="1:10" ht="13">
      <c r="A835" s="1" t="s">
        <v>834</v>
      </c>
      <c r="E835" s="39"/>
      <c r="F835" s="65"/>
      <c r="I835" s="24"/>
      <c r="J835" s="24"/>
    </row>
    <row r="836" spans="1:10" ht="13">
      <c r="A836" s="1" t="s">
        <v>835</v>
      </c>
      <c r="E836" s="39"/>
      <c r="F836" s="65"/>
      <c r="I836" s="24"/>
      <c r="J836" s="24"/>
    </row>
    <row r="837" spans="1:10" ht="13">
      <c r="A837" s="1" t="s">
        <v>836</v>
      </c>
      <c r="E837" s="39"/>
      <c r="F837" s="65"/>
      <c r="I837" s="24"/>
      <c r="J837" s="24"/>
    </row>
    <row r="838" spans="1:10" ht="13">
      <c r="A838" s="1" t="s">
        <v>837</v>
      </c>
      <c r="E838" s="39"/>
      <c r="F838" s="65"/>
      <c r="I838" s="24"/>
      <c r="J838" s="24"/>
    </row>
    <row r="839" spans="1:10" ht="13">
      <c r="A839" s="1" t="s">
        <v>838</v>
      </c>
      <c r="E839" s="39"/>
      <c r="F839" s="65"/>
      <c r="I839" s="24"/>
      <c r="J839" s="24"/>
    </row>
    <row r="840" spans="1:10" ht="13">
      <c r="A840" s="1" t="s">
        <v>839</v>
      </c>
      <c r="E840" s="39"/>
      <c r="F840" s="65"/>
      <c r="I840" s="24"/>
      <c r="J840" s="24"/>
    </row>
    <row r="841" spans="1:10" ht="13">
      <c r="A841" s="1" t="s">
        <v>840</v>
      </c>
      <c r="E841" s="39"/>
      <c r="F841" s="65"/>
      <c r="I841" s="24"/>
      <c r="J841" s="24"/>
    </row>
    <row r="842" spans="1:10" ht="13">
      <c r="A842" s="1" t="s">
        <v>841</v>
      </c>
      <c r="E842" s="39"/>
      <c r="F842" s="65"/>
      <c r="I842" s="24"/>
      <c r="J842" s="24"/>
    </row>
    <row r="843" spans="1:10" ht="13">
      <c r="A843" s="1" t="s">
        <v>842</v>
      </c>
      <c r="E843" s="39"/>
      <c r="F843" s="65"/>
      <c r="I843" s="24"/>
      <c r="J843" s="24"/>
    </row>
    <row r="844" spans="1:10" ht="13">
      <c r="A844" s="1" t="s">
        <v>843</v>
      </c>
      <c r="E844" s="39"/>
      <c r="F844" s="65"/>
      <c r="I844" s="24"/>
      <c r="J844" s="24"/>
    </row>
    <row r="845" spans="1:10" ht="13">
      <c r="A845" s="1" t="s">
        <v>844</v>
      </c>
      <c r="E845" s="39"/>
      <c r="F845" s="65"/>
      <c r="I845" s="24"/>
      <c r="J845" s="24"/>
    </row>
    <row r="846" spans="1:10" ht="13">
      <c r="A846" s="1" t="s">
        <v>845</v>
      </c>
      <c r="E846" s="39"/>
      <c r="F846" s="65"/>
      <c r="I846" s="24"/>
      <c r="J846" s="24"/>
    </row>
    <row r="847" spans="1:10" ht="13">
      <c r="A847" s="1" t="s">
        <v>846</v>
      </c>
      <c r="E847" s="39"/>
      <c r="F847" s="65"/>
      <c r="I847" s="24"/>
      <c r="J847" s="24"/>
    </row>
    <row r="848" spans="1:10" ht="13">
      <c r="A848" s="1" t="s">
        <v>847</v>
      </c>
      <c r="E848" s="39"/>
      <c r="F848" s="65"/>
      <c r="I848" s="24"/>
      <c r="J848" s="24"/>
    </row>
    <row r="849" spans="1:10" ht="13">
      <c r="A849" s="1" t="s">
        <v>848</v>
      </c>
      <c r="E849" s="39"/>
      <c r="F849" s="65"/>
      <c r="I849" s="24"/>
      <c r="J849" s="24"/>
    </row>
    <row r="850" spans="1:10" ht="13">
      <c r="A850" s="1" t="s">
        <v>849</v>
      </c>
      <c r="E850" s="39"/>
      <c r="F850" s="65"/>
      <c r="I850" s="24"/>
      <c r="J850" s="24"/>
    </row>
    <row r="851" spans="1:10" ht="13">
      <c r="A851" s="1" t="s">
        <v>850</v>
      </c>
      <c r="E851" s="39"/>
      <c r="F851" s="65"/>
      <c r="I851" s="24"/>
      <c r="J851" s="24"/>
    </row>
    <row r="852" spans="1:10" ht="13">
      <c r="A852" s="1" t="s">
        <v>851</v>
      </c>
      <c r="E852" s="39"/>
      <c r="F852" s="65"/>
      <c r="I852" s="24"/>
      <c r="J852" s="24"/>
    </row>
    <row r="853" spans="1:10" ht="13">
      <c r="A853" s="1" t="s">
        <v>852</v>
      </c>
      <c r="E853" s="39"/>
      <c r="F853" s="65"/>
      <c r="I853" s="24"/>
      <c r="J853" s="24"/>
    </row>
    <row r="854" spans="1:10" ht="13">
      <c r="A854" s="1" t="s">
        <v>853</v>
      </c>
      <c r="E854" s="39"/>
      <c r="F854" s="65"/>
      <c r="I854" s="24"/>
      <c r="J854" s="24"/>
    </row>
    <row r="855" spans="1:10" ht="13">
      <c r="A855" s="1" t="s">
        <v>854</v>
      </c>
      <c r="E855" s="39"/>
      <c r="F855" s="65"/>
      <c r="I855" s="24"/>
      <c r="J855" s="24"/>
    </row>
    <row r="856" spans="1:10" ht="13">
      <c r="A856" s="1" t="s">
        <v>855</v>
      </c>
      <c r="E856" s="39"/>
      <c r="F856" s="65"/>
      <c r="I856" s="24"/>
      <c r="J856" s="24"/>
    </row>
    <row r="857" spans="1:10" ht="13">
      <c r="A857" s="1" t="s">
        <v>856</v>
      </c>
      <c r="E857" s="39"/>
      <c r="F857" s="65"/>
      <c r="I857" s="24"/>
      <c r="J857" s="24"/>
    </row>
    <row r="858" spans="1:10" ht="13">
      <c r="A858" s="1" t="s">
        <v>857</v>
      </c>
      <c r="E858" s="39"/>
      <c r="F858" s="65"/>
      <c r="I858" s="24"/>
      <c r="J858" s="24"/>
    </row>
    <row r="859" spans="1:10" ht="13">
      <c r="A859" s="1" t="s">
        <v>858</v>
      </c>
      <c r="E859" s="39"/>
      <c r="F859" s="65"/>
      <c r="I859" s="24"/>
      <c r="J859" s="24"/>
    </row>
    <row r="860" spans="1:10" ht="13">
      <c r="A860" s="1" t="s">
        <v>859</v>
      </c>
      <c r="E860" s="39"/>
      <c r="F860" s="65"/>
      <c r="I860" s="24"/>
      <c r="J860" s="24"/>
    </row>
    <row r="861" spans="1:10" ht="13">
      <c r="A861" s="1" t="s">
        <v>860</v>
      </c>
      <c r="E861" s="39"/>
      <c r="F861" s="65"/>
      <c r="I861" s="24"/>
      <c r="J861" s="24"/>
    </row>
    <row r="862" spans="1:10" ht="13">
      <c r="A862" s="1" t="s">
        <v>861</v>
      </c>
      <c r="E862" s="39"/>
      <c r="F862" s="65"/>
      <c r="I862" s="24"/>
      <c r="J862" s="24"/>
    </row>
    <row r="863" spans="1:10" ht="13">
      <c r="A863" s="1" t="s">
        <v>862</v>
      </c>
      <c r="E863" s="39"/>
      <c r="F863" s="65"/>
      <c r="I863" s="24"/>
      <c r="J863" s="24"/>
    </row>
    <row r="864" spans="1:10" ht="13">
      <c r="A864" s="1" t="s">
        <v>863</v>
      </c>
      <c r="E864" s="39"/>
      <c r="F864" s="65"/>
      <c r="I864" s="24"/>
      <c r="J864" s="24"/>
    </row>
    <row r="865" spans="1:10" ht="13">
      <c r="A865" s="1" t="s">
        <v>864</v>
      </c>
      <c r="E865" s="39"/>
      <c r="F865" s="65"/>
      <c r="I865" s="24"/>
      <c r="J865" s="24"/>
    </row>
    <row r="866" spans="1:10" ht="13">
      <c r="A866" s="1" t="s">
        <v>865</v>
      </c>
      <c r="E866" s="39"/>
      <c r="F866" s="65"/>
      <c r="I866" s="24"/>
      <c r="J866" s="24"/>
    </row>
    <row r="867" spans="1:10" ht="13">
      <c r="A867" s="1" t="s">
        <v>866</v>
      </c>
      <c r="E867" s="39"/>
      <c r="F867" s="65"/>
      <c r="I867" s="24"/>
      <c r="J867" s="24"/>
    </row>
    <row r="868" spans="1:10" ht="13">
      <c r="A868" s="1" t="s">
        <v>867</v>
      </c>
      <c r="E868" s="39"/>
      <c r="F868" s="65"/>
      <c r="I868" s="24"/>
      <c r="J868" s="24"/>
    </row>
    <row r="869" spans="1:10" ht="13">
      <c r="A869" s="1" t="s">
        <v>868</v>
      </c>
      <c r="E869" s="39"/>
      <c r="F869" s="65"/>
      <c r="I869" s="24"/>
      <c r="J869" s="24"/>
    </row>
    <row r="870" spans="1:10" ht="13">
      <c r="A870" s="1" t="s">
        <v>869</v>
      </c>
      <c r="E870" s="39"/>
      <c r="F870" s="65"/>
      <c r="I870" s="24"/>
      <c r="J870" s="24"/>
    </row>
    <row r="871" spans="1:10" ht="13">
      <c r="A871" s="1" t="s">
        <v>870</v>
      </c>
      <c r="E871" s="39"/>
      <c r="F871" s="65"/>
      <c r="I871" s="24"/>
      <c r="J871" s="24"/>
    </row>
    <row r="872" spans="1:10" ht="13">
      <c r="A872" s="1" t="s">
        <v>871</v>
      </c>
      <c r="E872" s="39"/>
      <c r="F872" s="65"/>
      <c r="I872" s="24"/>
      <c r="J872" s="24"/>
    </row>
    <row r="873" spans="1:10" ht="13">
      <c r="A873" s="1" t="s">
        <v>872</v>
      </c>
      <c r="E873" s="39"/>
      <c r="F873" s="65"/>
      <c r="I873" s="24"/>
      <c r="J873" s="24"/>
    </row>
    <row r="874" spans="1:10" ht="13">
      <c r="A874" s="1" t="s">
        <v>873</v>
      </c>
      <c r="E874" s="39"/>
      <c r="F874" s="65"/>
      <c r="I874" s="24"/>
      <c r="J874" s="24"/>
    </row>
    <row r="875" spans="1:10" ht="13">
      <c r="A875" s="1" t="s">
        <v>874</v>
      </c>
      <c r="E875" s="39"/>
      <c r="F875" s="65"/>
      <c r="I875" s="24"/>
      <c r="J875" s="24"/>
    </row>
    <row r="876" spans="1:10" ht="13">
      <c r="A876" s="1" t="s">
        <v>875</v>
      </c>
      <c r="E876" s="39"/>
      <c r="F876" s="65"/>
      <c r="I876" s="24"/>
      <c r="J876" s="24"/>
    </row>
    <row r="877" spans="1:10" ht="13">
      <c r="A877" s="1" t="s">
        <v>876</v>
      </c>
      <c r="E877" s="39"/>
      <c r="F877" s="65"/>
      <c r="I877" s="24"/>
      <c r="J877" s="24"/>
    </row>
    <row r="878" spans="1:10" ht="13">
      <c r="A878" s="1" t="s">
        <v>877</v>
      </c>
      <c r="E878" s="39"/>
      <c r="F878" s="65"/>
      <c r="I878" s="24"/>
      <c r="J878" s="24"/>
    </row>
    <row r="879" spans="1:10" ht="13">
      <c r="A879" s="1" t="s">
        <v>878</v>
      </c>
      <c r="E879" s="39"/>
      <c r="F879" s="65"/>
      <c r="I879" s="24"/>
      <c r="J879" s="24"/>
    </row>
    <row r="880" spans="1:10" ht="13">
      <c r="A880" s="1" t="s">
        <v>879</v>
      </c>
      <c r="E880" s="39"/>
      <c r="F880" s="65"/>
      <c r="I880" s="24"/>
      <c r="J880" s="24"/>
    </row>
    <row r="881" spans="1:10" ht="13">
      <c r="A881" s="1" t="s">
        <v>880</v>
      </c>
      <c r="E881" s="39"/>
      <c r="F881" s="65"/>
      <c r="I881" s="24"/>
      <c r="J881" s="24"/>
    </row>
    <row r="882" spans="1:10" ht="13">
      <c r="A882" s="1" t="s">
        <v>881</v>
      </c>
      <c r="E882" s="39"/>
      <c r="F882" s="65"/>
      <c r="I882" s="24"/>
      <c r="J882" s="24"/>
    </row>
    <row r="883" spans="1:10" ht="13">
      <c r="A883" s="1" t="s">
        <v>882</v>
      </c>
      <c r="E883" s="39"/>
      <c r="F883" s="65"/>
      <c r="I883" s="24"/>
      <c r="J883" s="24"/>
    </row>
    <row r="884" spans="1:10" ht="13">
      <c r="A884" s="1" t="s">
        <v>883</v>
      </c>
      <c r="E884" s="39"/>
      <c r="F884" s="65"/>
      <c r="I884" s="24"/>
      <c r="J884" s="24"/>
    </row>
    <row r="885" spans="1:10" ht="13">
      <c r="A885" s="1" t="s">
        <v>884</v>
      </c>
      <c r="E885" s="39"/>
      <c r="F885" s="65"/>
      <c r="I885" s="24"/>
      <c r="J885" s="24"/>
    </row>
    <row r="886" spans="1:10" ht="13">
      <c r="A886" s="1" t="s">
        <v>885</v>
      </c>
      <c r="E886" s="39"/>
      <c r="F886" s="65"/>
      <c r="I886" s="24"/>
      <c r="J886" s="24"/>
    </row>
    <row r="887" spans="1:10" ht="13">
      <c r="A887" s="1" t="s">
        <v>886</v>
      </c>
      <c r="E887" s="39"/>
      <c r="F887" s="65"/>
      <c r="I887" s="24"/>
      <c r="J887" s="24"/>
    </row>
    <row r="888" spans="1:10" ht="13">
      <c r="A888" s="1" t="s">
        <v>887</v>
      </c>
      <c r="E888" s="39"/>
      <c r="F888" s="65"/>
      <c r="I888" s="24"/>
      <c r="J888" s="24"/>
    </row>
    <row r="889" spans="1:10" ht="13">
      <c r="A889" s="1" t="s">
        <v>888</v>
      </c>
      <c r="E889" s="39"/>
      <c r="F889" s="65"/>
      <c r="I889" s="24"/>
      <c r="J889" s="24"/>
    </row>
    <row r="890" spans="1:10" ht="13">
      <c r="A890" s="1" t="s">
        <v>889</v>
      </c>
      <c r="E890" s="39"/>
      <c r="F890" s="65"/>
      <c r="I890" s="24"/>
      <c r="J890" s="24"/>
    </row>
    <row r="891" spans="1:10" ht="13">
      <c r="A891" s="1" t="s">
        <v>890</v>
      </c>
      <c r="E891" s="39"/>
      <c r="F891" s="65"/>
      <c r="I891" s="24"/>
      <c r="J891" s="24"/>
    </row>
    <row r="892" spans="1:10" ht="13">
      <c r="A892" s="1" t="s">
        <v>891</v>
      </c>
      <c r="E892" s="39"/>
      <c r="F892" s="65"/>
      <c r="I892" s="24"/>
      <c r="J892" s="24"/>
    </row>
    <row r="893" spans="1:10" ht="13">
      <c r="A893" s="1" t="s">
        <v>892</v>
      </c>
      <c r="E893" s="39"/>
      <c r="F893" s="65"/>
      <c r="I893" s="24"/>
      <c r="J893" s="24"/>
    </row>
    <row r="894" spans="1:10" ht="13">
      <c r="A894" s="1" t="s">
        <v>893</v>
      </c>
      <c r="E894" s="39"/>
      <c r="F894" s="65"/>
      <c r="I894" s="24"/>
      <c r="J894" s="24"/>
    </row>
    <row r="895" spans="1:10" ht="13">
      <c r="A895" s="1" t="s">
        <v>894</v>
      </c>
      <c r="E895" s="39"/>
      <c r="F895" s="65"/>
      <c r="I895" s="24"/>
      <c r="J895" s="24"/>
    </row>
    <row r="896" spans="1:10" ht="13">
      <c r="A896" s="1" t="s">
        <v>895</v>
      </c>
      <c r="E896" s="39"/>
      <c r="F896" s="65"/>
      <c r="I896" s="24"/>
      <c r="J896" s="24"/>
    </row>
    <row r="897" spans="1:10" ht="13">
      <c r="A897" s="1" t="s">
        <v>896</v>
      </c>
      <c r="E897" s="39"/>
      <c r="F897" s="65"/>
      <c r="I897" s="24"/>
      <c r="J897" s="24"/>
    </row>
    <row r="898" spans="1:10" ht="13">
      <c r="A898" s="1" t="s">
        <v>897</v>
      </c>
      <c r="E898" s="39"/>
      <c r="F898" s="65"/>
      <c r="I898" s="24"/>
      <c r="J898" s="24"/>
    </row>
    <row r="899" spans="1:10" ht="13">
      <c r="A899" s="1" t="s">
        <v>898</v>
      </c>
      <c r="E899" s="39"/>
      <c r="F899" s="65"/>
      <c r="I899" s="24"/>
      <c r="J899" s="24"/>
    </row>
    <row r="900" spans="1:10" ht="13">
      <c r="A900" s="1" t="s">
        <v>899</v>
      </c>
      <c r="E900" s="39"/>
      <c r="F900" s="65"/>
      <c r="I900" s="24"/>
      <c r="J900" s="24"/>
    </row>
    <row r="901" spans="1:10" ht="13">
      <c r="A901" s="1" t="s">
        <v>900</v>
      </c>
      <c r="E901" s="39"/>
      <c r="F901" s="65"/>
      <c r="I901" s="24"/>
      <c r="J901" s="24"/>
    </row>
    <row r="902" spans="1:10" ht="13">
      <c r="A902" s="1" t="s">
        <v>901</v>
      </c>
      <c r="E902" s="39"/>
      <c r="F902" s="65"/>
      <c r="I902" s="24"/>
      <c r="J902" s="24"/>
    </row>
    <row r="903" spans="1:10" ht="13">
      <c r="A903" s="1" t="s">
        <v>902</v>
      </c>
      <c r="E903" s="39"/>
      <c r="F903" s="65"/>
      <c r="I903" s="24"/>
      <c r="J903" s="24"/>
    </row>
    <row r="904" spans="1:10" ht="13">
      <c r="A904" s="1" t="s">
        <v>903</v>
      </c>
      <c r="E904" s="39"/>
      <c r="F904" s="65"/>
      <c r="I904" s="24"/>
      <c r="J904" s="24"/>
    </row>
    <row r="905" spans="1:10" ht="13">
      <c r="A905" s="1" t="s">
        <v>904</v>
      </c>
      <c r="E905" s="39"/>
      <c r="F905" s="65"/>
      <c r="I905" s="24"/>
      <c r="J905" s="24"/>
    </row>
    <row r="906" spans="1:10" ht="13">
      <c r="A906" s="1" t="s">
        <v>905</v>
      </c>
      <c r="E906" s="39"/>
      <c r="F906" s="65"/>
      <c r="I906" s="24"/>
      <c r="J906" s="24"/>
    </row>
    <row r="907" spans="1:10" ht="13">
      <c r="A907" s="1" t="s">
        <v>906</v>
      </c>
      <c r="E907" s="39"/>
      <c r="F907" s="65"/>
      <c r="I907" s="24"/>
      <c r="J907" s="24"/>
    </row>
    <row r="908" spans="1:10" ht="13">
      <c r="A908" s="1" t="s">
        <v>907</v>
      </c>
      <c r="E908" s="39"/>
      <c r="F908" s="65"/>
      <c r="I908" s="24"/>
      <c r="J908" s="24"/>
    </row>
    <row r="909" spans="1:10" ht="13">
      <c r="A909" s="1" t="s">
        <v>908</v>
      </c>
      <c r="E909" s="39"/>
      <c r="F909" s="65"/>
      <c r="I909" s="24"/>
      <c r="J909" s="24"/>
    </row>
    <row r="910" spans="1:10" ht="13">
      <c r="A910" s="1" t="s">
        <v>909</v>
      </c>
      <c r="E910" s="39"/>
      <c r="F910" s="65"/>
      <c r="I910" s="24"/>
      <c r="J910" s="24"/>
    </row>
    <row r="911" spans="1:10" ht="13">
      <c r="A911" s="1" t="s">
        <v>910</v>
      </c>
      <c r="E911" s="39"/>
      <c r="F911" s="65"/>
      <c r="I911" s="24"/>
      <c r="J911" s="24"/>
    </row>
    <row r="912" spans="1:10" ht="13">
      <c r="A912" s="1" t="s">
        <v>911</v>
      </c>
      <c r="E912" s="39"/>
      <c r="F912" s="65"/>
      <c r="I912" s="24"/>
      <c r="J912" s="24"/>
    </row>
    <row r="913" spans="1:10" ht="13">
      <c r="A913" s="1" t="s">
        <v>912</v>
      </c>
      <c r="E913" s="39"/>
      <c r="F913" s="65"/>
      <c r="I913" s="24"/>
      <c r="J913" s="24"/>
    </row>
    <row r="914" spans="1:10" ht="13">
      <c r="A914" s="1" t="s">
        <v>913</v>
      </c>
      <c r="E914" s="39"/>
      <c r="F914" s="65"/>
      <c r="I914" s="24"/>
      <c r="J914" s="24"/>
    </row>
    <row r="915" spans="1:10" ht="13">
      <c r="A915" s="1" t="s">
        <v>914</v>
      </c>
      <c r="E915" s="39"/>
      <c r="F915" s="65"/>
      <c r="I915" s="24"/>
      <c r="J915" s="24"/>
    </row>
    <row r="916" spans="1:10" ht="13">
      <c r="A916" s="1" t="s">
        <v>915</v>
      </c>
      <c r="E916" s="39"/>
      <c r="F916" s="65"/>
      <c r="I916" s="24"/>
      <c r="J916" s="24"/>
    </row>
    <row r="917" spans="1:10" ht="13">
      <c r="A917" s="1" t="s">
        <v>916</v>
      </c>
      <c r="E917" s="39"/>
      <c r="F917" s="65"/>
      <c r="I917" s="24"/>
      <c r="J917" s="24"/>
    </row>
    <row r="918" spans="1:10" ht="13">
      <c r="A918" s="1" t="s">
        <v>917</v>
      </c>
      <c r="E918" s="39"/>
      <c r="F918" s="65"/>
      <c r="I918" s="24"/>
      <c r="J918" s="24"/>
    </row>
    <row r="919" spans="1:10" ht="13">
      <c r="A919" s="1" t="s">
        <v>918</v>
      </c>
      <c r="E919" s="39"/>
      <c r="F919" s="65"/>
      <c r="I919" s="24"/>
      <c r="J919" s="24"/>
    </row>
    <row r="920" spans="1:10" ht="13">
      <c r="A920" s="1" t="s">
        <v>919</v>
      </c>
      <c r="E920" s="39"/>
      <c r="F920" s="65"/>
      <c r="I920" s="24"/>
      <c r="J920" s="24"/>
    </row>
    <row r="921" spans="1:10" ht="13">
      <c r="A921" s="1" t="s">
        <v>920</v>
      </c>
      <c r="E921" s="39"/>
      <c r="F921" s="65"/>
      <c r="I921" s="24"/>
      <c r="J921" s="24"/>
    </row>
    <row r="922" spans="1:10" ht="13">
      <c r="A922" s="1" t="s">
        <v>921</v>
      </c>
      <c r="E922" s="39"/>
      <c r="F922" s="65"/>
      <c r="I922" s="24"/>
      <c r="J922" s="24"/>
    </row>
    <row r="923" spans="1:10" ht="13">
      <c r="A923" s="1" t="s">
        <v>922</v>
      </c>
      <c r="E923" s="39"/>
      <c r="F923" s="65"/>
      <c r="I923" s="24"/>
      <c r="J923" s="24"/>
    </row>
    <row r="924" spans="1:10" ht="13">
      <c r="A924" s="1" t="s">
        <v>923</v>
      </c>
      <c r="E924" s="39"/>
      <c r="F924" s="65"/>
      <c r="I924" s="24"/>
      <c r="J924" s="24"/>
    </row>
    <row r="925" spans="1:10" ht="13">
      <c r="A925" s="1" t="s">
        <v>924</v>
      </c>
      <c r="E925" s="39"/>
      <c r="F925" s="65"/>
      <c r="I925" s="24"/>
      <c r="J925" s="24"/>
    </row>
    <row r="926" spans="1:10" ht="13">
      <c r="A926" s="1" t="s">
        <v>925</v>
      </c>
      <c r="E926" s="39"/>
      <c r="F926" s="65"/>
      <c r="I926" s="24"/>
      <c r="J926" s="24"/>
    </row>
    <row r="927" spans="1:10" ht="13">
      <c r="A927" s="1" t="s">
        <v>926</v>
      </c>
      <c r="E927" s="39"/>
      <c r="F927" s="65"/>
      <c r="I927" s="24"/>
      <c r="J927" s="24"/>
    </row>
    <row r="928" spans="1:10" ht="13">
      <c r="A928" s="1" t="s">
        <v>927</v>
      </c>
      <c r="E928" s="39"/>
      <c r="F928" s="65"/>
      <c r="I928" s="24"/>
      <c r="J928" s="24"/>
    </row>
    <row r="929" spans="1:10" ht="13">
      <c r="A929" s="1" t="s">
        <v>928</v>
      </c>
      <c r="E929" s="39"/>
      <c r="F929" s="65"/>
      <c r="I929" s="24"/>
      <c r="J929" s="24"/>
    </row>
    <row r="930" spans="1:10" ht="13">
      <c r="A930" s="1" t="s">
        <v>929</v>
      </c>
      <c r="E930" s="39"/>
      <c r="F930" s="65"/>
      <c r="I930" s="24"/>
      <c r="J930" s="24"/>
    </row>
    <row r="931" spans="1:10" ht="13">
      <c r="A931" s="1" t="s">
        <v>930</v>
      </c>
      <c r="E931" s="39"/>
      <c r="F931" s="65"/>
      <c r="I931" s="24"/>
      <c r="J931" s="24"/>
    </row>
    <row r="932" spans="1:10" ht="13">
      <c r="A932" s="1" t="s">
        <v>931</v>
      </c>
      <c r="E932" s="39"/>
      <c r="F932" s="65"/>
      <c r="I932" s="24"/>
      <c r="J932" s="24"/>
    </row>
    <row r="933" spans="1:10" ht="13">
      <c r="A933" s="1" t="s">
        <v>932</v>
      </c>
      <c r="E933" s="39"/>
      <c r="F933" s="65"/>
      <c r="I933" s="24"/>
      <c r="J933" s="24"/>
    </row>
    <row r="934" spans="1:10" ht="13">
      <c r="A934" s="1" t="s">
        <v>933</v>
      </c>
      <c r="E934" s="39"/>
      <c r="F934" s="65"/>
      <c r="I934" s="24"/>
      <c r="J934" s="24"/>
    </row>
    <row r="935" spans="1:10" ht="13">
      <c r="A935" s="1" t="s">
        <v>934</v>
      </c>
      <c r="E935" s="39"/>
      <c r="F935" s="65"/>
      <c r="I935" s="24"/>
      <c r="J935" s="24"/>
    </row>
    <row r="936" spans="1:10" ht="13">
      <c r="A936" s="1" t="s">
        <v>935</v>
      </c>
      <c r="E936" s="39"/>
      <c r="F936" s="65"/>
      <c r="I936" s="24"/>
      <c r="J936" s="24"/>
    </row>
    <row r="937" spans="1:10" ht="13">
      <c r="A937" s="1" t="s">
        <v>936</v>
      </c>
      <c r="E937" s="39"/>
      <c r="F937" s="65"/>
      <c r="I937" s="24"/>
      <c r="J937" s="24"/>
    </row>
    <row r="938" spans="1:10" ht="13">
      <c r="A938" s="1" t="s">
        <v>937</v>
      </c>
      <c r="E938" s="39"/>
      <c r="F938" s="65"/>
      <c r="I938" s="24"/>
      <c r="J938" s="24"/>
    </row>
    <row r="939" spans="1:10" ht="13">
      <c r="A939" s="1" t="s">
        <v>938</v>
      </c>
      <c r="E939" s="39"/>
      <c r="F939" s="65"/>
      <c r="I939" s="24"/>
      <c r="J939" s="24"/>
    </row>
    <row r="940" spans="1:10" ht="13">
      <c r="A940" s="1" t="s">
        <v>939</v>
      </c>
      <c r="E940" s="39"/>
      <c r="F940" s="65"/>
      <c r="I940" s="24"/>
      <c r="J940" s="24"/>
    </row>
    <row r="941" spans="1:10" ht="13">
      <c r="A941" s="1" t="s">
        <v>940</v>
      </c>
      <c r="E941" s="39"/>
      <c r="F941" s="65"/>
      <c r="I941" s="24"/>
      <c r="J941" s="24"/>
    </row>
    <row r="942" spans="1:10" ht="13">
      <c r="A942" s="1" t="s">
        <v>941</v>
      </c>
      <c r="E942" s="39"/>
      <c r="F942" s="65"/>
      <c r="I942" s="24"/>
      <c r="J942" s="24"/>
    </row>
    <row r="943" spans="1:10" ht="13">
      <c r="A943" s="1" t="s">
        <v>942</v>
      </c>
      <c r="E943" s="39"/>
      <c r="F943" s="65"/>
      <c r="I943" s="24"/>
      <c r="J943" s="24"/>
    </row>
    <row r="944" spans="1:10" ht="13">
      <c r="A944" s="1" t="s">
        <v>943</v>
      </c>
      <c r="E944" s="39"/>
      <c r="F944" s="65"/>
      <c r="I944" s="24"/>
      <c r="J944" s="24"/>
    </row>
    <row r="945" spans="1:10" ht="13">
      <c r="A945" s="1" t="s">
        <v>944</v>
      </c>
      <c r="E945" s="39"/>
      <c r="F945" s="65"/>
      <c r="I945" s="24"/>
      <c r="J945" s="24"/>
    </row>
    <row r="946" spans="1:10" ht="13">
      <c r="A946" s="1" t="s">
        <v>945</v>
      </c>
      <c r="E946" s="39"/>
      <c r="F946" s="65"/>
      <c r="I946" s="24"/>
      <c r="J946" s="24"/>
    </row>
    <row r="947" spans="1:10" ht="13">
      <c r="A947" s="1" t="s">
        <v>946</v>
      </c>
      <c r="E947" s="39"/>
      <c r="F947" s="65"/>
      <c r="I947" s="24"/>
      <c r="J947" s="24"/>
    </row>
    <row r="948" spans="1:10" ht="13">
      <c r="A948" s="1" t="s">
        <v>947</v>
      </c>
      <c r="E948" s="39"/>
      <c r="F948" s="65"/>
      <c r="I948" s="24"/>
      <c r="J948" s="24"/>
    </row>
    <row r="949" spans="1:10" ht="13">
      <c r="A949" s="1" t="s">
        <v>948</v>
      </c>
      <c r="E949" s="39"/>
      <c r="F949" s="65"/>
      <c r="I949" s="24"/>
      <c r="J949" s="24"/>
    </row>
    <row r="950" spans="1:10" ht="13">
      <c r="A950" s="1" t="s">
        <v>949</v>
      </c>
      <c r="E950" s="39"/>
      <c r="F950" s="65"/>
      <c r="I950" s="24"/>
      <c r="J950" s="24"/>
    </row>
    <row r="951" spans="1:10" ht="13">
      <c r="A951" s="1" t="s">
        <v>950</v>
      </c>
      <c r="E951" s="39"/>
      <c r="F951" s="65"/>
      <c r="I951" s="24"/>
      <c r="J951" s="24"/>
    </row>
    <row r="952" spans="1:10" ht="13">
      <c r="A952" s="1" t="s">
        <v>951</v>
      </c>
      <c r="E952" s="39"/>
      <c r="F952" s="65"/>
      <c r="I952" s="24"/>
      <c r="J952" s="24"/>
    </row>
    <row r="953" spans="1:10" ht="13">
      <c r="A953" s="1" t="s">
        <v>952</v>
      </c>
      <c r="E953" s="39"/>
      <c r="F953" s="65"/>
      <c r="I953" s="24"/>
      <c r="J953" s="24"/>
    </row>
    <row r="954" spans="1:10" ht="13">
      <c r="A954" s="1" t="s">
        <v>953</v>
      </c>
      <c r="E954" s="39"/>
      <c r="F954" s="65"/>
      <c r="I954" s="24"/>
      <c r="J954" s="24"/>
    </row>
    <row r="955" spans="1:10" ht="13">
      <c r="A955" s="1" t="s">
        <v>954</v>
      </c>
      <c r="E955" s="39"/>
      <c r="F955" s="65"/>
      <c r="I955" s="24"/>
      <c r="J955" s="24"/>
    </row>
    <row r="956" spans="1:10" ht="13">
      <c r="A956" s="1" t="s">
        <v>955</v>
      </c>
      <c r="E956" s="39"/>
      <c r="F956" s="65"/>
      <c r="I956" s="24"/>
      <c r="J956" s="24"/>
    </row>
    <row r="957" spans="1:10" ht="13">
      <c r="A957" s="1" t="s">
        <v>956</v>
      </c>
      <c r="E957" s="39"/>
      <c r="F957" s="65"/>
      <c r="I957" s="24"/>
      <c r="J957" s="24"/>
    </row>
    <row r="958" spans="1:10" ht="13">
      <c r="A958" s="1" t="s">
        <v>957</v>
      </c>
      <c r="E958" s="39"/>
      <c r="F958" s="65"/>
      <c r="I958" s="24"/>
      <c r="J958" s="24"/>
    </row>
    <row r="959" spans="1:10" ht="13">
      <c r="A959" s="1" t="s">
        <v>958</v>
      </c>
      <c r="E959" s="39"/>
      <c r="F959" s="65"/>
      <c r="I959" s="24"/>
      <c r="J959" s="24"/>
    </row>
    <row r="960" spans="1:10" ht="13">
      <c r="A960" s="1" t="s">
        <v>959</v>
      </c>
      <c r="E960" s="39"/>
      <c r="F960" s="65"/>
      <c r="I960" s="24"/>
      <c r="J960" s="24"/>
    </row>
    <row r="961" spans="1:10" ht="13">
      <c r="A961" s="1" t="s">
        <v>960</v>
      </c>
      <c r="E961" s="39"/>
      <c r="F961" s="65"/>
      <c r="I961" s="24"/>
      <c r="J961" s="24"/>
    </row>
    <row r="962" spans="1:10" ht="13">
      <c r="A962" s="1" t="s">
        <v>961</v>
      </c>
      <c r="E962" s="39"/>
      <c r="F962" s="65"/>
      <c r="I962" s="24"/>
      <c r="J962" s="24"/>
    </row>
    <row r="963" spans="1:10" ht="13">
      <c r="A963" s="1" t="s">
        <v>962</v>
      </c>
      <c r="E963" s="39"/>
      <c r="F963" s="65"/>
      <c r="I963" s="24"/>
      <c r="J963" s="24"/>
    </row>
    <row r="964" spans="1:10" ht="13">
      <c r="A964" s="1" t="s">
        <v>963</v>
      </c>
      <c r="E964" s="39"/>
      <c r="F964" s="65"/>
      <c r="I964" s="24"/>
      <c r="J964" s="24"/>
    </row>
    <row r="965" spans="1:10" ht="13">
      <c r="A965" s="1" t="s">
        <v>964</v>
      </c>
      <c r="E965" s="39"/>
      <c r="F965" s="65"/>
      <c r="I965" s="24"/>
      <c r="J965" s="24"/>
    </row>
    <row r="966" spans="1:10" ht="13">
      <c r="A966" s="1" t="s">
        <v>965</v>
      </c>
      <c r="E966" s="39"/>
      <c r="F966" s="65"/>
      <c r="I966" s="24"/>
      <c r="J966" s="24"/>
    </row>
    <row r="967" spans="1:10" ht="13">
      <c r="A967" s="1" t="s">
        <v>966</v>
      </c>
      <c r="E967" s="39"/>
      <c r="F967" s="65"/>
      <c r="I967" s="24"/>
      <c r="J967" s="24"/>
    </row>
    <row r="968" spans="1:10" ht="13">
      <c r="A968" s="1" t="s">
        <v>967</v>
      </c>
      <c r="E968" s="39"/>
      <c r="F968" s="65"/>
      <c r="I968" s="24"/>
      <c r="J968" s="24"/>
    </row>
    <row r="969" spans="1:10" ht="13">
      <c r="A969" s="1" t="s">
        <v>968</v>
      </c>
      <c r="E969" s="39"/>
      <c r="F969" s="65"/>
      <c r="I969" s="24"/>
      <c r="J969" s="24"/>
    </row>
    <row r="970" spans="1:10" ht="13">
      <c r="A970" s="1" t="s">
        <v>969</v>
      </c>
      <c r="E970" s="39"/>
      <c r="F970" s="65"/>
      <c r="I970" s="24"/>
      <c r="J970" s="24"/>
    </row>
    <row r="971" spans="1:10" ht="13">
      <c r="A971" s="1" t="s">
        <v>970</v>
      </c>
      <c r="E971" s="39"/>
      <c r="F971" s="65"/>
      <c r="I971" s="24"/>
      <c r="J971" s="24"/>
    </row>
    <row r="972" spans="1:10" ht="13">
      <c r="A972" s="1" t="s">
        <v>971</v>
      </c>
      <c r="E972" s="39"/>
      <c r="F972" s="65"/>
      <c r="I972" s="24"/>
      <c r="J972" s="24"/>
    </row>
    <row r="973" spans="1:10" ht="13">
      <c r="A973" s="1" t="s">
        <v>972</v>
      </c>
      <c r="E973" s="39"/>
      <c r="F973" s="65"/>
      <c r="I973" s="24"/>
      <c r="J973" s="24"/>
    </row>
    <row r="974" spans="1:10" ht="13">
      <c r="A974" s="1" t="s">
        <v>973</v>
      </c>
      <c r="E974" s="39"/>
      <c r="F974" s="65"/>
      <c r="I974" s="24"/>
      <c r="J974" s="24"/>
    </row>
    <row r="975" spans="1:10" ht="13">
      <c r="A975" s="1" t="s">
        <v>974</v>
      </c>
      <c r="E975" s="39"/>
      <c r="F975" s="65"/>
      <c r="I975" s="24"/>
      <c r="J975" s="24"/>
    </row>
    <row r="976" spans="1:10" ht="13">
      <c r="A976" s="1" t="s">
        <v>975</v>
      </c>
      <c r="E976" s="39"/>
      <c r="F976" s="65"/>
      <c r="I976" s="24"/>
      <c r="J976" s="24"/>
    </row>
    <row r="977" spans="1:10" ht="13">
      <c r="A977" s="1" t="s">
        <v>976</v>
      </c>
      <c r="E977" s="39"/>
      <c r="F977" s="65"/>
      <c r="I977" s="24"/>
      <c r="J977" s="24"/>
    </row>
    <row r="978" spans="1:10" ht="13">
      <c r="A978" s="1" t="s">
        <v>977</v>
      </c>
      <c r="E978" s="39"/>
      <c r="F978" s="65"/>
      <c r="I978" s="24"/>
      <c r="J978" s="24"/>
    </row>
    <row r="979" spans="1:10" ht="13">
      <c r="A979" s="1" t="s">
        <v>978</v>
      </c>
      <c r="E979" s="39"/>
      <c r="F979" s="65"/>
      <c r="I979" s="24"/>
      <c r="J979" s="24"/>
    </row>
    <row r="980" spans="1:10" ht="13">
      <c r="A980" s="1" t="s">
        <v>979</v>
      </c>
      <c r="E980" s="39"/>
      <c r="F980" s="65"/>
      <c r="I980" s="24"/>
      <c r="J980" s="24"/>
    </row>
    <row r="981" spans="1:10" ht="13">
      <c r="A981" s="1" t="s">
        <v>980</v>
      </c>
      <c r="E981" s="39"/>
      <c r="F981" s="65"/>
      <c r="I981" s="24"/>
      <c r="J981" s="24"/>
    </row>
    <row r="982" spans="1:10" ht="13">
      <c r="A982" s="1" t="s">
        <v>981</v>
      </c>
      <c r="E982" s="39"/>
      <c r="F982" s="65"/>
      <c r="I982" s="24"/>
      <c r="J982" s="24"/>
    </row>
    <row r="983" spans="1:10" ht="13">
      <c r="A983" s="1" t="s">
        <v>982</v>
      </c>
      <c r="E983" s="39"/>
      <c r="F983" s="65"/>
      <c r="I983" s="24"/>
      <c r="J983" s="24"/>
    </row>
    <row r="984" spans="1:10" ht="13">
      <c r="A984" s="1" t="s">
        <v>983</v>
      </c>
      <c r="E984" s="39"/>
      <c r="F984" s="65"/>
      <c r="I984" s="24"/>
      <c r="J984" s="24"/>
    </row>
    <row r="985" spans="1:10" ht="13">
      <c r="A985" s="1" t="s">
        <v>984</v>
      </c>
      <c r="E985" s="39"/>
      <c r="F985" s="65"/>
      <c r="I985" s="24"/>
      <c r="J985" s="24"/>
    </row>
    <row r="986" spans="1:10" ht="13">
      <c r="A986" s="1" t="s">
        <v>985</v>
      </c>
      <c r="E986" s="39"/>
      <c r="F986" s="65"/>
      <c r="I986" s="24"/>
      <c r="J986" s="24"/>
    </row>
    <row r="987" spans="1:10" ht="13">
      <c r="A987" s="1" t="s">
        <v>986</v>
      </c>
      <c r="E987" s="39"/>
      <c r="F987" s="65"/>
      <c r="I987" s="24"/>
      <c r="J987" s="24"/>
    </row>
    <row r="988" spans="1:10" ht="13">
      <c r="A988" s="1" t="s">
        <v>987</v>
      </c>
      <c r="E988" s="39"/>
      <c r="F988" s="65"/>
      <c r="I988" s="24"/>
      <c r="J988" s="24"/>
    </row>
    <row r="989" spans="1:10" ht="13">
      <c r="A989" s="1" t="s">
        <v>988</v>
      </c>
      <c r="E989" s="39"/>
      <c r="F989" s="65"/>
      <c r="I989" s="24"/>
      <c r="J989" s="24"/>
    </row>
    <row r="990" spans="1:10" ht="13">
      <c r="A990" s="1" t="s">
        <v>989</v>
      </c>
      <c r="E990" s="39"/>
      <c r="F990" s="65"/>
      <c r="I990" s="24"/>
      <c r="J990" s="24"/>
    </row>
    <row r="991" spans="1:10" ht="13">
      <c r="A991" s="1" t="s">
        <v>990</v>
      </c>
      <c r="E991" s="39"/>
      <c r="F991" s="65"/>
      <c r="I991" s="24"/>
      <c r="J991" s="24"/>
    </row>
    <row r="992" spans="1:10" ht="13">
      <c r="A992" s="1" t="s">
        <v>991</v>
      </c>
      <c r="E992" s="39"/>
      <c r="F992" s="65"/>
      <c r="I992" s="24"/>
      <c r="J992" s="24"/>
    </row>
    <row r="993" spans="1:10" ht="13">
      <c r="A993" s="1" t="s">
        <v>992</v>
      </c>
      <c r="E993" s="39"/>
      <c r="F993" s="65"/>
      <c r="I993" s="24"/>
      <c r="J993" s="24"/>
    </row>
    <row r="994" spans="1:10" ht="13">
      <c r="A994" s="1" t="s">
        <v>993</v>
      </c>
      <c r="E994" s="39"/>
      <c r="F994" s="65"/>
      <c r="I994" s="24"/>
      <c r="J994" s="24"/>
    </row>
    <row r="995" spans="1:10" ht="13">
      <c r="A995" s="1" t="s">
        <v>994</v>
      </c>
      <c r="E995" s="39"/>
      <c r="F995" s="65"/>
      <c r="I995" s="24"/>
      <c r="J995" s="24"/>
    </row>
    <row r="996" spans="1:10" ht="13">
      <c r="A996" s="1" t="s">
        <v>995</v>
      </c>
      <c r="E996" s="39"/>
      <c r="F996" s="65"/>
      <c r="I996" s="24"/>
      <c r="J996" s="24"/>
    </row>
    <row r="997" spans="1:10" ht="13">
      <c r="A997" s="1" t="s">
        <v>996</v>
      </c>
      <c r="E997" s="39"/>
      <c r="F997" s="65"/>
      <c r="I997" s="24"/>
      <c r="J997" s="24"/>
    </row>
    <row r="998" spans="1:10" ht="13">
      <c r="A998" s="1" t="s">
        <v>997</v>
      </c>
      <c r="E998" s="39"/>
      <c r="F998" s="65"/>
      <c r="I998" s="24"/>
      <c r="J998" s="24"/>
    </row>
    <row r="999" spans="1:10" ht="13">
      <c r="A999" s="1" t="s">
        <v>998</v>
      </c>
      <c r="E999" s="39"/>
      <c r="F999" s="65"/>
      <c r="I999" s="24"/>
      <c r="J999" s="24"/>
    </row>
    <row r="1000" spans="1:10" ht="13">
      <c r="A1000" s="1" t="s">
        <v>999</v>
      </c>
      <c r="E1000" s="39"/>
      <c r="F1000" s="65"/>
      <c r="I1000" s="24"/>
      <c r="J1000" s="24"/>
    </row>
    <row r="1001" spans="1:10" ht="13">
      <c r="A1001" s="1" t="s">
        <v>1000</v>
      </c>
      <c r="E1001" s="39"/>
      <c r="F1001" s="65"/>
      <c r="I1001" s="24"/>
      <c r="J1001" s="24"/>
    </row>
    <row r="1002" spans="1:10" ht="13">
      <c r="A1002" s="1" t="s">
        <v>1001</v>
      </c>
      <c r="E1002" s="39"/>
      <c r="F1002" s="65"/>
      <c r="I1002" s="24"/>
      <c r="J1002" s="24"/>
    </row>
    <row r="1003" spans="1:10" ht="13">
      <c r="A1003" s="1" t="s">
        <v>1002</v>
      </c>
      <c r="E1003" s="39"/>
      <c r="F1003" s="65"/>
      <c r="I1003" s="24"/>
      <c r="J1003" s="24"/>
    </row>
    <row r="1004" spans="1:10" ht="13">
      <c r="A1004" s="1" t="s">
        <v>1003</v>
      </c>
      <c r="E1004" s="39"/>
      <c r="F1004" s="65"/>
      <c r="I1004" s="24"/>
      <c r="J1004" s="24"/>
    </row>
    <row r="1005" spans="1:10" ht="13">
      <c r="A1005" s="1" t="s">
        <v>1004</v>
      </c>
      <c r="E1005" s="39"/>
      <c r="F1005" s="65"/>
      <c r="I1005" s="24"/>
      <c r="J1005" s="24"/>
    </row>
    <row r="1006" spans="1:10" ht="13">
      <c r="A1006" s="1" t="s">
        <v>1005</v>
      </c>
      <c r="E1006" s="39"/>
      <c r="F1006" s="65"/>
      <c r="I1006" s="24"/>
      <c r="J1006" s="24"/>
    </row>
    <row r="1007" spans="1:10" ht="13">
      <c r="A1007" s="1" t="s">
        <v>1006</v>
      </c>
      <c r="E1007" s="39"/>
      <c r="F1007" s="65"/>
      <c r="I1007" s="24"/>
      <c r="J1007" s="24"/>
    </row>
    <row r="1008" spans="1:10" ht="13">
      <c r="A1008" s="1" t="s">
        <v>1007</v>
      </c>
      <c r="E1008" s="39"/>
      <c r="F1008" s="65"/>
      <c r="I1008" s="24"/>
      <c r="J1008" s="24"/>
    </row>
    <row r="1009" spans="1:10" ht="13">
      <c r="A1009" s="1" t="s">
        <v>1008</v>
      </c>
      <c r="E1009" s="39"/>
      <c r="F1009" s="65"/>
      <c r="I1009" s="24"/>
      <c r="J1009" s="24"/>
    </row>
    <row r="1010" spans="1:10" ht="13">
      <c r="A1010" s="1" t="s">
        <v>1009</v>
      </c>
      <c r="E1010" s="39"/>
      <c r="F1010" s="65"/>
      <c r="I1010" s="24"/>
      <c r="J1010" s="24"/>
    </row>
    <row r="1011" spans="1:10" ht="13">
      <c r="A1011" s="1" t="s">
        <v>1010</v>
      </c>
      <c r="E1011" s="39"/>
      <c r="F1011" s="65"/>
      <c r="I1011" s="24"/>
      <c r="J1011" s="24"/>
    </row>
    <row r="1012" spans="1:10" ht="13">
      <c r="A1012" s="1" t="s">
        <v>1011</v>
      </c>
      <c r="E1012" s="39"/>
      <c r="F1012" s="65"/>
      <c r="I1012" s="24"/>
      <c r="J1012" s="24"/>
    </row>
    <row r="1013" spans="1:10" ht="13">
      <c r="A1013" s="1" t="s">
        <v>1012</v>
      </c>
      <c r="E1013" s="39"/>
      <c r="F1013" s="65"/>
      <c r="I1013" s="24"/>
      <c r="J1013" s="24"/>
    </row>
    <row r="1014" spans="1:10" ht="13">
      <c r="A1014" s="1" t="s">
        <v>1013</v>
      </c>
      <c r="E1014" s="39"/>
      <c r="F1014" s="65"/>
      <c r="I1014" s="24"/>
      <c r="J1014" s="24"/>
    </row>
    <row r="1015" spans="1:10" ht="13">
      <c r="A1015" s="1" t="s">
        <v>1014</v>
      </c>
      <c r="E1015" s="39"/>
      <c r="F1015" s="65"/>
      <c r="I1015" s="24"/>
      <c r="J1015" s="24"/>
    </row>
    <row r="1016" spans="1:10" ht="13">
      <c r="A1016" s="1" t="s">
        <v>1015</v>
      </c>
      <c r="E1016" s="39"/>
      <c r="F1016" s="65"/>
      <c r="I1016" s="24"/>
      <c r="J1016" s="24"/>
    </row>
    <row r="1017" spans="1:10" ht="13">
      <c r="A1017" s="1" t="s">
        <v>1016</v>
      </c>
      <c r="E1017" s="39"/>
      <c r="F1017" s="65"/>
      <c r="I1017" s="24"/>
      <c r="J1017" s="24"/>
    </row>
    <row r="1018" spans="1:10" ht="13">
      <c r="A1018" s="1" t="s">
        <v>1017</v>
      </c>
      <c r="E1018" s="39"/>
      <c r="F1018" s="65"/>
      <c r="I1018" s="24"/>
      <c r="J1018" s="24"/>
    </row>
    <row r="1019" spans="1:10" ht="13">
      <c r="A1019" s="1" t="s">
        <v>1018</v>
      </c>
      <c r="E1019" s="39"/>
      <c r="F1019" s="65"/>
      <c r="I1019" s="24"/>
      <c r="J1019" s="24"/>
    </row>
    <row r="1020" spans="1:10" ht="13">
      <c r="A1020" s="1" t="s">
        <v>1019</v>
      </c>
      <c r="E1020" s="39"/>
      <c r="F1020" s="65"/>
      <c r="I1020" s="24"/>
      <c r="J1020" s="24"/>
    </row>
    <row r="1021" spans="1:10" ht="13">
      <c r="A1021" s="1" t="s">
        <v>1020</v>
      </c>
      <c r="E1021" s="39"/>
      <c r="F1021" s="65"/>
      <c r="I1021" s="24"/>
      <c r="J1021" s="24"/>
    </row>
    <row r="1022" spans="1:10" ht="13">
      <c r="A1022" s="1" t="s">
        <v>1021</v>
      </c>
      <c r="E1022" s="39"/>
      <c r="F1022" s="65"/>
      <c r="I1022" s="24"/>
      <c r="J1022" s="24"/>
    </row>
    <row r="1023" spans="1:10" ht="13">
      <c r="A1023" s="1" t="s">
        <v>1022</v>
      </c>
      <c r="E1023" s="39"/>
      <c r="F1023" s="65"/>
      <c r="I1023" s="24"/>
      <c r="J1023" s="24"/>
    </row>
    <row r="1024" spans="1:10" ht="13">
      <c r="A1024" s="1" t="s">
        <v>1023</v>
      </c>
      <c r="E1024" s="39"/>
      <c r="F1024" s="65"/>
      <c r="I1024" s="24"/>
      <c r="J1024" s="24"/>
    </row>
    <row r="1025" spans="1:10" ht="13">
      <c r="A1025" s="1" t="s">
        <v>1024</v>
      </c>
      <c r="E1025" s="39"/>
      <c r="F1025" s="65"/>
      <c r="I1025" s="24"/>
      <c r="J1025" s="24"/>
    </row>
    <row r="1026" spans="1:10" ht="13">
      <c r="A1026" s="1" t="s">
        <v>1025</v>
      </c>
      <c r="E1026" s="39"/>
      <c r="F1026" s="65"/>
      <c r="I1026" s="24"/>
      <c r="J1026" s="24"/>
    </row>
    <row r="1027" spans="1:10" ht="13">
      <c r="A1027" s="1" t="s">
        <v>1026</v>
      </c>
      <c r="E1027" s="39"/>
      <c r="F1027" s="65"/>
      <c r="I1027" s="24"/>
      <c r="J1027" s="24"/>
    </row>
    <row r="1028" spans="1:10" ht="13">
      <c r="A1028" s="1" t="s">
        <v>1027</v>
      </c>
      <c r="E1028" s="39"/>
      <c r="F1028" s="65"/>
      <c r="I1028" s="24"/>
      <c r="J1028" s="24"/>
    </row>
    <row r="1029" spans="1:10" ht="13">
      <c r="A1029" s="1" t="s">
        <v>1028</v>
      </c>
      <c r="E1029" s="39"/>
      <c r="F1029" s="65"/>
      <c r="I1029" s="24"/>
      <c r="J1029" s="24"/>
    </row>
    <row r="1030" spans="1:10" ht="13">
      <c r="A1030" s="1" t="s">
        <v>1029</v>
      </c>
      <c r="E1030" s="39"/>
      <c r="F1030" s="65"/>
      <c r="I1030" s="24"/>
      <c r="J1030" s="24"/>
    </row>
    <row r="1031" spans="1:10" ht="13">
      <c r="A1031" s="1" t="s">
        <v>1030</v>
      </c>
      <c r="E1031" s="39"/>
      <c r="F1031" s="65"/>
      <c r="I1031" s="24"/>
      <c r="J1031" s="24"/>
    </row>
    <row r="1032" spans="1:10" ht="13">
      <c r="A1032" s="1" t="s">
        <v>1031</v>
      </c>
      <c r="E1032" s="39"/>
      <c r="F1032" s="65"/>
      <c r="I1032" s="24"/>
      <c r="J1032" s="24"/>
    </row>
    <row r="1033" spans="1:10" ht="13">
      <c r="A1033" s="1" t="s">
        <v>1032</v>
      </c>
      <c r="E1033" s="39"/>
      <c r="F1033" s="65"/>
      <c r="I1033" s="24"/>
      <c r="J1033" s="24"/>
    </row>
    <row r="1034" spans="1:10" ht="13">
      <c r="A1034" s="1" t="s">
        <v>1033</v>
      </c>
      <c r="E1034" s="39"/>
      <c r="F1034" s="65"/>
      <c r="I1034" s="24"/>
      <c r="J1034" s="24"/>
    </row>
    <row r="1035" spans="1:10" ht="13">
      <c r="A1035" s="1" t="s">
        <v>1034</v>
      </c>
      <c r="E1035" s="39"/>
      <c r="F1035" s="65"/>
      <c r="I1035" s="24"/>
      <c r="J1035" s="24"/>
    </row>
    <row r="1036" spans="1:10" ht="13">
      <c r="A1036" s="1" t="s">
        <v>1035</v>
      </c>
      <c r="E1036" s="39"/>
      <c r="F1036" s="65"/>
      <c r="I1036" s="24"/>
      <c r="J1036" s="24"/>
    </row>
    <row r="1037" spans="1:10" ht="13">
      <c r="A1037" s="1" t="s">
        <v>1036</v>
      </c>
      <c r="E1037" s="39"/>
      <c r="F1037" s="65"/>
      <c r="I1037" s="24"/>
      <c r="J1037" s="24"/>
    </row>
    <row r="1038" spans="1:10" ht="13">
      <c r="A1038" s="1" t="s">
        <v>1037</v>
      </c>
      <c r="E1038" s="39"/>
      <c r="F1038" s="65"/>
      <c r="I1038" s="24"/>
      <c r="J1038" s="24"/>
    </row>
    <row r="1039" spans="1:10" ht="13">
      <c r="A1039" s="1" t="s">
        <v>1038</v>
      </c>
      <c r="E1039" s="39"/>
      <c r="F1039" s="65"/>
      <c r="I1039" s="24"/>
      <c r="J1039" s="24"/>
    </row>
    <row r="1040" spans="1:10" ht="13">
      <c r="A1040" s="1" t="s">
        <v>1039</v>
      </c>
      <c r="E1040" s="39"/>
      <c r="F1040" s="65"/>
      <c r="I1040" s="24"/>
      <c r="J1040" s="24"/>
    </row>
    <row r="1041" spans="1:10" ht="13">
      <c r="A1041" s="1" t="s">
        <v>1040</v>
      </c>
      <c r="E1041" s="39"/>
      <c r="F1041" s="65"/>
      <c r="I1041" s="24"/>
      <c r="J1041" s="24"/>
    </row>
    <row r="1042" spans="1:10" ht="13">
      <c r="A1042" s="1" t="s">
        <v>1041</v>
      </c>
      <c r="E1042" s="39"/>
      <c r="F1042" s="65"/>
      <c r="I1042" s="24"/>
      <c r="J1042" s="24"/>
    </row>
    <row r="1043" spans="1:10" ht="13">
      <c r="A1043" s="1" t="s">
        <v>1042</v>
      </c>
      <c r="E1043" s="39"/>
      <c r="F1043" s="65"/>
      <c r="I1043" s="24"/>
      <c r="J1043" s="24"/>
    </row>
    <row r="1044" spans="1:10" ht="13">
      <c r="A1044" s="1" t="s">
        <v>1043</v>
      </c>
      <c r="E1044" s="39"/>
      <c r="F1044" s="65"/>
      <c r="I1044" s="24"/>
      <c r="J1044" s="24"/>
    </row>
    <row r="1045" spans="1:10" ht="13">
      <c r="A1045" s="1" t="s">
        <v>1044</v>
      </c>
      <c r="E1045" s="39"/>
      <c r="F1045" s="65"/>
      <c r="I1045" s="24"/>
      <c r="J1045" s="24"/>
    </row>
    <row r="1046" spans="1:10" ht="13">
      <c r="A1046" s="1" t="s">
        <v>1045</v>
      </c>
      <c r="E1046" s="39"/>
      <c r="F1046" s="65"/>
      <c r="I1046" s="24"/>
      <c r="J1046" s="24"/>
    </row>
    <row r="1047" spans="1:10" ht="13">
      <c r="A1047" s="1" t="s">
        <v>1046</v>
      </c>
      <c r="E1047" s="39"/>
      <c r="F1047" s="65"/>
      <c r="I1047" s="24"/>
      <c r="J1047" s="24"/>
    </row>
    <row r="1048" spans="1:10" ht="13">
      <c r="A1048" s="1" t="s">
        <v>1047</v>
      </c>
      <c r="E1048" s="39"/>
      <c r="F1048" s="65"/>
      <c r="I1048" s="24"/>
      <c r="J1048" s="24"/>
    </row>
    <row r="1049" spans="1:10" ht="13">
      <c r="A1049" s="1" t="s">
        <v>1048</v>
      </c>
      <c r="E1049" s="39"/>
      <c r="F1049" s="65"/>
      <c r="I1049" s="24"/>
      <c r="J1049" s="24"/>
    </row>
    <row r="1050" spans="1:10" ht="13">
      <c r="A1050" s="1" t="s">
        <v>1049</v>
      </c>
      <c r="E1050" s="39"/>
      <c r="F1050" s="65"/>
      <c r="I1050" s="24"/>
      <c r="J1050" s="24"/>
    </row>
    <row r="1051" spans="1:10" ht="13">
      <c r="A1051" s="1" t="s">
        <v>1050</v>
      </c>
      <c r="E1051" s="39"/>
      <c r="F1051" s="65"/>
      <c r="I1051" s="24"/>
      <c r="J1051" s="24"/>
    </row>
    <row r="1052" spans="1:10" ht="13">
      <c r="A1052" s="1" t="s">
        <v>1051</v>
      </c>
      <c r="E1052" s="39"/>
      <c r="F1052" s="65"/>
      <c r="I1052" s="24"/>
      <c r="J1052" s="24"/>
    </row>
    <row r="1053" spans="1:10" ht="13">
      <c r="A1053" s="1" t="s">
        <v>1052</v>
      </c>
      <c r="E1053" s="39"/>
      <c r="F1053" s="65"/>
      <c r="I1053" s="24"/>
      <c r="J1053" s="24"/>
    </row>
    <row r="1054" spans="1:10" ht="13">
      <c r="A1054" s="1" t="s">
        <v>1053</v>
      </c>
      <c r="E1054" s="39"/>
      <c r="F1054" s="65"/>
      <c r="I1054" s="24"/>
      <c r="J1054" s="24"/>
    </row>
    <row r="1055" spans="1:10" ht="13">
      <c r="A1055" s="1" t="s">
        <v>1054</v>
      </c>
      <c r="E1055" s="39"/>
      <c r="F1055" s="65"/>
      <c r="I1055" s="24"/>
      <c r="J1055" s="24"/>
    </row>
    <row r="1056" spans="1:10" ht="13">
      <c r="A1056" s="1" t="s">
        <v>1055</v>
      </c>
      <c r="E1056" s="39"/>
      <c r="F1056" s="65"/>
      <c r="I1056" s="24"/>
      <c r="J1056" s="24"/>
    </row>
    <row r="1057" spans="1:10" ht="13">
      <c r="A1057" s="1" t="s">
        <v>1056</v>
      </c>
      <c r="E1057" s="39"/>
      <c r="F1057" s="65"/>
      <c r="I1057" s="24"/>
      <c r="J1057" s="24"/>
    </row>
    <row r="1058" spans="1:10" ht="13">
      <c r="A1058" s="1" t="s">
        <v>1057</v>
      </c>
      <c r="E1058" s="39"/>
      <c r="F1058" s="65"/>
      <c r="I1058" s="24"/>
      <c r="J1058" s="24"/>
    </row>
    <row r="1059" spans="1:10" ht="13">
      <c r="A1059" s="1" t="s">
        <v>1058</v>
      </c>
      <c r="E1059" s="39"/>
      <c r="F1059" s="65"/>
      <c r="I1059" s="24"/>
      <c r="J1059" s="24"/>
    </row>
    <row r="1060" spans="1:10" ht="13">
      <c r="A1060" s="1" t="s">
        <v>1059</v>
      </c>
      <c r="E1060" s="39"/>
      <c r="F1060" s="65"/>
      <c r="I1060" s="24"/>
      <c r="J1060" s="24"/>
    </row>
    <row r="1061" spans="1:10" ht="13">
      <c r="A1061" s="1" t="s">
        <v>1060</v>
      </c>
      <c r="E1061" s="39"/>
      <c r="F1061" s="65"/>
      <c r="I1061" s="24"/>
      <c r="J1061" s="24"/>
    </row>
    <row r="1062" spans="1:10" ht="13">
      <c r="A1062" s="1" t="s">
        <v>1061</v>
      </c>
      <c r="E1062" s="39"/>
      <c r="F1062" s="65"/>
      <c r="I1062" s="24"/>
      <c r="J1062" s="24"/>
    </row>
    <row r="1063" spans="1:10" ht="13">
      <c r="A1063" s="1" t="s">
        <v>1062</v>
      </c>
      <c r="E1063" s="39"/>
      <c r="F1063" s="65"/>
      <c r="I1063" s="24"/>
      <c r="J1063" s="24"/>
    </row>
    <row r="1064" spans="1:10" ht="13">
      <c r="A1064" s="1" t="s">
        <v>1063</v>
      </c>
      <c r="E1064" s="39"/>
      <c r="F1064" s="65"/>
      <c r="I1064" s="24"/>
      <c r="J1064" s="24"/>
    </row>
    <row r="1065" spans="1:10" ht="13">
      <c r="A1065" s="1" t="s">
        <v>1064</v>
      </c>
      <c r="E1065" s="39"/>
      <c r="F1065" s="65"/>
      <c r="I1065" s="24"/>
      <c r="J1065" s="24"/>
    </row>
    <row r="1066" spans="1:10" ht="13">
      <c r="A1066" s="1" t="s">
        <v>1065</v>
      </c>
      <c r="E1066" s="39"/>
      <c r="F1066" s="65"/>
      <c r="I1066" s="24"/>
      <c r="J1066" s="24"/>
    </row>
    <row r="1067" spans="1:10" ht="13">
      <c r="A1067" s="1" t="s">
        <v>1066</v>
      </c>
      <c r="E1067" s="39"/>
      <c r="F1067" s="65"/>
      <c r="I1067" s="24"/>
      <c r="J1067" s="24"/>
    </row>
    <row r="1068" spans="1:10" ht="13">
      <c r="A1068" s="1" t="s">
        <v>1067</v>
      </c>
      <c r="E1068" s="39"/>
      <c r="F1068" s="65"/>
      <c r="I1068" s="24"/>
      <c r="J1068" s="24"/>
    </row>
    <row r="1069" spans="1:10" ht="13">
      <c r="A1069" s="1" t="s">
        <v>1068</v>
      </c>
      <c r="E1069" s="39"/>
      <c r="F1069" s="65"/>
      <c r="I1069" s="24"/>
      <c r="J1069" s="24"/>
    </row>
    <row r="1070" spans="1:10" ht="13">
      <c r="A1070" s="1" t="s">
        <v>1069</v>
      </c>
      <c r="E1070" s="39"/>
      <c r="F1070" s="65"/>
      <c r="I1070" s="24"/>
      <c r="J1070" s="24"/>
    </row>
    <row r="1071" spans="1:10" ht="13">
      <c r="A1071" s="1" t="s">
        <v>1070</v>
      </c>
      <c r="E1071" s="39"/>
      <c r="F1071" s="65"/>
      <c r="I1071" s="24"/>
      <c r="J1071" s="24"/>
    </row>
    <row r="1072" spans="1:10" ht="13">
      <c r="A1072" s="1" t="s">
        <v>1071</v>
      </c>
      <c r="E1072" s="39"/>
      <c r="F1072" s="65"/>
      <c r="I1072" s="24"/>
      <c r="J1072" s="24"/>
    </row>
    <row r="1073" spans="1:10" ht="13">
      <c r="A1073" s="1" t="s">
        <v>1072</v>
      </c>
      <c r="E1073" s="39"/>
      <c r="F1073" s="65"/>
      <c r="I1073" s="24"/>
      <c r="J1073" s="24"/>
    </row>
    <row r="1074" spans="1:10" ht="13">
      <c r="A1074" s="1" t="s">
        <v>1073</v>
      </c>
      <c r="E1074" s="39"/>
      <c r="F1074" s="65"/>
      <c r="I1074" s="24"/>
      <c r="J1074" s="24"/>
    </row>
    <row r="1075" spans="1:10" ht="13">
      <c r="A1075" s="1" t="s">
        <v>1074</v>
      </c>
      <c r="E1075" s="39"/>
      <c r="F1075" s="65"/>
      <c r="I1075" s="24"/>
      <c r="J1075" s="24"/>
    </row>
    <row r="1076" spans="1:10" ht="13">
      <c r="A1076" s="1" t="s">
        <v>1075</v>
      </c>
      <c r="E1076" s="39"/>
      <c r="F1076" s="65"/>
      <c r="I1076" s="24"/>
      <c r="J1076" s="24"/>
    </row>
    <row r="1077" spans="1:10" ht="13">
      <c r="A1077" s="1" t="s">
        <v>1076</v>
      </c>
      <c r="E1077" s="39"/>
      <c r="F1077" s="65"/>
      <c r="I1077" s="24"/>
      <c r="J1077" s="24"/>
    </row>
    <row r="1078" spans="1:10" ht="13">
      <c r="A1078" s="1" t="s">
        <v>1077</v>
      </c>
      <c r="E1078" s="39"/>
      <c r="F1078" s="65"/>
      <c r="I1078" s="24"/>
      <c r="J1078" s="24"/>
    </row>
    <row r="1079" spans="1:10" ht="13">
      <c r="A1079" s="1" t="s">
        <v>1078</v>
      </c>
      <c r="E1079" s="39"/>
      <c r="F1079" s="65"/>
      <c r="I1079" s="24"/>
      <c r="J1079" s="24"/>
    </row>
    <row r="1080" spans="1:10" ht="13">
      <c r="A1080" s="1" t="s">
        <v>1079</v>
      </c>
      <c r="E1080" s="39"/>
      <c r="F1080" s="65"/>
      <c r="I1080" s="24"/>
      <c r="J1080" s="24"/>
    </row>
    <row r="1081" spans="1:10" ht="13">
      <c r="A1081" s="1" t="s">
        <v>1080</v>
      </c>
      <c r="E1081" s="39"/>
      <c r="F1081" s="65"/>
      <c r="I1081" s="24"/>
      <c r="J1081" s="24"/>
    </row>
    <row r="1082" spans="1:10" ht="13">
      <c r="A1082" s="1" t="s">
        <v>1081</v>
      </c>
      <c r="E1082" s="39"/>
      <c r="F1082" s="65"/>
      <c r="I1082" s="24"/>
      <c r="J1082" s="24"/>
    </row>
    <row r="1083" spans="1:10" ht="13">
      <c r="A1083" s="1" t="s">
        <v>1082</v>
      </c>
      <c r="E1083" s="39"/>
      <c r="F1083" s="65"/>
      <c r="I1083" s="24"/>
      <c r="J1083" s="24"/>
    </row>
    <row r="1084" spans="1:10" ht="13">
      <c r="A1084" s="1" t="s">
        <v>1083</v>
      </c>
      <c r="E1084" s="39"/>
      <c r="F1084" s="65"/>
      <c r="I1084" s="24"/>
      <c r="J1084" s="24"/>
    </row>
    <row r="1085" spans="1:10" ht="13">
      <c r="A1085" s="1" t="s">
        <v>1084</v>
      </c>
      <c r="E1085" s="39"/>
      <c r="F1085" s="65"/>
      <c r="I1085" s="24"/>
      <c r="J1085" s="24"/>
    </row>
    <row r="1086" spans="1:10" ht="13">
      <c r="A1086" s="1" t="s">
        <v>1085</v>
      </c>
      <c r="E1086" s="39"/>
      <c r="F1086" s="65"/>
      <c r="I1086" s="24"/>
      <c r="J1086" s="24"/>
    </row>
    <row r="1087" spans="1:10" ht="13">
      <c r="A1087" s="1" t="s">
        <v>1086</v>
      </c>
      <c r="E1087" s="39"/>
      <c r="F1087" s="65"/>
      <c r="I1087" s="24"/>
      <c r="J1087" s="24"/>
    </row>
    <row r="1088" spans="1:10" ht="13">
      <c r="A1088" s="1" t="s">
        <v>1087</v>
      </c>
      <c r="E1088" s="39"/>
      <c r="F1088" s="65"/>
      <c r="I1088" s="24"/>
      <c r="J1088" s="24"/>
    </row>
    <row r="1089" spans="1:10" ht="13">
      <c r="A1089" s="1" t="s">
        <v>1088</v>
      </c>
      <c r="E1089" s="39"/>
      <c r="F1089" s="65"/>
      <c r="I1089" s="24"/>
      <c r="J1089" s="24"/>
    </row>
    <row r="1090" spans="1:10" ht="13">
      <c r="A1090" s="1" t="s">
        <v>1089</v>
      </c>
      <c r="E1090" s="39"/>
      <c r="F1090" s="65"/>
      <c r="I1090" s="24"/>
      <c r="J1090" s="24"/>
    </row>
    <row r="1091" spans="1:10" ht="13">
      <c r="A1091" s="1" t="s">
        <v>1090</v>
      </c>
      <c r="E1091" s="39"/>
      <c r="F1091" s="65"/>
      <c r="I1091" s="24"/>
      <c r="J1091" s="24"/>
    </row>
    <row r="1092" spans="1:10" ht="13">
      <c r="A1092" s="1" t="s">
        <v>1091</v>
      </c>
      <c r="E1092" s="39"/>
      <c r="F1092" s="65"/>
      <c r="I1092" s="24"/>
      <c r="J1092" s="24"/>
    </row>
    <row r="1093" spans="1:10" ht="13">
      <c r="A1093" s="1" t="s">
        <v>1092</v>
      </c>
      <c r="E1093" s="39"/>
      <c r="F1093" s="65"/>
      <c r="I1093" s="24"/>
      <c r="J1093" s="24"/>
    </row>
    <row r="1094" spans="1:10" ht="13">
      <c r="A1094" s="1" t="s">
        <v>1093</v>
      </c>
      <c r="E1094" s="39"/>
      <c r="F1094" s="65"/>
      <c r="I1094" s="24"/>
      <c r="J1094" s="24"/>
    </row>
    <row r="1095" spans="1:10" ht="13">
      <c r="A1095" s="1" t="s">
        <v>1094</v>
      </c>
      <c r="E1095" s="39"/>
      <c r="F1095" s="65"/>
      <c r="I1095" s="24"/>
      <c r="J1095" s="24"/>
    </row>
    <row r="1096" spans="1:10" ht="13">
      <c r="A1096" s="1" t="s">
        <v>1095</v>
      </c>
      <c r="E1096" s="39"/>
      <c r="F1096" s="65"/>
      <c r="I1096" s="24"/>
      <c r="J1096" s="24"/>
    </row>
    <row r="1097" spans="1:10" ht="13">
      <c r="A1097" s="1" t="s">
        <v>1096</v>
      </c>
      <c r="E1097" s="39"/>
      <c r="F1097" s="65"/>
      <c r="I1097" s="24"/>
      <c r="J1097" s="24"/>
    </row>
    <row r="1098" spans="1:10" ht="13">
      <c r="A1098" s="1" t="s">
        <v>1097</v>
      </c>
      <c r="E1098" s="39"/>
      <c r="F1098" s="65"/>
      <c r="I1098" s="24"/>
      <c r="J1098" s="24"/>
    </row>
    <row r="1099" spans="1:10" ht="13">
      <c r="A1099" s="1" t="s">
        <v>1098</v>
      </c>
      <c r="E1099" s="39"/>
      <c r="F1099" s="65"/>
      <c r="I1099" s="24"/>
      <c r="J1099" s="24"/>
    </row>
    <row r="1100" spans="1:10" ht="13">
      <c r="A1100" s="1" t="s">
        <v>1099</v>
      </c>
      <c r="E1100" s="39"/>
      <c r="F1100" s="65"/>
      <c r="I1100" s="24"/>
      <c r="J1100" s="24"/>
    </row>
    <row r="1101" spans="1:10" ht="13">
      <c r="A1101" s="1" t="s">
        <v>1100</v>
      </c>
      <c r="E1101" s="39"/>
      <c r="F1101" s="65"/>
      <c r="I1101" s="24"/>
      <c r="J1101" s="24"/>
    </row>
    <row r="1102" spans="1:10" ht="13">
      <c r="A1102" s="1" t="s">
        <v>1101</v>
      </c>
      <c r="E1102" s="39"/>
      <c r="F1102" s="65"/>
      <c r="I1102" s="24"/>
      <c r="J1102" s="24"/>
    </row>
    <row r="1103" spans="1:10" ht="13">
      <c r="A1103" s="1" t="s">
        <v>1102</v>
      </c>
      <c r="E1103" s="39"/>
      <c r="F1103" s="65"/>
      <c r="I1103" s="24"/>
      <c r="J1103" s="24"/>
    </row>
    <row r="1104" spans="1:10" ht="13">
      <c r="A1104" s="1" t="s">
        <v>1103</v>
      </c>
      <c r="E1104" s="39"/>
      <c r="F1104" s="65"/>
      <c r="I1104" s="24"/>
      <c r="J1104" s="24"/>
    </row>
    <row r="1105" spans="1:10" ht="13">
      <c r="A1105" s="1" t="s">
        <v>1104</v>
      </c>
      <c r="E1105" s="39"/>
      <c r="F1105" s="65"/>
      <c r="I1105" s="24"/>
      <c r="J1105" s="24"/>
    </row>
    <row r="1106" spans="1:10" ht="13">
      <c r="A1106" s="1" t="s">
        <v>1105</v>
      </c>
      <c r="E1106" s="39"/>
      <c r="F1106" s="65"/>
      <c r="I1106" s="24"/>
      <c r="J1106" s="24"/>
    </row>
    <row r="1107" spans="1:10" ht="13">
      <c r="A1107" s="1" t="s">
        <v>1106</v>
      </c>
      <c r="E1107" s="39"/>
      <c r="F1107" s="65"/>
      <c r="I1107" s="24"/>
      <c r="J1107" s="24"/>
    </row>
    <row r="1108" spans="1:10" ht="13">
      <c r="A1108" s="1" t="s">
        <v>1107</v>
      </c>
      <c r="E1108" s="39"/>
      <c r="F1108" s="65"/>
      <c r="I1108" s="24"/>
      <c r="J1108" s="24"/>
    </row>
    <row r="1109" spans="1:10" ht="13">
      <c r="A1109" s="1" t="s">
        <v>1108</v>
      </c>
      <c r="E1109" s="39"/>
      <c r="F1109" s="65"/>
      <c r="I1109" s="24"/>
      <c r="J1109" s="24"/>
    </row>
    <row r="1110" spans="1:10" ht="13">
      <c r="A1110" s="1" t="s">
        <v>1109</v>
      </c>
      <c r="E1110" s="39"/>
      <c r="F1110" s="65"/>
      <c r="I1110" s="24"/>
      <c r="J1110" s="24"/>
    </row>
    <row r="1111" spans="1:10" ht="13">
      <c r="A1111" s="1" t="s">
        <v>1110</v>
      </c>
      <c r="E1111" s="39"/>
      <c r="F1111" s="65"/>
      <c r="I1111" s="24"/>
      <c r="J1111" s="24"/>
    </row>
    <row r="1112" spans="1:10" ht="13">
      <c r="A1112" s="1" t="s">
        <v>1111</v>
      </c>
      <c r="E1112" s="39"/>
      <c r="F1112" s="65"/>
      <c r="I1112" s="24"/>
      <c r="J1112" s="24"/>
    </row>
    <row r="1113" spans="1:10" ht="13">
      <c r="A1113" s="1" t="s">
        <v>1112</v>
      </c>
      <c r="E1113" s="39"/>
      <c r="F1113" s="65"/>
      <c r="I1113" s="24"/>
      <c r="J1113" s="24"/>
    </row>
    <row r="1114" spans="1:10" ht="13">
      <c r="A1114" s="1" t="s">
        <v>1113</v>
      </c>
      <c r="E1114" s="39"/>
      <c r="F1114" s="65"/>
      <c r="I1114" s="24"/>
      <c r="J1114" s="24"/>
    </row>
    <row r="1115" spans="1:10" ht="13">
      <c r="A1115" s="1" t="s">
        <v>1114</v>
      </c>
      <c r="E1115" s="39"/>
      <c r="F1115" s="65"/>
      <c r="I1115" s="24"/>
      <c r="J1115" s="24"/>
    </row>
    <row r="1116" spans="1:10" ht="13">
      <c r="A1116" s="1" t="s">
        <v>1115</v>
      </c>
      <c r="E1116" s="39"/>
      <c r="F1116" s="65"/>
      <c r="I1116" s="24"/>
      <c r="J1116" s="24"/>
    </row>
    <row r="1117" spans="1:10" ht="13">
      <c r="A1117" s="1" t="s">
        <v>1116</v>
      </c>
      <c r="E1117" s="39"/>
      <c r="F1117" s="65"/>
      <c r="I1117" s="24"/>
      <c r="J1117" s="24"/>
    </row>
    <row r="1118" spans="1:10" ht="13">
      <c r="A1118" s="1" t="s">
        <v>1117</v>
      </c>
      <c r="E1118" s="39"/>
      <c r="F1118" s="65"/>
      <c r="I1118" s="24"/>
      <c r="J1118" s="24"/>
    </row>
    <row r="1119" spans="1:10" ht="13">
      <c r="A1119" s="1" t="s">
        <v>1118</v>
      </c>
      <c r="E1119" s="39"/>
      <c r="F1119" s="65"/>
      <c r="I1119" s="24"/>
      <c r="J1119" s="24"/>
    </row>
    <row r="1120" spans="1:10" ht="13">
      <c r="A1120" s="1" t="s">
        <v>1119</v>
      </c>
      <c r="E1120" s="39"/>
      <c r="F1120" s="65"/>
      <c r="I1120" s="24"/>
      <c r="J1120" s="24"/>
    </row>
    <row r="1121" spans="1:10" ht="13">
      <c r="A1121" s="1" t="s">
        <v>1120</v>
      </c>
      <c r="E1121" s="39"/>
      <c r="F1121" s="65"/>
      <c r="I1121" s="24"/>
      <c r="J1121" s="24"/>
    </row>
    <row r="1122" spans="1:10" ht="13">
      <c r="A1122" s="1" t="s">
        <v>1121</v>
      </c>
      <c r="E1122" s="39"/>
      <c r="F1122" s="65"/>
      <c r="I1122" s="24"/>
      <c r="J1122" s="24"/>
    </row>
    <row r="1123" spans="1:10" ht="13">
      <c r="A1123" s="1" t="s">
        <v>1122</v>
      </c>
      <c r="E1123" s="39"/>
      <c r="F1123" s="65"/>
      <c r="I1123" s="24"/>
      <c r="J1123" s="24"/>
    </row>
    <row r="1124" spans="1:10" ht="13">
      <c r="A1124" s="1" t="s">
        <v>1123</v>
      </c>
      <c r="E1124" s="39"/>
      <c r="F1124" s="65"/>
      <c r="I1124" s="24"/>
      <c r="J1124" s="24"/>
    </row>
    <row r="1125" spans="1:10" ht="13">
      <c r="A1125" s="1" t="s">
        <v>1124</v>
      </c>
      <c r="E1125" s="39"/>
      <c r="F1125" s="65"/>
      <c r="I1125" s="24"/>
      <c r="J1125" s="24"/>
    </row>
    <row r="1126" spans="1:10" ht="13">
      <c r="A1126" s="1" t="s">
        <v>1125</v>
      </c>
      <c r="E1126" s="39"/>
      <c r="F1126" s="65"/>
      <c r="I1126" s="24"/>
      <c r="J1126" s="24"/>
    </row>
    <row r="1127" spans="1:10" ht="13">
      <c r="A1127" s="1" t="s">
        <v>1126</v>
      </c>
      <c r="E1127" s="39"/>
      <c r="F1127" s="65"/>
      <c r="I1127" s="24"/>
      <c r="J1127" s="24"/>
    </row>
    <row r="1128" spans="1:10" ht="13">
      <c r="A1128" s="1" t="s">
        <v>1127</v>
      </c>
      <c r="E1128" s="39"/>
      <c r="F1128" s="65"/>
      <c r="I1128" s="24"/>
      <c r="J1128" s="24"/>
    </row>
    <row r="1129" spans="1:10" ht="13">
      <c r="A1129" s="1" t="s">
        <v>1128</v>
      </c>
      <c r="E1129" s="39"/>
      <c r="F1129" s="65"/>
      <c r="I1129" s="24"/>
      <c r="J1129" s="24"/>
    </row>
    <row r="1130" spans="1:10" ht="13">
      <c r="A1130" s="1" t="s">
        <v>1129</v>
      </c>
      <c r="E1130" s="39"/>
      <c r="F1130" s="65"/>
      <c r="I1130" s="24"/>
      <c r="J1130" s="24"/>
    </row>
    <row r="1131" spans="1:10" ht="13">
      <c r="A1131" s="1" t="s">
        <v>1130</v>
      </c>
      <c r="E1131" s="39"/>
      <c r="F1131" s="65"/>
      <c r="I1131" s="24"/>
      <c r="J1131" s="24"/>
    </row>
    <row r="1132" spans="1:10" ht="13">
      <c r="A1132" s="1" t="s">
        <v>1131</v>
      </c>
      <c r="E1132" s="39"/>
      <c r="F1132" s="65"/>
      <c r="I1132" s="24"/>
      <c r="J1132" s="24"/>
    </row>
    <row r="1133" spans="1:10" ht="13">
      <c r="A1133" s="1" t="s">
        <v>1132</v>
      </c>
      <c r="E1133" s="39"/>
      <c r="F1133" s="65"/>
      <c r="I1133" s="24"/>
      <c r="J1133" s="24"/>
    </row>
    <row r="1134" spans="1:10" ht="13">
      <c r="A1134" s="1" t="s">
        <v>1133</v>
      </c>
      <c r="E1134" s="39"/>
      <c r="F1134" s="65"/>
      <c r="I1134" s="24"/>
      <c r="J1134" s="24"/>
    </row>
    <row r="1135" spans="1:10" ht="13">
      <c r="A1135" s="1" t="s">
        <v>1134</v>
      </c>
      <c r="E1135" s="39"/>
      <c r="F1135" s="65"/>
      <c r="I1135" s="24"/>
      <c r="J1135" s="24"/>
    </row>
    <row r="1136" spans="1:10" ht="13">
      <c r="A1136" s="1" t="s">
        <v>1135</v>
      </c>
      <c r="E1136" s="39"/>
      <c r="F1136" s="65"/>
      <c r="I1136" s="24"/>
      <c r="J1136" s="24"/>
    </row>
    <row r="1137" spans="1:10" ht="13">
      <c r="A1137" s="1" t="s">
        <v>1136</v>
      </c>
      <c r="E1137" s="39"/>
      <c r="F1137" s="65"/>
      <c r="I1137" s="24"/>
      <c r="J1137" s="24"/>
    </row>
    <row r="1138" spans="1:10" ht="13">
      <c r="A1138" s="1" t="s">
        <v>1137</v>
      </c>
      <c r="E1138" s="39"/>
      <c r="F1138" s="65"/>
      <c r="I1138" s="24"/>
      <c r="J1138" s="24"/>
    </row>
    <row r="1139" spans="1:10" ht="13">
      <c r="A1139" s="1" t="s">
        <v>1138</v>
      </c>
      <c r="E1139" s="39"/>
      <c r="F1139" s="65"/>
      <c r="I1139" s="24"/>
      <c r="J1139" s="24"/>
    </row>
    <row r="1140" spans="1:10" ht="13">
      <c r="A1140" s="1" t="s">
        <v>1139</v>
      </c>
      <c r="E1140" s="39"/>
      <c r="F1140" s="65"/>
      <c r="I1140" s="24"/>
      <c r="J1140" s="24"/>
    </row>
    <row r="1141" spans="1:10" ht="13">
      <c r="A1141" s="1" t="s">
        <v>1140</v>
      </c>
      <c r="E1141" s="39"/>
      <c r="F1141" s="65"/>
      <c r="I1141" s="24"/>
      <c r="J1141" s="24"/>
    </row>
    <row r="1142" spans="1:10" ht="13">
      <c r="A1142" s="1" t="s">
        <v>1141</v>
      </c>
      <c r="E1142" s="39"/>
      <c r="F1142" s="65"/>
      <c r="I1142" s="24"/>
      <c r="J1142" s="24"/>
    </row>
    <row r="1143" spans="1:10" ht="13">
      <c r="A1143" s="1" t="s">
        <v>1142</v>
      </c>
      <c r="E1143" s="39"/>
      <c r="F1143" s="65"/>
      <c r="I1143" s="24"/>
      <c r="J1143" s="24"/>
    </row>
    <row r="1144" spans="1:10" ht="13">
      <c r="A1144" s="1" t="s">
        <v>1143</v>
      </c>
      <c r="E1144" s="39"/>
      <c r="F1144" s="65"/>
      <c r="I1144" s="24"/>
      <c r="J1144" s="24"/>
    </row>
    <row r="1145" spans="1:10" ht="13">
      <c r="A1145" s="1" t="s">
        <v>1144</v>
      </c>
      <c r="E1145" s="39"/>
      <c r="F1145" s="65"/>
      <c r="I1145" s="24"/>
      <c r="J1145" s="24"/>
    </row>
    <row r="1146" spans="1:10" ht="13">
      <c r="A1146" s="1" t="s">
        <v>1145</v>
      </c>
      <c r="E1146" s="39"/>
      <c r="F1146" s="65"/>
      <c r="I1146" s="24"/>
      <c r="J1146" s="24"/>
    </row>
    <row r="1147" spans="1:10" ht="13">
      <c r="A1147" s="1" t="s">
        <v>1146</v>
      </c>
      <c r="E1147" s="39"/>
      <c r="F1147" s="65"/>
      <c r="I1147" s="24"/>
      <c r="J1147" s="24"/>
    </row>
    <row r="1148" spans="1:10" ht="13">
      <c r="A1148" s="1" t="s">
        <v>1147</v>
      </c>
      <c r="E1148" s="39"/>
      <c r="F1148" s="65"/>
      <c r="I1148" s="24"/>
      <c r="J1148" s="24"/>
    </row>
    <row r="1149" spans="1:10" ht="13">
      <c r="A1149" s="1" t="s">
        <v>1148</v>
      </c>
      <c r="E1149" s="39"/>
      <c r="F1149" s="65"/>
      <c r="I1149" s="24"/>
      <c r="J1149" s="24"/>
    </row>
    <row r="1150" spans="1:10" ht="13">
      <c r="A1150" s="1" t="s">
        <v>1149</v>
      </c>
      <c r="E1150" s="39"/>
      <c r="F1150" s="65"/>
      <c r="I1150" s="24"/>
      <c r="J1150" s="24"/>
    </row>
    <row r="1151" spans="1:10" ht="13">
      <c r="A1151" s="1" t="s">
        <v>1150</v>
      </c>
      <c r="E1151" s="39"/>
      <c r="F1151" s="65"/>
      <c r="I1151" s="24"/>
      <c r="J1151" s="24"/>
    </row>
    <row r="1152" spans="1:10" ht="13">
      <c r="A1152" s="1" t="s">
        <v>1151</v>
      </c>
      <c r="E1152" s="39"/>
      <c r="F1152" s="65"/>
      <c r="I1152" s="24"/>
      <c r="J1152" s="24"/>
    </row>
    <row r="1153" spans="1:10" ht="13">
      <c r="A1153" s="1" t="s">
        <v>1152</v>
      </c>
      <c r="E1153" s="39"/>
      <c r="F1153" s="65"/>
      <c r="I1153" s="24"/>
      <c r="J1153" s="24"/>
    </row>
    <row r="1154" spans="1:10" ht="13">
      <c r="A1154" s="1" t="s">
        <v>1153</v>
      </c>
      <c r="E1154" s="39"/>
      <c r="F1154" s="65"/>
      <c r="I1154" s="24"/>
      <c r="J1154" s="24"/>
    </row>
    <row r="1155" spans="1:10" ht="13">
      <c r="A1155" s="1" t="s">
        <v>1154</v>
      </c>
      <c r="E1155" s="39"/>
      <c r="F1155" s="65"/>
      <c r="I1155" s="24"/>
      <c r="J1155" s="24"/>
    </row>
    <row r="1156" spans="1:10" ht="13">
      <c r="A1156" s="1" t="s">
        <v>1155</v>
      </c>
      <c r="E1156" s="39"/>
      <c r="F1156" s="65"/>
      <c r="I1156" s="24"/>
      <c r="J1156" s="24"/>
    </row>
    <row r="1157" spans="1:10" ht="13">
      <c r="A1157" s="1" t="s">
        <v>1156</v>
      </c>
      <c r="E1157" s="39"/>
      <c r="F1157" s="65"/>
      <c r="I1157" s="24"/>
      <c r="J1157" s="24"/>
    </row>
    <row r="1158" spans="1:10" ht="13">
      <c r="A1158" s="1" t="s">
        <v>1157</v>
      </c>
      <c r="E1158" s="39"/>
      <c r="F1158" s="65"/>
      <c r="I1158" s="24"/>
      <c r="J1158" s="24"/>
    </row>
    <row r="1159" spans="1:10" ht="13">
      <c r="A1159" s="1" t="s">
        <v>1158</v>
      </c>
      <c r="E1159" s="39"/>
      <c r="F1159" s="65"/>
      <c r="I1159" s="24"/>
      <c r="J1159" s="24"/>
    </row>
    <row r="1160" spans="1:10" ht="13">
      <c r="A1160" s="1" t="s">
        <v>1159</v>
      </c>
      <c r="E1160" s="39"/>
      <c r="F1160" s="65"/>
      <c r="I1160" s="24"/>
      <c r="J1160" s="24"/>
    </row>
    <row r="1161" spans="1:10" ht="13">
      <c r="A1161" s="1" t="s">
        <v>1160</v>
      </c>
      <c r="E1161" s="39"/>
      <c r="F1161" s="65"/>
      <c r="I1161" s="24"/>
      <c r="J1161" s="24"/>
    </row>
    <row r="1162" spans="1:10" ht="13">
      <c r="A1162" s="1" t="s">
        <v>1161</v>
      </c>
      <c r="E1162" s="39"/>
      <c r="F1162" s="65"/>
      <c r="I1162" s="24"/>
      <c r="J1162" s="24"/>
    </row>
    <row r="1163" spans="1:10" ht="13">
      <c r="A1163" s="1" t="s">
        <v>1162</v>
      </c>
      <c r="E1163" s="39"/>
      <c r="F1163" s="65"/>
      <c r="I1163" s="24"/>
      <c r="J1163" s="24"/>
    </row>
    <row r="1164" spans="1:10" ht="13">
      <c r="A1164" s="1" t="s">
        <v>1163</v>
      </c>
      <c r="E1164" s="39"/>
      <c r="F1164" s="65"/>
      <c r="I1164" s="24"/>
      <c r="J1164" s="24"/>
    </row>
    <row r="1165" spans="1:10" ht="13">
      <c r="A1165" s="1" t="s">
        <v>1164</v>
      </c>
      <c r="E1165" s="39"/>
      <c r="F1165" s="65"/>
      <c r="I1165" s="24"/>
      <c r="J1165" s="24"/>
    </row>
    <row r="1166" spans="1:10" ht="13">
      <c r="A1166" s="1" t="s">
        <v>1165</v>
      </c>
      <c r="E1166" s="39"/>
      <c r="F1166" s="65"/>
      <c r="I1166" s="24"/>
      <c r="J1166" s="24"/>
    </row>
    <row r="1167" spans="1:10" ht="13">
      <c r="A1167" s="1" t="s">
        <v>1166</v>
      </c>
      <c r="E1167" s="39"/>
      <c r="F1167" s="65"/>
      <c r="I1167" s="24"/>
      <c r="J1167" s="24"/>
    </row>
    <row r="1168" spans="1:10" ht="13">
      <c r="A1168" s="1" t="s">
        <v>1167</v>
      </c>
      <c r="E1168" s="39"/>
      <c r="F1168" s="65"/>
      <c r="I1168" s="24"/>
      <c r="J1168" s="24"/>
    </row>
    <row r="1169" spans="1:10" ht="13">
      <c r="A1169" s="1" t="s">
        <v>1168</v>
      </c>
      <c r="E1169" s="39"/>
      <c r="F1169" s="65"/>
      <c r="I1169" s="24"/>
      <c r="J1169" s="24"/>
    </row>
    <row r="1170" spans="1:10" ht="13">
      <c r="A1170" s="1" t="s">
        <v>1169</v>
      </c>
      <c r="E1170" s="39"/>
      <c r="F1170" s="65"/>
      <c r="I1170" s="24"/>
      <c r="J1170" s="24"/>
    </row>
    <row r="1171" spans="1:10" ht="13">
      <c r="A1171" s="1" t="s">
        <v>1170</v>
      </c>
      <c r="E1171" s="39"/>
      <c r="F1171" s="65"/>
      <c r="I1171" s="24"/>
      <c r="J1171" s="24"/>
    </row>
    <row r="1172" spans="1:10" ht="13">
      <c r="A1172" s="1" t="s">
        <v>1171</v>
      </c>
      <c r="E1172" s="39"/>
      <c r="F1172" s="65"/>
      <c r="I1172" s="24"/>
      <c r="J1172" s="24"/>
    </row>
    <row r="1173" spans="1:10" ht="13">
      <c r="A1173" s="1" t="s">
        <v>1172</v>
      </c>
      <c r="E1173" s="39"/>
      <c r="F1173" s="65"/>
      <c r="I1173" s="24"/>
      <c r="J1173" s="24"/>
    </row>
    <row r="1174" spans="1:10" ht="13">
      <c r="A1174" s="1" t="s">
        <v>1173</v>
      </c>
      <c r="E1174" s="39"/>
      <c r="F1174" s="65"/>
      <c r="I1174" s="24"/>
      <c r="J1174" s="24"/>
    </row>
    <row r="1175" spans="1:10" ht="13">
      <c r="A1175" s="1" t="s">
        <v>1174</v>
      </c>
      <c r="E1175" s="39"/>
      <c r="F1175" s="65"/>
      <c r="I1175" s="24"/>
      <c r="J1175" s="24"/>
    </row>
    <row r="1176" spans="1:10" ht="13">
      <c r="A1176" s="1" t="s">
        <v>1175</v>
      </c>
      <c r="E1176" s="39"/>
      <c r="F1176" s="65"/>
      <c r="I1176" s="24"/>
      <c r="J1176" s="24"/>
    </row>
    <row r="1177" spans="1:10" ht="13">
      <c r="A1177" s="1" t="s">
        <v>1176</v>
      </c>
      <c r="E1177" s="39"/>
      <c r="F1177" s="65"/>
      <c r="I1177" s="24"/>
      <c r="J1177" s="24"/>
    </row>
    <row r="1178" spans="1:10" ht="13">
      <c r="A1178" s="1" t="s">
        <v>1177</v>
      </c>
      <c r="E1178" s="39"/>
      <c r="F1178" s="65"/>
      <c r="I1178" s="24"/>
      <c r="J1178" s="24"/>
    </row>
    <row r="1179" spans="1:10" ht="13">
      <c r="A1179" s="1" t="s">
        <v>1178</v>
      </c>
      <c r="E1179" s="39"/>
      <c r="F1179" s="65"/>
      <c r="I1179" s="24"/>
      <c r="J1179" s="24"/>
    </row>
    <row r="1180" spans="1:10" ht="13">
      <c r="A1180" s="1" t="s">
        <v>1179</v>
      </c>
      <c r="E1180" s="39"/>
      <c r="F1180" s="65"/>
      <c r="I1180" s="24"/>
      <c r="J1180" s="24"/>
    </row>
    <row r="1181" spans="1:10" ht="13">
      <c r="A1181" s="1" t="s">
        <v>1180</v>
      </c>
      <c r="E1181" s="39"/>
      <c r="F1181" s="65"/>
      <c r="I1181" s="24"/>
      <c r="J1181" s="24"/>
    </row>
    <row r="1182" spans="1:10" ht="13">
      <c r="A1182" s="1" t="s">
        <v>1181</v>
      </c>
      <c r="E1182" s="39"/>
      <c r="F1182" s="65"/>
      <c r="I1182" s="24"/>
      <c r="J1182" s="24"/>
    </row>
    <row r="1183" spans="1:10" ht="13">
      <c r="A1183" s="1" t="s">
        <v>1182</v>
      </c>
      <c r="E1183" s="39"/>
      <c r="F1183" s="65"/>
      <c r="I1183" s="24"/>
      <c r="J1183" s="24"/>
    </row>
    <row r="1184" spans="1:10" ht="13">
      <c r="A1184" s="1" t="s">
        <v>1183</v>
      </c>
      <c r="E1184" s="39"/>
      <c r="F1184" s="65"/>
      <c r="I1184" s="24"/>
      <c r="J1184" s="24"/>
    </row>
    <row r="1185" spans="1:10" ht="13">
      <c r="A1185" s="1" t="s">
        <v>1184</v>
      </c>
      <c r="E1185" s="39"/>
      <c r="F1185" s="65"/>
      <c r="I1185" s="24"/>
      <c r="J1185" s="24"/>
    </row>
    <row r="1186" spans="1:10" ht="13">
      <c r="A1186" s="1" t="s">
        <v>1185</v>
      </c>
      <c r="E1186" s="39"/>
      <c r="F1186" s="65"/>
      <c r="I1186" s="24"/>
      <c r="J1186" s="24"/>
    </row>
    <row r="1187" spans="1:10" ht="13">
      <c r="A1187" s="1" t="s">
        <v>1186</v>
      </c>
      <c r="E1187" s="39"/>
      <c r="F1187" s="65"/>
      <c r="I1187" s="24"/>
      <c r="J1187" s="24"/>
    </row>
    <row r="1188" spans="1:10" ht="13">
      <c r="A1188" s="1" t="s">
        <v>1187</v>
      </c>
      <c r="E1188" s="39"/>
      <c r="F1188" s="65"/>
      <c r="I1188" s="24"/>
      <c r="J1188" s="24"/>
    </row>
    <row r="1189" spans="1:10" ht="13">
      <c r="A1189" s="1" t="s">
        <v>1188</v>
      </c>
      <c r="E1189" s="39"/>
      <c r="F1189" s="65"/>
      <c r="I1189" s="24"/>
      <c r="J1189" s="24"/>
    </row>
    <row r="1190" spans="1:10" ht="13">
      <c r="A1190" s="1" t="s">
        <v>1189</v>
      </c>
      <c r="E1190" s="39"/>
      <c r="F1190" s="65"/>
      <c r="I1190" s="24"/>
      <c r="J1190" s="24"/>
    </row>
    <row r="1191" spans="1:10" ht="13">
      <c r="A1191" s="1" t="s">
        <v>1190</v>
      </c>
      <c r="E1191" s="39"/>
      <c r="F1191" s="65"/>
      <c r="I1191" s="24"/>
      <c r="J1191" s="24"/>
    </row>
    <row r="1192" spans="1:10" ht="13">
      <c r="A1192" s="1" t="s">
        <v>1191</v>
      </c>
      <c r="E1192" s="39"/>
      <c r="F1192" s="65"/>
      <c r="I1192" s="24"/>
      <c r="J1192" s="24"/>
    </row>
    <row r="1193" spans="1:10" ht="13">
      <c r="A1193" s="1" t="s">
        <v>1192</v>
      </c>
      <c r="E1193" s="39"/>
      <c r="F1193" s="65"/>
      <c r="I1193" s="24"/>
      <c r="J1193" s="24"/>
    </row>
    <row r="1194" spans="1:10" ht="13">
      <c r="A1194" s="1" t="s">
        <v>1193</v>
      </c>
      <c r="E1194" s="39"/>
      <c r="F1194" s="65"/>
      <c r="I1194" s="24"/>
      <c r="J1194" s="24"/>
    </row>
    <row r="1195" spans="1:10" ht="13">
      <c r="A1195" s="1" t="s">
        <v>1194</v>
      </c>
      <c r="E1195" s="39"/>
      <c r="F1195" s="65"/>
      <c r="I1195" s="24"/>
      <c r="J1195" s="24"/>
    </row>
    <row r="1196" spans="1:10" ht="13">
      <c r="A1196" s="1" t="s">
        <v>1195</v>
      </c>
      <c r="E1196" s="39"/>
      <c r="F1196" s="65"/>
      <c r="I1196" s="24"/>
      <c r="J1196" s="24"/>
    </row>
    <row r="1197" spans="1:10" ht="13">
      <c r="A1197" s="1" t="s">
        <v>1196</v>
      </c>
      <c r="E1197" s="39"/>
      <c r="F1197" s="65"/>
      <c r="I1197" s="24"/>
      <c r="J1197" s="24"/>
    </row>
    <row r="1198" spans="1:10" ht="13">
      <c r="A1198" s="1" t="s">
        <v>1197</v>
      </c>
      <c r="E1198" s="39"/>
      <c r="F1198" s="65"/>
      <c r="I1198" s="24"/>
      <c r="J1198" s="24"/>
    </row>
    <row r="1199" spans="1:10" ht="13">
      <c r="A1199" s="1" t="s">
        <v>1198</v>
      </c>
      <c r="E1199" s="39"/>
      <c r="F1199" s="65"/>
      <c r="I1199" s="24"/>
      <c r="J1199" s="24"/>
    </row>
    <row r="1200" spans="1:10" ht="13">
      <c r="A1200" s="1" t="s">
        <v>1199</v>
      </c>
      <c r="E1200" s="39"/>
      <c r="F1200" s="65"/>
      <c r="I1200" s="24"/>
      <c r="J1200" s="24"/>
    </row>
    <row r="1201" spans="1:10" ht="13">
      <c r="A1201" s="1" t="s">
        <v>1200</v>
      </c>
      <c r="E1201" s="39"/>
      <c r="F1201" s="65"/>
      <c r="I1201" s="24"/>
      <c r="J1201" s="24"/>
    </row>
    <row r="1202" spans="1:10" ht="13">
      <c r="A1202" s="1" t="s">
        <v>1201</v>
      </c>
      <c r="E1202" s="39"/>
      <c r="F1202" s="65"/>
      <c r="I1202" s="24"/>
      <c r="J1202" s="24"/>
    </row>
    <row r="1203" spans="1:10" ht="13">
      <c r="A1203" s="1" t="s">
        <v>1202</v>
      </c>
      <c r="E1203" s="39"/>
      <c r="F1203" s="65"/>
      <c r="I1203" s="24"/>
      <c r="J1203" s="24"/>
    </row>
    <row r="1204" spans="1:10" ht="13">
      <c r="A1204" s="1" t="s">
        <v>1203</v>
      </c>
      <c r="E1204" s="39"/>
      <c r="F1204" s="65"/>
      <c r="I1204" s="24"/>
      <c r="J1204" s="24"/>
    </row>
    <row r="1205" spans="1:10" ht="13">
      <c r="A1205" s="1" t="s">
        <v>1204</v>
      </c>
      <c r="E1205" s="39"/>
      <c r="F1205" s="65"/>
      <c r="I1205" s="24"/>
      <c r="J1205" s="24"/>
    </row>
    <row r="1206" spans="1:10" ht="13">
      <c r="A1206" s="1" t="s">
        <v>1205</v>
      </c>
      <c r="E1206" s="39"/>
      <c r="F1206" s="65"/>
      <c r="I1206" s="24"/>
      <c r="J1206" s="24"/>
    </row>
    <row r="1207" spans="1:10" ht="13">
      <c r="A1207" s="1" t="s">
        <v>1206</v>
      </c>
      <c r="E1207" s="39"/>
      <c r="F1207" s="65"/>
      <c r="I1207" s="24"/>
      <c r="J1207" s="24"/>
    </row>
    <row r="1208" spans="1:10" ht="13">
      <c r="A1208" s="1" t="s">
        <v>1207</v>
      </c>
      <c r="E1208" s="39"/>
      <c r="F1208" s="65"/>
      <c r="I1208" s="24"/>
      <c r="J1208" s="24"/>
    </row>
    <row r="1209" spans="1:10" ht="13">
      <c r="A1209" s="1" t="s">
        <v>1208</v>
      </c>
      <c r="E1209" s="39"/>
      <c r="F1209" s="65"/>
      <c r="I1209" s="24"/>
      <c r="J1209" s="24"/>
    </row>
    <row r="1210" spans="1:10" ht="13">
      <c r="A1210" s="1" t="s">
        <v>1209</v>
      </c>
      <c r="E1210" s="39"/>
      <c r="F1210" s="65"/>
      <c r="I1210" s="24"/>
      <c r="J1210" s="24"/>
    </row>
    <row r="1211" spans="1:10" ht="13">
      <c r="A1211" s="1" t="s">
        <v>1210</v>
      </c>
      <c r="E1211" s="39"/>
      <c r="F1211" s="65"/>
      <c r="I1211" s="24"/>
      <c r="J1211" s="24"/>
    </row>
    <row r="1212" spans="1:10" ht="13">
      <c r="A1212" s="1" t="s">
        <v>1211</v>
      </c>
      <c r="E1212" s="39"/>
      <c r="F1212" s="65"/>
      <c r="I1212" s="24"/>
      <c r="J1212" s="24"/>
    </row>
    <row r="1213" spans="1:10" ht="13">
      <c r="A1213" s="1" t="s">
        <v>1212</v>
      </c>
      <c r="E1213" s="39"/>
      <c r="F1213" s="65"/>
      <c r="I1213" s="24"/>
      <c r="J1213" s="24"/>
    </row>
    <row r="1214" spans="1:10" ht="13">
      <c r="A1214" s="1" t="s">
        <v>1213</v>
      </c>
      <c r="E1214" s="39"/>
      <c r="F1214" s="65"/>
      <c r="I1214" s="24"/>
      <c r="J1214" s="24"/>
    </row>
    <row r="1215" spans="1:10" ht="13">
      <c r="A1215" s="1" t="s">
        <v>1214</v>
      </c>
      <c r="E1215" s="39"/>
      <c r="F1215" s="65"/>
      <c r="I1215" s="24"/>
      <c r="J1215" s="24"/>
    </row>
    <row r="1216" spans="1:10" ht="13">
      <c r="A1216" s="1" t="s">
        <v>1215</v>
      </c>
      <c r="E1216" s="39"/>
      <c r="F1216" s="65"/>
      <c r="I1216" s="24"/>
      <c r="J1216" s="24"/>
    </row>
    <row r="1217" spans="1:10" ht="13">
      <c r="A1217" s="1" t="s">
        <v>1216</v>
      </c>
      <c r="E1217" s="39"/>
      <c r="F1217" s="65"/>
      <c r="I1217" s="24"/>
      <c r="J1217" s="24"/>
    </row>
    <row r="1218" spans="1:10" ht="13">
      <c r="A1218" s="1" t="s">
        <v>1217</v>
      </c>
      <c r="E1218" s="39"/>
      <c r="F1218" s="65"/>
      <c r="I1218" s="24"/>
      <c r="J1218" s="24"/>
    </row>
    <row r="1219" spans="1:10" ht="13">
      <c r="A1219" s="1" t="s">
        <v>1218</v>
      </c>
      <c r="E1219" s="39"/>
      <c r="F1219" s="65"/>
      <c r="I1219" s="24"/>
      <c r="J1219" s="24"/>
    </row>
    <row r="1220" spans="1:10" ht="13">
      <c r="A1220" s="1" t="s">
        <v>1219</v>
      </c>
      <c r="E1220" s="39"/>
      <c r="F1220" s="65"/>
      <c r="I1220" s="24"/>
      <c r="J1220" s="24"/>
    </row>
    <row r="1221" spans="1:10" ht="13">
      <c r="A1221" s="1" t="s">
        <v>1220</v>
      </c>
      <c r="E1221" s="39"/>
      <c r="F1221" s="65"/>
      <c r="I1221" s="24"/>
      <c r="J1221" s="24"/>
    </row>
    <row r="1222" spans="1:10" ht="13">
      <c r="A1222" s="1" t="s">
        <v>1221</v>
      </c>
      <c r="E1222" s="39"/>
      <c r="F1222" s="65"/>
      <c r="I1222" s="24"/>
      <c r="J1222" s="24"/>
    </row>
    <row r="1223" spans="1:10" ht="13">
      <c r="A1223" s="1" t="s">
        <v>1222</v>
      </c>
      <c r="E1223" s="39"/>
      <c r="F1223" s="65"/>
      <c r="I1223" s="24"/>
      <c r="J1223" s="24"/>
    </row>
    <row r="1224" spans="1:10" ht="13">
      <c r="A1224" s="1" t="s">
        <v>1223</v>
      </c>
      <c r="E1224" s="39"/>
      <c r="F1224" s="65"/>
      <c r="I1224" s="24"/>
      <c r="J1224" s="24"/>
    </row>
    <row r="1225" spans="1:10" ht="13">
      <c r="A1225" s="1" t="s">
        <v>1224</v>
      </c>
      <c r="E1225" s="39"/>
      <c r="F1225" s="65"/>
      <c r="I1225" s="24"/>
      <c r="J1225" s="24"/>
    </row>
    <row r="1226" spans="1:10" ht="13">
      <c r="A1226" s="1" t="s">
        <v>1225</v>
      </c>
      <c r="E1226" s="39"/>
      <c r="F1226" s="65"/>
      <c r="I1226" s="24"/>
      <c r="J1226" s="24"/>
    </row>
    <row r="1227" spans="1:10" ht="13">
      <c r="A1227" s="1" t="s">
        <v>1226</v>
      </c>
      <c r="E1227" s="39"/>
      <c r="F1227" s="65"/>
      <c r="I1227" s="24"/>
      <c r="J1227" s="24"/>
    </row>
    <row r="1228" spans="1:10" ht="13">
      <c r="A1228" s="1" t="s">
        <v>1227</v>
      </c>
      <c r="E1228" s="39"/>
      <c r="F1228" s="65"/>
      <c r="I1228" s="24"/>
      <c r="J1228" s="24"/>
    </row>
    <row r="1229" spans="1:10" ht="13">
      <c r="A1229" s="1" t="s">
        <v>1228</v>
      </c>
      <c r="E1229" s="39"/>
      <c r="F1229" s="65"/>
      <c r="I1229" s="24"/>
      <c r="J1229" s="24"/>
    </row>
    <row r="1230" spans="1:10" ht="13">
      <c r="A1230" s="1" t="s">
        <v>1229</v>
      </c>
      <c r="E1230" s="39"/>
      <c r="F1230" s="65"/>
      <c r="I1230" s="24"/>
      <c r="J1230" s="24"/>
    </row>
    <row r="1231" spans="1:10" ht="13">
      <c r="A1231" s="1" t="s">
        <v>1230</v>
      </c>
      <c r="E1231" s="39"/>
      <c r="F1231" s="65"/>
      <c r="I1231" s="24"/>
      <c r="J1231" s="24"/>
    </row>
    <row r="1232" spans="1:10" ht="13">
      <c r="A1232" s="1" t="s">
        <v>1231</v>
      </c>
      <c r="E1232" s="39"/>
      <c r="F1232" s="65"/>
      <c r="I1232" s="24"/>
      <c r="J1232" s="24"/>
    </row>
    <row r="1233" spans="1:10" ht="13">
      <c r="A1233" s="1" t="s">
        <v>1232</v>
      </c>
      <c r="E1233" s="39"/>
      <c r="F1233" s="65"/>
      <c r="I1233" s="24"/>
      <c r="J1233" s="24"/>
    </row>
    <row r="1234" spans="1:10" ht="13">
      <c r="A1234" s="1" t="s">
        <v>1233</v>
      </c>
      <c r="E1234" s="39"/>
      <c r="F1234" s="65"/>
      <c r="I1234" s="24"/>
      <c r="J1234" s="24"/>
    </row>
    <row r="1235" spans="1:10" ht="13">
      <c r="A1235" s="1" t="s">
        <v>1234</v>
      </c>
      <c r="E1235" s="39"/>
      <c r="F1235" s="65"/>
      <c r="I1235" s="24"/>
      <c r="J1235" s="24"/>
    </row>
    <row r="1236" spans="1:10" ht="13">
      <c r="A1236" s="1" t="s">
        <v>1235</v>
      </c>
      <c r="E1236" s="39"/>
      <c r="F1236" s="65"/>
      <c r="I1236" s="24"/>
      <c r="J1236" s="24"/>
    </row>
    <row r="1237" spans="1:10" ht="13">
      <c r="A1237" s="1" t="s">
        <v>1236</v>
      </c>
      <c r="E1237" s="39"/>
      <c r="F1237" s="65"/>
      <c r="I1237" s="24"/>
      <c r="J1237" s="24"/>
    </row>
    <row r="1238" spans="1:10" ht="13">
      <c r="A1238" s="1" t="s">
        <v>1237</v>
      </c>
      <c r="E1238" s="39"/>
      <c r="F1238" s="65"/>
      <c r="I1238" s="24"/>
      <c r="J1238" s="24"/>
    </row>
    <row r="1239" spans="1:10" ht="13">
      <c r="A1239" s="1" t="s">
        <v>1238</v>
      </c>
      <c r="E1239" s="39"/>
      <c r="F1239" s="65"/>
      <c r="I1239" s="24"/>
      <c r="J1239" s="24"/>
    </row>
    <row r="1240" spans="1:10" ht="13">
      <c r="A1240" s="1" t="s">
        <v>1239</v>
      </c>
      <c r="E1240" s="39"/>
      <c r="F1240" s="65"/>
      <c r="I1240" s="24"/>
      <c r="J1240" s="24"/>
    </row>
    <row r="1241" spans="1:10" ht="13">
      <c r="A1241" s="1" t="s">
        <v>1240</v>
      </c>
      <c r="E1241" s="39"/>
      <c r="F1241" s="65"/>
      <c r="I1241" s="24"/>
      <c r="J1241" s="24"/>
    </row>
    <row r="1242" spans="1:10" ht="13">
      <c r="A1242" s="1" t="s">
        <v>1241</v>
      </c>
      <c r="E1242" s="39"/>
      <c r="F1242" s="65"/>
      <c r="I1242" s="24"/>
      <c r="J1242" s="24"/>
    </row>
    <row r="1243" spans="1:10" ht="13">
      <c r="A1243" s="1" t="s">
        <v>1242</v>
      </c>
      <c r="E1243" s="39"/>
      <c r="F1243" s="65"/>
      <c r="I1243" s="24"/>
      <c r="J1243" s="24"/>
    </row>
    <row r="1244" spans="1:10" ht="13">
      <c r="A1244" s="1" t="s">
        <v>1243</v>
      </c>
      <c r="E1244" s="39"/>
      <c r="F1244" s="65"/>
      <c r="I1244" s="24"/>
      <c r="J1244" s="24"/>
    </row>
    <row r="1245" spans="1:10" ht="13">
      <c r="A1245" s="1" t="s">
        <v>1244</v>
      </c>
      <c r="E1245" s="39"/>
      <c r="F1245" s="65"/>
      <c r="I1245" s="24"/>
      <c r="J1245" s="24"/>
    </row>
    <row r="1246" spans="1:10" ht="13">
      <c r="A1246" s="1" t="s">
        <v>1245</v>
      </c>
      <c r="E1246" s="39"/>
      <c r="F1246" s="65"/>
      <c r="I1246" s="24"/>
      <c r="J1246" s="24"/>
    </row>
    <row r="1247" spans="1:10" ht="13">
      <c r="A1247" s="1" t="s">
        <v>1246</v>
      </c>
      <c r="E1247" s="39"/>
      <c r="F1247" s="65"/>
      <c r="I1247" s="24"/>
      <c r="J1247" s="24"/>
    </row>
    <row r="1248" spans="1:10" ht="13">
      <c r="A1248" s="1" t="s">
        <v>1247</v>
      </c>
      <c r="E1248" s="39"/>
      <c r="F1248" s="65"/>
      <c r="I1248" s="24"/>
      <c r="J1248" s="24"/>
    </row>
    <row r="1249" spans="1:10" ht="13">
      <c r="A1249" s="1" t="s">
        <v>1248</v>
      </c>
      <c r="E1249" s="39"/>
      <c r="F1249" s="65"/>
      <c r="I1249" s="24"/>
      <c r="J1249" s="24"/>
    </row>
    <row r="1250" spans="1:10" ht="13">
      <c r="A1250" s="1" t="s">
        <v>1249</v>
      </c>
      <c r="E1250" s="39"/>
      <c r="F1250" s="65"/>
      <c r="I1250" s="24"/>
      <c r="J1250" s="24"/>
    </row>
    <row r="1251" spans="1:10" ht="13">
      <c r="A1251" s="1" t="s">
        <v>1250</v>
      </c>
      <c r="E1251" s="39"/>
      <c r="F1251" s="65"/>
      <c r="I1251" s="24"/>
      <c r="J1251" s="24"/>
    </row>
    <row r="1252" spans="1:10" ht="13">
      <c r="A1252" s="1" t="s">
        <v>1251</v>
      </c>
      <c r="E1252" s="39"/>
      <c r="F1252" s="65"/>
      <c r="I1252" s="24"/>
      <c r="J1252" s="24"/>
    </row>
    <row r="1253" spans="1:10" ht="13">
      <c r="A1253" s="1" t="s">
        <v>1252</v>
      </c>
      <c r="E1253" s="39"/>
      <c r="F1253" s="65"/>
      <c r="I1253" s="24"/>
      <c r="J1253" s="24"/>
    </row>
    <row r="1254" spans="1:10" ht="13">
      <c r="A1254" s="1" t="s">
        <v>1253</v>
      </c>
      <c r="E1254" s="39"/>
      <c r="F1254" s="65"/>
      <c r="I1254" s="24"/>
      <c r="J1254" s="24"/>
    </row>
    <row r="1255" spans="1:10" ht="13">
      <c r="A1255" s="1" t="s">
        <v>1254</v>
      </c>
      <c r="E1255" s="39"/>
      <c r="F1255" s="65"/>
      <c r="I1255" s="24"/>
      <c r="J1255" s="24"/>
    </row>
    <row r="1256" spans="1:10" ht="13">
      <c r="A1256" s="1" t="s">
        <v>1255</v>
      </c>
      <c r="E1256" s="39"/>
      <c r="F1256" s="65"/>
      <c r="I1256" s="24"/>
      <c r="J1256" s="24"/>
    </row>
    <row r="1257" spans="1:10" ht="13">
      <c r="A1257" s="1" t="s">
        <v>1256</v>
      </c>
      <c r="E1257" s="39"/>
      <c r="F1257" s="65"/>
      <c r="I1257" s="24"/>
      <c r="J1257" s="24"/>
    </row>
    <row r="1258" spans="1:10" ht="13">
      <c r="A1258" s="1" t="s">
        <v>1257</v>
      </c>
      <c r="E1258" s="39"/>
      <c r="F1258" s="65"/>
      <c r="I1258" s="24"/>
      <c r="J1258" s="24"/>
    </row>
    <row r="1259" spans="1:10" ht="13">
      <c r="A1259" s="1" t="s">
        <v>1258</v>
      </c>
      <c r="E1259" s="39"/>
      <c r="F1259" s="65"/>
      <c r="I1259" s="24"/>
      <c r="J1259" s="24"/>
    </row>
    <row r="1260" spans="1:10" ht="13">
      <c r="A1260" s="1" t="s">
        <v>1259</v>
      </c>
      <c r="E1260" s="39"/>
      <c r="F1260" s="65"/>
      <c r="I1260" s="24"/>
      <c r="J1260" s="24"/>
    </row>
    <row r="1261" spans="1:10" ht="13">
      <c r="A1261" s="1" t="s">
        <v>1260</v>
      </c>
      <c r="E1261" s="39"/>
      <c r="F1261" s="65"/>
      <c r="I1261" s="24"/>
      <c r="J1261" s="24"/>
    </row>
    <row r="1262" spans="1:10" ht="13">
      <c r="A1262" s="1" t="s">
        <v>1261</v>
      </c>
      <c r="E1262" s="39"/>
      <c r="F1262" s="65"/>
      <c r="I1262" s="24"/>
      <c r="J1262" s="24"/>
    </row>
    <row r="1263" spans="1:10" ht="13">
      <c r="A1263" s="1" t="s">
        <v>1262</v>
      </c>
      <c r="E1263" s="39"/>
      <c r="F1263" s="65"/>
      <c r="I1263" s="24"/>
      <c r="J1263" s="24"/>
    </row>
    <row r="1264" spans="1:10" ht="13">
      <c r="A1264" s="1" t="s">
        <v>1263</v>
      </c>
      <c r="E1264" s="39"/>
      <c r="F1264" s="65"/>
      <c r="I1264" s="24"/>
      <c r="J1264" s="24"/>
    </row>
    <row r="1265" spans="1:10" ht="13">
      <c r="A1265" s="1" t="s">
        <v>1264</v>
      </c>
      <c r="E1265" s="39"/>
      <c r="F1265" s="65"/>
      <c r="I1265" s="24"/>
      <c r="J1265" s="24"/>
    </row>
    <row r="1266" spans="1:10" ht="13">
      <c r="A1266" s="1" t="s">
        <v>1265</v>
      </c>
      <c r="E1266" s="39"/>
      <c r="F1266" s="65"/>
      <c r="I1266" s="24"/>
      <c r="J1266" s="24"/>
    </row>
    <row r="1267" spans="1:10" ht="13">
      <c r="A1267" s="1" t="s">
        <v>1266</v>
      </c>
      <c r="E1267" s="39"/>
      <c r="F1267" s="65"/>
      <c r="I1267" s="24"/>
      <c r="J1267" s="24"/>
    </row>
    <row r="1268" spans="1:10" ht="13">
      <c r="A1268" s="1" t="s">
        <v>1267</v>
      </c>
      <c r="E1268" s="39"/>
      <c r="F1268" s="65"/>
      <c r="I1268" s="24"/>
      <c r="J1268" s="24"/>
    </row>
    <row r="1269" spans="1:10" ht="13">
      <c r="A1269" s="1" t="s">
        <v>1268</v>
      </c>
      <c r="E1269" s="39"/>
      <c r="F1269" s="65"/>
      <c r="I1269" s="24"/>
      <c r="J1269" s="24"/>
    </row>
    <row r="1270" spans="1:10" ht="13">
      <c r="A1270" s="1" t="s">
        <v>1269</v>
      </c>
      <c r="E1270" s="39"/>
      <c r="F1270" s="65"/>
      <c r="I1270" s="24"/>
      <c r="J1270" s="24"/>
    </row>
    <row r="1271" spans="1:10" ht="13">
      <c r="A1271" s="1" t="s">
        <v>1270</v>
      </c>
      <c r="E1271" s="39"/>
      <c r="F1271" s="65"/>
      <c r="I1271" s="24"/>
      <c r="J1271" s="24"/>
    </row>
    <row r="1272" spans="1:10" ht="13">
      <c r="A1272" s="1" t="s">
        <v>1271</v>
      </c>
      <c r="E1272" s="39"/>
      <c r="F1272" s="65"/>
      <c r="I1272" s="24"/>
      <c r="J1272" s="24"/>
    </row>
    <row r="1273" spans="1:10" ht="13">
      <c r="A1273" s="1" t="s">
        <v>1272</v>
      </c>
      <c r="E1273" s="39"/>
      <c r="F1273" s="65"/>
      <c r="I1273" s="24"/>
      <c r="J1273" s="24"/>
    </row>
    <row r="1274" spans="1:10" ht="13">
      <c r="A1274" s="1" t="s">
        <v>1273</v>
      </c>
      <c r="E1274" s="39"/>
      <c r="F1274" s="65"/>
      <c r="I1274" s="24"/>
      <c r="J1274" s="24"/>
    </row>
    <row r="1275" spans="1:10" ht="13">
      <c r="A1275" s="1" t="s">
        <v>1274</v>
      </c>
      <c r="E1275" s="39"/>
      <c r="F1275" s="65"/>
      <c r="I1275" s="24"/>
      <c r="J1275" s="24"/>
    </row>
    <row r="1276" spans="1:10" ht="13">
      <c r="A1276" s="1" t="s">
        <v>1275</v>
      </c>
      <c r="E1276" s="39"/>
      <c r="F1276" s="65"/>
      <c r="I1276" s="24"/>
      <c r="J1276" s="24"/>
    </row>
    <row r="1277" spans="1:10" ht="13">
      <c r="A1277" s="1" t="s">
        <v>1276</v>
      </c>
      <c r="E1277" s="39"/>
      <c r="F1277" s="65"/>
      <c r="I1277" s="24"/>
      <c r="J1277" s="24"/>
    </row>
    <row r="1278" spans="1:10" ht="13">
      <c r="A1278" s="1" t="s">
        <v>1277</v>
      </c>
      <c r="E1278" s="39"/>
      <c r="F1278" s="65"/>
      <c r="I1278" s="24"/>
      <c r="J1278" s="24"/>
    </row>
    <row r="1279" spans="1:10" ht="13">
      <c r="A1279" s="1" t="s">
        <v>1278</v>
      </c>
      <c r="E1279" s="39"/>
      <c r="F1279" s="65"/>
      <c r="I1279" s="24"/>
      <c r="J1279" s="24"/>
    </row>
    <row r="1280" spans="1:10" ht="13">
      <c r="A1280" s="1" t="s">
        <v>1279</v>
      </c>
      <c r="E1280" s="39"/>
      <c r="F1280" s="65"/>
      <c r="I1280" s="24"/>
      <c r="J1280" s="24"/>
    </row>
    <row r="1281" spans="1:10" ht="13">
      <c r="A1281" s="1" t="s">
        <v>1280</v>
      </c>
      <c r="E1281" s="39"/>
      <c r="F1281" s="65"/>
      <c r="I1281" s="24"/>
      <c r="J1281" s="24"/>
    </row>
    <row r="1282" spans="1:10" ht="13">
      <c r="A1282" s="1" t="s">
        <v>1281</v>
      </c>
      <c r="E1282" s="39"/>
      <c r="F1282" s="65"/>
      <c r="I1282" s="24"/>
      <c r="J1282" s="24"/>
    </row>
    <row r="1283" spans="1:10" ht="13">
      <c r="A1283" s="1" t="s">
        <v>1282</v>
      </c>
      <c r="E1283" s="39"/>
      <c r="F1283" s="65"/>
      <c r="I1283" s="24"/>
      <c r="J1283" s="24"/>
    </row>
    <row r="1284" spans="1:10" ht="13">
      <c r="A1284" s="1" t="s">
        <v>1283</v>
      </c>
      <c r="E1284" s="39"/>
      <c r="F1284" s="65"/>
      <c r="I1284" s="24"/>
      <c r="J1284" s="24"/>
    </row>
    <row r="1285" spans="1:10" ht="13">
      <c r="A1285" s="1" t="s">
        <v>1284</v>
      </c>
      <c r="E1285" s="39"/>
      <c r="F1285" s="65"/>
      <c r="I1285" s="24"/>
      <c r="J1285" s="24"/>
    </row>
    <row r="1286" spans="1:10" ht="13">
      <c r="A1286" s="1" t="s">
        <v>1285</v>
      </c>
      <c r="E1286" s="39"/>
      <c r="F1286" s="65"/>
      <c r="I1286" s="24"/>
      <c r="J1286" s="24"/>
    </row>
    <row r="1287" spans="1:10" ht="13">
      <c r="A1287" s="1" t="s">
        <v>1286</v>
      </c>
      <c r="E1287" s="39"/>
      <c r="F1287" s="65"/>
      <c r="I1287" s="24"/>
      <c r="J1287" s="24"/>
    </row>
    <row r="1288" spans="1:10" ht="13">
      <c r="A1288" s="1" t="s">
        <v>1287</v>
      </c>
      <c r="E1288" s="39"/>
      <c r="F1288" s="65"/>
      <c r="I1288" s="24"/>
      <c r="J1288" s="24"/>
    </row>
    <row r="1289" spans="1:10" ht="13">
      <c r="A1289" s="1" t="s">
        <v>1288</v>
      </c>
      <c r="E1289" s="39"/>
      <c r="F1289" s="65"/>
      <c r="I1289" s="24"/>
      <c r="J1289" s="24"/>
    </row>
    <row r="1290" spans="1:10" ht="13">
      <c r="A1290" s="1" t="s">
        <v>1289</v>
      </c>
      <c r="E1290" s="39"/>
      <c r="F1290" s="65"/>
      <c r="I1290" s="24"/>
      <c r="J1290" s="24"/>
    </row>
    <row r="1291" spans="1:10" ht="13">
      <c r="A1291" s="1" t="s">
        <v>1290</v>
      </c>
      <c r="E1291" s="39"/>
      <c r="F1291" s="65"/>
      <c r="I1291" s="24"/>
      <c r="J1291" s="24"/>
    </row>
    <row r="1292" spans="1:10" ht="13">
      <c r="A1292" s="1" t="s">
        <v>1291</v>
      </c>
      <c r="E1292" s="39"/>
      <c r="F1292" s="65"/>
      <c r="I1292" s="24"/>
      <c r="J1292" s="24"/>
    </row>
    <row r="1293" spans="1:10" ht="13">
      <c r="A1293" s="1" t="s">
        <v>1292</v>
      </c>
      <c r="E1293" s="39"/>
      <c r="F1293" s="65"/>
      <c r="I1293" s="24"/>
      <c r="J1293" s="24"/>
    </row>
    <row r="1294" spans="1:10" ht="13">
      <c r="A1294" s="1" t="s">
        <v>1293</v>
      </c>
      <c r="E1294" s="39"/>
      <c r="F1294" s="65"/>
      <c r="I1294" s="24"/>
      <c r="J1294" s="24"/>
    </row>
    <row r="1295" spans="1:10" ht="13">
      <c r="A1295" s="1" t="s">
        <v>1294</v>
      </c>
      <c r="E1295" s="39"/>
      <c r="F1295" s="65"/>
      <c r="I1295" s="24"/>
      <c r="J1295" s="24"/>
    </row>
    <row r="1296" spans="1:10" ht="13">
      <c r="A1296" s="1" t="s">
        <v>1295</v>
      </c>
      <c r="E1296" s="39"/>
      <c r="F1296" s="65"/>
      <c r="I1296" s="24"/>
      <c r="J1296" s="24"/>
    </row>
    <row r="1297" spans="1:10" ht="13">
      <c r="A1297" s="1" t="s">
        <v>1296</v>
      </c>
      <c r="E1297" s="39"/>
      <c r="F1297" s="65"/>
      <c r="I1297" s="24"/>
      <c r="J1297" s="24"/>
    </row>
    <row r="1298" spans="1:10" ht="13">
      <c r="A1298" s="1" t="s">
        <v>1297</v>
      </c>
      <c r="E1298" s="39"/>
      <c r="F1298" s="65"/>
      <c r="I1298" s="24"/>
      <c r="J1298" s="24"/>
    </row>
    <row r="1299" spans="1:10" ht="13">
      <c r="A1299" s="1" t="s">
        <v>1298</v>
      </c>
      <c r="E1299" s="39"/>
      <c r="F1299" s="65"/>
      <c r="I1299" s="24"/>
      <c r="J1299" s="24"/>
    </row>
    <row r="1300" spans="1:10" ht="13">
      <c r="A1300" s="1" t="s">
        <v>1299</v>
      </c>
      <c r="E1300" s="39"/>
      <c r="F1300" s="65"/>
      <c r="I1300" s="24"/>
      <c r="J1300" s="24"/>
    </row>
    <row r="1301" spans="1:10" ht="13">
      <c r="A1301" s="1" t="s">
        <v>1300</v>
      </c>
      <c r="E1301" s="39"/>
      <c r="F1301" s="65"/>
      <c r="I1301" s="24"/>
      <c r="J1301" s="24"/>
    </row>
    <row r="1302" spans="1:10" ht="13">
      <c r="A1302" s="1" t="s">
        <v>1301</v>
      </c>
      <c r="E1302" s="39"/>
      <c r="F1302" s="65"/>
      <c r="I1302" s="24"/>
      <c r="J1302" s="24"/>
    </row>
    <row r="1303" spans="1:10" ht="13">
      <c r="A1303" s="1" t="s">
        <v>1302</v>
      </c>
      <c r="E1303" s="39"/>
      <c r="F1303" s="65"/>
      <c r="I1303" s="24"/>
      <c r="J1303" s="24"/>
    </row>
    <row r="1304" spans="1:10" ht="13">
      <c r="A1304" s="1" t="s">
        <v>1303</v>
      </c>
      <c r="E1304" s="39"/>
      <c r="F1304" s="65"/>
      <c r="I1304" s="24"/>
      <c r="J1304" s="24"/>
    </row>
    <row r="1305" spans="1:10" ht="13">
      <c r="A1305" s="1" t="s">
        <v>1304</v>
      </c>
      <c r="E1305" s="39"/>
      <c r="F1305" s="65"/>
      <c r="I1305" s="24"/>
      <c r="J1305" s="24"/>
    </row>
    <row r="1306" spans="1:10" ht="13">
      <c r="A1306" s="1" t="s">
        <v>1305</v>
      </c>
      <c r="E1306" s="39"/>
      <c r="F1306" s="65"/>
      <c r="I1306" s="24"/>
      <c r="J1306" s="24"/>
    </row>
    <row r="1307" spans="1:10" ht="13">
      <c r="A1307" s="1" t="s">
        <v>1306</v>
      </c>
      <c r="E1307" s="39"/>
      <c r="F1307" s="65"/>
      <c r="I1307" s="24"/>
      <c r="J1307" s="24"/>
    </row>
    <row r="1308" spans="1:10" ht="13">
      <c r="A1308" s="1" t="s">
        <v>1307</v>
      </c>
      <c r="E1308" s="39"/>
      <c r="F1308" s="65"/>
      <c r="I1308" s="24"/>
      <c r="J1308" s="24"/>
    </row>
    <row r="1309" spans="1:10" ht="13">
      <c r="A1309" s="1" t="s">
        <v>1308</v>
      </c>
      <c r="E1309" s="39"/>
      <c r="F1309" s="65"/>
      <c r="I1309" s="24"/>
      <c r="J1309" s="24"/>
    </row>
    <row r="1310" spans="1:10" ht="13">
      <c r="A1310" s="1" t="s">
        <v>1309</v>
      </c>
      <c r="E1310" s="39"/>
      <c r="F1310" s="65"/>
      <c r="I1310" s="24"/>
      <c r="J1310" s="24"/>
    </row>
    <row r="1311" spans="1:10" ht="13">
      <c r="A1311" s="1" t="s">
        <v>1310</v>
      </c>
      <c r="E1311" s="39"/>
      <c r="F1311" s="65"/>
      <c r="I1311" s="24"/>
      <c r="J1311" s="24"/>
    </row>
    <row r="1312" spans="1:10" ht="13">
      <c r="A1312" s="1" t="s">
        <v>1311</v>
      </c>
      <c r="E1312" s="39"/>
      <c r="F1312" s="65"/>
      <c r="I1312" s="24"/>
      <c r="J1312" s="24"/>
    </row>
    <row r="1313" spans="1:10" ht="13">
      <c r="A1313" s="1" t="s">
        <v>1312</v>
      </c>
      <c r="E1313" s="39"/>
      <c r="F1313" s="65"/>
      <c r="I1313" s="24"/>
      <c r="J1313" s="24"/>
    </row>
    <row r="1314" spans="1:10" ht="13">
      <c r="A1314" s="1" t="s">
        <v>1313</v>
      </c>
      <c r="E1314" s="39"/>
      <c r="F1314" s="65"/>
      <c r="I1314" s="24"/>
      <c r="J1314" s="24"/>
    </row>
    <row r="1315" spans="1:10" ht="13">
      <c r="A1315" s="1" t="s">
        <v>1314</v>
      </c>
      <c r="E1315" s="39"/>
      <c r="F1315" s="65"/>
      <c r="I1315" s="24"/>
      <c r="J1315" s="24"/>
    </row>
    <row r="1316" spans="1:10" ht="13">
      <c r="A1316" s="1" t="s">
        <v>1315</v>
      </c>
      <c r="E1316" s="39"/>
      <c r="F1316" s="65"/>
      <c r="I1316" s="24"/>
      <c r="J1316" s="24"/>
    </row>
    <row r="1317" spans="1:10" ht="13">
      <c r="A1317" s="1" t="s">
        <v>1316</v>
      </c>
      <c r="E1317" s="39"/>
      <c r="F1317" s="65"/>
      <c r="I1317" s="24"/>
      <c r="J1317" s="24"/>
    </row>
    <row r="1318" spans="1:10" ht="13">
      <c r="A1318" s="1" t="s">
        <v>1317</v>
      </c>
      <c r="E1318" s="39"/>
      <c r="F1318" s="65"/>
      <c r="I1318" s="24"/>
      <c r="J1318" s="24"/>
    </row>
    <row r="1319" spans="1:10" ht="13">
      <c r="A1319" s="1" t="s">
        <v>1318</v>
      </c>
      <c r="E1319" s="39"/>
      <c r="F1319" s="65"/>
      <c r="I1319" s="24"/>
      <c r="J1319" s="24"/>
    </row>
    <row r="1320" spans="1:10" ht="13">
      <c r="A1320" s="1" t="s">
        <v>1319</v>
      </c>
      <c r="E1320" s="39"/>
      <c r="F1320" s="65"/>
      <c r="I1320" s="24"/>
      <c r="J1320" s="24"/>
    </row>
    <row r="1321" spans="1:10" ht="13">
      <c r="A1321" s="1" t="s">
        <v>1320</v>
      </c>
      <c r="E1321" s="39"/>
      <c r="F1321" s="65"/>
      <c r="I1321" s="24"/>
      <c r="J1321" s="24"/>
    </row>
    <row r="1322" spans="1:10" ht="13">
      <c r="A1322" s="1" t="s">
        <v>1321</v>
      </c>
      <c r="E1322" s="39"/>
      <c r="F1322" s="65"/>
      <c r="I1322" s="24"/>
      <c r="J1322" s="24"/>
    </row>
    <row r="1323" spans="1:10" ht="13">
      <c r="A1323" s="1" t="s">
        <v>1322</v>
      </c>
      <c r="E1323" s="39"/>
      <c r="F1323" s="65"/>
      <c r="I1323" s="24"/>
      <c r="J1323" s="24"/>
    </row>
    <row r="1324" spans="1:10" ht="13">
      <c r="A1324" s="1" t="s">
        <v>1323</v>
      </c>
      <c r="E1324" s="39"/>
      <c r="F1324" s="65"/>
      <c r="I1324" s="24"/>
      <c r="J1324" s="24"/>
    </row>
    <row r="1325" spans="1:10" ht="13">
      <c r="A1325" s="1" t="s">
        <v>1324</v>
      </c>
      <c r="E1325" s="39"/>
      <c r="F1325" s="65"/>
      <c r="I1325" s="24"/>
      <c r="J1325" s="24"/>
    </row>
    <row r="1326" spans="1:10" ht="13">
      <c r="A1326" s="1" t="s">
        <v>1325</v>
      </c>
      <c r="E1326" s="39"/>
      <c r="F1326" s="65"/>
      <c r="I1326" s="24"/>
      <c r="J1326" s="24"/>
    </row>
    <row r="1327" spans="1:10" ht="13">
      <c r="A1327" s="1" t="s">
        <v>1326</v>
      </c>
      <c r="E1327" s="39"/>
      <c r="F1327" s="65"/>
      <c r="I1327" s="24"/>
      <c r="J1327" s="24"/>
    </row>
    <row r="1328" spans="1:10" ht="13">
      <c r="A1328" s="1" t="s">
        <v>1327</v>
      </c>
      <c r="E1328" s="39"/>
      <c r="F1328" s="65"/>
      <c r="I1328" s="24"/>
      <c r="J1328" s="24"/>
    </row>
    <row r="1329" spans="1:10" ht="13">
      <c r="A1329" s="1" t="s">
        <v>1328</v>
      </c>
      <c r="E1329" s="39"/>
      <c r="F1329" s="65"/>
      <c r="I1329" s="24"/>
      <c r="J1329" s="24"/>
    </row>
    <row r="1330" spans="1:10" ht="13">
      <c r="A1330" s="1" t="s">
        <v>1329</v>
      </c>
      <c r="E1330" s="39"/>
      <c r="F1330" s="65"/>
      <c r="I1330" s="24"/>
      <c r="J1330" s="24"/>
    </row>
    <row r="1331" spans="1:10" ht="13">
      <c r="A1331" s="1" t="s">
        <v>1330</v>
      </c>
      <c r="E1331" s="39"/>
      <c r="F1331" s="65"/>
      <c r="I1331" s="24"/>
      <c r="J1331" s="24"/>
    </row>
    <row r="1332" spans="1:10" ht="13">
      <c r="A1332" s="1" t="s">
        <v>1331</v>
      </c>
      <c r="E1332" s="39"/>
      <c r="F1332" s="65"/>
      <c r="I1332" s="24"/>
      <c r="J1332" s="24"/>
    </row>
    <row r="1333" spans="1:10" ht="13">
      <c r="A1333" s="1" t="s">
        <v>1332</v>
      </c>
      <c r="E1333" s="39"/>
      <c r="F1333" s="65"/>
      <c r="I1333" s="24"/>
      <c r="J1333" s="24"/>
    </row>
    <row r="1334" spans="1:10" ht="13">
      <c r="A1334" s="1" t="s">
        <v>1333</v>
      </c>
      <c r="E1334" s="39"/>
      <c r="F1334" s="65"/>
      <c r="I1334" s="24"/>
      <c r="J1334" s="24"/>
    </row>
    <row r="1335" spans="1:10" ht="13">
      <c r="A1335" s="1" t="s">
        <v>1334</v>
      </c>
      <c r="E1335" s="39"/>
      <c r="F1335" s="65"/>
      <c r="I1335" s="24"/>
      <c r="J1335" s="24"/>
    </row>
    <row r="1336" spans="1:10" ht="13">
      <c r="A1336" s="1" t="s">
        <v>1335</v>
      </c>
      <c r="E1336" s="39"/>
      <c r="F1336" s="65"/>
      <c r="I1336" s="24"/>
      <c r="J1336" s="24"/>
    </row>
    <row r="1337" spans="1:10" ht="13">
      <c r="A1337" s="1" t="s">
        <v>1336</v>
      </c>
      <c r="E1337" s="39"/>
      <c r="F1337" s="65"/>
      <c r="I1337" s="24"/>
      <c r="J1337" s="24"/>
    </row>
    <row r="1338" spans="1:10" ht="13">
      <c r="A1338" s="1" t="s">
        <v>1337</v>
      </c>
      <c r="E1338" s="39"/>
      <c r="F1338" s="65"/>
      <c r="I1338" s="24"/>
      <c r="J1338" s="24"/>
    </row>
    <row r="1339" spans="1:10" ht="13">
      <c r="A1339" s="1" t="s">
        <v>1338</v>
      </c>
      <c r="E1339" s="39"/>
      <c r="F1339" s="65"/>
      <c r="I1339" s="24"/>
      <c r="J1339" s="24"/>
    </row>
    <row r="1340" spans="1:10" ht="13">
      <c r="A1340" s="1" t="s">
        <v>1339</v>
      </c>
      <c r="E1340" s="39"/>
      <c r="F1340" s="65"/>
      <c r="I1340" s="24"/>
      <c r="J1340" s="24"/>
    </row>
    <row r="1341" spans="1:10" ht="13">
      <c r="A1341" s="1" t="s">
        <v>1340</v>
      </c>
      <c r="E1341" s="39"/>
      <c r="F1341" s="65"/>
      <c r="I1341" s="24"/>
      <c r="J1341" s="24"/>
    </row>
    <row r="1342" spans="1:10" ht="13">
      <c r="A1342" s="1" t="s">
        <v>1341</v>
      </c>
      <c r="E1342" s="39"/>
      <c r="F1342" s="65"/>
      <c r="I1342" s="24"/>
      <c r="J1342" s="24"/>
    </row>
    <row r="1343" spans="1:10" ht="13">
      <c r="A1343" s="1" t="s">
        <v>1342</v>
      </c>
      <c r="E1343" s="39"/>
      <c r="F1343" s="65"/>
      <c r="I1343" s="24"/>
      <c r="J1343" s="24"/>
    </row>
    <row r="1344" spans="1:10" ht="13">
      <c r="A1344" s="1" t="s">
        <v>1343</v>
      </c>
      <c r="E1344" s="39"/>
      <c r="F1344" s="65"/>
      <c r="I1344" s="24"/>
      <c r="J1344" s="24"/>
    </row>
    <row r="1345" spans="1:10" ht="13">
      <c r="A1345" s="1" t="s">
        <v>1344</v>
      </c>
      <c r="E1345" s="39"/>
      <c r="F1345" s="65"/>
      <c r="I1345" s="24"/>
      <c r="J1345" s="24"/>
    </row>
    <row r="1346" spans="1:10" ht="13">
      <c r="A1346" s="1" t="s">
        <v>1345</v>
      </c>
      <c r="E1346" s="39"/>
      <c r="F1346" s="65"/>
      <c r="I1346" s="24"/>
      <c r="J1346" s="24"/>
    </row>
    <row r="1347" spans="1:10" ht="13">
      <c r="A1347" s="1" t="s">
        <v>1346</v>
      </c>
      <c r="E1347" s="39"/>
      <c r="F1347" s="65"/>
      <c r="I1347" s="24"/>
      <c r="J1347" s="24"/>
    </row>
    <row r="1348" spans="1:10" ht="13">
      <c r="A1348" s="1" t="s">
        <v>1347</v>
      </c>
      <c r="E1348" s="39"/>
      <c r="F1348" s="65"/>
      <c r="I1348" s="24"/>
      <c r="J1348" s="24"/>
    </row>
    <row r="1349" spans="1:10" ht="13">
      <c r="A1349" s="1" t="s">
        <v>1348</v>
      </c>
      <c r="E1349" s="39"/>
      <c r="F1349" s="65"/>
      <c r="I1349" s="24"/>
      <c r="J1349" s="24"/>
    </row>
    <row r="1350" spans="1:10" ht="13">
      <c r="A1350" s="1" t="s">
        <v>1349</v>
      </c>
      <c r="E1350" s="39"/>
      <c r="F1350" s="65"/>
      <c r="I1350" s="24"/>
      <c r="J1350" s="24"/>
    </row>
    <row r="1351" spans="1:10" ht="13">
      <c r="A1351" s="1" t="s">
        <v>1350</v>
      </c>
      <c r="E1351" s="39"/>
      <c r="F1351" s="65"/>
      <c r="I1351" s="24"/>
      <c r="J1351" s="24"/>
    </row>
    <row r="1352" spans="1:10" ht="13">
      <c r="A1352" s="1" t="s">
        <v>1351</v>
      </c>
      <c r="E1352" s="39"/>
      <c r="F1352" s="65"/>
      <c r="I1352" s="24"/>
      <c r="J1352" s="24"/>
    </row>
    <row r="1353" spans="1:10" ht="13">
      <c r="A1353" s="1" t="s">
        <v>1352</v>
      </c>
      <c r="E1353" s="39"/>
      <c r="F1353" s="65"/>
      <c r="I1353" s="24"/>
      <c r="J1353" s="24"/>
    </row>
    <row r="1354" spans="1:10" ht="13">
      <c r="A1354" s="1" t="s">
        <v>1353</v>
      </c>
      <c r="E1354" s="39"/>
      <c r="F1354" s="65"/>
      <c r="I1354" s="24"/>
      <c r="J1354" s="24"/>
    </row>
    <row r="1355" spans="1:10" ht="13">
      <c r="A1355" s="1" t="s">
        <v>1354</v>
      </c>
      <c r="E1355" s="39"/>
      <c r="F1355" s="65"/>
      <c r="I1355" s="24"/>
      <c r="J1355" s="24"/>
    </row>
    <row r="1356" spans="1:10" ht="13">
      <c r="A1356" s="1" t="s">
        <v>1355</v>
      </c>
      <c r="E1356" s="39"/>
      <c r="F1356" s="65"/>
      <c r="I1356" s="24"/>
      <c r="J1356" s="24"/>
    </row>
    <row r="1357" spans="1:10" ht="13">
      <c r="A1357" s="1" t="s">
        <v>1356</v>
      </c>
      <c r="E1357" s="39"/>
      <c r="F1357" s="65"/>
      <c r="I1357" s="24"/>
      <c r="J1357" s="24"/>
    </row>
    <row r="1358" spans="1:10" ht="13">
      <c r="A1358" s="1" t="s">
        <v>1357</v>
      </c>
      <c r="E1358" s="39"/>
      <c r="F1358" s="65"/>
      <c r="I1358" s="24"/>
      <c r="J1358" s="24"/>
    </row>
    <row r="1359" spans="1:10" ht="13">
      <c r="A1359" s="1" t="s">
        <v>1358</v>
      </c>
      <c r="E1359" s="39"/>
      <c r="F1359" s="65"/>
      <c r="I1359" s="24"/>
      <c r="J1359" s="24"/>
    </row>
    <row r="1360" spans="1:10" ht="13">
      <c r="A1360" s="1" t="s">
        <v>1359</v>
      </c>
      <c r="E1360" s="39"/>
      <c r="F1360" s="65"/>
      <c r="I1360" s="24"/>
      <c r="J1360" s="24"/>
    </row>
    <row r="1361" spans="1:10" ht="13">
      <c r="A1361" s="1" t="s">
        <v>1360</v>
      </c>
      <c r="E1361" s="39"/>
      <c r="F1361" s="65"/>
      <c r="I1361" s="24"/>
      <c r="J1361" s="24"/>
    </row>
    <row r="1362" spans="1:10" ht="13">
      <c r="A1362" s="1" t="s">
        <v>1361</v>
      </c>
      <c r="E1362" s="39"/>
      <c r="F1362" s="65"/>
      <c r="I1362" s="24"/>
      <c r="J1362" s="24"/>
    </row>
    <row r="1363" spans="1:10" ht="13">
      <c r="A1363" s="1" t="s">
        <v>1362</v>
      </c>
      <c r="E1363" s="39"/>
      <c r="F1363" s="65"/>
      <c r="I1363" s="24"/>
      <c r="J1363" s="24"/>
    </row>
    <row r="1364" spans="1:10" ht="13">
      <c r="A1364" s="1" t="s">
        <v>1363</v>
      </c>
      <c r="E1364" s="39"/>
      <c r="F1364" s="65"/>
      <c r="I1364" s="24"/>
      <c r="J1364" s="24"/>
    </row>
    <row r="1365" spans="1:10" ht="13">
      <c r="A1365" s="1" t="s">
        <v>1364</v>
      </c>
      <c r="E1365" s="39"/>
      <c r="F1365" s="65"/>
      <c r="I1365" s="24"/>
      <c r="J1365" s="24"/>
    </row>
    <row r="1366" spans="1:10" ht="13">
      <c r="A1366" s="1" t="s">
        <v>1365</v>
      </c>
      <c r="E1366" s="39"/>
      <c r="F1366" s="65"/>
      <c r="I1366" s="24"/>
      <c r="J1366" s="24"/>
    </row>
    <row r="1367" spans="1:10" ht="13">
      <c r="A1367" s="1" t="s">
        <v>1366</v>
      </c>
      <c r="E1367" s="39"/>
      <c r="F1367" s="65"/>
      <c r="I1367" s="24"/>
      <c r="J1367" s="24"/>
    </row>
    <row r="1368" spans="1:10" ht="13">
      <c r="A1368" s="1" t="s">
        <v>1367</v>
      </c>
      <c r="E1368" s="39"/>
      <c r="F1368" s="65"/>
      <c r="I1368" s="24"/>
      <c r="J1368" s="24"/>
    </row>
    <row r="1369" spans="1:10" ht="13">
      <c r="A1369" s="1" t="s">
        <v>1368</v>
      </c>
      <c r="E1369" s="39"/>
      <c r="F1369" s="65"/>
      <c r="I1369" s="24"/>
      <c r="J1369" s="24"/>
    </row>
    <row r="1370" spans="1:10" ht="13">
      <c r="A1370" s="1" t="s">
        <v>1369</v>
      </c>
      <c r="E1370" s="39"/>
      <c r="F1370" s="65"/>
      <c r="I1370" s="24"/>
      <c r="J1370" s="24"/>
    </row>
    <row r="1371" spans="1:10" ht="13">
      <c r="A1371" s="1" t="s">
        <v>1370</v>
      </c>
      <c r="E1371" s="39"/>
      <c r="F1371" s="65"/>
      <c r="I1371" s="24"/>
      <c r="J1371" s="24"/>
    </row>
    <row r="1372" spans="1:10" ht="13">
      <c r="A1372" s="1" t="s">
        <v>1371</v>
      </c>
      <c r="E1372" s="39"/>
      <c r="F1372" s="65"/>
      <c r="I1372" s="24"/>
      <c r="J1372" s="24"/>
    </row>
    <row r="1373" spans="1:10" ht="13">
      <c r="A1373" s="1" t="s">
        <v>1372</v>
      </c>
      <c r="E1373" s="39"/>
      <c r="F1373" s="65"/>
      <c r="I1373" s="24"/>
      <c r="J1373" s="24"/>
    </row>
    <row r="1374" spans="1:10" ht="13">
      <c r="A1374" s="1" t="s">
        <v>1373</v>
      </c>
      <c r="E1374" s="39"/>
      <c r="F1374" s="65"/>
      <c r="I1374" s="24"/>
      <c r="J1374" s="24"/>
    </row>
    <row r="1375" spans="1:10" ht="13">
      <c r="A1375" s="1" t="s">
        <v>1374</v>
      </c>
      <c r="E1375" s="39"/>
      <c r="F1375" s="65"/>
      <c r="I1375" s="24"/>
      <c r="J1375" s="24"/>
    </row>
    <row r="1376" spans="1:10" ht="13">
      <c r="A1376" s="1" t="s">
        <v>1375</v>
      </c>
      <c r="E1376" s="39"/>
      <c r="F1376" s="65"/>
      <c r="I1376" s="24"/>
      <c r="J1376" s="24"/>
    </row>
    <row r="1377" spans="1:10" ht="13">
      <c r="A1377" s="1" t="s">
        <v>1376</v>
      </c>
      <c r="E1377" s="39"/>
      <c r="F1377" s="65"/>
      <c r="I1377" s="24"/>
      <c r="J1377" s="24"/>
    </row>
    <row r="1378" spans="1:10" ht="13">
      <c r="A1378" s="1" t="s">
        <v>1377</v>
      </c>
      <c r="E1378" s="39"/>
      <c r="F1378" s="65"/>
      <c r="I1378" s="24"/>
      <c r="J1378" s="24"/>
    </row>
    <row r="1379" spans="1:10" ht="13">
      <c r="A1379" s="1" t="s">
        <v>1378</v>
      </c>
      <c r="E1379" s="39"/>
      <c r="F1379" s="65"/>
      <c r="I1379" s="24"/>
      <c r="J1379" s="24"/>
    </row>
    <row r="1380" spans="1:10" ht="13">
      <c r="A1380" s="1" t="s">
        <v>1379</v>
      </c>
      <c r="E1380" s="39"/>
      <c r="F1380" s="65"/>
      <c r="I1380" s="24"/>
      <c r="J1380" s="24"/>
    </row>
    <row r="1381" spans="1:10" ht="13">
      <c r="A1381" s="1" t="s">
        <v>1380</v>
      </c>
      <c r="E1381" s="39"/>
      <c r="F1381" s="65"/>
      <c r="I1381" s="24"/>
      <c r="J1381" s="24"/>
    </row>
    <row r="1382" spans="1:10" ht="13">
      <c r="A1382" s="1" t="s">
        <v>1381</v>
      </c>
      <c r="E1382" s="39"/>
      <c r="F1382" s="65"/>
      <c r="I1382" s="24"/>
      <c r="J1382" s="24"/>
    </row>
    <row r="1383" spans="1:10" ht="13">
      <c r="A1383" s="1" t="s">
        <v>1382</v>
      </c>
      <c r="E1383" s="39"/>
      <c r="F1383" s="65"/>
      <c r="I1383" s="24"/>
      <c r="J1383" s="24"/>
    </row>
    <row r="1384" spans="1:10" ht="13">
      <c r="A1384" s="1" t="s">
        <v>1383</v>
      </c>
      <c r="E1384" s="39"/>
      <c r="F1384" s="65"/>
      <c r="I1384" s="24"/>
      <c r="J1384" s="24"/>
    </row>
    <row r="1385" spans="1:10" ht="13">
      <c r="A1385" s="1" t="s">
        <v>1384</v>
      </c>
      <c r="E1385" s="39"/>
      <c r="F1385" s="65"/>
      <c r="I1385" s="24"/>
      <c r="J1385" s="24"/>
    </row>
    <row r="1386" spans="1:10" ht="13">
      <c r="A1386" s="1" t="s">
        <v>1385</v>
      </c>
      <c r="E1386" s="39"/>
      <c r="F1386" s="65"/>
      <c r="I1386" s="24"/>
      <c r="J1386" s="24"/>
    </row>
    <row r="1387" spans="1:10" ht="13">
      <c r="A1387" s="1" t="s">
        <v>1386</v>
      </c>
      <c r="E1387" s="39"/>
      <c r="F1387" s="65"/>
      <c r="I1387" s="24"/>
      <c r="J1387" s="24"/>
    </row>
    <row r="1388" spans="1:10" ht="13">
      <c r="A1388" s="1" t="s">
        <v>1387</v>
      </c>
      <c r="E1388" s="39"/>
      <c r="F1388" s="65"/>
      <c r="I1388" s="24"/>
      <c r="J1388" s="24"/>
    </row>
    <row r="1389" spans="1:10" ht="13">
      <c r="A1389" s="1" t="s">
        <v>1388</v>
      </c>
      <c r="E1389" s="39"/>
      <c r="F1389" s="65"/>
      <c r="I1389" s="24"/>
      <c r="J1389" s="24"/>
    </row>
    <row r="1390" spans="1:10" ht="13">
      <c r="A1390" s="1" t="s">
        <v>1389</v>
      </c>
      <c r="E1390" s="39"/>
      <c r="F1390" s="65"/>
      <c r="I1390" s="24"/>
      <c r="J1390" s="24"/>
    </row>
    <row r="1391" spans="1:10" ht="13">
      <c r="A1391" s="1" t="s">
        <v>1390</v>
      </c>
      <c r="E1391" s="39"/>
      <c r="F1391" s="65"/>
      <c r="I1391" s="24"/>
      <c r="J1391" s="24"/>
    </row>
    <row r="1392" spans="1:10" ht="13">
      <c r="A1392" s="1" t="s">
        <v>1391</v>
      </c>
      <c r="E1392" s="39"/>
      <c r="F1392" s="65"/>
      <c r="I1392" s="24"/>
      <c r="J1392" s="24"/>
    </row>
    <row r="1393" spans="1:10" ht="13">
      <c r="A1393" s="1" t="s">
        <v>1392</v>
      </c>
      <c r="E1393" s="39"/>
      <c r="F1393" s="65"/>
      <c r="I1393" s="24"/>
      <c r="J1393" s="24"/>
    </row>
    <row r="1394" spans="1:10" ht="13">
      <c r="A1394" s="1" t="s">
        <v>1393</v>
      </c>
      <c r="E1394" s="39"/>
      <c r="F1394" s="65"/>
      <c r="I1394" s="24"/>
      <c r="J1394" s="24"/>
    </row>
    <row r="1395" spans="1:10" ht="13">
      <c r="A1395" s="1" t="s">
        <v>1394</v>
      </c>
      <c r="E1395" s="39"/>
      <c r="F1395" s="65"/>
      <c r="I1395" s="24"/>
      <c r="J1395" s="24"/>
    </row>
    <row r="1396" spans="1:10" ht="13">
      <c r="A1396" s="1" t="s">
        <v>1395</v>
      </c>
      <c r="E1396" s="39"/>
      <c r="F1396" s="65"/>
      <c r="I1396" s="24"/>
      <c r="J1396" s="24"/>
    </row>
    <row r="1397" spans="1:10" ht="13">
      <c r="A1397" s="1" t="s">
        <v>1396</v>
      </c>
      <c r="E1397" s="39"/>
      <c r="F1397" s="65"/>
      <c r="I1397" s="24"/>
      <c r="J1397" s="24"/>
    </row>
    <row r="1398" spans="1:10" ht="13">
      <c r="A1398" s="1" t="s">
        <v>1397</v>
      </c>
      <c r="E1398" s="39"/>
      <c r="F1398" s="65"/>
      <c r="I1398" s="24"/>
      <c r="J1398" s="24"/>
    </row>
    <row r="1399" spans="1:10" ht="13">
      <c r="A1399" s="1" t="s">
        <v>1398</v>
      </c>
      <c r="E1399" s="39"/>
      <c r="F1399" s="65"/>
      <c r="I1399" s="24"/>
      <c r="J1399" s="24"/>
    </row>
    <row r="1400" spans="1:10" ht="13">
      <c r="A1400" s="1" t="s">
        <v>1399</v>
      </c>
      <c r="E1400" s="39"/>
      <c r="F1400" s="65"/>
      <c r="I1400" s="24"/>
      <c r="J1400" s="24"/>
    </row>
    <row r="1401" spans="1:10" ht="13">
      <c r="A1401" s="1" t="s">
        <v>1400</v>
      </c>
      <c r="E1401" s="39"/>
      <c r="F1401" s="65"/>
      <c r="I1401" s="24"/>
      <c r="J1401" s="24"/>
    </row>
    <row r="1402" spans="1:10" ht="13">
      <c r="A1402" s="1" t="s">
        <v>1401</v>
      </c>
      <c r="E1402" s="39"/>
      <c r="F1402" s="65"/>
      <c r="I1402" s="24"/>
      <c r="J1402" s="24"/>
    </row>
    <row r="1403" spans="1:10" ht="13">
      <c r="A1403" s="1" t="s">
        <v>1402</v>
      </c>
      <c r="E1403" s="39"/>
      <c r="F1403" s="65"/>
      <c r="I1403" s="24"/>
      <c r="J1403" s="24"/>
    </row>
    <row r="1404" spans="1:10" ht="13">
      <c r="A1404" s="1" t="s">
        <v>1403</v>
      </c>
      <c r="E1404" s="39"/>
      <c r="F1404" s="65"/>
      <c r="I1404" s="24"/>
      <c r="J1404" s="24"/>
    </row>
    <row r="1405" spans="1:10" ht="13">
      <c r="A1405" s="1" t="s">
        <v>1404</v>
      </c>
      <c r="E1405" s="39"/>
      <c r="F1405" s="65"/>
      <c r="I1405" s="24"/>
      <c r="J1405" s="24"/>
    </row>
    <row r="1406" spans="1:10" ht="13">
      <c r="A1406" s="1" t="s">
        <v>1405</v>
      </c>
      <c r="E1406" s="39"/>
      <c r="F1406" s="65"/>
      <c r="I1406" s="24"/>
      <c r="J1406" s="24"/>
    </row>
    <row r="1407" spans="1:10" ht="13">
      <c r="A1407" s="1" t="s">
        <v>1406</v>
      </c>
      <c r="E1407" s="39"/>
      <c r="F1407" s="65"/>
      <c r="I1407" s="24"/>
      <c r="J1407" s="24"/>
    </row>
    <row r="1408" spans="1:10" ht="13">
      <c r="A1408" s="1" t="s">
        <v>1407</v>
      </c>
      <c r="E1408" s="39"/>
      <c r="F1408" s="65"/>
      <c r="I1408" s="24"/>
      <c r="J1408" s="24"/>
    </row>
    <row r="1409" spans="1:10" ht="13">
      <c r="A1409" s="1" t="s">
        <v>1408</v>
      </c>
      <c r="E1409" s="39"/>
      <c r="F1409" s="65"/>
      <c r="I1409" s="24"/>
      <c r="J1409" s="24"/>
    </row>
    <row r="1410" spans="1:10" ht="13">
      <c r="A1410" s="1" t="s">
        <v>1409</v>
      </c>
      <c r="E1410" s="39"/>
      <c r="F1410" s="65"/>
      <c r="I1410" s="24"/>
      <c r="J1410" s="24"/>
    </row>
    <row r="1411" spans="1:10" ht="13">
      <c r="A1411" s="1" t="s">
        <v>1410</v>
      </c>
      <c r="E1411" s="39"/>
      <c r="F1411" s="65"/>
      <c r="I1411" s="24"/>
      <c r="J1411" s="24"/>
    </row>
    <row r="1412" spans="1:10" ht="13">
      <c r="A1412" s="1" t="s">
        <v>1411</v>
      </c>
      <c r="E1412" s="39"/>
      <c r="F1412" s="65"/>
      <c r="I1412" s="24"/>
      <c r="J1412" s="24"/>
    </row>
    <row r="1413" spans="1:10" ht="13">
      <c r="A1413" s="1" t="s">
        <v>1412</v>
      </c>
      <c r="E1413" s="39"/>
      <c r="F1413" s="65"/>
      <c r="I1413" s="24"/>
      <c r="J1413" s="24"/>
    </row>
    <row r="1414" spans="1:10" ht="13">
      <c r="A1414" s="1" t="s">
        <v>1413</v>
      </c>
      <c r="E1414" s="39"/>
      <c r="F1414" s="65"/>
      <c r="I1414" s="24"/>
      <c r="J1414" s="24"/>
    </row>
    <row r="1415" spans="1:10" ht="13">
      <c r="A1415" s="1" t="s">
        <v>1414</v>
      </c>
      <c r="E1415" s="39"/>
      <c r="F1415" s="65"/>
      <c r="I1415" s="24"/>
      <c r="J1415" s="24"/>
    </row>
    <row r="1416" spans="1:10" ht="13">
      <c r="A1416" s="1" t="s">
        <v>1415</v>
      </c>
      <c r="E1416" s="39"/>
      <c r="F1416" s="65"/>
      <c r="I1416" s="24"/>
      <c r="J1416" s="24"/>
    </row>
    <row r="1417" spans="1:10" ht="13">
      <c r="A1417" s="1" t="s">
        <v>1416</v>
      </c>
      <c r="E1417" s="39"/>
      <c r="F1417" s="65"/>
      <c r="I1417" s="24"/>
      <c r="J1417" s="24"/>
    </row>
    <row r="1418" spans="1:10" ht="13">
      <c r="A1418" s="1" t="s">
        <v>1417</v>
      </c>
      <c r="E1418" s="39"/>
      <c r="F1418" s="65"/>
      <c r="I1418" s="24"/>
      <c r="J1418" s="24"/>
    </row>
    <row r="1419" spans="1:10" ht="13">
      <c r="A1419" s="1" t="s">
        <v>1418</v>
      </c>
      <c r="E1419" s="39"/>
      <c r="F1419" s="65"/>
      <c r="I1419" s="24"/>
      <c r="J1419" s="24"/>
    </row>
    <row r="1420" spans="1:10" ht="13">
      <c r="A1420" s="1" t="s">
        <v>1419</v>
      </c>
      <c r="E1420" s="39"/>
      <c r="F1420" s="65"/>
      <c r="I1420" s="24"/>
      <c r="J1420" s="24"/>
    </row>
    <row r="1421" spans="1:10" ht="13">
      <c r="A1421" s="1" t="s">
        <v>1420</v>
      </c>
      <c r="E1421" s="39"/>
      <c r="F1421" s="65"/>
      <c r="I1421" s="24"/>
      <c r="J1421" s="24"/>
    </row>
    <row r="1422" spans="1:10" ht="13">
      <c r="A1422" s="1" t="s">
        <v>1421</v>
      </c>
      <c r="E1422" s="39"/>
      <c r="F1422" s="65"/>
      <c r="I1422" s="24"/>
      <c r="J1422" s="24"/>
    </row>
    <row r="1423" spans="1:10" ht="13">
      <c r="A1423" s="1" t="s">
        <v>1422</v>
      </c>
      <c r="E1423" s="39"/>
      <c r="F1423" s="65"/>
      <c r="I1423" s="24"/>
      <c r="J1423" s="24"/>
    </row>
    <row r="1424" spans="1:10" ht="13">
      <c r="A1424" s="1" t="s">
        <v>1423</v>
      </c>
      <c r="E1424" s="39"/>
      <c r="F1424" s="65"/>
      <c r="I1424" s="24"/>
      <c r="J1424" s="24"/>
    </row>
    <row r="1425" spans="1:10" ht="13">
      <c r="A1425" s="1" t="s">
        <v>1424</v>
      </c>
      <c r="E1425" s="39"/>
      <c r="F1425" s="65"/>
      <c r="I1425" s="24"/>
      <c r="J1425" s="24"/>
    </row>
    <row r="1426" spans="1:10" ht="13">
      <c r="A1426" s="1" t="s">
        <v>1425</v>
      </c>
      <c r="E1426" s="39"/>
      <c r="F1426" s="65"/>
      <c r="I1426" s="24"/>
      <c r="J1426" s="24"/>
    </row>
    <row r="1427" spans="1:10" ht="13">
      <c r="A1427" s="1" t="s">
        <v>1426</v>
      </c>
      <c r="E1427" s="39"/>
      <c r="F1427" s="65"/>
      <c r="I1427" s="24"/>
      <c r="J1427" s="24"/>
    </row>
    <row r="1428" spans="1:10" ht="13">
      <c r="A1428" s="1" t="s">
        <v>1427</v>
      </c>
      <c r="E1428" s="39"/>
      <c r="F1428" s="65"/>
      <c r="I1428" s="24"/>
      <c r="J1428" s="24"/>
    </row>
    <row r="1429" spans="1:10" ht="13">
      <c r="A1429" s="1" t="s">
        <v>1428</v>
      </c>
      <c r="E1429" s="39"/>
      <c r="F1429" s="65"/>
      <c r="I1429" s="24"/>
      <c r="J1429" s="24"/>
    </row>
    <row r="1430" spans="1:10" ht="13">
      <c r="A1430" s="1" t="s">
        <v>1429</v>
      </c>
      <c r="E1430" s="39"/>
      <c r="F1430" s="65"/>
      <c r="I1430" s="24"/>
      <c r="J1430" s="24"/>
    </row>
    <row r="1431" spans="1:10" ht="13">
      <c r="A1431" s="1" t="s">
        <v>1430</v>
      </c>
      <c r="E1431" s="39"/>
      <c r="F1431" s="65"/>
      <c r="I1431" s="24"/>
      <c r="J1431" s="24"/>
    </row>
    <row r="1432" spans="1:10" ht="13">
      <c r="A1432" s="1" t="s">
        <v>1431</v>
      </c>
      <c r="E1432" s="39"/>
      <c r="F1432" s="65"/>
      <c r="I1432" s="24"/>
      <c r="J1432" s="24"/>
    </row>
    <row r="1433" spans="1:10" ht="13">
      <c r="A1433" s="1" t="s">
        <v>1432</v>
      </c>
      <c r="E1433" s="39"/>
      <c r="F1433" s="65"/>
      <c r="I1433" s="24"/>
      <c r="J1433" s="24"/>
    </row>
    <row r="1434" spans="1:10" ht="13">
      <c r="A1434" s="1" t="s">
        <v>1433</v>
      </c>
      <c r="E1434" s="39"/>
      <c r="F1434" s="65"/>
      <c r="I1434" s="24"/>
      <c r="J1434" s="24"/>
    </row>
    <row r="1435" spans="1:10" ht="13">
      <c r="A1435" s="1" t="s">
        <v>1434</v>
      </c>
      <c r="E1435" s="39"/>
      <c r="F1435" s="65"/>
      <c r="I1435" s="24"/>
      <c r="J1435" s="24"/>
    </row>
    <row r="1436" spans="1:10" ht="13">
      <c r="A1436" s="1" t="s">
        <v>1435</v>
      </c>
      <c r="E1436" s="39"/>
      <c r="F1436" s="65"/>
      <c r="I1436" s="24"/>
      <c r="J1436" s="24"/>
    </row>
    <row r="1437" spans="1:10" ht="13">
      <c r="A1437" s="1" t="s">
        <v>1436</v>
      </c>
      <c r="E1437" s="39"/>
      <c r="F1437" s="65"/>
      <c r="I1437" s="24"/>
      <c r="J1437" s="24"/>
    </row>
    <row r="1438" spans="1:10" ht="13">
      <c r="A1438" s="1" t="s">
        <v>1437</v>
      </c>
      <c r="E1438" s="39"/>
      <c r="F1438" s="65"/>
      <c r="I1438" s="24"/>
      <c r="J1438" s="24"/>
    </row>
    <row r="1439" spans="1:10" ht="13">
      <c r="A1439" s="1" t="s">
        <v>1438</v>
      </c>
      <c r="E1439" s="39"/>
      <c r="F1439" s="65"/>
      <c r="I1439" s="24"/>
      <c r="J1439" s="24"/>
    </row>
    <row r="1440" spans="1:10" ht="13">
      <c r="A1440" s="1" t="s">
        <v>1439</v>
      </c>
      <c r="E1440" s="39"/>
      <c r="F1440" s="65"/>
      <c r="I1440" s="24"/>
      <c r="J1440" s="24"/>
    </row>
    <row r="1441" spans="1:10" ht="13">
      <c r="A1441" s="1" t="s">
        <v>1440</v>
      </c>
      <c r="E1441" s="39"/>
      <c r="F1441" s="65"/>
      <c r="I1441" s="24"/>
      <c r="J1441" s="24"/>
    </row>
    <row r="1442" spans="1:10" ht="13">
      <c r="A1442" s="1" t="s">
        <v>1441</v>
      </c>
      <c r="E1442" s="39"/>
      <c r="F1442" s="65"/>
      <c r="I1442" s="24"/>
      <c r="J1442" s="24"/>
    </row>
    <row r="1443" spans="1:10" ht="13">
      <c r="A1443" s="1" t="s">
        <v>1442</v>
      </c>
      <c r="E1443" s="39"/>
      <c r="F1443" s="65"/>
      <c r="I1443" s="24"/>
      <c r="J1443" s="24"/>
    </row>
    <row r="1444" spans="1:10" ht="13">
      <c r="A1444" s="1" t="s">
        <v>1443</v>
      </c>
      <c r="E1444" s="39"/>
      <c r="F1444" s="65"/>
      <c r="I1444" s="24"/>
      <c r="J1444" s="24"/>
    </row>
    <row r="1445" spans="1:10" ht="13">
      <c r="A1445" s="1" t="s">
        <v>1444</v>
      </c>
      <c r="E1445" s="39"/>
      <c r="F1445" s="65"/>
      <c r="I1445" s="24"/>
      <c r="J1445" s="24"/>
    </row>
    <row r="1446" spans="1:10" ht="13">
      <c r="A1446" s="1" t="s">
        <v>1445</v>
      </c>
      <c r="E1446" s="39"/>
      <c r="F1446" s="65"/>
      <c r="I1446" s="24"/>
      <c r="J1446" s="24"/>
    </row>
    <row r="1447" spans="1:10" ht="13">
      <c r="A1447" s="1" t="s">
        <v>1446</v>
      </c>
      <c r="E1447" s="39"/>
      <c r="F1447" s="65"/>
      <c r="I1447" s="24"/>
      <c r="J1447" s="24"/>
    </row>
    <row r="1448" spans="1:10" ht="13">
      <c r="A1448" s="1" t="s">
        <v>1447</v>
      </c>
      <c r="E1448" s="39"/>
      <c r="F1448" s="65"/>
      <c r="I1448" s="24"/>
      <c r="J1448" s="24"/>
    </row>
    <row r="1449" spans="1:10" ht="13">
      <c r="A1449" s="1" t="s">
        <v>1448</v>
      </c>
      <c r="E1449" s="39"/>
      <c r="F1449" s="65"/>
      <c r="I1449" s="24"/>
      <c r="J1449" s="24"/>
    </row>
    <row r="1450" spans="1:10" ht="13">
      <c r="A1450" s="1" t="s">
        <v>1449</v>
      </c>
      <c r="E1450" s="39"/>
      <c r="F1450" s="65"/>
      <c r="I1450" s="24"/>
      <c r="J1450" s="24"/>
    </row>
    <row r="1451" spans="1:10" ht="13">
      <c r="A1451" s="1" t="s">
        <v>1450</v>
      </c>
      <c r="E1451" s="39"/>
      <c r="F1451" s="65"/>
      <c r="I1451" s="24"/>
      <c r="J1451" s="24"/>
    </row>
    <row r="1452" spans="1:10" ht="13">
      <c r="A1452" s="1" t="s">
        <v>1451</v>
      </c>
      <c r="E1452" s="39"/>
      <c r="F1452" s="65"/>
      <c r="I1452" s="24"/>
      <c r="J1452" s="24"/>
    </row>
    <row r="1453" spans="1:10" ht="13">
      <c r="A1453" s="1" t="s">
        <v>1452</v>
      </c>
      <c r="E1453" s="39"/>
      <c r="F1453" s="65"/>
      <c r="I1453" s="24"/>
      <c r="J1453" s="24"/>
    </row>
    <row r="1454" spans="1:10" ht="13">
      <c r="A1454" s="1" t="s">
        <v>1453</v>
      </c>
      <c r="E1454" s="39"/>
      <c r="F1454" s="65"/>
      <c r="I1454" s="24"/>
      <c r="J1454" s="24"/>
    </row>
    <row r="1455" spans="1:10" ht="13">
      <c r="A1455" s="1" t="s">
        <v>1454</v>
      </c>
      <c r="E1455" s="39"/>
      <c r="F1455" s="65"/>
      <c r="I1455" s="24"/>
      <c r="J1455" s="24"/>
    </row>
    <row r="1456" spans="1:10" ht="13">
      <c r="A1456" s="1" t="s">
        <v>1455</v>
      </c>
      <c r="E1456" s="39"/>
      <c r="F1456" s="65"/>
      <c r="I1456" s="24"/>
      <c r="J1456" s="24"/>
    </row>
    <row r="1457" spans="1:10" ht="13">
      <c r="A1457" s="1" t="s">
        <v>1456</v>
      </c>
      <c r="E1457" s="39"/>
      <c r="F1457" s="65"/>
      <c r="I1457" s="24"/>
      <c r="J1457" s="24"/>
    </row>
    <row r="1458" spans="1:10" ht="13">
      <c r="A1458" s="1" t="s">
        <v>1457</v>
      </c>
      <c r="E1458" s="39"/>
      <c r="F1458" s="65"/>
      <c r="I1458" s="24"/>
      <c r="J1458" s="24"/>
    </row>
    <row r="1459" spans="1:10" ht="13">
      <c r="A1459" s="1" t="s">
        <v>1458</v>
      </c>
      <c r="E1459" s="39"/>
      <c r="F1459" s="65"/>
      <c r="I1459" s="24"/>
      <c r="J1459" s="24"/>
    </row>
    <row r="1460" spans="1:10" ht="13">
      <c r="A1460" s="1" t="s">
        <v>1459</v>
      </c>
      <c r="E1460" s="39"/>
      <c r="F1460" s="65"/>
      <c r="I1460" s="24"/>
      <c r="J1460" s="24"/>
    </row>
    <row r="1461" spans="1:10" ht="13">
      <c r="A1461" s="1" t="s">
        <v>1460</v>
      </c>
      <c r="E1461" s="39"/>
      <c r="F1461" s="65"/>
      <c r="I1461" s="24"/>
      <c r="J1461" s="24"/>
    </row>
    <row r="1462" spans="1:10" ht="13">
      <c r="A1462" s="1" t="s">
        <v>1461</v>
      </c>
      <c r="E1462" s="39"/>
      <c r="F1462" s="65"/>
      <c r="I1462" s="24"/>
      <c r="J1462" s="24"/>
    </row>
    <row r="1463" spans="1:10" ht="13">
      <c r="A1463" s="1" t="s">
        <v>1462</v>
      </c>
      <c r="E1463" s="39"/>
      <c r="F1463" s="65"/>
      <c r="I1463" s="24"/>
      <c r="J1463" s="24"/>
    </row>
    <row r="1464" spans="1:10" ht="13">
      <c r="A1464" s="1" t="s">
        <v>1463</v>
      </c>
      <c r="E1464" s="39"/>
      <c r="F1464" s="65"/>
      <c r="I1464" s="24"/>
      <c r="J1464" s="24"/>
    </row>
    <row r="1465" spans="1:10" ht="13">
      <c r="A1465" s="1" t="s">
        <v>1464</v>
      </c>
      <c r="E1465" s="39"/>
      <c r="F1465" s="65"/>
      <c r="I1465" s="24"/>
      <c r="J1465" s="24"/>
    </row>
    <row r="1466" spans="1:10" ht="13">
      <c r="A1466" s="1" t="s">
        <v>1465</v>
      </c>
      <c r="E1466" s="39"/>
      <c r="F1466" s="65"/>
      <c r="I1466" s="24"/>
      <c r="J1466" s="24"/>
    </row>
    <row r="1467" spans="1:10" ht="13">
      <c r="A1467" s="1" t="s">
        <v>1466</v>
      </c>
      <c r="E1467" s="39"/>
      <c r="F1467" s="65"/>
      <c r="I1467" s="24"/>
      <c r="J1467" s="24"/>
    </row>
    <row r="1468" spans="1:10" ht="13">
      <c r="A1468" s="1" t="s">
        <v>1467</v>
      </c>
      <c r="E1468" s="39"/>
      <c r="F1468" s="65"/>
      <c r="I1468" s="24"/>
      <c r="J1468" s="24"/>
    </row>
    <row r="1469" spans="1:10" ht="13">
      <c r="A1469" s="1" t="s">
        <v>1468</v>
      </c>
      <c r="E1469" s="39"/>
      <c r="F1469" s="65"/>
      <c r="I1469" s="24"/>
      <c r="J1469" s="24"/>
    </row>
    <row r="1470" spans="1:10" ht="13">
      <c r="A1470" s="1" t="s">
        <v>1469</v>
      </c>
      <c r="E1470" s="39"/>
      <c r="F1470" s="65"/>
      <c r="I1470" s="24"/>
      <c r="J1470" s="24"/>
    </row>
    <row r="1471" spans="1:10" ht="13">
      <c r="A1471" s="1" t="s">
        <v>1470</v>
      </c>
      <c r="E1471" s="39"/>
      <c r="F1471" s="65"/>
      <c r="I1471" s="24"/>
      <c r="J1471" s="24"/>
    </row>
    <row r="1472" spans="1:10" ht="13">
      <c r="A1472" s="1" t="s">
        <v>1471</v>
      </c>
      <c r="E1472" s="39"/>
      <c r="F1472" s="65"/>
      <c r="I1472" s="24"/>
      <c r="J1472" s="24"/>
    </row>
    <row r="1473" spans="1:10" ht="13">
      <c r="A1473" s="1" t="s">
        <v>1472</v>
      </c>
      <c r="E1473" s="39"/>
      <c r="F1473" s="65"/>
      <c r="I1473" s="24"/>
      <c r="J1473" s="24"/>
    </row>
    <row r="1474" spans="1:10" ht="13">
      <c r="A1474" s="1" t="s">
        <v>1473</v>
      </c>
      <c r="E1474" s="39"/>
      <c r="F1474" s="65"/>
      <c r="I1474" s="24"/>
      <c r="J1474" s="24"/>
    </row>
    <row r="1475" spans="1:10" ht="13">
      <c r="A1475" s="1" t="s">
        <v>1474</v>
      </c>
      <c r="E1475" s="39"/>
      <c r="F1475" s="65"/>
      <c r="I1475" s="24"/>
      <c r="J1475" s="24"/>
    </row>
    <row r="1476" spans="1:10" ht="13">
      <c r="A1476" s="1" t="s">
        <v>1475</v>
      </c>
      <c r="E1476" s="39"/>
      <c r="F1476" s="65"/>
      <c r="I1476" s="24"/>
      <c r="J1476" s="24"/>
    </row>
    <row r="1477" spans="1:10" ht="13">
      <c r="A1477" s="1" t="s">
        <v>1476</v>
      </c>
      <c r="E1477" s="39"/>
      <c r="F1477" s="65"/>
      <c r="I1477" s="24"/>
      <c r="J1477" s="24"/>
    </row>
    <row r="1478" spans="1:10" ht="13">
      <c r="A1478" s="1" t="s">
        <v>1477</v>
      </c>
      <c r="E1478" s="39"/>
      <c r="F1478" s="65"/>
      <c r="I1478" s="24"/>
      <c r="J1478" s="24"/>
    </row>
    <row r="1479" spans="1:10" ht="13">
      <c r="A1479" s="1" t="s">
        <v>1478</v>
      </c>
      <c r="E1479" s="39"/>
      <c r="F1479" s="65"/>
      <c r="I1479" s="24"/>
      <c r="J1479" s="24"/>
    </row>
    <row r="1480" spans="1:10" ht="13">
      <c r="A1480" s="1" t="s">
        <v>1479</v>
      </c>
      <c r="E1480" s="39"/>
      <c r="F1480" s="65"/>
      <c r="I1480" s="24"/>
      <c r="J1480" s="24"/>
    </row>
    <row r="1481" spans="1:10" ht="13">
      <c r="A1481" s="1" t="s">
        <v>1480</v>
      </c>
      <c r="E1481" s="39"/>
      <c r="F1481" s="65"/>
      <c r="I1481" s="24"/>
      <c r="J1481" s="24"/>
    </row>
    <row r="1482" spans="1:10" ht="13">
      <c r="A1482" s="1" t="s">
        <v>1481</v>
      </c>
      <c r="E1482" s="39"/>
      <c r="F1482" s="65"/>
      <c r="I1482" s="24"/>
      <c r="J1482" s="24"/>
    </row>
    <row r="1483" spans="1:10" ht="13">
      <c r="A1483" s="1" t="s">
        <v>1482</v>
      </c>
      <c r="E1483" s="39"/>
      <c r="F1483" s="65"/>
      <c r="I1483" s="24"/>
      <c r="J1483" s="24"/>
    </row>
    <row r="1484" spans="1:10" ht="13">
      <c r="A1484" s="1" t="s">
        <v>1483</v>
      </c>
      <c r="E1484" s="39"/>
      <c r="F1484" s="65"/>
      <c r="I1484" s="24"/>
      <c r="J1484" s="24"/>
    </row>
    <row r="1485" spans="1:10" ht="13">
      <c r="A1485" s="1" t="s">
        <v>1484</v>
      </c>
      <c r="E1485" s="39"/>
      <c r="F1485" s="65"/>
      <c r="I1485" s="24"/>
      <c r="J1485" s="24"/>
    </row>
    <row r="1486" spans="1:10" ht="13">
      <c r="A1486" s="1" t="s">
        <v>1485</v>
      </c>
      <c r="E1486" s="39"/>
      <c r="F1486" s="65"/>
      <c r="I1486" s="24"/>
      <c r="J1486" s="24"/>
    </row>
    <row r="1487" spans="1:10" ht="13">
      <c r="A1487" s="1" t="s">
        <v>1486</v>
      </c>
      <c r="E1487" s="39"/>
      <c r="F1487" s="65"/>
      <c r="I1487" s="24"/>
      <c r="J1487" s="24"/>
    </row>
    <row r="1488" spans="1:10" ht="13">
      <c r="A1488" s="1" t="s">
        <v>1487</v>
      </c>
      <c r="E1488" s="39"/>
      <c r="F1488" s="65"/>
      <c r="I1488" s="24"/>
      <c r="J1488" s="24"/>
    </row>
    <row r="1489" spans="1:10" ht="13">
      <c r="A1489" s="1" t="s">
        <v>1488</v>
      </c>
      <c r="E1489" s="39"/>
      <c r="F1489" s="65"/>
      <c r="I1489" s="24"/>
      <c r="J1489" s="24"/>
    </row>
    <row r="1490" spans="1:10" ht="13">
      <c r="A1490" s="1" t="s">
        <v>1489</v>
      </c>
      <c r="E1490" s="39"/>
      <c r="F1490" s="65"/>
      <c r="I1490" s="24"/>
      <c r="J1490" s="24"/>
    </row>
    <row r="1491" spans="1:10" ht="13">
      <c r="A1491" s="1" t="s">
        <v>1490</v>
      </c>
      <c r="E1491" s="39"/>
      <c r="F1491" s="65"/>
      <c r="I1491" s="24"/>
      <c r="J1491" s="24"/>
    </row>
    <row r="1492" spans="1:10" ht="13">
      <c r="A1492" s="1" t="s">
        <v>1491</v>
      </c>
      <c r="E1492" s="39"/>
      <c r="F1492" s="65"/>
      <c r="I1492" s="24"/>
      <c r="J1492" s="24"/>
    </row>
    <row r="1493" spans="1:10" ht="13">
      <c r="A1493" s="1" t="s">
        <v>1492</v>
      </c>
      <c r="E1493" s="39"/>
      <c r="F1493" s="65"/>
      <c r="I1493" s="24"/>
      <c r="J1493" s="24"/>
    </row>
    <row r="1494" spans="1:10" ht="13">
      <c r="A1494" s="1" t="s">
        <v>1493</v>
      </c>
      <c r="E1494" s="39"/>
      <c r="F1494" s="65"/>
      <c r="I1494" s="24"/>
      <c r="J1494" s="24"/>
    </row>
    <row r="1495" spans="1:10" ht="13">
      <c r="A1495" s="1" t="s">
        <v>1494</v>
      </c>
      <c r="E1495" s="39"/>
      <c r="F1495" s="65"/>
      <c r="I1495" s="24"/>
      <c r="J1495" s="24"/>
    </row>
    <row r="1496" spans="1:10" ht="13">
      <c r="A1496" s="1" t="s">
        <v>1495</v>
      </c>
      <c r="E1496" s="39"/>
      <c r="F1496" s="65"/>
      <c r="I1496" s="24"/>
      <c r="J1496" s="24"/>
    </row>
    <row r="1497" spans="1:10" ht="13">
      <c r="A1497" s="1" t="s">
        <v>1496</v>
      </c>
      <c r="E1497" s="39"/>
      <c r="F1497" s="65"/>
      <c r="I1497" s="24"/>
      <c r="J1497" s="24"/>
    </row>
    <row r="1498" spans="1:10" ht="13">
      <c r="A1498" s="1" t="s">
        <v>1497</v>
      </c>
      <c r="E1498" s="39"/>
      <c r="F1498" s="65"/>
      <c r="I1498" s="24"/>
      <c r="J1498" s="24"/>
    </row>
    <row r="1499" spans="1:10" ht="13">
      <c r="A1499" s="1" t="s">
        <v>1498</v>
      </c>
      <c r="E1499" s="39"/>
      <c r="F1499" s="65"/>
      <c r="I1499" s="24"/>
      <c r="J1499" s="24"/>
    </row>
    <row r="1500" spans="1:10" ht="13">
      <c r="A1500" s="1" t="s">
        <v>1499</v>
      </c>
      <c r="E1500" s="39"/>
      <c r="F1500" s="65"/>
      <c r="I1500" s="24"/>
      <c r="J1500" s="24"/>
    </row>
    <row r="1501" spans="1:10" ht="13">
      <c r="A1501" s="1" t="s">
        <v>1500</v>
      </c>
      <c r="E1501" s="39"/>
      <c r="F1501" s="65"/>
      <c r="I1501" s="24"/>
      <c r="J1501" s="24"/>
    </row>
    <row r="1502" spans="1:10" ht="13">
      <c r="A1502" s="1" t="s">
        <v>1501</v>
      </c>
      <c r="E1502" s="39"/>
      <c r="F1502" s="65"/>
      <c r="I1502" s="24"/>
      <c r="J1502" s="24"/>
    </row>
    <row r="1503" spans="1:10" ht="13">
      <c r="A1503" s="1" t="s">
        <v>1502</v>
      </c>
      <c r="E1503" s="39"/>
      <c r="F1503" s="65"/>
      <c r="I1503" s="24"/>
      <c r="J1503" s="24"/>
    </row>
    <row r="1504" spans="1:10" ht="13">
      <c r="A1504" s="1" t="s">
        <v>1503</v>
      </c>
      <c r="E1504" s="39"/>
      <c r="F1504" s="65"/>
      <c r="I1504" s="24"/>
      <c r="J1504" s="24"/>
    </row>
    <row r="1505" spans="1:10" ht="13">
      <c r="A1505" s="1" t="s">
        <v>1504</v>
      </c>
      <c r="E1505" s="39"/>
      <c r="F1505" s="65"/>
      <c r="I1505" s="24"/>
      <c r="J1505" s="24"/>
    </row>
    <row r="1506" spans="1:10" ht="13">
      <c r="A1506" s="1" t="s">
        <v>1505</v>
      </c>
      <c r="E1506" s="39"/>
      <c r="F1506" s="65"/>
      <c r="I1506" s="24"/>
      <c r="J1506" s="24"/>
    </row>
    <row r="1507" spans="1:10" ht="13">
      <c r="A1507" s="1" t="s">
        <v>1506</v>
      </c>
      <c r="E1507" s="39"/>
      <c r="F1507" s="65"/>
      <c r="I1507" s="24"/>
      <c r="J1507" s="24"/>
    </row>
    <row r="1508" spans="1:10" ht="13">
      <c r="A1508" s="1" t="s">
        <v>1507</v>
      </c>
      <c r="E1508" s="39"/>
      <c r="F1508" s="65"/>
      <c r="I1508" s="24"/>
      <c r="J1508" s="24"/>
    </row>
    <row r="1509" spans="1:10" ht="13">
      <c r="A1509" s="1" t="s">
        <v>1508</v>
      </c>
      <c r="E1509" s="39"/>
      <c r="F1509" s="65"/>
      <c r="I1509" s="24"/>
      <c r="J1509" s="24"/>
    </row>
    <row r="1510" spans="1:10" ht="13">
      <c r="A1510" s="1" t="s">
        <v>1509</v>
      </c>
      <c r="E1510" s="39"/>
      <c r="F1510" s="65"/>
      <c r="I1510" s="24"/>
      <c r="J1510" s="24"/>
    </row>
    <row r="1511" spans="1:10" ht="13">
      <c r="A1511" s="1" t="s">
        <v>1510</v>
      </c>
      <c r="E1511" s="39"/>
      <c r="F1511" s="65"/>
      <c r="I1511" s="24"/>
      <c r="J1511" s="24"/>
    </row>
    <row r="1512" spans="1:10" ht="13">
      <c r="A1512" s="1" t="s">
        <v>1511</v>
      </c>
      <c r="E1512" s="39"/>
      <c r="F1512" s="65"/>
      <c r="I1512" s="24"/>
      <c r="J1512" s="24"/>
    </row>
    <row r="1513" spans="1:10" ht="13">
      <c r="A1513" s="1" t="s">
        <v>1512</v>
      </c>
      <c r="E1513" s="39"/>
      <c r="F1513" s="65"/>
      <c r="I1513" s="24"/>
      <c r="J1513" s="24"/>
    </row>
    <row r="1514" spans="1:10" ht="13">
      <c r="A1514" s="1" t="s">
        <v>1513</v>
      </c>
      <c r="E1514" s="39"/>
      <c r="F1514" s="65"/>
      <c r="I1514" s="24"/>
      <c r="J1514" s="24"/>
    </row>
    <row r="1515" spans="1:10" ht="13">
      <c r="A1515" s="1" t="s">
        <v>1514</v>
      </c>
      <c r="E1515" s="39"/>
      <c r="F1515" s="65"/>
      <c r="I1515" s="24"/>
      <c r="J1515" s="24"/>
    </row>
    <row r="1516" spans="1:10" ht="13">
      <c r="A1516" s="1" t="s">
        <v>1515</v>
      </c>
      <c r="E1516" s="39"/>
      <c r="F1516" s="65"/>
      <c r="I1516" s="24"/>
      <c r="J1516" s="24"/>
    </row>
    <row r="1517" spans="1:10" ht="13">
      <c r="A1517" s="1" t="s">
        <v>1516</v>
      </c>
      <c r="E1517" s="39"/>
      <c r="F1517" s="65"/>
      <c r="I1517" s="24"/>
      <c r="J1517" s="24"/>
    </row>
    <row r="1518" spans="1:10" ht="13">
      <c r="A1518" s="1" t="s">
        <v>1517</v>
      </c>
      <c r="E1518" s="39"/>
      <c r="F1518" s="65"/>
      <c r="I1518" s="24"/>
      <c r="J1518" s="24"/>
    </row>
    <row r="1519" spans="1:10" ht="13">
      <c r="A1519" s="1" t="s">
        <v>1518</v>
      </c>
      <c r="E1519" s="39"/>
      <c r="F1519" s="65"/>
      <c r="I1519" s="24"/>
      <c r="J1519" s="24"/>
    </row>
    <row r="1520" spans="1:10" ht="13">
      <c r="A1520" s="1" t="s">
        <v>1519</v>
      </c>
      <c r="E1520" s="39"/>
      <c r="F1520" s="65"/>
      <c r="I1520" s="24"/>
      <c r="J1520" s="24"/>
    </row>
    <row r="1521" spans="1:10" ht="13">
      <c r="A1521" s="1" t="s">
        <v>1520</v>
      </c>
      <c r="E1521" s="39"/>
      <c r="F1521" s="65"/>
      <c r="I1521" s="24"/>
      <c r="J1521" s="24"/>
    </row>
    <row r="1522" spans="1:10" ht="13">
      <c r="A1522" s="1" t="s">
        <v>1521</v>
      </c>
      <c r="E1522" s="39"/>
      <c r="F1522" s="65"/>
      <c r="I1522" s="24"/>
      <c r="J1522" s="24"/>
    </row>
    <row r="1523" spans="1:10" ht="13">
      <c r="A1523" s="1" t="s">
        <v>1522</v>
      </c>
      <c r="E1523" s="39"/>
      <c r="F1523" s="65"/>
      <c r="I1523" s="24"/>
      <c r="J1523" s="24"/>
    </row>
    <row r="1524" spans="1:10" ht="13">
      <c r="A1524" s="1" t="s">
        <v>1523</v>
      </c>
      <c r="E1524" s="39"/>
      <c r="F1524" s="65"/>
      <c r="I1524" s="24"/>
      <c r="J1524" s="24"/>
    </row>
    <row r="1525" spans="1:10" ht="13">
      <c r="A1525" s="1" t="s">
        <v>1524</v>
      </c>
      <c r="E1525" s="39"/>
      <c r="F1525" s="65"/>
      <c r="I1525" s="24"/>
      <c r="J1525" s="24"/>
    </row>
    <row r="1526" spans="1:10" ht="13">
      <c r="A1526" s="1" t="s">
        <v>1525</v>
      </c>
      <c r="E1526" s="39"/>
      <c r="F1526" s="65"/>
      <c r="I1526" s="24"/>
      <c r="J1526" s="24"/>
    </row>
    <row r="1527" spans="1:10" ht="13">
      <c r="A1527" s="1" t="s">
        <v>1526</v>
      </c>
      <c r="E1527" s="39"/>
      <c r="F1527" s="65"/>
      <c r="I1527" s="24"/>
      <c r="J1527" s="24"/>
    </row>
    <row r="1528" spans="1:10" ht="13">
      <c r="A1528" s="1" t="s">
        <v>1527</v>
      </c>
      <c r="E1528" s="39"/>
      <c r="F1528" s="65"/>
      <c r="I1528" s="24"/>
      <c r="J1528" s="24"/>
    </row>
    <row r="1529" spans="1:10" ht="13">
      <c r="A1529" s="1" t="s">
        <v>1528</v>
      </c>
      <c r="E1529" s="39"/>
      <c r="F1529" s="65"/>
      <c r="I1529" s="24"/>
      <c r="J1529" s="24"/>
    </row>
    <row r="1530" spans="1:10" ht="13">
      <c r="A1530" s="1" t="s">
        <v>1529</v>
      </c>
      <c r="E1530" s="39"/>
      <c r="F1530" s="65"/>
      <c r="I1530" s="24"/>
      <c r="J1530" s="24"/>
    </row>
    <row r="1531" spans="1:10" ht="13">
      <c r="A1531" s="1" t="s">
        <v>1530</v>
      </c>
      <c r="E1531" s="39"/>
      <c r="F1531" s="65"/>
      <c r="I1531" s="24"/>
      <c r="J1531" s="24"/>
    </row>
    <row r="1532" spans="1:10" ht="13">
      <c r="A1532" s="1" t="s">
        <v>1531</v>
      </c>
      <c r="E1532" s="39"/>
      <c r="F1532" s="65"/>
      <c r="I1532" s="24"/>
      <c r="J1532" s="24"/>
    </row>
    <row r="1533" spans="1:10" ht="13">
      <c r="A1533" s="1" t="s">
        <v>1532</v>
      </c>
      <c r="E1533" s="39"/>
      <c r="F1533" s="65"/>
      <c r="I1533" s="24"/>
      <c r="J1533" s="24"/>
    </row>
    <row r="1534" spans="1:10" ht="13">
      <c r="A1534" s="1" t="s">
        <v>1533</v>
      </c>
      <c r="E1534" s="39"/>
      <c r="F1534" s="65"/>
      <c r="I1534" s="24"/>
      <c r="J1534" s="24"/>
    </row>
    <row r="1535" spans="1:10" ht="13">
      <c r="A1535" s="1" t="s">
        <v>1534</v>
      </c>
      <c r="E1535" s="39"/>
      <c r="F1535" s="65"/>
      <c r="I1535" s="24"/>
      <c r="J1535" s="24"/>
    </row>
    <row r="1536" spans="1:10" ht="13">
      <c r="A1536" s="1" t="s">
        <v>1535</v>
      </c>
      <c r="E1536" s="39"/>
      <c r="F1536" s="65"/>
      <c r="I1536" s="24"/>
      <c r="J1536" s="24"/>
    </row>
    <row r="1537" spans="1:10" ht="13">
      <c r="A1537" s="1" t="s">
        <v>1536</v>
      </c>
      <c r="E1537" s="39"/>
      <c r="F1537" s="65"/>
      <c r="I1537" s="24"/>
      <c r="J1537" s="24"/>
    </row>
    <row r="1538" spans="1:10" ht="13">
      <c r="A1538" s="1" t="s">
        <v>1537</v>
      </c>
      <c r="E1538" s="39"/>
      <c r="F1538" s="65"/>
      <c r="I1538" s="24"/>
      <c r="J1538" s="24"/>
    </row>
    <row r="1539" spans="1:10" ht="13">
      <c r="A1539" s="1" t="s">
        <v>1538</v>
      </c>
      <c r="E1539" s="39"/>
      <c r="F1539" s="65"/>
      <c r="I1539" s="24"/>
      <c r="J1539" s="24"/>
    </row>
    <row r="1540" spans="1:10" ht="13">
      <c r="A1540" s="1" t="s">
        <v>1539</v>
      </c>
      <c r="E1540" s="39"/>
      <c r="F1540" s="65"/>
      <c r="I1540" s="24"/>
      <c r="J1540" s="24"/>
    </row>
    <row r="1541" spans="1:10" ht="13">
      <c r="A1541" s="1" t="s">
        <v>1540</v>
      </c>
      <c r="E1541" s="39"/>
      <c r="F1541" s="65"/>
      <c r="I1541" s="24"/>
      <c r="J1541" s="24"/>
    </row>
    <row r="1542" spans="1:10" ht="13">
      <c r="A1542" s="1" t="s">
        <v>1541</v>
      </c>
      <c r="E1542" s="39"/>
      <c r="F1542" s="65"/>
      <c r="I1542" s="24"/>
      <c r="J1542" s="24"/>
    </row>
    <row r="1543" spans="1:10" ht="13">
      <c r="A1543" s="1" t="s">
        <v>1542</v>
      </c>
      <c r="E1543" s="39"/>
      <c r="F1543" s="65"/>
      <c r="I1543" s="24"/>
      <c r="J1543" s="24"/>
    </row>
    <row r="1544" spans="1:10" ht="13">
      <c r="A1544" s="1" t="s">
        <v>1543</v>
      </c>
      <c r="E1544" s="39"/>
      <c r="F1544" s="65"/>
      <c r="I1544" s="24"/>
      <c r="J1544" s="24"/>
    </row>
    <row r="1545" spans="1:10" ht="13">
      <c r="A1545" s="1" t="s">
        <v>1544</v>
      </c>
      <c r="E1545" s="39"/>
      <c r="F1545" s="65"/>
      <c r="I1545" s="24"/>
      <c r="J1545" s="24"/>
    </row>
    <row r="1546" spans="1:10" ht="13">
      <c r="A1546" s="1" t="s">
        <v>1545</v>
      </c>
      <c r="E1546" s="39"/>
      <c r="F1546" s="65"/>
      <c r="I1546" s="24"/>
      <c r="J1546" s="24"/>
    </row>
    <row r="1547" spans="1:10" ht="13">
      <c r="A1547" s="1" t="s">
        <v>1546</v>
      </c>
      <c r="E1547" s="39"/>
      <c r="F1547" s="65"/>
      <c r="I1547" s="24"/>
      <c r="J1547" s="24"/>
    </row>
    <row r="1548" spans="1:10" ht="13">
      <c r="A1548" s="1" t="s">
        <v>1547</v>
      </c>
      <c r="E1548" s="39"/>
      <c r="F1548" s="65"/>
      <c r="I1548" s="24"/>
      <c r="J1548" s="24"/>
    </row>
    <row r="1549" spans="1:10" ht="13">
      <c r="A1549" s="1" t="s">
        <v>1548</v>
      </c>
      <c r="E1549" s="39"/>
      <c r="F1549" s="65"/>
      <c r="I1549" s="24"/>
      <c r="J1549" s="24"/>
    </row>
    <row r="1550" spans="1:10" ht="13">
      <c r="A1550" s="1" t="s">
        <v>1549</v>
      </c>
      <c r="E1550" s="39"/>
      <c r="F1550" s="65"/>
      <c r="I1550" s="24"/>
      <c r="J1550" s="24"/>
    </row>
    <row r="1551" spans="1:10" ht="13">
      <c r="A1551" s="1" t="s">
        <v>1550</v>
      </c>
      <c r="E1551" s="39"/>
      <c r="F1551" s="65"/>
      <c r="I1551" s="24"/>
      <c r="J1551" s="24"/>
    </row>
    <row r="1552" spans="1:10" ht="13">
      <c r="A1552" s="1" t="s">
        <v>1551</v>
      </c>
      <c r="E1552" s="39"/>
      <c r="F1552" s="65"/>
      <c r="I1552" s="24"/>
      <c r="J1552" s="24"/>
    </row>
    <row r="1553" spans="1:10" ht="13">
      <c r="A1553" s="1" t="s">
        <v>1552</v>
      </c>
      <c r="E1553" s="39"/>
      <c r="F1553" s="65"/>
      <c r="I1553" s="24"/>
      <c r="J1553" s="24"/>
    </row>
    <row r="1554" spans="1:10" ht="13">
      <c r="A1554" s="1" t="s">
        <v>1553</v>
      </c>
      <c r="E1554" s="39"/>
      <c r="F1554" s="65"/>
      <c r="I1554" s="24"/>
      <c r="J1554" s="24"/>
    </row>
    <row r="1555" spans="1:10" ht="13">
      <c r="A1555" s="1" t="s">
        <v>1554</v>
      </c>
      <c r="E1555" s="39"/>
      <c r="F1555" s="65"/>
      <c r="I1555" s="24"/>
      <c r="J1555" s="24"/>
    </row>
    <row r="1556" spans="1:10" ht="13">
      <c r="A1556" s="1" t="s">
        <v>1555</v>
      </c>
      <c r="E1556" s="39"/>
      <c r="F1556" s="65"/>
      <c r="I1556" s="24"/>
      <c r="J1556" s="24"/>
    </row>
    <row r="1557" spans="1:10" ht="13">
      <c r="A1557" s="1" t="s">
        <v>1556</v>
      </c>
      <c r="E1557" s="39"/>
      <c r="F1557" s="65"/>
      <c r="I1557" s="24"/>
      <c r="J1557" s="24"/>
    </row>
    <row r="1558" spans="1:10" ht="13">
      <c r="A1558" s="1" t="s">
        <v>1557</v>
      </c>
      <c r="E1558" s="39"/>
      <c r="F1558" s="65"/>
      <c r="I1558" s="24"/>
      <c r="J1558" s="24"/>
    </row>
    <row r="1559" spans="1:10" ht="13">
      <c r="A1559" s="1" t="s">
        <v>1558</v>
      </c>
      <c r="E1559" s="39"/>
      <c r="F1559" s="65"/>
      <c r="I1559" s="24"/>
      <c r="J1559" s="24"/>
    </row>
    <row r="1560" spans="1:10" ht="13">
      <c r="A1560" s="1" t="s">
        <v>1559</v>
      </c>
      <c r="E1560" s="39"/>
      <c r="F1560" s="65"/>
      <c r="I1560" s="24"/>
      <c r="J1560" s="24"/>
    </row>
    <row r="1561" spans="1:10" ht="13">
      <c r="A1561" s="1" t="s">
        <v>1560</v>
      </c>
      <c r="E1561" s="39"/>
      <c r="F1561" s="65"/>
      <c r="I1561" s="24"/>
      <c r="J1561" s="24"/>
    </row>
    <row r="1562" spans="1:10" ht="13">
      <c r="A1562" s="1" t="s">
        <v>1561</v>
      </c>
      <c r="E1562" s="39"/>
      <c r="F1562" s="65"/>
      <c r="I1562" s="24"/>
      <c r="J1562" s="24"/>
    </row>
    <row r="1563" spans="1:10" ht="13">
      <c r="A1563" s="1" t="s">
        <v>1562</v>
      </c>
      <c r="E1563" s="39"/>
      <c r="F1563" s="65"/>
      <c r="I1563" s="24"/>
      <c r="J1563" s="24"/>
    </row>
    <row r="1564" spans="1:10" ht="13">
      <c r="A1564" s="1" t="s">
        <v>1563</v>
      </c>
      <c r="E1564" s="39"/>
      <c r="F1564" s="65"/>
      <c r="I1564" s="24"/>
      <c r="J1564" s="24"/>
    </row>
    <row r="1565" spans="1:10" ht="13">
      <c r="A1565" s="1" t="s">
        <v>1564</v>
      </c>
      <c r="E1565" s="39"/>
      <c r="F1565" s="65"/>
      <c r="I1565" s="24"/>
      <c r="J1565" s="24"/>
    </row>
    <row r="1566" spans="1:10" ht="13">
      <c r="A1566" s="1" t="s">
        <v>1565</v>
      </c>
      <c r="E1566" s="39"/>
      <c r="F1566" s="65"/>
      <c r="I1566" s="24"/>
      <c r="J1566" s="24"/>
    </row>
    <row r="1567" spans="1:10" ht="13">
      <c r="A1567" s="1" t="s">
        <v>1566</v>
      </c>
      <c r="E1567" s="39"/>
      <c r="F1567" s="65"/>
      <c r="I1567" s="24"/>
      <c r="J1567" s="24"/>
    </row>
    <row r="1568" spans="1:10" ht="13">
      <c r="A1568" s="1" t="s">
        <v>1567</v>
      </c>
      <c r="E1568" s="39"/>
      <c r="F1568" s="65"/>
      <c r="I1568" s="24"/>
      <c r="J1568" s="24"/>
    </row>
    <row r="1569" spans="1:10" ht="13">
      <c r="A1569" s="1" t="s">
        <v>1568</v>
      </c>
      <c r="E1569" s="39"/>
      <c r="F1569" s="65"/>
      <c r="I1569" s="24"/>
      <c r="J1569" s="24"/>
    </row>
    <row r="1570" spans="1:10" ht="13">
      <c r="A1570" s="1" t="s">
        <v>1569</v>
      </c>
      <c r="E1570" s="39"/>
      <c r="F1570" s="65"/>
      <c r="I1570" s="24"/>
      <c r="J1570" s="24"/>
    </row>
    <row r="1571" spans="1:10" ht="13">
      <c r="A1571" s="1" t="s">
        <v>1570</v>
      </c>
      <c r="E1571" s="39"/>
      <c r="F1571" s="65"/>
      <c r="I1571" s="24"/>
      <c r="J1571" s="24"/>
    </row>
    <row r="1572" spans="1:10" ht="13">
      <c r="A1572" s="1" t="s">
        <v>1571</v>
      </c>
      <c r="E1572" s="39"/>
      <c r="F1572" s="65"/>
      <c r="I1572" s="24"/>
      <c r="J1572" s="24"/>
    </row>
    <row r="1573" spans="1:10" ht="13">
      <c r="A1573" s="1" t="s">
        <v>1572</v>
      </c>
      <c r="E1573" s="39"/>
      <c r="F1573" s="65"/>
      <c r="I1573" s="24"/>
      <c r="J1573" s="24"/>
    </row>
    <row r="1574" spans="1:10" ht="13">
      <c r="A1574" s="1" t="s">
        <v>1573</v>
      </c>
      <c r="E1574" s="39"/>
      <c r="F1574" s="65"/>
      <c r="I1574" s="24"/>
      <c r="J1574" s="24"/>
    </row>
    <row r="1575" spans="1:10" ht="13">
      <c r="A1575" s="1" t="s">
        <v>1574</v>
      </c>
      <c r="E1575" s="39"/>
      <c r="F1575" s="65"/>
      <c r="I1575" s="24"/>
      <c r="J1575" s="24"/>
    </row>
    <row r="1576" spans="1:10" ht="13">
      <c r="A1576" s="1" t="s">
        <v>1575</v>
      </c>
      <c r="E1576" s="39"/>
      <c r="F1576" s="65"/>
      <c r="I1576" s="24"/>
      <c r="J1576" s="24"/>
    </row>
    <row r="1577" spans="1:10" ht="13">
      <c r="A1577" s="1" t="s">
        <v>1576</v>
      </c>
      <c r="E1577" s="39"/>
      <c r="F1577" s="65"/>
      <c r="I1577" s="24"/>
      <c r="J1577" s="24"/>
    </row>
    <row r="1578" spans="1:10" ht="13">
      <c r="A1578" s="1" t="s">
        <v>1577</v>
      </c>
      <c r="E1578" s="39"/>
      <c r="F1578" s="65"/>
      <c r="I1578" s="24"/>
      <c r="J1578" s="24"/>
    </row>
    <row r="1579" spans="1:10" ht="13">
      <c r="A1579" s="1" t="s">
        <v>1578</v>
      </c>
      <c r="E1579" s="39"/>
      <c r="F1579" s="65"/>
      <c r="I1579" s="24"/>
      <c r="J1579" s="24"/>
    </row>
    <row r="1580" spans="1:10" ht="13">
      <c r="A1580" s="1" t="s">
        <v>1579</v>
      </c>
      <c r="E1580" s="39"/>
      <c r="F1580" s="65"/>
      <c r="I1580" s="24"/>
      <c r="J1580" s="24"/>
    </row>
    <row r="1581" spans="1:10" ht="13">
      <c r="A1581" s="1" t="s">
        <v>1580</v>
      </c>
      <c r="E1581" s="39"/>
      <c r="F1581" s="65"/>
      <c r="I1581" s="24"/>
      <c r="J1581" s="24"/>
    </row>
    <row r="1582" spans="1:10" ht="13">
      <c r="A1582" s="1" t="s">
        <v>1581</v>
      </c>
      <c r="E1582" s="39"/>
      <c r="F1582" s="65"/>
      <c r="I1582" s="24"/>
      <c r="J1582" s="24"/>
    </row>
    <row r="1583" spans="1:10" ht="13">
      <c r="A1583" s="1" t="s">
        <v>1582</v>
      </c>
      <c r="E1583" s="39"/>
      <c r="F1583" s="65"/>
      <c r="I1583" s="24"/>
      <c r="J1583" s="24"/>
    </row>
    <row r="1584" spans="1:10" ht="13">
      <c r="A1584" s="1" t="s">
        <v>1583</v>
      </c>
      <c r="E1584" s="39"/>
      <c r="F1584" s="65"/>
      <c r="I1584" s="24"/>
      <c r="J1584" s="24"/>
    </row>
    <row r="1585" spans="1:10" ht="13">
      <c r="A1585" s="1" t="s">
        <v>1584</v>
      </c>
      <c r="E1585" s="39"/>
      <c r="F1585" s="65"/>
      <c r="I1585" s="24"/>
      <c r="J1585" s="24"/>
    </row>
    <row r="1586" spans="1:10" ht="13">
      <c r="A1586" s="1" t="s">
        <v>1585</v>
      </c>
      <c r="E1586" s="39"/>
      <c r="F1586" s="65"/>
      <c r="I1586" s="24"/>
      <c r="J1586" s="24"/>
    </row>
    <row r="1587" spans="1:10" ht="13">
      <c r="A1587" s="1" t="s">
        <v>1586</v>
      </c>
      <c r="E1587" s="39"/>
      <c r="F1587" s="65"/>
      <c r="I1587" s="24"/>
      <c r="J1587" s="24"/>
    </row>
    <row r="1588" spans="1:10" ht="13">
      <c r="A1588" s="1" t="s">
        <v>1587</v>
      </c>
      <c r="E1588" s="39"/>
      <c r="F1588" s="65"/>
      <c r="I1588" s="24"/>
      <c r="J1588" s="24"/>
    </row>
    <row r="1589" spans="1:10" ht="13">
      <c r="A1589" s="1" t="s">
        <v>1588</v>
      </c>
      <c r="E1589" s="39"/>
      <c r="F1589" s="65"/>
      <c r="I1589" s="24"/>
      <c r="J1589" s="24"/>
    </row>
    <row r="1590" spans="1:10" ht="13">
      <c r="A1590" s="1" t="s">
        <v>1589</v>
      </c>
      <c r="E1590" s="39"/>
      <c r="F1590" s="65"/>
      <c r="I1590" s="24"/>
      <c r="J1590" s="24"/>
    </row>
    <row r="1591" spans="1:10" ht="13">
      <c r="A1591" s="1" t="s">
        <v>1590</v>
      </c>
      <c r="E1591" s="39"/>
      <c r="F1591" s="65"/>
      <c r="I1591" s="24"/>
      <c r="J1591" s="24"/>
    </row>
    <row r="1592" spans="1:10" ht="13">
      <c r="A1592" s="1" t="s">
        <v>1591</v>
      </c>
      <c r="E1592" s="39"/>
      <c r="F1592" s="65"/>
      <c r="I1592" s="24"/>
      <c r="J1592" s="24"/>
    </row>
    <row r="1593" spans="1:10" ht="13">
      <c r="A1593" s="1" t="s">
        <v>1592</v>
      </c>
      <c r="E1593" s="39"/>
      <c r="F1593" s="65"/>
      <c r="I1593" s="24"/>
      <c r="J1593" s="24"/>
    </row>
    <row r="1594" spans="1:10" ht="13">
      <c r="A1594" s="1" t="s">
        <v>1593</v>
      </c>
      <c r="E1594" s="39"/>
      <c r="F1594" s="65"/>
      <c r="I1594" s="24"/>
      <c r="J1594" s="24"/>
    </row>
    <row r="1595" spans="1:10" ht="13">
      <c r="A1595" s="1" t="s">
        <v>1594</v>
      </c>
      <c r="E1595" s="39"/>
      <c r="F1595" s="65"/>
      <c r="I1595" s="24"/>
      <c r="J1595" s="24"/>
    </row>
    <row r="1596" spans="1:10" ht="13">
      <c r="A1596" s="1" t="s">
        <v>1595</v>
      </c>
      <c r="E1596" s="39"/>
      <c r="F1596" s="65"/>
      <c r="I1596" s="24"/>
      <c r="J1596" s="24"/>
    </row>
    <row r="1597" spans="1:10" ht="13">
      <c r="A1597" s="1" t="s">
        <v>1596</v>
      </c>
      <c r="E1597" s="39"/>
      <c r="F1597" s="65"/>
      <c r="I1597" s="24"/>
      <c r="J1597" s="24"/>
    </row>
    <row r="1598" spans="1:10" ht="13">
      <c r="A1598" s="1" t="s">
        <v>1597</v>
      </c>
      <c r="E1598" s="39"/>
      <c r="F1598" s="65"/>
      <c r="I1598" s="24"/>
      <c r="J1598" s="24"/>
    </row>
    <row r="1599" spans="1:10" ht="13">
      <c r="A1599" s="1" t="s">
        <v>1598</v>
      </c>
      <c r="E1599" s="39"/>
      <c r="F1599" s="65"/>
      <c r="I1599" s="24"/>
      <c r="J1599" s="24"/>
    </row>
    <row r="1600" spans="1:10" ht="13">
      <c r="A1600" s="1" t="s">
        <v>1599</v>
      </c>
      <c r="E1600" s="39"/>
      <c r="F1600" s="65"/>
      <c r="I1600" s="24"/>
      <c r="J1600" s="24"/>
    </row>
    <row r="1601" spans="1:10" ht="13">
      <c r="A1601" s="1" t="s">
        <v>1600</v>
      </c>
      <c r="E1601" s="39"/>
      <c r="F1601" s="65"/>
      <c r="I1601" s="24"/>
      <c r="J1601" s="24"/>
    </row>
    <row r="1602" spans="1:10" ht="13">
      <c r="A1602" s="1" t="s">
        <v>1601</v>
      </c>
      <c r="E1602" s="39"/>
      <c r="F1602" s="65"/>
      <c r="I1602" s="24"/>
      <c r="J1602" s="24"/>
    </row>
    <row r="1603" spans="1:10" ht="13">
      <c r="A1603" s="1" t="s">
        <v>1602</v>
      </c>
      <c r="E1603" s="39"/>
      <c r="F1603" s="65"/>
      <c r="I1603" s="24"/>
      <c r="J1603" s="24"/>
    </row>
    <row r="1604" spans="1:10" ht="13">
      <c r="A1604" s="1" t="s">
        <v>1603</v>
      </c>
      <c r="E1604" s="39"/>
      <c r="F1604" s="65"/>
      <c r="I1604" s="24"/>
      <c r="J1604" s="24"/>
    </row>
    <row r="1605" spans="1:10" ht="13">
      <c r="A1605" s="1" t="s">
        <v>1604</v>
      </c>
      <c r="E1605" s="39"/>
      <c r="F1605" s="65"/>
      <c r="I1605" s="24"/>
      <c r="J1605" s="24"/>
    </row>
    <row r="1606" spans="1:10" ht="13">
      <c r="A1606" s="1" t="s">
        <v>1605</v>
      </c>
      <c r="E1606" s="39"/>
      <c r="F1606" s="65"/>
      <c r="I1606" s="24"/>
      <c r="J1606" s="24"/>
    </row>
    <row r="1607" spans="1:10" ht="13">
      <c r="A1607" s="1" t="s">
        <v>1606</v>
      </c>
      <c r="E1607" s="39"/>
      <c r="F1607" s="65"/>
      <c r="I1607" s="24"/>
      <c r="J1607" s="24"/>
    </row>
    <row r="1608" spans="1:10" ht="13">
      <c r="A1608" s="1" t="s">
        <v>1607</v>
      </c>
      <c r="E1608" s="39"/>
      <c r="F1608" s="65"/>
      <c r="I1608" s="24"/>
      <c r="J1608" s="24"/>
    </row>
    <row r="1609" spans="1:10" ht="13">
      <c r="A1609" s="1" t="s">
        <v>1608</v>
      </c>
      <c r="E1609" s="39"/>
      <c r="F1609" s="65"/>
      <c r="I1609" s="24"/>
      <c r="J1609" s="24"/>
    </row>
    <row r="1610" spans="1:10" ht="13">
      <c r="A1610" s="1" t="s">
        <v>1609</v>
      </c>
      <c r="E1610" s="39"/>
      <c r="F1610" s="65"/>
      <c r="I1610" s="24"/>
      <c r="J1610" s="24"/>
    </row>
    <row r="1611" spans="1:10" ht="13">
      <c r="A1611" s="1" t="s">
        <v>1610</v>
      </c>
      <c r="E1611" s="39"/>
      <c r="F1611" s="65"/>
      <c r="I1611" s="24"/>
      <c r="J1611" s="24"/>
    </row>
    <row r="1612" spans="1:10" ht="13">
      <c r="A1612" s="1" t="s">
        <v>1611</v>
      </c>
      <c r="E1612" s="39"/>
      <c r="F1612" s="65"/>
      <c r="I1612" s="24"/>
      <c r="J1612" s="24"/>
    </row>
    <row r="1613" spans="1:10" ht="13">
      <c r="A1613" s="1" t="s">
        <v>1612</v>
      </c>
      <c r="E1613" s="39"/>
      <c r="F1613" s="65"/>
      <c r="I1613" s="24"/>
      <c r="J1613" s="24"/>
    </row>
    <row r="1614" spans="1:10" ht="13">
      <c r="A1614" s="1" t="s">
        <v>1613</v>
      </c>
      <c r="E1614" s="39"/>
      <c r="F1614" s="65"/>
      <c r="I1614" s="24"/>
      <c r="J1614" s="24"/>
    </row>
    <row r="1615" spans="1:10" ht="13">
      <c r="A1615" s="1" t="s">
        <v>1614</v>
      </c>
      <c r="E1615" s="39"/>
      <c r="F1615" s="65"/>
      <c r="I1615" s="24"/>
      <c r="J1615" s="24"/>
    </row>
    <row r="1616" spans="1:10" ht="13">
      <c r="A1616" s="1" t="s">
        <v>1615</v>
      </c>
      <c r="E1616" s="39"/>
      <c r="F1616" s="65"/>
      <c r="I1616" s="24"/>
      <c r="J1616" s="24"/>
    </row>
    <row r="1617" spans="1:10" ht="13">
      <c r="A1617" s="1" t="s">
        <v>1616</v>
      </c>
      <c r="E1617" s="39"/>
      <c r="F1617" s="65"/>
      <c r="I1617" s="24"/>
      <c r="J1617" s="24"/>
    </row>
    <row r="1618" spans="1:10" ht="13">
      <c r="A1618" s="1" t="s">
        <v>1617</v>
      </c>
      <c r="E1618" s="39"/>
      <c r="F1618" s="65"/>
      <c r="I1618" s="24"/>
      <c r="J1618" s="24"/>
    </row>
    <row r="1619" spans="1:10" ht="13">
      <c r="A1619" s="1" t="s">
        <v>1618</v>
      </c>
      <c r="E1619" s="39"/>
      <c r="F1619" s="65"/>
      <c r="I1619" s="24"/>
      <c r="J1619" s="24"/>
    </row>
    <row r="1620" spans="1:10" ht="13">
      <c r="A1620" s="1" t="s">
        <v>1619</v>
      </c>
      <c r="E1620" s="39"/>
      <c r="F1620" s="65"/>
      <c r="I1620" s="24"/>
      <c r="J1620" s="24"/>
    </row>
    <row r="1621" spans="1:10" ht="13">
      <c r="A1621" s="1" t="s">
        <v>1620</v>
      </c>
      <c r="E1621" s="39"/>
      <c r="F1621" s="65"/>
      <c r="I1621" s="24"/>
      <c r="J1621" s="24"/>
    </row>
    <row r="1622" spans="1:10" ht="13">
      <c r="A1622" s="1" t="s">
        <v>1621</v>
      </c>
      <c r="E1622" s="39"/>
      <c r="F1622" s="65"/>
      <c r="I1622" s="24"/>
      <c r="J1622" s="24"/>
    </row>
    <row r="1623" spans="1:10" ht="13">
      <c r="A1623" s="1" t="s">
        <v>1622</v>
      </c>
      <c r="E1623" s="39"/>
      <c r="F1623" s="65"/>
      <c r="I1623" s="24"/>
      <c r="J1623" s="24"/>
    </row>
    <row r="1624" spans="1:10" ht="13">
      <c r="A1624" s="1" t="s">
        <v>1623</v>
      </c>
      <c r="E1624" s="39"/>
      <c r="F1624" s="65"/>
      <c r="I1624" s="24"/>
      <c r="J1624" s="24"/>
    </row>
    <row r="1625" spans="1:10" ht="13">
      <c r="A1625" s="1" t="s">
        <v>1624</v>
      </c>
      <c r="E1625" s="39"/>
      <c r="F1625" s="65"/>
      <c r="I1625" s="24"/>
      <c r="J1625" s="24"/>
    </row>
    <row r="1626" spans="1:10" ht="13">
      <c r="A1626" s="1" t="s">
        <v>1625</v>
      </c>
      <c r="E1626" s="39"/>
      <c r="F1626" s="65"/>
      <c r="I1626" s="24"/>
      <c r="J1626" s="24"/>
    </row>
    <row r="1627" spans="1:10" ht="13">
      <c r="A1627" s="1" t="s">
        <v>1626</v>
      </c>
      <c r="E1627" s="39"/>
      <c r="F1627" s="65"/>
      <c r="I1627" s="24"/>
      <c r="J1627" s="24"/>
    </row>
    <row r="1628" spans="1:10" ht="13">
      <c r="A1628" s="1" t="s">
        <v>1627</v>
      </c>
      <c r="E1628" s="39"/>
      <c r="F1628" s="65"/>
      <c r="I1628" s="24"/>
      <c r="J1628" s="24"/>
    </row>
    <row r="1629" spans="1:10" ht="13">
      <c r="A1629" s="1" t="s">
        <v>1628</v>
      </c>
      <c r="E1629" s="39"/>
      <c r="F1629" s="65"/>
      <c r="I1629" s="24"/>
      <c r="J1629" s="24"/>
    </row>
    <row r="1630" spans="1:10" ht="13">
      <c r="A1630" s="1" t="s">
        <v>1629</v>
      </c>
      <c r="E1630" s="39"/>
      <c r="F1630" s="65"/>
      <c r="I1630" s="24"/>
      <c r="J1630" s="24"/>
    </row>
    <row r="1631" spans="1:10" ht="13">
      <c r="A1631" s="1" t="s">
        <v>1630</v>
      </c>
      <c r="E1631" s="39"/>
      <c r="F1631" s="65"/>
      <c r="I1631" s="24"/>
      <c r="J1631" s="24"/>
    </row>
    <row r="1632" spans="1:10" ht="13">
      <c r="A1632" s="1" t="s">
        <v>1631</v>
      </c>
      <c r="E1632" s="39"/>
      <c r="F1632" s="65"/>
      <c r="I1632" s="24"/>
      <c r="J1632" s="24"/>
    </row>
    <row r="1633" spans="1:10" ht="13">
      <c r="A1633" s="1" t="s">
        <v>1632</v>
      </c>
      <c r="E1633" s="39"/>
      <c r="F1633" s="65"/>
      <c r="I1633" s="24"/>
      <c r="J1633" s="24"/>
    </row>
    <row r="1634" spans="1:10" ht="13">
      <c r="A1634" s="1" t="s">
        <v>1633</v>
      </c>
      <c r="E1634" s="39"/>
      <c r="F1634" s="65"/>
      <c r="I1634" s="24"/>
      <c r="J1634" s="24"/>
    </row>
    <row r="1635" spans="1:10" ht="13">
      <c r="A1635" s="1" t="s">
        <v>1634</v>
      </c>
      <c r="E1635" s="39"/>
      <c r="F1635" s="65"/>
      <c r="I1635" s="24"/>
      <c r="J1635" s="24"/>
    </row>
    <row r="1636" spans="1:10" ht="13">
      <c r="A1636" s="1" t="s">
        <v>1635</v>
      </c>
      <c r="E1636" s="39"/>
      <c r="F1636" s="65"/>
      <c r="I1636" s="24"/>
      <c r="J1636" s="24"/>
    </row>
    <row r="1637" spans="1:10" ht="13">
      <c r="A1637" s="1" t="s">
        <v>1636</v>
      </c>
      <c r="E1637" s="39"/>
      <c r="F1637" s="65"/>
      <c r="I1637" s="24"/>
      <c r="J1637" s="24"/>
    </row>
    <row r="1638" spans="1:10" ht="13">
      <c r="A1638" s="1" t="s">
        <v>1637</v>
      </c>
      <c r="E1638" s="39"/>
      <c r="F1638" s="65"/>
      <c r="I1638" s="24"/>
      <c r="J1638" s="24"/>
    </row>
    <row r="1639" spans="1:10" ht="13">
      <c r="A1639" s="1" t="s">
        <v>1638</v>
      </c>
      <c r="E1639" s="39"/>
      <c r="F1639" s="65"/>
      <c r="I1639" s="24"/>
      <c r="J1639" s="24"/>
    </row>
    <row r="1640" spans="1:10" ht="13">
      <c r="A1640" s="1" t="s">
        <v>1639</v>
      </c>
      <c r="E1640" s="39"/>
      <c r="F1640" s="65"/>
      <c r="I1640" s="24"/>
      <c r="J1640" s="24"/>
    </row>
    <row r="1641" spans="1:10" ht="13">
      <c r="A1641" s="1" t="s">
        <v>1640</v>
      </c>
      <c r="E1641" s="39"/>
      <c r="F1641" s="65"/>
      <c r="I1641" s="24"/>
      <c r="J1641" s="24"/>
    </row>
    <row r="1642" spans="1:10" ht="13">
      <c r="A1642" s="1" t="s">
        <v>1641</v>
      </c>
      <c r="E1642" s="39"/>
      <c r="F1642" s="65"/>
      <c r="I1642" s="24"/>
      <c r="J1642" s="24"/>
    </row>
    <row r="1643" spans="1:10" ht="13">
      <c r="A1643" s="1" t="s">
        <v>1642</v>
      </c>
      <c r="E1643" s="39"/>
      <c r="F1643" s="65"/>
      <c r="I1643" s="24"/>
      <c r="J1643" s="24"/>
    </row>
    <row r="1644" spans="1:10" ht="13">
      <c r="A1644" s="1" t="s">
        <v>1643</v>
      </c>
      <c r="E1644" s="39"/>
      <c r="F1644" s="65"/>
      <c r="I1644" s="24"/>
      <c r="J1644" s="24"/>
    </row>
    <row r="1645" spans="1:10" ht="13">
      <c r="A1645" s="1" t="s">
        <v>1644</v>
      </c>
      <c r="E1645" s="39"/>
      <c r="F1645" s="65"/>
      <c r="I1645" s="24"/>
      <c r="J1645" s="24"/>
    </row>
    <row r="1646" spans="1:10" ht="13">
      <c r="A1646" s="1" t="s">
        <v>1645</v>
      </c>
      <c r="E1646" s="39"/>
      <c r="F1646" s="65"/>
      <c r="I1646" s="24"/>
      <c r="J1646" s="24"/>
    </row>
    <row r="1647" spans="1:10" ht="13">
      <c r="A1647" s="1" t="s">
        <v>1646</v>
      </c>
      <c r="E1647" s="39"/>
      <c r="F1647" s="65"/>
      <c r="I1647" s="24"/>
      <c r="J1647" s="24"/>
    </row>
    <row r="1648" spans="1:10" ht="13">
      <c r="A1648" s="1" t="s">
        <v>1647</v>
      </c>
      <c r="E1648" s="39"/>
      <c r="F1648" s="65"/>
      <c r="I1648" s="24"/>
      <c r="J1648" s="24"/>
    </row>
    <row r="1649" spans="1:10" ht="13">
      <c r="A1649" s="1" t="s">
        <v>1648</v>
      </c>
      <c r="E1649" s="39"/>
      <c r="F1649" s="65"/>
      <c r="I1649" s="24"/>
      <c r="J1649" s="24"/>
    </row>
    <row r="1650" spans="1:10" ht="13">
      <c r="A1650" s="1" t="s">
        <v>1649</v>
      </c>
      <c r="E1650" s="39"/>
      <c r="F1650" s="65"/>
      <c r="I1650" s="24"/>
      <c r="J1650" s="24"/>
    </row>
    <row r="1651" spans="1:10" ht="13">
      <c r="A1651" s="1" t="s">
        <v>1650</v>
      </c>
      <c r="E1651" s="39"/>
      <c r="F1651" s="65"/>
      <c r="I1651" s="24"/>
      <c r="J1651" s="24"/>
    </row>
    <row r="1652" spans="1:10" ht="13">
      <c r="A1652" s="1" t="s">
        <v>1651</v>
      </c>
      <c r="E1652" s="39"/>
      <c r="F1652" s="65"/>
      <c r="I1652" s="24"/>
      <c r="J1652" s="24"/>
    </row>
    <row r="1653" spans="1:10" ht="13">
      <c r="A1653" s="1" t="s">
        <v>1652</v>
      </c>
      <c r="E1653" s="39"/>
      <c r="F1653" s="65"/>
      <c r="I1653" s="24"/>
      <c r="J1653" s="24"/>
    </row>
    <row r="1654" spans="1:10" ht="13">
      <c r="A1654" s="1" t="s">
        <v>1653</v>
      </c>
      <c r="E1654" s="39"/>
      <c r="F1654" s="65"/>
      <c r="I1654" s="24"/>
      <c r="J1654" s="24"/>
    </row>
    <row r="1655" spans="1:10" ht="13">
      <c r="A1655" s="1" t="s">
        <v>1654</v>
      </c>
      <c r="E1655" s="39"/>
      <c r="F1655" s="65"/>
      <c r="I1655" s="24"/>
      <c r="J1655" s="24"/>
    </row>
    <row r="1656" spans="1:10" ht="13">
      <c r="A1656" s="1" t="s">
        <v>1655</v>
      </c>
      <c r="E1656" s="39"/>
      <c r="F1656" s="65"/>
      <c r="I1656" s="24"/>
      <c r="J1656" s="24"/>
    </row>
    <row r="1657" spans="1:10" ht="13">
      <c r="A1657" s="1" t="s">
        <v>1656</v>
      </c>
      <c r="E1657" s="39"/>
      <c r="F1657" s="65"/>
      <c r="I1657" s="24"/>
      <c r="J1657" s="24"/>
    </row>
    <row r="1658" spans="1:10" ht="13">
      <c r="A1658" s="1" t="s">
        <v>1657</v>
      </c>
      <c r="E1658" s="39"/>
      <c r="F1658" s="65"/>
      <c r="I1658" s="24"/>
      <c r="J1658" s="24"/>
    </row>
    <row r="1659" spans="1:10" ht="13">
      <c r="A1659" s="1" t="s">
        <v>1658</v>
      </c>
      <c r="E1659" s="39"/>
      <c r="F1659" s="65"/>
      <c r="I1659" s="24"/>
      <c r="J1659" s="24"/>
    </row>
    <row r="1660" spans="1:10" ht="13">
      <c r="A1660" s="1" t="s">
        <v>1659</v>
      </c>
      <c r="E1660" s="39"/>
      <c r="F1660" s="65"/>
      <c r="I1660" s="24"/>
      <c r="J1660" s="24"/>
    </row>
    <row r="1661" spans="1:10" ht="13">
      <c r="A1661" s="1" t="s">
        <v>1660</v>
      </c>
      <c r="E1661" s="39"/>
      <c r="F1661" s="65"/>
      <c r="I1661" s="24"/>
      <c r="J1661" s="24"/>
    </row>
    <row r="1662" spans="1:10" ht="13">
      <c r="A1662" s="1" t="s">
        <v>1661</v>
      </c>
      <c r="E1662" s="39"/>
      <c r="F1662" s="65"/>
      <c r="I1662" s="24"/>
      <c r="J1662" s="24"/>
    </row>
    <row r="1663" spans="1:10" ht="13">
      <c r="A1663" s="1" t="s">
        <v>1662</v>
      </c>
      <c r="E1663" s="39"/>
      <c r="F1663" s="65"/>
      <c r="I1663" s="24"/>
      <c r="J1663" s="24"/>
    </row>
    <row r="1664" spans="1:10" ht="13">
      <c r="A1664" s="1" t="s">
        <v>1663</v>
      </c>
      <c r="E1664" s="39"/>
      <c r="F1664" s="65"/>
      <c r="I1664" s="24"/>
      <c r="J1664" s="24"/>
    </row>
    <row r="1665" spans="1:10" ht="13">
      <c r="A1665" s="1" t="s">
        <v>1664</v>
      </c>
      <c r="E1665" s="39"/>
      <c r="F1665" s="65"/>
      <c r="I1665" s="24"/>
      <c r="J1665" s="24"/>
    </row>
    <row r="1666" spans="1:10" ht="13">
      <c r="A1666" s="1" t="s">
        <v>1665</v>
      </c>
      <c r="E1666" s="39"/>
      <c r="F1666" s="65"/>
      <c r="I1666" s="24"/>
      <c r="J1666" s="24"/>
    </row>
    <row r="1667" spans="1:10" ht="13">
      <c r="A1667" s="1" t="s">
        <v>1666</v>
      </c>
      <c r="E1667" s="39"/>
      <c r="F1667" s="65"/>
      <c r="I1667" s="24"/>
      <c r="J1667" s="24"/>
    </row>
    <row r="1668" spans="1:10" ht="13">
      <c r="A1668" s="1" t="s">
        <v>1667</v>
      </c>
      <c r="E1668" s="39"/>
      <c r="F1668" s="65"/>
      <c r="I1668" s="24"/>
      <c r="J1668" s="24"/>
    </row>
    <row r="1669" spans="1:10" ht="13">
      <c r="A1669" s="1" t="s">
        <v>1668</v>
      </c>
      <c r="E1669" s="39"/>
      <c r="F1669" s="65"/>
      <c r="I1669" s="24"/>
      <c r="J1669" s="24"/>
    </row>
    <row r="1670" spans="1:10" ht="13">
      <c r="A1670" s="1" t="s">
        <v>1669</v>
      </c>
      <c r="E1670" s="39"/>
      <c r="F1670" s="65"/>
      <c r="I1670" s="24"/>
      <c r="J1670" s="24"/>
    </row>
    <row r="1671" spans="1:10" ht="13">
      <c r="A1671" s="1" t="s">
        <v>1670</v>
      </c>
      <c r="E1671" s="39"/>
      <c r="F1671" s="65"/>
      <c r="I1671" s="24"/>
      <c r="J1671" s="24"/>
    </row>
    <row r="1672" spans="1:10" ht="13">
      <c r="A1672" s="1" t="s">
        <v>1671</v>
      </c>
      <c r="E1672" s="39"/>
      <c r="F1672" s="65"/>
      <c r="I1672" s="24"/>
      <c r="J1672" s="24"/>
    </row>
    <row r="1673" spans="1:10" ht="13">
      <c r="A1673" s="1" t="s">
        <v>1672</v>
      </c>
      <c r="E1673" s="39"/>
      <c r="F1673" s="65"/>
      <c r="I1673" s="24"/>
      <c r="J1673" s="24"/>
    </row>
    <row r="1674" spans="1:10" ht="13">
      <c r="A1674" s="1" t="s">
        <v>1673</v>
      </c>
      <c r="E1674" s="39"/>
      <c r="F1674" s="65"/>
      <c r="I1674" s="24"/>
      <c r="J1674" s="24"/>
    </row>
    <row r="1675" spans="1:10" ht="13">
      <c r="A1675" s="1" t="s">
        <v>1674</v>
      </c>
      <c r="E1675" s="39"/>
      <c r="F1675" s="65"/>
      <c r="I1675" s="24"/>
      <c r="J1675" s="24"/>
    </row>
    <row r="1676" spans="1:10" ht="13">
      <c r="A1676" s="1" t="s">
        <v>1675</v>
      </c>
      <c r="E1676" s="39"/>
      <c r="F1676" s="65"/>
      <c r="I1676" s="24"/>
      <c r="J1676" s="24"/>
    </row>
    <row r="1677" spans="1:10" ht="13">
      <c r="A1677" s="1" t="s">
        <v>1676</v>
      </c>
      <c r="E1677" s="39"/>
      <c r="F1677" s="65"/>
      <c r="I1677" s="24"/>
      <c r="J1677" s="24"/>
    </row>
    <row r="1678" spans="1:10" ht="13">
      <c r="A1678" s="1" t="s">
        <v>1677</v>
      </c>
      <c r="E1678" s="39"/>
      <c r="F1678" s="65"/>
      <c r="I1678" s="24"/>
      <c r="J1678" s="24"/>
    </row>
    <row r="1679" spans="1:10" ht="13">
      <c r="A1679" s="1" t="s">
        <v>1678</v>
      </c>
      <c r="E1679" s="39"/>
      <c r="F1679" s="65"/>
      <c r="I1679" s="24"/>
      <c r="J1679" s="24"/>
    </row>
    <row r="1680" spans="1:10" ht="13">
      <c r="A1680" s="1" t="s">
        <v>1679</v>
      </c>
      <c r="E1680" s="39"/>
      <c r="F1680" s="65"/>
      <c r="I1680" s="24"/>
      <c r="J1680" s="24"/>
    </row>
    <row r="1681" spans="1:10" ht="13">
      <c r="A1681" s="1" t="s">
        <v>1680</v>
      </c>
      <c r="E1681" s="39"/>
      <c r="F1681" s="65"/>
      <c r="I1681" s="24"/>
      <c r="J1681" s="24"/>
    </row>
    <row r="1682" spans="1:10" ht="13">
      <c r="A1682" s="1" t="s">
        <v>1681</v>
      </c>
      <c r="E1682" s="39"/>
      <c r="F1682" s="65"/>
      <c r="I1682" s="24"/>
      <c r="J1682" s="24"/>
    </row>
    <row r="1683" spans="1:10" ht="13">
      <c r="A1683" s="1" t="s">
        <v>1682</v>
      </c>
      <c r="E1683" s="39"/>
      <c r="F1683" s="65"/>
      <c r="I1683" s="24"/>
      <c r="J1683" s="24"/>
    </row>
    <row r="1684" spans="1:10" ht="13">
      <c r="A1684" s="1" t="s">
        <v>1683</v>
      </c>
      <c r="E1684" s="39"/>
      <c r="F1684" s="65"/>
      <c r="I1684" s="24"/>
      <c r="J1684" s="24"/>
    </row>
    <row r="1685" spans="1:10" ht="13">
      <c r="A1685" s="1" t="s">
        <v>1684</v>
      </c>
      <c r="E1685" s="39"/>
      <c r="F1685" s="65"/>
      <c r="I1685" s="24"/>
      <c r="J1685" s="24"/>
    </row>
    <row r="1686" spans="1:10" ht="13">
      <c r="A1686" s="1" t="s">
        <v>1685</v>
      </c>
      <c r="E1686" s="39"/>
      <c r="F1686" s="65"/>
      <c r="I1686" s="24"/>
      <c r="J1686" s="24"/>
    </row>
    <row r="1687" spans="1:10" ht="13">
      <c r="A1687" s="1" t="s">
        <v>1686</v>
      </c>
      <c r="E1687" s="39"/>
      <c r="F1687" s="65"/>
      <c r="I1687" s="24"/>
      <c r="J1687" s="24"/>
    </row>
    <row r="1688" spans="1:10" ht="13">
      <c r="A1688" s="1" t="s">
        <v>1687</v>
      </c>
      <c r="E1688" s="39"/>
      <c r="F1688" s="65"/>
      <c r="I1688" s="24"/>
      <c r="J1688" s="24"/>
    </row>
    <row r="1689" spans="1:10" ht="13">
      <c r="A1689" s="1" t="s">
        <v>1688</v>
      </c>
      <c r="E1689" s="39"/>
      <c r="F1689" s="65"/>
      <c r="I1689" s="24"/>
      <c r="J1689" s="24"/>
    </row>
    <row r="1690" spans="1:10" ht="13">
      <c r="A1690" s="1" t="s">
        <v>1689</v>
      </c>
      <c r="E1690" s="39"/>
      <c r="F1690" s="65"/>
      <c r="I1690" s="24"/>
      <c r="J1690" s="24"/>
    </row>
    <row r="1691" spans="1:10" ht="13">
      <c r="A1691" s="1" t="s">
        <v>1690</v>
      </c>
      <c r="E1691" s="39"/>
      <c r="F1691" s="65"/>
      <c r="I1691" s="24"/>
      <c r="J1691" s="24"/>
    </row>
    <row r="1692" spans="1:10" ht="13">
      <c r="A1692" s="1" t="s">
        <v>1691</v>
      </c>
      <c r="E1692" s="39"/>
      <c r="F1692" s="65"/>
      <c r="I1692" s="24"/>
      <c r="J1692" s="24"/>
    </row>
    <row r="1693" spans="1:10" ht="13">
      <c r="A1693" s="1" t="s">
        <v>1692</v>
      </c>
      <c r="E1693" s="39"/>
      <c r="F1693" s="65"/>
      <c r="I1693" s="24"/>
      <c r="J1693" s="24"/>
    </row>
    <row r="1694" spans="1:10" ht="13">
      <c r="A1694" s="1" t="s">
        <v>1693</v>
      </c>
      <c r="E1694" s="39"/>
      <c r="F1694" s="65"/>
      <c r="I1694" s="24"/>
      <c r="J1694" s="24"/>
    </row>
    <row r="1695" spans="1:10" ht="13">
      <c r="A1695" s="1" t="s">
        <v>1694</v>
      </c>
      <c r="E1695" s="39"/>
      <c r="F1695" s="65"/>
      <c r="I1695" s="24"/>
      <c r="J1695" s="24"/>
    </row>
    <row r="1696" spans="1:10" ht="13">
      <c r="A1696" s="1" t="s">
        <v>1695</v>
      </c>
      <c r="E1696" s="39"/>
      <c r="F1696" s="65"/>
      <c r="I1696" s="24"/>
      <c r="J1696" s="24"/>
    </row>
    <row r="1697" spans="1:10" ht="13">
      <c r="A1697" s="1" t="s">
        <v>1696</v>
      </c>
      <c r="E1697" s="39"/>
      <c r="F1697" s="65"/>
      <c r="I1697" s="24"/>
      <c r="J1697" s="24"/>
    </row>
    <row r="1698" spans="1:10" ht="13">
      <c r="A1698" s="1" t="s">
        <v>1697</v>
      </c>
      <c r="E1698" s="39"/>
      <c r="F1698" s="65"/>
      <c r="I1698" s="24"/>
      <c r="J1698" s="24"/>
    </row>
    <row r="1699" spans="1:10" ht="13">
      <c r="A1699" s="1" t="s">
        <v>1698</v>
      </c>
      <c r="E1699" s="39"/>
      <c r="F1699" s="65"/>
      <c r="I1699" s="24"/>
      <c r="J1699" s="24"/>
    </row>
    <row r="1700" spans="1:10" ht="13">
      <c r="A1700" s="1" t="s">
        <v>1699</v>
      </c>
      <c r="E1700" s="39"/>
      <c r="F1700" s="65"/>
      <c r="I1700" s="24"/>
      <c r="J1700" s="24"/>
    </row>
    <row r="1701" spans="1:10" ht="13">
      <c r="A1701" s="1" t="s">
        <v>1700</v>
      </c>
      <c r="E1701" s="39"/>
      <c r="F1701" s="65"/>
      <c r="I1701" s="24"/>
      <c r="J1701" s="24"/>
    </row>
    <row r="1702" spans="1:10" ht="13">
      <c r="A1702" s="1" t="s">
        <v>1701</v>
      </c>
      <c r="E1702" s="39"/>
      <c r="F1702" s="65"/>
      <c r="I1702" s="24"/>
      <c r="J1702" s="24"/>
    </row>
    <row r="1703" spans="1:10" ht="13">
      <c r="A1703" s="1" t="s">
        <v>1702</v>
      </c>
      <c r="E1703" s="39"/>
      <c r="F1703" s="65"/>
      <c r="I1703" s="24"/>
      <c r="J1703" s="24"/>
    </row>
    <row r="1704" spans="1:10" ht="13">
      <c r="A1704" s="1" t="s">
        <v>1703</v>
      </c>
      <c r="E1704" s="39"/>
      <c r="F1704" s="65"/>
      <c r="I1704" s="24"/>
      <c r="J1704" s="24"/>
    </row>
    <row r="1705" spans="1:10" ht="13">
      <c r="A1705" s="1" t="s">
        <v>1704</v>
      </c>
      <c r="E1705" s="39"/>
      <c r="F1705" s="65"/>
      <c r="I1705" s="24"/>
      <c r="J1705" s="24"/>
    </row>
    <row r="1706" spans="1:10" ht="13">
      <c r="A1706" s="1" t="s">
        <v>1705</v>
      </c>
      <c r="E1706" s="39"/>
      <c r="F1706" s="65"/>
      <c r="I1706" s="24"/>
      <c r="J1706" s="24"/>
    </row>
    <row r="1707" spans="1:10" ht="13">
      <c r="A1707" s="1" t="s">
        <v>1706</v>
      </c>
      <c r="E1707" s="39"/>
      <c r="F1707" s="65"/>
      <c r="I1707" s="24"/>
      <c r="J1707" s="24"/>
    </row>
    <row r="1708" spans="1:10" ht="13">
      <c r="A1708" s="1" t="s">
        <v>1707</v>
      </c>
      <c r="E1708" s="39"/>
      <c r="F1708" s="65"/>
      <c r="I1708" s="24"/>
      <c r="J1708" s="24"/>
    </row>
    <row r="1709" spans="1:10" ht="13">
      <c r="A1709" s="1" t="s">
        <v>1708</v>
      </c>
      <c r="E1709" s="39"/>
      <c r="F1709" s="65"/>
      <c r="I1709" s="24"/>
      <c r="J1709" s="24"/>
    </row>
    <row r="1710" spans="1:10" ht="13">
      <c r="A1710" s="1" t="s">
        <v>1709</v>
      </c>
      <c r="E1710" s="39"/>
      <c r="F1710" s="65"/>
      <c r="I1710" s="24"/>
      <c r="J1710" s="24"/>
    </row>
    <row r="1711" spans="1:10" ht="13">
      <c r="A1711" s="1" t="s">
        <v>1710</v>
      </c>
      <c r="E1711" s="39"/>
      <c r="F1711" s="65"/>
      <c r="I1711" s="24"/>
      <c r="J1711" s="24"/>
    </row>
    <row r="1712" spans="1:10" ht="13">
      <c r="A1712" s="1" t="s">
        <v>1711</v>
      </c>
      <c r="E1712" s="39"/>
      <c r="F1712" s="65"/>
      <c r="I1712" s="24"/>
      <c r="J1712" s="24"/>
    </row>
    <row r="1713" spans="1:10" ht="13">
      <c r="A1713" s="1" t="s">
        <v>1712</v>
      </c>
      <c r="E1713" s="39"/>
      <c r="F1713" s="65"/>
      <c r="I1713" s="24"/>
      <c r="J1713" s="24"/>
    </row>
    <row r="1714" spans="1:10" ht="13">
      <c r="A1714" s="1" t="s">
        <v>1713</v>
      </c>
      <c r="E1714" s="39"/>
      <c r="F1714" s="65"/>
      <c r="I1714" s="24"/>
      <c r="J1714" s="24"/>
    </row>
    <row r="1715" spans="1:10" ht="13">
      <c r="A1715" s="1" t="s">
        <v>1714</v>
      </c>
      <c r="E1715" s="39"/>
      <c r="F1715" s="65"/>
      <c r="I1715" s="24"/>
      <c r="J1715" s="24"/>
    </row>
    <row r="1716" spans="1:10" ht="13">
      <c r="A1716" s="1" t="s">
        <v>1715</v>
      </c>
      <c r="E1716" s="39"/>
      <c r="F1716" s="65"/>
      <c r="I1716" s="24"/>
      <c r="J1716" s="24"/>
    </row>
    <row r="1717" spans="1:10" ht="13">
      <c r="A1717" s="1" t="s">
        <v>1716</v>
      </c>
      <c r="E1717" s="39"/>
      <c r="F1717" s="65"/>
      <c r="I1717" s="24"/>
      <c r="J1717" s="24"/>
    </row>
    <row r="1718" spans="1:10" ht="13">
      <c r="A1718" s="1" t="s">
        <v>1717</v>
      </c>
      <c r="E1718" s="39"/>
      <c r="F1718" s="65"/>
      <c r="I1718" s="24"/>
      <c r="J1718" s="24"/>
    </row>
    <row r="1719" spans="1:10" ht="13">
      <c r="A1719" s="1" t="s">
        <v>1718</v>
      </c>
      <c r="E1719" s="39"/>
      <c r="F1719" s="65"/>
      <c r="I1719" s="24"/>
      <c r="J1719" s="24"/>
    </row>
    <row r="1720" spans="1:10" ht="13">
      <c r="A1720" s="1" t="s">
        <v>1719</v>
      </c>
      <c r="E1720" s="39"/>
      <c r="F1720" s="65"/>
      <c r="I1720" s="24"/>
      <c r="J1720" s="24"/>
    </row>
    <row r="1721" spans="1:10" ht="13">
      <c r="A1721" s="1" t="s">
        <v>1720</v>
      </c>
      <c r="E1721" s="39"/>
      <c r="F1721" s="65"/>
      <c r="I1721" s="24"/>
      <c r="J1721" s="24"/>
    </row>
    <row r="1722" spans="1:10" ht="13">
      <c r="A1722" s="1" t="s">
        <v>1721</v>
      </c>
      <c r="E1722" s="39"/>
      <c r="F1722" s="65"/>
      <c r="I1722" s="24"/>
      <c r="J1722" s="24"/>
    </row>
    <row r="1723" spans="1:10" ht="13">
      <c r="A1723" s="1" t="s">
        <v>1722</v>
      </c>
      <c r="E1723" s="39"/>
      <c r="F1723" s="65"/>
      <c r="I1723" s="24"/>
      <c r="J1723" s="24"/>
    </row>
    <row r="1724" spans="1:10" ht="13">
      <c r="A1724" s="1" t="s">
        <v>1723</v>
      </c>
      <c r="E1724" s="39"/>
      <c r="F1724" s="65"/>
      <c r="I1724" s="24"/>
      <c r="J1724" s="24"/>
    </row>
    <row r="1725" spans="1:10" ht="13">
      <c r="A1725" s="1" t="s">
        <v>1724</v>
      </c>
      <c r="E1725" s="39"/>
      <c r="F1725" s="65"/>
      <c r="I1725" s="24"/>
      <c r="J1725" s="24"/>
    </row>
    <row r="1726" spans="1:10" ht="13">
      <c r="A1726" s="1" t="s">
        <v>1725</v>
      </c>
      <c r="E1726" s="39"/>
      <c r="F1726" s="65"/>
      <c r="I1726" s="24"/>
      <c r="J1726" s="24"/>
    </row>
    <row r="1727" spans="1:10" ht="13">
      <c r="A1727" s="1" t="s">
        <v>1726</v>
      </c>
      <c r="E1727" s="39"/>
      <c r="F1727" s="65"/>
      <c r="I1727" s="24"/>
      <c r="J1727" s="24"/>
    </row>
    <row r="1728" spans="1:10" ht="13">
      <c r="A1728" s="1" t="s">
        <v>1727</v>
      </c>
      <c r="E1728" s="39"/>
      <c r="F1728" s="65"/>
      <c r="I1728" s="24"/>
      <c r="J1728" s="24"/>
    </row>
    <row r="1729" spans="1:10" ht="13">
      <c r="A1729" s="1" t="s">
        <v>1728</v>
      </c>
      <c r="E1729" s="39"/>
      <c r="F1729" s="65"/>
      <c r="I1729" s="24"/>
      <c r="J1729" s="24"/>
    </row>
    <row r="1730" spans="1:10" ht="13">
      <c r="A1730" s="1" t="s">
        <v>1729</v>
      </c>
      <c r="E1730" s="39"/>
      <c r="F1730" s="65"/>
      <c r="I1730" s="24"/>
      <c r="J1730" s="24"/>
    </row>
    <row r="1731" spans="1:10" ht="13">
      <c r="A1731" s="1" t="s">
        <v>1730</v>
      </c>
      <c r="E1731" s="39"/>
      <c r="F1731" s="65"/>
      <c r="I1731" s="24"/>
      <c r="J1731" s="24"/>
    </row>
    <row r="1732" spans="1:10" ht="13">
      <c r="A1732" s="1" t="s">
        <v>1731</v>
      </c>
      <c r="E1732" s="39"/>
      <c r="F1732" s="65"/>
      <c r="I1732" s="24"/>
      <c r="J1732" s="24"/>
    </row>
    <row r="1733" spans="1:10" ht="13">
      <c r="A1733" s="1" t="s">
        <v>1732</v>
      </c>
      <c r="E1733" s="39"/>
      <c r="F1733" s="65"/>
      <c r="I1733" s="24"/>
      <c r="J1733" s="24"/>
    </row>
    <row r="1734" spans="1:10" ht="13">
      <c r="A1734" s="1" t="s">
        <v>1733</v>
      </c>
      <c r="E1734" s="39"/>
      <c r="F1734" s="65"/>
      <c r="I1734" s="24"/>
      <c r="J1734" s="24"/>
    </row>
    <row r="1735" spans="1:10" ht="13">
      <c r="A1735" s="1" t="s">
        <v>1734</v>
      </c>
      <c r="E1735" s="39"/>
      <c r="F1735" s="65"/>
      <c r="I1735" s="24"/>
      <c r="J1735" s="24"/>
    </row>
    <row r="1736" spans="1:10" ht="13">
      <c r="A1736" s="1" t="s">
        <v>1735</v>
      </c>
      <c r="E1736" s="39"/>
      <c r="F1736" s="65"/>
      <c r="I1736" s="24"/>
      <c r="J1736" s="24"/>
    </row>
    <row r="1737" spans="1:10" ht="13">
      <c r="A1737" s="1" t="s">
        <v>1736</v>
      </c>
      <c r="E1737" s="39"/>
      <c r="F1737" s="65"/>
      <c r="I1737" s="24"/>
      <c r="J1737" s="24"/>
    </row>
    <row r="1738" spans="1:10" ht="13">
      <c r="A1738" s="1" t="s">
        <v>1737</v>
      </c>
      <c r="E1738" s="39"/>
      <c r="F1738" s="65"/>
      <c r="I1738" s="24"/>
      <c r="J1738" s="24"/>
    </row>
    <row r="1739" spans="1:10" ht="13">
      <c r="A1739" s="1" t="s">
        <v>1738</v>
      </c>
      <c r="E1739" s="39"/>
      <c r="F1739" s="65"/>
      <c r="I1739" s="24"/>
      <c r="J1739" s="24"/>
    </row>
    <row r="1740" spans="1:10" ht="13">
      <c r="A1740" s="1" t="s">
        <v>1739</v>
      </c>
      <c r="E1740" s="39"/>
      <c r="F1740" s="65"/>
      <c r="I1740" s="24"/>
      <c r="J1740" s="24"/>
    </row>
    <row r="1741" spans="1:10" ht="13">
      <c r="A1741" s="1" t="s">
        <v>1740</v>
      </c>
      <c r="E1741" s="39"/>
      <c r="F1741" s="65"/>
      <c r="I1741" s="24"/>
      <c r="J1741" s="24"/>
    </row>
    <row r="1742" spans="1:10" ht="13">
      <c r="A1742" s="1" t="s">
        <v>1741</v>
      </c>
      <c r="E1742" s="39"/>
      <c r="F1742" s="65"/>
      <c r="I1742" s="24"/>
      <c r="J1742" s="24"/>
    </row>
    <row r="1743" spans="1:10" ht="13">
      <c r="A1743" s="1" t="s">
        <v>1742</v>
      </c>
      <c r="E1743" s="39"/>
      <c r="F1743" s="65"/>
      <c r="I1743" s="24"/>
      <c r="J1743" s="24"/>
    </row>
    <row r="1744" spans="1:10" ht="13">
      <c r="A1744" s="1" t="s">
        <v>1743</v>
      </c>
      <c r="E1744" s="39"/>
      <c r="F1744" s="65"/>
      <c r="I1744" s="24"/>
      <c r="J1744" s="24"/>
    </row>
    <row r="1745" spans="1:10" ht="13">
      <c r="A1745" s="1" t="s">
        <v>1744</v>
      </c>
      <c r="E1745" s="39"/>
      <c r="F1745" s="65"/>
      <c r="I1745" s="24"/>
      <c r="J1745" s="24"/>
    </row>
    <row r="1746" spans="1:10" ht="13">
      <c r="A1746" s="1" t="s">
        <v>1745</v>
      </c>
      <c r="E1746" s="39"/>
      <c r="F1746" s="65"/>
      <c r="I1746" s="24"/>
      <c r="J1746" s="24"/>
    </row>
    <row r="1747" spans="1:10" ht="13">
      <c r="A1747" s="1" t="s">
        <v>1746</v>
      </c>
      <c r="E1747" s="39"/>
      <c r="F1747" s="65"/>
      <c r="I1747" s="24"/>
      <c r="J1747" s="24"/>
    </row>
    <row r="1748" spans="1:10" ht="13">
      <c r="A1748" s="1" t="s">
        <v>1747</v>
      </c>
      <c r="E1748" s="39"/>
      <c r="F1748" s="65"/>
      <c r="I1748" s="24"/>
      <c r="J1748" s="24"/>
    </row>
    <row r="1749" spans="1:10" ht="13">
      <c r="A1749" s="1" t="s">
        <v>1748</v>
      </c>
      <c r="E1749" s="39"/>
      <c r="F1749" s="65"/>
      <c r="I1749" s="24"/>
      <c r="J1749" s="24"/>
    </row>
    <row r="1750" spans="1:10" ht="13">
      <c r="A1750" s="1" t="s">
        <v>1749</v>
      </c>
      <c r="E1750" s="39"/>
      <c r="F1750" s="65"/>
      <c r="I1750" s="24"/>
      <c r="J1750" s="24"/>
    </row>
    <row r="1751" spans="1:10" ht="13">
      <c r="A1751" s="1" t="s">
        <v>1750</v>
      </c>
      <c r="E1751" s="39"/>
      <c r="F1751" s="65"/>
      <c r="I1751" s="24"/>
      <c r="J1751" s="24"/>
    </row>
    <row r="1752" spans="1:10" ht="13">
      <c r="A1752" s="1" t="s">
        <v>1751</v>
      </c>
      <c r="E1752" s="39"/>
      <c r="F1752" s="65"/>
      <c r="I1752" s="24"/>
      <c r="J1752" s="24"/>
    </row>
    <row r="1753" spans="1:10" ht="13">
      <c r="A1753" s="1" t="s">
        <v>1752</v>
      </c>
      <c r="E1753" s="39"/>
      <c r="F1753" s="65"/>
      <c r="I1753" s="24"/>
      <c r="J1753" s="24"/>
    </row>
    <row r="1754" spans="1:10" ht="13">
      <c r="A1754" s="1" t="s">
        <v>1753</v>
      </c>
      <c r="E1754" s="39"/>
      <c r="F1754" s="65"/>
      <c r="I1754" s="24"/>
      <c r="J1754" s="24"/>
    </row>
    <row r="1755" spans="1:10" ht="13">
      <c r="A1755" s="1" t="s">
        <v>1754</v>
      </c>
      <c r="E1755" s="39"/>
      <c r="F1755" s="65"/>
      <c r="I1755" s="24"/>
      <c r="J1755" s="24"/>
    </row>
    <row r="1756" spans="1:10" ht="13">
      <c r="A1756" s="1" t="s">
        <v>1755</v>
      </c>
      <c r="E1756" s="39"/>
      <c r="F1756" s="65"/>
      <c r="I1756" s="24"/>
      <c r="J1756" s="24"/>
    </row>
    <row r="1757" spans="1:10" ht="13">
      <c r="A1757" s="1" t="s">
        <v>1756</v>
      </c>
      <c r="E1757" s="39"/>
      <c r="F1757" s="65"/>
      <c r="I1757" s="24"/>
      <c r="J1757" s="24"/>
    </row>
    <row r="1758" spans="1:10" ht="13">
      <c r="A1758" s="1" t="s">
        <v>1757</v>
      </c>
      <c r="E1758" s="39"/>
      <c r="F1758" s="65"/>
      <c r="I1758" s="24"/>
      <c r="J1758" s="24"/>
    </row>
    <row r="1759" spans="1:10" ht="13">
      <c r="A1759" s="1" t="s">
        <v>1758</v>
      </c>
      <c r="E1759" s="39"/>
      <c r="F1759" s="65"/>
      <c r="I1759" s="24"/>
      <c r="J1759" s="24"/>
    </row>
    <row r="1760" spans="1:10" ht="13">
      <c r="A1760" s="1" t="s">
        <v>1759</v>
      </c>
      <c r="E1760" s="39"/>
      <c r="F1760" s="65"/>
      <c r="I1760" s="24"/>
      <c r="J1760" s="24"/>
    </row>
    <row r="1761" spans="1:10" ht="13">
      <c r="A1761" s="1" t="s">
        <v>1760</v>
      </c>
      <c r="E1761" s="39"/>
      <c r="F1761" s="65"/>
      <c r="I1761" s="24"/>
      <c r="J1761" s="24"/>
    </row>
    <row r="1762" spans="1:10" ht="13">
      <c r="A1762" s="1" t="s">
        <v>1761</v>
      </c>
      <c r="E1762" s="39"/>
      <c r="F1762" s="65"/>
      <c r="I1762" s="24"/>
      <c r="J1762" s="24"/>
    </row>
    <row r="1763" spans="1:10" ht="13">
      <c r="A1763" s="1" t="s">
        <v>1762</v>
      </c>
      <c r="E1763" s="39"/>
      <c r="F1763" s="65"/>
      <c r="I1763" s="24"/>
      <c r="J1763" s="24"/>
    </row>
    <row r="1764" spans="1:10" ht="13">
      <c r="A1764" s="1" t="s">
        <v>1763</v>
      </c>
      <c r="E1764" s="39"/>
      <c r="F1764" s="65"/>
      <c r="I1764" s="24"/>
      <c r="J1764" s="24"/>
    </row>
    <row r="1765" spans="1:10" ht="13">
      <c r="A1765" s="1" t="s">
        <v>1764</v>
      </c>
      <c r="E1765" s="39"/>
      <c r="F1765" s="65"/>
      <c r="I1765" s="24"/>
      <c r="J1765" s="24"/>
    </row>
    <row r="1766" spans="1:10" ht="13">
      <c r="A1766" s="1" t="s">
        <v>1765</v>
      </c>
      <c r="E1766" s="39"/>
      <c r="F1766" s="65"/>
      <c r="I1766" s="24"/>
      <c r="J1766" s="24"/>
    </row>
    <row r="1767" spans="1:10" ht="13">
      <c r="A1767" s="1" t="s">
        <v>1766</v>
      </c>
      <c r="E1767" s="39"/>
      <c r="F1767" s="65"/>
      <c r="I1767" s="24"/>
      <c r="J1767" s="24"/>
    </row>
    <row r="1768" spans="1:10" ht="13">
      <c r="A1768" s="1" t="s">
        <v>1767</v>
      </c>
      <c r="E1768" s="39"/>
      <c r="F1768" s="65"/>
      <c r="I1768" s="24"/>
      <c r="J1768" s="24"/>
    </row>
    <row r="1769" spans="1:10" ht="13">
      <c r="A1769" s="1" t="s">
        <v>1768</v>
      </c>
      <c r="E1769" s="39"/>
      <c r="F1769" s="65"/>
      <c r="I1769" s="24"/>
      <c r="J1769" s="24"/>
    </row>
    <row r="1770" spans="1:10" ht="13">
      <c r="A1770" s="1" t="s">
        <v>1769</v>
      </c>
      <c r="E1770" s="39"/>
      <c r="F1770" s="65"/>
      <c r="I1770" s="24"/>
      <c r="J1770" s="24"/>
    </row>
    <row r="1771" spans="1:10" ht="13">
      <c r="A1771" s="1" t="s">
        <v>1770</v>
      </c>
      <c r="E1771" s="39"/>
      <c r="F1771" s="65"/>
      <c r="I1771" s="24"/>
      <c r="J1771" s="24"/>
    </row>
    <row r="1772" spans="1:10" ht="13">
      <c r="A1772" s="1" t="s">
        <v>1771</v>
      </c>
      <c r="E1772" s="39"/>
      <c r="F1772" s="65"/>
      <c r="I1772" s="24"/>
      <c r="J1772" s="24"/>
    </row>
    <row r="1773" spans="1:10" ht="13">
      <c r="A1773" s="1" t="s">
        <v>1772</v>
      </c>
      <c r="E1773" s="39"/>
      <c r="F1773" s="65"/>
      <c r="I1773" s="24"/>
      <c r="J1773" s="24"/>
    </row>
    <row r="1774" spans="1:10" ht="13">
      <c r="A1774" s="1" t="s">
        <v>1773</v>
      </c>
      <c r="E1774" s="39"/>
      <c r="F1774" s="65"/>
      <c r="I1774" s="24"/>
      <c r="J1774" s="24"/>
    </row>
    <row r="1775" spans="1:10" ht="13">
      <c r="A1775" s="1" t="s">
        <v>1774</v>
      </c>
      <c r="E1775" s="39"/>
      <c r="F1775" s="65"/>
      <c r="I1775" s="24"/>
      <c r="J1775" s="24"/>
    </row>
    <row r="1776" spans="1:10" ht="13">
      <c r="A1776" s="1" t="s">
        <v>1775</v>
      </c>
      <c r="E1776" s="39"/>
      <c r="F1776" s="65"/>
      <c r="I1776" s="24"/>
      <c r="J1776" s="24"/>
    </row>
    <row r="1777" spans="1:10" ht="13">
      <c r="A1777" s="1" t="s">
        <v>1776</v>
      </c>
      <c r="E1777" s="39"/>
      <c r="F1777" s="65"/>
      <c r="I1777" s="24"/>
      <c r="J1777" s="24"/>
    </row>
    <row r="1778" spans="1:10" ht="13">
      <c r="A1778" s="1" t="s">
        <v>1777</v>
      </c>
      <c r="E1778" s="39"/>
      <c r="F1778" s="65"/>
      <c r="I1778" s="24"/>
      <c r="J1778" s="24"/>
    </row>
    <row r="1779" spans="1:10" ht="13">
      <c r="A1779" s="1" t="s">
        <v>1778</v>
      </c>
      <c r="E1779" s="39"/>
      <c r="F1779" s="65"/>
      <c r="I1779" s="24"/>
      <c r="J1779" s="24"/>
    </row>
    <row r="1780" spans="1:10" ht="13">
      <c r="A1780" s="1" t="s">
        <v>1779</v>
      </c>
      <c r="E1780" s="39"/>
      <c r="F1780" s="65"/>
      <c r="I1780" s="24"/>
      <c r="J1780" s="24"/>
    </row>
    <row r="1781" spans="1:10" ht="13">
      <c r="A1781" s="1" t="s">
        <v>1780</v>
      </c>
      <c r="E1781" s="39"/>
      <c r="F1781" s="65"/>
      <c r="I1781" s="24"/>
      <c r="J1781" s="24"/>
    </row>
    <row r="1782" spans="1:10" ht="13">
      <c r="A1782" s="1" t="s">
        <v>1781</v>
      </c>
      <c r="E1782" s="39"/>
      <c r="F1782" s="65"/>
      <c r="I1782" s="24"/>
      <c r="J1782" s="24"/>
    </row>
    <row r="1783" spans="1:10" ht="13">
      <c r="A1783" s="1" t="s">
        <v>1782</v>
      </c>
      <c r="E1783" s="39"/>
      <c r="F1783" s="65"/>
      <c r="I1783" s="24"/>
      <c r="J1783" s="24"/>
    </row>
    <row r="1784" spans="1:10" ht="13">
      <c r="A1784" s="1" t="s">
        <v>1783</v>
      </c>
      <c r="E1784" s="39"/>
      <c r="F1784" s="65"/>
      <c r="I1784" s="24"/>
      <c r="J1784" s="24"/>
    </row>
    <row r="1785" spans="1:10" ht="13">
      <c r="A1785" s="1" t="s">
        <v>1784</v>
      </c>
      <c r="E1785" s="39"/>
      <c r="F1785" s="65"/>
      <c r="I1785" s="24"/>
      <c r="J1785" s="24"/>
    </row>
    <row r="1786" spans="1:10" ht="13">
      <c r="A1786" s="1" t="s">
        <v>1785</v>
      </c>
      <c r="E1786" s="39"/>
      <c r="F1786" s="65"/>
      <c r="I1786" s="24"/>
      <c r="J1786" s="24"/>
    </row>
    <row r="1787" spans="1:10" ht="13">
      <c r="A1787" s="1" t="s">
        <v>1786</v>
      </c>
      <c r="E1787" s="39"/>
      <c r="F1787" s="65"/>
      <c r="I1787" s="24"/>
      <c r="J1787" s="24"/>
    </row>
    <row r="1788" spans="1:10" ht="13">
      <c r="A1788" s="1" t="s">
        <v>1787</v>
      </c>
      <c r="E1788" s="39"/>
      <c r="F1788" s="65"/>
      <c r="I1788" s="24"/>
      <c r="J1788" s="24"/>
    </row>
    <row r="1789" spans="1:10" ht="13">
      <c r="A1789" s="1" t="s">
        <v>1788</v>
      </c>
      <c r="E1789" s="39"/>
      <c r="F1789" s="65"/>
      <c r="I1789" s="24"/>
      <c r="J1789" s="24"/>
    </row>
    <row r="1790" spans="1:10" ht="13">
      <c r="A1790" s="1" t="s">
        <v>1789</v>
      </c>
      <c r="E1790" s="39"/>
      <c r="F1790" s="65"/>
      <c r="I1790" s="24"/>
      <c r="J1790" s="24"/>
    </row>
    <row r="1791" spans="1:10" ht="13">
      <c r="A1791" s="1" t="s">
        <v>1790</v>
      </c>
      <c r="E1791" s="39"/>
      <c r="F1791" s="65"/>
      <c r="I1791" s="24"/>
      <c r="J1791" s="24"/>
    </row>
    <row r="1792" spans="1:10" ht="13">
      <c r="A1792" s="1" t="s">
        <v>1791</v>
      </c>
      <c r="E1792" s="39"/>
      <c r="F1792" s="65"/>
      <c r="I1792" s="24"/>
      <c r="J1792" s="24"/>
    </row>
    <row r="1793" spans="1:10" ht="13">
      <c r="A1793" s="1" t="s">
        <v>1792</v>
      </c>
      <c r="E1793" s="39"/>
      <c r="F1793" s="65"/>
      <c r="I1793" s="24"/>
      <c r="J1793" s="24"/>
    </row>
    <row r="1794" spans="1:10" ht="13">
      <c r="A1794" s="1" t="s">
        <v>1793</v>
      </c>
      <c r="E1794" s="39"/>
      <c r="F1794" s="65"/>
      <c r="I1794" s="24"/>
      <c r="J1794" s="24"/>
    </row>
    <row r="1795" spans="1:10" ht="13">
      <c r="A1795" s="1" t="s">
        <v>1794</v>
      </c>
      <c r="E1795" s="39"/>
      <c r="F1795" s="65"/>
      <c r="I1795" s="24"/>
      <c r="J1795" s="24"/>
    </row>
    <row r="1796" spans="1:10" ht="13">
      <c r="A1796" s="1" t="s">
        <v>1795</v>
      </c>
      <c r="E1796" s="39"/>
      <c r="F1796" s="65"/>
      <c r="I1796" s="24"/>
      <c r="J1796" s="24"/>
    </row>
    <row r="1797" spans="1:10" ht="13">
      <c r="A1797" s="1" t="s">
        <v>1796</v>
      </c>
      <c r="E1797" s="39"/>
      <c r="F1797" s="65"/>
      <c r="I1797" s="24"/>
      <c r="J1797" s="24"/>
    </row>
    <row r="1798" spans="1:10" ht="13">
      <c r="A1798" s="1" t="s">
        <v>1797</v>
      </c>
      <c r="E1798" s="39"/>
      <c r="F1798" s="65"/>
      <c r="I1798" s="24"/>
      <c r="J1798" s="24"/>
    </row>
    <row r="1799" spans="1:10" ht="13">
      <c r="A1799" s="1" t="s">
        <v>1798</v>
      </c>
      <c r="E1799" s="39"/>
      <c r="F1799" s="65"/>
      <c r="I1799" s="24"/>
      <c r="J1799" s="24"/>
    </row>
    <row r="1800" spans="1:10" ht="13">
      <c r="A1800" s="1" t="s">
        <v>1799</v>
      </c>
      <c r="E1800" s="39"/>
      <c r="F1800" s="65"/>
      <c r="I1800" s="24"/>
      <c r="J1800" s="24"/>
    </row>
    <row r="1801" spans="1:10" ht="13">
      <c r="A1801" s="1" t="s">
        <v>1800</v>
      </c>
      <c r="E1801" s="39"/>
      <c r="F1801" s="65"/>
      <c r="I1801" s="24"/>
      <c r="J1801" s="24"/>
    </row>
    <row r="1802" spans="1:10" ht="13">
      <c r="A1802" s="1" t="s">
        <v>1801</v>
      </c>
      <c r="E1802" s="39"/>
      <c r="F1802" s="65"/>
      <c r="I1802" s="24"/>
      <c r="J1802" s="24"/>
    </row>
    <row r="1803" spans="1:10" ht="13">
      <c r="A1803" s="1" t="s">
        <v>1802</v>
      </c>
      <c r="E1803" s="39"/>
      <c r="F1803" s="65"/>
      <c r="I1803" s="24"/>
      <c r="J1803" s="24"/>
    </row>
    <row r="1804" spans="1:10" ht="13">
      <c r="A1804" s="1" t="s">
        <v>1803</v>
      </c>
      <c r="E1804" s="39"/>
      <c r="F1804" s="65"/>
      <c r="I1804" s="24"/>
      <c r="J1804" s="24"/>
    </row>
    <row r="1805" spans="1:10" ht="13">
      <c r="A1805" s="1" t="s">
        <v>1804</v>
      </c>
      <c r="E1805" s="39"/>
      <c r="F1805" s="65"/>
      <c r="I1805" s="24"/>
      <c r="J1805" s="24"/>
    </row>
    <row r="1806" spans="1:10" ht="13">
      <c r="A1806" s="1" t="s">
        <v>1805</v>
      </c>
      <c r="E1806" s="39"/>
      <c r="F1806" s="65"/>
      <c r="I1806" s="24"/>
      <c r="J1806" s="24"/>
    </row>
    <row r="1807" spans="1:10" ht="13">
      <c r="A1807" s="1" t="s">
        <v>1806</v>
      </c>
      <c r="E1807" s="39"/>
      <c r="F1807" s="65"/>
      <c r="I1807" s="24"/>
      <c r="J1807" s="24"/>
    </row>
    <row r="1808" spans="1:10" ht="13">
      <c r="A1808" s="1" t="s">
        <v>1807</v>
      </c>
      <c r="E1808" s="39"/>
      <c r="F1808" s="65"/>
      <c r="I1808" s="24"/>
      <c r="J1808" s="24"/>
    </row>
    <row r="1809" spans="1:10" ht="13">
      <c r="A1809" s="1" t="s">
        <v>1808</v>
      </c>
      <c r="E1809" s="39"/>
      <c r="F1809" s="65"/>
      <c r="I1809" s="24"/>
      <c r="J1809" s="24"/>
    </row>
    <row r="1810" spans="1:10" ht="13">
      <c r="A1810" s="1" t="s">
        <v>1809</v>
      </c>
      <c r="E1810" s="39"/>
      <c r="F1810" s="65"/>
      <c r="I1810" s="24"/>
      <c r="J1810" s="24"/>
    </row>
    <row r="1811" spans="1:10" ht="13">
      <c r="A1811" s="1" t="s">
        <v>1810</v>
      </c>
      <c r="E1811" s="39"/>
      <c r="F1811" s="65"/>
      <c r="I1811" s="24"/>
      <c r="J1811" s="24"/>
    </row>
    <row r="1812" spans="1:10" ht="13">
      <c r="A1812" s="1" t="s">
        <v>1811</v>
      </c>
      <c r="E1812" s="39"/>
      <c r="F1812" s="65"/>
      <c r="I1812" s="24"/>
      <c r="J1812" s="24"/>
    </row>
    <row r="1813" spans="1:10" ht="13">
      <c r="A1813" s="1" t="s">
        <v>1812</v>
      </c>
      <c r="E1813" s="39"/>
      <c r="F1813" s="65"/>
      <c r="I1813" s="24"/>
      <c r="J1813" s="24"/>
    </row>
    <row r="1814" spans="1:10" ht="13">
      <c r="A1814" s="1" t="s">
        <v>1813</v>
      </c>
      <c r="E1814" s="39"/>
      <c r="F1814" s="65"/>
      <c r="I1814" s="24"/>
      <c r="J1814" s="24"/>
    </row>
    <row r="1815" spans="1:10" ht="13">
      <c r="A1815" s="1" t="s">
        <v>1814</v>
      </c>
      <c r="E1815" s="39"/>
      <c r="F1815" s="65"/>
      <c r="I1815" s="24"/>
      <c r="J1815" s="24"/>
    </row>
    <row r="1816" spans="1:10" ht="13">
      <c r="A1816" s="1" t="s">
        <v>1815</v>
      </c>
      <c r="E1816" s="39"/>
      <c r="F1816" s="65"/>
      <c r="I1816" s="24"/>
      <c r="J1816" s="24"/>
    </row>
    <row r="1817" spans="1:10" ht="13">
      <c r="A1817" s="1" t="s">
        <v>1816</v>
      </c>
      <c r="E1817" s="39"/>
      <c r="F1817" s="65"/>
      <c r="I1817" s="24"/>
      <c r="J1817" s="24"/>
    </row>
    <row r="1818" spans="1:10" ht="13">
      <c r="A1818" s="1" t="s">
        <v>1817</v>
      </c>
      <c r="E1818" s="39"/>
      <c r="F1818" s="65"/>
      <c r="I1818" s="24"/>
      <c r="J1818" s="24"/>
    </row>
    <row r="1819" spans="1:10" ht="13">
      <c r="A1819" s="1" t="s">
        <v>1818</v>
      </c>
      <c r="E1819" s="39"/>
      <c r="F1819" s="65"/>
      <c r="I1819" s="24"/>
      <c r="J1819" s="24"/>
    </row>
    <row r="1820" spans="1:10" ht="13">
      <c r="A1820" s="1" t="s">
        <v>1819</v>
      </c>
      <c r="E1820" s="39"/>
      <c r="F1820" s="65"/>
      <c r="I1820" s="24"/>
      <c r="J1820" s="24"/>
    </row>
    <row r="1821" spans="1:10" ht="13">
      <c r="A1821" s="1" t="s">
        <v>1820</v>
      </c>
      <c r="E1821" s="39"/>
      <c r="F1821" s="65"/>
      <c r="I1821" s="24"/>
      <c r="J1821" s="24"/>
    </row>
    <row r="1822" spans="1:10" ht="13">
      <c r="A1822" s="1" t="s">
        <v>1821</v>
      </c>
      <c r="E1822" s="39"/>
      <c r="F1822" s="65"/>
      <c r="I1822" s="24"/>
      <c r="J1822" s="24"/>
    </row>
    <row r="1823" spans="1:10" ht="13">
      <c r="A1823" s="1" t="s">
        <v>1822</v>
      </c>
      <c r="E1823" s="39"/>
      <c r="F1823" s="65"/>
      <c r="I1823" s="24"/>
      <c r="J1823" s="24"/>
    </row>
    <row r="1824" spans="1:10" ht="13">
      <c r="A1824" s="1" t="s">
        <v>1823</v>
      </c>
      <c r="E1824" s="39"/>
      <c r="F1824" s="65"/>
      <c r="I1824" s="24"/>
      <c r="J1824" s="24"/>
    </row>
    <row r="1825" spans="1:10" ht="13">
      <c r="A1825" s="1" t="s">
        <v>1824</v>
      </c>
      <c r="E1825" s="39"/>
      <c r="F1825" s="65"/>
      <c r="I1825" s="24"/>
      <c r="J1825" s="24"/>
    </row>
    <row r="1826" spans="1:10" ht="13">
      <c r="A1826" s="1" t="s">
        <v>1825</v>
      </c>
      <c r="E1826" s="39"/>
      <c r="F1826" s="65"/>
      <c r="I1826" s="24"/>
      <c r="J1826" s="24"/>
    </row>
    <row r="1827" spans="1:10" ht="13">
      <c r="A1827" s="1" t="s">
        <v>1826</v>
      </c>
      <c r="E1827" s="39"/>
      <c r="F1827" s="65"/>
      <c r="I1827" s="24"/>
      <c r="J1827" s="24"/>
    </row>
    <row r="1828" spans="1:10" ht="13">
      <c r="A1828" s="1" t="s">
        <v>1827</v>
      </c>
      <c r="E1828" s="39"/>
      <c r="F1828" s="65"/>
      <c r="I1828" s="24"/>
      <c r="J1828" s="24"/>
    </row>
    <row r="1829" spans="1:10" ht="13">
      <c r="A1829" s="1" t="s">
        <v>1828</v>
      </c>
      <c r="E1829" s="39"/>
      <c r="F1829" s="65"/>
      <c r="I1829" s="24"/>
      <c r="J1829" s="24"/>
    </row>
    <row r="1830" spans="1:10" ht="13">
      <c r="A1830" s="1" t="s">
        <v>1829</v>
      </c>
      <c r="E1830" s="39"/>
      <c r="F1830" s="65"/>
      <c r="I1830" s="24"/>
      <c r="J1830" s="24"/>
    </row>
    <row r="1831" spans="1:10" ht="13">
      <c r="A1831" s="1" t="s">
        <v>1830</v>
      </c>
      <c r="E1831" s="39"/>
      <c r="F1831" s="65"/>
      <c r="I1831" s="24"/>
      <c r="J1831" s="24"/>
    </row>
    <row r="1832" spans="1:10" ht="13">
      <c r="A1832" s="1" t="s">
        <v>1831</v>
      </c>
      <c r="E1832" s="39"/>
      <c r="F1832" s="65"/>
      <c r="I1832" s="24"/>
      <c r="J1832" s="24"/>
    </row>
    <row r="1833" spans="1:10" ht="13">
      <c r="A1833" s="1" t="s">
        <v>1832</v>
      </c>
      <c r="E1833" s="39"/>
      <c r="F1833" s="65"/>
      <c r="I1833" s="24"/>
      <c r="J1833" s="24"/>
    </row>
    <row r="1834" spans="1:10" ht="13">
      <c r="A1834" s="1" t="s">
        <v>1833</v>
      </c>
      <c r="E1834" s="39"/>
      <c r="F1834" s="65"/>
      <c r="I1834" s="24"/>
      <c r="J1834" s="24"/>
    </row>
    <row r="1835" spans="1:10" ht="13">
      <c r="A1835" s="1" t="s">
        <v>1834</v>
      </c>
      <c r="E1835" s="39"/>
      <c r="F1835" s="65"/>
      <c r="I1835" s="24"/>
      <c r="J1835" s="24"/>
    </row>
    <row r="1836" spans="1:10" ht="13">
      <c r="A1836" s="1" t="s">
        <v>1835</v>
      </c>
      <c r="E1836" s="39"/>
      <c r="F1836" s="65"/>
      <c r="I1836" s="24"/>
      <c r="J1836" s="24"/>
    </row>
    <row r="1837" spans="1:10" ht="13">
      <c r="A1837" s="1" t="s">
        <v>1836</v>
      </c>
      <c r="E1837" s="39"/>
      <c r="F1837" s="65"/>
      <c r="I1837" s="24"/>
      <c r="J1837" s="24"/>
    </row>
    <row r="1838" spans="1:10" ht="13">
      <c r="A1838" s="1" t="s">
        <v>1837</v>
      </c>
      <c r="E1838" s="39"/>
      <c r="F1838" s="65"/>
      <c r="I1838" s="24"/>
      <c r="J1838" s="24"/>
    </row>
    <row r="1839" spans="1:10" ht="13">
      <c r="A1839" s="1" t="s">
        <v>1838</v>
      </c>
      <c r="E1839" s="39"/>
      <c r="F1839" s="65"/>
      <c r="I1839" s="24"/>
      <c r="J1839" s="24"/>
    </row>
    <row r="1840" spans="1:10" ht="13">
      <c r="A1840" s="1" t="s">
        <v>1839</v>
      </c>
      <c r="E1840" s="39"/>
      <c r="F1840" s="65"/>
      <c r="I1840" s="24"/>
      <c r="J1840" s="24"/>
    </row>
    <row r="1841" spans="1:10" ht="13">
      <c r="A1841" s="1" t="s">
        <v>1840</v>
      </c>
      <c r="E1841" s="39"/>
      <c r="F1841" s="65"/>
      <c r="I1841" s="24"/>
      <c r="J1841" s="24"/>
    </row>
    <row r="1842" spans="1:10" ht="13">
      <c r="A1842" s="1" t="s">
        <v>1841</v>
      </c>
      <c r="E1842" s="39"/>
      <c r="F1842" s="65"/>
      <c r="I1842" s="24"/>
      <c r="J1842" s="24"/>
    </row>
    <row r="1843" spans="1:10" ht="13">
      <c r="A1843" s="1" t="s">
        <v>1842</v>
      </c>
      <c r="E1843" s="39"/>
      <c r="F1843" s="65"/>
      <c r="I1843" s="24"/>
      <c r="J1843" s="24"/>
    </row>
    <row r="1844" spans="1:10" ht="13">
      <c r="A1844" s="1" t="s">
        <v>1843</v>
      </c>
      <c r="E1844" s="39"/>
      <c r="F1844" s="65"/>
      <c r="I1844" s="24"/>
      <c r="J1844" s="24"/>
    </row>
    <row r="1845" spans="1:10" ht="13">
      <c r="A1845" s="1" t="s">
        <v>1844</v>
      </c>
      <c r="E1845" s="39"/>
      <c r="F1845" s="65"/>
      <c r="I1845" s="24"/>
      <c r="J1845" s="24"/>
    </row>
    <row r="1846" spans="1:10" ht="13">
      <c r="A1846" s="1" t="s">
        <v>1845</v>
      </c>
      <c r="E1846" s="39"/>
      <c r="F1846" s="65"/>
      <c r="I1846" s="24"/>
      <c r="J1846" s="24"/>
    </row>
    <row r="1847" spans="1:10" ht="13">
      <c r="A1847" s="1" t="s">
        <v>1846</v>
      </c>
      <c r="E1847" s="39"/>
      <c r="F1847" s="65"/>
      <c r="I1847" s="24"/>
      <c r="J1847" s="24"/>
    </row>
    <row r="1848" spans="1:10" ht="13">
      <c r="A1848" s="1" t="s">
        <v>1847</v>
      </c>
      <c r="E1848" s="39"/>
      <c r="F1848" s="65"/>
      <c r="I1848" s="24"/>
      <c r="J1848" s="24"/>
    </row>
    <row r="1849" spans="1:10" ht="13">
      <c r="A1849" s="1" t="s">
        <v>1848</v>
      </c>
      <c r="E1849" s="39"/>
      <c r="F1849" s="65"/>
      <c r="I1849" s="24"/>
      <c r="J1849" s="24"/>
    </row>
    <row r="1850" spans="1:10" ht="13">
      <c r="A1850" s="1" t="s">
        <v>1849</v>
      </c>
      <c r="E1850" s="39"/>
      <c r="F1850" s="65"/>
      <c r="I1850" s="24"/>
      <c r="J1850" s="24"/>
    </row>
    <row r="1851" spans="1:10" ht="13">
      <c r="A1851" s="1" t="s">
        <v>1850</v>
      </c>
      <c r="E1851" s="39"/>
      <c r="F1851" s="65"/>
      <c r="I1851" s="24"/>
      <c r="J1851" s="24"/>
    </row>
    <row r="1852" spans="1:10" ht="13">
      <c r="A1852" s="1" t="s">
        <v>1851</v>
      </c>
      <c r="E1852" s="39"/>
      <c r="F1852" s="65"/>
      <c r="I1852" s="24"/>
      <c r="J1852" s="24"/>
    </row>
    <row r="1853" spans="1:10" ht="13">
      <c r="A1853" s="1" t="s">
        <v>1852</v>
      </c>
      <c r="E1853" s="39"/>
      <c r="F1853" s="65"/>
      <c r="I1853" s="24"/>
      <c r="J1853" s="24"/>
    </row>
    <row r="1854" spans="1:10" ht="13">
      <c r="A1854" s="1" t="s">
        <v>1853</v>
      </c>
      <c r="E1854" s="39"/>
      <c r="F1854" s="65"/>
      <c r="I1854" s="24"/>
      <c r="J1854" s="24"/>
    </row>
    <row r="1855" spans="1:10" ht="13">
      <c r="A1855" s="1" t="s">
        <v>1854</v>
      </c>
      <c r="E1855" s="39"/>
      <c r="F1855" s="65"/>
      <c r="I1855" s="24"/>
      <c r="J1855" s="24"/>
    </row>
    <row r="1856" spans="1:10" ht="13">
      <c r="A1856" s="1" t="s">
        <v>1855</v>
      </c>
      <c r="E1856" s="39"/>
      <c r="F1856" s="65"/>
      <c r="I1856" s="24"/>
      <c r="J1856" s="24"/>
    </row>
    <row r="1857" spans="1:10" ht="13">
      <c r="A1857" s="1" t="s">
        <v>1856</v>
      </c>
      <c r="E1857" s="39"/>
      <c r="F1857" s="65"/>
      <c r="I1857" s="24"/>
      <c r="J1857" s="24"/>
    </row>
    <row r="1858" spans="1:10" ht="13">
      <c r="A1858" s="1" t="s">
        <v>1857</v>
      </c>
      <c r="E1858" s="39"/>
      <c r="F1858" s="65"/>
      <c r="I1858" s="24"/>
      <c r="J1858" s="24"/>
    </row>
    <row r="1859" spans="1:10" ht="13">
      <c r="A1859" s="1" t="s">
        <v>1858</v>
      </c>
      <c r="E1859" s="39"/>
      <c r="F1859" s="65"/>
      <c r="I1859" s="24"/>
      <c r="J1859" s="24"/>
    </row>
    <row r="1860" spans="1:10" ht="13">
      <c r="A1860" s="1" t="s">
        <v>1859</v>
      </c>
      <c r="E1860" s="39"/>
      <c r="F1860" s="65"/>
      <c r="I1860" s="24"/>
      <c r="J1860" s="24"/>
    </row>
    <row r="1861" spans="1:10" ht="13">
      <c r="A1861" s="1" t="s">
        <v>1860</v>
      </c>
      <c r="E1861" s="39"/>
      <c r="F1861" s="65"/>
      <c r="I1861" s="24"/>
      <c r="J1861" s="24"/>
    </row>
    <row r="1862" spans="1:10" ht="13">
      <c r="A1862" s="1" t="s">
        <v>1861</v>
      </c>
      <c r="E1862" s="39"/>
      <c r="F1862" s="65"/>
      <c r="I1862" s="24"/>
      <c r="J1862" s="24"/>
    </row>
    <row r="1863" spans="1:10" ht="13">
      <c r="A1863" s="1" t="s">
        <v>1862</v>
      </c>
      <c r="E1863" s="39"/>
      <c r="F1863" s="65"/>
      <c r="I1863" s="24"/>
      <c r="J1863" s="24"/>
    </row>
    <row r="1864" spans="1:10" ht="13">
      <c r="A1864" s="1" t="s">
        <v>1863</v>
      </c>
      <c r="E1864" s="39"/>
      <c r="F1864" s="65"/>
      <c r="I1864" s="24"/>
      <c r="J1864" s="24"/>
    </row>
    <row r="1865" spans="1:10" ht="13">
      <c r="A1865" s="1" t="s">
        <v>1864</v>
      </c>
      <c r="E1865" s="39"/>
      <c r="F1865" s="65"/>
      <c r="I1865" s="24"/>
      <c r="J1865" s="24"/>
    </row>
    <row r="1866" spans="1:10" ht="13">
      <c r="A1866" s="1" t="s">
        <v>1865</v>
      </c>
      <c r="E1866" s="39"/>
      <c r="F1866" s="65"/>
      <c r="I1866" s="24"/>
      <c r="J1866" s="24"/>
    </row>
    <row r="1867" spans="1:10" ht="13">
      <c r="A1867" s="1" t="s">
        <v>1866</v>
      </c>
      <c r="E1867" s="39"/>
      <c r="F1867" s="65"/>
      <c r="I1867" s="24"/>
      <c r="J1867" s="24"/>
    </row>
    <row r="1868" spans="1:10" ht="13">
      <c r="A1868" s="1" t="s">
        <v>1867</v>
      </c>
      <c r="E1868" s="39"/>
      <c r="F1868" s="65"/>
      <c r="I1868" s="24"/>
      <c r="J1868" s="24"/>
    </row>
    <row r="1869" spans="1:10" ht="13">
      <c r="A1869" s="1" t="s">
        <v>1868</v>
      </c>
      <c r="E1869" s="39"/>
      <c r="F1869" s="65"/>
      <c r="I1869" s="24"/>
      <c r="J1869" s="24"/>
    </row>
    <row r="1870" spans="1:10" ht="13">
      <c r="A1870" s="1" t="s">
        <v>1869</v>
      </c>
      <c r="E1870" s="39"/>
      <c r="F1870" s="65"/>
      <c r="I1870" s="24"/>
      <c r="J1870" s="24"/>
    </row>
    <row r="1871" spans="1:10" ht="13">
      <c r="A1871" s="1" t="s">
        <v>1870</v>
      </c>
      <c r="E1871" s="39"/>
      <c r="F1871" s="65"/>
      <c r="I1871" s="24"/>
      <c r="J1871" s="24"/>
    </row>
    <row r="1872" spans="1:10" ht="13">
      <c r="A1872" s="1" t="s">
        <v>1871</v>
      </c>
      <c r="E1872" s="39"/>
      <c r="F1872" s="65"/>
      <c r="I1872" s="24"/>
      <c r="J1872" s="24"/>
    </row>
    <row r="1873" spans="1:10" ht="13">
      <c r="A1873" s="1" t="s">
        <v>1872</v>
      </c>
      <c r="E1873" s="39"/>
      <c r="F1873" s="65"/>
      <c r="I1873" s="24"/>
      <c r="J1873" s="24"/>
    </row>
    <row r="1874" spans="1:10" ht="13">
      <c r="A1874" s="1" t="s">
        <v>1873</v>
      </c>
      <c r="E1874" s="39"/>
      <c r="F1874" s="65"/>
      <c r="I1874" s="24"/>
      <c r="J1874" s="24"/>
    </row>
    <row r="1875" spans="1:10" ht="13">
      <c r="A1875" s="1" t="s">
        <v>1874</v>
      </c>
      <c r="E1875" s="39"/>
      <c r="F1875" s="65"/>
      <c r="I1875" s="24"/>
      <c r="J1875" s="24"/>
    </row>
    <row r="1876" spans="1:10" ht="13">
      <c r="A1876" s="1" t="s">
        <v>1875</v>
      </c>
      <c r="E1876" s="39"/>
      <c r="F1876" s="65"/>
      <c r="I1876" s="24"/>
      <c r="J1876" s="24"/>
    </row>
    <row r="1877" spans="1:10" ht="13">
      <c r="A1877" s="1" t="s">
        <v>1876</v>
      </c>
      <c r="E1877" s="39"/>
      <c r="F1877" s="65"/>
      <c r="I1877" s="24"/>
      <c r="J1877" s="24"/>
    </row>
    <row r="1878" spans="1:10" ht="13">
      <c r="A1878" s="1" t="s">
        <v>1877</v>
      </c>
      <c r="E1878" s="39"/>
      <c r="F1878" s="65"/>
      <c r="I1878" s="24"/>
      <c r="J1878" s="24"/>
    </row>
    <row r="1879" spans="1:10" ht="13">
      <c r="A1879" s="1" t="s">
        <v>1878</v>
      </c>
      <c r="E1879" s="39"/>
      <c r="F1879" s="65"/>
      <c r="I1879" s="24"/>
      <c r="J1879" s="24"/>
    </row>
    <row r="1880" spans="1:10" ht="13">
      <c r="A1880" s="1" t="s">
        <v>1879</v>
      </c>
      <c r="E1880" s="39"/>
      <c r="F1880" s="65"/>
      <c r="I1880" s="24"/>
      <c r="J1880" s="24"/>
    </row>
    <row r="1881" spans="1:10" ht="13">
      <c r="A1881" s="1" t="s">
        <v>1880</v>
      </c>
      <c r="E1881" s="39"/>
      <c r="F1881" s="65"/>
      <c r="I1881" s="24"/>
      <c r="J1881" s="24"/>
    </row>
    <row r="1882" spans="1:10" ht="13">
      <c r="A1882" s="1" t="s">
        <v>1881</v>
      </c>
      <c r="E1882" s="39"/>
      <c r="F1882" s="65"/>
      <c r="I1882" s="24"/>
      <c r="J1882" s="24"/>
    </row>
    <row r="1883" spans="1:10" ht="13">
      <c r="A1883" s="1" t="s">
        <v>1882</v>
      </c>
      <c r="E1883" s="39"/>
      <c r="F1883" s="65"/>
      <c r="I1883" s="24"/>
      <c r="J1883" s="24"/>
    </row>
    <row r="1884" spans="1:10" ht="13">
      <c r="A1884" s="1" t="s">
        <v>1883</v>
      </c>
      <c r="E1884" s="39"/>
      <c r="F1884" s="65"/>
      <c r="I1884" s="24"/>
      <c r="J1884" s="24"/>
    </row>
    <row r="1885" spans="1:10" ht="13">
      <c r="A1885" s="1" t="s">
        <v>1884</v>
      </c>
      <c r="E1885" s="39"/>
      <c r="F1885" s="65"/>
      <c r="I1885" s="24"/>
      <c r="J1885" s="24"/>
    </row>
    <row r="1886" spans="1:10" ht="13">
      <c r="A1886" s="1" t="s">
        <v>1885</v>
      </c>
      <c r="E1886" s="39"/>
      <c r="F1886" s="65"/>
      <c r="I1886" s="24"/>
      <c r="J1886" s="24"/>
    </row>
    <row r="1887" spans="1:10" ht="13">
      <c r="A1887" s="1" t="s">
        <v>1886</v>
      </c>
      <c r="E1887" s="39"/>
      <c r="F1887" s="65"/>
      <c r="I1887" s="24"/>
      <c r="J1887" s="24"/>
    </row>
    <row r="1888" spans="1:10" ht="13">
      <c r="A1888" s="1" t="s">
        <v>1887</v>
      </c>
      <c r="E1888" s="39"/>
      <c r="F1888" s="65"/>
      <c r="I1888" s="24"/>
      <c r="J1888" s="24"/>
    </row>
    <row r="1889" spans="1:10" ht="13">
      <c r="A1889" s="1" t="s">
        <v>1888</v>
      </c>
      <c r="E1889" s="39"/>
      <c r="F1889" s="65"/>
      <c r="I1889" s="24"/>
      <c r="J1889" s="24"/>
    </row>
    <row r="1890" spans="1:10" ht="13">
      <c r="A1890" s="1" t="s">
        <v>1889</v>
      </c>
      <c r="E1890" s="39"/>
      <c r="F1890" s="65"/>
      <c r="I1890" s="24"/>
      <c r="J1890" s="24"/>
    </row>
    <row r="1891" spans="1:10" ht="13">
      <c r="A1891" s="1" t="s">
        <v>1890</v>
      </c>
      <c r="E1891" s="39"/>
      <c r="F1891" s="65"/>
      <c r="I1891" s="24"/>
      <c r="J1891" s="24"/>
    </row>
    <row r="1892" spans="1:10" ht="13">
      <c r="A1892" s="1" t="s">
        <v>1891</v>
      </c>
      <c r="E1892" s="39"/>
      <c r="F1892" s="65"/>
      <c r="I1892" s="24"/>
      <c r="J1892" s="24"/>
    </row>
    <row r="1893" spans="1:10" ht="13">
      <c r="A1893" s="1" t="s">
        <v>1892</v>
      </c>
      <c r="E1893" s="39"/>
      <c r="F1893" s="65"/>
      <c r="I1893" s="24"/>
      <c r="J1893" s="24"/>
    </row>
    <row r="1894" spans="1:10" ht="13">
      <c r="A1894" s="1" t="s">
        <v>1893</v>
      </c>
      <c r="E1894" s="39"/>
      <c r="F1894" s="65"/>
      <c r="I1894" s="24"/>
      <c r="J1894" s="24"/>
    </row>
    <row r="1895" spans="1:10" ht="13">
      <c r="A1895" s="1" t="s">
        <v>1894</v>
      </c>
      <c r="E1895" s="39"/>
      <c r="F1895" s="65"/>
      <c r="I1895" s="24"/>
      <c r="J1895" s="24"/>
    </row>
    <row r="1896" spans="1:10" ht="13">
      <c r="A1896" s="1" t="s">
        <v>1895</v>
      </c>
      <c r="E1896" s="39"/>
      <c r="F1896" s="65"/>
      <c r="I1896" s="24"/>
      <c r="J1896" s="24"/>
    </row>
    <row r="1897" spans="1:10" ht="13">
      <c r="A1897" s="1" t="s">
        <v>1896</v>
      </c>
      <c r="E1897" s="39"/>
      <c r="F1897" s="65"/>
      <c r="I1897" s="24"/>
      <c r="J1897" s="24"/>
    </row>
    <row r="1898" spans="1:10" ht="13">
      <c r="A1898" s="1" t="s">
        <v>1897</v>
      </c>
      <c r="E1898" s="39"/>
      <c r="F1898" s="65"/>
      <c r="I1898" s="24"/>
      <c r="J1898" s="24"/>
    </row>
    <row r="1899" spans="1:10" ht="13">
      <c r="A1899" s="1" t="s">
        <v>1898</v>
      </c>
      <c r="E1899" s="39"/>
      <c r="F1899" s="65"/>
      <c r="I1899" s="24"/>
      <c r="J1899" s="24"/>
    </row>
    <row r="1900" spans="1:10" ht="13">
      <c r="A1900" s="1" t="s">
        <v>1899</v>
      </c>
      <c r="E1900" s="39"/>
      <c r="F1900" s="65"/>
      <c r="I1900" s="24"/>
      <c r="J1900" s="24"/>
    </row>
    <row r="1901" spans="1:10" ht="13">
      <c r="A1901" s="1" t="s">
        <v>1900</v>
      </c>
      <c r="E1901" s="39"/>
      <c r="F1901" s="65"/>
      <c r="I1901" s="24"/>
      <c r="J1901" s="24"/>
    </row>
    <row r="1902" spans="1:10" ht="13">
      <c r="A1902" s="1" t="s">
        <v>1901</v>
      </c>
      <c r="E1902" s="39"/>
      <c r="F1902" s="65"/>
      <c r="I1902" s="24"/>
      <c r="J1902" s="24"/>
    </row>
    <row r="1903" spans="1:10" ht="13">
      <c r="A1903" s="1" t="s">
        <v>1902</v>
      </c>
      <c r="E1903" s="39"/>
      <c r="F1903" s="65"/>
      <c r="I1903" s="24"/>
      <c r="J1903" s="24"/>
    </row>
    <row r="1904" spans="1:10" ht="13">
      <c r="A1904" s="1" t="s">
        <v>1903</v>
      </c>
      <c r="E1904" s="39"/>
      <c r="F1904" s="65"/>
      <c r="I1904" s="24"/>
      <c r="J1904" s="24"/>
    </row>
    <row r="1905" spans="1:10" ht="13">
      <c r="A1905" s="1" t="s">
        <v>1904</v>
      </c>
      <c r="E1905" s="39"/>
      <c r="F1905" s="65"/>
      <c r="I1905" s="24"/>
      <c r="J1905" s="24"/>
    </row>
    <row r="1906" spans="1:10" ht="13">
      <c r="A1906" s="1" t="s">
        <v>1905</v>
      </c>
      <c r="E1906" s="39"/>
      <c r="F1906" s="65"/>
      <c r="I1906" s="24"/>
      <c r="J1906" s="24"/>
    </row>
    <row r="1907" spans="1:10" ht="13">
      <c r="A1907" s="1" t="s">
        <v>1906</v>
      </c>
      <c r="E1907" s="39"/>
      <c r="F1907" s="65"/>
      <c r="I1907" s="24"/>
      <c r="J1907" s="24"/>
    </row>
    <row r="1908" spans="1:10" ht="13">
      <c r="A1908" s="1" t="s">
        <v>1907</v>
      </c>
      <c r="E1908" s="39"/>
      <c r="F1908" s="65"/>
      <c r="I1908" s="24"/>
      <c r="J1908" s="24"/>
    </row>
    <row r="1909" spans="1:10" ht="13">
      <c r="A1909" s="1" t="s">
        <v>1908</v>
      </c>
      <c r="E1909" s="39"/>
      <c r="F1909" s="65"/>
      <c r="I1909" s="24"/>
      <c r="J1909" s="24"/>
    </row>
    <row r="1910" spans="1:10" ht="13">
      <c r="A1910" s="1" t="s">
        <v>1909</v>
      </c>
      <c r="E1910" s="39"/>
      <c r="F1910" s="65"/>
      <c r="I1910" s="24"/>
      <c r="J1910" s="24"/>
    </row>
    <row r="1911" spans="1:10" ht="13">
      <c r="A1911" s="1" t="s">
        <v>1910</v>
      </c>
      <c r="E1911" s="39"/>
      <c r="F1911" s="65"/>
      <c r="I1911" s="24"/>
      <c r="J1911" s="24"/>
    </row>
    <row r="1912" spans="1:10" ht="13">
      <c r="A1912" s="1" t="s">
        <v>1911</v>
      </c>
      <c r="E1912" s="39"/>
      <c r="F1912" s="65"/>
      <c r="I1912" s="24"/>
      <c r="J1912" s="24"/>
    </row>
    <row r="1913" spans="1:10" ht="13">
      <c r="A1913" s="1" t="s">
        <v>1912</v>
      </c>
      <c r="E1913" s="39"/>
      <c r="F1913" s="65"/>
      <c r="I1913" s="24"/>
      <c r="J1913" s="24"/>
    </row>
    <row r="1914" spans="1:10" ht="13">
      <c r="A1914" s="1" t="s">
        <v>1913</v>
      </c>
      <c r="E1914" s="39"/>
      <c r="F1914" s="65"/>
      <c r="I1914" s="24"/>
      <c r="J1914" s="24"/>
    </row>
    <row r="1915" spans="1:10" ht="13">
      <c r="A1915" s="1" t="s">
        <v>1914</v>
      </c>
      <c r="E1915" s="39"/>
      <c r="F1915" s="65"/>
      <c r="I1915" s="24"/>
      <c r="J1915" s="24"/>
    </row>
    <row r="1916" spans="1:10" ht="13">
      <c r="A1916" s="1" t="s">
        <v>1915</v>
      </c>
      <c r="E1916" s="39"/>
      <c r="F1916" s="65"/>
      <c r="I1916" s="24"/>
      <c r="J1916" s="24"/>
    </row>
    <row r="1917" spans="1:10" ht="13">
      <c r="A1917" s="1" t="s">
        <v>1916</v>
      </c>
      <c r="E1917" s="39"/>
      <c r="F1917" s="65"/>
      <c r="I1917" s="24"/>
      <c r="J1917" s="24"/>
    </row>
    <row r="1918" spans="1:10" ht="13">
      <c r="A1918" s="1" t="s">
        <v>1917</v>
      </c>
      <c r="E1918" s="39"/>
      <c r="F1918" s="65"/>
      <c r="I1918" s="24"/>
      <c r="J1918" s="24"/>
    </row>
    <row r="1919" spans="1:10" ht="13">
      <c r="A1919" s="1" t="s">
        <v>1918</v>
      </c>
      <c r="E1919" s="39"/>
      <c r="F1919" s="65"/>
      <c r="I1919" s="24"/>
      <c r="J1919" s="24"/>
    </row>
    <row r="1920" spans="1:10" ht="13">
      <c r="A1920" s="1" t="s">
        <v>1919</v>
      </c>
      <c r="E1920" s="39"/>
      <c r="F1920" s="65"/>
      <c r="I1920" s="24"/>
      <c r="J1920" s="24"/>
    </row>
    <row r="1921" spans="1:10" ht="13">
      <c r="A1921" s="1" t="s">
        <v>1920</v>
      </c>
      <c r="E1921" s="39"/>
      <c r="F1921" s="65"/>
      <c r="I1921" s="24"/>
      <c r="J1921" s="24"/>
    </row>
    <row r="1922" spans="1:10" ht="13">
      <c r="A1922" s="1" t="s">
        <v>1921</v>
      </c>
      <c r="E1922" s="39"/>
      <c r="F1922" s="65"/>
      <c r="I1922" s="24"/>
      <c r="J1922" s="24"/>
    </row>
    <row r="1923" spans="1:10" ht="13">
      <c r="A1923" s="1" t="s">
        <v>1922</v>
      </c>
      <c r="E1923" s="39"/>
      <c r="F1923" s="65"/>
      <c r="I1923" s="24"/>
      <c r="J1923" s="24"/>
    </row>
    <row r="1924" spans="1:10" ht="13">
      <c r="A1924" s="1" t="s">
        <v>1923</v>
      </c>
      <c r="E1924" s="39"/>
      <c r="F1924" s="65"/>
      <c r="I1924" s="24"/>
      <c r="J1924" s="24"/>
    </row>
    <row r="1925" spans="1:10" ht="13">
      <c r="A1925" s="1" t="s">
        <v>1924</v>
      </c>
      <c r="E1925" s="39"/>
      <c r="F1925" s="65"/>
      <c r="I1925" s="24"/>
      <c r="J1925" s="24"/>
    </row>
    <row r="1926" spans="1:10" ht="13">
      <c r="A1926" s="1" t="s">
        <v>1925</v>
      </c>
      <c r="E1926" s="39"/>
      <c r="F1926" s="65"/>
      <c r="I1926" s="24"/>
      <c r="J1926" s="24"/>
    </row>
    <row r="1927" spans="1:10" ht="13">
      <c r="A1927" s="1" t="s">
        <v>1926</v>
      </c>
      <c r="E1927" s="39"/>
      <c r="F1927" s="65"/>
      <c r="I1927" s="24"/>
      <c r="J1927" s="24"/>
    </row>
    <row r="1928" spans="1:10" ht="13">
      <c r="A1928" s="1" t="s">
        <v>1927</v>
      </c>
      <c r="E1928" s="39"/>
      <c r="F1928" s="65"/>
      <c r="I1928" s="24"/>
      <c r="J1928" s="24"/>
    </row>
    <row r="1929" spans="1:10" ht="13">
      <c r="A1929" s="1" t="s">
        <v>1928</v>
      </c>
      <c r="E1929" s="39"/>
      <c r="F1929" s="65"/>
      <c r="I1929" s="24"/>
      <c r="J1929" s="24"/>
    </row>
    <row r="1930" spans="1:10" ht="13">
      <c r="A1930" s="1" t="s">
        <v>1929</v>
      </c>
      <c r="E1930" s="39"/>
      <c r="F1930" s="65"/>
      <c r="I1930" s="24"/>
      <c r="J1930" s="24"/>
    </row>
    <row r="1931" spans="1:10" ht="13">
      <c r="A1931" s="1" t="s">
        <v>1930</v>
      </c>
      <c r="E1931" s="39"/>
      <c r="F1931" s="65"/>
      <c r="I1931" s="24"/>
      <c r="J1931" s="24"/>
    </row>
    <row r="1932" spans="1:10" ht="13">
      <c r="A1932" s="1" t="s">
        <v>1931</v>
      </c>
      <c r="E1932" s="39"/>
      <c r="F1932" s="65"/>
      <c r="I1932" s="24"/>
      <c r="J1932" s="24"/>
    </row>
    <row r="1933" spans="1:10" ht="13">
      <c r="A1933" s="1" t="s">
        <v>1932</v>
      </c>
      <c r="E1933" s="39"/>
      <c r="F1933" s="65"/>
      <c r="I1933" s="24"/>
      <c r="J1933" s="24"/>
    </row>
    <row r="1934" spans="1:10" ht="13">
      <c r="A1934" s="1" t="s">
        <v>1933</v>
      </c>
      <c r="E1934" s="39"/>
      <c r="F1934" s="65"/>
      <c r="I1934" s="24"/>
      <c r="J1934" s="24"/>
    </row>
    <row r="1935" spans="1:10" ht="13">
      <c r="A1935" s="1" t="s">
        <v>1934</v>
      </c>
      <c r="E1935" s="39"/>
      <c r="F1935" s="65"/>
      <c r="I1935" s="24"/>
      <c r="J1935" s="24"/>
    </row>
    <row r="1936" spans="1:10" ht="13">
      <c r="A1936" s="1" t="s">
        <v>1935</v>
      </c>
      <c r="E1936" s="39"/>
      <c r="F1936" s="65"/>
      <c r="I1936" s="24"/>
      <c r="J1936" s="24"/>
    </row>
    <row r="1937" spans="1:10" ht="13">
      <c r="A1937" s="1" t="s">
        <v>1936</v>
      </c>
      <c r="E1937" s="39"/>
      <c r="F1937" s="65"/>
      <c r="I1937" s="24"/>
      <c r="J1937" s="24"/>
    </row>
    <row r="1938" spans="1:10" ht="13">
      <c r="A1938" s="1" t="s">
        <v>1937</v>
      </c>
      <c r="E1938" s="39"/>
      <c r="F1938" s="65"/>
      <c r="I1938" s="24"/>
      <c r="J1938" s="24"/>
    </row>
    <row r="1939" spans="1:10" ht="13">
      <c r="A1939" s="1" t="s">
        <v>1938</v>
      </c>
      <c r="E1939" s="39"/>
      <c r="F1939" s="65"/>
      <c r="I1939" s="24"/>
      <c r="J1939" s="24"/>
    </row>
    <row r="1940" spans="1:10" ht="13">
      <c r="A1940" s="1" t="s">
        <v>1939</v>
      </c>
      <c r="E1940" s="39"/>
      <c r="F1940" s="65"/>
      <c r="I1940" s="24"/>
      <c r="J1940" s="24"/>
    </row>
    <row r="1941" spans="1:10" ht="13">
      <c r="A1941" s="1" t="s">
        <v>1940</v>
      </c>
      <c r="E1941" s="39"/>
      <c r="F1941" s="65"/>
      <c r="I1941" s="24"/>
      <c r="J1941" s="24"/>
    </row>
    <row r="1942" spans="1:10" ht="13">
      <c r="A1942" s="1" t="s">
        <v>1941</v>
      </c>
      <c r="E1942" s="39"/>
      <c r="F1942" s="65"/>
      <c r="I1942" s="24"/>
      <c r="J1942" s="24"/>
    </row>
    <row r="1943" spans="1:10" ht="13">
      <c r="A1943" s="1" t="s">
        <v>1942</v>
      </c>
      <c r="E1943" s="39"/>
      <c r="F1943" s="65"/>
      <c r="I1943" s="24"/>
      <c r="J1943" s="24"/>
    </row>
    <row r="1944" spans="1:10" ht="13">
      <c r="A1944" s="1" t="s">
        <v>1943</v>
      </c>
      <c r="E1944" s="39"/>
      <c r="F1944" s="65"/>
      <c r="I1944" s="24"/>
      <c r="J1944" s="24"/>
    </row>
    <row r="1945" spans="1:10" ht="13">
      <c r="A1945" s="1" t="s">
        <v>1944</v>
      </c>
      <c r="E1945" s="39"/>
      <c r="F1945" s="65"/>
      <c r="I1945" s="24"/>
      <c r="J1945" s="24"/>
    </row>
    <row r="1946" spans="1:10" ht="13">
      <c r="A1946" s="1" t="s">
        <v>1945</v>
      </c>
      <c r="E1946" s="39"/>
      <c r="F1946" s="65"/>
      <c r="I1946" s="24"/>
      <c r="J1946" s="24"/>
    </row>
    <row r="1947" spans="1:10" ht="13">
      <c r="A1947" s="1" t="s">
        <v>1946</v>
      </c>
      <c r="E1947" s="39"/>
      <c r="F1947" s="65"/>
      <c r="I1947" s="24"/>
      <c r="J1947" s="24"/>
    </row>
    <row r="1948" spans="1:10" ht="13">
      <c r="A1948" s="1" t="s">
        <v>1947</v>
      </c>
      <c r="E1948" s="39"/>
      <c r="F1948" s="65"/>
      <c r="I1948" s="24"/>
      <c r="J1948" s="24"/>
    </row>
    <row r="1949" spans="1:10" ht="13">
      <c r="A1949" s="1" t="s">
        <v>1948</v>
      </c>
      <c r="E1949" s="39"/>
      <c r="F1949" s="65"/>
      <c r="I1949" s="24"/>
      <c r="J1949" s="24"/>
    </row>
    <row r="1950" spans="1:10" ht="13">
      <c r="A1950" s="1" t="s">
        <v>1949</v>
      </c>
      <c r="E1950" s="39"/>
      <c r="F1950" s="65"/>
      <c r="I1950" s="24"/>
      <c r="J1950" s="24"/>
    </row>
    <row r="1951" spans="1:10" ht="13">
      <c r="A1951" s="1" t="s">
        <v>1950</v>
      </c>
      <c r="E1951" s="39"/>
      <c r="F1951" s="65"/>
      <c r="I1951" s="24"/>
      <c r="J1951" s="24"/>
    </row>
    <row r="1952" spans="1:10" ht="13">
      <c r="A1952" s="1" t="s">
        <v>1951</v>
      </c>
      <c r="E1952" s="39"/>
      <c r="F1952" s="65"/>
      <c r="I1952" s="24"/>
      <c r="J1952" s="24"/>
    </row>
    <row r="1953" spans="1:10" ht="13">
      <c r="A1953" s="1" t="s">
        <v>1952</v>
      </c>
      <c r="E1953" s="39"/>
      <c r="F1953" s="65"/>
      <c r="I1953" s="24"/>
      <c r="J1953" s="24"/>
    </row>
    <row r="1954" spans="1:10" ht="13">
      <c r="A1954" s="1" t="s">
        <v>1953</v>
      </c>
      <c r="E1954" s="39"/>
      <c r="F1954" s="65"/>
      <c r="I1954" s="24"/>
      <c r="J1954" s="24"/>
    </row>
    <row r="1955" spans="1:10" ht="13">
      <c r="A1955" s="1" t="s">
        <v>1954</v>
      </c>
      <c r="E1955" s="39"/>
      <c r="F1955" s="65"/>
      <c r="I1955" s="24"/>
      <c r="J1955" s="24"/>
    </row>
    <row r="1956" spans="1:10" ht="13">
      <c r="A1956" s="1" t="s">
        <v>1955</v>
      </c>
      <c r="E1956" s="39"/>
      <c r="F1956" s="65"/>
      <c r="I1956" s="24"/>
      <c r="J1956" s="24"/>
    </row>
    <row r="1957" spans="1:10" ht="13">
      <c r="A1957" s="1" t="s">
        <v>1956</v>
      </c>
      <c r="E1957" s="39"/>
      <c r="F1957" s="65"/>
      <c r="I1957" s="24"/>
      <c r="J1957" s="24"/>
    </row>
    <row r="1958" spans="1:10" ht="13">
      <c r="A1958" s="1" t="s">
        <v>1957</v>
      </c>
      <c r="E1958" s="39"/>
      <c r="F1958" s="65"/>
      <c r="I1958" s="24"/>
      <c r="J1958" s="24"/>
    </row>
    <row r="1959" spans="1:10" ht="13">
      <c r="A1959" s="1" t="s">
        <v>1958</v>
      </c>
      <c r="E1959" s="39"/>
      <c r="F1959" s="65"/>
      <c r="I1959" s="24"/>
      <c r="J1959" s="24"/>
    </row>
    <row r="1960" spans="1:10" ht="13">
      <c r="A1960" s="1" t="s">
        <v>1959</v>
      </c>
      <c r="E1960" s="39"/>
      <c r="F1960" s="65"/>
      <c r="I1960" s="24"/>
      <c r="J1960" s="24"/>
    </row>
    <row r="1961" spans="1:10" ht="13">
      <c r="A1961" s="1" t="s">
        <v>1960</v>
      </c>
      <c r="E1961" s="39"/>
      <c r="F1961" s="65"/>
      <c r="I1961" s="24"/>
      <c r="J1961" s="24"/>
    </row>
    <row r="1962" spans="1:10" ht="13">
      <c r="A1962" s="1" t="s">
        <v>1961</v>
      </c>
      <c r="E1962" s="39"/>
      <c r="F1962" s="65"/>
      <c r="I1962" s="24"/>
      <c r="J1962" s="24"/>
    </row>
    <row r="1963" spans="1:10" ht="13">
      <c r="A1963" s="1" t="s">
        <v>1962</v>
      </c>
      <c r="E1963" s="39"/>
      <c r="F1963" s="65"/>
      <c r="I1963" s="24"/>
      <c r="J1963" s="24"/>
    </row>
    <row r="1964" spans="1:10" ht="13">
      <c r="A1964" s="1" t="s">
        <v>1963</v>
      </c>
      <c r="E1964" s="39"/>
      <c r="F1964" s="65"/>
      <c r="I1964" s="24"/>
      <c r="J1964" s="24"/>
    </row>
    <row r="1965" spans="1:10" ht="13">
      <c r="A1965" s="1" t="s">
        <v>1964</v>
      </c>
      <c r="E1965" s="39"/>
      <c r="F1965" s="65"/>
      <c r="I1965" s="24"/>
      <c r="J1965" s="24"/>
    </row>
    <row r="1966" spans="1:10" ht="13">
      <c r="A1966" s="1" t="s">
        <v>1965</v>
      </c>
      <c r="E1966" s="39"/>
      <c r="F1966" s="65"/>
      <c r="I1966" s="24"/>
      <c r="J1966" s="24"/>
    </row>
    <row r="1967" spans="1:10" ht="13">
      <c r="A1967" s="1" t="s">
        <v>1966</v>
      </c>
      <c r="E1967" s="39"/>
      <c r="F1967" s="65"/>
      <c r="I1967" s="24"/>
      <c r="J1967" s="24"/>
    </row>
    <row r="1968" spans="1:10" ht="13">
      <c r="A1968" s="1" t="s">
        <v>1967</v>
      </c>
      <c r="E1968" s="39"/>
      <c r="F1968" s="65"/>
      <c r="I1968" s="24"/>
      <c r="J1968" s="24"/>
    </row>
    <row r="1969" spans="1:10" ht="13">
      <c r="A1969" s="1" t="s">
        <v>1968</v>
      </c>
      <c r="E1969" s="39"/>
      <c r="F1969" s="65"/>
      <c r="I1969" s="24"/>
      <c r="J1969" s="24"/>
    </row>
    <row r="1970" spans="1:10" ht="13">
      <c r="A1970" s="1" t="s">
        <v>1969</v>
      </c>
      <c r="E1970" s="39"/>
      <c r="F1970" s="65"/>
      <c r="I1970" s="24"/>
      <c r="J1970" s="24"/>
    </row>
    <row r="1971" spans="1:10" ht="13">
      <c r="A1971" s="1" t="s">
        <v>1970</v>
      </c>
      <c r="E1971" s="39"/>
      <c r="F1971" s="65"/>
      <c r="I1971" s="24"/>
      <c r="J1971" s="24"/>
    </row>
    <row r="1972" spans="1:10" ht="13">
      <c r="A1972" s="1" t="s">
        <v>1971</v>
      </c>
      <c r="E1972" s="39"/>
      <c r="F1972" s="65"/>
      <c r="I1972" s="24"/>
      <c r="J1972" s="24"/>
    </row>
    <row r="1973" spans="1:10" ht="13">
      <c r="A1973" s="1" t="s">
        <v>1972</v>
      </c>
      <c r="E1973" s="39"/>
      <c r="F1973" s="65"/>
      <c r="I1973" s="24"/>
      <c r="J1973" s="24"/>
    </row>
    <row r="1974" spans="1:10" ht="13">
      <c r="A1974" s="1" t="s">
        <v>1973</v>
      </c>
      <c r="E1974" s="39"/>
      <c r="F1974" s="65"/>
      <c r="I1974" s="24"/>
      <c r="J1974" s="24"/>
    </row>
    <row r="1975" spans="1:10" ht="13">
      <c r="A1975" s="1" t="s">
        <v>1974</v>
      </c>
      <c r="E1975" s="39"/>
      <c r="F1975" s="65"/>
      <c r="I1975" s="24"/>
      <c r="J1975" s="24"/>
    </row>
    <row r="1976" spans="1:10" ht="13">
      <c r="A1976" s="1" t="s">
        <v>1975</v>
      </c>
      <c r="E1976" s="39"/>
      <c r="F1976" s="65"/>
      <c r="I1976" s="24"/>
      <c r="J1976" s="24"/>
    </row>
    <row r="1977" spans="1:10" ht="13">
      <c r="A1977" s="1" t="s">
        <v>1976</v>
      </c>
      <c r="E1977" s="39"/>
      <c r="F1977" s="65"/>
      <c r="I1977" s="24"/>
      <c r="J1977" s="24"/>
    </row>
    <row r="1978" spans="1:10" ht="13">
      <c r="A1978" s="1" t="s">
        <v>1977</v>
      </c>
      <c r="E1978" s="39"/>
      <c r="F1978" s="65"/>
      <c r="I1978" s="24"/>
      <c r="J1978" s="24"/>
    </row>
    <row r="1979" spans="1:10" ht="13">
      <c r="A1979" s="1" t="s">
        <v>1978</v>
      </c>
      <c r="E1979" s="39"/>
      <c r="F1979" s="65"/>
      <c r="I1979" s="24"/>
      <c r="J1979" s="24"/>
    </row>
    <row r="1980" spans="1:10" ht="13">
      <c r="A1980" s="1" t="s">
        <v>1979</v>
      </c>
      <c r="E1980" s="39"/>
      <c r="F1980" s="65"/>
      <c r="I1980" s="24"/>
      <c r="J1980" s="24"/>
    </row>
    <row r="1981" spans="1:10" ht="13">
      <c r="A1981" s="1" t="s">
        <v>1980</v>
      </c>
      <c r="E1981" s="39"/>
      <c r="F1981" s="65"/>
      <c r="I1981" s="24"/>
      <c r="J1981" s="24"/>
    </row>
    <row r="1982" spans="1:10" ht="13">
      <c r="A1982" s="1" t="s">
        <v>1981</v>
      </c>
      <c r="E1982" s="39"/>
      <c r="F1982" s="65"/>
      <c r="I1982" s="24"/>
      <c r="J1982" s="24"/>
    </row>
    <row r="1983" spans="1:10" ht="13">
      <c r="A1983" s="1" t="s">
        <v>1982</v>
      </c>
      <c r="E1983" s="39"/>
      <c r="F1983" s="65"/>
      <c r="I1983" s="24"/>
      <c r="J1983" s="24"/>
    </row>
    <row r="1984" spans="1:10" ht="13">
      <c r="A1984" s="1" t="s">
        <v>1983</v>
      </c>
      <c r="E1984" s="39"/>
      <c r="F1984" s="65"/>
      <c r="I1984" s="24"/>
      <c r="J1984" s="24"/>
    </row>
    <row r="1985" spans="1:10" ht="13">
      <c r="A1985" s="1" t="s">
        <v>1984</v>
      </c>
      <c r="E1985" s="39"/>
      <c r="F1985" s="65"/>
      <c r="I1985" s="24"/>
      <c r="J1985" s="24"/>
    </row>
    <row r="1986" spans="1:10" ht="13">
      <c r="A1986" s="1" t="s">
        <v>1985</v>
      </c>
      <c r="E1986" s="39"/>
      <c r="F1986" s="65"/>
      <c r="I1986" s="24"/>
      <c r="J1986" s="24"/>
    </row>
    <row r="1987" spans="1:10" ht="13">
      <c r="A1987" s="1" t="s">
        <v>1986</v>
      </c>
      <c r="E1987" s="39"/>
      <c r="F1987" s="65"/>
      <c r="I1987" s="24"/>
      <c r="J1987" s="24"/>
    </row>
    <row r="1988" spans="1:10" ht="13">
      <c r="A1988" s="1" t="s">
        <v>1987</v>
      </c>
      <c r="E1988" s="39"/>
      <c r="F1988" s="65"/>
      <c r="I1988" s="24"/>
      <c r="J1988" s="24"/>
    </row>
    <row r="1989" spans="1:10" ht="13">
      <c r="A1989" s="1" t="s">
        <v>1988</v>
      </c>
      <c r="E1989" s="39"/>
      <c r="F1989" s="65"/>
      <c r="I1989" s="24"/>
      <c r="J1989" s="24"/>
    </row>
    <row r="1990" spans="1:10" ht="13">
      <c r="A1990" s="1" t="s">
        <v>1989</v>
      </c>
      <c r="E1990" s="39"/>
      <c r="F1990" s="65"/>
      <c r="I1990" s="24"/>
      <c r="J1990" s="24"/>
    </row>
    <row r="1991" spans="1:10" ht="13">
      <c r="A1991" s="1" t="s">
        <v>1990</v>
      </c>
      <c r="E1991" s="39"/>
      <c r="F1991" s="65"/>
      <c r="I1991" s="24"/>
      <c r="J1991" s="24"/>
    </row>
    <row r="1992" spans="1:10" ht="13">
      <c r="A1992" s="1" t="s">
        <v>1991</v>
      </c>
      <c r="E1992" s="39"/>
      <c r="F1992" s="65"/>
      <c r="I1992" s="24"/>
      <c r="J1992" s="24"/>
    </row>
    <row r="1993" spans="1:10" ht="13">
      <c r="A1993" s="1" t="s">
        <v>1992</v>
      </c>
      <c r="E1993" s="39"/>
      <c r="F1993" s="65"/>
      <c r="I1993" s="24"/>
      <c r="J1993" s="24"/>
    </row>
    <row r="1994" spans="1:10" ht="13">
      <c r="A1994" s="1" t="s">
        <v>1993</v>
      </c>
      <c r="E1994" s="39"/>
      <c r="F1994" s="65"/>
      <c r="I1994" s="24"/>
      <c r="J1994" s="24"/>
    </row>
    <row r="1995" spans="1:10" ht="13">
      <c r="A1995" s="1" t="s">
        <v>1994</v>
      </c>
      <c r="E1995" s="39"/>
      <c r="F1995" s="65"/>
      <c r="I1995" s="24"/>
      <c r="J1995" s="24"/>
    </row>
    <row r="1996" spans="1:10" ht="13">
      <c r="A1996" s="1" t="s">
        <v>1995</v>
      </c>
      <c r="E1996" s="39"/>
      <c r="F1996" s="65"/>
      <c r="I1996" s="24"/>
      <c r="J1996" s="24"/>
    </row>
    <row r="1997" spans="1:10" ht="13">
      <c r="A1997" s="1" t="s">
        <v>1996</v>
      </c>
      <c r="E1997" s="39"/>
      <c r="F1997" s="65"/>
      <c r="I1997" s="24"/>
      <c r="J1997" s="24"/>
    </row>
    <row r="1998" spans="1:10" ht="13">
      <c r="A1998" s="1" t="s">
        <v>1997</v>
      </c>
      <c r="E1998" s="39"/>
      <c r="F1998" s="65"/>
      <c r="I1998" s="24"/>
      <c r="J1998" s="24"/>
    </row>
    <row r="1999" spans="1:10" ht="13">
      <c r="A1999" s="1" t="s">
        <v>1998</v>
      </c>
      <c r="E1999" s="39"/>
      <c r="F1999" s="65"/>
      <c r="I1999" s="24"/>
      <c r="J1999" s="24"/>
    </row>
    <row r="2000" spans="1:10" ht="13">
      <c r="A2000" s="1" t="s">
        <v>1999</v>
      </c>
      <c r="E2000" s="39"/>
      <c r="F2000" s="65"/>
      <c r="I2000" s="24"/>
      <c r="J2000" s="24"/>
    </row>
    <row r="2001" spans="1:10" ht="13">
      <c r="A2001" s="1" t="s">
        <v>2000</v>
      </c>
      <c r="E2001" s="39"/>
      <c r="F2001" s="65"/>
      <c r="I2001" s="24"/>
      <c r="J2001" s="24"/>
    </row>
    <row r="2002" spans="1:10" ht="13">
      <c r="A2002" s="1" t="s">
        <v>2001</v>
      </c>
      <c r="E2002" s="39"/>
      <c r="F2002" s="65"/>
      <c r="I2002" s="24"/>
      <c r="J2002" s="24"/>
    </row>
    <row r="2003" spans="1:10" ht="13">
      <c r="A2003" s="1" t="s">
        <v>2002</v>
      </c>
      <c r="E2003" s="39"/>
      <c r="F2003" s="65"/>
      <c r="I2003" s="24"/>
      <c r="J2003" s="24"/>
    </row>
    <row r="2004" spans="1:10" ht="13">
      <c r="A2004" s="1" t="s">
        <v>2003</v>
      </c>
      <c r="E2004" s="39"/>
      <c r="F2004" s="65"/>
      <c r="I2004" s="24"/>
      <c r="J2004" s="24"/>
    </row>
    <row r="2005" spans="1:10" ht="13">
      <c r="A2005" s="1" t="s">
        <v>2004</v>
      </c>
      <c r="E2005" s="39"/>
      <c r="F2005" s="65"/>
      <c r="I2005" s="24"/>
      <c r="J2005" s="24"/>
    </row>
    <row r="2006" spans="1:10" ht="13">
      <c r="A2006" s="1" t="s">
        <v>2005</v>
      </c>
      <c r="E2006" s="39"/>
      <c r="F2006" s="65"/>
      <c r="I2006" s="24"/>
      <c r="J2006" s="24"/>
    </row>
    <row r="2007" spans="1:10" ht="13">
      <c r="A2007" s="1" t="s">
        <v>2006</v>
      </c>
      <c r="E2007" s="39"/>
      <c r="F2007" s="65"/>
      <c r="I2007" s="24"/>
      <c r="J2007" s="24"/>
    </row>
    <row r="2008" spans="1:10" ht="13">
      <c r="A2008" s="1" t="s">
        <v>2007</v>
      </c>
      <c r="E2008" s="39"/>
      <c r="F2008" s="65"/>
      <c r="I2008" s="24"/>
      <c r="J2008" s="24"/>
    </row>
    <row r="2009" spans="1:10" ht="13">
      <c r="A2009" s="1" t="s">
        <v>2008</v>
      </c>
      <c r="E2009" s="39"/>
      <c r="F2009" s="65"/>
      <c r="I2009" s="24"/>
      <c r="J2009" s="24"/>
    </row>
    <row r="2010" spans="1:10" ht="13">
      <c r="A2010" s="1" t="s">
        <v>2009</v>
      </c>
      <c r="E2010" s="39"/>
      <c r="F2010" s="65"/>
      <c r="I2010" s="24"/>
      <c r="J2010" s="24"/>
    </row>
    <row r="2011" spans="1:10" ht="13">
      <c r="A2011" s="1" t="s">
        <v>2010</v>
      </c>
      <c r="E2011" s="39"/>
      <c r="F2011" s="65"/>
      <c r="I2011" s="24"/>
      <c r="J2011" s="24"/>
    </row>
    <row r="2012" spans="1:10" ht="13">
      <c r="A2012" s="1" t="s">
        <v>2011</v>
      </c>
      <c r="E2012" s="39"/>
      <c r="F2012" s="65"/>
      <c r="I2012" s="24"/>
      <c r="J2012" s="24"/>
    </row>
    <row r="2013" spans="1:10" ht="13">
      <c r="A2013" s="1" t="s">
        <v>2012</v>
      </c>
      <c r="E2013" s="39"/>
      <c r="F2013" s="65"/>
      <c r="I2013" s="24"/>
      <c r="J2013" s="24"/>
    </row>
    <row r="2014" spans="1:10" ht="13">
      <c r="A2014" s="1" t="s">
        <v>2013</v>
      </c>
      <c r="E2014" s="39"/>
      <c r="F2014" s="65"/>
      <c r="I2014" s="24"/>
      <c r="J2014" s="24"/>
    </row>
    <row r="2015" spans="1:10" ht="13">
      <c r="A2015" s="1" t="s">
        <v>2014</v>
      </c>
      <c r="E2015" s="39"/>
      <c r="F2015" s="65"/>
      <c r="I2015" s="24"/>
      <c r="J2015" s="24"/>
    </row>
    <row r="2016" spans="1:10" ht="13">
      <c r="A2016" s="1" t="s">
        <v>2015</v>
      </c>
      <c r="E2016" s="39"/>
      <c r="F2016" s="65"/>
      <c r="I2016" s="24"/>
      <c r="J2016" s="24"/>
    </row>
    <row r="2017" spans="1:10" ht="13">
      <c r="A2017" s="1" t="s">
        <v>2016</v>
      </c>
      <c r="E2017" s="39"/>
      <c r="F2017" s="65"/>
      <c r="I2017" s="24"/>
      <c r="J2017" s="24"/>
    </row>
    <row r="2018" spans="1:10" ht="13">
      <c r="A2018" s="1" t="s">
        <v>2017</v>
      </c>
      <c r="E2018" s="39"/>
      <c r="F2018" s="65"/>
      <c r="I2018" s="24"/>
      <c r="J2018" s="24"/>
    </row>
    <row r="2019" spans="1:10" ht="13">
      <c r="A2019" s="1" t="s">
        <v>2018</v>
      </c>
      <c r="E2019" s="39"/>
      <c r="F2019" s="65"/>
      <c r="I2019" s="24"/>
      <c r="J2019" s="24"/>
    </row>
    <row r="2020" spans="1:10" ht="13">
      <c r="A2020" s="1" t="s">
        <v>2019</v>
      </c>
      <c r="E2020" s="39"/>
      <c r="F2020" s="65"/>
      <c r="I2020" s="24"/>
      <c r="J2020" s="24"/>
    </row>
    <row r="2021" spans="1:10" ht="13">
      <c r="A2021" s="1" t="s">
        <v>2020</v>
      </c>
      <c r="E2021" s="39"/>
      <c r="F2021" s="65"/>
      <c r="I2021" s="24"/>
      <c r="J2021" s="24"/>
    </row>
    <row r="2022" spans="1:10" ht="13">
      <c r="A2022" s="1" t="s">
        <v>2021</v>
      </c>
      <c r="E2022" s="39"/>
      <c r="F2022" s="65"/>
      <c r="I2022" s="24"/>
      <c r="J2022" s="24"/>
    </row>
    <row r="2023" spans="1:10" ht="13">
      <c r="A2023" s="1" t="s">
        <v>2022</v>
      </c>
      <c r="E2023" s="39"/>
      <c r="F2023" s="65"/>
      <c r="I2023" s="24"/>
      <c r="J2023" s="24"/>
    </row>
    <row r="2024" spans="1:10" ht="13">
      <c r="A2024" s="1" t="s">
        <v>2023</v>
      </c>
      <c r="E2024" s="39"/>
      <c r="F2024" s="65"/>
      <c r="I2024" s="24"/>
      <c r="J2024" s="24"/>
    </row>
    <row r="2025" spans="1:10" ht="13">
      <c r="A2025" s="1" t="s">
        <v>2024</v>
      </c>
      <c r="E2025" s="39"/>
      <c r="F2025" s="65"/>
      <c r="I2025" s="24"/>
      <c r="J2025" s="24"/>
    </row>
    <row r="2026" spans="1:10" ht="13">
      <c r="A2026" s="1" t="s">
        <v>2025</v>
      </c>
      <c r="E2026" s="39"/>
      <c r="F2026" s="65"/>
      <c r="I2026" s="24"/>
      <c r="J2026" s="24"/>
    </row>
    <row r="2027" spans="1:10" ht="13">
      <c r="A2027" s="1" t="s">
        <v>2026</v>
      </c>
      <c r="E2027" s="39"/>
      <c r="F2027" s="65"/>
      <c r="I2027" s="24"/>
      <c r="J2027" s="24"/>
    </row>
    <row r="2028" spans="1:10" ht="13">
      <c r="A2028" s="1" t="s">
        <v>2027</v>
      </c>
      <c r="E2028" s="39"/>
      <c r="F2028" s="65"/>
      <c r="I2028" s="24"/>
      <c r="J2028" s="24"/>
    </row>
    <row r="2029" spans="1:10" ht="13">
      <c r="A2029" s="1" t="s">
        <v>2028</v>
      </c>
      <c r="E2029" s="39"/>
      <c r="F2029" s="65"/>
      <c r="I2029" s="24"/>
      <c r="J2029" s="24"/>
    </row>
    <row r="2030" spans="1:10" ht="13">
      <c r="A2030" s="1" t="s">
        <v>2029</v>
      </c>
      <c r="E2030" s="39"/>
      <c r="F2030" s="65"/>
      <c r="I2030" s="24"/>
      <c r="J2030" s="24"/>
    </row>
    <row r="2031" spans="1:10" ht="13">
      <c r="A2031" s="1" t="s">
        <v>2030</v>
      </c>
      <c r="E2031" s="39"/>
      <c r="F2031" s="65"/>
      <c r="I2031" s="24"/>
      <c r="J2031" s="24"/>
    </row>
    <row r="2032" spans="1:10" ht="13">
      <c r="A2032" s="1" t="s">
        <v>2031</v>
      </c>
      <c r="E2032" s="39"/>
      <c r="F2032" s="65"/>
      <c r="I2032" s="24"/>
      <c r="J2032" s="24"/>
    </row>
    <row r="2033" spans="1:10" ht="13">
      <c r="A2033" s="1" t="s">
        <v>2032</v>
      </c>
      <c r="E2033" s="39"/>
      <c r="F2033" s="65"/>
      <c r="I2033" s="24"/>
      <c r="J2033" s="24"/>
    </row>
    <row r="2034" spans="1:10" ht="13">
      <c r="A2034" s="1" t="s">
        <v>2033</v>
      </c>
      <c r="E2034" s="39"/>
      <c r="F2034" s="65"/>
      <c r="I2034" s="24"/>
      <c r="J2034" s="24"/>
    </row>
    <row r="2035" spans="1:10" ht="13">
      <c r="A2035" s="1" t="s">
        <v>2034</v>
      </c>
      <c r="E2035" s="39"/>
      <c r="F2035" s="65"/>
      <c r="I2035" s="24"/>
      <c r="J2035" s="24"/>
    </row>
    <row r="2036" spans="1:10" ht="13">
      <c r="A2036" s="1" t="s">
        <v>2035</v>
      </c>
      <c r="E2036" s="39"/>
      <c r="F2036" s="65"/>
      <c r="I2036" s="24"/>
      <c r="J2036" s="24"/>
    </row>
    <row r="2037" spans="1:10" ht="13">
      <c r="A2037" s="1" t="s">
        <v>2036</v>
      </c>
      <c r="E2037" s="39"/>
      <c r="F2037" s="65"/>
      <c r="I2037" s="24"/>
      <c r="J2037" s="24"/>
    </row>
    <row r="2038" spans="1:10" ht="13">
      <c r="A2038" s="1" t="s">
        <v>2037</v>
      </c>
      <c r="E2038" s="39"/>
      <c r="F2038" s="65"/>
      <c r="I2038" s="24"/>
      <c r="J2038" s="24"/>
    </row>
    <row r="2039" spans="1:10" ht="13">
      <c r="A2039" s="1" t="s">
        <v>2038</v>
      </c>
      <c r="E2039" s="39"/>
      <c r="F2039" s="65"/>
      <c r="I2039" s="24"/>
      <c r="J2039" s="24"/>
    </row>
    <row r="2040" spans="1:10" ht="13">
      <c r="A2040" s="1" t="s">
        <v>2039</v>
      </c>
      <c r="E2040" s="39"/>
      <c r="F2040" s="65"/>
      <c r="I2040" s="24"/>
      <c r="J2040" s="24"/>
    </row>
    <row r="2041" spans="1:10" ht="13">
      <c r="A2041" s="1" t="s">
        <v>2040</v>
      </c>
      <c r="E2041" s="39"/>
      <c r="F2041" s="65"/>
      <c r="I2041" s="24"/>
      <c r="J2041" s="24"/>
    </row>
    <row r="2042" spans="1:10" ht="13">
      <c r="A2042" s="1" t="s">
        <v>2041</v>
      </c>
      <c r="E2042" s="39"/>
      <c r="F2042" s="65"/>
      <c r="I2042" s="24"/>
      <c r="J2042" s="24"/>
    </row>
    <row r="2043" spans="1:10" ht="13">
      <c r="A2043" s="1" t="s">
        <v>2042</v>
      </c>
      <c r="E2043" s="39"/>
      <c r="F2043" s="65"/>
      <c r="I2043" s="24"/>
      <c r="J2043" s="24"/>
    </row>
    <row r="2044" spans="1:10" ht="13">
      <c r="A2044" s="1" t="s">
        <v>2043</v>
      </c>
      <c r="E2044" s="39"/>
      <c r="F2044" s="65"/>
      <c r="I2044" s="24"/>
      <c r="J2044" s="24"/>
    </row>
    <row r="2045" spans="1:10" ht="13">
      <c r="A2045" s="1" t="s">
        <v>2044</v>
      </c>
      <c r="E2045" s="39"/>
      <c r="F2045" s="65"/>
      <c r="I2045" s="24"/>
      <c r="J2045" s="24"/>
    </row>
    <row r="2046" spans="1:10" ht="13">
      <c r="A2046" s="1" t="s">
        <v>2045</v>
      </c>
      <c r="E2046" s="39"/>
      <c r="F2046" s="65"/>
      <c r="I2046" s="24"/>
      <c r="J2046" s="24"/>
    </row>
    <row r="2047" spans="1:10" ht="13">
      <c r="A2047" s="1" t="s">
        <v>2046</v>
      </c>
      <c r="E2047" s="39"/>
      <c r="F2047" s="65"/>
      <c r="I2047" s="24"/>
      <c r="J2047" s="24"/>
    </row>
    <row r="2048" spans="1:10" ht="13">
      <c r="A2048" s="1" t="s">
        <v>2047</v>
      </c>
      <c r="E2048" s="39"/>
      <c r="F2048" s="65"/>
      <c r="I2048" s="24"/>
      <c r="J2048" s="24"/>
    </row>
    <row r="2049" spans="1:10" ht="13">
      <c r="A2049" s="1" t="s">
        <v>2048</v>
      </c>
      <c r="E2049" s="39"/>
      <c r="F2049" s="65"/>
      <c r="I2049" s="24"/>
      <c r="J2049" s="24"/>
    </row>
    <row r="2050" spans="1:10" ht="13">
      <c r="A2050" s="1" t="s">
        <v>2049</v>
      </c>
      <c r="E2050" s="39"/>
      <c r="F2050" s="65"/>
      <c r="I2050" s="24"/>
      <c r="J2050" s="24"/>
    </row>
    <row r="2051" spans="1:10" ht="13">
      <c r="A2051" s="1" t="s">
        <v>2050</v>
      </c>
      <c r="E2051" s="39"/>
      <c r="F2051" s="65"/>
      <c r="I2051" s="24"/>
      <c r="J2051" s="24"/>
    </row>
    <row r="2052" spans="1:10" ht="13">
      <c r="A2052" s="1" t="s">
        <v>2051</v>
      </c>
      <c r="E2052" s="39"/>
      <c r="F2052" s="65"/>
      <c r="I2052" s="24"/>
      <c r="J2052" s="24"/>
    </row>
    <row r="2053" spans="1:10" ht="13">
      <c r="A2053" s="1" t="s">
        <v>2052</v>
      </c>
      <c r="E2053" s="39"/>
      <c r="F2053" s="65"/>
      <c r="I2053" s="24"/>
      <c r="J2053" s="24"/>
    </row>
    <row r="2054" spans="1:10" ht="13">
      <c r="A2054" s="1" t="s">
        <v>2053</v>
      </c>
      <c r="E2054" s="39"/>
      <c r="F2054" s="65"/>
      <c r="I2054" s="24"/>
      <c r="J2054" s="24"/>
    </row>
    <row r="2055" spans="1:10" ht="13">
      <c r="A2055" s="1" t="s">
        <v>2054</v>
      </c>
      <c r="E2055" s="39"/>
      <c r="F2055" s="65"/>
      <c r="I2055" s="24"/>
      <c r="J2055" s="24"/>
    </row>
    <row r="2056" spans="1:10" ht="13">
      <c r="A2056" s="1" t="s">
        <v>2055</v>
      </c>
      <c r="E2056" s="39"/>
      <c r="F2056" s="65"/>
      <c r="I2056" s="24"/>
      <c r="J2056" s="24"/>
    </row>
    <row r="2057" spans="1:10" ht="13">
      <c r="A2057" s="1" t="s">
        <v>2056</v>
      </c>
      <c r="E2057" s="39"/>
      <c r="F2057" s="65"/>
      <c r="I2057" s="24"/>
      <c r="J2057" s="24"/>
    </row>
    <row r="2058" spans="1:10" ht="13">
      <c r="A2058" s="1" t="s">
        <v>2057</v>
      </c>
      <c r="E2058" s="39"/>
      <c r="F2058" s="65"/>
      <c r="I2058" s="24"/>
      <c r="J2058" s="24"/>
    </row>
    <row r="2059" spans="1:10" ht="13">
      <c r="A2059" s="1" t="s">
        <v>2058</v>
      </c>
      <c r="E2059" s="39"/>
      <c r="F2059" s="65"/>
      <c r="I2059" s="24"/>
      <c r="J2059" s="24"/>
    </row>
    <row r="2060" spans="1:10" ht="13">
      <c r="A2060" s="1" t="s">
        <v>2059</v>
      </c>
      <c r="E2060" s="39"/>
      <c r="F2060" s="65"/>
      <c r="I2060" s="24"/>
      <c r="J2060" s="24"/>
    </row>
    <row r="2061" spans="1:10" ht="13">
      <c r="A2061" s="1" t="s">
        <v>2060</v>
      </c>
      <c r="E2061" s="39"/>
      <c r="F2061" s="65"/>
      <c r="I2061" s="24"/>
      <c r="J2061" s="24"/>
    </row>
    <row r="2062" spans="1:10" ht="13">
      <c r="A2062" s="1" t="s">
        <v>2061</v>
      </c>
      <c r="E2062" s="39"/>
      <c r="F2062" s="65"/>
      <c r="I2062" s="24"/>
      <c r="J2062" s="24"/>
    </row>
    <row r="2063" spans="1:10" ht="13">
      <c r="A2063" s="1" t="s">
        <v>2062</v>
      </c>
      <c r="E2063" s="39"/>
      <c r="F2063" s="65"/>
      <c r="I2063" s="24"/>
      <c r="J2063" s="24"/>
    </row>
    <row r="2064" spans="1:10" ht="13">
      <c r="A2064" s="1" t="s">
        <v>2063</v>
      </c>
      <c r="E2064" s="39"/>
      <c r="F2064" s="65"/>
      <c r="I2064" s="24"/>
      <c r="J2064" s="24"/>
    </row>
    <row r="2065" spans="1:10" ht="13">
      <c r="A2065" s="1" t="s">
        <v>2064</v>
      </c>
      <c r="E2065" s="39"/>
      <c r="F2065" s="65"/>
      <c r="I2065" s="24"/>
      <c r="J2065" s="24"/>
    </row>
    <row r="2066" spans="1:10" ht="13">
      <c r="A2066" s="1" t="s">
        <v>2065</v>
      </c>
      <c r="E2066" s="39"/>
      <c r="F2066" s="65"/>
      <c r="I2066" s="24"/>
      <c r="J2066" s="24"/>
    </row>
    <row r="2067" spans="1:10" ht="13">
      <c r="A2067" s="1" t="s">
        <v>2066</v>
      </c>
      <c r="E2067" s="39"/>
      <c r="F2067" s="65"/>
      <c r="I2067" s="24"/>
      <c r="J2067" s="24"/>
    </row>
    <row r="2068" spans="1:10" ht="13">
      <c r="A2068" s="1" t="s">
        <v>2067</v>
      </c>
      <c r="E2068" s="39"/>
      <c r="F2068" s="65"/>
      <c r="I2068" s="24"/>
      <c r="J2068" s="24"/>
    </row>
    <row r="2069" spans="1:10" ht="13">
      <c r="A2069" s="1" t="s">
        <v>2068</v>
      </c>
      <c r="E2069" s="39"/>
      <c r="F2069" s="65"/>
      <c r="I2069" s="24"/>
      <c r="J2069" s="24"/>
    </row>
    <row r="2070" spans="1:10" ht="13">
      <c r="A2070" s="1" t="s">
        <v>2069</v>
      </c>
      <c r="E2070" s="39"/>
      <c r="F2070" s="65"/>
      <c r="I2070" s="24"/>
      <c r="J2070" s="24"/>
    </row>
    <row r="2071" spans="1:10" ht="13">
      <c r="A2071" s="1" t="s">
        <v>2070</v>
      </c>
      <c r="E2071" s="39"/>
      <c r="F2071" s="65"/>
      <c r="I2071" s="24"/>
      <c r="J2071" s="24"/>
    </row>
    <row r="2072" spans="1:10" ht="13">
      <c r="A2072" s="1" t="s">
        <v>2071</v>
      </c>
      <c r="E2072" s="39"/>
      <c r="F2072" s="65"/>
      <c r="I2072" s="24"/>
      <c r="J2072" s="24"/>
    </row>
    <row r="2073" spans="1:10" ht="13">
      <c r="A2073" s="1" t="s">
        <v>2072</v>
      </c>
      <c r="E2073" s="39"/>
      <c r="F2073" s="65"/>
      <c r="I2073" s="24"/>
      <c r="J2073" s="24"/>
    </row>
    <row r="2074" spans="1:10" ht="13">
      <c r="A2074" s="1" t="s">
        <v>2073</v>
      </c>
      <c r="E2074" s="39"/>
      <c r="F2074" s="65"/>
      <c r="I2074" s="24"/>
      <c r="J2074" s="24"/>
    </row>
    <row r="2075" spans="1:10" ht="13">
      <c r="A2075" s="1" t="s">
        <v>2074</v>
      </c>
      <c r="E2075" s="39"/>
      <c r="F2075" s="65"/>
      <c r="I2075" s="24"/>
      <c r="J2075" s="24"/>
    </row>
    <row r="2076" spans="1:10" ht="13">
      <c r="A2076" s="1" t="s">
        <v>2075</v>
      </c>
      <c r="E2076" s="39"/>
      <c r="F2076" s="65"/>
      <c r="I2076" s="24"/>
      <c r="J2076" s="24"/>
    </row>
    <row r="2077" spans="1:10" ht="13">
      <c r="A2077" s="1" t="s">
        <v>2076</v>
      </c>
      <c r="E2077" s="39"/>
      <c r="F2077" s="65"/>
      <c r="I2077" s="24"/>
      <c r="J2077" s="24"/>
    </row>
    <row r="2078" spans="1:10" ht="13">
      <c r="A2078" s="1" t="s">
        <v>2077</v>
      </c>
      <c r="E2078" s="39"/>
      <c r="F2078" s="65"/>
      <c r="I2078" s="24"/>
      <c r="J2078" s="24"/>
    </row>
    <row r="2079" spans="1:10" ht="13">
      <c r="A2079" s="1" t="s">
        <v>2078</v>
      </c>
      <c r="E2079" s="39"/>
      <c r="F2079" s="65"/>
      <c r="I2079" s="24"/>
      <c r="J2079" s="24"/>
    </row>
    <row r="2080" spans="1:10" ht="13">
      <c r="A2080" s="1" t="s">
        <v>2079</v>
      </c>
      <c r="E2080" s="39"/>
      <c r="F2080" s="65"/>
      <c r="I2080" s="24"/>
      <c r="J2080" s="24"/>
    </row>
    <row r="2081" spans="1:10" ht="13">
      <c r="A2081" s="1" t="s">
        <v>2080</v>
      </c>
      <c r="E2081" s="39"/>
      <c r="F2081" s="65"/>
      <c r="I2081" s="24"/>
      <c r="J2081" s="24"/>
    </row>
    <row r="2082" spans="1:10" ht="13">
      <c r="A2082" s="1" t="s">
        <v>2081</v>
      </c>
      <c r="E2082" s="39"/>
      <c r="F2082" s="65"/>
      <c r="I2082" s="24"/>
      <c r="J2082" s="24"/>
    </row>
    <row r="2083" spans="1:10" ht="13">
      <c r="A2083" s="1" t="s">
        <v>2082</v>
      </c>
      <c r="E2083" s="39"/>
      <c r="F2083" s="65"/>
      <c r="I2083" s="24"/>
      <c r="J2083" s="24"/>
    </row>
    <row r="2084" spans="1:10" ht="13">
      <c r="A2084" s="1" t="s">
        <v>2083</v>
      </c>
      <c r="E2084" s="39"/>
      <c r="F2084" s="65"/>
      <c r="I2084" s="24"/>
      <c r="J2084" s="24"/>
    </row>
    <row r="2085" spans="1:10" ht="13">
      <c r="A2085" s="1" t="s">
        <v>2084</v>
      </c>
      <c r="E2085" s="39"/>
      <c r="F2085" s="65"/>
      <c r="I2085" s="24"/>
      <c r="J2085" s="24"/>
    </row>
    <row r="2086" spans="1:10" ht="13">
      <c r="A2086" s="1" t="s">
        <v>2085</v>
      </c>
      <c r="E2086" s="39"/>
      <c r="F2086" s="65"/>
      <c r="I2086" s="24"/>
      <c r="J2086" s="24"/>
    </row>
    <row r="2087" spans="1:10" ht="13">
      <c r="A2087" s="1" t="s">
        <v>2086</v>
      </c>
      <c r="E2087" s="39"/>
      <c r="F2087" s="65"/>
      <c r="I2087" s="24"/>
      <c r="J2087" s="24"/>
    </row>
    <row r="2088" spans="1:10" ht="13">
      <c r="A2088" s="1" t="s">
        <v>2087</v>
      </c>
      <c r="E2088" s="39"/>
      <c r="F2088" s="65"/>
      <c r="I2088" s="24"/>
      <c r="J2088" s="24"/>
    </row>
    <row r="2089" spans="1:10" ht="13">
      <c r="A2089" s="1" t="s">
        <v>2088</v>
      </c>
      <c r="E2089" s="39"/>
      <c r="F2089" s="65"/>
      <c r="I2089" s="24"/>
      <c r="J2089" s="24"/>
    </row>
    <row r="2090" spans="1:10" ht="13">
      <c r="A2090" s="1" t="s">
        <v>2089</v>
      </c>
      <c r="E2090" s="39"/>
      <c r="F2090" s="65"/>
      <c r="I2090" s="24"/>
      <c r="J2090" s="24"/>
    </row>
    <row r="2091" spans="1:10" ht="13">
      <c r="A2091" s="1" t="s">
        <v>2090</v>
      </c>
      <c r="E2091" s="39"/>
      <c r="F2091" s="65"/>
      <c r="I2091" s="24"/>
      <c r="J2091" s="24"/>
    </row>
    <row r="2092" spans="1:10" ht="13">
      <c r="A2092" s="1" t="s">
        <v>2091</v>
      </c>
      <c r="E2092" s="39"/>
      <c r="F2092" s="65"/>
      <c r="I2092" s="24"/>
      <c r="J2092" s="24"/>
    </row>
    <row r="2093" spans="1:10" ht="13">
      <c r="A2093" s="1" t="s">
        <v>2092</v>
      </c>
      <c r="E2093" s="39"/>
      <c r="F2093" s="65"/>
      <c r="I2093" s="24"/>
      <c r="J2093" s="24"/>
    </row>
    <row r="2094" spans="1:10" ht="13">
      <c r="A2094" s="1" t="s">
        <v>2093</v>
      </c>
      <c r="E2094" s="39"/>
      <c r="F2094" s="65"/>
      <c r="I2094" s="24"/>
      <c r="J2094" s="24"/>
    </row>
    <row r="2095" spans="1:10" ht="13">
      <c r="A2095" s="1" t="s">
        <v>2094</v>
      </c>
      <c r="E2095" s="39"/>
      <c r="F2095" s="65"/>
      <c r="I2095" s="24"/>
      <c r="J2095" s="24"/>
    </row>
    <row r="2096" spans="1:10" ht="13">
      <c r="A2096" s="1" t="s">
        <v>2095</v>
      </c>
      <c r="E2096" s="39"/>
      <c r="F2096" s="65"/>
      <c r="I2096" s="24"/>
      <c r="J2096" s="24"/>
    </row>
    <row r="2097" spans="1:10" ht="13">
      <c r="A2097" s="1" t="s">
        <v>2096</v>
      </c>
      <c r="E2097" s="39"/>
      <c r="F2097" s="65"/>
      <c r="I2097" s="24"/>
      <c r="J2097" s="24"/>
    </row>
    <row r="2098" spans="1:10" ht="13">
      <c r="A2098" s="1" t="s">
        <v>2097</v>
      </c>
      <c r="E2098" s="39"/>
      <c r="F2098" s="65"/>
      <c r="I2098" s="24"/>
      <c r="J2098" s="24"/>
    </row>
    <row r="2099" spans="1:10" ht="13">
      <c r="A2099" s="1" t="s">
        <v>2098</v>
      </c>
      <c r="E2099" s="39"/>
      <c r="F2099" s="65"/>
      <c r="I2099" s="24"/>
      <c r="J2099" s="24"/>
    </row>
    <row r="2100" spans="1:10" ht="13">
      <c r="A2100" s="1" t="s">
        <v>2099</v>
      </c>
      <c r="E2100" s="39"/>
      <c r="F2100" s="65"/>
      <c r="I2100" s="24"/>
      <c r="J2100" s="24"/>
    </row>
    <row r="2101" spans="1:10" ht="13">
      <c r="A2101" s="1" t="s">
        <v>2100</v>
      </c>
      <c r="E2101" s="39"/>
      <c r="F2101" s="65"/>
      <c r="I2101" s="24"/>
      <c r="J2101" s="24"/>
    </row>
    <row r="2102" spans="1:10" ht="13">
      <c r="A2102" s="1" t="s">
        <v>2101</v>
      </c>
      <c r="E2102" s="39"/>
      <c r="F2102" s="65"/>
      <c r="I2102" s="24"/>
      <c r="J2102" s="24"/>
    </row>
    <row r="2103" spans="1:10" ht="13">
      <c r="A2103" s="1" t="s">
        <v>2102</v>
      </c>
      <c r="E2103" s="39"/>
      <c r="F2103" s="65"/>
      <c r="I2103" s="24"/>
      <c r="J2103" s="24"/>
    </row>
    <row r="2104" spans="1:10" ht="13">
      <c r="A2104" s="1" t="s">
        <v>2103</v>
      </c>
      <c r="E2104" s="39"/>
      <c r="F2104" s="65"/>
      <c r="I2104" s="24"/>
      <c r="J2104" s="24"/>
    </row>
    <row r="2105" spans="1:10" ht="13">
      <c r="A2105" s="1" t="s">
        <v>2104</v>
      </c>
      <c r="E2105" s="39"/>
      <c r="F2105" s="65"/>
      <c r="I2105" s="24"/>
      <c r="J2105" s="24"/>
    </row>
    <row r="2106" spans="1:10" ht="13">
      <c r="A2106" s="1" t="s">
        <v>2105</v>
      </c>
      <c r="E2106" s="39"/>
      <c r="F2106" s="65"/>
      <c r="I2106" s="24"/>
      <c r="J2106" s="24"/>
    </row>
    <row r="2107" spans="1:10" ht="13">
      <c r="A2107" s="1" t="s">
        <v>2106</v>
      </c>
      <c r="E2107" s="39"/>
      <c r="F2107" s="65"/>
      <c r="I2107" s="24"/>
      <c r="J2107" s="24"/>
    </row>
    <row r="2108" spans="1:10" ht="13">
      <c r="A2108" s="1" t="s">
        <v>2107</v>
      </c>
      <c r="E2108" s="39"/>
      <c r="F2108" s="65"/>
      <c r="I2108" s="24"/>
      <c r="J2108" s="24"/>
    </row>
    <row r="2109" spans="1:10" ht="13">
      <c r="A2109" s="1" t="s">
        <v>2108</v>
      </c>
      <c r="E2109" s="39"/>
      <c r="F2109" s="65"/>
      <c r="I2109" s="24"/>
      <c r="J2109" s="24"/>
    </row>
    <row r="2110" spans="1:10" ht="13">
      <c r="A2110" s="1" t="s">
        <v>2109</v>
      </c>
      <c r="E2110" s="39"/>
      <c r="F2110" s="65"/>
      <c r="I2110" s="24"/>
      <c r="J2110" s="24"/>
    </row>
    <row r="2111" spans="1:10" ht="13">
      <c r="A2111" s="1" t="s">
        <v>2110</v>
      </c>
      <c r="E2111" s="39"/>
      <c r="F2111" s="65"/>
      <c r="I2111" s="24"/>
      <c r="J2111" s="24"/>
    </row>
    <row r="2112" spans="1:10" ht="13">
      <c r="A2112" s="1" t="s">
        <v>2111</v>
      </c>
      <c r="E2112" s="39"/>
      <c r="F2112" s="65"/>
      <c r="I2112" s="24"/>
      <c r="J2112" s="24"/>
    </row>
    <row r="2113" spans="1:10" ht="13">
      <c r="A2113" s="1" t="s">
        <v>2112</v>
      </c>
      <c r="E2113" s="39"/>
      <c r="F2113" s="65"/>
      <c r="I2113" s="24"/>
      <c r="J2113" s="24"/>
    </row>
    <row r="2114" spans="1:10" ht="13">
      <c r="A2114" s="1" t="s">
        <v>2113</v>
      </c>
      <c r="E2114" s="39"/>
      <c r="F2114" s="65"/>
      <c r="I2114" s="24"/>
      <c r="J2114" s="24"/>
    </row>
    <row r="2115" spans="1:10" ht="13">
      <c r="A2115" s="1" t="s">
        <v>2114</v>
      </c>
      <c r="E2115" s="39"/>
      <c r="F2115" s="65"/>
      <c r="I2115" s="24"/>
      <c r="J2115" s="24"/>
    </row>
    <row r="2116" spans="1:10" ht="13">
      <c r="A2116" s="1" t="s">
        <v>2115</v>
      </c>
      <c r="E2116" s="39"/>
      <c r="F2116" s="65"/>
      <c r="I2116" s="24"/>
      <c r="J2116" s="24"/>
    </row>
    <row r="2117" spans="1:10" ht="13">
      <c r="A2117" s="1" t="s">
        <v>2116</v>
      </c>
      <c r="E2117" s="39"/>
      <c r="F2117" s="65"/>
      <c r="I2117" s="24"/>
      <c r="J2117" s="24"/>
    </row>
    <row r="2118" spans="1:10" ht="13">
      <c r="A2118" s="1" t="s">
        <v>2117</v>
      </c>
      <c r="E2118" s="39"/>
      <c r="F2118" s="65"/>
      <c r="I2118" s="24"/>
      <c r="J2118" s="24"/>
    </row>
    <row r="2119" spans="1:10" ht="13">
      <c r="A2119" s="1" t="s">
        <v>2118</v>
      </c>
      <c r="E2119" s="39"/>
      <c r="F2119" s="65"/>
      <c r="I2119" s="24"/>
      <c r="J2119" s="24"/>
    </row>
    <row r="2120" spans="1:10" ht="13">
      <c r="A2120" s="1" t="s">
        <v>2119</v>
      </c>
      <c r="E2120" s="39"/>
      <c r="F2120" s="65"/>
      <c r="I2120" s="24"/>
      <c r="J2120" s="24"/>
    </row>
    <row r="2121" spans="1:10" ht="13">
      <c r="A2121" s="1" t="s">
        <v>2120</v>
      </c>
      <c r="E2121" s="39"/>
      <c r="F2121" s="65"/>
      <c r="I2121" s="24"/>
      <c r="J2121" s="24"/>
    </row>
    <row r="2122" spans="1:10" ht="13">
      <c r="A2122" s="1" t="s">
        <v>2121</v>
      </c>
      <c r="E2122" s="39"/>
      <c r="F2122" s="65"/>
      <c r="I2122" s="24"/>
      <c r="J2122" s="24"/>
    </row>
    <row r="2123" spans="1:10" ht="13">
      <c r="A2123" s="1" t="s">
        <v>2122</v>
      </c>
      <c r="E2123" s="39"/>
      <c r="F2123" s="65"/>
      <c r="I2123" s="24"/>
      <c r="J2123" s="24"/>
    </row>
    <row r="2124" spans="1:10" ht="13">
      <c r="A2124" s="1" t="s">
        <v>2123</v>
      </c>
      <c r="E2124" s="39"/>
      <c r="F2124" s="65"/>
      <c r="I2124" s="24"/>
      <c r="J2124" s="24"/>
    </row>
    <row r="2125" spans="1:10" ht="13">
      <c r="A2125" s="1" t="s">
        <v>2124</v>
      </c>
      <c r="E2125" s="39"/>
      <c r="F2125" s="65"/>
      <c r="I2125" s="24"/>
      <c r="J2125" s="24"/>
    </row>
    <row r="2126" spans="1:10" ht="13">
      <c r="A2126" s="1" t="s">
        <v>2125</v>
      </c>
      <c r="E2126" s="39"/>
      <c r="F2126" s="65"/>
      <c r="I2126" s="24"/>
      <c r="J2126" s="24"/>
    </row>
    <row r="2127" spans="1:10" ht="13">
      <c r="A2127" s="1" t="s">
        <v>2126</v>
      </c>
      <c r="E2127" s="39"/>
      <c r="F2127" s="65"/>
      <c r="I2127" s="24"/>
      <c r="J2127" s="24"/>
    </row>
    <row r="2128" spans="1:10" ht="13">
      <c r="A2128" s="1" t="s">
        <v>2127</v>
      </c>
      <c r="E2128" s="39"/>
      <c r="F2128" s="65"/>
      <c r="I2128" s="24"/>
      <c r="J2128" s="24"/>
    </row>
    <row r="2129" spans="1:10" ht="13">
      <c r="A2129" s="1" t="s">
        <v>2128</v>
      </c>
      <c r="E2129" s="39"/>
      <c r="F2129" s="65"/>
      <c r="I2129" s="24"/>
      <c r="J2129" s="24"/>
    </row>
    <row r="2130" spans="1:10" ht="13">
      <c r="A2130" s="1" t="s">
        <v>2129</v>
      </c>
      <c r="E2130" s="39"/>
      <c r="F2130" s="65"/>
      <c r="I2130" s="24"/>
      <c r="J2130" s="24"/>
    </row>
    <row r="2131" spans="1:10" ht="13">
      <c r="A2131" s="1" t="s">
        <v>2130</v>
      </c>
      <c r="E2131" s="39"/>
      <c r="F2131" s="65"/>
      <c r="I2131" s="24"/>
      <c r="J2131" s="24"/>
    </row>
    <row r="2132" spans="1:10" ht="13">
      <c r="A2132" s="1" t="s">
        <v>2131</v>
      </c>
      <c r="E2132" s="39"/>
      <c r="F2132" s="65"/>
      <c r="I2132" s="24"/>
      <c r="J2132" s="24"/>
    </row>
    <row r="2133" spans="1:10" ht="13">
      <c r="A2133" s="1" t="s">
        <v>2132</v>
      </c>
      <c r="E2133" s="39"/>
      <c r="F2133" s="65"/>
      <c r="I2133" s="24"/>
      <c r="J2133" s="24"/>
    </row>
    <row r="2134" spans="1:10" ht="13">
      <c r="A2134" s="1" t="s">
        <v>2133</v>
      </c>
      <c r="E2134" s="39"/>
      <c r="F2134" s="65"/>
      <c r="I2134" s="24"/>
      <c r="J2134" s="24"/>
    </row>
    <row r="2135" spans="1:10" ht="13">
      <c r="A2135" s="1" t="s">
        <v>2134</v>
      </c>
      <c r="E2135" s="39"/>
      <c r="F2135" s="65"/>
      <c r="I2135" s="24"/>
      <c r="J2135" s="24"/>
    </row>
    <row r="2136" spans="1:10" ht="13">
      <c r="A2136" s="1" t="s">
        <v>2135</v>
      </c>
      <c r="E2136" s="39"/>
      <c r="F2136" s="65"/>
      <c r="I2136" s="24"/>
      <c r="J2136" s="24"/>
    </row>
    <row r="2137" spans="1:10" ht="13">
      <c r="A2137" s="1" t="s">
        <v>2136</v>
      </c>
      <c r="E2137" s="39"/>
      <c r="F2137" s="65"/>
      <c r="I2137" s="24"/>
      <c r="J2137" s="24"/>
    </row>
    <row r="2138" spans="1:10" ht="13">
      <c r="A2138" s="1" t="s">
        <v>2137</v>
      </c>
      <c r="E2138" s="39"/>
      <c r="F2138" s="65"/>
      <c r="I2138" s="24"/>
      <c r="J2138" s="24"/>
    </row>
    <row r="2139" spans="1:10" ht="13">
      <c r="A2139" s="1" t="s">
        <v>2138</v>
      </c>
      <c r="E2139" s="39"/>
      <c r="F2139" s="65"/>
      <c r="I2139" s="24"/>
      <c r="J2139" s="24"/>
    </row>
    <row r="2140" spans="1:10" ht="13">
      <c r="A2140" s="1" t="s">
        <v>2139</v>
      </c>
      <c r="E2140" s="39"/>
      <c r="F2140" s="65"/>
      <c r="I2140" s="24"/>
      <c r="J2140" s="24"/>
    </row>
    <row r="2141" spans="1:10" ht="13">
      <c r="A2141" s="1" t="s">
        <v>2140</v>
      </c>
      <c r="E2141" s="39"/>
      <c r="F2141" s="65"/>
      <c r="I2141" s="24"/>
      <c r="J2141" s="24"/>
    </row>
    <row r="2142" spans="1:10" ht="13">
      <c r="A2142" s="1" t="s">
        <v>2141</v>
      </c>
      <c r="E2142" s="39"/>
      <c r="F2142" s="65"/>
      <c r="I2142" s="24"/>
      <c r="J2142" s="24"/>
    </row>
    <row r="2143" spans="1:10" ht="13">
      <c r="A2143" s="1" t="s">
        <v>2142</v>
      </c>
      <c r="E2143" s="39"/>
      <c r="F2143" s="65"/>
      <c r="I2143" s="24"/>
      <c r="J2143" s="24"/>
    </row>
    <row r="2144" spans="1:10" ht="13">
      <c r="A2144" s="1" t="s">
        <v>2143</v>
      </c>
      <c r="E2144" s="39"/>
      <c r="F2144" s="65"/>
      <c r="I2144" s="24"/>
      <c r="J2144" s="24"/>
    </row>
    <row r="2145" spans="1:10" ht="13">
      <c r="A2145" s="1" t="s">
        <v>2144</v>
      </c>
      <c r="E2145" s="39"/>
      <c r="F2145" s="65"/>
      <c r="I2145" s="24"/>
      <c r="J2145" s="24"/>
    </row>
    <row r="2146" spans="1:10" ht="13">
      <c r="A2146" s="1" t="s">
        <v>2145</v>
      </c>
      <c r="E2146" s="39"/>
      <c r="F2146" s="65"/>
      <c r="I2146" s="24"/>
      <c r="J2146" s="24"/>
    </row>
    <row r="2147" spans="1:10" ht="13">
      <c r="A2147" s="1" t="s">
        <v>2146</v>
      </c>
      <c r="E2147" s="39"/>
      <c r="F2147" s="65"/>
      <c r="I2147" s="24"/>
      <c r="J2147" s="24"/>
    </row>
    <row r="2148" spans="1:10" ht="13">
      <c r="A2148" s="1" t="s">
        <v>2147</v>
      </c>
      <c r="E2148" s="39"/>
      <c r="F2148" s="65"/>
      <c r="I2148" s="24"/>
      <c r="J2148" s="24"/>
    </row>
    <row r="2149" spans="1:10" ht="13">
      <c r="A2149" s="1" t="s">
        <v>2148</v>
      </c>
      <c r="E2149" s="39"/>
      <c r="F2149" s="65"/>
      <c r="I2149" s="24"/>
      <c r="J2149" s="24"/>
    </row>
    <row r="2150" spans="1:10" ht="13">
      <c r="A2150" s="1" t="s">
        <v>2149</v>
      </c>
      <c r="E2150" s="39"/>
      <c r="F2150" s="65"/>
      <c r="I2150" s="24"/>
      <c r="J2150" s="24"/>
    </row>
    <row r="2151" spans="1:10" ht="13">
      <c r="A2151" s="1" t="s">
        <v>2150</v>
      </c>
      <c r="E2151" s="39"/>
      <c r="F2151" s="65"/>
      <c r="I2151" s="24"/>
      <c r="J2151" s="24"/>
    </row>
    <row r="2152" spans="1:10" ht="13">
      <c r="A2152" s="1" t="s">
        <v>2151</v>
      </c>
      <c r="E2152" s="39"/>
      <c r="F2152" s="65"/>
      <c r="I2152" s="24"/>
      <c r="J2152" s="24"/>
    </row>
    <row r="2153" spans="1:10" ht="13">
      <c r="A2153" s="1" t="s">
        <v>2152</v>
      </c>
      <c r="E2153" s="39"/>
      <c r="F2153" s="65"/>
      <c r="I2153" s="24"/>
      <c r="J2153" s="24"/>
    </row>
    <row r="2154" spans="1:10" ht="13">
      <c r="A2154" s="1" t="s">
        <v>2153</v>
      </c>
      <c r="E2154" s="39"/>
      <c r="F2154" s="65"/>
      <c r="I2154" s="24"/>
      <c r="J2154" s="24"/>
    </row>
    <row r="2155" spans="1:10" ht="13">
      <c r="A2155" s="1" t="s">
        <v>2154</v>
      </c>
      <c r="E2155" s="39"/>
      <c r="F2155" s="65"/>
      <c r="I2155" s="24"/>
      <c r="J2155" s="24"/>
    </row>
    <row r="2156" spans="1:10" ht="13">
      <c r="A2156" s="1" t="s">
        <v>2155</v>
      </c>
      <c r="E2156" s="39"/>
      <c r="F2156" s="65"/>
      <c r="I2156" s="24"/>
      <c r="J2156" s="24"/>
    </row>
    <row r="2157" spans="1:10" ht="13">
      <c r="A2157" s="1" t="s">
        <v>2156</v>
      </c>
      <c r="E2157" s="39"/>
      <c r="F2157" s="65"/>
      <c r="I2157" s="24"/>
      <c r="J2157" s="24"/>
    </row>
    <row r="2158" spans="1:10" ht="13">
      <c r="A2158" s="1" t="s">
        <v>2157</v>
      </c>
      <c r="E2158" s="39"/>
      <c r="F2158" s="65"/>
      <c r="I2158" s="24"/>
      <c r="J2158" s="24"/>
    </row>
    <row r="2159" spans="1:10" ht="13">
      <c r="A2159" s="1" t="s">
        <v>2158</v>
      </c>
      <c r="E2159" s="39"/>
      <c r="F2159" s="65"/>
      <c r="I2159" s="24"/>
      <c r="J2159" s="24"/>
    </row>
    <row r="2160" spans="1:10" ht="13">
      <c r="A2160" s="1" t="s">
        <v>2159</v>
      </c>
      <c r="E2160" s="39"/>
      <c r="F2160" s="65"/>
      <c r="I2160" s="24"/>
      <c r="J2160" s="24"/>
    </row>
    <row r="2161" spans="1:10" ht="13">
      <c r="A2161" s="1" t="s">
        <v>2160</v>
      </c>
      <c r="E2161" s="39"/>
      <c r="F2161" s="65"/>
      <c r="I2161" s="24"/>
      <c r="J2161" s="24"/>
    </row>
    <row r="2162" spans="1:10" ht="13">
      <c r="A2162" s="1" t="s">
        <v>2161</v>
      </c>
      <c r="E2162" s="39"/>
      <c r="F2162" s="65"/>
      <c r="I2162" s="24"/>
      <c r="J2162" s="24"/>
    </row>
    <row r="2163" spans="1:10" ht="13">
      <c r="A2163" s="1" t="s">
        <v>2162</v>
      </c>
      <c r="E2163" s="39"/>
      <c r="F2163" s="65"/>
      <c r="I2163" s="24"/>
      <c r="J2163" s="24"/>
    </row>
    <row r="2164" spans="1:10" ht="13">
      <c r="A2164" s="1" t="s">
        <v>2163</v>
      </c>
      <c r="E2164" s="39"/>
      <c r="F2164" s="65"/>
      <c r="I2164" s="24"/>
      <c r="J2164" s="24"/>
    </row>
    <row r="2165" spans="1:10" ht="13">
      <c r="A2165" s="1" t="s">
        <v>2164</v>
      </c>
      <c r="E2165" s="39"/>
      <c r="F2165" s="65"/>
      <c r="I2165" s="24"/>
      <c r="J2165" s="24"/>
    </row>
    <row r="2166" spans="1:10" ht="13">
      <c r="A2166" s="1" t="s">
        <v>2165</v>
      </c>
      <c r="E2166" s="39"/>
      <c r="F2166" s="65"/>
      <c r="I2166" s="24"/>
      <c r="J2166" s="24"/>
    </row>
    <row r="2167" spans="1:10" ht="13">
      <c r="A2167" s="1" t="s">
        <v>2166</v>
      </c>
      <c r="E2167" s="39"/>
      <c r="F2167" s="65"/>
      <c r="I2167" s="24"/>
      <c r="J2167" s="24"/>
    </row>
    <row r="2168" spans="1:10" ht="13">
      <c r="A2168" s="1" t="s">
        <v>2167</v>
      </c>
      <c r="E2168" s="39"/>
      <c r="F2168" s="65"/>
      <c r="I2168" s="24"/>
      <c r="J2168" s="24"/>
    </row>
    <row r="2169" spans="1:10" ht="13">
      <c r="A2169" s="1" t="s">
        <v>2168</v>
      </c>
      <c r="E2169" s="39"/>
      <c r="F2169" s="65"/>
      <c r="I2169" s="24"/>
      <c r="J2169" s="24"/>
    </row>
    <row r="2170" spans="1:10" ht="13">
      <c r="A2170" s="1" t="s">
        <v>2169</v>
      </c>
      <c r="E2170" s="39"/>
      <c r="F2170" s="65"/>
      <c r="I2170" s="24"/>
      <c r="J2170" s="24"/>
    </row>
    <row r="2171" spans="1:10" ht="13">
      <c r="A2171" s="1" t="s">
        <v>2170</v>
      </c>
      <c r="E2171" s="39"/>
      <c r="F2171" s="65"/>
      <c r="I2171" s="24"/>
      <c r="J2171" s="24"/>
    </row>
    <row r="2172" spans="1:10" ht="13">
      <c r="A2172" s="1" t="s">
        <v>2171</v>
      </c>
      <c r="E2172" s="39"/>
      <c r="F2172" s="65"/>
      <c r="I2172" s="24"/>
      <c r="J2172" s="24"/>
    </row>
    <row r="2173" spans="1:10" ht="13">
      <c r="A2173" s="1" t="s">
        <v>2172</v>
      </c>
      <c r="E2173" s="39"/>
      <c r="F2173" s="65"/>
      <c r="I2173" s="24"/>
      <c r="J2173" s="24"/>
    </row>
    <row r="2174" spans="1:10" ht="13">
      <c r="A2174" s="1" t="s">
        <v>2173</v>
      </c>
      <c r="E2174" s="39"/>
      <c r="F2174" s="65"/>
      <c r="I2174" s="24"/>
      <c r="J2174" s="24"/>
    </row>
    <row r="2175" spans="1:10" ht="13">
      <c r="A2175" s="1" t="s">
        <v>2174</v>
      </c>
      <c r="E2175" s="39"/>
      <c r="F2175" s="65"/>
      <c r="I2175" s="24"/>
      <c r="J2175" s="24"/>
    </row>
    <row r="2176" spans="1:10" ht="13">
      <c r="A2176" s="1" t="s">
        <v>2175</v>
      </c>
      <c r="E2176" s="39"/>
      <c r="F2176" s="65"/>
      <c r="I2176" s="24"/>
      <c r="J2176" s="24"/>
    </row>
    <row r="2177" spans="1:10" ht="13">
      <c r="A2177" s="1" t="s">
        <v>2176</v>
      </c>
      <c r="E2177" s="39"/>
      <c r="F2177" s="65"/>
      <c r="I2177" s="24"/>
      <c r="J2177" s="24"/>
    </row>
    <row r="2178" spans="1:10" ht="13">
      <c r="A2178" s="1" t="s">
        <v>2177</v>
      </c>
      <c r="E2178" s="39"/>
      <c r="F2178" s="65"/>
      <c r="I2178" s="24"/>
      <c r="J2178" s="24"/>
    </row>
    <row r="2179" spans="1:10" ht="13">
      <c r="A2179" s="1" t="s">
        <v>2178</v>
      </c>
      <c r="E2179" s="39"/>
      <c r="F2179" s="65"/>
      <c r="I2179" s="24"/>
      <c r="J2179" s="24"/>
    </row>
    <row r="2180" spans="1:10" ht="13">
      <c r="A2180" s="1" t="s">
        <v>2179</v>
      </c>
      <c r="E2180" s="39"/>
      <c r="F2180" s="65"/>
      <c r="I2180" s="24"/>
      <c r="J2180" s="24"/>
    </row>
    <row r="2181" spans="1:10" ht="13">
      <c r="A2181" s="1" t="s">
        <v>2180</v>
      </c>
      <c r="E2181" s="39"/>
      <c r="F2181" s="65"/>
      <c r="I2181" s="24"/>
      <c r="J2181" s="24"/>
    </row>
    <row r="2182" spans="1:10" ht="13">
      <c r="A2182" s="1" t="s">
        <v>2181</v>
      </c>
      <c r="E2182" s="39"/>
      <c r="F2182" s="65"/>
      <c r="I2182" s="24"/>
      <c r="J2182" s="24"/>
    </row>
    <row r="2183" spans="1:10" ht="13">
      <c r="A2183" s="1" t="s">
        <v>2182</v>
      </c>
      <c r="E2183" s="39"/>
      <c r="F2183" s="65"/>
      <c r="I2183" s="24"/>
      <c r="J2183" s="24"/>
    </row>
    <row r="2184" spans="1:10" ht="13">
      <c r="A2184" s="1" t="s">
        <v>2183</v>
      </c>
      <c r="E2184" s="39"/>
      <c r="F2184" s="65"/>
      <c r="I2184" s="24"/>
      <c r="J2184" s="24"/>
    </row>
    <row r="2185" spans="1:10" ht="13">
      <c r="A2185" s="1" t="s">
        <v>2184</v>
      </c>
      <c r="E2185" s="39"/>
      <c r="F2185" s="65"/>
      <c r="I2185" s="24"/>
      <c r="J2185" s="24"/>
    </row>
    <row r="2186" spans="1:10" ht="13">
      <c r="A2186" s="1" t="s">
        <v>2185</v>
      </c>
      <c r="E2186" s="39"/>
      <c r="F2186" s="65"/>
      <c r="I2186" s="24"/>
      <c r="J2186" s="24"/>
    </row>
    <row r="2187" spans="1:10" ht="13">
      <c r="A2187" s="1" t="s">
        <v>2186</v>
      </c>
      <c r="E2187" s="39"/>
      <c r="F2187" s="65"/>
      <c r="I2187" s="24"/>
      <c r="J2187" s="24"/>
    </row>
    <row r="2188" spans="1:10" ht="13">
      <c r="A2188" s="1" t="s">
        <v>2187</v>
      </c>
      <c r="E2188" s="39"/>
      <c r="F2188" s="65"/>
      <c r="I2188" s="24"/>
      <c r="J2188" s="24"/>
    </row>
    <row r="2189" spans="1:10" ht="13">
      <c r="A2189" s="1" t="s">
        <v>2188</v>
      </c>
      <c r="E2189" s="39"/>
      <c r="F2189" s="65"/>
      <c r="I2189" s="24"/>
      <c r="J2189" s="24"/>
    </row>
    <row r="2190" spans="1:10" ht="13">
      <c r="A2190" s="1" t="s">
        <v>2189</v>
      </c>
      <c r="E2190" s="39"/>
      <c r="F2190" s="65"/>
      <c r="I2190" s="24"/>
      <c r="J2190" s="24"/>
    </row>
    <row r="2191" spans="1:10" ht="13">
      <c r="A2191" s="1" t="s">
        <v>2190</v>
      </c>
      <c r="E2191" s="39"/>
      <c r="F2191" s="65"/>
      <c r="I2191" s="24"/>
      <c r="J2191" s="24"/>
    </row>
    <row r="2192" spans="1:10" ht="13">
      <c r="A2192" s="1" t="s">
        <v>2191</v>
      </c>
      <c r="E2192" s="39"/>
      <c r="F2192" s="65"/>
      <c r="I2192" s="24"/>
      <c r="J2192" s="24"/>
    </row>
    <row r="2193" spans="1:10" ht="13">
      <c r="A2193" s="1" t="s">
        <v>2192</v>
      </c>
      <c r="E2193" s="39"/>
      <c r="F2193" s="65"/>
      <c r="I2193" s="24"/>
      <c r="J2193" s="24"/>
    </row>
    <row r="2194" spans="1:10" ht="13">
      <c r="A2194" s="1" t="s">
        <v>2193</v>
      </c>
      <c r="E2194" s="39"/>
      <c r="F2194" s="65"/>
      <c r="I2194" s="24"/>
      <c r="J2194" s="24"/>
    </row>
    <row r="2195" spans="1:10" ht="13">
      <c r="A2195" s="1" t="s">
        <v>2194</v>
      </c>
      <c r="E2195" s="39"/>
      <c r="F2195" s="65"/>
      <c r="I2195" s="24"/>
      <c r="J2195" s="24"/>
    </row>
    <row r="2196" spans="1:10" ht="13">
      <c r="A2196" s="1" t="s">
        <v>2195</v>
      </c>
      <c r="E2196" s="39"/>
      <c r="F2196" s="65"/>
      <c r="I2196" s="24"/>
      <c r="J2196" s="24"/>
    </row>
    <row r="2197" spans="1:10" ht="13">
      <c r="A2197" s="1" t="s">
        <v>2196</v>
      </c>
      <c r="E2197" s="39"/>
      <c r="F2197" s="65"/>
      <c r="I2197" s="24"/>
      <c r="J2197" s="24"/>
    </row>
    <row r="2198" spans="1:10" ht="13">
      <c r="A2198" s="1" t="s">
        <v>2197</v>
      </c>
      <c r="E2198" s="39"/>
      <c r="F2198" s="65"/>
      <c r="I2198" s="24"/>
      <c r="J2198" s="24"/>
    </row>
    <row r="2199" spans="1:10" ht="13">
      <c r="A2199" s="1" t="s">
        <v>2198</v>
      </c>
      <c r="E2199" s="39"/>
      <c r="F2199" s="65"/>
      <c r="I2199" s="24"/>
      <c r="J2199" s="24"/>
    </row>
    <row r="2200" spans="1:10" ht="13">
      <c r="A2200" s="1" t="s">
        <v>2199</v>
      </c>
      <c r="E2200" s="39"/>
      <c r="F2200" s="65"/>
      <c r="I2200" s="24"/>
      <c r="J2200" s="24"/>
    </row>
    <row r="2201" spans="1:10" ht="13">
      <c r="A2201" s="1" t="s">
        <v>2200</v>
      </c>
      <c r="E2201" s="39"/>
      <c r="F2201" s="65"/>
      <c r="I2201" s="24"/>
      <c r="J2201" s="24"/>
    </row>
    <row r="2202" spans="1:10" ht="13">
      <c r="A2202" s="1" t="s">
        <v>2201</v>
      </c>
      <c r="E2202" s="39"/>
      <c r="F2202" s="65"/>
      <c r="I2202" s="24"/>
      <c r="J2202" s="24"/>
    </row>
    <row r="2203" spans="1:10" ht="13">
      <c r="A2203" s="1" t="s">
        <v>2202</v>
      </c>
      <c r="E2203" s="39"/>
      <c r="F2203" s="65"/>
      <c r="I2203" s="24"/>
      <c r="J2203" s="24"/>
    </row>
    <row r="2204" spans="1:10" ht="13">
      <c r="A2204" s="1" t="s">
        <v>2203</v>
      </c>
      <c r="E2204" s="39"/>
      <c r="F2204" s="65"/>
      <c r="I2204" s="24"/>
      <c r="J2204" s="24"/>
    </row>
    <row r="2205" spans="1:10" ht="13">
      <c r="A2205" s="1" t="s">
        <v>2204</v>
      </c>
      <c r="E2205" s="39"/>
      <c r="F2205" s="65"/>
      <c r="I2205" s="24"/>
      <c r="J2205" s="24"/>
    </row>
    <row r="2206" spans="1:10" ht="13">
      <c r="A2206" s="1" t="s">
        <v>2205</v>
      </c>
      <c r="E2206" s="39"/>
      <c r="F2206" s="65"/>
      <c r="I2206" s="24"/>
      <c r="J2206" s="24"/>
    </row>
    <row r="2207" spans="1:10" ht="13">
      <c r="A2207" s="1" t="s">
        <v>2206</v>
      </c>
      <c r="E2207" s="39"/>
      <c r="F2207" s="65"/>
      <c r="I2207" s="24"/>
      <c r="J2207" s="24"/>
    </row>
    <row r="2208" spans="1:10" ht="13">
      <c r="A2208" s="1" t="s">
        <v>2207</v>
      </c>
      <c r="E2208" s="39"/>
      <c r="F2208" s="65"/>
      <c r="I2208" s="24"/>
      <c r="J2208" s="24"/>
    </row>
    <row r="2209" spans="1:10" ht="13">
      <c r="A2209" s="1" t="s">
        <v>2208</v>
      </c>
      <c r="E2209" s="39"/>
      <c r="F2209" s="65"/>
      <c r="I2209" s="24"/>
      <c r="J2209" s="24"/>
    </row>
    <row r="2210" spans="1:10" ht="13">
      <c r="A2210" s="1" t="s">
        <v>2209</v>
      </c>
      <c r="E2210" s="39"/>
      <c r="F2210" s="65"/>
      <c r="I2210" s="24"/>
      <c r="J2210" s="24"/>
    </row>
    <row r="2211" spans="1:10" ht="13">
      <c r="A2211" s="1" t="s">
        <v>2210</v>
      </c>
      <c r="E2211" s="39"/>
      <c r="F2211" s="65"/>
      <c r="I2211" s="24"/>
      <c r="J2211" s="24"/>
    </row>
    <row r="2212" spans="1:10" ht="13">
      <c r="A2212" s="1" t="s">
        <v>2211</v>
      </c>
      <c r="E2212" s="39"/>
      <c r="F2212" s="65"/>
      <c r="I2212" s="24"/>
      <c r="J2212" s="24"/>
    </row>
    <row r="2213" spans="1:10" ht="13">
      <c r="A2213" s="1" t="s">
        <v>2212</v>
      </c>
      <c r="E2213" s="39"/>
      <c r="F2213" s="65"/>
      <c r="I2213" s="24"/>
      <c r="J2213" s="24"/>
    </row>
    <row r="2214" spans="1:10" ht="13">
      <c r="A2214" s="1" t="s">
        <v>2213</v>
      </c>
      <c r="E2214" s="39"/>
      <c r="F2214" s="65"/>
      <c r="I2214" s="24"/>
      <c r="J2214" s="24"/>
    </row>
    <row r="2215" spans="1:10" ht="13">
      <c r="A2215" s="1" t="s">
        <v>2214</v>
      </c>
      <c r="E2215" s="39"/>
      <c r="F2215" s="65"/>
      <c r="I2215" s="24"/>
      <c r="J2215" s="24"/>
    </row>
    <row r="2216" spans="1:10" ht="13">
      <c r="A2216" s="1" t="s">
        <v>2215</v>
      </c>
      <c r="E2216" s="39"/>
      <c r="F2216" s="65"/>
      <c r="I2216" s="24"/>
      <c r="J2216" s="24"/>
    </row>
    <row r="2217" spans="1:10" ht="13">
      <c r="A2217" s="1" t="s">
        <v>2216</v>
      </c>
      <c r="E2217" s="39"/>
      <c r="F2217" s="65"/>
      <c r="I2217" s="24"/>
      <c r="J2217" s="24"/>
    </row>
    <row r="2218" spans="1:10" ht="13">
      <c r="A2218" s="1" t="s">
        <v>2217</v>
      </c>
      <c r="E2218" s="39"/>
      <c r="F2218" s="65"/>
      <c r="I2218" s="24"/>
      <c r="J2218" s="24"/>
    </row>
    <row r="2219" spans="1:10" ht="13">
      <c r="A2219" s="1" t="s">
        <v>2218</v>
      </c>
      <c r="E2219" s="39"/>
      <c r="F2219" s="65"/>
      <c r="I2219" s="24"/>
      <c r="J2219" s="24"/>
    </row>
    <row r="2220" spans="1:10" ht="13">
      <c r="A2220" s="1" t="s">
        <v>2219</v>
      </c>
      <c r="E2220" s="39"/>
      <c r="F2220" s="65"/>
      <c r="I2220" s="24"/>
      <c r="J2220" s="24"/>
    </row>
    <row r="2221" spans="1:10" ht="13">
      <c r="A2221" s="1" t="s">
        <v>2220</v>
      </c>
      <c r="E2221" s="39"/>
      <c r="F2221" s="65"/>
      <c r="I2221" s="24"/>
      <c r="J2221" s="24"/>
    </row>
    <row r="2222" spans="1:10" ht="13">
      <c r="A2222" s="1" t="s">
        <v>2221</v>
      </c>
      <c r="E2222" s="39"/>
      <c r="F2222" s="65"/>
      <c r="I2222" s="24"/>
      <c r="J2222" s="24"/>
    </row>
    <row r="2223" spans="1:10" ht="13">
      <c r="A2223" s="1" t="s">
        <v>2222</v>
      </c>
      <c r="E2223" s="39"/>
      <c r="F2223" s="65"/>
      <c r="I2223" s="24"/>
      <c r="J2223" s="24"/>
    </row>
    <row r="2224" spans="1:10" ht="13">
      <c r="A2224" s="1" t="s">
        <v>2223</v>
      </c>
      <c r="E2224" s="39"/>
      <c r="F2224" s="65"/>
      <c r="I2224" s="24"/>
      <c r="J2224" s="24"/>
    </row>
    <row r="2225" spans="1:10" ht="13">
      <c r="A2225" s="1" t="s">
        <v>2224</v>
      </c>
      <c r="E2225" s="39"/>
      <c r="F2225" s="65"/>
      <c r="I2225" s="24"/>
      <c r="J2225" s="24"/>
    </row>
    <row r="2226" spans="1:10" ht="13">
      <c r="A2226" s="1" t="s">
        <v>2225</v>
      </c>
      <c r="E2226" s="39"/>
      <c r="F2226" s="65"/>
      <c r="I2226" s="24"/>
      <c r="J2226" s="24"/>
    </row>
    <row r="2227" spans="1:10" ht="13">
      <c r="A2227" s="1" t="s">
        <v>2226</v>
      </c>
      <c r="E2227" s="39"/>
      <c r="F2227" s="65"/>
      <c r="I2227" s="24"/>
      <c r="J2227" s="24"/>
    </row>
    <row r="2228" spans="1:10" ht="13">
      <c r="A2228" s="1" t="s">
        <v>2227</v>
      </c>
      <c r="E2228" s="39"/>
      <c r="F2228" s="65"/>
      <c r="I2228" s="24"/>
      <c r="J2228" s="24"/>
    </row>
    <row r="2229" spans="1:10" ht="13">
      <c r="A2229" s="1" t="s">
        <v>2228</v>
      </c>
      <c r="E2229" s="39"/>
      <c r="F2229" s="65"/>
      <c r="I2229" s="24"/>
      <c r="J2229" s="24"/>
    </row>
    <row r="2230" spans="1:10" ht="13">
      <c r="A2230" s="1" t="s">
        <v>2229</v>
      </c>
      <c r="E2230" s="39"/>
      <c r="F2230" s="65"/>
      <c r="I2230" s="24"/>
      <c r="J2230" s="24"/>
    </row>
    <row r="2231" spans="1:10" ht="13">
      <c r="A2231" s="1" t="s">
        <v>2230</v>
      </c>
      <c r="E2231" s="39"/>
      <c r="F2231" s="65"/>
      <c r="I2231" s="24"/>
      <c r="J2231" s="24"/>
    </row>
    <row r="2232" spans="1:10" ht="13">
      <c r="A2232" s="1" t="s">
        <v>2231</v>
      </c>
      <c r="E2232" s="39"/>
      <c r="F2232" s="65"/>
      <c r="I2232" s="24"/>
      <c r="J2232" s="24"/>
    </row>
    <row r="2233" spans="1:10" ht="13">
      <c r="A2233" s="1" t="s">
        <v>2232</v>
      </c>
      <c r="E2233" s="39"/>
      <c r="F2233" s="65"/>
      <c r="I2233" s="24"/>
      <c r="J2233" s="24"/>
    </row>
    <row r="2234" spans="1:10" ht="13">
      <c r="A2234" s="1" t="s">
        <v>2233</v>
      </c>
      <c r="E2234" s="39"/>
      <c r="F2234" s="65"/>
      <c r="I2234" s="24"/>
      <c r="J2234" s="24"/>
    </row>
    <row r="2235" spans="1:10" ht="13">
      <c r="A2235" s="1" t="s">
        <v>2234</v>
      </c>
      <c r="E2235" s="39"/>
      <c r="F2235" s="65"/>
      <c r="I2235" s="24"/>
      <c r="J2235" s="24"/>
    </row>
    <row r="2236" spans="1:10" ht="13">
      <c r="A2236" s="1" t="s">
        <v>2235</v>
      </c>
      <c r="E2236" s="39"/>
      <c r="F2236" s="65"/>
      <c r="I2236" s="24"/>
      <c r="J2236" s="24"/>
    </row>
    <row r="2237" spans="1:10" ht="13">
      <c r="A2237" s="1" t="s">
        <v>2236</v>
      </c>
      <c r="E2237" s="39"/>
      <c r="F2237" s="65"/>
      <c r="I2237" s="24"/>
      <c r="J2237" s="24"/>
    </row>
    <row r="2238" spans="1:10" ht="13">
      <c r="A2238" s="1" t="s">
        <v>2237</v>
      </c>
      <c r="E2238" s="39"/>
      <c r="F2238" s="65"/>
      <c r="I2238" s="24"/>
      <c r="J2238" s="24"/>
    </row>
    <row r="2239" spans="1:10" ht="13">
      <c r="A2239" s="1" t="s">
        <v>2238</v>
      </c>
      <c r="E2239" s="39"/>
      <c r="F2239" s="65"/>
      <c r="I2239" s="24"/>
      <c r="J2239" s="24"/>
    </row>
    <row r="2240" spans="1:10" ht="13">
      <c r="A2240" s="1" t="s">
        <v>2239</v>
      </c>
      <c r="E2240" s="39"/>
      <c r="F2240" s="65"/>
      <c r="I2240" s="24"/>
      <c r="J2240" s="24"/>
    </row>
    <row r="2241" spans="1:10" ht="13">
      <c r="A2241" s="1" t="s">
        <v>2240</v>
      </c>
      <c r="E2241" s="39"/>
      <c r="F2241" s="65"/>
      <c r="I2241" s="24"/>
      <c r="J2241" s="24"/>
    </row>
    <row r="2242" spans="1:10" ht="13">
      <c r="A2242" s="1" t="s">
        <v>2241</v>
      </c>
      <c r="E2242" s="39"/>
      <c r="F2242" s="65"/>
      <c r="I2242" s="24"/>
      <c r="J2242" s="24"/>
    </row>
    <row r="2243" spans="1:10" ht="13">
      <c r="A2243" s="1" t="s">
        <v>2242</v>
      </c>
      <c r="E2243" s="39"/>
      <c r="F2243" s="65"/>
      <c r="I2243" s="24"/>
      <c r="J2243" s="24"/>
    </row>
    <row r="2244" spans="1:10" ht="13">
      <c r="A2244" s="1" t="s">
        <v>2243</v>
      </c>
      <c r="E2244" s="39"/>
      <c r="F2244" s="65"/>
      <c r="I2244" s="24"/>
      <c r="J2244" s="24"/>
    </row>
    <row r="2245" spans="1:10" ht="13">
      <c r="A2245" s="1" t="s">
        <v>2244</v>
      </c>
      <c r="E2245" s="39"/>
      <c r="F2245" s="65"/>
      <c r="I2245" s="24"/>
      <c r="J2245" s="24"/>
    </row>
    <row r="2246" spans="1:10" ht="13">
      <c r="A2246" s="1" t="s">
        <v>2245</v>
      </c>
      <c r="E2246" s="39"/>
      <c r="F2246" s="65"/>
      <c r="I2246" s="24"/>
      <c r="J2246" s="24"/>
    </row>
    <row r="2247" spans="1:10" ht="13">
      <c r="A2247" s="1" t="s">
        <v>2246</v>
      </c>
      <c r="E2247" s="39"/>
      <c r="F2247" s="65"/>
      <c r="I2247" s="24"/>
      <c r="J2247" s="24"/>
    </row>
    <row r="2248" spans="1:10" ht="13">
      <c r="A2248" s="1" t="s">
        <v>2247</v>
      </c>
      <c r="E2248" s="39"/>
      <c r="F2248" s="65"/>
      <c r="I2248" s="24"/>
      <c r="J2248" s="24"/>
    </row>
    <row r="2249" spans="1:10" ht="13">
      <c r="A2249" s="1" t="s">
        <v>2248</v>
      </c>
      <c r="E2249" s="39"/>
      <c r="F2249" s="65"/>
      <c r="I2249" s="24"/>
      <c r="J2249" s="24"/>
    </row>
    <row r="2250" spans="1:10" ht="13">
      <c r="A2250" s="1" t="s">
        <v>2249</v>
      </c>
      <c r="E2250" s="39"/>
      <c r="F2250" s="65"/>
      <c r="I2250" s="24"/>
      <c r="J2250" s="24"/>
    </row>
    <row r="2251" spans="1:10" ht="13">
      <c r="A2251" s="1" t="s">
        <v>2250</v>
      </c>
      <c r="E2251" s="39"/>
      <c r="F2251" s="65"/>
      <c r="I2251" s="24"/>
      <c r="J2251" s="24"/>
    </row>
    <row r="2252" spans="1:10" ht="13">
      <c r="A2252" s="1" t="s">
        <v>2251</v>
      </c>
      <c r="E2252" s="39"/>
      <c r="F2252" s="65"/>
      <c r="I2252" s="24"/>
      <c r="J2252" s="24"/>
    </row>
    <row r="2253" spans="1:10" ht="13">
      <c r="A2253" s="1" t="s">
        <v>2252</v>
      </c>
      <c r="E2253" s="39"/>
      <c r="F2253" s="65"/>
      <c r="I2253" s="24"/>
      <c r="J2253" s="24"/>
    </row>
    <row r="2254" spans="1:10" ht="13">
      <c r="A2254" s="1" t="s">
        <v>2253</v>
      </c>
      <c r="E2254" s="39"/>
      <c r="F2254" s="65"/>
      <c r="I2254" s="24"/>
      <c r="J2254" s="24"/>
    </row>
    <row r="2255" spans="1:10" ht="13">
      <c r="A2255" s="1" t="s">
        <v>2254</v>
      </c>
      <c r="E2255" s="39"/>
      <c r="F2255" s="65"/>
      <c r="I2255" s="24"/>
      <c r="J2255" s="24"/>
    </row>
    <row r="2256" spans="1:10" ht="13">
      <c r="A2256" s="1" t="s">
        <v>2255</v>
      </c>
      <c r="E2256" s="39"/>
      <c r="F2256" s="65"/>
      <c r="I2256" s="24"/>
      <c r="J2256" s="24"/>
    </row>
    <row r="2257" spans="1:10" ht="13">
      <c r="A2257" s="1" t="s">
        <v>2256</v>
      </c>
      <c r="E2257" s="39"/>
      <c r="F2257" s="65"/>
      <c r="I2257" s="24"/>
      <c r="J2257" s="24"/>
    </row>
    <row r="2258" spans="1:10" ht="13">
      <c r="A2258" s="1" t="s">
        <v>2257</v>
      </c>
      <c r="E2258" s="39"/>
      <c r="F2258" s="65"/>
      <c r="I2258" s="24"/>
      <c r="J2258" s="24"/>
    </row>
    <row r="2259" spans="1:10" ht="13">
      <c r="A2259" s="1" t="s">
        <v>2258</v>
      </c>
      <c r="E2259" s="39"/>
      <c r="F2259" s="65"/>
      <c r="I2259" s="24"/>
      <c r="J2259" s="24"/>
    </row>
    <row r="2260" spans="1:10" ht="13">
      <c r="A2260" s="1" t="s">
        <v>2259</v>
      </c>
      <c r="E2260" s="39"/>
      <c r="F2260" s="65"/>
      <c r="I2260" s="24"/>
      <c r="J2260" s="24"/>
    </row>
    <row r="2261" spans="1:10" ht="13">
      <c r="A2261" s="1" t="s">
        <v>2260</v>
      </c>
      <c r="E2261" s="39"/>
      <c r="F2261" s="65"/>
      <c r="I2261" s="24"/>
      <c r="J2261" s="24"/>
    </row>
    <row r="2262" spans="1:10" ht="13">
      <c r="A2262" s="1" t="s">
        <v>2261</v>
      </c>
      <c r="E2262" s="39"/>
      <c r="F2262" s="65"/>
      <c r="I2262" s="24"/>
      <c r="J2262" s="24"/>
    </row>
    <row r="2263" spans="1:10" ht="13">
      <c r="A2263" s="1" t="s">
        <v>2262</v>
      </c>
      <c r="E2263" s="39"/>
      <c r="F2263" s="65"/>
      <c r="I2263" s="24"/>
      <c r="J2263" s="24"/>
    </row>
    <row r="2264" spans="1:10" ht="13">
      <c r="A2264" s="1" t="s">
        <v>2263</v>
      </c>
      <c r="E2264" s="39"/>
      <c r="F2264" s="65"/>
      <c r="I2264" s="24"/>
      <c r="J2264" s="24"/>
    </row>
    <row r="2265" spans="1:10" ht="13">
      <c r="A2265" s="1" t="s">
        <v>2264</v>
      </c>
      <c r="E2265" s="39"/>
      <c r="F2265" s="65"/>
      <c r="I2265" s="24"/>
      <c r="J2265" s="24"/>
    </row>
    <row r="2266" spans="1:10" ht="13">
      <c r="A2266" s="1" t="s">
        <v>2265</v>
      </c>
      <c r="E2266" s="39"/>
      <c r="F2266" s="65"/>
      <c r="I2266" s="24"/>
      <c r="J2266" s="24"/>
    </row>
    <row r="2267" spans="1:10" ht="13">
      <c r="A2267" s="1" t="s">
        <v>2266</v>
      </c>
      <c r="E2267" s="39"/>
      <c r="F2267" s="65"/>
      <c r="I2267" s="24"/>
      <c r="J2267" s="24"/>
    </row>
    <row r="2268" spans="1:10" ht="13">
      <c r="A2268" s="1" t="s">
        <v>2267</v>
      </c>
      <c r="E2268" s="39"/>
      <c r="F2268" s="65"/>
      <c r="I2268" s="24"/>
      <c r="J2268" s="24"/>
    </row>
    <row r="2269" spans="1:10" ht="13">
      <c r="A2269" s="1" t="s">
        <v>2268</v>
      </c>
      <c r="E2269" s="39"/>
      <c r="F2269" s="65"/>
      <c r="I2269" s="24"/>
      <c r="J2269" s="24"/>
    </row>
    <row r="2270" spans="1:10" ht="13">
      <c r="A2270" s="1" t="s">
        <v>2269</v>
      </c>
      <c r="E2270" s="39"/>
      <c r="F2270" s="65"/>
      <c r="I2270" s="24"/>
      <c r="J2270" s="24"/>
    </row>
    <row r="2271" spans="1:10" ht="13">
      <c r="A2271" s="1" t="s">
        <v>2270</v>
      </c>
      <c r="E2271" s="39"/>
      <c r="F2271" s="65"/>
      <c r="I2271" s="24"/>
      <c r="J2271" s="24"/>
    </row>
    <row r="2272" spans="1:10" ht="13">
      <c r="A2272" s="1" t="s">
        <v>2271</v>
      </c>
      <c r="E2272" s="39"/>
      <c r="F2272" s="65"/>
      <c r="I2272" s="24"/>
      <c r="J2272" s="24"/>
    </row>
    <row r="2273" spans="1:10" ht="13">
      <c r="A2273" s="1" t="s">
        <v>2272</v>
      </c>
      <c r="E2273" s="39"/>
      <c r="F2273" s="65"/>
      <c r="I2273" s="24"/>
      <c r="J2273" s="24"/>
    </row>
    <row r="2274" spans="1:10" ht="13">
      <c r="A2274" s="1" t="s">
        <v>2273</v>
      </c>
      <c r="E2274" s="39"/>
      <c r="F2274" s="65"/>
      <c r="I2274" s="24"/>
      <c r="J2274" s="24"/>
    </row>
    <row r="2275" spans="1:10" ht="13">
      <c r="A2275" s="1" t="s">
        <v>2274</v>
      </c>
      <c r="E2275" s="39"/>
      <c r="F2275" s="65"/>
      <c r="I2275" s="24"/>
      <c r="J2275" s="24"/>
    </row>
    <row r="2276" spans="1:10" ht="13">
      <c r="A2276" s="1" t="s">
        <v>2275</v>
      </c>
      <c r="E2276" s="39"/>
      <c r="F2276" s="65"/>
      <c r="I2276" s="24"/>
      <c r="J2276" s="24"/>
    </row>
    <row r="2277" spans="1:10" ht="13">
      <c r="A2277" s="1" t="s">
        <v>2276</v>
      </c>
      <c r="E2277" s="39"/>
      <c r="F2277" s="65"/>
      <c r="I2277" s="24"/>
      <c r="J2277" s="24"/>
    </row>
    <row r="2278" spans="1:10" ht="13">
      <c r="A2278" s="1" t="s">
        <v>2277</v>
      </c>
      <c r="E2278" s="39"/>
      <c r="F2278" s="65"/>
      <c r="I2278" s="24"/>
      <c r="J2278" s="24"/>
    </row>
    <row r="2279" spans="1:10" ht="13">
      <c r="A2279" s="1" t="s">
        <v>2278</v>
      </c>
      <c r="E2279" s="39"/>
      <c r="F2279" s="65"/>
      <c r="I2279" s="24"/>
      <c r="J2279" s="24"/>
    </row>
    <row r="2280" spans="1:10" ht="13">
      <c r="A2280" s="1" t="s">
        <v>2279</v>
      </c>
      <c r="E2280" s="39"/>
      <c r="F2280" s="65"/>
      <c r="I2280" s="24"/>
      <c r="J2280" s="24"/>
    </row>
    <row r="2281" spans="1:10" ht="13">
      <c r="A2281" s="1" t="s">
        <v>2280</v>
      </c>
      <c r="E2281" s="39"/>
      <c r="F2281" s="65"/>
      <c r="I2281" s="24"/>
      <c r="J2281" s="24"/>
    </row>
    <row r="2282" spans="1:10" ht="13">
      <c r="A2282" s="1" t="s">
        <v>2281</v>
      </c>
      <c r="E2282" s="39"/>
      <c r="F2282" s="65"/>
      <c r="I2282" s="24"/>
      <c r="J2282" s="24"/>
    </row>
    <row r="2283" spans="1:10" ht="13">
      <c r="A2283" s="1" t="s">
        <v>2282</v>
      </c>
      <c r="E2283" s="39"/>
      <c r="F2283" s="65"/>
      <c r="I2283" s="24"/>
      <c r="J2283" s="24"/>
    </row>
    <row r="2284" spans="1:10" ht="13">
      <c r="A2284" s="1" t="s">
        <v>2283</v>
      </c>
      <c r="E2284" s="39"/>
      <c r="F2284" s="65"/>
      <c r="I2284" s="24"/>
      <c r="J2284" s="24"/>
    </row>
    <row r="2285" spans="1:10" ht="13">
      <c r="A2285" s="1" t="s">
        <v>2284</v>
      </c>
      <c r="E2285" s="39"/>
      <c r="F2285" s="65"/>
      <c r="I2285" s="24"/>
      <c r="J2285" s="24"/>
    </row>
    <row r="2286" spans="1:10" ht="13">
      <c r="A2286" s="1" t="s">
        <v>2285</v>
      </c>
      <c r="E2286" s="39"/>
      <c r="F2286" s="65"/>
      <c r="I2286" s="24"/>
      <c r="J2286" s="24"/>
    </row>
    <row r="2287" spans="1:10" ht="13">
      <c r="A2287" s="1" t="s">
        <v>2286</v>
      </c>
      <c r="E2287" s="39"/>
      <c r="F2287" s="65"/>
      <c r="I2287" s="24"/>
      <c r="J2287" s="24"/>
    </row>
    <row r="2288" spans="1:10" ht="13">
      <c r="A2288" s="1" t="s">
        <v>2287</v>
      </c>
      <c r="E2288" s="39"/>
      <c r="F2288" s="65"/>
      <c r="I2288" s="24"/>
      <c r="J2288" s="24"/>
    </row>
    <row r="2289" spans="1:10" ht="13">
      <c r="A2289" s="1" t="s">
        <v>2288</v>
      </c>
      <c r="E2289" s="39"/>
      <c r="F2289" s="65"/>
      <c r="I2289" s="24"/>
      <c r="J2289" s="24"/>
    </row>
    <row r="2290" spans="1:10" ht="13">
      <c r="A2290" s="1" t="s">
        <v>2289</v>
      </c>
      <c r="E2290" s="39"/>
      <c r="F2290" s="65"/>
      <c r="I2290" s="24"/>
      <c r="J2290" s="24"/>
    </row>
    <row r="2291" spans="1:10" ht="13">
      <c r="A2291" s="1" t="s">
        <v>2290</v>
      </c>
      <c r="E2291" s="39"/>
      <c r="F2291" s="65"/>
      <c r="I2291" s="24"/>
      <c r="J2291" s="24"/>
    </row>
    <row r="2292" spans="1:10" ht="13">
      <c r="A2292" s="1" t="s">
        <v>2291</v>
      </c>
      <c r="E2292" s="39"/>
      <c r="F2292" s="65"/>
      <c r="I2292" s="24"/>
      <c r="J2292" s="24"/>
    </row>
    <row r="2293" spans="1:10" ht="13">
      <c r="A2293" s="1" t="s">
        <v>2292</v>
      </c>
      <c r="E2293" s="39"/>
      <c r="F2293" s="65"/>
      <c r="I2293" s="24"/>
      <c r="J2293" s="24"/>
    </row>
    <row r="2294" spans="1:10" ht="13">
      <c r="A2294" s="1" t="s">
        <v>2293</v>
      </c>
      <c r="E2294" s="39"/>
      <c r="F2294" s="65"/>
      <c r="I2294" s="24"/>
      <c r="J2294" s="24"/>
    </row>
    <row r="2295" spans="1:10" ht="13">
      <c r="A2295" s="1" t="s">
        <v>2294</v>
      </c>
      <c r="E2295" s="39"/>
      <c r="F2295" s="65"/>
      <c r="I2295" s="24"/>
      <c r="J2295" s="24"/>
    </row>
    <row r="2296" spans="1:10" ht="13">
      <c r="A2296" s="1" t="s">
        <v>2295</v>
      </c>
      <c r="E2296" s="39"/>
      <c r="F2296" s="65"/>
      <c r="I2296" s="24"/>
      <c r="J2296" s="24"/>
    </row>
    <row r="2297" spans="1:10" ht="13">
      <c r="A2297" s="1" t="s">
        <v>2296</v>
      </c>
      <c r="E2297" s="39"/>
      <c r="F2297" s="65"/>
      <c r="I2297" s="24"/>
      <c r="J2297" s="24"/>
    </row>
    <row r="2298" spans="1:10" ht="13">
      <c r="A2298" s="1" t="s">
        <v>2297</v>
      </c>
      <c r="E2298" s="39"/>
      <c r="F2298" s="65"/>
      <c r="I2298" s="24"/>
      <c r="J2298" s="24"/>
    </row>
    <row r="2299" spans="1:10" ht="13">
      <c r="A2299" s="1" t="s">
        <v>2298</v>
      </c>
      <c r="E2299" s="39"/>
      <c r="F2299" s="65"/>
      <c r="I2299" s="24"/>
      <c r="J2299" s="24"/>
    </row>
    <row r="2300" spans="1:10" ht="13">
      <c r="A2300" s="1" t="s">
        <v>2299</v>
      </c>
      <c r="E2300" s="39"/>
      <c r="F2300" s="65"/>
      <c r="I2300" s="24"/>
      <c r="J2300" s="24"/>
    </row>
    <row r="2301" spans="1:10" ht="13">
      <c r="A2301" s="1" t="s">
        <v>2300</v>
      </c>
      <c r="E2301" s="39"/>
      <c r="F2301" s="65"/>
      <c r="I2301" s="24"/>
      <c r="J2301" s="24"/>
    </row>
    <row r="2302" spans="1:10" ht="13">
      <c r="A2302" s="1" t="s">
        <v>2301</v>
      </c>
      <c r="E2302" s="39"/>
      <c r="F2302" s="65"/>
      <c r="I2302" s="24"/>
      <c r="J2302" s="24"/>
    </row>
    <row r="2303" spans="1:10" ht="13">
      <c r="A2303" s="1" t="s">
        <v>2302</v>
      </c>
      <c r="E2303" s="39"/>
      <c r="F2303" s="65"/>
      <c r="I2303" s="24"/>
      <c r="J2303" s="24"/>
    </row>
    <row r="2304" spans="1:10" ht="13">
      <c r="A2304" s="1" t="s">
        <v>2303</v>
      </c>
      <c r="E2304" s="39"/>
      <c r="F2304" s="65"/>
      <c r="I2304" s="24"/>
      <c r="J2304" s="24"/>
    </row>
    <row r="2305" spans="1:10" ht="13">
      <c r="A2305" s="1" t="s">
        <v>2304</v>
      </c>
      <c r="E2305" s="39"/>
      <c r="F2305" s="65"/>
      <c r="I2305" s="24"/>
      <c r="J2305" s="24"/>
    </row>
    <row r="2306" spans="1:10" ht="13">
      <c r="A2306" s="1" t="s">
        <v>2305</v>
      </c>
      <c r="E2306" s="39"/>
      <c r="F2306" s="65"/>
      <c r="I2306" s="24"/>
      <c r="J2306" s="24"/>
    </row>
    <row r="2307" spans="1:10" ht="13">
      <c r="A2307" s="1" t="s">
        <v>2306</v>
      </c>
      <c r="E2307" s="39"/>
      <c r="F2307" s="65"/>
      <c r="I2307" s="24"/>
      <c r="J2307" s="24"/>
    </row>
    <row r="2308" spans="1:10" ht="13">
      <c r="A2308" s="1" t="s">
        <v>2307</v>
      </c>
      <c r="E2308" s="39"/>
      <c r="F2308" s="65"/>
      <c r="I2308" s="24"/>
      <c r="J2308" s="24"/>
    </row>
    <row r="2309" spans="1:10" ht="13">
      <c r="A2309" s="1" t="s">
        <v>2308</v>
      </c>
      <c r="E2309" s="39"/>
      <c r="F2309" s="65"/>
      <c r="I2309" s="24"/>
      <c r="J2309" s="24"/>
    </row>
    <row r="2310" spans="1:10" ht="13">
      <c r="A2310" s="1" t="s">
        <v>2309</v>
      </c>
      <c r="E2310" s="39"/>
      <c r="F2310" s="65"/>
      <c r="I2310" s="24"/>
      <c r="J2310" s="24"/>
    </row>
    <row r="2311" spans="1:10" ht="13">
      <c r="A2311" s="1" t="s">
        <v>2310</v>
      </c>
      <c r="E2311" s="39"/>
      <c r="F2311" s="65"/>
      <c r="I2311" s="24"/>
      <c r="J2311" s="24"/>
    </row>
    <row r="2312" spans="1:10" ht="13">
      <c r="A2312" s="1" t="s">
        <v>2311</v>
      </c>
      <c r="E2312" s="39"/>
      <c r="F2312" s="65"/>
      <c r="I2312" s="24"/>
      <c r="J2312" s="24"/>
    </row>
    <row r="2313" spans="1:10" ht="13">
      <c r="A2313" s="1" t="s">
        <v>2312</v>
      </c>
      <c r="E2313" s="39"/>
      <c r="F2313" s="65"/>
      <c r="I2313" s="24"/>
      <c r="J2313" s="24"/>
    </row>
    <row r="2314" spans="1:10" ht="13">
      <c r="A2314" s="1" t="s">
        <v>2313</v>
      </c>
      <c r="E2314" s="39"/>
      <c r="F2314" s="65"/>
      <c r="I2314" s="24"/>
      <c r="J2314" s="24"/>
    </row>
    <row r="2315" spans="1:10" ht="13">
      <c r="A2315" s="1" t="s">
        <v>2314</v>
      </c>
      <c r="E2315" s="39"/>
      <c r="F2315" s="65"/>
      <c r="I2315" s="24"/>
      <c r="J2315" s="24"/>
    </row>
    <row r="2316" spans="1:10" ht="13">
      <c r="A2316" s="1" t="s">
        <v>2315</v>
      </c>
      <c r="E2316" s="39"/>
      <c r="F2316" s="65"/>
      <c r="I2316" s="24"/>
      <c r="J2316" s="24"/>
    </row>
    <row r="2317" spans="1:10" ht="13">
      <c r="A2317" s="1" t="s">
        <v>2316</v>
      </c>
      <c r="E2317" s="39"/>
      <c r="F2317" s="65"/>
      <c r="I2317" s="24"/>
      <c r="J2317" s="24"/>
    </row>
    <row r="2318" spans="1:10" ht="13">
      <c r="A2318" s="1" t="s">
        <v>2317</v>
      </c>
      <c r="E2318" s="39"/>
      <c r="F2318" s="65"/>
      <c r="I2318" s="24"/>
      <c r="J2318" s="24"/>
    </row>
    <row r="2319" spans="1:10" ht="13">
      <c r="A2319" s="1" t="s">
        <v>2318</v>
      </c>
      <c r="E2319" s="39"/>
      <c r="F2319" s="65"/>
      <c r="I2319" s="24"/>
      <c r="J2319" s="24"/>
    </row>
    <row r="2320" spans="1:10" ht="13">
      <c r="A2320" s="1" t="s">
        <v>2319</v>
      </c>
      <c r="E2320" s="39"/>
      <c r="F2320" s="65"/>
      <c r="I2320" s="24"/>
      <c r="J2320" s="24"/>
    </row>
    <row r="2321" spans="1:10" ht="13">
      <c r="A2321" s="1" t="s">
        <v>2320</v>
      </c>
      <c r="E2321" s="39"/>
      <c r="F2321" s="65"/>
      <c r="I2321" s="24"/>
      <c r="J2321" s="24"/>
    </row>
    <row r="2322" spans="1:10" ht="13">
      <c r="A2322" s="1" t="s">
        <v>2321</v>
      </c>
      <c r="E2322" s="39"/>
      <c r="F2322" s="65"/>
      <c r="I2322" s="24"/>
      <c r="J2322" s="24"/>
    </row>
    <row r="2323" spans="1:10" ht="13">
      <c r="A2323" s="1" t="s">
        <v>2322</v>
      </c>
      <c r="E2323" s="39"/>
      <c r="F2323" s="65"/>
      <c r="I2323" s="24"/>
      <c r="J2323" s="24"/>
    </row>
    <row r="2324" spans="1:10" ht="13">
      <c r="A2324" s="1" t="s">
        <v>2323</v>
      </c>
      <c r="E2324" s="39"/>
      <c r="F2324" s="65"/>
      <c r="I2324" s="24"/>
      <c r="J2324" s="24"/>
    </row>
    <row r="2325" spans="1:10" ht="13">
      <c r="A2325" s="1" t="s">
        <v>2324</v>
      </c>
      <c r="E2325" s="39"/>
      <c r="F2325" s="65"/>
      <c r="I2325" s="24"/>
      <c r="J2325" s="24"/>
    </row>
    <row r="2326" spans="1:10" ht="13">
      <c r="A2326" s="1" t="s">
        <v>2325</v>
      </c>
      <c r="E2326" s="39"/>
      <c r="F2326" s="65"/>
      <c r="I2326" s="24"/>
      <c r="J2326" s="24"/>
    </row>
    <row r="2327" spans="1:10" ht="13">
      <c r="A2327" s="1" t="s">
        <v>2326</v>
      </c>
      <c r="E2327" s="39"/>
      <c r="F2327" s="65"/>
      <c r="I2327" s="24"/>
      <c r="J2327" s="24"/>
    </row>
    <row r="2328" spans="1:10" ht="13">
      <c r="A2328" s="1" t="s">
        <v>2327</v>
      </c>
      <c r="E2328" s="39"/>
      <c r="F2328" s="65"/>
      <c r="I2328" s="24"/>
      <c r="J2328" s="24"/>
    </row>
    <row r="2329" spans="1:10" ht="13">
      <c r="A2329" s="1" t="s">
        <v>2328</v>
      </c>
      <c r="E2329" s="39"/>
      <c r="F2329" s="65"/>
      <c r="I2329" s="24"/>
      <c r="J2329" s="24"/>
    </row>
    <row r="2330" spans="1:10" ht="13">
      <c r="A2330" s="1" t="s">
        <v>2329</v>
      </c>
      <c r="E2330" s="39"/>
      <c r="F2330" s="65"/>
      <c r="I2330" s="24"/>
      <c r="J2330" s="24"/>
    </row>
    <row r="2331" spans="1:10" ht="13">
      <c r="A2331" s="1" t="s">
        <v>2330</v>
      </c>
      <c r="E2331" s="39"/>
      <c r="F2331" s="65"/>
      <c r="I2331" s="24"/>
      <c r="J2331" s="24"/>
    </row>
    <row r="2332" spans="1:10" ht="13">
      <c r="A2332" s="1" t="s">
        <v>2331</v>
      </c>
      <c r="E2332" s="39"/>
      <c r="F2332" s="65"/>
      <c r="I2332" s="24"/>
      <c r="J2332" s="24"/>
    </row>
    <row r="2333" spans="1:10" ht="13">
      <c r="A2333" s="1" t="s">
        <v>2332</v>
      </c>
      <c r="E2333" s="39"/>
      <c r="F2333" s="65"/>
      <c r="I2333" s="24"/>
      <c r="J2333" s="24"/>
    </row>
    <row r="2334" spans="1:10" ht="13">
      <c r="A2334" s="1" t="s">
        <v>2333</v>
      </c>
      <c r="E2334" s="39"/>
      <c r="F2334" s="65"/>
      <c r="I2334" s="24"/>
      <c r="J2334" s="24"/>
    </row>
    <row r="2335" spans="1:10" ht="13">
      <c r="A2335" s="1" t="s">
        <v>2334</v>
      </c>
      <c r="E2335" s="39"/>
      <c r="F2335" s="65"/>
      <c r="I2335" s="24"/>
      <c r="J2335" s="24"/>
    </row>
    <row r="2336" spans="1:10" ht="13">
      <c r="A2336" s="1" t="s">
        <v>2335</v>
      </c>
      <c r="E2336" s="39"/>
      <c r="F2336" s="65"/>
      <c r="I2336" s="24"/>
      <c r="J2336" s="24"/>
    </row>
    <row r="2337" spans="1:10" ht="13">
      <c r="A2337" s="1" t="s">
        <v>2336</v>
      </c>
      <c r="E2337" s="39"/>
      <c r="F2337" s="65"/>
      <c r="I2337" s="24"/>
      <c r="J2337" s="24"/>
    </row>
    <row r="2338" spans="1:10" ht="13">
      <c r="A2338" s="1" t="s">
        <v>2337</v>
      </c>
      <c r="E2338" s="39"/>
      <c r="F2338" s="65"/>
      <c r="I2338" s="24"/>
      <c r="J2338" s="24"/>
    </row>
    <row r="2339" spans="1:10" ht="13">
      <c r="A2339" s="1" t="s">
        <v>2338</v>
      </c>
      <c r="E2339" s="39"/>
      <c r="F2339" s="65"/>
      <c r="I2339" s="24"/>
      <c r="J2339" s="24"/>
    </row>
    <row r="2340" spans="1:10" ht="13">
      <c r="A2340" s="1" t="s">
        <v>2339</v>
      </c>
      <c r="E2340" s="39"/>
      <c r="F2340" s="65"/>
      <c r="I2340" s="24"/>
      <c r="J2340" s="24"/>
    </row>
    <row r="2341" spans="1:10" ht="13">
      <c r="A2341" s="1" t="s">
        <v>2340</v>
      </c>
      <c r="E2341" s="39"/>
      <c r="F2341" s="65"/>
      <c r="I2341" s="24"/>
      <c r="J2341" s="24"/>
    </row>
    <row r="2342" spans="1:10" ht="13">
      <c r="A2342" s="1" t="s">
        <v>2341</v>
      </c>
      <c r="E2342" s="39"/>
      <c r="F2342" s="65"/>
      <c r="I2342" s="24"/>
      <c r="J2342" s="24"/>
    </row>
    <row r="2343" spans="1:10" ht="13">
      <c r="A2343" s="1" t="s">
        <v>2342</v>
      </c>
      <c r="E2343" s="39"/>
      <c r="F2343" s="65"/>
      <c r="I2343" s="24"/>
      <c r="J2343" s="24"/>
    </row>
    <row r="2344" spans="1:10" ht="13">
      <c r="A2344" s="1" t="s">
        <v>2343</v>
      </c>
      <c r="E2344" s="39"/>
      <c r="F2344" s="65"/>
      <c r="I2344" s="24"/>
      <c r="J2344" s="24"/>
    </row>
    <row r="2345" spans="1:10" ht="13">
      <c r="A2345" s="1" t="s">
        <v>2344</v>
      </c>
      <c r="E2345" s="39"/>
      <c r="F2345" s="65"/>
      <c r="I2345" s="24"/>
      <c r="J2345" s="24"/>
    </row>
    <row r="2346" spans="1:10" ht="13">
      <c r="A2346" s="1" t="s">
        <v>2345</v>
      </c>
      <c r="E2346" s="39"/>
      <c r="F2346" s="65"/>
      <c r="I2346" s="24"/>
      <c r="J2346" s="24"/>
    </row>
    <row r="2347" spans="1:10" ht="13">
      <c r="A2347" s="1" t="s">
        <v>2346</v>
      </c>
      <c r="E2347" s="39"/>
      <c r="F2347" s="65"/>
      <c r="I2347" s="24"/>
      <c r="J2347" s="24"/>
    </row>
    <row r="2348" spans="1:10" ht="13">
      <c r="A2348" s="1" t="s">
        <v>2347</v>
      </c>
      <c r="E2348" s="39"/>
      <c r="F2348" s="65"/>
      <c r="I2348" s="24"/>
      <c r="J2348" s="24"/>
    </row>
    <row r="2349" spans="1:10" ht="13">
      <c r="A2349" s="1" t="s">
        <v>2348</v>
      </c>
      <c r="E2349" s="39"/>
      <c r="F2349" s="65"/>
      <c r="I2349" s="24"/>
      <c r="J2349" s="24"/>
    </row>
    <row r="2350" spans="1:10" ht="13">
      <c r="A2350" s="1" t="s">
        <v>2349</v>
      </c>
      <c r="E2350" s="39"/>
      <c r="F2350" s="65"/>
      <c r="I2350" s="24"/>
      <c r="J2350" s="24"/>
    </row>
    <row r="2351" spans="1:10" ht="13">
      <c r="A2351" s="1" t="s">
        <v>2350</v>
      </c>
      <c r="E2351" s="39"/>
      <c r="F2351" s="65"/>
      <c r="I2351" s="24"/>
      <c r="J2351" s="24"/>
    </row>
    <row r="2352" spans="1:10" ht="13">
      <c r="A2352" s="1" t="s">
        <v>2351</v>
      </c>
      <c r="E2352" s="39"/>
      <c r="F2352" s="65"/>
      <c r="I2352" s="24"/>
      <c r="J2352" s="24"/>
    </row>
    <row r="2353" spans="1:10" ht="13">
      <c r="A2353" s="1" t="s">
        <v>2352</v>
      </c>
      <c r="E2353" s="39"/>
      <c r="F2353" s="65"/>
      <c r="I2353" s="24"/>
      <c r="J2353" s="24"/>
    </row>
    <row r="2354" spans="1:10" ht="13">
      <c r="A2354" s="1" t="s">
        <v>2353</v>
      </c>
      <c r="E2354" s="39"/>
      <c r="F2354" s="65"/>
      <c r="I2354" s="24"/>
      <c r="J2354" s="24"/>
    </row>
    <row r="2355" spans="1:10" ht="13">
      <c r="A2355" s="1" t="s">
        <v>2354</v>
      </c>
      <c r="E2355" s="39"/>
      <c r="F2355" s="65"/>
      <c r="I2355" s="24"/>
      <c r="J2355" s="24"/>
    </row>
    <row r="2356" spans="1:10" ht="13">
      <c r="A2356" s="1" t="s">
        <v>2355</v>
      </c>
      <c r="E2356" s="39"/>
      <c r="F2356" s="65"/>
      <c r="I2356" s="24"/>
      <c r="J2356" s="24"/>
    </row>
    <row r="2357" spans="1:10" ht="13">
      <c r="A2357" s="1" t="s">
        <v>2356</v>
      </c>
      <c r="E2357" s="39"/>
      <c r="F2357" s="65"/>
      <c r="I2357" s="24"/>
      <c r="J2357" s="24"/>
    </row>
    <row r="2358" spans="1:10" ht="13">
      <c r="A2358" s="1" t="s">
        <v>2357</v>
      </c>
      <c r="E2358" s="39"/>
      <c r="F2358" s="65"/>
      <c r="I2358" s="24"/>
      <c r="J2358" s="24"/>
    </row>
    <row r="2359" spans="1:10" ht="13">
      <c r="A2359" s="1" t="s">
        <v>2358</v>
      </c>
      <c r="E2359" s="39"/>
      <c r="F2359" s="65"/>
      <c r="I2359" s="24"/>
      <c r="J2359" s="24"/>
    </row>
    <row r="2360" spans="1:10" ht="13">
      <c r="A2360" s="1" t="s">
        <v>2359</v>
      </c>
      <c r="E2360" s="39"/>
      <c r="F2360" s="65"/>
      <c r="I2360" s="24"/>
      <c r="J2360" s="24"/>
    </row>
    <row r="2361" spans="1:10" ht="13">
      <c r="A2361" s="1" t="s">
        <v>2360</v>
      </c>
      <c r="E2361" s="39"/>
      <c r="F2361" s="65"/>
      <c r="I2361" s="24"/>
      <c r="J2361" s="24"/>
    </row>
    <row r="2362" spans="1:10" ht="13">
      <c r="A2362" s="1" t="s">
        <v>2361</v>
      </c>
      <c r="E2362" s="39"/>
      <c r="F2362" s="65"/>
      <c r="I2362" s="24"/>
      <c r="J2362" s="24"/>
    </row>
    <row r="2363" spans="1:10" ht="13">
      <c r="A2363" s="1" t="s">
        <v>2362</v>
      </c>
      <c r="E2363" s="39"/>
      <c r="F2363" s="65"/>
      <c r="I2363" s="24"/>
      <c r="J2363" s="24"/>
    </row>
    <row r="2364" spans="1:10" ht="13">
      <c r="A2364" s="1" t="s">
        <v>2363</v>
      </c>
      <c r="E2364" s="39"/>
      <c r="F2364" s="65"/>
      <c r="I2364" s="24"/>
      <c r="J2364" s="24"/>
    </row>
    <row r="2365" spans="1:10" ht="13">
      <c r="A2365" s="1" t="s">
        <v>2364</v>
      </c>
      <c r="E2365" s="39"/>
      <c r="F2365" s="65"/>
      <c r="I2365" s="24"/>
      <c r="J2365" s="24"/>
    </row>
    <row r="2366" spans="1:10" ht="13">
      <c r="A2366" s="1" t="s">
        <v>2365</v>
      </c>
      <c r="E2366" s="39"/>
      <c r="F2366" s="65"/>
      <c r="I2366" s="24"/>
      <c r="J2366" s="24"/>
    </row>
    <row r="2367" spans="1:10" ht="13">
      <c r="A2367" s="1" t="s">
        <v>2366</v>
      </c>
      <c r="E2367" s="39"/>
      <c r="F2367" s="65"/>
      <c r="I2367" s="24"/>
      <c r="J2367" s="24"/>
    </row>
    <row r="2368" spans="1:10" ht="13">
      <c r="A2368" s="1" t="s">
        <v>2367</v>
      </c>
      <c r="E2368" s="39"/>
      <c r="F2368" s="65"/>
      <c r="I2368" s="24"/>
      <c r="J2368" s="24"/>
    </row>
    <row r="2369" spans="1:10" ht="13">
      <c r="A2369" s="1" t="s">
        <v>2368</v>
      </c>
      <c r="E2369" s="39"/>
      <c r="F2369" s="65"/>
      <c r="I2369" s="24"/>
      <c r="J2369" s="24"/>
    </row>
    <row r="2370" spans="1:10" ht="13">
      <c r="A2370" s="1" t="s">
        <v>2369</v>
      </c>
      <c r="E2370" s="39"/>
      <c r="F2370" s="65"/>
      <c r="I2370" s="24"/>
      <c r="J2370" s="24"/>
    </row>
    <row r="2371" spans="1:10" ht="13">
      <c r="A2371" s="1" t="s">
        <v>2370</v>
      </c>
      <c r="E2371" s="39"/>
      <c r="F2371" s="65"/>
      <c r="I2371" s="24"/>
      <c r="J2371" s="24"/>
    </row>
    <row r="2372" spans="1:10" ht="13">
      <c r="A2372" s="1" t="s">
        <v>2371</v>
      </c>
      <c r="E2372" s="39"/>
      <c r="F2372" s="65"/>
      <c r="I2372" s="24"/>
      <c r="J2372" s="24"/>
    </row>
    <row r="2373" spans="1:10" ht="13">
      <c r="A2373" s="1" t="s">
        <v>2372</v>
      </c>
      <c r="E2373" s="39"/>
      <c r="F2373" s="65"/>
      <c r="I2373" s="24"/>
      <c r="J2373" s="24"/>
    </row>
    <row r="2374" spans="1:10" ht="13">
      <c r="A2374" s="1" t="s">
        <v>2373</v>
      </c>
      <c r="E2374" s="39"/>
      <c r="F2374" s="65"/>
      <c r="I2374" s="24"/>
      <c r="J2374" s="24"/>
    </row>
    <row r="2375" spans="1:10" ht="13">
      <c r="A2375" s="1" t="s">
        <v>2374</v>
      </c>
      <c r="E2375" s="39"/>
      <c r="F2375" s="65"/>
      <c r="I2375" s="24"/>
      <c r="J2375" s="24"/>
    </row>
    <row r="2376" spans="1:10" ht="13">
      <c r="A2376" s="1" t="s">
        <v>2375</v>
      </c>
      <c r="E2376" s="39"/>
      <c r="F2376" s="65"/>
      <c r="I2376" s="24"/>
      <c r="J2376" s="24"/>
    </row>
    <row r="2377" spans="1:10" ht="13">
      <c r="A2377" s="1" t="s">
        <v>2376</v>
      </c>
      <c r="E2377" s="39"/>
      <c r="F2377" s="65"/>
      <c r="I2377" s="24"/>
      <c r="J2377" s="24"/>
    </row>
    <row r="2378" spans="1:10" ht="13">
      <c r="A2378" s="1" t="s">
        <v>2377</v>
      </c>
      <c r="E2378" s="39"/>
      <c r="F2378" s="65"/>
      <c r="I2378" s="24"/>
      <c r="J2378" s="24"/>
    </row>
    <row r="2379" spans="1:10" ht="13">
      <c r="A2379" s="1" t="s">
        <v>2378</v>
      </c>
      <c r="E2379" s="39"/>
      <c r="F2379" s="65"/>
      <c r="I2379" s="24"/>
      <c r="J2379" s="24"/>
    </row>
    <row r="2380" spans="1:10" ht="13">
      <c r="A2380" s="1" t="s">
        <v>2379</v>
      </c>
      <c r="E2380" s="39"/>
      <c r="F2380" s="65"/>
      <c r="I2380" s="24"/>
      <c r="J2380" s="24"/>
    </row>
    <row r="2381" spans="1:10" ht="13">
      <c r="A2381" s="1" t="s">
        <v>2380</v>
      </c>
      <c r="E2381" s="39"/>
      <c r="F2381" s="65"/>
      <c r="I2381" s="24"/>
      <c r="J2381" s="24"/>
    </row>
    <row r="2382" spans="1:10" ht="13">
      <c r="A2382" s="1" t="s">
        <v>2381</v>
      </c>
      <c r="E2382" s="39"/>
      <c r="F2382" s="65"/>
      <c r="I2382" s="24"/>
      <c r="J2382" s="24"/>
    </row>
    <row r="2383" spans="1:10" ht="13">
      <c r="A2383" s="1" t="s">
        <v>2382</v>
      </c>
      <c r="E2383" s="39"/>
      <c r="F2383" s="65"/>
      <c r="I2383" s="24"/>
      <c r="J2383" s="24"/>
    </row>
    <row r="2384" spans="1:10" ht="13">
      <c r="A2384" s="1" t="s">
        <v>2383</v>
      </c>
      <c r="E2384" s="39"/>
      <c r="F2384" s="65"/>
      <c r="I2384" s="24"/>
      <c r="J2384" s="24"/>
    </row>
    <row r="2385" spans="1:10" ht="13">
      <c r="A2385" s="1" t="s">
        <v>2384</v>
      </c>
      <c r="E2385" s="39"/>
      <c r="F2385" s="65"/>
      <c r="I2385" s="24"/>
      <c r="J2385" s="24"/>
    </row>
    <row r="2386" spans="1:10" ht="13">
      <c r="A2386" s="1" t="s">
        <v>2385</v>
      </c>
      <c r="E2386" s="39"/>
      <c r="F2386" s="65"/>
      <c r="I2386" s="24"/>
      <c r="J2386" s="24"/>
    </row>
    <row r="2387" spans="1:10" ht="13">
      <c r="A2387" s="1" t="s">
        <v>2386</v>
      </c>
      <c r="E2387" s="39"/>
      <c r="F2387" s="65"/>
      <c r="I2387" s="24"/>
      <c r="J2387" s="24"/>
    </row>
    <row r="2388" spans="1:10" ht="13">
      <c r="A2388" s="1" t="s">
        <v>2387</v>
      </c>
      <c r="E2388" s="39"/>
      <c r="F2388" s="65"/>
      <c r="I2388" s="24"/>
      <c r="J2388" s="24"/>
    </row>
    <row r="2389" spans="1:10" ht="13">
      <c r="A2389" s="1" t="s">
        <v>2388</v>
      </c>
      <c r="E2389" s="39"/>
      <c r="F2389" s="65"/>
      <c r="I2389" s="24"/>
      <c r="J2389" s="24"/>
    </row>
    <row r="2390" spans="1:10" ht="13">
      <c r="A2390" s="1" t="s">
        <v>2389</v>
      </c>
      <c r="E2390" s="39"/>
      <c r="F2390" s="65"/>
      <c r="I2390" s="24"/>
      <c r="J2390" s="24"/>
    </row>
    <row r="2391" spans="1:10" ht="13">
      <c r="A2391" s="1" t="s">
        <v>2390</v>
      </c>
      <c r="E2391" s="39"/>
      <c r="F2391" s="65"/>
      <c r="I2391" s="24"/>
      <c r="J2391" s="24"/>
    </row>
    <row r="2392" spans="1:10" ht="13">
      <c r="A2392" s="1" t="s">
        <v>2391</v>
      </c>
      <c r="E2392" s="39"/>
      <c r="F2392" s="65"/>
      <c r="I2392" s="24"/>
      <c r="J2392" s="24"/>
    </row>
    <row r="2393" spans="1:10" ht="13">
      <c r="A2393" s="1" t="s">
        <v>2392</v>
      </c>
      <c r="E2393" s="39"/>
      <c r="F2393" s="65"/>
      <c r="I2393" s="24"/>
      <c r="J2393" s="24"/>
    </row>
    <row r="2394" spans="1:10" ht="13">
      <c r="A2394" s="1" t="s">
        <v>2393</v>
      </c>
      <c r="E2394" s="39"/>
      <c r="F2394" s="65"/>
      <c r="I2394" s="24"/>
      <c r="J2394" s="24"/>
    </row>
    <row r="2395" spans="1:10" ht="13">
      <c r="A2395" s="1" t="s">
        <v>2394</v>
      </c>
      <c r="E2395" s="39"/>
      <c r="F2395" s="65"/>
      <c r="I2395" s="24"/>
      <c r="J2395" s="24"/>
    </row>
    <row r="2396" spans="1:10" ht="13">
      <c r="A2396" s="1" t="s">
        <v>2395</v>
      </c>
      <c r="E2396" s="39"/>
      <c r="F2396" s="65"/>
      <c r="I2396" s="24"/>
      <c r="J2396" s="24"/>
    </row>
    <row r="2397" spans="1:10" ht="13">
      <c r="A2397" s="1" t="s">
        <v>2396</v>
      </c>
      <c r="E2397" s="39"/>
      <c r="F2397" s="65"/>
      <c r="I2397" s="24"/>
      <c r="J2397" s="24"/>
    </row>
    <row r="2398" spans="1:10" ht="13">
      <c r="A2398" s="1" t="s">
        <v>2397</v>
      </c>
      <c r="E2398" s="39"/>
      <c r="F2398" s="65"/>
      <c r="I2398" s="24"/>
      <c r="J2398" s="24"/>
    </row>
    <row r="2399" spans="1:10" ht="13">
      <c r="A2399" s="1" t="s">
        <v>2398</v>
      </c>
      <c r="E2399" s="39"/>
      <c r="F2399" s="65"/>
      <c r="I2399" s="24"/>
      <c r="J2399" s="24"/>
    </row>
    <row r="2400" spans="1:10" ht="13">
      <c r="A2400" s="1" t="s">
        <v>2399</v>
      </c>
      <c r="E2400" s="39"/>
      <c r="F2400" s="65"/>
      <c r="I2400" s="24"/>
      <c r="J2400" s="24"/>
    </row>
    <row r="2401" spans="1:10" ht="13">
      <c r="A2401" s="1" t="s">
        <v>2400</v>
      </c>
      <c r="E2401" s="39"/>
      <c r="F2401" s="65"/>
      <c r="I2401" s="24"/>
      <c r="J2401" s="24"/>
    </row>
    <row r="2402" spans="1:10" ht="13">
      <c r="A2402" s="1" t="s">
        <v>2401</v>
      </c>
      <c r="E2402" s="39"/>
      <c r="F2402" s="65"/>
      <c r="I2402" s="24"/>
      <c r="J2402" s="24"/>
    </row>
    <row r="2403" spans="1:10" ht="13">
      <c r="A2403" s="1" t="s">
        <v>2402</v>
      </c>
      <c r="E2403" s="39"/>
      <c r="F2403" s="65"/>
      <c r="I2403" s="24"/>
      <c r="J2403" s="24"/>
    </row>
    <row r="2404" spans="1:10" ht="13">
      <c r="A2404" s="1" t="s">
        <v>2403</v>
      </c>
      <c r="E2404" s="39"/>
      <c r="F2404" s="65"/>
      <c r="I2404" s="24"/>
      <c r="J2404" s="24"/>
    </row>
    <row r="2405" spans="1:10" ht="13">
      <c r="A2405" s="1" t="s">
        <v>2404</v>
      </c>
      <c r="E2405" s="39"/>
      <c r="F2405" s="65"/>
      <c r="I2405" s="24"/>
      <c r="J2405" s="24"/>
    </row>
    <row r="2406" spans="1:10" ht="13">
      <c r="A2406" s="1" t="s">
        <v>2405</v>
      </c>
      <c r="E2406" s="39"/>
      <c r="F2406" s="65"/>
      <c r="I2406" s="24"/>
      <c r="J2406" s="24"/>
    </row>
    <row r="2407" spans="1:10" ht="13">
      <c r="A2407" s="1" t="s">
        <v>2406</v>
      </c>
      <c r="E2407" s="39"/>
      <c r="F2407" s="65"/>
      <c r="I2407" s="24"/>
      <c r="J2407" s="24"/>
    </row>
    <row r="2408" spans="1:10" ht="13">
      <c r="A2408" s="1" t="s">
        <v>2407</v>
      </c>
      <c r="E2408" s="39"/>
      <c r="F2408" s="65"/>
      <c r="I2408" s="24"/>
      <c r="J2408" s="24"/>
    </row>
    <row r="2409" spans="1:10" ht="13">
      <c r="A2409" s="1" t="s">
        <v>2408</v>
      </c>
      <c r="E2409" s="39"/>
      <c r="F2409" s="65"/>
      <c r="I2409" s="24"/>
      <c r="J2409" s="24"/>
    </row>
    <row r="2410" spans="1:10" ht="13">
      <c r="A2410" s="1" t="s">
        <v>2409</v>
      </c>
      <c r="E2410" s="39"/>
      <c r="F2410" s="65"/>
      <c r="I2410" s="24"/>
      <c r="J2410" s="24"/>
    </row>
    <row r="2411" spans="1:10" ht="13">
      <c r="A2411" s="1" t="s">
        <v>2410</v>
      </c>
      <c r="E2411" s="39"/>
      <c r="F2411" s="65"/>
      <c r="I2411" s="24"/>
      <c r="J2411" s="24"/>
    </row>
    <row r="2412" spans="1:10" ht="13">
      <c r="A2412" s="1" t="s">
        <v>2411</v>
      </c>
      <c r="E2412" s="39"/>
      <c r="F2412" s="65"/>
      <c r="I2412" s="24"/>
      <c r="J2412" s="24"/>
    </row>
    <row r="2413" spans="1:10" ht="13">
      <c r="A2413" s="1" t="s">
        <v>2412</v>
      </c>
      <c r="E2413" s="39"/>
      <c r="F2413" s="65"/>
      <c r="I2413" s="24"/>
      <c r="J2413" s="24"/>
    </row>
    <row r="2414" spans="1:10" ht="13">
      <c r="A2414" s="1" t="s">
        <v>2413</v>
      </c>
      <c r="E2414" s="39"/>
      <c r="F2414" s="65"/>
      <c r="I2414" s="24"/>
      <c r="J2414" s="24"/>
    </row>
    <row r="2415" spans="1:10" ht="13">
      <c r="A2415" s="1" t="s">
        <v>2414</v>
      </c>
      <c r="E2415" s="39"/>
      <c r="F2415" s="65"/>
      <c r="I2415" s="24"/>
      <c r="J2415" s="24"/>
    </row>
    <row r="2416" spans="1:10" ht="13">
      <c r="A2416" s="1" t="s">
        <v>2415</v>
      </c>
      <c r="E2416" s="39"/>
      <c r="F2416" s="65"/>
      <c r="I2416" s="24"/>
      <c r="J2416" s="24"/>
    </row>
    <row r="2417" spans="1:10" ht="13">
      <c r="A2417" s="1" t="s">
        <v>2416</v>
      </c>
      <c r="E2417" s="39"/>
      <c r="F2417" s="65"/>
      <c r="I2417" s="24"/>
      <c r="J2417" s="24"/>
    </row>
    <row r="2418" spans="1:10" ht="13">
      <c r="A2418" s="1" t="s">
        <v>2417</v>
      </c>
      <c r="E2418" s="39"/>
      <c r="F2418" s="65"/>
      <c r="I2418" s="24"/>
      <c r="J2418" s="24"/>
    </row>
    <row r="2419" spans="1:10" ht="13">
      <c r="A2419" s="1" t="s">
        <v>2418</v>
      </c>
      <c r="E2419" s="39"/>
      <c r="F2419" s="65"/>
      <c r="I2419" s="24"/>
      <c r="J2419" s="24"/>
    </row>
    <row r="2420" spans="1:10" ht="13">
      <c r="A2420" s="1" t="s">
        <v>2419</v>
      </c>
      <c r="E2420" s="39"/>
      <c r="F2420" s="65"/>
      <c r="I2420" s="24"/>
      <c r="J2420" s="24"/>
    </row>
    <row r="2421" spans="1:10" ht="13">
      <c r="A2421" s="1" t="s">
        <v>2420</v>
      </c>
      <c r="E2421" s="39"/>
      <c r="F2421" s="65"/>
      <c r="I2421" s="24"/>
      <c r="J2421" s="24"/>
    </row>
    <row r="2422" spans="1:10" ht="13">
      <c r="A2422" s="1" t="s">
        <v>2421</v>
      </c>
      <c r="E2422" s="39"/>
      <c r="F2422" s="65"/>
      <c r="I2422" s="24"/>
      <c r="J2422" s="24"/>
    </row>
    <row r="2423" spans="1:10" ht="13">
      <c r="A2423" s="1" t="s">
        <v>2422</v>
      </c>
      <c r="E2423" s="39"/>
      <c r="F2423" s="65"/>
      <c r="I2423" s="24"/>
      <c r="J2423" s="24"/>
    </row>
    <row r="2424" spans="1:10" ht="13">
      <c r="A2424" s="1" t="s">
        <v>2423</v>
      </c>
      <c r="E2424" s="39"/>
      <c r="F2424" s="65"/>
      <c r="I2424" s="24"/>
      <c r="J2424" s="24"/>
    </row>
    <row r="2425" spans="1:10" ht="13">
      <c r="A2425" s="1" t="s">
        <v>2424</v>
      </c>
      <c r="E2425" s="39"/>
      <c r="F2425" s="65"/>
      <c r="I2425" s="24"/>
      <c r="J2425" s="24"/>
    </row>
    <row r="2426" spans="1:10" ht="13">
      <c r="A2426" s="1" t="s">
        <v>2425</v>
      </c>
      <c r="E2426" s="39"/>
      <c r="F2426" s="65"/>
      <c r="I2426" s="24"/>
      <c r="J2426" s="24"/>
    </row>
    <row r="2427" spans="1:10" ht="13">
      <c r="A2427" s="1" t="s">
        <v>2426</v>
      </c>
      <c r="E2427" s="39"/>
      <c r="F2427" s="65"/>
      <c r="I2427" s="24"/>
      <c r="J2427" s="24"/>
    </row>
    <row r="2428" spans="1:10" ht="13">
      <c r="A2428" s="1" t="s">
        <v>2427</v>
      </c>
      <c r="E2428" s="39"/>
      <c r="F2428" s="65"/>
      <c r="I2428" s="24"/>
      <c r="J2428" s="24"/>
    </row>
    <row r="2429" spans="1:10" ht="13">
      <c r="A2429" s="1" t="s">
        <v>2428</v>
      </c>
      <c r="E2429" s="39"/>
      <c r="F2429" s="65"/>
      <c r="I2429" s="24"/>
      <c r="J2429" s="24"/>
    </row>
    <row r="2430" spans="1:10" ht="13">
      <c r="A2430" s="1" t="s">
        <v>2429</v>
      </c>
      <c r="E2430" s="39"/>
      <c r="F2430" s="65"/>
      <c r="I2430" s="24"/>
      <c r="J2430" s="24"/>
    </row>
    <row r="2431" spans="1:10" ht="13">
      <c r="A2431" s="1" t="s">
        <v>2430</v>
      </c>
      <c r="E2431" s="39"/>
      <c r="F2431" s="65"/>
      <c r="I2431" s="24"/>
      <c r="J2431" s="24"/>
    </row>
    <row r="2432" spans="1:10" ht="13">
      <c r="A2432" s="1" t="s">
        <v>2431</v>
      </c>
      <c r="E2432" s="39"/>
      <c r="F2432" s="65"/>
      <c r="I2432" s="24"/>
      <c r="J2432" s="24"/>
    </row>
    <row r="2433" spans="1:10" ht="13">
      <c r="A2433" s="1" t="s">
        <v>2432</v>
      </c>
      <c r="E2433" s="39"/>
      <c r="F2433" s="65"/>
      <c r="I2433" s="24"/>
      <c r="J2433" s="24"/>
    </row>
    <row r="2434" spans="1:10" ht="13">
      <c r="A2434" s="1" t="s">
        <v>2433</v>
      </c>
      <c r="E2434" s="39"/>
      <c r="F2434" s="65"/>
      <c r="I2434" s="24"/>
      <c r="J2434" s="24"/>
    </row>
    <row r="2435" spans="1:10" ht="13">
      <c r="A2435" s="1" t="s">
        <v>2434</v>
      </c>
      <c r="E2435" s="39"/>
      <c r="F2435" s="65"/>
      <c r="I2435" s="24"/>
      <c r="J2435" s="24"/>
    </row>
    <row r="2436" spans="1:10" ht="13">
      <c r="A2436" s="1" t="s">
        <v>2435</v>
      </c>
      <c r="E2436" s="39"/>
      <c r="F2436" s="65"/>
      <c r="I2436" s="24"/>
      <c r="J2436" s="24"/>
    </row>
    <row r="2437" spans="1:10" ht="13">
      <c r="A2437" s="1" t="s">
        <v>2436</v>
      </c>
      <c r="E2437" s="39"/>
      <c r="F2437" s="65"/>
      <c r="I2437" s="24"/>
      <c r="J2437" s="24"/>
    </row>
    <row r="2438" spans="1:10" ht="13">
      <c r="A2438" s="1" t="s">
        <v>2437</v>
      </c>
      <c r="E2438" s="39"/>
      <c r="F2438" s="65"/>
      <c r="I2438" s="24"/>
      <c r="J2438" s="24"/>
    </row>
    <row r="2439" spans="1:10" ht="13">
      <c r="A2439" s="1" t="s">
        <v>2438</v>
      </c>
      <c r="E2439" s="39"/>
      <c r="F2439" s="65"/>
      <c r="I2439" s="24"/>
      <c r="J2439" s="24"/>
    </row>
    <row r="2440" spans="1:10" ht="13">
      <c r="A2440" s="1" t="s">
        <v>2439</v>
      </c>
      <c r="E2440" s="39"/>
      <c r="F2440" s="65"/>
      <c r="I2440" s="24"/>
      <c r="J2440" s="24"/>
    </row>
    <row r="2441" spans="1:10" ht="13">
      <c r="A2441" s="1" t="s">
        <v>2440</v>
      </c>
      <c r="E2441" s="39"/>
      <c r="F2441" s="65"/>
      <c r="I2441" s="24"/>
      <c r="J2441" s="24"/>
    </row>
    <row r="2442" spans="1:10" ht="13">
      <c r="A2442" s="1" t="s">
        <v>2441</v>
      </c>
      <c r="E2442" s="39"/>
      <c r="F2442" s="65"/>
      <c r="I2442" s="24"/>
      <c r="J2442" s="24"/>
    </row>
    <row r="2443" spans="1:10" ht="13">
      <c r="A2443" s="1" t="s">
        <v>2442</v>
      </c>
      <c r="E2443" s="39"/>
      <c r="F2443" s="65"/>
      <c r="I2443" s="24"/>
      <c r="J2443" s="24"/>
    </row>
    <row r="2444" spans="1:10" ht="13">
      <c r="A2444" s="1" t="s">
        <v>2443</v>
      </c>
      <c r="E2444" s="39"/>
      <c r="F2444" s="65"/>
      <c r="I2444" s="24"/>
      <c r="J2444" s="24"/>
    </row>
    <row r="2445" spans="1:10" ht="13">
      <c r="A2445" s="1" t="s">
        <v>2444</v>
      </c>
      <c r="E2445" s="39"/>
      <c r="F2445" s="65"/>
      <c r="I2445" s="24"/>
      <c r="J2445" s="24"/>
    </row>
    <row r="2446" spans="1:10" ht="13">
      <c r="A2446" s="1" t="s">
        <v>2445</v>
      </c>
      <c r="E2446" s="39"/>
      <c r="F2446" s="65"/>
      <c r="I2446" s="24"/>
      <c r="J2446" s="24"/>
    </row>
    <row r="2447" spans="1:10" ht="13">
      <c r="A2447" s="1" t="s">
        <v>2446</v>
      </c>
      <c r="E2447" s="39"/>
      <c r="F2447" s="65"/>
      <c r="I2447" s="24"/>
      <c r="J2447" s="24"/>
    </row>
    <row r="2448" spans="1:10" ht="13">
      <c r="A2448" s="1" t="s">
        <v>2447</v>
      </c>
      <c r="E2448" s="39"/>
      <c r="F2448" s="65"/>
      <c r="I2448" s="24"/>
      <c r="J2448" s="24"/>
    </row>
    <row r="2449" spans="1:10" ht="13">
      <c r="A2449" s="1" t="s">
        <v>2448</v>
      </c>
      <c r="E2449" s="39"/>
      <c r="F2449" s="65"/>
      <c r="I2449" s="24"/>
      <c r="J2449" s="24"/>
    </row>
    <row r="2450" spans="1:10" ht="13">
      <c r="A2450" s="1" t="s">
        <v>2449</v>
      </c>
      <c r="E2450" s="39"/>
      <c r="F2450" s="65"/>
      <c r="I2450" s="24"/>
      <c r="J2450" s="24"/>
    </row>
    <row r="2451" spans="1:10" ht="13">
      <c r="A2451" s="1" t="s">
        <v>2450</v>
      </c>
      <c r="E2451" s="39"/>
      <c r="F2451" s="65"/>
      <c r="I2451" s="24"/>
      <c r="J2451" s="24"/>
    </row>
    <row r="2452" spans="1:10" ht="13">
      <c r="A2452" s="1" t="s">
        <v>2451</v>
      </c>
      <c r="E2452" s="39"/>
      <c r="F2452" s="65"/>
      <c r="I2452" s="24"/>
      <c r="J2452" s="24"/>
    </row>
    <row r="2453" spans="1:10" ht="13">
      <c r="A2453" s="1" t="s">
        <v>2452</v>
      </c>
      <c r="E2453" s="39"/>
      <c r="F2453" s="65"/>
      <c r="I2453" s="24"/>
      <c r="J2453" s="24"/>
    </row>
    <row r="2454" spans="1:10" ht="13">
      <c r="A2454" s="1" t="s">
        <v>2453</v>
      </c>
      <c r="E2454" s="39"/>
      <c r="F2454" s="65"/>
      <c r="I2454" s="24"/>
      <c r="J2454" s="24"/>
    </row>
    <row r="2455" spans="1:10" ht="13">
      <c r="A2455" s="1" t="s">
        <v>2454</v>
      </c>
      <c r="E2455" s="39"/>
      <c r="F2455" s="65"/>
      <c r="I2455" s="24"/>
      <c r="J2455" s="24"/>
    </row>
    <row r="2456" spans="1:10" ht="13">
      <c r="A2456" s="1" t="s">
        <v>2455</v>
      </c>
      <c r="E2456" s="39"/>
      <c r="F2456" s="65"/>
      <c r="I2456" s="24"/>
      <c r="J2456" s="24"/>
    </row>
    <row r="2457" spans="1:10" ht="13">
      <c r="A2457" s="1" t="s">
        <v>2456</v>
      </c>
      <c r="E2457" s="39"/>
      <c r="F2457" s="65"/>
      <c r="I2457" s="24"/>
      <c r="J2457" s="24"/>
    </row>
    <row r="2458" spans="1:10" ht="13">
      <c r="A2458" s="1" t="s">
        <v>2457</v>
      </c>
      <c r="E2458" s="39"/>
      <c r="F2458" s="65"/>
      <c r="I2458" s="24"/>
      <c r="J2458" s="24"/>
    </row>
    <row r="2459" spans="1:10" ht="13">
      <c r="A2459" s="1" t="s">
        <v>2458</v>
      </c>
      <c r="E2459" s="39"/>
      <c r="F2459" s="65"/>
      <c r="I2459" s="24"/>
      <c r="J2459" s="24"/>
    </row>
    <row r="2460" spans="1:10" ht="13">
      <c r="A2460" s="1" t="s">
        <v>2459</v>
      </c>
      <c r="E2460" s="39"/>
      <c r="F2460" s="65"/>
      <c r="I2460" s="24"/>
      <c r="J2460" s="24"/>
    </row>
    <row r="2461" spans="1:10" ht="13">
      <c r="A2461" s="1" t="s">
        <v>2460</v>
      </c>
      <c r="E2461" s="39"/>
      <c r="F2461" s="65"/>
      <c r="I2461" s="24"/>
      <c r="J2461" s="24"/>
    </row>
    <row r="2462" spans="1:10" ht="13">
      <c r="A2462" s="1" t="s">
        <v>2461</v>
      </c>
      <c r="E2462" s="39"/>
      <c r="F2462" s="65"/>
      <c r="I2462" s="24"/>
      <c r="J2462" s="24"/>
    </row>
    <row r="2463" spans="1:10" ht="13">
      <c r="A2463" s="1" t="s">
        <v>2462</v>
      </c>
      <c r="E2463" s="39"/>
      <c r="F2463" s="65"/>
      <c r="I2463" s="24"/>
      <c r="J2463" s="24"/>
    </row>
    <row r="2464" spans="1:10" ht="13">
      <c r="A2464" s="1" t="s">
        <v>2463</v>
      </c>
      <c r="E2464" s="39"/>
      <c r="F2464" s="65"/>
      <c r="I2464" s="24"/>
      <c r="J2464" s="24"/>
    </row>
    <row r="2465" spans="1:10" ht="13">
      <c r="A2465" s="1" t="s">
        <v>2464</v>
      </c>
      <c r="E2465" s="39"/>
      <c r="F2465" s="65"/>
      <c r="I2465" s="24"/>
      <c r="J2465" s="24"/>
    </row>
    <row r="2466" spans="1:10" ht="13">
      <c r="A2466" s="1" t="s">
        <v>2465</v>
      </c>
      <c r="E2466" s="39"/>
      <c r="F2466" s="65"/>
      <c r="I2466" s="24"/>
      <c r="J2466" s="24"/>
    </row>
    <row r="2467" spans="1:10" ht="13">
      <c r="A2467" s="1" t="s">
        <v>2466</v>
      </c>
      <c r="E2467" s="39"/>
      <c r="F2467" s="65"/>
      <c r="I2467" s="24"/>
      <c r="J2467" s="24"/>
    </row>
    <row r="2468" spans="1:10" ht="13">
      <c r="A2468" s="1" t="s">
        <v>2467</v>
      </c>
      <c r="E2468" s="39"/>
      <c r="F2468" s="65"/>
      <c r="I2468" s="24"/>
      <c r="J2468" s="24"/>
    </row>
    <row r="2469" spans="1:10" ht="13">
      <c r="A2469" s="1" t="s">
        <v>2468</v>
      </c>
      <c r="E2469" s="39"/>
      <c r="F2469" s="65"/>
      <c r="I2469" s="24"/>
      <c r="J2469" s="24"/>
    </row>
    <row r="2470" spans="1:10" ht="13">
      <c r="A2470" s="1" t="s">
        <v>2469</v>
      </c>
      <c r="E2470" s="39"/>
      <c r="F2470" s="65"/>
      <c r="I2470" s="24"/>
      <c r="J2470" s="24"/>
    </row>
    <row r="2471" spans="1:10" ht="13">
      <c r="A2471" s="1" t="s">
        <v>2470</v>
      </c>
      <c r="E2471" s="39"/>
      <c r="F2471" s="65"/>
      <c r="I2471" s="24"/>
      <c r="J2471" s="24"/>
    </row>
    <row r="2472" spans="1:10" ht="13">
      <c r="A2472" s="1" t="s">
        <v>2471</v>
      </c>
      <c r="E2472" s="39"/>
      <c r="F2472" s="65"/>
      <c r="I2472" s="24"/>
      <c r="J2472" s="24"/>
    </row>
    <row r="2473" spans="1:10" ht="13">
      <c r="A2473" s="1" t="s">
        <v>2472</v>
      </c>
      <c r="E2473" s="39"/>
      <c r="F2473" s="65"/>
      <c r="I2473" s="24"/>
      <c r="J2473" s="24"/>
    </row>
    <row r="2474" spans="1:10" ht="13">
      <c r="A2474" s="1" t="s">
        <v>2473</v>
      </c>
      <c r="E2474" s="39"/>
      <c r="F2474" s="65"/>
      <c r="I2474" s="24"/>
      <c r="J2474" s="24"/>
    </row>
    <row r="2475" spans="1:10" ht="13">
      <c r="A2475" s="1" t="s">
        <v>2474</v>
      </c>
      <c r="E2475" s="39"/>
      <c r="F2475" s="65"/>
      <c r="I2475" s="24"/>
      <c r="J2475" s="24"/>
    </row>
    <row r="2476" spans="1:10" ht="13">
      <c r="A2476" s="1" t="s">
        <v>2475</v>
      </c>
      <c r="E2476" s="39"/>
      <c r="F2476" s="65"/>
      <c r="I2476" s="24"/>
      <c r="J2476" s="24"/>
    </row>
    <row r="2477" spans="1:10" ht="13">
      <c r="A2477" s="1" t="s">
        <v>2476</v>
      </c>
      <c r="E2477" s="39"/>
      <c r="F2477" s="65"/>
      <c r="I2477" s="24"/>
      <c r="J2477" s="24"/>
    </row>
    <row r="2478" spans="1:10" ht="13">
      <c r="A2478" s="1" t="s">
        <v>2477</v>
      </c>
      <c r="E2478" s="39"/>
      <c r="F2478" s="65"/>
      <c r="I2478" s="24"/>
      <c r="J2478" s="24"/>
    </row>
    <row r="2479" spans="1:10" ht="13">
      <c r="A2479" s="1" t="s">
        <v>2478</v>
      </c>
      <c r="E2479" s="39"/>
      <c r="F2479" s="65"/>
      <c r="I2479" s="24"/>
      <c r="J2479" s="24"/>
    </row>
    <row r="2480" spans="1:10" ht="13">
      <c r="A2480" s="1" t="s">
        <v>2479</v>
      </c>
      <c r="E2480" s="39"/>
      <c r="F2480" s="65"/>
      <c r="I2480" s="24"/>
      <c r="J2480" s="24"/>
    </row>
    <row r="2481" spans="1:10" ht="13">
      <c r="A2481" s="1" t="s">
        <v>2480</v>
      </c>
      <c r="E2481" s="39"/>
      <c r="F2481" s="65"/>
      <c r="I2481" s="24"/>
      <c r="J2481" s="24"/>
    </row>
    <row r="2482" spans="1:10" ht="13">
      <c r="A2482" s="1" t="s">
        <v>2481</v>
      </c>
      <c r="E2482" s="39"/>
      <c r="F2482" s="65"/>
      <c r="I2482" s="24"/>
      <c r="J2482" s="24"/>
    </row>
    <row r="2483" spans="1:10" ht="13">
      <c r="A2483" s="1" t="s">
        <v>2482</v>
      </c>
      <c r="E2483" s="39"/>
      <c r="F2483" s="65"/>
      <c r="I2483" s="24"/>
      <c r="J2483" s="24"/>
    </row>
    <row r="2484" spans="1:10" ht="13">
      <c r="A2484" s="1" t="s">
        <v>2483</v>
      </c>
      <c r="E2484" s="39"/>
      <c r="F2484" s="65"/>
      <c r="I2484" s="24"/>
      <c r="J2484" s="24"/>
    </row>
    <row r="2485" spans="1:10" ht="13">
      <c r="A2485" s="1" t="s">
        <v>2484</v>
      </c>
      <c r="E2485" s="39"/>
      <c r="F2485" s="65"/>
      <c r="I2485" s="24"/>
      <c r="J2485" s="24"/>
    </row>
    <row r="2486" spans="1:10" ht="13">
      <c r="A2486" s="1" t="s">
        <v>2485</v>
      </c>
      <c r="E2486" s="39"/>
      <c r="F2486" s="65"/>
      <c r="I2486" s="24"/>
      <c r="J2486" s="24"/>
    </row>
    <row r="2487" spans="1:10" ht="13">
      <c r="A2487" s="1" t="s">
        <v>2486</v>
      </c>
      <c r="E2487" s="39"/>
      <c r="F2487" s="65"/>
      <c r="I2487" s="24"/>
      <c r="J2487" s="24"/>
    </row>
    <row r="2488" spans="1:10" ht="13">
      <c r="A2488" s="1" t="s">
        <v>2487</v>
      </c>
      <c r="E2488" s="39"/>
      <c r="F2488" s="65"/>
      <c r="I2488" s="24"/>
      <c r="J2488" s="24"/>
    </row>
    <row r="2489" spans="1:10" ht="13">
      <c r="A2489" s="1" t="s">
        <v>2488</v>
      </c>
      <c r="E2489" s="39"/>
      <c r="F2489" s="65"/>
      <c r="I2489" s="24"/>
      <c r="J2489" s="24"/>
    </row>
    <row r="2490" spans="1:10" ht="13">
      <c r="A2490" s="1" t="s">
        <v>2489</v>
      </c>
      <c r="E2490" s="39"/>
      <c r="F2490" s="65"/>
      <c r="I2490" s="24"/>
      <c r="J2490" s="24"/>
    </row>
    <row r="2491" spans="1:10" ht="13">
      <c r="A2491" s="1" t="s">
        <v>2490</v>
      </c>
      <c r="E2491" s="39"/>
      <c r="F2491" s="65"/>
      <c r="I2491" s="24"/>
      <c r="J2491" s="24"/>
    </row>
    <row r="2492" spans="1:10" ht="13">
      <c r="A2492" s="1" t="s">
        <v>2491</v>
      </c>
      <c r="E2492" s="39"/>
      <c r="F2492" s="65"/>
      <c r="I2492" s="24"/>
      <c r="J2492" s="24"/>
    </row>
    <row r="2493" spans="1:10" ht="13">
      <c r="A2493" s="1" t="s">
        <v>2492</v>
      </c>
      <c r="E2493" s="39"/>
      <c r="F2493" s="65"/>
      <c r="I2493" s="24"/>
      <c r="J2493" s="24"/>
    </row>
    <row r="2494" spans="1:10" ht="13">
      <c r="A2494" s="1" t="s">
        <v>2493</v>
      </c>
      <c r="E2494" s="39"/>
      <c r="F2494" s="65"/>
      <c r="I2494" s="24"/>
      <c r="J2494" s="24"/>
    </row>
    <row r="2495" spans="1:10" ht="13">
      <c r="A2495" s="1" t="s">
        <v>2494</v>
      </c>
      <c r="E2495" s="39"/>
      <c r="F2495" s="65"/>
      <c r="I2495" s="24"/>
      <c r="J2495" s="24"/>
    </row>
    <row r="2496" spans="1:10" ht="13">
      <c r="A2496" s="1" t="s">
        <v>2495</v>
      </c>
      <c r="E2496" s="39"/>
      <c r="F2496" s="65"/>
      <c r="I2496" s="24"/>
      <c r="J2496" s="24"/>
    </row>
    <row r="2497" spans="1:10" ht="13">
      <c r="A2497" s="1" t="s">
        <v>2496</v>
      </c>
      <c r="E2497" s="39"/>
      <c r="F2497" s="65"/>
      <c r="I2497" s="24"/>
      <c r="J2497" s="24"/>
    </row>
    <row r="2498" spans="1:10" ht="13">
      <c r="A2498" s="1" t="s">
        <v>2497</v>
      </c>
      <c r="E2498" s="39"/>
      <c r="F2498" s="65"/>
      <c r="I2498" s="24"/>
      <c r="J2498" s="24"/>
    </row>
    <row r="2499" spans="1:10" ht="13">
      <c r="A2499" s="1" t="s">
        <v>2498</v>
      </c>
      <c r="E2499" s="39"/>
      <c r="F2499" s="65"/>
      <c r="I2499" s="24"/>
      <c r="J2499" s="24"/>
    </row>
    <row r="2500" spans="1:10" ht="13">
      <c r="A2500" s="1" t="s">
        <v>2499</v>
      </c>
      <c r="E2500" s="39"/>
      <c r="F2500" s="65"/>
      <c r="I2500" s="24"/>
      <c r="J2500" s="24"/>
    </row>
    <row r="2501" spans="1:10" ht="13">
      <c r="A2501" s="1" t="s">
        <v>2500</v>
      </c>
      <c r="E2501" s="39"/>
      <c r="F2501" s="65"/>
      <c r="I2501" s="24"/>
      <c r="J2501" s="24"/>
    </row>
    <row r="2502" spans="1:10" ht="13">
      <c r="A2502" s="1" t="s">
        <v>2501</v>
      </c>
      <c r="E2502" s="39"/>
      <c r="F2502" s="65"/>
      <c r="I2502" s="24"/>
      <c r="J2502" s="24"/>
    </row>
    <row r="2503" spans="1:10" ht="13">
      <c r="A2503" s="1" t="s">
        <v>2502</v>
      </c>
      <c r="E2503" s="39"/>
      <c r="F2503" s="65"/>
      <c r="I2503" s="24"/>
      <c r="J2503" s="24"/>
    </row>
    <row r="2504" spans="1:10" ht="13">
      <c r="A2504" s="1" t="s">
        <v>2503</v>
      </c>
      <c r="E2504" s="39"/>
      <c r="F2504" s="65"/>
      <c r="I2504" s="24"/>
      <c r="J2504" s="24"/>
    </row>
    <row r="2505" spans="1:10" ht="13">
      <c r="A2505" s="1" t="s">
        <v>2504</v>
      </c>
      <c r="E2505" s="39"/>
      <c r="F2505" s="65"/>
      <c r="I2505" s="24"/>
      <c r="J2505" s="24"/>
    </row>
    <row r="2506" spans="1:10" ht="13">
      <c r="A2506" s="1" t="s">
        <v>2505</v>
      </c>
      <c r="E2506" s="39"/>
      <c r="F2506" s="65"/>
      <c r="I2506" s="24"/>
      <c r="J2506" s="24"/>
    </row>
    <row r="2507" spans="1:10" ht="13">
      <c r="A2507" s="1" t="s">
        <v>2506</v>
      </c>
      <c r="E2507" s="39"/>
      <c r="F2507" s="65"/>
      <c r="I2507" s="24"/>
      <c r="J2507" s="24"/>
    </row>
    <row r="2508" spans="1:10" ht="13">
      <c r="A2508" s="1" t="s">
        <v>2507</v>
      </c>
      <c r="E2508" s="39"/>
      <c r="F2508" s="65"/>
      <c r="I2508" s="24"/>
      <c r="J2508" s="24"/>
    </row>
    <row r="2509" spans="1:10" ht="13">
      <c r="A2509" s="1" t="s">
        <v>2508</v>
      </c>
      <c r="E2509" s="39"/>
      <c r="F2509" s="65"/>
      <c r="I2509" s="24"/>
      <c r="J2509" s="24"/>
    </row>
    <row r="2510" spans="1:10" ht="13">
      <c r="A2510" s="1" t="s">
        <v>2509</v>
      </c>
      <c r="E2510" s="39"/>
      <c r="F2510" s="65"/>
      <c r="I2510" s="24"/>
      <c r="J2510" s="24"/>
    </row>
    <row r="2511" spans="1:10" ht="13">
      <c r="A2511" s="1" t="s">
        <v>2510</v>
      </c>
      <c r="E2511" s="39"/>
      <c r="F2511" s="65"/>
      <c r="I2511" s="24"/>
      <c r="J2511" s="24"/>
    </row>
    <row r="2512" spans="1:10" ht="13">
      <c r="A2512" s="1" t="s">
        <v>2511</v>
      </c>
      <c r="E2512" s="39"/>
      <c r="F2512" s="65"/>
      <c r="I2512" s="24"/>
      <c r="J2512" s="24"/>
    </row>
    <row r="2513" spans="1:10" ht="13">
      <c r="A2513" s="1" t="s">
        <v>2512</v>
      </c>
      <c r="E2513" s="39"/>
      <c r="F2513" s="65"/>
      <c r="I2513" s="24"/>
      <c r="J2513" s="24"/>
    </row>
    <row r="2514" spans="1:10" ht="13">
      <c r="A2514" s="1" t="s">
        <v>2513</v>
      </c>
      <c r="E2514" s="39"/>
      <c r="F2514" s="65"/>
      <c r="I2514" s="24"/>
      <c r="J2514" s="24"/>
    </row>
    <row r="2515" spans="1:10" ht="13">
      <c r="A2515" s="1" t="s">
        <v>2514</v>
      </c>
      <c r="E2515" s="39"/>
      <c r="F2515" s="65"/>
      <c r="I2515" s="24"/>
      <c r="J2515" s="24"/>
    </row>
    <row r="2516" spans="1:10" ht="13">
      <c r="A2516" s="1" t="s">
        <v>2515</v>
      </c>
      <c r="E2516" s="39"/>
      <c r="F2516" s="65"/>
      <c r="I2516" s="24"/>
      <c r="J2516" s="24"/>
    </row>
    <row r="2517" spans="1:10" ht="13">
      <c r="A2517" s="1" t="s">
        <v>2516</v>
      </c>
      <c r="E2517" s="39"/>
      <c r="F2517" s="65"/>
      <c r="I2517" s="24"/>
      <c r="J2517" s="24"/>
    </row>
    <row r="2518" spans="1:10" ht="13">
      <c r="A2518" s="1" t="s">
        <v>2517</v>
      </c>
      <c r="E2518" s="39"/>
      <c r="F2518" s="65"/>
      <c r="I2518" s="24"/>
      <c r="J2518" s="24"/>
    </row>
    <row r="2519" spans="1:10" ht="13">
      <c r="A2519" s="1" t="s">
        <v>2518</v>
      </c>
      <c r="E2519" s="39"/>
      <c r="F2519" s="65"/>
      <c r="I2519" s="24"/>
      <c r="J2519" s="24"/>
    </row>
    <row r="2520" spans="1:10" ht="13">
      <c r="A2520" s="1" t="s">
        <v>2519</v>
      </c>
      <c r="E2520" s="39"/>
      <c r="F2520" s="65"/>
      <c r="I2520" s="24"/>
      <c r="J2520" s="24"/>
    </row>
    <row r="2521" spans="1:10" ht="13">
      <c r="A2521" s="1" t="s">
        <v>2520</v>
      </c>
      <c r="E2521" s="39"/>
      <c r="F2521" s="65"/>
      <c r="I2521" s="24"/>
      <c r="J2521" s="24"/>
    </row>
    <row r="2522" spans="1:10" ht="13">
      <c r="A2522" s="1" t="s">
        <v>2521</v>
      </c>
      <c r="E2522" s="39"/>
      <c r="F2522" s="65"/>
      <c r="I2522" s="24"/>
      <c r="J2522" s="24"/>
    </row>
    <row r="2523" spans="1:10" ht="13">
      <c r="A2523" s="1" t="s">
        <v>2522</v>
      </c>
      <c r="E2523" s="39"/>
      <c r="F2523" s="65"/>
      <c r="I2523" s="24"/>
      <c r="J2523" s="24"/>
    </row>
    <row r="2524" spans="1:10" ht="13">
      <c r="A2524" s="1" t="s">
        <v>2523</v>
      </c>
      <c r="E2524" s="39"/>
      <c r="F2524" s="65"/>
      <c r="I2524" s="24"/>
      <c r="J2524" s="24"/>
    </row>
    <row r="2525" spans="1:10" ht="13">
      <c r="A2525" s="1" t="s">
        <v>2524</v>
      </c>
      <c r="E2525" s="39"/>
      <c r="F2525" s="65"/>
      <c r="I2525" s="24"/>
      <c r="J2525" s="24"/>
    </row>
    <row r="2526" spans="1:10" ht="13">
      <c r="A2526" s="1" t="s">
        <v>2525</v>
      </c>
      <c r="E2526" s="39"/>
      <c r="F2526" s="65"/>
      <c r="I2526" s="24"/>
      <c r="J2526" s="24"/>
    </row>
    <row r="2527" spans="1:10" ht="13">
      <c r="A2527" s="1" t="s">
        <v>2526</v>
      </c>
      <c r="E2527" s="39"/>
      <c r="F2527" s="65"/>
      <c r="I2527" s="24"/>
      <c r="J2527" s="24"/>
    </row>
    <row r="2528" spans="1:10" ht="13">
      <c r="A2528" s="1" t="s">
        <v>2527</v>
      </c>
      <c r="E2528" s="39"/>
      <c r="F2528" s="65"/>
      <c r="I2528" s="24"/>
      <c r="J2528" s="24"/>
    </row>
    <row r="2529" spans="1:10" ht="13">
      <c r="A2529" s="1" t="s">
        <v>2528</v>
      </c>
      <c r="E2529" s="39"/>
      <c r="F2529" s="65"/>
      <c r="I2529" s="24"/>
      <c r="J2529" s="24"/>
    </row>
    <row r="2530" spans="1:10" ht="13">
      <c r="A2530" s="1" t="s">
        <v>2529</v>
      </c>
      <c r="E2530" s="39"/>
      <c r="F2530" s="65"/>
      <c r="I2530" s="24"/>
      <c r="J2530" s="24"/>
    </row>
    <row r="2531" spans="1:10" ht="13">
      <c r="A2531" s="1" t="s">
        <v>2530</v>
      </c>
      <c r="E2531" s="39"/>
      <c r="F2531" s="65"/>
      <c r="I2531" s="24"/>
      <c r="J2531" s="24"/>
    </row>
    <row r="2532" spans="1:10" ht="13">
      <c r="A2532" s="1" t="s">
        <v>2531</v>
      </c>
      <c r="E2532" s="39"/>
      <c r="F2532" s="65"/>
      <c r="I2532" s="24"/>
      <c r="J2532" s="24"/>
    </row>
    <row r="2533" spans="1:10" ht="13">
      <c r="A2533" s="1" t="s">
        <v>2532</v>
      </c>
      <c r="E2533" s="39"/>
      <c r="F2533" s="65"/>
      <c r="I2533" s="24"/>
      <c r="J2533" s="24"/>
    </row>
    <row r="2534" spans="1:10" ht="13">
      <c r="A2534" s="1" t="s">
        <v>2533</v>
      </c>
      <c r="E2534" s="39"/>
      <c r="F2534" s="65"/>
      <c r="I2534" s="24"/>
      <c r="J2534" s="24"/>
    </row>
    <row r="2535" spans="1:10" ht="13">
      <c r="A2535" s="1" t="s">
        <v>2534</v>
      </c>
      <c r="E2535" s="39"/>
      <c r="F2535" s="65"/>
      <c r="I2535" s="24"/>
      <c r="J2535" s="24"/>
    </row>
    <row r="2536" spans="1:10" ht="13">
      <c r="A2536" s="1" t="s">
        <v>2535</v>
      </c>
      <c r="E2536" s="39"/>
      <c r="F2536" s="65"/>
      <c r="I2536" s="24"/>
      <c r="J2536" s="24"/>
    </row>
    <row r="2537" spans="1:10" ht="13">
      <c r="A2537" s="1" t="s">
        <v>2536</v>
      </c>
      <c r="E2537" s="39"/>
      <c r="F2537" s="65"/>
      <c r="I2537" s="24"/>
      <c r="J2537" s="24"/>
    </row>
    <row r="2538" spans="1:10" ht="13">
      <c r="A2538" s="1" t="s">
        <v>2537</v>
      </c>
      <c r="E2538" s="39"/>
      <c r="F2538" s="65"/>
      <c r="I2538" s="24"/>
      <c r="J2538" s="24"/>
    </row>
    <row r="2539" spans="1:10" ht="13">
      <c r="A2539" s="1" t="s">
        <v>2538</v>
      </c>
      <c r="E2539" s="39"/>
      <c r="F2539" s="65"/>
      <c r="I2539" s="24"/>
      <c r="J2539" s="24"/>
    </row>
    <row r="2540" spans="1:10" ht="13">
      <c r="A2540" s="1" t="s">
        <v>2539</v>
      </c>
      <c r="E2540" s="39"/>
      <c r="F2540" s="65"/>
      <c r="I2540" s="24"/>
      <c r="J2540" s="24"/>
    </row>
    <row r="2541" spans="1:10" ht="13">
      <c r="A2541" s="1" t="s">
        <v>2540</v>
      </c>
      <c r="E2541" s="39"/>
      <c r="F2541" s="65"/>
      <c r="I2541" s="24"/>
      <c r="J2541" s="24"/>
    </row>
    <row r="2542" spans="1:10" ht="13">
      <c r="A2542" s="1" t="s">
        <v>2541</v>
      </c>
      <c r="E2542" s="39"/>
      <c r="F2542" s="65"/>
      <c r="I2542" s="24"/>
      <c r="J2542" s="24"/>
    </row>
    <row r="2543" spans="1:10" ht="13">
      <c r="A2543" s="1" t="s">
        <v>2542</v>
      </c>
      <c r="E2543" s="39"/>
      <c r="F2543" s="65"/>
      <c r="I2543" s="24"/>
      <c r="J2543" s="24"/>
    </row>
    <row r="2544" spans="1:10" ht="13">
      <c r="A2544" s="1" t="s">
        <v>2543</v>
      </c>
      <c r="E2544" s="39"/>
      <c r="F2544" s="65"/>
      <c r="I2544" s="24"/>
      <c r="J2544" s="24"/>
    </row>
    <row r="2545" spans="1:10" ht="13">
      <c r="A2545" s="1" t="s">
        <v>2544</v>
      </c>
      <c r="E2545" s="39"/>
      <c r="F2545" s="65"/>
      <c r="I2545" s="24"/>
      <c r="J2545" s="24"/>
    </row>
    <row r="2546" spans="1:10" ht="13">
      <c r="A2546" s="1" t="s">
        <v>2545</v>
      </c>
      <c r="E2546" s="39"/>
      <c r="F2546" s="65"/>
      <c r="I2546" s="24"/>
      <c r="J2546" s="24"/>
    </row>
    <row r="2547" spans="1:10" ht="13">
      <c r="A2547" s="1" t="s">
        <v>2546</v>
      </c>
      <c r="E2547" s="39"/>
      <c r="F2547" s="65"/>
      <c r="I2547" s="24"/>
      <c r="J2547" s="24"/>
    </row>
    <row r="2548" spans="1:10" ht="13">
      <c r="A2548" s="1" t="s">
        <v>2547</v>
      </c>
      <c r="E2548" s="39"/>
      <c r="F2548" s="65"/>
      <c r="I2548" s="24"/>
      <c r="J2548" s="24"/>
    </row>
    <row r="2549" spans="1:10" ht="13">
      <c r="A2549" s="1" t="s">
        <v>2548</v>
      </c>
      <c r="E2549" s="39"/>
      <c r="F2549" s="65"/>
      <c r="I2549" s="24"/>
      <c r="J2549" s="24"/>
    </row>
    <row r="2550" spans="1:10" ht="13">
      <c r="A2550" s="1" t="s">
        <v>2549</v>
      </c>
      <c r="E2550" s="39"/>
      <c r="F2550" s="65"/>
      <c r="I2550" s="24"/>
      <c r="J2550" s="24"/>
    </row>
    <row r="2551" spans="1:10" ht="13">
      <c r="A2551" s="1" t="s">
        <v>2550</v>
      </c>
      <c r="E2551" s="39"/>
      <c r="F2551" s="65"/>
      <c r="I2551" s="24"/>
      <c r="J2551" s="24"/>
    </row>
    <row r="2552" spans="1:10" ht="13">
      <c r="A2552" s="1" t="s">
        <v>2551</v>
      </c>
      <c r="E2552" s="39"/>
      <c r="F2552" s="65"/>
      <c r="I2552" s="24"/>
      <c r="J2552" s="24"/>
    </row>
    <row r="2553" spans="1:10" ht="13">
      <c r="A2553" s="1" t="s">
        <v>2552</v>
      </c>
      <c r="E2553" s="39"/>
      <c r="F2553" s="65"/>
      <c r="I2553" s="24"/>
      <c r="J2553" s="24"/>
    </row>
    <row r="2554" spans="1:10" ht="13">
      <c r="A2554" s="1" t="s">
        <v>2553</v>
      </c>
      <c r="E2554" s="39"/>
      <c r="F2554" s="65"/>
      <c r="I2554" s="24"/>
      <c r="J2554" s="24"/>
    </row>
    <row r="2555" spans="1:10" ht="13">
      <c r="A2555" s="1" t="s">
        <v>2554</v>
      </c>
      <c r="E2555" s="39"/>
      <c r="F2555" s="65"/>
      <c r="I2555" s="24"/>
      <c r="J2555" s="24"/>
    </row>
    <row r="2556" spans="1:10" ht="13">
      <c r="A2556" s="1" t="s">
        <v>2555</v>
      </c>
      <c r="E2556" s="39"/>
      <c r="F2556" s="65"/>
      <c r="I2556" s="24"/>
      <c r="J2556" s="24"/>
    </row>
    <row r="2557" spans="1:10" ht="13">
      <c r="A2557" s="1" t="s">
        <v>2556</v>
      </c>
      <c r="E2557" s="39"/>
      <c r="F2557" s="65"/>
      <c r="I2557" s="24"/>
      <c r="J2557" s="24"/>
    </row>
    <row r="2558" spans="1:10" ht="13">
      <c r="A2558" s="1" t="s">
        <v>2557</v>
      </c>
      <c r="E2558" s="39"/>
      <c r="F2558" s="65"/>
      <c r="I2558" s="24"/>
      <c r="J2558" s="24"/>
    </row>
    <row r="2559" spans="1:10" ht="13">
      <c r="A2559" s="1" t="s">
        <v>2558</v>
      </c>
      <c r="E2559" s="39"/>
      <c r="F2559" s="65"/>
      <c r="I2559" s="24"/>
      <c r="J2559" s="24"/>
    </row>
    <row r="2560" spans="1:10" ht="13">
      <c r="A2560" s="1" t="s">
        <v>2559</v>
      </c>
      <c r="E2560" s="39"/>
      <c r="F2560" s="65"/>
      <c r="I2560" s="24"/>
      <c r="J2560" s="24"/>
    </row>
    <row r="2561" spans="1:10" ht="13">
      <c r="A2561" s="1" t="s">
        <v>2560</v>
      </c>
      <c r="E2561" s="39"/>
      <c r="F2561" s="65"/>
      <c r="I2561" s="24"/>
      <c r="J2561" s="24"/>
    </row>
    <row r="2562" spans="1:10" ht="13">
      <c r="A2562" s="1" t="s">
        <v>2561</v>
      </c>
      <c r="E2562" s="39"/>
      <c r="F2562" s="65"/>
      <c r="I2562" s="24"/>
      <c r="J2562" s="24"/>
    </row>
    <row r="2563" spans="1:10" ht="13">
      <c r="A2563" s="1" t="s">
        <v>2562</v>
      </c>
      <c r="E2563" s="39"/>
      <c r="F2563" s="65"/>
      <c r="I2563" s="24"/>
      <c r="J2563" s="24"/>
    </row>
    <row r="2564" spans="1:10" ht="13">
      <c r="A2564" s="1" t="s">
        <v>2563</v>
      </c>
      <c r="E2564" s="39"/>
      <c r="F2564" s="65"/>
      <c r="I2564" s="24"/>
      <c r="J2564" s="24"/>
    </row>
    <row r="2565" spans="1:10" ht="13">
      <c r="A2565" s="1" t="s">
        <v>2564</v>
      </c>
      <c r="E2565" s="39"/>
      <c r="F2565" s="65"/>
      <c r="I2565" s="24"/>
      <c r="J2565" s="24"/>
    </row>
    <row r="2566" spans="1:10" ht="13">
      <c r="A2566" s="1" t="s">
        <v>2565</v>
      </c>
      <c r="E2566" s="39"/>
      <c r="F2566" s="65"/>
      <c r="I2566" s="24"/>
      <c r="J2566" s="24"/>
    </row>
    <row r="2567" spans="1:10" ht="13">
      <c r="A2567" s="1" t="s">
        <v>2566</v>
      </c>
      <c r="E2567" s="39"/>
      <c r="F2567" s="65"/>
      <c r="I2567" s="24"/>
      <c r="J2567" s="24"/>
    </row>
    <row r="2568" spans="1:10" ht="13">
      <c r="A2568" s="1" t="s">
        <v>2567</v>
      </c>
      <c r="E2568" s="39"/>
      <c r="F2568" s="65"/>
      <c r="I2568" s="24"/>
      <c r="J2568" s="24"/>
    </row>
    <row r="2569" spans="1:10" ht="13">
      <c r="A2569" s="1" t="s">
        <v>2568</v>
      </c>
      <c r="E2569" s="39"/>
      <c r="F2569" s="65"/>
      <c r="I2569" s="24"/>
      <c r="J2569" s="24"/>
    </row>
    <row r="2570" spans="1:10" ht="13">
      <c r="A2570" s="1" t="s">
        <v>2569</v>
      </c>
      <c r="E2570" s="39"/>
      <c r="F2570" s="65"/>
      <c r="I2570" s="24"/>
      <c r="J2570" s="24"/>
    </row>
    <row r="2571" spans="1:10" ht="13">
      <c r="A2571" s="1" t="s">
        <v>2570</v>
      </c>
      <c r="E2571" s="39"/>
      <c r="F2571" s="65"/>
      <c r="I2571" s="24"/>
      <c r="J2571" s="24"/>
    </row>
    <row r="2572" spans="1:10" ht="13">
      <c r="A2572" s="1" t="s">
        <v>2571</v>
      </c>
      <c r="E2572" s="39"/>
      <c r="F2572" s="65"/>
      <c r="I2572" s="24"/>
      <c r="J2572" s="24"/>
    </row>
    <row r="2573" spans="1:10" ht="13">
      <c r="A2573" s="1" t="s">
        <v>2572</v>
      </c>
      <c r="E2573" s="39"/>
      <c r="F2573" s="65"/>
      <c r="I2573" s="24"/>
      <c r="J2573" s="24"/>
    </row>
    <row r="2574" spans="1:10" ht="13">
      <c r="A2574" s="1" t="s">
        <v>2573</v>
      </c>
      <c r="E2574" s="39"/>
      <c r="F2574" s="65"/>
      <c r="I2574" s="24"/>
      <c r="J2574" s="24"/>
    </row>
    <row r="2575" spans="1:10" ht="13">
      <c r="A2575" s="1" t="s">
        <v>2574</v>
      </c>
      <c r="E2575" s="39"/>
      <c r="F2575" s="65"/>
      <c r="I2575" s="24"/>
      <c r="J2575" s="24"/>
    </row>
    <row r="2576" spans="1:10" ht="13">
      <c r="A2576" s="1" t="s">
        <v>2575</v>
      </c>
      <c r="E2576" s="39"/>
      <c r="F2576" s="65"/>
      <c r="I2576" s="24"/>
      <c r="J2576" s="24"/>
    </row>
    <row r="2577" spans="1:10" ht="13">
      <c r="A2577" s="1" t="s">
        <v>2576</v>
      </c>
      <c r="E2577" s="39"/>
      <c r="F2577" s="65"/>
      <c r="I2577" s="24"/>
      <c r="J2577" s="24"/>
    </row>
    <row r="2578" spans="1:10" ht="13">
      <c r="A2578" s="1" t="s">
        <v>2577</v>
      </c>
      <c r="E2578" s="39"/>
      <c r="F2578" s="65"/>
      <c r="I2578" s="24"/>
      <c r="J2578" s="24"/>
    </row>
    <row r="2579" spans="1:10" ht="13">
      <c r="A2579" s="1" t="s">
        <v>2578</v>
      </c>
      <c r="E2579" s="39"/>
      <c r="F2579" s="65"/>
      <c r="I2579" s="24"/>
      <c r="J2579" s="24"/>
    </row>
    <row r="2580" spans="1:10" ht="13">
      <c r="A2580" s="1" t="s">
        <v>2579</v>
      </c>
      <c r="E2580" s="39"/>
      <c r="F2580" s="65"/>
      <c r="I2580" s="24"/>
      <c r="J2580" s="24"/>
    </row>
    <row r="2581" spans="1:10" ht="13">
      <c r="A2581" s="1" t="s">
        <v>2580</v>
      </c>
      <c r="E2581" s="39"/>
      <c r="F2581" s="65"/>
      <c r="I2581" s="24"/>
      <c r="J2581" s="24"/>
    </row>
    <row r="2582" spans="1:10" ht="13">
      <c r="A2582" s="1" t="s">
        <v>2581</v>
      </c>
      <c r="E2582" s="39"/>
      <c r="F2582" s="65"/>
      <c r="I2582" s="24"/>
      <c r="J2582" s="24"/>
    </row>
    <row r="2583" spans="1:10" ht="13">
      <c r="A2583" s="1" t="s">
        <v>2582</v>
      </c>
      <c r="E2583" s="39"/>
      <c r="F2583" s="65"/>
      <c r="I2583" s="24"/>
      <c r="J2583" s="24"/>
    </row>
    <row r="2584" spans="1:10" ht="13">
      <c r="A2584" s="1" t="s">
        <v>2583</v>
      </c>
      <c r="E2584" s="39"/>
      <c r="F2584" s="65"/>
      <c r="I2584" s="24"/>
      <c r="J2584" s="24"/>
    </row>
    <row r="2585" spans="1:10" ht="13">
      <c r="A2585" s="1" t="s">
        <v>2584</v>
      </c>
      <c r="E2585" s="39"/>
      <c r="F2585" s="65"/>
      <c r="I2585" s="24"/>
      <c r="J2585" s="24"/>
    </row>
    <row r="2586" spans="1:10" ht="13">
      <c r="A2586" s="1" t="s">
        <v>2585</v>
      </c>
      <c r="E2586" s="39"/>
      <c r="F2586" s="65"/>
      <c r="I2586" s="24"/>
      <c r="J2586" s="24"/>
    </row>
    <row r="2587" spans="1:10" ht="13">
      <c r="A2587" s="1" t="s">
        <v>2586</v>
      </c>
      <c r="E2587" s="39"/>
      <c r="F2587" s="65"/>
      <c r="I2587" s="24"/>
      <c r="J2587" s="24"/>
    </row>
    <row r="2588" spans="1:10" ht="13">
      <c r="A2588" s="1" t="s">
        <v>2587</v>
      </c>
      <c r="E2588" s="39"/>
      <c r="F2588" s="65"/>
      <c r="I2588" s="24"/>
      <c r="J2588" s="24"/>
    </row>
    <row r="2589" spans="1:10" ht="13">
      <c r="A2589" s="1" t="s">
        <v>2588</v>
      </c>
      <c r="E2589" s="39"/>
      <c r="F2589" s="65"/>
      <c r="I2589" s="24"/>
      <c r="J2589" s="24"/>
    </row>
    <row r="2590" spans="1:10" ht="13">
      <c r="A2590" s="1" t="s">
        <v>2589</v>
      </c>
      <c r="E2590" s="39"/>
      <c r="F2590" s="65"/>
      <c r="I2590" s="24"/>
      <c r="J2590" s="24"/>
    </row>
    <row r="2591" spans="1:10" ht="13">
      <c r="A2591" s="1" t="s">
        <v>2590</v>
      </c>
      <c r="E2591" s="39"/>
      <c r="F2591" s="65"/>
      <c r="I2591" s="24"/>
      <c r="J2591" s="24"/>
    </row>
    <row r="2592" spans="1:10" ht="13">
      <c r="A2592" s="1" t="s">
        <v>2591</v>
      </c>
      <c r="E2592" s="39"/>
      <c r="F2592" s="65"/>
      <c r="I2592" s="24"/>
      <c r="J2592" s="24"/>
    </row>
    <row r="2593" spans="1:10" ht="13">
      <c r="A2593" s="1" t="s">
        <v>2592</v>
      </c>
      <c r="E2593" s="39"/>
      <c r="F2593" s="65"/>
      <c r="I2593" s="24"/>
      <c r="J2593" s="24"/>
    </row>
    <row r="2594" spans="1:10" ht="13">
      <c r="A2594" s="1" t="s">
        <v>2593</v>
      </c>
      <c r="E2594" s="39"/>
      <c r="F2594" s="65"/>
      <c r="I2594" s="24"/>
      <c r="J2594" s="24"/>
    </row>
    <row r="2595" spans="1:10" ht="13">
      <c r="A2595" s="1" t="s">
        <v>2594</v>
      </c>
      <c r="E2595" s="39"/>
      <c r="F2595" s="65"/>
      <c r="I2595" s="24"/>
      <c r="J2595" s="24"/>
    </row>
    <row r="2596" spans="1:10" ht="13">
      <c r="A2596" s="1" t="s">
        <v>2595</v>
      </c>
      <c r="E2596" s="39"/>
      <c r="F2596" s="65"/>
      <c r="I2596" s="24"/>
      <c r="J2596" s="24"/>
    </row>
    <row r="2597" spans="1:10" ht="13">
      <c r="A2597" s="1" t="s">
        <v>2596</v>
      </c>
      <c r="E2597" s="39"/>
      <c r="F2597" s="65"/>
      <c r="I2597" s="24"/>
      <c r="J2597" s="24"/>
    </row>
    <row r="2598" spans="1:10" ht="13">
      <c r="A2598" s="1" t="s">
        <v>2597</v>
      </c>
      <c r="E2598" s="39"/>
      <c r="F2598" s="65"/>
      <c r="I2598" s="24"/>
      <c r="J2598" s="24"/>
    </row>
    <row r="2599" spans="1:10" ht="13">
      <c r="A2599" s="1" t="s">
        <v>2598</v>
      </c>
      <c r="E2599" s="39"/>
      <c r="F2599" s="65"/>
      <c r="I2599" s="24"/>
      <c r="J2599" s="24"/>
    </row>
    <row r="2600" spans="1:10" ht="13">
      <c r="A2600" s="1" t="s">
        <v>2599</v>
      </c>
      <c r="E2600" s="39"/>
      <c r="F2600" s="65"/>
      <c r="I2600" s="24"/>
      <c r="J2600" s="24"/>
    </row>
    <row r="2601" spans="1:10" ht="13">
      <c r="A2601" s="1" t="s">
        <v>2600</v>
      </c>
      <c r="E2601" s="39"/>
      <c r="F2601" s="65"/>
      <c r="I2601" s="24"/>
      <c r="J2601" s="24"/>
    </row>
    <row r="2602" spans="1:10" ht="13">
      <c r="A2602" s="1" t="s">
        <v>2601</v>
      </c>
      <c r="E2602" s="39"/>
      <c r="F2602" s="65"/>
      <c r="I2602" s="24"/>
      <c r="J2602" s="24"/>
    </row>
    <row r="2603" spans="1:10" ht="13">
      <c r="A2603" s="1" t="s">
        <v>2602</v>
      </c>
      <c r="E2603" s="39"/>
      <c r="F2603" s="65"/>
      <c r="I2603" s="24"/>
      <c r="J2603" s="24"/>
    </row>
    <row r="2604" spans="1:10" ht="13">
      <c r="A2604" s="1" t="s">
        <v>2603</v>
      </c>
      <c r="E2604" s="39"/>
      <c r="F2604" s="65"/>
      <c r="I2604" s="24"/>
      <c r="J2604" s="24"/>
    </row>
    <row r="2605" spans="1:10" ht="13">
      <c r="A2605" s="1" t="s">
        <v>2604</v>
      </c>
      <c r="E2605" s="39"/>
      <c r="F2605" s="65"/>
      <c r="I2605" s="24"/>
      <c r="J2605" s="24"/>
    </row>
    <row r="2606" spans="1:10" ht="13">
      <c r="A2606" s="1" t="s">
        <v>2605</v>
      </c>
      <c r="E2606" s="39"/>
      <c r="F2606" s="65"/>
      <c r="I2606" s="24"/>
      <c r="J2606" s="24"/>
    </row>
    <row r="2607" spans="1:10" ht="13">
      <c r="A2607" s="1" t="s">
        <v>2606</v>
      </c>
      <c r="E2607" s="39"/>
      <c r="F2607" s="65"/>
      <c r="I2607" s="24"/>
      <c r="J2607" s="24"/>
    </row>
    <row r="2608" spans="1:10" ht="13">
      <c r="A2608" s="1" t="s">
        <v>2607</v>
      </c>
      <c r="E2608" s="39"/>
      <c r="F2608" s="65"/>
      <c r="I2608" s="24"/>
      <c r="J2608" s="24"/>
    </row>
    <row r="2609" spans="1:10" ht="13">
      <c r="A2609" s="1" t="s">
        <v>2608</v>
      </c>
      <c r="E2609" s="39"/>
      <c r="F2609" s="65"/>
      <c r="I2609" s="24"/>
      <c r="J2609" s="24"/>
    </row>
    <row r="2610" spans="1:10" ht="13">
      <c r="A2610" s="1" t="s">
        <v>2609</v>
      </c>
      <c r="E2610" s="39"/>
      <c r="F2610" s="65"/>
      <c r="I2610" s="24"/>
      <c r="J2610" s="24"/>
    </row>
    <row r="2611" spans="1:10" ht="13">
      <c r="A2611" s="1" t="s">
        <v>2610</v>
      </c>
      <c r="E2611" s="39"/>
      <c r="F2611" s="65"/>
      <c r="I2611" s="24"/>
      <c r="J2611" s="24"/>
    </row>
    <row r="2612" spans="1:10" ht="13">
      <c r="A2612" s="1" t="s">
        <v>2611</v>
      </c>
      <c r="E2612" s="39"/>
      <c r="F2612" s="65"/>
      <c r="I2612" s="24"/>
      <c r="J2612" s="24"/>
    </row>
    <row r="2613" spans="1:10" ht="13">
      <c r="A2613" s="1" t="s">
        <v>2612</v>
      </c>
      <c r="E2613" s="39"/>
      <c r="F2613" s="65"/>
      <c r="I2613" s="24"/>
      <c r="J2613" s="24"/>
    </row>
    <row r="2614" spans="1:10" ht="13">
      <c r="A2614" s="1" t="s">
        <v>2613</v>
      </c>
      <c r="E2614" s="39"/>
      <c r="F2614" s="65"/>
      <c r="I2614" s="24"/>
      <c r="J2614" s="24"/>
    </row>
    <row r="2615" spans="1:10" ht="13">
      <c r="A2615" s="1" t="s">
        <v>2614</v>
      </c>
      <c r="E2615" s="39"/>
      <c r="F2615" s="65"/>
      <c r="I2615" s="24"/>
      <c r="J2615" s="24"/>
    </row>
    <row r="2616" spans="1:10" ht="13">
      <c r="A2616" s="1" t="s">
        <v>2615</v>
      </c>
      <c r="E2616" s="39"/>
      <c r="F2616" s="65"/>
      <c r="I2616" s="24"/>
      <c r="J2616" s="24"/>
    </row>
    <row r="2617" spans="1:10" ht="13">
      <c r="A2617" s="1" t="s">
        <v>2616</v>
      </c>
      <c r="E2617" s="39"/>
      <c r="F2617" s="65"/>
      <c r="I2617" s="24"/>
      <c r="J2617" s="24"/>
    </row>
    <row r="2618" spans="1:10" ht="13">
      <c r="A2618" s="1" t="s">
        <v>2617</v>
      </c>
      <c r="E2618" s="39"/>
      <c r="F2618" s="65"/>
      <c r="I2618" s="24"/>
      <c r="J2618" s="24"/>
    </row>
    <row r="2619" spans="1:10" ht="13">
      <c r="A2619" s="1" t="s">
        <v>2618</v>
      </c>
      <c r="E2619" s="39"/>
      <c r="F2619" s="65"/>
      <c r="I2619" s="24"/>
      <c r="J2619" s="24"/>
    </row>
    <row r="2620" spans="1:10" ht="13">
      <c r="A2620" s="1" t="s">
        <v>2619</v>
      </c>
      <c r="E2620" s="39"/>
      <c r="F2620" s="65"/>
      <c r="I2620" s="24"/>
      <c r="J2620" s="24"/>
    </row>
    <row r="2621" spans="1:10" ht="13">
      <c r="A2621" s="1" t="s">
        <v>2620</v>
      </c>
      <c r="E2621" s="39"/>
      <c r="F2621" s="65"/>
      <c r="I2621" s="24"/>
      <c r="J2621" s="24"/>
    </row>
    <row r="2622" spans="1:10" ht="13">
      <c r="A2622" s="1" t="s">
        <v>2621</v>
      </c>
      <c r="E2622" s="39"/>
      <c r="F2622" s="65"/>
      <c r="I2622" s="24"/>
      <c r="J2622" s="24"/>
    </row>
    <row r="2623" spans="1:10" ht="13">
      <c r="A2623" s="1" t="s">
        <v>2622</v>
      </c>
      <c r="E2623" s="39"/>
      <c r="F2623" s="65"/>
      <c r="I2623" s="24"/>
      <c r="J2623" s="24"/>
    </row>
    <row r="2624" spans="1:10" ht="13">
      <c r="A2624" s="1" t="s">
        <v>2623</v>
      </c>
      <c r="E2624" s="39"/>
      <c r="F2624" s="65"/>
      <c r="I2624" s="24"/>
      <c r="J2624" s="24"/>
    </row>
    <row r="2625" spans="1:10" ht="13">
      <c r="A2625" s="1" t="s">
        <v>2624</v>
      </c>
      <c r="E2625" s="39"/>
      <c r="F2625" s="65"/>
      <c r="I2625" s="24"/>
      <c r="J2625" s="24"/>
    </row>
    <row r="2626" spans="1:10" ht="13">
      <c r="A2626" s="1" t="s">
        <v>2625</v>
      </c>
      <c r="E2626" s="39"/>
      <c r="F2626" s="65"/>
      <c r="I2626" s="24"/>
      <c r="J2626" s="24"/>
    </row>
    <row r="2627" spans="1:10" ht="13">
      <c r="A2627" s="1" t="s">
        <v>2626</v>
      </c>
      <c r="E2627" s="39"/>
      <c r="F2627" s="65"/>
      <c r="I2627" s="24"/>
      <c r="J2627" s="24"/>
    </row>
    <row r="2628" spans="1:10" ht="13">
      <c r="A2628" s="1" t="s">
        <v>2627</v>
      </c>
      <c r="E2628" s="39"/>
      <c r="F2628" s="65"/>
      <c r="I2628" s="24"/>
      <c r="J2628" s="24"/>
    </row>
    <row r="2629" spans="1:10" ht="13">
      <c r="A2629" s="1" t="s">
        <v>2628</v>
      </c>
      <c r="E2629" s="39"/>
      <c r="F2629" s="65"/>
      <c r="I2629" s="24"/>
      <c r="J2629" s="24"/>
    </row>
    <row r="2630" spans="1:10" ht="13">
      <c r="A2630" s="1" t="s">
        <v>2629</v>
      </c>
      <c r="E2630" s="39"/>
      <c r="F2630" s="65"/>
      <c r="I2630" s="24"/>
      <c r="J2630" s="24"/>
    </row>
    <row r="2631" spans="1:10" ht="13">
      <c r="A2631" s="1" t="s">
        <v>2630</v>
      </c>
      <c r="E2631" s="39"/>
      <c r="F2631" s="65"/>
      <c r="I2631" s="24"/>
      <c r="J2631" s="24"/>
    </row>
    <row r="2632" spans="1:10" ht="13">
      <c r="A2632" s="1" t="s">
        <v>2631</v>
      </c>
      <c r="E2632" s="39"/>
      <c r="F2632" s="65"/>
      <c r="I2632" s="24"/>
      <c r="J2632" s="24"/>
    </row>
    <row r="2633" spans="1:10" ht="13">
      <c r="A2633" s="1" t="s">
        <v>2632</v>
      </c>
      <c r="E2633" s="39"/>
      <c r="F2633" s="65"/>
      <c r="I2633" s="24"/>
      <c r="J2633" s="24"/>
    </row>
    <row r="2634" spans="1:10" ht="13">
      <c r="A2634" s="1" t="s">
        <v>2633</v>
      </c>
      <c r="E2634" s="39"/>
      <c r="F2634" s="65"/>
      <c r="I2634" s="24"/>
      <c r="J2634" s="24"/>
    </row>
    <row r="2635" spans="1:10" ht="13">
      <c r="A2635" s="1" t="s">
        <v>2634</v>
      </c>
      <c r="E2635" s="39"/>
      <c r="F2635" s="65"/>
      <c r="I2635" s="24"/>
      <c r="J2635" s="24"/>
    </row>
    <row r="2636" spans="1:10" ht="13">
      <c r="A2636" s="1" t="s">
        <v>2635</v>
      </c>
      <c r="E2636" s="39"/>
      <c r="F2636" s="65"/>
      <c r="I2636" s="24"/>
      <c r="J2636" s="24"/>
    </row>
    <row r="2637" spans="1:10" ht="13">
      <c r="A2637" s="1" t="s">
        <v>2636</v>
      </c>
      <c r="E2637" s="39"/>
      <c r="F2637" s="65"/>
      <c r="I2637" s="24"/>
      <c r="J2637" s="24"/>
    </row>
    <row r="2638" spans="1:10" ht="13">
      <c r="A2638" s="1" t="s">
        <v>2637</v>
      </c>
      <c r="E2638" s="39"/>
      <c r="F2638" s="65"/>
      <c r="I2638" s="24"/>
      <c r="J2638" s="24"/>
    </row>
    <row r="2639" spans="1:10" ht="13">
      <c r="A2639" s="1" t="s">
        <v>2638</v>
      </c>
      <c r="E2639" s="39"/>
      <c r="F2639" s="65"/>
      <c r="I2639" s="24"/>
      <c r="J2639" s="24"/>
    </row>
    <row r="2640" spans="1:10" ht="13">
      <c r="A2640" s="1" t="s">
        <v>2639</v>
      </c>
      <c r="E2640" s="39"/>
      <c r="F2640" s="65"/>
      <c r="I2640" s="24"/>
      <c r="J2640" s="24"/>
    </row>
    <row r="2641" spans="1:10" ht="13">
      <c r="A2641" s="1" t="s">
        <v>2640</v>
      </c>
      <c r="E2641" s="39"/>
      <c r="F2641" s="65"/>
      <c r="I2641" s="24"/>
      <c r="J2641" s="24"/>
    </row>
    <row r="2642" spans="1:10" ht="13">
      <c r="A2642" s="1" t="s">
        <v>2641</v>
      </c>
      <c r="E2642" s="39"/>
      <c r="F2642" s="65"/>
      <c r="I2642" s="24"/>
      <c r="J2642" s="24"/>
    </row>
    <row r="2643" spans="1:10" ht="13">
      <c r="A2643" s="1" t="s">
        <v>2642</v>
      </c>
      <c r="E2643" s="39"/>
      <c r="F2643" s="65"/>
      <c r="I2643" s="24"/>
      <c r="J2643" s="24"/>
    </row>
    <row r="2644" spans="1:10" ht="13">
      <c r="A2644" s="1" t="s">
        <v>2643</v>
      </c>
      <c r="E2644" s="39"/>
      <c r="F2644" s="65"/>
      <c r="I2644" s="24"/>
      <c r="J2644" s="24"/>
    </row>
    <row r="2645" spans="1:10" ht="13">
      <c r="A2645" s="1" t="s">
        <v>2644</v>
      </c>
      <c r="E2645" s="39"/>
      <c r="F2645" s="65"/>
      <c r="I2645" s="24"/>
      <c r="J2645" s="24"/>
    </row>
    <row r="2646" spans="1:10" ht="13">
      <c r="A2646" s="1" t="s">
        <v>2645</v>
      </c>
      <c r="E2646" s="39"/>
      <c r="F2646" s="65"/>
      <c r="I2646" s="24"/>
      <c r="J2646" s="24"/>
    </row>
    <row r="2647" spans="1:10" ht="13">
      <c r="A2647" s="1" t="s">
        <v>2646</v>
      </c>
      <c r="E2647" s="39"/>
      <c r="F2647" s="65"/>
      <c r="I2647" s="24"/>
      <c r="J2647" s="24"/>
    </row>
    <row r="2648" spans="1:10" ht="13">
      <c r="A2648" s="1" t="s">
        <v>2647</v>
      </c>
      <c r="E2648" s="39"/>
      <c r="F2648" s="65"/>
      <c r="I2648" s="24"/>
      <c r="J2648" s="24"/>
    </row>
    <row r="2649" spans="1:10" ht="13">
      <c r="A2649" s="1" t="s">
        <v>2648</v>
      </c>
      <c r="E2649" s="39"/>
      <c r="F2649" s="65"/>
      <c r="I2649" s="24"/>
      <c r="J2649" s="24"/>
    </row>
    <row r="2650" spans="1:10" ht="13">
      <c r="A2650" s="1" t="s">
        <v>2649</v>
      </c>
      <c r="E2650" s="39"/>
      <c r="F2650" s="65"/>
      <c r="I2650" s="24"/>
      <c r="J2650" s="24"/>
    </row>
    <row r="2651" spans="1:10" ht="13">
      <c r="A2651" s="1" t="s">
        <v>2650</v>
      </c>
      <c r="E2651" s="39"/>
      <c r="F2651" s="65"/>
      <c r="I2651" s="24"/>
      <c r="J2651" s="24"/>
    </row>
    <row r="2652" spans="1:10" ht="13">
      <c r="A2652" s="1" t="s">
        <v>2651</v>
      </c>
      <c r="E2652" s="39"/>
      <c r="F2652" s="65"/>
      <c r="I2652" s="24"/>
      <c r="J2652" s="24"/>
    </row>
    <row r="2653" spans="1:10" ht="13">
      <c r="A2653" s="1" t="s">
        <v>2652</v>
      </c>
      <c r="E2653" s="39"/>
      <c r="F2653" s="65"/>
      <c r="I2653" s="24"/>
      <c r="J2653" s="24"/>
    </row>
    <row r="2654" spans="1:10" ht="13">
      <c r="A2654" s="1" t="s">
        <v>2653</v>
      </c>
      <c r="E2654" s="39"/>
      <c r="F2654" s="65"/>
      <c r="I2654" s="24"/>
      <c r="J2654" s="24"/>
    </row>
    <row r="2655" spans="1:10" ht="13">
      <c r="A2655" s="1" t="s">
        <v>2654</v>
      </c>
      <c r="E2655" s="39"/>
      <c r="F2655" s="65"/>
      <c r="I2655" s="24"/>
      <c r="J2655" s="24"/>
    </row>
    <row r="2656" spans="1:10" ht="13">
      <c r="A2656" s="1" t="s">
        <v>2655</v>
      </c>
      <c r="E2656" s="39"/>
      <c r="F2656" s="65"/>
      <c r="I2656" s="24"/>
      <c r="J2656" s="24"/>
    </row>
    <row r="2657" spans="1:10" ht="13">
      <c r="A2657" s="1" t="s">
        <v>2656</v>
      </c>
      <c r="E2657" s="39"/>
      <c r="F2657" s="65"/>
      <c r="I2657" s="24"/>
      <c r="J2657" s="24"/>
    </row>
    <row r="2658" spans="1:10" ht="13">
      <c r="A2658" s="1" t="s">
        <v>2657</v>
      </c>
      <c r="E2658" s="39"/>
      <c r="F2658" s="65"/>
      <c r="I2658" s="24"/>
      <c r="J2658" s="24"/>
    </row>
    <row r="2659" spans="1:10" ht="13">
      <c r="A2659" s="1" t="s">
        <v>2658</v>
      </c>
      <c r="E2659" s="39"/>
      <c r="F2659" s="65"/>
      <c r="I2659" s="24"/>
      <c r="J2659" s="24"/>
    </row>
    <row r="2660" spans="1:10" ht="13">
      <c r="A2660" s="1" t="s">
        <v>2659</v>
      </c>
      <c r="E2660" s="39"/>
      <c r="F2660" s="65"/>
      <c r="I2660" s="24"/>
      <c r="J2660" s="24"/>
    </row>
    <row r="2661" spans="1:10" ht="13">
      <c r="A2661" s="1" t="s">
        <v>2660</v>
      </c>
      <c r="E2661" s="39"/>
      <c r="F2661" s="65"/>
      <c r="I2661" s="24"/>
      <c r="J2661" s="24"/>
    </row>
    <row r="2662" spans="1:10" ht="13">
      <c r="A2662" s="1" t="s">
        <v>2661</v>
      </c>
      <c r="E2662" s="39"/>
      <c r="F2662" s="65"/>
      <c r="I2662" s="24"/>
      <c r="J2662" s="24"/>
    </row>
    <row r="2663" spans="1:10" ht="13">
      <c r="A2663" s="1" t="s">
        <v>2662</v>
      </c>
      <c r="E2663" s="39"/>
      <c r="F2663" s="65"/>
      <c r="I2663" s="24"/>
      <c r="J2663" s="24"/>
    </row>
    <row r="2664" spans="1:10" ht="13">
      <c r="A2664" s="1" t="s">
        <v>2663</v>
      </c>
      <c r="E2664" s="39"/>
      <c r="F2664" s="65"/>
      <c r="I2664" s="24"/>
      <c r="J2664" s="24"/>
    </row>
    <row r="2665" spans="1:10" ht="13">
      <c r="A2665" s="1" t="s">
        <v>2664</v>
      </c>
      <c r="E2665" s="39"/>
      <c r="F2665" s="65"/>
      <c r="I2665" s="24"/>
      <c r="J2665" s="24"/>
    </row>
    <row r="2666" spans="1:10" ht="13">
      <c r="A2666" s="1" t="s">
        <v>2665</v>
      </c>
      <c r="E2666" s="39"/>
      <c r="F2666" s="65"/>
      <c r="I2666" s="24"/>
      <c r="J2666" s="24"/>
    </row>
    <row r="2667" spans="1:10" ht="13">
      <c r="A2667" s="1" t="s">
        <v>2666</v>
      </c>
      <c r="E2667" s="39"/>
      <c r="F2667" s="65"/>
      <c r="I2667" s="24"/>
      <c r="J2667" s="24"/>
    </row>
    <row r="2668" spans="1:10" ht="13">
      <c r="A2668" s="1" t="s">
        <v>2667</v>
      </c>
      <c r="E2668" s="39"/>
      <c r="F2668" s="65"/>
      <c r="I2668" s="24"/>
      <c r="J2668" s="24"/>
    </row>
    <row r="2669" spans="1:10" ht="13">
      <c r="A2669" s="1" t="s">
        <v>2668</v>
      </c>
      <c r="E2669" s="39"/>
      <c r="F2669" s="65"/>
      <c r="I2669" s="24"/>
      <c r="J2669" s="24"/>
    </row>
    <row r="2670" spans="1:10" ht="13">
      <c r="A2670" s="1" t="s">
        <v>2669</v>
      </c>
      <c r="E2670" s="39"/>
      <c r="F2670" s="65"/>
      <c r="I2670" s="24"/>
      <c r="J2670" s="24"/>
    </row>
    <row r="2671" spans="1:10" ht="13">
      <c r="A2671" s="1" t="s">
        <v>2670</v>
      </c>
      <c r="E2671" s="39"/>
      <c r="F2671" s="65"/>
      <c r="I2671" s="24"/>
      <c r="J2671" s="24"/>
    </row>
    <row r="2672" spans="1:10" ht="13">
      <c r="A2672" s="1" t="s">
        <v>2671</v>
      </c>
      <c r="E2672" s="39"/>
      <c r="F2672" s="65"/>
      <c r="I2672" s="24"/>
      <c r="J2672" s="24"/>
    </row>
    <row r="2673" spans="1:10" ht="13">
      <c r="A2673" s="1" t="s">
        <v>2672</v>
      </c>
      <c r="E2673" s="39"/>
      <c r="F2673" s="65"/>
      <c r="I2673" s="24"/>
      <c r="J2673" s="24"/>
    </row>
    <row r="2674" spans="1:10" ht="13">
      <c r="A2674" s="1" t="s">
        <v>2673</v>
      </c>
      <c r="E2674" s="39"/>
      <c r="F2674" s="65"/>
      <c r="I2674" s="24"/>
      <c r="J2674" s="24"/>
    </row>
    <row r="2675" spans="1:10" ht="13">
      <c r="A2675" s="1" t="s">
        <v>2674</v>
      </c>
      <c r="E2675" s="39"/>
      <c r="F2675" s="65"/>
      <c r="I2675" s="24"/>
      <c r="J2675" s="24"/>
    </row>
    <row r="2676" spans="1:10" ht="13">
      <c r="A2676" s="1" t="s">
        <v>2675</v>
      </c>
      <c r="E2676" s="39"/>
      <c r="F2676" s="65"/>
      <c r="I2676" s="24"/>
      <c r="J2676" s="24"/>
    </row>
    <row r="2677" spans="1:10" ht="13">
      <c r="A2677" s="1" t="s">
        <v>2676</v>
      </c>
      <c r="E2677" s="39"/>
      <c r="F2677" s="65"/>
      <c r="I2677" s="24"/>
      <c r="J2677" s="24"/>
    </row>
    <row r="2678" spans="1:10" ht="13">
      <c r="A2678" s="1" t="s">
        <v>2677</v>
      </c>
      <c r="E2678" s="39"/>
      <c r="F2678" s="65"/>
      <c r="I2678" s="24"/>
      <c r="J2678" s="24"/>
    </row>
    <row r="2679" spans="1:10" ht="13">
      <c r="A2679" s="1" t="s">
        <v>2678</v>
      </c>
      <c r="E2679" s="39"/>
      <c r="F2679" s="65"/>
      <c r="I2679" s="24"/>
      <c r="J2679" s="24"/>
    </row>
    <row r="2680" spans="1:10" ht="13">
      <c r="A2680" s="1" t="s">
        <v>2679</v>
      </c>
      <c r="E2680" s="39"/>
      <c r="F2680" s="65"/>
      <c r="I2680" s="24"/>
      <c r="J2680" s="24"/>
    </row>
    <row r="2681" spans="1:10" ht="13">
      <c r="A2681" s="1" t="s">
        <v>2680</v>
      </c>
      <c r="E2681" s="39"/>
      <c r="F2681" s="65"/>
      <c r="I2681" s="24"/>
      <c r="J2681" s="24"/>
    </row>
    <row r="2682" spans="1:10" ht="13">
      <c r="A2682" s="1" t="s">
        <v>2681</v>
      </c>
      <c r="E2682" s="39"/>
      <c r="F2682" s="65"/>
      <c r="I2682" s="24"/>
      <c r="J2682" s="24"/>
    </row>
    <row r="2683" spans="1:10" ht="13">
      <c r="A2683" s="1" t="s">
        <v>2682</v>
      </c>
      <c r="E2683" s="39"/>
      <c r="F2683" s="65"/>
      <c r="I2683" s="24"/>
      <c r="J2683" s="24"/>
    </row>
    <row r="2684" spans="1:10" ht="13">
      <c r="A2684" s="1" t="s">
        <v>2683</v>
      </c>
      <c r="E2684" s="39"/>
      <c r="F2684" s="65"/>
      <c r="I2684" s="24"/>
      <c r="J2684" s="24"/>
    </row>
    <row r="2685" spans="1:10" ht="13">
      <c r="A2685" s="1" t="s">
        <v>2684</v>
      </c>
      <c r="E2685" s="39"/>
      <c r="F2685" s="65"/>
      <c r="I2685" s="24"/>
      <c r="J2685" s="24"/>
    </row>
    <row r="2686" spans="1:10" ht="13">
      <c r="A2686" s="1" t="s">
        <v>2685</v>
      </c>
      <c r="E2686" s="39"/>
      <c r="F2686" s="65"/>
      <c r="I2686" s="24"/>
      <c r="J2686" s="24"/>
    </row>
    <row r="2687" spans="1:10" ht="13">
      <c r="A2687" s="1" t="s">
        <v>2686</v>
      </c>
      <c r="E2687" s="39"/>
      <c r="F2687" s="65"/>
      <c r="I2687" s="24"/>
      <c r="J2687" s="24"/>
    </row>
    <row r="2688" spans="1:10" ht="13">
      <c r="A2688" s="1" t="s">
        <v>2687</v>
      </c>
      <c r="E2688" s="39"/>
      <c r="F2688" s="65"/>
      <c r="I2688" s="24"/>
      <c r="J2688" s="24"/>
    </row>
    <row r="2689" spans="1:10" ht="13">
      <c r="A2689" s="1" t="s">
        <v>2688</v>
      </c>
      <c r="E2689" s="39"/>
      <c r="F2689" s="65"/>
      <c r="I2689" s="24"/>
      <c r="J2689" s="24"/>
    </row>
    <row r="2690" spans="1:10" ht="13">
      <c r="A2690" s="1" t="s">
        <v>2689</v>
      </c>
      <c r="E2690" s="39"/>
      <c r="F2690" s="65"/>
      <c r="I2690" s="24"/>
      <c r="J2690" s="24"/>
    </row>
    <row r="2691" spans="1:10" ht="13">
      <c r="A2691" s="1" t="s">
        <v>2690</v>
      </c>
      <c r="E2691" s="39"/>
      <c r="F2691" s="65"/>
      <c r="I2691" s="24"/>
      <c r="J2691" s="24"/>
    </row>
    <row r="2692" spans="1:10" ht="13">
      <c r="A2692" s="1" t="s">
        <v>2691</v>
      </c>
      <c r="E2692" s="39"/>
      <c r="F2692" s="65"/>
      <c r="I2692" s="24"/>
      <c r="J2692" s="24"/>
    </row>
    <row r="2693" spans="1:10" ht="13">
      <c r="A2693" s="1" t="s">
        <v>2692</v>
      </c>
      <c r="E2693" s="39"/>
      <c r="F2693" s="65"/>
      <c r="I2693" s="24"/>
      <c r="J2693" s="24"/>
    </row>
    <row r="2694" spans="1:10" ht="13">
      <c r="A2694" s="1" t="s">
        <v>2693</v>
      </c>
      <c r="E2694" s="39"/>
      <c r="F2694" s="65"/>
      <c r="I2694" s="24"/>
      <c r="J2694" s="24"/>
    </row>
    <row r="2695" spans="1:10" ht="13">
      <c r="A2695" s="1" t="s">
        <v>2694</v>
      </c>
      <c r="E2695" s="39"/>
      <c r="F2695" s="65"/>
      <c r="I2695" s="24"/>
      <c r="J2695" s="24"/>
    </row>
    <row r="2696" spans="1:10" ht="13">
      <c r="A2696" s="1" t="s">
        <v>2695</v>
      </c>
      <c r="E2696" s="39"/>
      <c r="F2696" s="65"/>
      <c r="I2696" s="24"/>
      <c r="J2696" s="24"/>
    </row>
    <row r="2697" spans="1:10" ht="13">
      <c r="A2697" s="1" t="s">
        <v>2696</v>
      </c>
      <c r="E2697" s="39"/>
      <c r="F2697" s="65"/>
      <c r="I2697" s="24"/>
      <c r="J2697" s="24"/>
    </row>
    <row r="2698" spans="1:10" ht="13">
      <c r="A2698" s="1" t="s">
        <v>2697</v>
      </c>
      <c r="E2698" s="39"/>
      <c r="F2698" s="65"/>
      <c r="I2698" s="24"/>
      <c r="J2698" s="24"/>
    </row>
    <row r="2699" spans="1:10" ht="13">
      <c r="A2699" s="1" t="s">
        <v>2698</v>
      </c>
      <c r="E2699" s="39"/>
      <c r="F2699" s="65"/>
      <c r="I2699" s="24"/>
      <c r="J2699" s="24"/>
    </row>
    <row r="2700" spans="1:10" ht="13">
      <c r="A2700" s="1" t="s">
        <v>2699</v>
      </c>
      <c r="E2700" s="39"/>
      <c r="F2700" s="65"/>
      <c r="I2700" s="24"/>
      <c r="J2700" s="24"/>
    </row>
    <row r="2701" spans="1:10" ht="13">
      <c r="A2701" s="1" t="s">
        <v>2700</v>
      </c>
      <c r="E2701" s="39"/>
      <c r="F2701" s="65"/>
      <c r="I2701" s="24"/>
      <c r="J2701" s="24"/>
    </row>
    <row r="2702" spans="1:10" ht="13">
      <c r="A2702" s="1" t="s">
        <v>2701</v>
      </c>
      <c r="E2702" s="39"/>
      <c r="F2702" s="65"/>
      <c r="I2702" s="24"/>
      <c r="J2702" s="24"/>
    </row>
    <row r="2703" spans="1:10" ht="13">
      <c r="A2703" s="1" t="s">
        <v>2702</v>
      </c>
      <c r="E2703" s="39"/>
      <c r="F2703" s="65"/>
      <c r="I2703" s="24"/>
      <c r="J2703" s="24"/>
    </row>
    <row r="2704" spans="1:10" ht="13">
      <c r="A2704" s="1" t="s">
        <v>2703</v>
      </c>
      <c r="E2704" s="39"/>
      <c r="F2704" s="65"/>
      <c r="I2704" s="24"/>
      <c r="J2704" s="24"/>
    </row>
    <row r="2705" spans="1:10" ht="13">
      <c r="A2705" s="1" t="s">
        <v>2704</v>
      </c>
      <c r="E2705" s="39"/>
      <c r="F2705" s="65"/>
      <c r="I2705" s="24"/>
      <c r="J2705" s="24"/>
    </row>
    <row r="2706" spans="1:10" ht="13">
      <c r="A2706" s="1" t="s">
        <v>2705</v>
      </c>
      <c r="E2706" s="39"/>
      <c r="F2706" s="65"/>
      <c r="I2706" s="24"/>
      <c r="J2706" s="24"/>
    </row>
    <row r="2707" spans="1:10" ht="13">
      <c r="A2707" s="1" t="s">
        <v>2706</v>
      </c>
      <c r="E2707" s="39"/>
      <c r="F2707" s="65"/>
      <c r="I2707" s="24"/>
      <c r="J2707" s="24"/>
    </row>
    <row r="2708" spans="1:10" ht="13">
      <c r="A2708" s="1" t="s">
        <v>2707</v>
      </c>
      <c r="E2708" s="39"/>
      <c r="F2708" s="65"/>
      <c r="I2708" s="24"/>
      <c r="J2708" s="24"/>
    </row>
    <row r="2709" spans="1:10" ht="13">
      <c r="A2709" s="1" t="s">
        <v>2708</v>
      </c>
      <c r="E2709" s="39"/>
      <c r="F2709" s="65"/>
      <c r="I2709" s="24"/>
      <c r="J2709" s="24"/>
    </row>
    <row r="2710" spans="1:10" ht="13">
      <c r="A2710" s="1" t="s">
        <v>2709</v>
      </c>
      <c r="E2710" s="39"/>
      <c r="F2710" s="65"/>
      <c r="I2710" s="24"/>
      <c r="J2710" s="24"/>
    </row>
    <row r="2711" spans="1:10" ht="13">
      <c r="A2711" s="1" t="s">
        <v>2710</v>
      </c>
      <c r="E2711" s="39"/>
      <c r="F2711" s="65"/>
      <c r="I2711" s="24"/>
      <c r="J2711" s="24"/>
    </row>
    <row r="2712" spans="1:10" ht="13">
      <c r="A2712" s="1" t="s">
        <v>2711</v>
      </c>
      <c r="E2712" s="39"/>
      <c r="F2712" s="65"/>
      <c r="I2712" s="24"/>
      <c r="J2712" s="24"/>
    </row>
    <row r="2713" spans="1:10" ht="13">
      <c r="A2713" s="1" t="s">
        <v>2712</v>
      </c>
      <c r="E2713" s="39"/>
      <c r="F2713" s="65"/>
      <c r="I2713" s="24"/>
      <c r="J2713" s="24"/>
    </row>
    <row r="2714" spans="1:10" ht="13">
      <c r="A2714" s="1" t="s">
        <v>2713</v>
      </c>
      <c r="E2714" s="39"/>
      <c r="F2714" s="65"/>
      <c r="I2714" s="24"/>
      <c r="J2714" s="24"/>
    </row>
    <row r="2715" spans="1:10" ht="13">
      <c r="A2715" s="1" t="s">
        <v>2714</v>
      </c>
      <c r="E2715" s="39"/>
      <c r="F2715" s="65"/>
      <c r="I2715" s="24"/>
      <c r="J2715" s="24"/>
    </row>
    <row r="2716" spans="1:10" ht="13">
      <c r="A2716" s="1" t="s">
        <v>2715</v>
      </c>
      <c r="E2716" s="39"/>
      <c r="F2716" s="65"/>
      <c r="I2716" s="24"/>
      <c r="J2716" s="24"/>
    </row>
    <row r="2717" spans="1:10" ht="13">
      <c r="A2717" s="1" t="s">
        <v>2716</v>
      </c>
      <c r="E2717" s="39"/>
      <c r="F2717" s="65"/>
      <c r="I2717" s="24"/>
      <c r="J2717" s="24"/>
    </row>
    <row r="2718" spans="1:10" ht="13">
      <c r="A2718" s="1" t="s">
        <v>2717</v>
      </c>
      <c r="E2718" s="39"/>
      <c r="F2718" s="65"/>
      <c r="I2718" s="24"/>
      <c r="J2718" s="24"/>
    </row>
    <row r="2719" spans="1:10" ht="13">
      <c r="A2719" s="1" t="s">
        <v>2718</v>
      </c>
      <c r="E2719" s="39"/>
      <c r="F2719" s="65"/>
      <c r="I2719" s="24"/>
      <c r="J2719" s="24"/>
    </row>
    <row r="2720" spans="1:10" ht="13">
      <c r="A2720" s="1" t="s">
        <v>2719</v>
      </c>
      <c r="E2720" s="39"/>
      <c r="F2720" s="65"/>
      <c r="I2720" s="24"/>
      <c r="J2720" s="24"/>
    </row>
    <row r="2721" spans="1:10" ht="13">
      <c r="A2721" s="1" t="s">
        <v>2720</v>
      </c>
      <c r="E2721" s="39"/>
      <c r="F2721" s="65"/>
      <c r="I2721" s="24"/>
      <c r="J2721" s="24"/>
    </row>
    <row r="2722" spans="1:10" ht="13">
      <c r="A2722" s="1" t="s">
        <v>2721</v>
      </c>
      <c r="E2722" s="39"/>
      <c r="F2722" s="65"/>
      <c r="I2722" s="24"/>
      <c r="J2722" s="24"/>
    </row>
    <row r="2723" spans="1:10" ht="13">
      <c r="A2723" s="1" t="s">
        <v>2722</v>
      </c>
      <c r="E2723" s="39"/>
      <c r="F2723" s="65"/>
      <c r="I2723" s="24"/>
      <c r="J2723" s="24"/>
    </row>
    <row r="2724" spans="1:10" ht="13">
      <c r="A2724" s="1" t="s">
        <v>2723</v>
      </c>
      <c r="E2724" s="39"/>
      <c r="F2724" s="65"/>
      <c r="I2724" s="24"/>
      <c r="J2724" s="24"/>
    </row>
    <row r="2725" spans="1:10" ht="13">
      <c r="A2725" s="1" t="s">
        <v>2724</v>
      </c>
      <c r="E2725" s="39"/>
      <c r="F2725" s="65"/>
      <c r="I2725" s="24"/>
      <c r="J2725" s="24"/>
    </row>
    <row r="2726" spans="1:10" ht="13">
      <c r="A2726" s="1" t="s">
        <v>2725</v>
      </c>
      <c r="E2726" s="39"/>
      <c r="F2726" s="65"/>
      <c r="I2726" s="24"/>
      <c r="J2726" s="24"/>
    </row>
    <row r="2727" spans="1:10" ht="13">
      <c r="A2727" s="1" t="s">
        <v>2726</v>
      </c>
      <c r="E2727" s="39"/>
      <c r="F2727" s="65"/>
      <c r="I2727" s="24"/>
      <c r="J2727" s="24"/>
    </row>
    <row r="2728" spans="1:10" ht="13">
      <c r="A2728" s="1" t="s">
        <v>2727</v>
      </c>
      <c r="E2728" s="39"/>
      <c r="F2728" s="65"/>
      <c r="I2728" s="24"/>
      <c r="J2728" s="24"/>
    </row>
    <row r="2729" spans="1:10" ht="13">
      <c r="A2729" s="1" t="s">
        <v>2728</v>
      </c>
      <c r="E2729" s="39"/>
      <c r="F2729" s="65"/>
      <c r="I2729" s="24"/>
      <c r="J2729" s="24"/>
    </row>
    <row r="2730" spans="1:10" ht="13">
      <c r="A2730" s="1" t="s">
        <v>2729</v>
      </c>
      <c r="E2730" s="39"/>
      <c r="F2730" s="65"/>
      <c r="I2730" s="24"/>
      <c r="J2730" s="24"/>
    </row>
    <row r="2731" spans="1:10" ht="13">
      <c r="A2731" s="1" t="s">
        <v>2730</v>
      </c>
      <c r="E2731" s="39"/>
      <c r="F2731" s="65"/>
      <c r="I2731" s="24"/>
      <c r="J2731" s="24"/>
    </row>
    <row r="2732" spans="1:10" ht="13">
      <c r="A2732" s="1" t="s">
        <v>2731</v>
      </c>
      <c r="E2732" s="39"/>
      <c r="F2732" s="65"/>
      <c r="I2732" s="24"/>
      <c r="J2732" s="24"/>
    </row>
    <row r="2733" spans="1:10" ht="13">
      <c r="A2733" s="1" t="s">
        <v>2732</v>
      </c>
      <c r="E2733" s="39"/>
      <c r="F2733" s="65"/>
      <c r="I2733" s="24"/>
      <c r="J2733" s="24"/>
    </row>
    <row r="2734" spans="1:10" ht="13">
      <c r="A2734" s="1" t="s">
        <v>2733</v>
      </c>
      <c r="E2734" s="39"/>
      <c r="F2734" s="65"/>
      <c r="I2734" s="24"/>
      <c r="J2734" s="24"/>
    </row>
    <row r="2735" spans="1:10" ht="13">
      <c r="A2735" s="1" t="s">
        <v>2734</v>
      </c>
      <c r="E2735" s="39"/>
      <c r="F2735" s="65"/>
      <c r="I2735" s="24"/>
      <c r="J2735" s="24"/>
    </row>
    <row r="2736" spans="1:10" ht="13">
      <c r="A2736" s="1" t="s">
        <v>2735</v>
      </c>
      <c r="E2736" s="39"/>
      <c r="F2736" s="65"/>
      <c r="I2736" s="24"/>
      <c r="J2736" s="24"/>
    </row>
    <row r="2737" spans="1:10" ht="13">
      <c r="A2737" s="1" t="s">
        <v>2736</v>
      </c>
      <c r="E2737" s="39"/>
      <c r="F2737" s="65"/>
      <c r="I2737" s="24"/>
      <c r="J2737" s="24"/>
    </row>
    <row r="2738" spans="1:10" ht="13">
      <c r="A2738" s="1" t="s">
        <v>2737</v>
      </c>
      <c r="E2738" s="39"/>
      <c r="F2738" s="65"/>
      <c r="I2738" s="24"/>
      <c r="J2738" s="24"/>
    </row>
    <row r="2739" spans="1:10" ht="13">
      <c r="A2739" s="1" t="s">
        <v>2738</v>
      </c>
      <c r="E2739" s="39"/>
      <c r="F2739" s="65"/>
      <c r="I2739" s="24"/>
      <c r="J2739" s="24"/>
    </row>
    <row r="2740" spans="1:10" ht="13">
      <c r="A2740" s="1" t="s">
        <v>2739</v>
      </c>
      <c r="E2740" s="39"/>
      <c r="F2740" s="65"/>
      <c r="I2740" s="24"/>
      <c r="J2740" s="24"/>
    </row>
    <row r="2741" spans="1:10" ht="13">
      <c r="A2741" s="1" t="s">
        <v>2740</v>
      </c>
      <c r="E2741" s="39"/>
      <c r="F2741" s="65"/>
      <c r="I2741" s="24"/>
      <c r="J2741" s="24"/>
    </row>
    <row r="2742" spans="1:10" ht="13">
      <c r="A2742" s="1" t="s">
        <v>2741</v>
      </c>
      <c r="E2742" s="39"/>
      <c r="F2742" s="65"/>
      <c r="I2742" s="24"/>
      <c r="J2742" s="24"/>
    </row>
    <row r="2743" spans="1:10" ht="13">
      <c r="A2743" s="1" t="s">
        <v>2742</v>
      </c>
      <c r="E2743" s="39"/>
      <c r="F2743" s="65"/>
      <c r="I2743" s="24"/>
      <c r="J2743" s="24"/>
    </row>
    <row r="2744" spans="1:10" ht="13">
      <c r="A2744" s="1" t="s">
        <v>2743</v>
      </c>
      <c r="E2744" s="39"/>
      <c r="F2744" s="65"/>
      <c r="I2744" s="24"/>
      <c r="J2744" s="24"/>
    </row>
    <row r="2745" spans="1:10" ht="13">
      <c r="A2745" s="1" t="s">
        <v>2744</v>
      </c>
      <c r="E2745" s="39"/>
      <c r="F2745" s="65"/>
      <c r="I2745" s="24"/>
      <c r="J2745" s="24"/>
    </row>
    <row r="2746" spans="1:10" ht="13">
      <c r="A2746" s="1" t="s">
        <v>2745</v>
      </c>
      <c r="E2746" s="39"/>
      <c r="F2746" s="65"/>
      <c r="I2746" s="24"/>
      <c r="J2746" s="24"/>
    </row>
    <row r="2747" spans="1:10" ht="13">
      <c r="A2747" s="1" t="s">
        <v>2746</v>
      </c>
      <c r="E2747" s="39"/>
      <c r="F2747" s="65"/>
      <c r="I2747" s="24"/>
      <c r="J2747" s="24"/>
    </row>
    <row r="2748" spans="1:10" ht="13">
      <c r="A2748" s="1" t="s">
        <v>2747</v>
      </c>
      <c r="E2748" s="39"/>
      <c r="F2748" s="65"/>
      <c r="I2748" s="24"/>
      <c r="J2748" s="24"/>
    </row>
    <row r="2749" spans="1:10" ht="13">
      <c r="A2749" s="1" t="s">
        <v>2748</v>
      </c>
      <c r="E2749" s="39"/>
      <c r="F2749" s="65"/>
      <c r="I2749" s="24"/>
      <c r="J2749" s="24"/>
    </row>
    <row r="2750" spans="1:10" ht="13">
      <c r="A2750" s="1" t="s">
        <v>2749</v>
      </c>
      <c r="E2750" s="39"/>
      <c r="F2750" s="65"/>
      <c r="I2750" s="24"/>
      <c r="J2750" s="24"/>
    </row>
    <row r="2751" spans="1:10" ht="13">
      <c r="A2751" s="1" t="s">
        <v>2750</v>
      </c>
      <c r="E2751" s="39"/>
      <c r="F2751" s="65"/>
      <c r="I2751" s="24"/>
      <c r="J2751" s="24"/>
    </row>
    <row r="2752" spans="1:10" ht="13">
      <c r="A2752" s="1" t="s">
        <v>2751</v>
      </c>
      <c r="E2752" s="39"/>
      <c r="F2752" s="65"/>
      <c r="I2752" s="24"/>
      <c r="J2752" s="24"/>
    </row>
    <row r="2753" spans="1:10" ht="13">
      <c r="A2753" s="1" t="s">
        <v>2752</v>
      </c>
      <c r="E2753" s="39"/>
      <c r="F2753" s="65"/>
      <c r="I2753" s="24"/>
      <c r="J2753" s="24"/>
    </row>
    <row r="2754" spans="1:10" ht="13">
      <c r="A2754" s="1" t="s">
        <v>2753</v>
      </c>
      <c r="E2754" s="39"/>
      <c r="F2754" s="65"/>
      <c r="I2754" s="24"/>
      <c r="J2754" s="24"/>
    </row>
    <row r="2755" spans="1:10" ht="13">
      <c r="A2755" s="1" t="s">
        <v>2754</v>
      </c>
      <c r="E2755" s="39"/>
      <c r="F2755" s="65"/>
      <c r="I2755" s="24"/>
      <c r="J2755" s="24"/>
    </row>
    <row r="2756" spans="1:10" ht="13">
      <c r="A2756" s="1" t="s">
        <v>2755</v>
      </c>
      <c r="E2756" s="39"/>
      <c r="F2756" s="65"/>
      <c r="I2756" s="24"/>
      <c r="J2756" s="24"/>
    </row>
    <row r="2757" spans="1:10" ht="13">
      <c r="A2757" s="1" t="s">
        <v>2756</v>
      </c>
      <c r="E2757" s="39"/>
      <c r="F2757" s="65"/>
      <c r="I2757" s="24"/>
      <c r="J2757" s="24"/>
    </row>
    <row r="2758" spans="1:10" ht="13">
      <c r="A2758" s="1" t="s">
        <v>2757</v>
      </c>
      <c r="E2758" s="39"/>
      <c r="F2758" s="65"/>
      <c r="I2758" s="24"/>
      <c r="J2758" s="24"/>
    </row>
    <row r="2759" spans="1:10" ht="13">
      <c r="A2759" s="1" t="s">
        <v>2758</v>
      </c>
      <c r="E2759" s="39"/>
      <c r="F2759" s="65"/>
      <c r="I2759" s="24"/>
      <c r="J2759" s="24"/>
    </row>
    <row r="2760" spans="1:10" ht="13">
      <c r="A2760" s="1" t="s">
        <v>2759</v>
      </c>
      <c r="E2760" s="39"/>
      <c r="F2760" s="65"/>
      <c r="I2760" s="24"/>
      <c r="J2760" s="24"/>
    </row>
    <row r="2761" spans="1:10" ht="13">
      <c r="A2761" s="1" t="s">
        <v>2760</v>
      </c>
      <c r="E2761" s="39"/>
      <c r="F2761" s="65"/>
      <c r="I2761" s="24"/>
      <c r="J2761" s="24"/>
    </row>
    <row r="2762" spans="1:10" ht="13">
      <c r="A2762" s="1" t="s">
        <v>2761</v>
      </c>
      <c r="E2762" s="39"/>
      <c r="F2762" s="65"/>
      <c r="I2762" s="24"/>
      <c r="J2762" s="24"/>
    </row>
    <row r="2763" spans="1:10" ht="13">
      <c r="A2763" s="1" t="s">
        <v>2762</v>
      </c>
      <c r="E2763" s="39"/>
      <c r="F2763" s="65"/>
      <c r="I2763" s="24"/>
      <c r="J2763" s="24"/>
    </row>
    <row r="2764" spans="1:10" ht="13">
      <c r="A2764" s="1" t="s">
        <v>2763</v>
      </c>
      <c r="E2764" s="39"/>
      <c r="F2764" s="65"/>
      <c r="I2764" s="24"/>
      <c r="J2764" s="24"/>
    </row>
    <row r="2765" spans="1:10" ht="13">
      <c r="A2765" s="1" t="s">
        <v>2764</v>
      </c>
      <c r="E2765" s="39"/>
      <c r="F2765" s="65"/>
      <c r="I2765" s="24"/>
      <c r="J2765" s="24"/>
    </row>
    <row r="2766" spans="1:10" ht="13">
      <c r="A2766" s="1" t="s">
        <v>2765</v>
      </c>
      <c r="E2766" s="39"/>
      <c r="F2766" s="65"/>
      <c r="I2766" s="24"/>
      <c r="J2766" s="24"/>
    </row>
    <row r="2767" spans="1:10" ht="13">
      <c r="A2767" s="1" t="s">
        <v>2766</v>
      </c>
      <c r="E2767" s="39"/>
      <c r="F2767" s="65"/>
      <c r="I2767" s="24"/>
      <c r="J2767" s="24"/>
    </row>
    <row r="2768" spans="1:10" ht="13">
      <c r="A2768" s="1" t="s">
        <v>2767</v>
      </c>
      <c r="E2768" s="39"/>
      <c r="F2768" s="65"/>
      <c r="I2768" s="24"/>
      <c r="J2768" s="24"/>
    </row>
    <row r="2769" spans="1:10" ht="13">
      <c r="A2769" s="1" t="s">
        <v>2768</v>
      </c>
      <c r="E2769" s="39"/>
      <c r="F2769" s="65"/>
      <c r="I2769" s="24"/>
      <c r="J2769" s="24"/>
    </row>
    <row r="2770" spans="1:10" ht="13">
      <c r="A2770" s="1" t="s">
        <v>2769</v>
      </c>
      <c r="E2770" s="39"/>
      <c r="F2770" s="65"/>
      <c r="I2770" s="24"/>
      <c r="J2770" s="24"/>
    </row>
    <row r="2771" spans="1:10" ht="13">
      <c r="A2771" s="1" t="s">
        <v>2770</v>
      </c>
      <c r="E2771" s="39"/>
      <c r="F2771" s="65"/>
      <c r="I2771" s="24"/>
      <c r="J2771" s="24"/>
    </row>
    <row r="2772" spans="1:10" ht="13">
      <c r="A2772" s="1" t="s">
        <v>2771</v>
      </c>
      <c r="E2772" s="39"/>
      <c r="F2772" s="65"/>
      <c r="I2772" s="24"/>
      <c r="J2772" s="24"/>
    </row>
    <row r="2773" spans="1:10" ht="13">
      <c r="A2773" s="1" t="s">
        <v>2772</v>
      </c>
      <c r="E2773" s="39"/>
      <c r="F2773" s="65"/>
      <c r="I2773" s="24"/>
      <c r="J2773" s="24"/>
    </row>
    <row r="2774" spans="1:10" ht="13">
      <c r="A2774" s="1" t="s">
        <v>2773</v>
      </c>
      <c r="E2774" s="39"/>
      <c r="F2774" s="65"/>
      <c r="I2774" s="24"/>
      <c r="J2774" s="24"/>
    </row>
    <row r="2775" spans="1:10" ht="13">
      <c r="A2775" s="1" t="s">
        <v>2774</v>
      </c>
      <c r="E2775" s="39"/>
      <c r="F2775" s="65"/>
      <c r="I2775" s="24"/>
      <c r="J2775" s="24"/>
    </row>
    <row r="2776" spans="1:10" ht="13">
      <c r="A2776" s="1" t="s">
        <v>2775</v>
      </c>
      <c r="E2776" s="39"/>
      <c r="F2776" s="65"/>
      <c r="I2776" s="24"/>
      <c r="J2776" s="24"/>
    </row>
    <row r="2777" spans="1:10" ht="13">
      <c r="A2777" s="1" t="s">
        <v>2776</v>
      </c>
      <c r="E2777" s="39"/>
      <c r="F2777" s="65"/>
      <c r="I2777" s="24"/>
      <c r="J2777" s="24"/>
    </row>
    <row r="2778" spans="1:10" ht="13">
      <c r="A2778" s="1" t="s">
        <v>2777</v>
      </c>
      <c r="E2778" s="39"/>
      <c r="F2778" s="65"/>
      <c r="I2778" s="24"/>
      <c r="J2778" s="24"/>
    </row>
    <row r="2779" spans="1:10" ht="13">
      <c r="A2779" s="1" t="s">
        <v>2778</v>
      </c>
      <c r="E2779" s="39"/>
      <c r="F2779" s="65"/>
      <c r="I2779" s="24"/>
      <c r="J2779" s="24"/>
    </row>
    <row r="2780" spans="1:10" ht="13">
      <c r="A2780" s="1" t="s">
        <v>2779</v>
      </c>
      <c r="E2780" s="39"/>
      <c r="F2780" s="65"/>
      <c r="I2780" s="24"/>
      <c r="J2780" s="24"/>
    </row>
    <row r="2781" spans="1:10" ht="13">
      <c r="A2781" s="1" t="s">
        <v>2780</v>
      </c>
      <c r="E2781" s="39"/>
      <c r="F2781" s="65"/>
      <c r="I2781" s="24"/>
      <c r="J2781" s="24"/>
    </row>
    <row r="2782" spans="1:10" ht="13">
      <c r="A2782" s="1" t="s">
        <v>2781</v>
      </c>
      <c r="E2782" s="39"/>
      <c r="F2782" s="65"/>
      <c r="I2782" s="24"/>
      <c r="J2782" s="24"/>
    </row>
    <row r="2783" spans="1:10" ht="13">
      <c r="A2783" s="1" t="s">
        <v>2782</v>
      </c>
      <c r="E2783" s="39"/>
      <c r="F2783" s="65"/>
      <c r="I2783" s="24"/>
      <c r="J2783" s="24"/>
    </row>
    <row r="2784" spans="1:10" ht="13">
      <c r="A2784" s="1" t="s">
        <v>2783</v>
      </c>
      <c r="E2784" s="39"/>
      <c r="F2784" s="65"/>
      <c r="I2784" s="24"/>
      <c r="J2784" s="24"/>
    </row>
    <row r="2785" spans="1:10" ht="13">
      <c r="A2785" s="1" t="s">
        <v>2784</v>
      </c>
      <c r="E2785" s="39"/>
      <c r="F2785" s="65"/>
      <c r="I2785" s="24"/>
      <c r="J2785" s="24"/>
    </row>
    <row r="2786" spans="1:10" ht="13">
      <c r="A2786" s="1" t="s">
        <v>2785</v>
      </c>
      <c r="E2786" s="39"/>
      <c r="F2786" s="65"/>
      <c r="I2786" s="24"/>
      <c r="J2786" s="24"/>
    </row>
    <row r="2787" spans="1:10" ht="13">
      <c r="A2787" s="1" t="s">
        <v>2786</v>
      </c>
      <c r="E2787" s="39"/>
      <c r="F2787" s="65"/>
      <c r="I2787" s="24"/>
      <c r="J2787" s="24"/>
    </row>
    <row r="2788" spans="1:10" ht="13">
      <c r="A2788" s="1" t="s">
        <v>2787</v>
      </c>
      <c r="E2788" s="39"/>
      <c r="F2788" s="65"/>
      <c r="I2788" s="24"/>
      <c r="J2788" s="24"/>
    </row>
    <row r="2789" spans="1:10" ht="13">
      <c r="A2789" s="1" t="s">
        <v>2788</v>
      </c>
      <c r="E2789" s="39"/>
      <c r="F2789" s="65"/>
      <c r="I2789" s="24"/>
      <c r="J2789" s="24"/>
    </row>
    <row r="2790" spans="1:10" ht="13">
      <c r="A2790" s="1" t="s">
        <v>2789</v>
      </c>
      <c r="E2790" s="39"/>
      <c r="F2790" s="65"/>
      <c r="I2790" s="24"/>
      <c r="J2790" s="24"/>
    </row>
    <row r="2791" spans="1:10" ht="13">
      <c r="A2791" s="1" t="s">
        <v>2790</v>
      </c>
      <c r="E2791" s="39"/>
      <c r="F2791" s="65"/>
      <c r="I2791" s="24"/>
      <c r="J2791" s="24"/>
    </row>
    <row r="2792" spans="1:10" ht="13">
      <c r="A2792" s="1" t="s">
        <v>2791</v>
      </c>
      <c r="E2792" s="39"/>
      <c r="F2792" s="65"/>
      <c r="I2792" s="24"/>
      <c r="J2792" s="24"/>
    </row>
    <row r="2793" spans="1:10" ht="13">
      <c r="A2793" s="1" t="s">
        <v>2792</v>
      </c>
      <c r="E2793" s="39"/>
      <c r="F2793" s="65"/>
      <c r="I2793" s="24"/>
      <c r="J2793" s="24"/>
    </row>
    <row r="2794" spans="1:10" ht="13">
      <c r="A2794" s="1" t="s">
        <v>2793</v>
      </c>
      <c r="E2794" s="39"/>
      <c r="F2794" s="65"/>
      <c r="I2794" s="24"/>
      <c r="J2794" s="24"/>
    </row>
    <row r="2795" spans="1:10" ht="13">
      <c r="A2795" s="1" t="s">
        <v>2794</v>
      </c>
      <c r="E2795" s="39"/>
      <c r="F2795" s="65"/>
      <c r="I2795" s="24"/>
      <c r="J2795" s="24"/>
    </row>
    <row r="2796" spans="1:10" ht="13">
      <c r="A2796" s="1" t="s">
        <v>2795</v>
      </c>
      <c r="E2796" s="39"/>
      <c r="F2796" s="65"/>
      <c r="I2796" s="24"/>
      <c r="J2796" s="24"/>
    </row>
    <row r="2797" spans="1:10" ht="13">
      <c r="A2797" s="1" t="s">
        <v>2796</v>
      </c>
      <c r="E2797" s="39"/>
      <c r="F2797" s="65"/>
      <c r="I2797" s="24"/>
      <c r="J2797" s="24"/>
    </row>
    <row r="2798" spans="1:10" ht="13">
      <c r="A2798" s="1" t="s">
        <v>2797</v>
      </c>
      <c r="E2798" s="39"/>
      <c r="F2798" s="65"/>
      <c r="I2798" s="24"/>
      <c r="J2798" s="24"/>
    </row>
    <row r="2799" spans="1:10" ht="13">
      <c r="A2799" s="1" t="s">
        <v>2798</v>
      </c>
      <c r="E2799" s="39"/>
      <c r="F2799" s="65"/>
      <c r="I2799" s="24"/>
      <c r="J2799" s="24"/>
    </row>
    <row r="2800" spans="1:10" ht="13">
      <c r="A2800" s="1" t="s">
        <v>2799</v>
      </c>
      <c r="E2800" s="39"/>
      <c r="F2800" s="65"/>
      <c r="I2800" s="24"/>
      <c r="J2800" s="24"/>
    </row>
    <row r="2801" spans="1:10" ht="13">
      <c r="A2801" s="1" t="s">
        <v>2800</v>
      </c>
      <c r="E2801" s="39"/>
      <c r="F2801" s="65"/>
      <c r="I2801" s="24"/>
      <c r="J2801" s="24"/>
    </row>
    <row r="2802" spans="1:10" ht="13">
      <c r="A2802" s="1" t="s">
        <v>2801</v>
      </c>
      <c r="E2802" s="39"/>
      <c r="F2802" s="65"/>
      <c r="I2802" s="24"/>
      <c r="J2802" s="24"/>
    </row>
    <row r="2803" spans="1:10" ht="13">
      <c r="A2803" s="1" t="s">
        <v>2802</v>
      </c>
      <c r="E2803" s="39"/>
      <c r="F2803" s="65"/>
      <c r="I2803" s="24"/>
      <c r="J2803" s="24"/>
    </row>
    <row r="2804" spans="1:10" ht="13">
      <c r="A2804" s="1" t="s">
        <v>2803</v>
      </c>
      <c r="E2804" s="39"/>
      <c r="F2804" s="65"/>
      <c r="I2804" s="24"/>
      <c r="J2804" s="24"/>
    </row>
    <row r="2805" spans="1:10" ht="13">
      <c r="A2805" s="1" t="s">
        <v>2804</v>
      </c>
      <c r="E2805" s="39"/>
      <c r="F2805" s="65"/>
      <c r="I2805" s="24"/>
      <c r="J2805" s="24"/>
    </row>
    <row r="2806" spans="1:10" ht="13">
      <c r="A2806" s="1" t="s">
        <v>2805</v>
      </c>
      <c r="E2806" s="39"/>
      <c r="F2806" s="65"/>
      <c r="I2806" s="24"/>
      <c r="J2806" s="24"/>
    </row>
    <row r="2807" spans="1:10" ht="13">
      <c r="A2807" s="1" t="s">
        <v>2806</v>
      </c>
      <c r="E2807" s="39"/>
      <c r="F2807" s="65"/>
      <c r="I2807" s="24"/>
      <c r="J2807" s="24"/>
    </row>
    <row r="2808" spans="1:10" ht="13">
      <c r="A2808" s="1" t="s">
        <v>2807</v>
      </c>
      <c r="E2808" s="39"/>
      <c r="F2808" s="65"/>
      <c r="I2808" s="24"/>
      <c r="J2808" s="24"/>
    </row>
    <row r="2809" spans="1:10" ht="13">
      <c r="A2809" s="1" t="s">
        <v>2808</v>
      </c>
      <c r="E2809" s="39"/>
      <c r="F2809" s="65"/>
      <c r="I2809" s="24"/>
      <c r="J2809" s="24"/>
    </row>
    <row r="2810" spans="1:10" ht="13">
      <c r="A2810" s="1" t="s">
        <v>2809</v>
      </c>
      <c r="E2810" s="39"/>
      <c r="F2810" s="65"/>
      <c r="I2810" s="24"/>
      <c r="J2810" s="24"/>
    </row>
    <row r="2811" spans="1:10" ht="13">
      <c r="A2811" s="1" t="s">
        <v>2810</v>
      </c>
      <c r="E2811" s="39"/>
      <c r="F2811" s="65"/>
      <c r="I2811" s="24"/>
      <c r="J2811" s="24"/>
    </row>
    <row r="2812" spans="1:10" ht="13">
      <c r="A2812" s="1" t="s">
        <v>2811</v>
      </c>
      <c r="E2812" s="39"/>
      <c r="F2812" s="65"/>
      <c r="I2812" s="24"/>
      <c r="J2812" s="24"/>
    </row>
    <row r="2813" spans="1:10" ht="13">
      <c r="A2813" s="1" t="s">
        <v>2812</v>
      </c>
      <c r="E2813" s="39"/>
      <c r="F2813" s="65"/>
      <c r="I2813" s="24"/>
      <c r="J2813" s="24"/>
    </row>
    <row r="2814" spans="1:10" ht="13">
      <c r="A2814" s="1" t="s">
        <v>2813</v>
      </c>
      <c r="E2814" s="39"/>
      <c r="F2814" s="65"/>
      <c r="I2814" s="24"/>
      <c r="J2814" s="24"/>
    </row>
    <row r="2815" spans="1:10" ht="13">
      <c r="A2815" s="1" t="s">
        <v>2814</v>
      </c>
      <c r="E2815" s="39"/>
      <c r="F2815" s="65"/>
      <c r="I2815" s="24"/>
      <c r="J2815" s="24"/>
    </row>
    <row r="2816" spans="1:10" ht="13">
      <c r="A2816" s="1" t="s">
        <v>2815</v>
      </c>
      <c r="E2816" s="39"/>
      <c r="F2816" s="65"/>
      <c r="I2816" s="24"/>
      <c r="J2816" s="24"/>
    </row>
    <row r="2817" spans="1:10" ht="13">
      <c r="A2817" s="1" t="s">
        <v>2816</v>
      </c>
      <c r="E2817" s="39"/>
      <c r="F2817" s="65"/>
      <c r="I2817" s="24"/>
      <c r="J2817" s="24"/>
    </row>
    <row r="2818" spans="1:10" ht="13">
      <c r="A2818" s="1" t="s">
        <v>2817</v>
      </c>
      <c r="E2818" s="39"/>
      <c r="F2818" s="65"/>
      <c r="I2818" s="24"/>
      <c r="J2818" s="24"/>
    </row>
    <row r="2819" spans="1:10" ht="13">
      <c r="A2819" s="1" t="s">
        <v>2818</v>
      </c>
      <c r="E2819" s="39"/>
      <c r="F2819" s="65"/>
      <c r="I2819" s="24"/>
      <c r="J2819" s="24"/>
    </row>
    <row r="2820" spans="1:10" ht="13">
      <c r="A2820" s="1" t="s">
        <v>2819</v>
      </c>
      <c r="E2820" s="39"/>
      <c r="F2820" s="65"/>
      <c r="I2820" s="24"/>
      <c r="J2820" s="24"/>
    </row>
    <row r="2821" spans="1:10" ht="13">
      <c r="A2821" s="1" t="s">
        <v>2820</v>
      </c>
      <c r="E2821" s="39"/>
      <c r="F2821" s="65"/>
      <c r="I2821" s="24"/>
      <c r="J2821" s="24"/>
    </row>
    <row r="2822" spans="1:10" ht="13">
      <c r="A2822" s="1" t="s">
        <v>2821</v>
      </c>
      <c r="E2822" s="39"/>
      <c r="F2822" s="65"/>
      <c r="I2822" s="24"/>
      <c r="J2822" s="24"/>
    </row>
    <row r="2823" spans="1:10" ht="13">
      <c r="A2823" s="1" t="s">
        <v>2822</v>
      </c>
      <c r="E2823" s="39"/>
      <c r="F2823" s="65"/>
      <c r="I2823" s="24"/>
      <c r="J2823" s="24"/>
    </row>
    <row r="2824" spans="1:10" ht="13">
      <c r="A2824" s="1" t="s">
        <v>2823</v>
      </c>
      <c r="E2824" s="39"/>
      <c r="F2824" s="65"/>
      <c r="I2824" s="24"/>
      <c r="J2824" s="24"/>
    </row>
    <row r="2825" spans="1:10" ht="13">
      <c r="A2825" s="1" t="s">
        <v>2824</v>
      </c>
      <c r="E2825" s="39"/>
      <c r="F2825" s="65"/>
      <c r="I2825" s="24"/>
      <c r="J2825" s="24"/>
    </row>
    <row r="2826" spans="1:10" ht="13">
      <c r="A2826" s="1" t="s">
        <v>2825</v>
      </c>
      <c r="E2826" s="39"/>
      <c r="F2826" s="65"/>
      <c r="I2826" s="24"/>
      <c r="J2826" s="24"/>
    </row>
    <row r="2827" spans="1:10" ht="13">
      <c r="A2827" s="1" t="s">
        <v>2826</v>
      </c>
      <c r="E2827" s="39"/>
      <c r="F2827" s="65"/>
      <c r="I2827" s="24"/>
      <c r="J2827" s="24"/>
    </row>
    <row r="2828" spans="1:10" ht="13">
      <c r="A2828" s="1" t="s">
        <v>2827</v>
      </c>
      <c r="E2828" s="39"/>
      <c r="F2828" s="65"/>
      <c r="I2828" s="24"/>
      <c r="J2828" s="24"/>
    </row>
    <row r="2829" spans="1:10" ht="13">
      <c r="A2829" s="1" t="s">
        <v>2828</v>
      </c>
      <c r="E2829" s="39"/>
      <c r="F2829" s="65"/>
      <c r="I2829" s="24"/>
      <c r="J2829" s="24"/>
    </row>
    <row r="2830" spans="1:10" ht="13">
      <c r="A2830" s="1" t="s">
        <v>2829</v>
      </c>
      <c r="E2830" s="39"/>
      <c r="F2830" s="65"/>
      <c r="I2830" s="24"/>
      <c r="J2830" s="24"/>
    </row>
    <row r="2831" spans="1:10" ht="13">
      <c r="A2831" s="1" t="s">
        <v>2830</v>
      </c>
      <c r="E2831" s="39"/>
      <c r="F2831" s="65"/>
      <c r="I2831" s="24"/>
      <c r="J2831" s="24"/>
    </row>
    <row r="2832" spans="1:10" ht="13">
      <c r="A2832" s="1" t="s">
        <v>2831</v>
      </c>
      <c r="E2832" s="39"/>
      <c r="F2832" s="65"/>
      <c r="I2832" s="24"/>
      <c r="J2832" s="24"/>
    </row>
    <row r="2833" spans="1:10" ht="13">
      <c r="A2833" s="1" t="s">
        <v>2832</v>
      </c>
      <c r="E2833" s="39"/>
      <c r="F2833" s="65"/>
      <c r="I2833" s="24"/>
      <c r="J2833" s="24"/>
    </row>
    <row r="2834" spans="1:10" ht="13">
      <c r="A2834" s="1" t="s">
        <v>2833</v>
      </c>
      <c r="E2834" s="39"/>
      <c r="F2834" s="65"/>
      <c r="I2834" s="24"/>
      <c r="J2834" s="24"/>
    </row>
    <row r="2835" spans="1:10" ht="13">
      <c r="A2835" s="1" t="s">
        <v>2834</v>
      </c>
      <c r="E2835" s="39"/>
      <c r="F2835" s="65"/>
      <c r="I2835" s="24"/>
      <c r="J2835" s="24"/>
    </row>
    <row r="2836" spans="1:10" ht="13">
      <c r="A2836" s="1" t="s">
        <v>2835</v>
      </c>
      <c r="E2836" s="39"/>
      <c r="F2836" s="65"/>
      <c r="I2836" s="24"/>
      <c r="J2836" s="24"/>
    </row>
    <row r="2837" spans="1:10" ht="13">
      <c r="A2837" s="1" t="s">
        <v>2836</v>
      </c>
      <c r="E2837" s="39"/>
      <c r="F2837" s="65"/>
      <c r="I2837" s="24"/>
      <c r="J2837" s="24"/>
    </row>
    <row r="2838" spans="1:10" ht="13">
      <c r="A2838" s="1" t="s">
        <v>2837</v>
      </c>
      <c r="E2838" s="39"/>
      <c r="F2838" s="65"/>
      <c r="I2838" s="24"/>
      <c r="J2838" s="24"/>
    </row>
    <row r="2839" spans="1:10" ht="13">
      <c r="A2839" s="1" t="s">
        <v>2838</v>
      </c>
      <c r="E2839" s="39"/>
      <c r="F2839" s="65"/>
      <c r="I2839" s="24"/>
      <c r="J2839" s="24"/>
    </row>
    <row r="2840" spans="1:10" ht="13">
      <c r="A2840" s="1" t="s">
        <v>2839</v>
      </c>
      <c r="E2840" s="39"/>
      <c r="F2840" s="65"/>
      <c r="I2840" s="24"/>
      <c r="J2840" s="24"/>
    </row>
    <row r="2841" spans="1:10" ht="13">
      <c r="A2841" s="1" t="s">
        <v>2840</v>
      </c>
      <c r="E2841" s="39"/>
      <c r="F2841" s="65"/>
      <c r="I2841" s="24"/>
      <c r="J2841" s="24"/>
    </row>
    <row r="2842" spans="1:10" ht="13">
      <c r="A2842" s="1" t="s">
        <v>2841</v>
      </c>
      <c r="E2842" s="39"/>
      <c r="F2842" s="65"/>
      <c r="I2842" s="24"/>
      <c r="J2842" s="24"/>
    </row>
    <row r="2843" spans="1:10" ht="13">
      <c r="A2843" s="1" t="s">
        <v>2842</v>
      </c>
      <c r="E2843" s="39"/>
      <c r="F2843" s="65"/>
      <c r="I2843" s="24"/>
      <c r="J2843" s="24"/>
    </row>
    <row r="2844" spans="1:10" ht="13">
      <c r="A2844" s="1" t="s">
        <v>2843</v>
      </c>
      <c r="E2844" s="39"/>
      <c r="F2844" s="65"/>
      <c r="I2844" s="24"/>
      <c r="J2844" s="24"/>
    </row>
    <row r="2845" spans="1:10" ht="13">
      <c r="A2845" s="1" t="s">
        <v>2844</v>
      </c>
      <c r="E2845" s="39"/>
      <c r="F2845" s="65"/>
      <c r="I2845" s="24"/>
      <c r="J2845" s="24"/>
    </row>
    <row r="2846" spans="1:10" ht="13">
      <c r="A2846" s="1" t="s">
        <v>2845</v>
      </c>
      <c r="E2846" s="39"/>
      <c r="F2846" s="65"/>
      <c r="I2846" s="24"/>
      <c r="J2846" s="24"/>
    </row>
    <row r="2847" spans="1:10" ht="13">
      <c r="A2847" s="1" t="s">
        <v>2846</v>
      </c>
      <c r="E2847" s="39"/>
      <c r="F2847" s="65"/>
      <c r="I2847" s="24"/>
      <c r="J2847" s="24"/>
    </row>
    <row r="2848" spans="1:10" ht="13">
      <c r="A2848" s="1" t="s">
        <v>2847</v>
      </c>
      <c r="E2848" s="39"/>
      <c r="F2848" s="65"/>
      <c r="I2848" s="24"/>
      <c r="J2848" s="24"/>
    </row>
    <row r="2849" spans="1:10" ht="13">
      <c r="A2849" s="1" t="s">
        <v>2848</v>
      </c>
      <c r="E2849" s="39"/>
      <c r="F2849" s="65"/>
      <c r="I2849" s="24"/>
      <c r="J2849" s="24"/>
    </row>
    <row r="2850" spans="1:10" ht="13">
      <c r="A2850" s="1" t="s">
        <v>2849</v>
      </c>
      <c r="E2850" s="39"/>
      <c r="F2850" s="65"/>
      <c r="I2850" s="24"/>
      <c r="J2850" s="24"/>
    </row>
    <row r="2851" spans="1:10" ht="13">
      <c r="A2851" s="1" t="s">
        <v>2850</v>
      </c>
      <c r="E2851" s="39"/>
      <c r="F2851" s="65"/>
      <c r="I2851" s="24"/>
      <c r="J2851" s="24"/>
    </row>
    <row r="2852" spans="1:10" ht="13">
      <c r="A2852" s="1" t="s">
        <v>2851</v>
      </c>
      <c r="E2852" s="39"/>
      <c r="F2852" s="65"/>
      <c r="I2852" s="24"/>
      <c r="J2852" s="24"/>
    </row>
    <row r="2853" spans="1:10" ht="13">
      <c r="A2853" s="1" t="s">
        <v>2852</v>
      </c>
      <c r="E2853" s="39"/>
      <c r="F2853" s="65"/>
      <c r="I2853" s="24"/>
      <c r="J2853" s="24"/>
    </row>
    <row r="2854" spans="1:10" ht="13">
      <c r="A2854" s="1" t="s">
        <v>2853</v>
      </c>
      <c r="E2854" s="39"/>
      <c r="F2854" s="65"/>
      <c r="I2854" s="24"/>
      <c r="J2854" s="24"/>
    </row>
    <row r="2855" spans="1:10" ht="13">
      <c r="A2855" s="1" t="s">
        <v>2854</v>
      </c>
      <c r="E2855" s="39"/>
      <c r="F2855" s="65"/>
      <c r="I2855" s="24"/>
      <c r="J2855" s="24"/>
    </row>
    <row r="2856" spans="1:10" ht="13">
      <c r="A2856" s="1" t="s">
        <v>2855</v>
      </c>
      <c r="E2856" s="39"/>
      <c r="F2856" s="65"/>
      <c r="I2856" s="24"/>
      <c r="J2856" s="24"/>
    </row>
    <row r="2857" spans="1:10" ht="13">
      <c r="A2857" s="1" t="s">
        <v>2856</v>
      </c>
      <c r="E2857" s="39"/>
      <c r="F2857" s="65"/>
      <c r="I2857" s="24"/>
      <c r="J2857" s="24"/>
    </row>
    <row r="2858" spans="1:10" ht="13">
      <c r="A2858" s="1" t="s">
        <v>2857</v>
      </c>
      <c r="E2858" s="39"/>
      <c r="F2858" s="65"/>
      <c r="I2858" s="24"/>
      <c r="J2858" s="24"/>
    </row>
    <row r="2859" spans="1:10" ht="13">
      <c r="A2859" s="1" t="s">
        <v>2858</v>
      </c>
      <c r="E2859" s="39"/>
      <c r="F2859" s="65"/>
      <c r="I2859" s="24"/>
      <c r="J2859" s="24"/>
    </row>
    <row r="2860" spans="1:10" ht="13">
      <c r="A2860" s="1" t="s">
        <v>2859</v>
      </c>
      <c r="E2860" s="39"/>
      <c r="F2860" s="65"/>
      <c r="I2860" s="24"/>
      <c r="J2860" s="24"/>
    </row>
    <row r="2861" spans="1:10" ht="13">
      <c r="A2861" s="1" t="s">
        <v>2860</v>
      </c>
      <c r="E2861" s="39"/>
      <c r="F2861" s="65"/>
      <c r="I2861" s="24"/>
      <c r="J2861" s="24"/>
    </row>
    <row r="2862" spans="1:10" ht="13">
      <c r="A2862" s="1" t="s">
        <v>2861</v>
      </c>
      <c r="E2862" s="39"/>
      <c r="F2862" s="65"/>
      <c r="I2862" s="24"/>
      <c r="J2862" s="24"/>
    </row>
    <row r="2863" spans="1:10" ht="13">
      <c r="A2863" s="1" t="s">
        <v>2862</v>
      </c>
      <c r="E2863" s="39"/>
      <c r="F2863" s="65"/>
      <c r="I2863" s="24"/>
      <c r="J2863" s="24"/>
    </row>
    <row r="2864" spans="1:10" ht="13">
      <c r="A2864" s="1" t="s">
        <v>2863</v>
      </c>
      <c r="E2864" s="39"/>
      <c r="F2864" s="65"/>
      <c r="I2864" s="24"/>
      <c r="J2864" s="24"/>
    </row>
    <row r="2865" spans="1:10" ht="13">
      <c r="A2865" s="1" t="s">
        <v>2864</v>
      </c>
      <c r="E2865" s="39"/>
      <c r="F2865" s="65"/>
      <c r="I2865" s="24"/>
      <c r="J2865" s="24"/>
    </row>
    <row r="2866" spans="1:10" ht="13">
      <c r="A2866" s="1" t="s">
        <v>2865</v>
      </c>
      <c r="E2866" s="39"/>
      <c r="F2866" s="65"/>
      <c r="I2866" s="24"/>
      <c r="J2866" s="24"/>
    </row>
    <row r="2867" spans="1:10" ht="13">
      <c r="A2867" s="1" t="s">
        <v>2866</v>
      </c>
      <c r="E2867" s="39"/>
      <c r="F2867" s="65"/>
      <c r="I2867" s="24"/>
      <c r="J2867" s="24"/>
    </row>
    <row r="2868" spans="1:10" ht="13">
      <c r="A2868" s="1" t="s">
        <v>2867</v>
      </c>
      <c r="E2868" s="39"/>
      <c r="F2868" s="65"/>
      <c r="I2868" s="24"/>
      <c r="J2868" s="24"/>
    </row>
    <row r="2869" spans="1:10" ht="13">
      <c r="A2869" s="1" t="s">
        <v>2868</v>
      </c>
      <c r="E2869" s="39"/>
      <c r="F2869" s="65"/>
      <c r="I2869" s="24"/>
      <c r="J2869" s="24"/>
    </row>
    <row r="2870" spans="1:10" ht="13">
      <c r="A2870" s="1" t="s">
        <v>2869</v>
      </c>
      <c r="E2870" s="39"/>
      <c r="F2870" s="65"/>
      <c r="I2870" s="24"/>
      <c r="J2870" s="24"/>
    </row>
    <row r="2871" spans="1:10" ht="13">
      <c r="A2871" s="1" t="s">
        <v>2870</v>
      </c>
      <c r="E2871" s="39"/>
      <c r="F2871" s="65"/>
      <c r="I2871" s="24"/>
      <c r="J2871" s="24"/>
    </row>
    <row r="2872" spans="1:10" ht="13">
      <c r="A2872" s="1" t="s">
        <v>2871</v>
      </c>
      <c r="E2872" s="39"/>
      <c r="F2872" s="65"/>
      <c r="I2872" s="24"/>
      <c r="J2872" s="24"/>
    </row>
    <row r="2873" spans="1:10" ht="13">
      <c r="A2873" s="1" t="s">
        <v>2872</v>
      </c>
      <c r="E2873" s="39"/>
      <c r="F2873" s="65"/>
      <c r="I2873" s="24"/>
      <c r="J2873" s="24"/>
    </row>
    <row r="2874" spans="1:10" ht="13">
      <c r="A2874" s="1" t="s">
        <v>2873</v>
      </c>
      <c r="E2874" s="39"/>
      <c r="F2874" s="65"/>
      <c r="I2874" s="24"/>
      <c r="J2874" s="24"/>
    </row>
    <row r="2875" spans="1:10" ht="13">
      <c r="A2875" s="1" t="s">
        <v>2874</v>
      </c>
      <c r="E2875" s="39"/>
      <c r="F2875" s="65"/>
      <c r="I2875" s="24"/>
      <c r="J2875" s="24"/>
    </row>
    <row r="2876" spans="1:10" ht="13">
      <c r="A2876" s="1" t="s">
        <v>2875</v>
      </c>
      <c r="E2876" s="39"/>
      <c r="F2876" s="65"/>
      <c r="I2876" s="24"/>
      <c r="J2876" s="24"/>
    </row>
    <row r="2877" spans="1:10" ht="13">
      <c r="A2877" s="1" t="s">
        <v>2876</v>
      </c>
      <c r="E2877" s="39"/>
      <c r="F2877" s="65"/>
      <c r="I2877" s="24"/>
      <c r="J2877" s="24"/>
    </row>
    <row r="2878" spans="1:10" ht="13">
      <c r="A2878" s="1" t="s">
        <v>2877</v>
      </c>
      <c r="E2878" s="39"/>
      <c r="F2878" s="65"/>
      <c r="I2878" s="24"/>
      <c r="J2878" s="24"/>
    </row>
    <row r="2879" spans="1:10" ht="13">
      <c r="A2879" s="1" t="s">
        <v>2878</v>
      </c>
      <c r="E2879" s="39"/>
      <c r="F2879" s="65"/>
      <c r="I2879" s="24"/>
      <c r="J2879" s="24"/>
    </row>
    <row r="2880" spans="1:10" ht="13">
      <c r="A2880" s="1" t="s">
        <v>2879</v>
      </c>
      <c r="E2880" s="39"/>
      <c r="F2880" s="65"/>
      <c r="I2880" s="24"/>
      <c r="J2880" s="24"/>
    </row>
    <row r="2881" spans="1:10" ht="13">
      <c r="A2881" s="1" t="s">
        <v>2880</v>
      </c>
      <c r="E2881" s="39"/>
      <c r="F2881" s="65"/>
      <c r="I2881" s="24"/>
      <c r="J2881" s="24"/>
    </row>
    <row r="2882" spans="1:10" ht="13">
      <c r="A2882" s="1" t="s">
        <v>2881</v>
      </c>
      <c r="E2882" s="39"/>
      <c r="F2882" s="65"/>
      <c r="I2882" s="24"/>
      <c r="J2882" s="24"/>
    </row>
    <row r="2883" spans="1:10" ht="13">
      <c r="A2883" s="1" t="s">
        <v>2882</v>
      </c>
      <c r="E2883" s="39"/>
      <c r="F2883" s="65"/>
      <c r="I2883" s="24"/>
      <c r="J2883" s="24"/>
    </row>
    <row r="2884" spans="1:10" ht="13">
      <c r="A2884" s="1" t="s">
        <v>2883</v>
      </c>
      <c r="E2884" s="39"/>
      <c r="F2884" s="65"/>
      <c r="I2884" s="24"/>
      <c r="J2884" s="24"/>
    </row>
    <row r="2885" spans="1:10" ht="13">
      <c r="A2885" s="1" t="s">
        <v>2884</v>
      </c>
      <c r="E2885" s="39"/>
      <c r="F2885" s="65"/>
      <c r="I2885" s="24"/>
      <c r="J2885" s="24"/>
    </row>
    <row r="2886" spans="1:10" ht="13">
      <c r="A2886" s="1" t="s">
        <v>2885</v>
      </c>
      <c r="E2886" s="39"/>
      <c r="F2886" s="65"/>
      <c r="I2886" s="24"/>
      <c r="J2886" s="24"/>
    </row>
    <row r="2887" spans="1:10" ht="13">
      <c r="A2887" s="1" t="s">
        <v>2886</v>
      </c>
      <c r="E2887" s="39"/>
      <c r="F2887" s="65"/>
      <c r="I2887" s="24"/>
      <c r="J2887" s="24"/>
    </row>
    <row r="2888" spans="1:10" ht="13">
      <c r="A2888" s="1" t="s">
        <v>2887</v>
      </c>
      <c r="E2888" s="39"/>
      <c r="F2888" s="65"/>
      <c r="I2888" s="24"/>
      <c r="J2888" s="24"/>
    </row>
    <row r="2889" spans="1:10" ht="13">
      <c r="A2889" s="1" t="s">
        <v>2888</v>
      </c>
      <c r="E2889" s="39"/>
      <c r="F2889" s="65"/>
      <c r="I2889" s="24"/>
      <c r="J2889" s="24"/>
    </row>
    <row r="2890" spans="1:10" ht="13">
      <c r="A2890" s="1" t="s">
        <v>2889</v>
      </c>
      <c r="E2890" s="39"/>
      <c r="F2890" s="65"/>
      <c r="I2890" s="24"/>
      <c r="J2890" s="24"/>
    </row>
    <row r="2891" spans="1:10" ht="13">
      <c r="A2891" s="1" t="s">
        <v>2890</v>
      </c>
      <c r="E2891" s="39"/>
      <c r="F2891" s="65"/>
      <c r="I2891" s="24"/>
      <c r="J2891" s="24"/>
    </row>
    <row r="2892" spans="1:10" ht="13">
      <c r="A2892" s="1" t="s">
        <v>2891</v>
      </c>
      <c r="E2892" s="39"/>
      <c r="F2892" s="65"/>
      <c r="I2892" s="24"/>
      <c r="J2892" s="24"/>
    </row>
    <row r="2893" spans="1:10" ht="13">
      <c r="A2893" s="1" t="s">
        <v>2892</v>
      </c>
      <c r="E2893" s="39"/>
      <c r="F2893" s="65"/>
      <c r="I2893" s="24"/>
      <c r="J2893" s="24"/>
    </row>
    <row r="2894" spans="1:10" ht="13">
      <c r="A2894" s="1" t="s">
        <v>2893</v>
      </c>
      <c r="E2894" s="39"/>
      <c r="F2894" s="65"/>
      <c r="I2894" s="24"/>
      <c r="J2894" s="24"/>
    </row>
    <row r="2895" spans="1:10" ht="13">
      <c r="A2895" s="1" t="s">
        <v>2894</v>
      </c>
      <c r="E2895" s="39"/>
      <c r="F2895" s="65"/>
      <c r="I2895" s="24"/>
      <c r="J2895" s="24"/>
    </row>
    <row r="2896" spans="1:10" ht="13">
      <c r="A2896" s="1" t="s">
        <v>2895</v>
      </c>
      <c r="E2896" s="39"/>
      <c r="F2896" s="65"/>
      <c r="I2896" s="24"/>
      <c r="J2896" s="24"/>
    </row>
    <row r="2897" spans="1:10" ht="13">
      <c r="A2897" s="1" t="s">
        <v>2896</v>
      </c>
      <c r="E2897" s="39"/>
      <c r="F2897" s="65"/>
      <c r="I2897" s="24"/>
      <c r="J2897" s="24"/>
    </row>
    <row r="2898" spans="1:10" ht="13">
      <c r="A2898" s="1" t="s">
        <v>2897</v>
      </c>
      <c r="E2898" s="39"/>
      <c r="F2898" s="65"/>
      <c r="I2898" s="24"/>
      <c r="J2898" s="24"/>
    </row>
    <row r="2899" spans="1:10" ht="13">
      <c r="A2899" s="1" t="s">
        <v>2898</v>
      </c>
      <c r="E2899" s="39"/>
      <c r="F2899" s="65"/>
      <c r="I2899" s="24"/>
      <c r="J2899" s="24"/>
    </row>
    <row r="2900" spans="1:10" ht="13">
      <c r="A2900" s="1" t="s">
        <v>2899</v>
      </c>
      <c r="E2900" s="39"/>
      <c r="F2900" s="65"/>
      <c r="I2900" s="24"/>
      <c r="J2900" s="24"/>
    </row>
    <row r="2901" spans="1:10" ht="13">
      <c r="A2901" s="1" t="s">
        <v>2900</v>
      </c>
      <c r="E2901" s="39"/>
      <c r="F2901" s="65"/>
      <c r="I2901" s="24"/>
      <c r="J2901" s="24"/>
    </row>
    <row r="2902" spans="1:10" ht="13">
      <c r="A2902" s="1" t="s">
        <v>2901</v>
      </c>
      <c r="E2902" s="39"/>
      <c r="F2902" s="65"/>
      <c r="I2902" s="24"/>
      <c r="J2902" s="24"/>
    </row>
    <row r="2903" spans="1:10" ht="13">
      <c r="A2903" s="1" t="s">
        <v>2902</v>
      </c>
      <c r="E2903" s="39"/>
      <c r="F2903" s="65"/>
      <c r="I2903" s="24"/>
      <c r="J2903" s="24"/>
    </row>
    <row r="2904" spans="1:10" ht="13">
      <c r="A2904" s="1" t="s">
        <v>2903</v>
      </c>
      <c r="E2904" s="39"/>
      <c r="F2904" s="65"/>
      <c r="I2904" s="24"/>
      <c r="J2904" s="24"/>
    </row>
    <row r="2905" spans="1:10" ht="13">
      <c r="A2905" s="1" t="s">
        <v>2904</v>
      </c>
      <c r="E2905" s="39"/>
      <c r="F2905" s="65"/>
      <c r="I2905" s="24"/>
      <c r="J2905" s="24"/>
    </row>
    <row r="2906" spans="1:10" ht="13">
      <c r="A2906" s="1" t="s">
        <v>2905</v>
      </c>
      <c r="E2906" s="39"/>
      <c r="F2906" s="65"/>
      <c r="I2906" s="24"/>
      <c r="J2906" s="24"/>
    </row>
    <row r="2907" spans="1:10" ht="13">
      <c r="A2907" s="1" t="s">
        <v>2906</v>
      </c>
      <c r="E2907" s="39"/>
      <c r="F2907" s="65"/>
      <c r="I2907" s="24"/>
      <c r="J2907" s="24"/>
    </row>
    <row r="2908" spans="1:10" ht="13">
      <c r="A2908" s="1" t="s">
        <v>2907</v>
      </c>
      <c r="E2908" s="39"/>
      <c r="F2908" s="65"/>
      <c r="I2908" s="24"/>
      <c r="J2908" s="24"/>
    </row>
    <row r="2909" spans="1:10" ht="13">
      <c r="A2909" s="1" t="s">
        <v>2908</v>
      </c>
      <c r="E2909" s="39"/>
      <c r="F2909" s="65"/>
      <c r="I2909" s="24"/>
      <c r="J2909" s="24"/>
    </row>
    <row r="2910" spans="1:10" ht="13">
      <c r="A2910" s="1" t="s">
        <v>2909</v>
      </c>
      <c r="E2910" s="39"/>
      <c r="F2910" s="65"/>
      <c r="I2910" s="24"/>
      <c r="J2910" s="24"/>
    </row>
    <row r="2911" spans="1:10" ht="13">
      <c r="A2911" s="1" t="s">
        <v>2910</v>
      </c>
      <c r="E2911" s="39"/>
      <c r="F2911" s="65"/>
      <c r="I2911" s="24"/>
      <c r="J2911" s="24"/>
    </row>
    <row r="2912" spans="1:10" ht="13">
      <c r="A2912" s="1" t="s">
        <v>2911</v>
      </c>
      <c r="E2912" s="39"/>
      <c r="F2912" s="65"/>
      <c r="I2912" s="24"/>
      <c r="J2912" s="24"/>
    </row>
    <row r="2913" spans="1:10" ht="13">
      <c r="A2913" s="1" t="s">
        <v>2912</v>
      </c>
      <c r="E2913" s="39"/>
      <c r="F2913" s="65"/>
      <c r="I2913" s="24"/>
      <c r="J2913" s="24"/>
    </row>
    <row r="2914" spans="1:10" ht="13">
      <c r="A2914" s="1" t="s">
        <v>2913</v>
      </c>
      <c r="E2914" s="39"/>
      <c r="F2914" s="65"/>
      <c r="I2914" s="24"/>
      <c r="J2914" s="24"/>
    </row>
    <row r="2915" spans="1:10" ht="13">
      <c r="A2915" s="1" t="s">
        <v>2914</v>
      </c>
      <c r="E2915" s="39"/>
      <c r="F2915" s="65"/>
      <c r="I2915" s="24"/>
      <c r="J2915" s="24"/>
    </row>
    <row r="2916" spans="1:10" ht="13">
      <c r="A2916" s="1" t="s">
        <v>2915</v>
      </c>
      <c r="E2916" s="39"/>
      <c r="F2916" s="65"/>
      <c r="I2916" s="24"/>
      <c r="J2916" s="24"/>
    </row>
    <row r="2917" spans="1:10" ht="13">
      <c r="A2917" s="1" t="s">
        <v>2916</v>
      </c>
      <c r="E2917" s="39"/>
      <c r="F2917" s="65"/>
      <c r="I2917" s="24"/>
      <c r="J2917" s="24"/>
    </row>
    <row r="2918" spans="1:10" ht="13">
      <c r="A2918" s="1" t="s">
        <v>2917</v>
      </c>
      <c r="E2918" s="39"/>
      <c r="F2918" s="65"/>
      <c r="I2918" s="24"/>
      <c r="J2918" s="24"/>
    </row>
    <row r="2919" spans="1:10" ht="13">
      <c r="A2919" s="1" t="s">
        <v>2918</v>
      </c>
      <c r="E2919" s="39"/>
      <c r="F2919" s="65"/>
      <c r="I2919" s="24"/>
      <c r="J2919" s="24"/>
    </row>
    <row r="2920" spans="1:10" ht="13">
      <c r="A2920" s="1" t="s">
        <v>2919</v>
      </c>
      <c r="E2920" s="39"/>
      <c r="F2920" s="65"/>
      <c r="I2920" s="24"/>
      <c r="J2920" s="24"/>
    </row>
    <row r="2921" spans="1:10" ht="13">
      <c r="A2921" s="1" t="s">
        <v>2920</v>
      </c>
      <c r="E2921" s="39"/>
      <c r="F2921" s="65"/>
      <c r="I2921" s="24"/>
      <c r="J2921" s="24"/>
    </row>
    <row r="2922" spans="1:10" ht="13">
      <c r="A2922" s="1" t="s">
        <v>2921</v>
      </c>
      <c r="E2922" s="39"/>
      <c r="F2922" s="65"/>
      <c r="I2922" s="24"/>
      <c r="J2922" s="24"/>
    </row>
    <row r="2923" spans="1:10" ht="13">
      <c r="A2923" s="1" t="s">
        <v>2922</v>
      </c>
      <c r="E2923" s="39"/>
      <c r="F2923" s="65"/>
      <c r="I2923" s="24"/>
      <c r="J2923" s="24"/>
    </row>
    <row r="2924" spans="1:10" ht="13">
      <c r="A2924" s="1" t="s">
        <v>2923</v>
      </c>
      <c r="E2924" s="39"/>
      <c r="F2924" s="65"/>
      <c r="I2924" s="24"/>
      <c r="J2924" s="24"/>
    </row>
    <row r="2925" spans="1:10" ht="13">
      <c r="A2925" s="1" t="s">
        <v>2924</v>
      </c>
      <c r="E2925" s="39"/>
      <c r="F2925" s="65"/>
      <c r="I2925" s="24"/>
      <c r="J2925" s="24"/>
    </row>
    <row r="2926" spans="1:10" ht="13">
      <c r="A2926" s="1" t="s">
        <v>2925</v>
      </c>
      <c r="E2926" s="39"/>
      <c r="F2926" s="65"/>
      <c r="I2926" s="24"/>
      <c r="J2926" s="24"/>
    </row>
    <row r="2927" spans="1:10" ht="13">
      <c r="A2927" s="1" t="s">
        <v>2926</v>
      </c>
      <c r="E2927" s="39"/>
      <c r="F2927" s="65"/>
      <c r="I2927" s="24"/>
      <c r="J2927" s="24"/>
    </row>
    <row r="2928" spans="1:10" ht="13">
      <c r="A2928" s="1" t="s">
        <v>2927</v>
      </c>
      <c r="E2928" s="39"/>
      <c r="F2928" s="65"/>
      <c r="I2928" s="24"/>
      <c r="J2928" s="24"/>
    </row>
    <row r="2929" spans="1:10" ht="13">
      <c r="A2929" s="1" t="s">
        <v>2928</v>
      </c>
      <c r="E2929" s="39"/>
      <c r="F2929" s="65"/>
      <c r="I2929" s="24"/>
      <c r="J2929" s="24"/>
    </row>
    <row r="2930" spans="1:10" ht="13">
      <c r="A2930" s="1" t="s">
        <v>2929</v>
      </c>
      <c r="E2930" s="39"/>
      <c r="F2930" s="65"/>
      <c r="I2930" s="24"/>
      <c r="J2930" s="24"/>
    </row>
    <row r="2931" spans="1:10" ht="13">
      <c r="A2931" s="1" t="s">
        <v>2930</v>
      </c>
      <c r="E2931" s="39"/>
      <c r="F2931" s="65"/>
      <c r="I2931" s="24"/>
      <c r="J2931" s="24"/>
    </row>
    <row r="2932" spans="1:10" ht="13">
      <c r="A2932" s="1" t="s">
        <v>2931</v>
      </c>
      <c r="E2932" s="39"/>
      <c r="F2932" s="65"/>
      <c r="I2932" s="24"/>
      <c r="J2932" s="24"/>
    </row>
    <row r="2933" spans="1:10" ht="13">
      <c r="A2933" s="1" t="s">
        <v>2932</v>
      </c>
      <c r="E2933" s="39"/>
      <c r="F2933" s="65"/>
      <c r="I2933" s="24"/>
      <c r="J2933" s="24"/>
    </row>
    <row r="2934" spans="1:10" ht="13">
      <c r="A2934" s="1" t="s">
        <v>2933</v>
      </c>
      <c r="E2934" s="39"/>
      <c r="F2934" s="65"/>
      <c r="I2934" s="24"/>
      <c r="J2934" s="24"/>
    </row>
    <row r="2935" spans="1:10" ht="13">
      <c r="A2935" s="1" t="s">
        <v>2934</v>
      </c>
      <c r="E2935" s="39"/>
      <c r="F2935" s="65"/>
      <c r="I2935" s="24"/>
      <c r="J2935" s="24"/>
    </row>
    <row r="2936" spans="1:10" ht="13">
      <c r="A2936" s="1" t="s">
        <v>2935</v>
      </c>
      <c r="E2936" s="39"/>
      <c r="F2936" s="65"/>
      <c r="I2936" s="24"/>
      <c r="J2936" s="24"/>
    </row>
    <row r="2937" spans="1:10" ht="13">
      <c r="A2937" s="1" t="s">
        <v>2936</v>
      </c>
      <c r="E2937" s="39"/>
      <c r="F2937" s="65"/>
      <c r="I2937" s="24"/>
      <c r="J2937" s="24"/>
    </row>
    <row r="2938" spans="1:10" ht="13">
      <c r="A2938" s="1" t="s">
        <v>2937</v>
      </c>
      <c r="E2938" s="39"/>
      <c r="F2938" s="65"/>
      <c r="I2938" s="24"/>
      <c r="J2938" s="24"/>
    </row>
    <row r="2939" spans="1:10" ht="13">
      <c r="A2939" s="1" t="s">
        <v>2938</v>
      </c>
      <c r="E2939" s="39"/>
      <c r="F2939" s="65"/>
      <c r="I2939" s="24"/>
      <c r="J2939" s="24"/>
    </row>
    <row r="2940" spans="1:10" ht="13">
      <c r="A2940" s="1" t="s">
        <v>2939</v>
      </c>
      <c r="E2940" s="39"/>
      <c r="F2940" s="65"/>
      <c r="I2940" s="24"/>
      <c r="J2940" s="24"/>
    </row>
    <row r="2941" spans="1:10" ht="13">
      <c r="A2941" s="1" t="s">
        <v>2940</v>
      </c>
      <c r="E2941" s="39"/>
      <c r="F2941" s="65"/>
      <c r="I2941" s="24"/>
      <c r="J2941" s="24"/>
    </row>
    <row r="2942" spans="1:10" ht="13">
      <c r="A2942" s="1" t="s">
        <v>2941</v>
      </c>
      <c r="E2942" s="39"/>
      <c r="F2942" s="65"/>
      <c r="I2942" s="24"/>
      <c r="J2942" s="24"/>
    </row>
    <row r="2943" spans="1:10" ht="13">
      <c r="A2943" s="1" t="s">
        <v>2942</v>
      </c>
      <c r="E2943" s="39"/>
      <c r="F2943" s="65"/>
      <c r="I2943" s="24"/>
      <c r="J2943" s="24"/>
    </row>
    <row r="2944" spans="1:10" ht="13">
      <c r="A2944" s="1" t="s">
        <v>2943</v>
      </c>
      <c r="E2944" s="39"/>
      <c r="F2944" s="65"/>
      <c r="I2944" s="24"/>
      <c r="J2944" s="24"/>
    </row>
    <row r="2945" spans="1:10" ht="13">
      <c r="A2945" s="1" t="s">
        <v>2944</v>
      </c>
      <c r="E2945" s="39"/>
      <c r="F2945" s="65"/>
      <c r="I2945" s="24"/>
      <c r="J2945" s="24"/>
    </row>
    <row r="2946" spans="1:10" ht="13">
      <c r="A2946" s="1" t="s">
        <v>2945</v>
      </c>
      <c r="E2946" s="39"/>
      <c r="F2946" s="65"/>
      <c r="I2946" s="24"/>
      <c r="J2946" s="24"/>
    </row>
    <row r="2947" spans="1:10" ht="13">
      <c r="A2947" s="1" t="s">
        <v>2946</v>
      </c>
      <c r="E2947" s="39"/>
      <c r="F2947" s="65"/>
      <c r="I2947" s="24"/>
      <c r="J2947" s="24"/>
    </row>
    <row r="2948" spans="1:10" ht="13">
      <c r="A2948" s="1" t="s">
        <v>2947</v>
      </c>
      <c r="E2948" s="39"/>
      <c r="F2948" s="65"/>
      <c r="I2948" s="24"/>
      <c r="J2948" s="24"/>
    </row>
    <row r="2949" spans="1:10" ht="13">
      <c r="A2949" s="1" t="s">
        <v>2948</v>
      </c>
      <c r="E2949" s="39"/>
      <c r="F2949" s="65"/>
      <c r="I2949" s="24"/>
      <c r="J2949" s="24"/>
    </row>
    <row r="2950" spans="1:10" ht="13">
      <c r="A2950" s="1" t="s">
        <v>2949</v>
      </c>
      <c r="E2950" s="39"/>
      <c r="F2950" s="65"/>
      <c r="I2950" s="24"/>
      <c r="J2950" s="24"/>
    </row>
    <row r="2951" spans="1:10" ht="13">
      <c r="A2951" s="1" t="s">
        <v>2950</v>
      </c>
      <c r="E2951" s="39"/>
      <c r="F2951" s="65"/>
      <c r="I2951" s="24"/>
      <c r="J2951" s="24"/>
    </row>
    <row r="2952" spans="1:10" ht="13">
      <c r="A2952" s="1" t="s">
        <v>2951</v>
      </c>
      <c r="E2952" s="39"/>
      <c r="F2952" s="65"/>
      <c r="I2952" s="24"/>
      <c r="J2952" s="24"/>
    </row>
    <row r="2953" spans="1:10" ht="13">
      <c r="A2953" s="1" t="s">
        <v>2952</v>
      </c>
      <c r="E2953" s="39"/>
      <c r="F2953" s="65"/>
      <c r="I2953" s="24"/>
      <c r="J2953" s="24"/>
    </row>
    <row r="2954" spans="1:10" ht="13">
      <c r="A2954" s="1" t="s">
        <v>2953</v>
      </c>
      <c r="E2954" s="39"/>
      <c r="F2954" s="65"/>
      <c r="I2954" s="24"/>
      <c r="J2954" s="24"/>
    </row>
    <row r="2955" spans="1:10" ht="13">
      <c r="A2955" s="1" t="s">
        <v>2954</v>
      </c>
      <c r="E2955" s="39"/>
      <c r="F2955" s="65"/>
      <c r="I2955" s="24"/>
      <c r="J2955" s="24"/>
    </row>
    <row r="2956" spans="1:10" ht="13">
      <c r="A2956" s="1" t="s">
        <v>2955</v>
      </c>
      <c r="E2956" s="39"/>
      <c r="F2956" s="65"/>
      <c r="I2956" s="24"/>
      <c r="J2956" s="24"/>
    </row>
    <row r="2957" spans="1:10" ht="13">
      <c r="A2957" s="1" t="s">
        <v>2956</v>
      </c>
      <c r="E2957" s="39"/>
      <c r="F2957" s="65"/>
      <c r="I2957" s="24"/>
      <c r="J2957" s="24"/>
    </row>
    <row r="2958" spans="1:10" ht="13">
      <c r="A2958" s="1" t="s">
        <v>2957</v>
      </c>
      <c r="E2958" s="39"/>
      <c r="F2958" s="65"/>
      <c r="I2958" s="24"/>
      <c r="J2958" s="24"/>
    </row>
    <row r="2959" spans="1:10" ht="13">
      <c r="A2959" s="1" t="s">
        <v>2958</v>
      </c>
      <c r="E2959" s="39"/>
      <c r="F2959" s="65"/>
      <c r="I2959" s="24"/>
      <c r="J2959" s="24"/>
    </row>
    <row r="2960" spans="1:10" ht="13">
      <c r="A2960" s="1" t="s">
        <v>2959</v>
      </c>
      <c r="E2960" s="39"/>
      <c r="F2960" s="65"/>
      <c r="I2960" s="24"/>
      <c r="J2960" s="24"/>
    </row>
    <row r="2961" spans="1:10" ht="13">
      <c r="A2961" s="1" t="s">
        <v>2960</v>
      </c>
      <c r="E2961" s="39"/>
      <c r="F2961" s="65"/>
      <c r="I2961" s="24"/>
      <c r="J2961" s="24"/>
    </row>
    <row r="2962" spans="1:10" ht="13">
      <c r="A2962" s="1" t="s">
        <v>2961</v>
      </c>
      <c r="E2962" s="39"/>
      <c r="F2962" s="65"/>
      <c r="I2962" s="24"/>
      <c r="J2962" s="24"/>
    </row>
    <row r="2963" spans="1:10" ht="13">
      <c r="A2963" s="1" t="s">
        <v>2962</v>
      </c>
      <c r="E2963" s="39"/>
      <c r="F2963" s="65"/>
      <c r="I2963" s="24"/>
      <c r="J2963" s="24"/>
    </row>
    <row r="2964" spans="1:10" ht="13">
      <c r="A2964" s="1" t="s">
        <v>2963</v>
      </c>
      <c r="E2964" s="39"/>
      <c r="F2964" s="65"/>
      <c r="I2964" s="24"/>
      <c r="J2964" s="24"/>
    </row>
    <row r="2965" spans="1:10" ht="13">
      <c r="A2965" s="1" t="s">
        <v>2964</v>
      </c>
      <c r="E2965" s="39"/>
      <c r="F2965" s="65"/>
      <c r="I2965" s="24"/>
      <c r="J2965" s="24"/>
    </row>
    <row r="2966" spans="1:10" ht="13">
      <c r="A2966" s="1" t="s">
        <v>2965</v>
      </c>
      <c r="E2966" s="39"/>
      <c r="F2966" s="65"/>
      <c r="I2966" s="24"/>
      <c r="J2966" s="24"/>
    </row>
    <row r="2967" spans="1:10" ht="13">
      <c r="A2967" s="1" t="s">
        <v>2966</v>
      </c>
      <c r="E2967" s="39"/>
      <c r="F2967" s="65"/>
      <c r="I2967" s="24"/>
      <c r="J2967" s="24"/>
    </row>
    <row r="2968" spans="1:10" ht="13">
      <c r="A2968" s="1" t="s">
        <v>2967</v>
      </c>
      <c r="E2968" s="39"/>
      <c r="F2968" s="65"/>
      <c r="I2968" s="24"/>
      <c r="J2968" s="24"/>
    </row>
    <row r="2969" spans="1:10" ht="13">
      <c r="A2969" s="1" t="s">
        <v>2968</v>
      </c>
      <c r="E2969" s="39"/>
      <c r="F2969" s="65"/>
      <c r="I2969" s="24"/>
      <c r="J2969" s="24"/>
    </row>
    <row r="2970" spans="1:10" ht="13">
      <c r="A2970" s="1" t="s">
        <v>2969</v>
      </c>
      <c r="E2970" s="39"/>
      <c r="F2970" s="65"/>
      <c r="I2970" s="24"/>
      <c r="J2970" s="24"/>
    </row>
    <row r="2971" spans="1:10" ht="13">
      <c r="A2971" s="1" t="s">
        <v>2970</v>
      </c>
      <c r="E2971" s="39"/>
      <c r="F2971" s="65"/>
      <c r="I2971" s="24"/>
      <c r="J2971" s="24"/>
    </row>
    <row r="2972" spans="1:10" ht="13">
      <c r="A2972" s="1" t="s">
        <v>2971</v>
      </c>
      <c r="E2972" s="39"/>
      <c r="F2972" s="65"/>
      <c r="I2972" s="24"/>
      <c r="J2972" s="24"/>
    </row>
    <row r="2973" spans="1:10" ht="13">
      <c r="A2973" s="1" t="s">
        <v>2972</v>
      </c>
      <c r="E2973" s="39"/>
      <c r="F2973" s="65"/>
      <c r="I2973" s="24"/>
      <c r="J2973" s="24"/>
    </row>
    <row r="2974" spans="1:10" ht="13">
      <c r="A2974" s="1" t="s">
        <v>2973</v>
      </c>
      <c r="E2974" s="39"/>
      <c r="F2974" s="65"/>
      <c r="I2974" s="24"/>
      <c r="J2974" s="24"/>
    </row>
    <row r="2975" spans="1:10" ht="13">
      <c r="A2975" s="1" t="s">
        <v>2974</v>
      </c>
      <c r="E2975" s="39"/>
      <c r="F2975" s="65"/>
      <c r="I2975" s="24"/>
      <c r="J2975" s="24"/>
    </row>
    <row r="2976" spans="1:10" ht="13">
      <c r="A2976" s="1" t="s">
        <v>2975</v>
      </c>
      <c r="E2976" s="39"/>
      <c r="F2976" s="65"/>
      <c r="I2976" s="24"/>
      <c r="J2976" s="24"/>
    </row>
    <row r="2977" spans="1:10" ht="13">
      <c r="A2977" s="1" t="s">
        <v>2976</v>
      </c>
      <c r="E2977" s="39"/>
      <c r="F2977" s="65"/>
      <c r="I2977" s="24"/>
      <c r="J2977" s="24"/>
    </row>
    <row r="2978" spans="1:10" ht="13">
      <c r="A2978" s="1" t="s">
        <v>2977</v>
      </c>
      <c r="E2978" s="39"/>
      <c r="F2978" s="65"/>
      <c r="I2978" s="24"/>
      <c r="J2978" s="24"/>
    </row>
    <row r="2979" spans="1:10" ht="13">
      <c r="A2979" s="1" t="s">
        <v>2978</v>
      </c>
      <c r="E2979" s="39"/>
      <c r="F2979" s="65"/>
      <c r="I2979" s="24"/>
      <c r="J2979" s="24"/>
    </row>
    <row r="2980" spans="1:10" ht="13">
      <c r="A2980" s="1" t="s">
        <v>2979</v>
      </c>
      <c r="E2980" s="39"/>
      <c r="F2980" s="65"/>
      <c r="I2980" s="24"/>
      <c r="J2980" s="24"/>
    </row>
    <row r="2981" spans="1:10" ht="13">
      <c r="A2981" s="1" t="s">
        <v>2980</v>
      </c>
      <c r="E2981" s="39"/>
      <c r="F2981" s="65"/>
      <c r="I2981" s="24"/>
      <c r="J2981" s="24"/>
    </row>
    <row r="2982" spans="1:10" ht="13">
      <c r="A2982" s="1" t="s">
        <v>2981</v>
      </c>
      <c r="E2982" s="39"/>
      <c r="F2982" s="65"/>
      <c r="I2982" s="24"/>
      <c r="J2982" s="24"/>
    </row>
    <row r="2983" spans="1:10" ht="13">
      <c r="A2983" s="1" t="s">
        <v>2982</v>
      </c>
      <c r="E2983" s="39"/>
      <c r="F2983" s="65"/>
      <c r="I2983" s="24"/>
      <c r="J2983" s="24"/>
    </row>
    <row r="2984" spans="1:10" ht="13">
      <c r="A2984" s="1" t="s">
        <v>2983</v>
      </c>
      <c r="E2984" s="39"/>
      <c r="F2984" s="65"/>
      <c r="I2984" s="24"/>
      <c r="J2984" s="24"/>
    </row>
    <row r="2985" spans="1:10" ht="13">
      <c r="A2985" s="1" t="s">
        <v>2984</v>
      </c>
      <c r="E2985" s="39"/>
      <c r="F2985" s="65"/>
      <c r="I2985" s="24"/>
      <c r="J2985" s="24"/>
    </row>
    <row r="2986" spans="1:10" ht="13">
      <c r="A2986" s="1" t="s">
        <v>2985</v>
      </c>
      <c r="E2986" s="39"/>
      <c r="F2986" s="65"/>
      <c r="I2986" s="24"/>
      <c r="J2986" s="24"/>
    </row>
    <row r="2987" spans="1:10" ht="13">
      <c r="A2987" s="1" t="s">
        <v>2986</v>
      </c>
      <c r="E2987" s="39"/>
      <c r="F2987" s="65"/>
      <c r="I2987" s="24"/>
      <c r="J2987" s="24"/>
    </row>
    <row r="2988" spans="1:10" ht="13">
      <c r="A2988" s="1" t="s">
        <v>2987</v>
      </c>
      <c r="E2988" s="39"/>
      <c r="F2988" s="65"/>
      <c r="I2988" s="24"/>
      <c r="J2988" s="24"/>
    </row>
    <row r="2989" spans="1:10" ht="13">
      <c r="A2989" s="1" t="s">
        <v>2988</v>
      </c>
      <c r="E2989" s="39"/>
      <c r="F2989" s="65"/>
      <c r="I2989" s="24"/>
      <c r="J2989" s="24"/>
    </row>
    <row r="2990" spans="1:10" ht="13">
      <c r="A2990" s="1" t="s">
        <v>2989</v>
      </c>
      <c r="E2990" s="39"/>
      <c r="F2990" s="65"/>
      <c r="I2990" s="24"/>
      <c r="J2990" s="24"/>
    </row>
    <row r="2991" spans="1:10" ht="13">
      <c r="A2991" s="1" t="s">
        <v>2990</v>
      </c>
      <c r="E2991" s="39"/>
      <c r="F2991" s="65"/>
      <c r="I2991" s="24"/>
      <c r="J2991" s="24"/>
    </row>
    <row r="2992" spans="1:10" ht="13">
      <c r="A2992" s="1" t="s">
        <v>2991</v>
      </c>
      <c r="E2992" s="39"/>
      <c r="F2992" s="65"/>
      <c r="I2992" s="24"/>
      <c r="J2992" s="24"/>
    </row>
    <row r="2993" spans="1:10" ht="13">
      <c r="A2993" s="1" t="s">
        <v>2992</v>
      </c>
      <c r="E2993" s="39"/>
      <c r="F2993" s="65"/>
      <c r="I2993" s="24"/>
      <c r="J2993" s="24"/>
    </row>
    <row r="2994" spans="1:10" ht="13">
      <c r="A2994" s="1" t="s">
        <v>2993</v>
      </c>
      <c r="E2994" s="39"/>
      <c r="F2994" s="65"/>
      <c r="I2994" s="24"/>
      <c r="J2994" s="24"/>
    </row>
    <row r="2995" spans="1:10" ht="13">
      <c r="A2995" s="1" t="s">
        <v>2994</v>
      </c>
      <c r="E2995" s="39"/>
      <c r="F2995" s="65"/>
      <c r="I2995" s="24"/>
      <c r="J2995" s="24"/>
    </row>
    <row r="2996" spans="1:10" ht="13">
      <c r="A2996" s="1" t="s">
        <v>2995</v>
      </c>
      <c r="E2996" s="39"/>
      <c r="F2996" s="65"/>
      <c r="I2996" s="24"/>
      <c r="J2996" s="24"/>
    </row>
    <row r="2997" spans="1:10" ht="13">
      <c r="A2997" s="1" t="s">
        <v>2996</v>
      </c>
      <c r="E2997" s="39"/>
      <c r="F2997" s="65"/>
      <c r="I2997" s="24"/>
      <c r="J2997" s="24"/>
    </row>
    <row r="2998" spans="1:10" ht="13">
      <c r="A2998" s="1" t="s">
        <v>2997</v>
      </c>
      <c r="E2998" s="39"/>
      <c r="F2998" s="65"/>
      <c r="I2998" s="24"/>
      <c r="J2998" s="24"/>
    </row>
    <row r="2999" spans="1:10" ht="13">
      <c r="A2999" s="1" t="s">
        <v>2998</v>
      </c>
      <c r="E2999" s="39"/>
      <c r="F2999" s="65"/>
      <c r="I2999" s="24"/>
      <c r="J2999" s="24"/>
    </row>
    <row r="3000" spans="1:10" ht="13">
      <c r="A3000" s="1" t="s">
        <v>2999</v>
      </c>
      <c r="E3000" s="39"/>
      <c r="F3000" s="65"/>
      <c r="I3000" s="24"/>
      <c r="J3000" s="24"/>
    </row>
    <row r="3001" spans="1:10" ht="13">
      <c r="A3001" s="1" t="s">
        <v>3000</v>
      </c>
      <c r="E3001" s="39"/>
      <c r="F3001" s="65"/>
      <c r="I3001" s="24"/>
      <c r="J3001" s="24"/>
    </row>
    <row r="3002" spans="1:10" ht="13">
      <c r="A3002" s="1" t="s">
        <v>3001</v>
      </c>
      <c r="E3002" s="39"/>
      <c r="F3002" s="65"/>
      <c r="I3002" s="24"/>
      <c r="J3002" s="24"/>
    </row>
    <row r="3003" spans="1:10" ht="13">
      <c r="A3003" s="1" t="s">
        <v>3002</v>
      </c>
      <c r="E3003" s="39"/>
      <c r="F3003" s="65"/>
      <c r="I3003" s="24"/>
      <c r="J3003" s="24"/>
    </row>
    <row r="3004" spans="1:10" ht="13">
      <c r="A3004" s="1" t="s">
        <v>3003</v>
      </c>
      <c r="E3004" s="39"/>
      <c r="F3004" s="65"/>
      <c r="I3004" s="24"/>
      <c r="J3004" s="24"/>
    </row>
    <row r="3005" spans="1:10" ht="13">
      <c r="A3005" s="1" t="s">
        <v>3004</v>
      </c>
      <c r="E3005" s="39"/>
      <c r="F3005" s="65"/>
      <c r="I3005" s="24"/>
      <c r="J3005" s="24"/>
    </row>
    <row r="3006" spans="1:10" ht="13">
      <c r="A3006" s="1" t="s">
        <v>3005</v>
      </c>
      <c r="E3006" s="39"/>
      <c r="F3006" s="65"/>
      <c r="I3006" s="24"/>
      <c r="J3006" s="24"/>
    </row>
    <row r="3007" spans="1:10" ht="13">
      <c r="A3007" s="1" t="s">
        <v>3006</v>
      </c>
      <c r="E3007" s="39"/>
      <c r="F3007" s="65"/>
      <c r="I3007" s="24"/>
      <c r="J3007" s="24"/>
    </row>
    <row r="3008" spans="1:10" ht="13">
      <c r="A3008" s="1" t="s">
        <v>3007</v>
      </c>
      <c r="E3008" s="39"/>
      <c r="F3008" s="65"/>
      <c r="I3008" s="24"/>
      <c r="J3008" s="24"/>
    </row>
    <row r="3009" spans="1:10" ht="13">
      <c r="A3009" s="1" t="s">
        <v>3008</v>
      </c>
      <c r="E3009" s="39"/>
      <c r="F3009" s="65"/>
      <c r="I3009" s="24"/>
      <c r="J3009" s="24"/>
    </row>
    <row r="3010" spans="1:10" ht="13">
      <c r="A3010" s="1" t="s">
        <v>3009</v>
      </c>
      <c r="E3010" s="39"/>
      <c r="F3010" s="65"/>
      <c r="I3010" s="24"/>
      <c r="J3010" s="24"/>
    </row>
    <row r="3011" spans="1:10" ht="13">
      <c r="A3011" s="1" t="s">
        <v>3010</v>
      </c>
      <c r="E3011" s="39"/>
      <c r="F3011" s="65"/>
      <c r="I3011" s="24"/>
      <c r="J3011" s="24"/>
    </row>
    <row r="3012" spans="1:10" ht="13">
      <c r="A3012" s="1" t="s">
        <v>3011</v>
      </c>
      <c r="E3012" s="39"/>
      <c r="F3012" s="65"/>
      <c r="I3012" s="24"/>
      <c r="J3012" s="24"/>
    </row>
    <row r="3013" spans="1:10" ht="13">
      <c r="A3013" s="1" t="s">
        <v>3012</v>
      </c>
      <c r="E3013" s="39"/>
      <c r="F3013" s="65"/>
      <c r="I3013" s="24"/>
      <c r="J3013" s="24"/>
    </row>
    <row r="3014" spans="1:10" ht="13">
      <c r="A3014" s="1" t="s">
        <v>3013</v>
      </c>
      <c r="E3014" s="39"/>
      <c r="F3014" s="65"/>
      <c r="I3014" s="24"/>
      <c r="J3014" s="24"/>
    </row>
    <row r="3015" spans="1:10" ht="13">
      <c r="A3015" s="1" t="s">
        <v>3014</v>
      </c>
      <c r="E3015" s="39"/>
      <c r="F3015" s="65"/>
      <c r="I3015" s="24"/>
      <c r="J3015" s="24"/>
    </row>
    <row r="3016" spans="1:10" ht="13">
      <c r="A3016" s="1" t="s">
        <v>3015</v>
      </c>
      <c r="E3016" s="39"/>
      <c r="F3016" s="65"/>
      <c r="I3016" s="24"/>
      <c r="J3016" s="24"/>
    </row>
    <row r="3017" spans="1:10" ht="13">
      <c r="A3017" s="1" t="s">
        <v>3016</v>
      </c>
      <c r="E3017" s="39"/>
      <c r="F3017" s="65"/>
      <c r="I3017" s="24"/>
      <c r="J3017" s="24"/>
    </row>
    <row r="3018" spans="1:10" ht="13">
      <c r="A3018" s="1" t="s">
        <v>3017</v>
      </c>
      <c r="E3018" s="39"/>
      <c r="F3018" s="65"/>
      <c r="I3018" s="24"/>
      <c r="J3018" s="24"/>
    </row>
    <row r="3019" spans="1:10" ht="13">
      <c r="A3019" s="1" t="s">
        <v>3018</v>
      </c>
      <c r="E3019" s="39"/>
      <c r="F3019" s="65"/>
      <c r="I3019" s="24"/>
      <c r="J3019" s="24"/>
    </row>
    <row r="3020" spans="1:10" ht="13">
      <c r="A3020" s="1" t="s">
        <v>3019</v>
      </c>
      <c r="E3020" s="39"/>
      <c r="F3020" s="65"/>
      <c r="I3020" s="24"/>
      <c r="J3020" s="24"/>
    </row>
    <row r="3021" spans="1:10" ht="13">
      <c r="A3021" s="1" t="s">
        <v>3020</v>
      </c>
      <c r="E3021" s="39"/>
      <c r="F3021" s="65"/>
      <c r="I3021" s="24"/>
      <c r="J3021" s="24"/>
    </row>
    <row r="3022" spans="1:10" ht="13">
      <c r="A3022" s="1" t="s">
        <v>3021</v>
      </c>
      <c r="E3022" s="39"/>
      <c r="F3022" s="65"/>
      <c r="I3022" s="24"/>
      <c r="J3022" s="24"/>
    </row>
    <row r="3023" spans="1:10" ht="13">
      <c r="A3023" s="1" t="s">
        <v>3022</v>
      </c>
      <c r="E3023" s="39"/>
      <c r="F3023" s="65"/>
      <c r="I3023" s="24"/>
      <c r="J3023" s="24"/>
    </row>
    <row r="3024" spans="1:10" ht="13">
      <c r="A3024" s="1" t="s">
        <v>3023</v>
      </c>
      <c r="E3024" s="39"/>
      <c r="F3024" s="65"/>
      <c r="I3024" s="24"/>
      <c r="J3024" s="24"/>
    </row>
    <row r="3025" spans="1:10" ht="13">
      <c r="A3025" s="1" t="s">
        <v>3024</v>
      </c>
      <c r="E3025" s="39"/>
      <c r="F3025" s="65"/>
      <c r="I3025" s="24"/>
      <c r="J3025" s="24"/>
    </row>
    <row r="3026" spans="1:10" ht="13">
      <c r="A3026" s="1" t="s">
        <v>3025</v>
      </c>
      <c r="E3026" s="39"/>
      <c r="F3026" s="65"/>
      <c r="I3026" s="24"/>
      <c r="J3026" s="24"/>
    </row>
    <row r="3027" spans="1:10" ht="13">
      <c r="A3027" s="1" t="s">
        <v>3026</v>
      </c>
      <c r="E3027" s="39"/>
      <c r="F3027" s="65"/>
      <c r="I3027" s="24"/>
      <c r="J3027" s="24"/>
    </row>
    <row r="3028" spans="1:10" ht="13">
      <c r="A3028" s="1" t="s">
        <v>3027</v>
      </c>
      <c r="E3028" s="39"/>
      <c r="F3028" s="65"/>
      <c r="I3028" s="24"/>
      <c r="J3028" s="24"/>
    </row>
    <row r="3029" spans="1:10" ht="13">
      <c r="A3029" s="1" t="s">
        <v>3028</v>
      </c>
      <c r="E3029" s="39"/>
      <c r="F3029" s="65"/>
      <c r="I3029" s="24"/>
      <c r="J3029" s="24"/>
    </row>
    <row r="3030" spans="1:10" ht="13">
      <c r="A3030" s="1" t="s">
        <v>3029</v>
      </c>
      <c r="E3030" s="39"/>
      <c r="F3030" s="65"/>
      <c r="I3030" s="24"/>
      <c r="J3030" s="24"/>
    </row>
    <row r="3031" spans="1:10" ht="13">
      <c r="A3031" s="1" t="s">
        <v>3030</v>
      </c>
      <c r="E3031" s="39"/>
      <c r="F3031" s="65"/>
      <c r="I3031" s="24"/>
      <c r="J3031" s="24"/>
    </row>
    <row r="3032" spans="1:10" ht="13">
      <c r="A3032" s="1" t="s">
        <v>3031</v>
      </c>
      <c r="E3032" s="39"/>
      <c r="F3032" s="65"/>
      <c r="I3032" s="24"/>
      <c r="J3032" s="24"/>
    </row>
    <row r="3033" spans="1:10" ht="13">
      <c r="A3033" s="1" t="s">
        <v>3032</v>
      </c>
      <c r="E3033" s="39"/>
      <c r="F3033" s="65"/>
      <c r="I3033" s="24"/>
      <c r="J3033" s="24"/>
    </row>
    <row r="3034" spans="1:10" ht="13">
      <c r="A3034" s="1" t="s">
        <v>3033</v>
      </c>
      <c r="E3034" s="39"/>
      <c r="F3034" s="65"/>
      <c r="I3034" s="24"/>
      <c r="J3034" s="24"/>
    </row>
    <row r="3035" spans="1:10" ht="13">
      <c r="A3035" s="1" t="s">
        <v>3034</v>
      </c>
      <c r="E3035" s="39"/>
      <c r="F3035" s="65"/>
      <c r="I3035" s="24"/>
      <c r="J3035" s="24"/>
    </row>
    <row r="3036" spans="1:10" ht="13">
      <c r="A3036" s="1" t="s">
        <v>3035</v>
      </c>
      <c r="E3036" s="39"/>
      <c r="F3036" s="65"/>
      <c r="I3036" s="24"/>
      <c r="J3036" s="24"/>
    </row>
    <row r="3037" spans="1:10" ht="13">
      <c r="A3037" s="1" t="s">
        <v>3036</v>
      </c>
      <c r="E3037" s="39"/>
      <c r="F3037" s="65"/>
      <c r="I3037" s="24"/>
      <c r="J3037" s="24"/>
    </row>
    <row r="3038" spans="1:10" ht="13">
      <c r="A3038" s="1" t="s">
        <v>3037</v>
      </c>
      <c r="E3038" s="39"/>
      <c r="F3038" s="65"/>
      <c r="I3038" s="24"/>
      <c r="J3038" s="24"/>
    </row>
    <row r="3039" spans="1:10" ht="13">
      <c r="A3039" s="1" t="s">
        <v>3038</v>
      </c>
      <c r="E3039" s="39"/>
      <c r="F3039" s="65"/>
      <c r="I3039" s="24"/>
      <c r="J3039" s="24"/>
    </row>
    <row r="3040" spans="1:10" ht="13">
      <c r="A3040" s="1" t="s">
        <v>3039</v>
      </c>
      <c r="E3040" s="39"/>
      <c r="F3040" s="65"/>
      <c r="I3040" s="24"/>
      <c r="J3040" s="24"/>
    </row>
    <row r="3041" spans="1:10" ht="13">
      <c r="A3041" s="1" t="s">
        <v>3040</v>
      </c>
      <c r="E3041" s="39"/>
      <c r="F3041" s="65"/>
      <c r="I3041" s="24"/>
      <c r="J3041" s="24"/>
    </row>
    <row r="3042" spans="1:10" ht="13">
      <c r="A3042" s="1" t="s">
        <v>3041</v>
      </c>
      <c r="E3042" s="39"/>
      <c r="F3042" s="65"/>
      <c r="I3042" s="24"/>
      <c r="J3042" s="24"/>
    </row>
    <row r="3043" spans="1:10" ht="13">
      <c r="A3043" s="1" t="s">
        <v>3042</v>
      </c>
      <c r="E3043" s="39"/>
      <c r="F3043" s="65"/>
      <c r="I3043" s="24"/>
      <c r="J3043" s="24"/>
    </row>
    <row r="3044" spans="1:10" ht="13">
      <c r="A3044" s="1" t="s">
        <v>3043</v>
      </c>
      <c r="E3044" s="39"/>
      <c r="F3044" s="65"/>
      <c r="I3044" s="24"/>
      <c r="J3044" s="24"/>
    </row>
    <row r="3045" spans="1:10" ht="13">
      <c r="A3045" s="1" t="s">
        <v>3044</v>
      </c>
      <c r="E3045" s="39"/>
      <c r="F3045" s="65"/>
      <c r="I3045" s="24"/>
      <c r="J3045" s="24"/>
    </row>
    <row r="3046" spans="1:10" ht="13">
      <c r="A3046" s="1" t="s">
        <v>3045</v>
      </c>
      <c r="E3046" s="39"/>
      <c r="F3046" s="65"/>
      <c r="I3046" s="24"/>
      <c r="J3046" s="24"/>
    </row>
    <row r="3047" spans="1:10" ht="13">
      <c r="A3047" s="1" t="s">
        <v>3046</v>
      </c>
      <c r="E3047" s="39"/>
      <c r="F3047" s="65"/>
      <c r="I3047" s="24"/>
      <c r="J3047" s="24"/>
    </row>
    <row r="3048" spans="1:10" ht="13">
      <c r="A3048" s="1" t="s">
        <v>3047</v>
      </c>
      <c r="E3048" s="39"/>
      <c r="F3048" s="65"/>
      <c r="I3048" s="24"/>
      <c r="J3048" s="24"/>
    </row>
    <row r="3049" spans="1:10" ht="13">
      <c r="A3049" s="1" t="s">
        <v>3048</v>
      </c>
      <c r="E3049" s="39"/>
      <c r="F3049" s="65"/>
      <c r="I3049" s="24"/>
      <c r="J3049" s="24"/>
    </row>
    <row r="3050" spans="1:10" ht="13">
      <c r="A3050" s="1" t="s">
        <v>3049</v>
      </c>
      <c r="E3050" s="39"/>
      <c r="F3050" s="65"/>
      <c r="I3050" s="24"/>
      <c r="J3050" s="24"/>
    </row>
    <row r="3051" spans="1:10" ht="13">
      <c r="A3051" s="1" t="s">
        <v>3050</v>
      </c>
      <c r="E3051" s="39"/>
      <c r="F3051" s="65"/>
      <c r="I3051" s="24"/>
      <c r="J3051" s="24"/>
    </row>
    <row r="3052" spans="1:10" ht="13">
      <c r="A3052" s="1" t="s">
        <v>3051</v>
      </c>
      <c r="E3052" s="39"/>
      <c r="F3052" s="65"/>
      <c r="I3052" s="24"/>
      <c r="J3052" s="24"/>
    </row>
    <row r="3053" spans="1:10" ht="13">
      <c r="A3053" s="1" t="s">
        <v>3052</v>
      </c>
      <c r="E3053" s="39"/>
      <c r="F3053" s="65"/>
      <c r="I3053" s="24"/>
      <c r="J3053" s="24"/>
    </row>
    <row r="3054" spans="1:10" ht="13">
      <c r="A3054" s="1" t="s">
        <v>3053</v>
      </c>
      <c r="E3054" s="39"/>
      <c r="F3054" s="65"/>
      <c r="I3054" s="24"/>
      <c r="J3054" s="24"/>
    </row>
    <row r="3055" spans="1:10" ht="13">
      <c r="A3055" s="1" t="s">
        <v>3054</v>
      </c>
      <c r="E3055" s="39"/>
      <c r="F3055" s="65"/>
      <c r="I3055" s="24"/>
      <c r="J3055" s="24"/>
    </row>
    <row r="3056" spans="1:10" ht="13">
      <c r="A3056" s="1" t="s">
        <v>3055</v>
      </c>
      <c r="E3056" s="39"/>
      <c r="F3056" s="65"/>
      <c r="I3056" s="24"/>
      <c r="J3056" s="24"/>
    </row>
    <row r="3057" spans="1:10" ht="13">
      <c r="A3057" s="1" t="s">
        <v>3056</v>
      </c>
      <c r="E3057" s="39"/>
      <c r="F3057" s="65"/>
      <c r="I3057" s="24"/>
      <c r="J3057" s="24"/>
    </row>
    <row r="3058" spans="1:10" ht="13">
      <c r="A3058" s="1" t="s">
        <v>3057</v>
      </c>
      <c r="E3058" s="39"/>
      <c r="F3058" s="65"/>
      <c r="I3058" s="24"/>
      <c r="J3058" s="24"/>
    </row>
    <row r="3059" spans="1:10" ht="13">
      <c r="A3059" s="1" t="s">
        <v>3058</v>
      </c>
      <c r="E3059" s="39"/>
      <c r="F3059" s="65"/>
      <c r="I3059" s="24"/>
      <c r="J3059" s="24"/>
    </row>
    <row r="3060" spans="1:10" ht="13">
      <c r="A3060" s="1" t="s">
        <v>3059</v>
      </c>
      <c r="E3060" s="39"/>
      <c r="F3060" s="65"/>
      <c r="I3060" s="24"/>
      <c r="J3060" s="24"/>
    </row>
    <row r="3061" spans="1:10" ht="13">
      <c r="A3061" s="1" t="s">
        <v>3060</v>
      </c>
      <c r="E3061" s="39"/>
      <c r="F3061" s="65"/>
      <c r="I3061" s="24"/>
      <c r="J3061" s="24"/>
    </row>
    <row r="3062" spans="1:10" ht="13">
      <c r="A3062" s="1" t="s">
        <v>3061</v>
      </c>
      <c r="E3062" s="39"/>
      <c r="F3062" s="65"/>
      <c r="I3062" s="24"/>
      <c r="J3062" s="24"/>
    </row>
    <row r="3063" spans="1:10" ht="13">
      <c r="A3063" s="1" t="s">
        <v>3062</v>
      </c>
      <c r="E3063" s="39"/>
      <c r="F3063" s="65"/>
      <c r="I3063" s="24"/>
      <c r="J3063" s="24"/>
    </row>
    <row r="3064" spans="1:10" ht="13">
      <c r="A3064" s="1" t="s">
        <v>3063</v>
      </c>
      <c r="E3064" s="39"/>
      <c r="F3064" s="65"/>
      <c r="I3064" s="24"/>
      <c r="J3064" s="24"/>
    </row>
    <row r="3065" spans="1:10" ht="13">
      <c r="A3065" s="1" t="s">
        <v>3064</v>
      </c>
      <c r="E3065" s="39"/>
      <c r="F3065" s="65"/>
      <c r="I3065" s="24"/>
      <c r="J3065" s="24"/>
    </row>
    <row r="3066" spans="1:10" ht="13">
      <c r="A3066" s="1" t="s">
        <v>3065</v>
      </c>
      <c r="E3066" s="39"/>
      <c r="F3066" s="65"/>
      <c r="I3066" s="24"/>
      <c r="J3066" s="24"/>
    </row>
    <row r="3067" spans="1:10" ht="13">
      <c r="A3067" s="1" t="s">
        <v>3066</v>
      </c>
      <c r="E3067" s="39"/>
      <c r="F3067" s="65"/>
      <c r="I3067" s="24"/>
      <c r="J3067" s="24"/>
    </row>
    <row r="3068" spans="1:10" ht="13">
      <c r="A3068" s="1" t="s">
        <v>3067</v>
      </c>
      <c r="E3068" s="39"/>
      <c r="F3068" s="65"/>
      <c r="I3068" s="24"/>
      <c r="J3068" s="24"/>
    </row>
    <row r="3069" spans="1:10" ht="13">
      <c r="A3069" s="1" t="s">
        <v>3068</v>
      </c>
      <c r="E3069" s="39"/>
      <c r="F3069" s="65"/>
      <c r="I3069" s="24"/>
      <c r="J3069" s="24"/>
    </row>
    <row r="3070" spans="1:10" ht="13">
      <c r="A3070" s="1" t="s">
        <v>3069</v>
      </c>
      <c r="E3070" s="39"/>
      <c r="F3070" s="65"/>
      <c r="I3070" s="24"/>
      <c r="J3070" s="24"/>
    </row>
    <row r="3071" spans="1:10" ht="13">
      <c r="A3071" s="1" t="s">
        <v>3070</v>
      </c>
      <c r="E3071" s="39"/>
      <c r="F3071" s="65"/>
      <c r="I3071" s="24"/>
      <c r="J3071" s="24"/>
    </row>
    <row r="3072" spans="1:10" ht="13">
      <c r="A3072" s="1" t="s">
        <v>3071</v>
      </c>
      <c r="E3072" s="39"/>
      <c r="F3072" s="65"/>
      <c r="I3072" s="24"/>
      <c r="J3072" s="24"/>
    </row>
    <row r="3073" spans="1:10" ht="13">
      <c r="A3073" s="1" t="s">
        <v>3072</v>
      </c>
      <c r="E3073" s="39"/>
      <c r="F3073" s="65"/>
      <c r="I3073" s="24"/>
      <c r="J3073" s="24"/>
    </row>
    <row r="3074" spans="1:10" ht="13">
      <c r="A3074" s="1" t="s">
        <v>3073</v>
      </c>
      <c r="E3074" s="39"/>
      <c r="F3074" s="65"/>
      <c r="I3074" s="24"/>
      <c r="J3074" s="24"/>
    </row>
    <row r="3075" spans="1:10" ht="13">
      <c r="A3075" s="1" t="s">
        <v>3074</v>
      </c>
      <c r="E3075" s="39"/>
      <c r="F3075" s="65"/>
      <c r="I3075" s="24"/>
      <c r="J3075" s="24"/>
    </row>
    <row r="3076" spans="1:10" ht="13">
      <c r="A3076" s="1" t="s">
        <v>3075</v>
      </c>
      <c r="E3076" s="39"/>
      <c r="F3076" s="65"/>
      <c r="I3076" s="24"/>
      <c r="J3076" s="24"/>
    </row>
    <row r="3077" spans="1:10" ht="13">
      <c r="A3077" s="1" t="s">
        <v>3076</v>
      </c>
      <c r="E3077" s="39"/>
      <c r="F3077" s="65"/>
      <c r="I3077" s="24"/>
      <c r="J3077" s="24"/>
    </row>
    <row r="3078" spans="1:10" ht="13">
      <c r="A3078" s="1" t="s">
        <v>3077</v>
      </c>
      <c r="E3078" s="39"/>
      <c r="F3078" s="65"/>
      <c r="I3078" s="24"/>
      <c r="J3078" s="24"/>
    </row>
    <row r="3079" spans="1:10" ht="13">
      <c r="A3079" s="1" t="s">
        <v>3078</v>
      </c>
      <c r="E3079" s="39"/>
      <c r="F3079" s="65"/>
      <c r="I3079" s="24"/>
      <c r="J3079" s="24"/>
    </row>
    <row r="3080" spans="1:10" ht="13">
      <c r="A3080" s="1" t="s">
        <v>3079</v>
      </c>
      <c r="E3080" s="39"/>
      <c r="F3080" s="65"/>
      <c r="I3080" s="24"/>
      <c r="J3080" s="24"/>
    </row>
    <row r="3081" spans="1:10" ht="13">
      <c r="A3081" s="1" t="s">
        <v>3080</v>
      </c>
      <c r="E3081" s="39"/>
      <c r="F3081" s="65"/>
      <c r="I3081" s="24"/>
      <c r="J3081" s="24"/>
    </row>
    <row r="3082" spans="1:10" ht="13">
      <c r="A3082" s="1" t="s">
        <v>3081</v>
      </c>
      <c r="E3082" s="39"/>
      <c r="F3082" s="65"/>
      <c r="I3082" s="24"/>
      <c r="J3082" s="24"/>
    </row>
    <row r="3083" spans="1:10" ht="13">
      <c r="A3083" s="1" t="s">
        <v>3082</v>
      </c>
      <c r="E3083" s="39"/>
      <c r="F3083" s="65"/>
      <c r="I3083" s="24"/>
      <c r="J3083" s="24"/>
    </row>
    <row r="3084" spans="1:10" ht="13">
      <c r="A3084" s="1" t="s">
        <v>3083</v>
      </c>
      <c r="E3084" s="39"/>
      <c r="F3084" s="65"/>
      <c r="I3084" s="24"/>
      <c r="J3084" s="24"/>
    </row>
    <row r="3085" spans="1:10" ht="13">
      <c r="A3085" s="1" t="s">
        <v>3084</v>
      </c>
      <c r="E3085" s="39"/>
      <c r="F3085" s="65"/>
      <c r="I3085" s="24"/>
      <c r="J3085" s="24"/>
    </row>
    <row r="3086" spans="1:10" ht="13">
      <c r="A3086" s="1" t="s">
        <v>3085</v>
      </c>
      <c r="E3086" s="39"/>
      <c r="F3086" s="65"/>
      <c r="I3086" s="24"/>
      <c r="J3086" s="24"/>
    </row>
    <row r="3087" spans="1:10" ht="13">
      <c r="A3087" s="1" t="s">
        <v>3086</v>
      </c>
      <c r="E3087" s="39"/>
      <c r="F3087" s="65"/>
      <c r="I3087" s="24"/>
      <c r="J3087" s="24"/>
    </row>
    <row r="3088" spans="1:10" ht="13">
      <c r="A3088" s="1" t="s">
        <v>3087</v>
      </c>
      <c r="E3088" s="39"/>
      <c r="F3088" s="65"/>
      <c r="I3088" s="24"/>
      <c r="J3088" s="24"/>
    </row>
    <row r="3089" spans="1:10" ht="13">
      <c r="A3089" s="1" t="s">
        <v>3088</v>
      </c>
      <c r="E3089" s="39"/>
      <c r="F3089" s="65"/>
      <c r="I3089" s="24"/>
      <c r="J3089" s="24"/>
    </row>
    <row r="3090" spans="1:10" ht="13">
      <c r="A3090" s="1" t="s">
        <v>3089</v>
      </c>
      <c r="E3090" s="39"/>
      <c r="F3090" s="65"/>
      <c r="I3090" s="24"/>
      <c r="J3090" s="24"/>
    </row>
    <row r="3091" spans="1:10" ht="13">
      <c r="A3091" s="1" t="s">
        <v>3090</v>
      </c>
      <c r="E3091" s="39"/>
      <c r="F3091" s="65"/>
      <c r="I3091" s="24"/>
      <c r="J3091" s="24"/>
    </row>
    <row r="3092" spans="1:10" ht="13">
      <c r="A3092" s="1" t="s">
        <v>3091</v>
      </c>
      <c r="E3092" s="39"/>
      <c r="F3092" s="65"/>
      <c r="I3092" s="24"/>
      <c r="J3092" s="24"/>
    </row>
    <row r="3093" spans="1:10" ht="13">
      <c r="A3093" s="1" t="s">
        <v>3092</v>
      </c>
      <c r="E3093" s="39"/>
      <c r="F3093" s="65"/>
      <c r="I3093" s="24"/>
      <c r="J3093" s="24"/>
    </row>
    <row r="3094" spans="1:10" ht="13">
      <c r="A3094" s="1" t="s">
        <v>3093</v>
      </c>
      <c r="E3094" s="39"/>
      <c r="F3094" s="65"/>
      <c r="I3094" s="24"/>
      <c r="J3094" s="24"/>
    </row>
    <row r="3095" spans="1:10" ht="13">
      <c r="A3095" s="1" t="s">
        <v>3094</v>
      </c>
      <c r="E3095" s="39"/>
      <c r="F3095" s="65"/>
      <c r="I3095" s="24"/>
      <c r="J3095" s="24"/>
    </row>
    <row r="3096" spans="1:10" ht="13">
      <c r="A3096" s="1" t="s">
        <v>3095</v>
      </c>
      <c r="E3096" s="39"/>
      <c r="F3096" s="65"/>
      <c r="I3096" s="24"/>
      <c r="J3096" s="24"/>
    </row>
    <row r="3097" spans="1:10" ht="13">
      <c r="A3097" s="1" t="s">
        <v>3096</v>
      </c>
      <c r="E3097" s="39"/>
      <c r="F3097" s="65"/>
      <c r="I3097" s="24"/>
      <c r="J3097" s="24"/>
    </row>
    <row r="3098" spans="1:10" ht="13">
      <c r="A3098" s="1" t="s">
        <v>3097</v>
      </c>
      <c r="E3098" s="39"/>
      <c r="F3098" s="65"/>
      <c r="I3098" s="24"/>
      <c r="J3098" s="24"/>
    </row>
    <row r="3099" spans="1:10" ht="13">
      <c r="A3099" s="1" t="s">
        <v>3098</v>
      </c>
      <c r="E3099" s="39"/>
      <c r="F3099" s="65"/>
      <c r="I3099" s="24"/>
      <c r="J3099" s="24"/>
    </row>
    <row r="3100" spans="1:10" ht="13">
      <c r="A3100" s="1" t="s">
        <v>3099</v>
      </c>
      <c r="E3100" s="39"/>
      <c r="F3100" s="65"/>
      <c r="I3100" s="24"/>
      <c r="J3100" s="24"/>
    </row>
    <row r="3101" spans="1:10" ht="13">
      <c r="A3101" s="1" t="s">
        <v>3100</v>
      </c>
      <c r="E3101" s="39"/>
      <c r="F3101" s="65"/>
      <c r="I3101" s="24"/>
      <c r="J3101" s="24"/>
    </row>
    <row r="3102" spans="1:10" ht="13">
      <c r="A3102" s="1" t="s">
        <v>3101</v>
      </c>
      <c r="E3102" s="39"/>
      <c r="F3102" s="65"/>
      <c r="I3102" s="24"/>
      <c r="J3102" s="24"/>
    </row>
    <row r="3103" spans="1:10" ht="13">
      <c r="A3103" s="1" t="s">
        <v>3102</v>
      </c>
      <c r="E3103" s="39"/>
      <c r="F3103" s="65"/>
      <c r="I3103" s="24"/>
      <c r="J3103" s="24"/>
    </row>
    <row r="3104" spans="1:10" ht="13">
      <c r="A3104" s="1" t="s">
        <v>3103</v>
      </c>
      <c r="E3104" s="39"/>
      <c r="F3104" s="65"/>
      <c r="I3104" s="24"/>
      <c r="J3104" s="24"/>
    </row>
    <row r="3105" spans="1:10" ht="13">
      <c r="A3105" s="1" t="s">
        <v>3104</v>
      </c>
      <c r="E3105" s="39"/>
      <c r="F3105" s="65"/>
      <c r="I3105" s="24"/>
      <c r="J3105" s="24"/>
    </row>
    <row r="3106" spans="1:10" ht="13">
      <c r="A3106" s="1" t="s">
        <v>3105</v>
      </c>
      <c r="E3106" s="39"/>
      <c r="F3106" s="65"/>
      <c r="I3106" s="24"/>
      <c r="J3106" s="24"/>
    </row>
    <row r="3107" spans="1:10" ht="13">
      <c r="A3107" s="1" t="s">
        <v>3106</v>
      </c>
      <c r="E3107" s="39"/>
      <c r="F3107" s="65"/>
      <c r="I3107" s="24"/>
      <c r="J3107" s="24"/>
    </row>
    <row r="3108" spans="1:10" ht="13">
      <c r="A3108" s="1" t="s">
        <v>3107</v>
      </c>
      <c r="E3108" s="39"/>
      <c r="F3108" s="65"/>
      <c r="I3108" s="24"/>
      <c r="J3108" s="24"/>
    </row>
    <row r="3109" spans="1:10" ht="13">
      <c r="A3109" s="1" t="s">
        <v>3108</v>
      </c>
      <c r="E3109" s="39"/>
      <c r="F3109" s="65"/>
      <c r="I3109" s="24"/>
      <c r="J3109" s="24"/>
    </row>
    <row r="3110" spans="1:10" ht="13">
      <c r="A3110" s="1" t="s">
        <v>3109</v>
      </c>
      <c r="E3110" s="39"/>
      <c r="F3110" s="65"/>
      <c r="I3110" s="24"/>
      <c r="J3110" s="24"/>
    </row>
    <row r="3111" spans="1:10" ht="13">
      <c r="A3111" s="1" t="s">
        <v>3110</v>
      </c>
      <c r="E3111" s="39"/>
      <c r="F3111" s="65"/>
      <c r="I3111" s="24"/>
      <c r="J3111" s="24"/>
    </row>
    <row r="3112" spans="1:10" ht="13">
      <c r="A3112" s="1" t="s">
        <v>3111</v>
      </c>
      <c r="E3112" s="39"/>
      <c r="F3112" s="65"/>
      <c r="I3112" s="24"/>
      <c r="J3112" s="24"/>
    </row>
    <row r="3113" spans="1:10" ht="13">
      <c r="A3113" s="1" t="s">
        <v>3112</v>
      </c>
      <c r="E3113" s="39"/>
      <c r="F3113" s="65"/>
      <c r="I3113" s="24"/>
      <c r="J3113" s="24"/>
    </row>
    <row r="3114" spans="1:10" ht="13">
      <c r="A3114" s="1" t="s">
        <v>3113</v>
      </c>
      <c r="E3114" s="39"/>
      <c r="F3114" s="65"/>
      <c r="I3114" s="24"/>
      <c r="J3114" s="24"/>
    </row>
    <row r="3115" spans="1:10" ht="13">
      <c r="A3115" s="1" t="s">
        <v>3114</v>
      </c>
      <c r="E3115" s="39"/>
      <c r="F3115" s="65"/>
      <c r="I3115" s="24"/>
      <c r="J3115" s="24"/>
    </row>
    <row r="3116" spans="1:10" ht="13">
      <c r="A3116" s="1" t="s">
        <v>3115</v>
      </c>
      <c r="E3116" s="39"/>
      <c r="F3116" s="65"/>
      <c r="I3116" s="24"/>
      <c r="J3116" s="24"/>
    </row>
    <row r="3117" spans="1:10" ht="13">
      <c r="A3117" s="1" t="s">
        <v>3116</v>
      </c>
      <c r="E3117" s="39"/>
      <c r="F3117" s="65"/>
      <c r="I3117" s="24"/>
      <c r="J3117" s="24"/>
    </row>
    <row r="3118" spans="1:10" ht="13">
      <c r="A3118" s="1" t="s">
        <v>3117</v>
      </c>
      <c r="E3118" s="39"/>
      <c r="F3118" s="65"/>
      <c r="I3118" s="24"/>
      <c r="J3118" s="24"/>
    </row>
    <row r="3119" spans="1:10" ht="13">
      <c r="A3119" s="1" t="s">
        <v>3118</v>
      </c>
      <c r="E3119" s="39"/>
      <c r="F3119" s="65"/>
      <c r="I3119" s="24"/>
      <c r="J3119" s="24"/>
    </row>
    <row r="3120" spans="1:10" ht="13">
      <c r="A3120" s="1" t="s">
        <v>3119</v>
      </c>
      <c r="E3120" s="39"/>
      <c r="F3120" s="65"/>
      <c r="I3120" s="24"/>
      <c r="J3120" s="24"/>
    </row>
    <row r="3121" spans="1:10" ht="13">
      <c r="A3121" s="1" t="s">
        <v>3120</v>
      </c>
      <c r="E3121" s="39"/>
      <c r="F3121" s="65"/>
      <c r="I3121" s="24"/>
      <c r="J3121" s="24"/>
    </row>
    <row r="3122" spans="1:10" ht="13">
      <c r="A3122" s="1" t="s">
        <v>3121</v>
      </c>
      <c r="E3122" s="39"/>
      <c r="F3122" s="65"/>
      <c r="I3122" s="24"/>
      <c r="J3122" s="24"/>
    </row>
    <row r="3123" spans="1:10" ht="13">
      <c r="A3123" s="1" t="s">
        <v>3122</v>
      </c>
      <c r="E3123" s="39"/>
      <c r="F3123" s="65"/>
      <c r="I3123" s="24"/>
      <c r="J3123" s="24"/>
    </row>
    <row r="3124" spans="1:10" ht="13">
      <c r="A3124" s="1" t="s">
        <v>3123</v>
      </c>
      <c r="E3124" s="39"/>
      <c r="F3124" s="65"/>
      <c r="I3124" s="24"/>
      <c r="J3124" s="24"/>
    </row>
    <row r="3125" spans="1:10" ht="13">
      <c r="A3125" s="1" t="s">
        <v>3124</v>
      </c>
      <c r="E3125" s="39"/>
      <c r="F3125" s="65"/>
      <c r="I3125" s="24"/>
      <c r="J3125" s="24"/>
    </row>
    <row r="3126" spans="1:10" ht="13">
      <c r="A3126" s="1" t="s">
        <v>3125</v>
      </c>
      <c r="E3126" s="39"/>
      <c r="F3126" s="65"/>
      <c r="I3126" s="24"/>
      <c r="J3126" s="24"/>
    </row>
    <row r="3127" spans="1:10" ht="13">
      <c r="A3127" s="1" t="s">
        <v>3126</v>
      </c>
      <c r="E3127" s="39"/>
      <c r="F3127" s="65"/>
      <c r="I3127" s="24"/>
      <c r="J3127" s="24"/>
    </row>
    <row r="3128" spans="1:10" ht="13">
      <c r="A3128" s="1" t="s">
        <v>3127</v>
      </c>
      <c r="E3128" s="39"/>
      <c r="F3128" s="65"/>
      <c r="I3128" s="24"/>
      <c r="J3128" s="24"/>
    </row>
    <row r="3129" spans="1:10" ht="13">
      <c r="A3129" s="1" t="s">
        <v>3128</v>
      </c>
      <c r="E3129" s="39"/>
      <c r="F3129" s="65"/>
      <c r="I3129" s="24"/>
      <c r="J3129" s="24"/>
    </row>
    <row r="3130" spans="1:10" ht="13">
      <c r="A3130" s="1" t="s">
        <v>3129</v>
      </c>
      <c r="E3130" s="39"/>
      <c r="F3130" s="65"/>
      <c r="I3130" s="24"/>
      <c r="J3130" s="24"/>
    </row>
    <row r="3131" spans="1:10" ht="13">
      <c r="A3131" s="1" t="s">
        <v>3130</v>
      </c>
      <c r="E3131" s="39"/>
      <c r="F3131" s="65"/>
      <c r="I3131" s="24"/>
      <c r="J3131" s="24"/>
    </row>
    <row r="3132" spans="1:10" ht="13">
      <c r="A3132" s="1" t="s">
        <v>3131</v>
      </c>
      <c r="E3132" s="39"/>
      <c r="F3132" s="65"/>
      <c r="I3132" s="24"/>
      <c r="J3132" s="24"/>
    </row>
    <row r="3133" spans="1:10" ht="13">
      <c r="A3133" s="1" t="s">
        <v>3132</v>
      </c>
      <c r="E3133" s="39"/>
      <c r="F3133" s="65"/>
      <c r="I3133" s="24"/>
      <c r="J3133" s="24"/>
    </row>
    <row r="3134" spans="1:10" ht="13">
      <c r="A3134" s="1" t="s">
        <v>3133</v>
      </c>
      <c r="E3134" s="39"/>
      <c r="F3134" s="65"/>
      <c r="I3134" s="24"/>
      <c r="J3134" s="24"/>
    </row>
    <row r="3135" spans="1:10" ht="13">
      <c r="A3135" s="1" t="s">
        <v>3134</v>
      </c>
      <c r="E3135" s="39"/>
      <c r="F3135" s="65"/>
      <c r="I3135" s="24"/>
      <c r="J3135" s="24"/>
    </row>
    <row r="3136" spans="1:10" ht="13">
      <c r="A3136" s="1" t="s">
        <v>3135</v>
      </c>
      <c r="E3136" s="39"/>
      <c r="F3136" s="65"/>
      <c r="I3136" s="24"/>
      <c r="J3136" s="24"/>
    </row>
    <row r="3137" spans="1:10" ht="13">
      <c r="A3137" s="1" t="s">
        <v>3136</v>
      </c>
      <c r="E3137" s="39"/>
      <c r="F3137" s="65"/>
      <c r="I3137" s="24"/>
      <c r="J3137" s="24"/>
    </row>
    <row r="3138" spans="1:10" ht="13">
      <c r="A3138" s="1" t="s">
        <v>3137</v>
      </c>
      <c r="E3138" s="39"/>
      <c r="F3138" s="65"/>
      <c r="I3138" s="24"/>
      <c r="J3138" s="24"/>
    </row>
    <row r="3139" spans="1:10" ht="13">
      <c r="A3139" s="1" t="s">
        <v>3138</v>
      </c>
      <c r="E3139" s="39"/>
      <c r="F3139" s="65"/>
      <c r="I3139" s="24"/>
      <c r="J3139" s="24"/>
    </row>
    <row r="3140" spans="1:10" ht="13">
      <c r="A3140" s="1" t="s">
        <v>3139</v>
      </c>
      <c r="E3140" s="39"/>
      <c r="F3140" s="65"/>
      <c r="I3140" s="24"/>
      <c r="J3140" s="24"/>
    </row>
    <row r="3141" spans="1:10" ht="13">
      <c r="A3141" s="1" t="s">
        <v>3140</v>
      </c>
      <c r="E3141" s="39"/>
      <c r="F3141" s="65"/>
      <c r="I3141" s="24"/>
      <c r="J3141" s="24"/>
    </row>
    <row r="3142" spans="1:10" ht="13">
      <c r="A3142" s="1" t="s">
        <v>3141</v>
      </c>
      <c r="E3142" s="39"/>
      <c r="F3142" s="65"/>
      <c r="I3142" s="24"/>
      <c r="J3142" s="24"/>
    </row>
    <row r="3143" spans="1:10" ht="13">
      <c r="A3143" s="1" t="s">
        <v>3142</v>
      </c>
      <c r="E3143" s="39"/>
      <c r="F3143" s="65"/>
      <c r="I3143" s="24"/>
      <c r="J3143" s="24"/>
    </row>
    <row r="3144" spans="1:10" ht="13">
      <c r="A3144" s="1" t="s">
        <v>3143</v>
      </c>
      <c r="E3144" s="39"/>
      <c r="F3144" s="65"/>
      <c r="I3144" s="24"/>
      <c r="J3144" s="24"/>
    </row>
    <row r="3145" spans="1:10" ht="13">
      <c r="A3145" s="1" t="s">
        <v>3144</v>
      </c>
      <c r="E3145" s="39"/>
      <c r="F3145" s="65"/>
      <c r="I3145" s="24"/>
      <c r="J3145" s="24"/>
    </row>
    <row r="3146" spans="1:10" ht="13">
      <c r="A3146" s="1" t="s">
        <v>3145</v>
      </c>
      <c r="E3146" s="39"/>
      <c r="F3146" s="65"/>
      <c r="I3146" s="24"/>
      <c r="J3146" s="24"/>
    </row>
    <row r="3147" spans="1:10" ht="13">
      <c r="A3147" s="1" t="s">
        <v>3146</v>
      </c>
      <c r="E3147" s="39"/>
      <c r="F3147" s="65"/>
      <c r="I3147" s="24"/>
      <c r="J3147" s="24"/>
    </row>
    <row r="3148" spans="1:10" ht="13">
      <c r="A3148" s="1" t="s">
        <v>3147</v>
      </c>
      <c r="E3148" s="39"/>
      <c r="F3148" s="65"/>
      <c r="I3148" s="24"/>
      <c r="J3148" s="24"/>
    </row>
    <row r="3149" spans="1:10" ht="13">
      <c r="A3149" s="1" t="s">
        <v>3148</v>
      </c>
      <c r="E3149" s="39"/>
      <c r="F3149" s="65"/>
      <c r="I3149" s="24"/>
      <c r="J3149" s="24"/>
    </row>
    <row r="3150" spans="1:10" ht="13">
      <c r="A3150" s="1" t="s">
        <v>3149</v>
      </c>
      <c r="E3150" s="39"/>
      <c r="F3150" s="65"/>
      <c r="I3150" s="24"/>
      <c r="J3150" s="24"/>
    </row>
    <row r="3151" spans="1:10" ht="13">
      <c r="A3151" s="1" t="s">
        <v>3150</v>
      </c>
      <c r="E3151" s="39"/>
      <c r="F3151" s="65"/>
      <c r="I3151" s="24"/>
      <c r="J3151" s="24"/>
    </row>
    <row r="3152" spans="1:10" ht="13">
      <c r="A3152" s="1" t="s">
        <v>3151</v>
      </c>
      <c r="E3152" s="39"/>
      <c r="F3152" s="65"/>
      <c r="I3152" s="24"/>
      <c r="J3152" s="24"/>
    </row>
    <row r="3153" spans="1:10" ht="13">
      <c r="A3153" s="1" t="s">
        <v>3152</v>
      </c>
      <c r="E3153" s="39"/>
      <c r="F3153" s="65"/>
      <c r="I3153" s="24"/>
      <c r="J3153" s="24"/>
    </row>
    <row r="3154" spans="1:10" ht="13">
      <c r="A3154" s="1" t="s">
        <v>3153</v>
      </c>
      <c r="E3154" s="39"/>
      <c r="F3154" s="65"/>
      <c r="I3154" s="24"/>
      <c r="J3154" s="24"/>
    </row>
    <row r="3155" spans="1:10" ht="13">
      <c r="A3155" s="1" t="s">
        <v>3154</v>
      </c>
      <c r="E3155" s="39"/>
      <c r="F3155" s="65"/>
      <c r="I3155" s="24"/>
      <c r="J3155" s="24"/>
    </row>
    <row r="3156" spans="1:10" ht="13">
      <c r="A3156" s="1" t="s">
        <v>3155</v>
      </c>
      <c r="E3156" s="39"/>
      <c r="F3156" s="65"/>
      <c r="I3156" s="24"/>
      <c r="J3156" s="24"/>
    </row>
    <row r="3157" spans="1:10" ht="13">
      <c r="A3157" s="1" t="s">
        <v>3156</v>
      </c>
      <c r="E3157" s="39"/>
      <c r="F3157" s="65"/>
      <c r="I3157" s="24"/>
      <c r="J3157" s="24"/>
    </row>
    <row r="3158" spans="1:10" ht="13">
      <c r="A3158" s="1" t="s">
        <v>3157</v>
      </c>
      <c r="E3158" s="39"/>
      <c r="F3158" s="65"/>
      <c r="I3158" s="24"/>
      <c r="J3158" s="24"/>
    </row>
    <row r="3159" spans="1:10" ht="13">
      <c r="A3159" s="1" t="s">
        <v>3158</v>
      </c>
      <c r="E3159" s="39"/>
      <c r="F3159" s="65"/>
      <c r="I3159" s="24"/>
      <c r="J3159" s="24"/>
    </row>
    <row r="3160" spans="1:10" ht="13">
      <c r="A3160" s="1" t="s">
        <v>3159</v>
      </c>
      <c r="E3160" s="39"/>
      <c r="F3160" s="65"/>
      <c r="I3160" s="24"/>
      <c r="J3160" s="24"/>
    </row>
    <row r="3161" spans="1:10" ht="13">
      <c r="A3161" s="1" t="s">
        <v>3160</v>
      </c>
      <c r="E3161" s="39"/>
      <c r="F3161" s="65"/>
      <c r="I3161" s="24"/>
      <c r="J3161" s="24"/>
    </row>
    <row r="3162" spans="1:10" ht="13">
      <c r="A3162" s="1" t="s">
        <v>3161</v>
      </c>
      <c r="E3162" s="39"/>
      <c r="F3162" s="65"/>
      <c r="I3162" s="24"/>
      <c r="J3162" s="24"/>
    </row>
    <row r="3163" spans="1:10" ht="13">
      <c r="A3163" s="1" t="s">
        <v>3162</v>
      </c>
      <c r="E3163" s="39"/>
      <c r="F3163" s="65"/>
      <c r="I3163" s="24"/>
      <c r="J3163" s="24"/>
    </row>
    <row r="3164" spans="1:10" ht="13">
      <c r="A3164" s="1" t="s">
        <v>3163</v>
      </c>
      <c r="E3164" s="39"/>
      <c r="F3164" s="65"/>
      <c r="I3164" s="24"/>
      <c r="J3164" s="24"/>
    </row>
    <row r="3165" spans="1:10" ht="13">
      <c r="A3165" s="1" t="s">
        <v>3164</v>
      </c>
      <c r="E3165" s="39"/>
      <c r="F3165" s="65"/>
      <c r="I3165" s="24"/>
      <c r="J3165" s="24"/>
    </row>
    <row r="3166" spans="1:10" ht="13">
      <c r="A3166" s="1" t="s">
        <v>3165</v>
      </c>
      <c r="E3166" s="39"/>
      <c r="F3166" s="65"/>
      <c r="I3166" s="24"/>
      <c r="J3166" s="24"/>
    </row>
    <row r="3167" spans="1:10" ht="13">
      <c r="A3167" s="1" t="s">
        <v>3166</v>
      </c>
      <c r="E3167" s="39"/>
      <c r="F3167" s="65"/>
      <c r="I3167" s="24"/>
      <c r="J3167" s="24"/>
    </row>
    <row r="3168" spans="1:10" ht="13">
      <c r="A3168" s="1" t="s">
        <v>3167</v>
      </c>
      <c r="E3168" s="39"/>
      <c r="F3168" s="65"/>
      <c r="I3168" s="24"/>
      <c r="J3168" s="24"/>
    </row>
    <row r="3169" spans="1:10" ht="13">
      <c r="A3169" s="1" t="s">
        <v>3168</v>
      </c>
      <c r="E3169" s="39"/>
      <c r="F3169" s="65"/>
      <c r="I3169" s="24"/>
      <c r="J3169" s="24"/>
    </row>
    <row r="3170" spans="1:10" ht="13">
      <c r="A3170" s="1" t="s">
        <v>3169</v>
      </c>
      <c r="E3170" s="39"/>
      <c r="F3170" s="65"/>
      <c r="I3170" s="24"/>
      <c r="J3170" s="24"/>
    </row>
    <row r="3171" spans="1:10" ht="13">
      <c r="A3171" s="1" t="s">
        <v>3170</v>
      </c>
      <c r="E3171" s="39"/>
      <c r="F3171" s="65"/>
      <c r="I3171" s="24"/>
      <c r="J3171" s="24"/>
    </row>
    <row r="3172" spans="1:10" ht="13">
      <c r="A3172" s="1" t="s">
        <v>3171</v>
      </c>
      <c r="E3172" s="39"/>
      <c r="F3172" s="65"/>
      <c r="I3172" s="24"/>
      <c r="J3172" s="24"/>
    </row>
    <row r="3173" spans="1:10" ht="13">
      <c r="A3173" s="1" t="s">
        <v>3172</v>
      </c>
      <c r="E3173" s="39"/>
      <c r="F3173" s="65"/>
      <c r="I3173" s="24"/>
      <c r="J3173" s="24"/>
    </row>
    <row r="3174" spans="1:10" ht="13">
      <c r="A3174" s="1" t="s">
        <v>3173</v>
      </c>
      <c r="E3174" s="39"/>
      <c r="F3174" s="65"/>
      <c r="I3174" s="24"/>
      <c r="J3174" s="24"/>
    </row>
    <row r="3175" spans="1:10" ht="13">
      <c r="A3175" s="1" t="s">
        <v>3174</v>
      </c>
      <c r="E3175" s="39"/>
      <c r="F3175" s="65"/>
      <c r="I3175" s="24"/>
      <c r="J3175" s="24"/>
    </row>
    <row r="3176" spans="1:10" ht="13">
      <c r="A3176" s="1" t="s">
        <v>3175</v>
      </c>
      <c r="E3176" s="39"/>
      <c r="F3176" s="65"/>
      <c r="I3176" s="24"/>
      <c r="J3176" s="24"/>
    </row>
    <row r="3177" spans="1:10" ht="13">
      <c r="A3177" s="1" t="s">
        <v>3176</v>
      </c>
      <c r="E3177" s="39"/>
      <c r="F3177" s="65"/>
      <c r="I3177" s="24"/>
      <c r="J3177" s="24"/>
    </row>
    <row r="3178" spans="1:10" ht="13">
      <c r="A3178" s="1" t="s">
        <v>3177</v>
      </c>
      <c r="E3178" s="39"/>
      <c r="F3178" s="65"/>
      <c r="I3178" s="24"/>
      <c r="J3178" s="24"/>
    </row>
    <row r="3179" spans="1:10" ht="13">
      <c r="A3179" s="1" t="s">
        <v>3178</v>
      </c>
      <c r="E3179" s="39"/>
      <c r="F3179" s="65"/>
      <c r="I3179" s="24"/>
      <c r="J3179" s="24"/>
    </row>
    <row r="3180" spans="1:10" ht="13">
      <c r="A3180" s="1" t="s">
        <v>3179</v>
      </c>
      <c r="E3180" s="39"/>
      <c r="F3180" s="65"/>
      <c r="I3180" s="24"/>
      <c r="J3180" s="24"/>
    </row>
    <row r="3181" spans="1:10" ht="13">
      <c r="A3181" s="1" t="s">
        <v>3180</v>
      </c>
      <c r="E3181" s="39"/>
      <c r="F3181" s="65"/>
      <c r="I3181" s="24"/>
      <c r="J3181" s="24"/>
    </row>
    <row r="3182" spans="1:10" ht="13">
      <c r="A3182" s="1" t="s">
        <v>3181</v>
      </c>
      <c r="E3182" s="39"/>
      <c r="F3182" s="65"/>
      <c r="I3182" s="24"/>
      <c r="J3182" s="24"/>
    </row>
    <row r="3183" spans="1:10" ht="13">
      <c r="A3183" s="1" t="s">
        <v>3182</v>
      </c>
      <c r="E3183" s="39"/>
      <c r="F3183" s="65"/>
      <c r="I3183" s="24"/>
      <c r="J3183" s="24"/>
    </row>
    <row r="3184" spans="1:10" ht="13">
      <c r="A3184" s="1" t="s">
        <v>3183</v>
      </c>
      <c r="E3184" s="39"/>
      <c r="F3184" s="65"/>
      <c r="I3184" s="24"/>
      <c r="J3184" s="24"/>
    </row>
    <row r="3185" spans="1:10" ht="13">
      <c r="A3185" s="1" t="s">
        <v>3184</v>
      </c>
      <c r="E3185" s="39"/>
      <c r="F3185" s="65"/>
      <c r="I3185" s="24"/>
      <c r="J3185" s="24"/>
    </row>
    <row r="3186" spans="1:10" ht="13">
      <c r="A3186" s="1" t="s">
        <v>3185</v>
      </c>
      <c r="E3186" s="39"/>
      <c r="F3186" s="65"/>
      <c r="I3186" s="24"/>
      <c r="J3186" s="24"/>
    </row>
    <row r="3187" spans="1:10" ht="13">
      <c r="A3187" s="1" t="s">
        <v>3186</v>
      </c>
      <c r="E3187" s="39"/>
      <c r="F3187" s="65"/>
      <c r="I3187" s="24"/>
      <c r="J3187" s="24"/>
    </row>
    <row r="3188" spans="1:10" ht="13">
      <c r="A3188" s="1" t="s">
        <v>3187</v>
      </c>
      <c r="E3188" s="39"/>
      <c r="F3188" s="65"/>
      <c r="I3188" s="24"/>
      <c r="J3188" s="24"/>
    </row>
    <row r="3189" spans="1:10" ht="13">
      <c r="A3189" s="1" t="s">
        <v>3188</v>
      </c>
      <c r="E3189" s="39"/>
      <c r="F3189" s="65"/>
      <c r="I3189" s="24"/>
      <c r="J3189" s="24"/>
    </row>
    <row r="3190" spans="1:10" ht="13">
      <c r="A3190" s="1" t="s">
        <v>3189</v>
      </c>
      <c r="E3190" s="39"/>
      <c r="F3190" s="65"/>
      <c r="I3190" s="24"/>
      <c r="J3190" s="24"/>
    </row>
    <row r="3191" spans="1:10" ht="13">
      <c r="A3191" s="1" t="s">
        <v>3190</v>
      </c>
      <c r="E3191" s="39"/>
      <c r="F3191" s="65"/>
      <c r="I3191" s="24"/>
      <c r="J3191" s="24"/>
    </row>
    <row r="3192" spans="1:10" ht="13">
      <c r="A3192" s="1" t="s">
        <v>3191</v>
      </c>
      <c r="E3192" s="39"/>
      <c r="F3192" s="65"/>
      <c r="I3192" s="24"/>
      <c r="J3192" s="24"/>
    </row>
    <row r="3193" spans="1:10" ht="13">
      <c r="A3193" s="1" t="s">
        <v>3192</v>
      </c>
      <c r="E3193" s="39"/>
      <c r="F3193" s="65"/>
      <c r="I3193" s="24"/>
      <c r="J3193" s="24"/>
    </row>
    <row r="3194" spans="1:10" ht="13">
      <c r="A3194" s="1" t="s">
        <v>3193</v>
      </c>
      <c r="E3194" s="39"/>
      <c r="F3194" s="65"/>
      <c r="I3194" s="24"/>
      <c r="J3194" s="24"/>
    </row>
    <row r="3195" spans="1:10" ht="13">
      <c r="A3195" s="1" t="s">
        <v>3194</v>
      </c>
      <c r="E3195" s="39"/>
      <c r="F3195" s="65"/>
      <c r="I3195" s="24"/>
      <c r="J3195" s="24"/>
    </row>
    <row r="3196" spans="1:10" ht="13">
      <c r="A3196" s="1" t="s">
        <v>3195</v>
      </c>
      <c r="E3196" s="39"/>
      <c r="F3196" s="65"/>
      <c r="I3196" s="24"/>
      <c r="J3196" s="24"/>
    </row>
    <row r="3197" spans="1:10" ht="13">
      <c r="A3197" s="1" t="s">
        <v>3196</v>
      </c>
      <c r="E3197" s="39"/>
      <c r="F3197" s="65"/>
      <c r="I3197" s="24"/>
      <c r="J3197" s="24"/>
    </row>
    <row r="3198" spans="1:10" ht="13">
      <c r="A3198" s="1" t="s">
        <v>3197</v>
      </c>
      <c r="E3198" s="39"/>
      <c r="F3198" s="65"/>
      <c r="I3198" s="24"/>
      <c r="J3198" s="24"/>
    </row>
    <row r="3199" spans="1:10" ht="13">
      <c r="A3199" s="1" t="s">
        <v>3198</v>
      </c>
      <c r="E3199" s="39"/>
      <c r="F3199" s="65"/>
      <c r="I3199" s="24"/>
      <c r="J3199" s="24"/>
    </row>
    <row r="3200" spans="1:10" ht="13">
      <c r="A3200" s="1" t="s">
        <v>3199</v>
      </c>
      <c r="E3200" s="39"/>
      <c r="F3200" s="65"/>
      <c r="I3200" s="24"/>
      <c r="J3200" s="24"/>
    </row>
    <row r="3201" spans="1:10" ht="13">
      <c r="A3201" s="1" t="s">
        <v>3200</v>
      </c>
      <c r="E3201" s="39"/>
      <c r="F3201" s="65"/>
      <c r="I3201" s="24"/>
      <c r="J3201" s="24"/>
    </row>
    <row r="3202" spans="1:10" ht="13">
      <c r="A3202" s="1" t="s">
        <v>3201</v>
      </c>
      <c r="E3202" s="39"/>
      <c r="F3202" s="65"/>
      <c r="I3202" s="24"/>
      <c r="J3202" s="24"/>
    </row>
    <row r="3203" spans="1:10" ht="13">
      <c r="A3203" s="1" t="s">
        <v>3202</v>
      </c>
      <c r="E3203" s="39"/>
      <c r="F3203" s="65"/>
      <c r="I3203" s="24"/>
      <c r="J3203" s="24"/>
    </row>
    <row r="3204" spans="1:10" ht="13">
      <c r="A3204" s="1" t="s">
        <v>3203</v>
      </c>
      <c r="E3204" s="39"/>
      <c r="F3204" s="65"/>
      <c r="I3204" s="24"/>
      <c r="J3204" s="24"/>
    </row>
    <row r="3205" spans="1:10" ht="13">
      <c r="A3205" s="1" t="s">
        <v>3204</v>
      </c>
      <c r="E3205" s="39"/>
      <c r="F3205" s="65"/>
      <c r="I3205" s="24"/>
      <c r="J3205" s="24"/>
    </row>
    <row r="3206" spans="1:10" ht="13">
      <c r="A3206" s="1" t="s">
        <v>3205</v>
      </c>
      <c r="E3206" s="39"/>
      <c r="F3206" s="65"/>
      <c r="I3206" s="24"/>
      <c r="J3206" s="24"/>
    </row>
    <row r="3207" spans="1:10" ht="13">
      <c r="A3207" s="1" t="s">
        <v>3206</v>
      </c>
      <c r="E3207" s="39"/>
      <c r="F3207" s="65"/>
      <c r="I3207" s="24"/>
      <c r="J3207" s="24"/>
    </row>
    <row r="3208" spans="1:10" ht="13">
      <c r="A3208" s="1" t="s">
        <v>3207</v>
      </c>
      <c r="E3208" s="39"/>
      <c r="F3208" s="65"/>
      <c r="I3208" s="24"/>
      <c r="J3208" s="24"/>
    </row>
    <row r="3209" spans="1:10" ht="13">
      <c r="A3209" s="1" t="s">
        <v>3208</v>
      </c>
      <c r="E3209" s="39"/>
      <c r="F3209" s="65"/>
      <c r="I3209" s="24"/>
      <c r="J3209" s="24"/>
    </row>
    <row r="3210" spans="1:10" ht="13">
      <c r="A3210" s="1" t="s">
        <v>3209</v>
      </c>
      <c r="E3210" s="39"/>
      <c r="F3210" s="65"/>
      <c r="I3210" s="24"/>
      <c r="J3210" s="24"/>
    </row>
    <row r="3211" spans="1:10" ht="13">
      <c r="A3211" s="1" t="s">
        <v>3210</v>
      </c>
      <c r="E3211" s="39"/>
      <c r="F3211" s="65"/>
      <c r="I3211" s="24"/>
      <c r="J3211" s="24"/>
    </row>
    <row r="3212" spans="1:10" ht="13">
      <c r="A3212" s="1" t="s">
        <v>3211</v>
      </c>
      <c r="E3212" s="39"/>
      <c r="F3212" s="65"/>
      <c r="I3212" s="24"/>
      <c r="J3212" s="24"/>
    </row>
    <row r="3213" spans="1:10" ht="13">
      <c r="A3213" s="1" t="s">
        <v>3212</v>
      </c>
      <c r="E3213" s="39"/>
      <c r="F3213" s="65"/>
      <c r="I3213" s="24"/>
      <c r="J3213" s="24"/>
    </row>
    <row r="3214" spans="1:10" ht="13">
      <c r="A3214" s="1" t="s">
        <v>3213</v>
      </c>
      <c r="E3214" s="39"/>
      <c r="F3214" s="65"/>
      <c r="I3214" s="24"/>
      <c r="J3214" s="24"/>
    </row>
    <row r="3215" spans="1:10" ht="13">
      <c r="A3215" s="1" t="s">
        <v>3214</v>
      </c>
      <c r="E3215" s="39"/>
      <c r="F3215" s="65"/>
      <c r="I3215" s="24"/>
      <c r="J3215" s="24"/>
    </row>
    <row r="3216" spans="1:10" ht="13">
      <c r="A3216" s="1" t="s">
        <v>3215</v>
      </c>
      <c r="E3216" s="39"/>
      <c r="F3216" s="65"/>
      <c r="I3216" s="24"/>
      <c r="J3216" s="24"/>
    </row>
    <row r="3217" spans="1:10" ht="13">
      <c r="A3217" s="1" t="s">
        <v>3216</v>
      </c>
      <c r="E3217" s="39"/>
      <c r="F3217" s="65"/>
      <c r="I3217" s="24"/>
      <c r="J3217" s="24"/>
    </row>
    <row r="3218" spans="1:10" ht="13">
      <c r="A3218" s="1" t="s">
        <v>3217</v>
      </c>
      <c r="E3218" s="39"/>
      <c r="F3218" s="65"/>
      <c r="I3218" s="24"/>
      <c r="J3218" s="24"/>
    </row>
    <row r="3219" spans="1:10" ht="13">
      <c r="A3219" s="1" t="s">
        <v>3218</v>
      </c>
      <c r="E3219" s="39"/>
      <c r="F3219" s="65"/>
      <c r="I3219" s="24"/>
      <c r="J3219" s="24"/>
    </row>
    <row r="3220" spans="1:10" ht="13">
      <c r="A3220" s="1" t="s">
        <v>3219</v>
      </c>
      <c r="E3220" s="39"/>
      <c r="F3220" s="65"/>
      <c r="I3220" s="24"/>
      <c r="J3220" s="24"/>
    </row>
    <row r="3221" spans="1:10" ht="13">
      <c r="A3221" s="1" t="s">
        <v>3220</v>
      </c>
      <c r="E3221" s="39"/>
      <c r="F3221" s="65"/>
      <c r="I3221" s="24"/>
      <c r="J3221" s="24"/>
    </row>
    <row r="3222" spans="1:10" ht="13">
      <c r="A3222" s="1" t="s">
        <v>3221</v>
      </c>
      <c r="E3222" s="39"/>
      <c r="F3222" s="65"/>
      <c r="I3222" s="24"/>
      <c r="J3222" s="24"/>
    </row>
    <row r="3223" spans="1:10" ht="13">
      <c r="A3223" s="1" t="s">
        <v>3222</v>
      </c>
      <c r="E3223" s="39"/>
      <c r="F3223" s="65"/>
      <c r="I3223" s="24"/>
      <c r="J3223" s="24"/>
    </row>
    <row r="3224" spans="1:10" ht="13">
      <c r="A3224" s="1" t="s">
        <v>3223</v>
      </c>
      <c r="E3224" s="39"/>
      <c r="F3224" s="65"/>
      <c r="I3224" s="24"/>
      <c r="J3224" s="24"/>
    </row>
    <row r="3225" spans="1:10" ht="13">
      <c r="A3225" s="1" t="s">
        <v>3224</v>
      </c>
      <c r="E3225" s="39"/>
      <c r="F3225" s="65"/>
      <c r="I3225" s="24"/>
      <c r="J3225" s="24"/>
    </row>
    <row r="3226" spans="1:10" ht="13">
      <c r="A3226" s="1" t="s">
        <v>3225</v>
      </c>
      <c r="E3226" s="39"/>
      <c r="F3226" s="65"/>
      <c r="I3226" s="24"/>
      <c r="J3226" s="24"/>
    </row>
    <row r="3227" spans="1:10" ht="13">
      <c r="A3227" s="1" t="s">
        <v>3226</v>
      </c>
      <c r="E3227" s="39"/>
      <c r="F3227" s="65"/>
      <c r="I3227" s="24"/>
      <c r="J3227" s="24"/>
    </row>
    <row r="3228" spans="1:10" ht="13">
      <c r="A3228" s="1" t="s">
        <v>3227</v>
      </c>
      <c r="E3228" s="39"/>
      <c r="F3228" s="65"/>
      <c r="I3228" s="24"/>
      <c r="J3228" s="24"/>
    </row>
    <row r="3229" spans="1:10" ht="13">
      <c r="A3229" s="1" t="s">
        <v>3228</v>
      </c>
      <c r="E3229" s="39"/>
      <c r="F3229" s="65"/>
      <c r="I3229" s="24"/>
      <c r="J3229" s="24"/>
    </row>
    <row r="3230" spans="1:10" ht="13">
      <c r="A3230" s="1" t="s">
        <v>3229</v>
      </c>
      <c r="E3230" s="39"/>
      <c r="F3230" s="65"/>
      <c r="I3230" s="24"/>
      <c r="J3230" s="24"/>
    </row>
    <row r="3231" spans="1:10" ht="13">
      <c r="A3231" s="1" t="s">
        <v>3230</v>
      </c>
      <c r="E3231" s="39"/>
      <c r="F3231" s="65"/>
      <c r="I3231" s="24"/>
      <c r="J3231" s="24"/>
    </row>
    <row r="3232" spans="1:10" ht="13">
      <c r="A3232" s="1" t="s">
        <v>3231</v>
      </c>
      <c r="E3232" s="39"/>
      <c r="F3232" s="65"/>
      <c r="I3232" s="24"/>
      <c r="J3232" s="24"/>
    </row>
    <row r="3233" spans="1:10" ht="13">
      <c r="A3233" s="1" t="s">
        <v>3232</v>
      </c>
      <c r="E3233" s="39"/>
      <c r="F3233" s="65"/>
      <c r="I3233" s="24"/>
      <c r="J3233" s="24"/>
    </row>
    <row r="3234" spans="1:10" ht="13">
      <c r="A3234" s="1" t="s">
        <v>3233</v>
      </c>
      <c r="E3234" s="39"/>
      <c r="F3234" s="65"/>
      <c r="I3234" s="24"/>
      <c r="J3234" s="24"/>
    </row>
    <row r="3235" spans="1:10" ht="13">
      <c r="A3235" s="1" t="s">
        <v>3234</v>
      </c>
      <c r="E3235" s="39"/>
      <c r="F3235" s="65"/>
      <c r="I3235" s="24"/>
      <c r="J3235" s="24"/>
    </row>
    <row r="3236" spans="1:10" ht="13">
      <c r="A3236" s="1" t="s">
        <v>3235</v>
      </c>
      <c r="E3236" s="39"/>
      <c r="F3236" s="65"/>
      <c r="I3236" s="24"/>
      <c r="J3236" s="24"/>
    </row>
    <row r="3237" spans="1:10" ht="13">
      <c r="A3237" s="1" t="s">
        <v>3236</v>
      </c>
      <c r="E3237" s="39"/>
      <c r="F3237" s="65"/>
      <c r="I3237" s="24"/>
      <c r="J3237" s="24"/>
    </row>
    <row r="3238" spans="1:10" ht="13">
      <c r="A3238" s="1" t="s">
        <v>3237</v>
      </c>
      <c r="E3238" s="39"/>
      <c r="F3238" s="65"/>
      <c r="I3238" s="24"/>
      <c r="J3238" s="24"/>
    </row>
    <row r="3239" spans="1:10" ht="13">
      <c r="A3239" s="1" t="s">
        <v>3238</v>
      </c>
      <c r="E3239" s="39"/>
      <c r="F3239" s="65"/>
      <c r="I3239" s="24"/>
      <c r="J3239" s="24"/>
    </row>
    <row r="3240" spans="1:10" ht="13">
      <c r="A3240" s="1" t="s">
        <v>3239</v>
      </c>
      <c r="E3240" s="39"/>
      <c r="F3240" s="65"/>
      <c r="I3240" s="24"/>
      <c r="J3240" s="24"/>
    </row>
    <row r="3241" spans="1:10" ht="13">
      <c r="A3241" s="1" t="s">
        <v>3240</v>
      </c>
      <c r="E3241" s="39"/>
      <c r="F3241" s="65"/>
      <c r="I3241" s="24"/>
      <c r="J3241" s="24"/>
    </row>
    <row r="3242" spans="1:10" ht="13">
      <c r="A3242" s="1" t="s">
        <v>3241</v>
      </c>
      <c r="E3242" s="39"/>
      <c r="F3242" s="65"/>
      <c r="I3242" s="24"/>
      <c r="J3242" s="24"/>
    </row>
    <row r="3243" spans="1:10" ht="13">
      <c r="A3243" s="1" t="s">
        <v>3242</v>
      </c>
      <c r="E3243" s="39"/>
      <c r="F3243" s="65"/>
      <c r="I3243" s="24"/>
      <c r="J3243" s="24"/>
    </row>
    <row r="3244" spans="1:10" ht="13">
      <c r="A3244" s="1" t="s">
        <v>3243</v>
      </c>
      <c r="E3244" s="39"/>
      <c r="F3244" s="65"/>
      <c r="I3244" s="24"/>
      <c r="J3244" s="24"/>
    </row>
    <row r="3245" spans="1:10" ht="13">
      <c r="A3245" s="1" t="s">
        <v>3244</v>
      </c>
      <c r="E3245" s="39"/>
      <c r="F3245" s="65"/>
      <c r="I3245" s="24"/>
      <c r="J3245" s="24"/>
    </row>
    <row r="3246" spans="1:10" ht="13">
      <c r="A3246" s="1" t="s">
        <v>3245</v>
      </c>
      <c r="E3246" s="39"/>
      <c r="F3246" s="65"/>
      <c r="I3246" s="24"/>
      <c r="J3246" s="24"/>
    </row>
    <row r="3247" spans="1:10" ht="13">
      <c r="A3247" s="1" t="s">
        <v>3246</v>
      </c>
      <c r="E3247" s="39"/>
      <c r="F3247" s="65"/>
      <c r="I3247" s="24"/>
      <c r="J3247" s="24"/>
    </row>
    <row r="3248" spans="1:10" ht="13">
      <c r="A3248" s="1" t="s">
        <v>3247</v>
      </c>
      <c r="E3248" s="39"/>
      <c r="F3248" s="65"/>
      <c r="I3248" s="24"/>
      <c r="J3248" s="24"/>
    </row>
    <row r="3249" spans="1:10" ht="13">
      <c r="A3249" s="1" t="s">
        <v>3248</v>
      </c>
      <c r="E3249" s="39"/>
      <c r="F3249" s="65"/>
      <c r="I3249" s="24"/>
      <c r="J3249" s="24"/>
    </row>
    <row r="3250" spans="1:10" ht="13">
      <c r="A3250" s="1" t="s">
        <v>3249</v>
      </c>
      <c r="E3250" s="39"/>
      <c r="F3250" s="65"/>
      <c r="I3250" s="24"/>
      <c r="J3250" s="24"/>
    </row>
    <row r="3251" spans="1:10" ht="13">
      <c r="A3251" s="1" t="s">
        <v>3250</v>
      </c>
      <c r="E3251" s="39"/>
      <c r="F3251" s="65"/>
      <c r="I3251" s="24"/>
      <c r="J3251" s="24"/>
    </row>
    <row r="3252" spans="1:10" ht="13">
      <c r="A3252" s="1" t="s">
        <v>3251</v>
      </c>
      <c r="E3252" s="39"/>
      <c r="F3252" s="65"/>
      <c r="I3252" s="24"/>
      <c r="J3252" s="24"/>
    </row>
    <row r="3253" spans="1:10" ht="13">
      <c r="A3253" s="1" t="s">
        <v>3252</v>
      </c>
      <c r="E3253" s="39"/>
      <c r="F3253" s="65"/>
      <c r="I3253" s="24"/>
      <c r="J3253" s="24"/>
    </row>
    <row r="3254" spans="1:10" ht="13">
      <c r="A3254" s="1" t="s">
        <v>3253</v>
      </c>
      <c r="E3254" s="39"/>
      <c r="F3254" s="65"/>
      <c r="I3254" s="24"/>
      <c r="J3254" s="24"/>
    </row>
    <row r="3255" spans="1:10" ht="13">
      <c r="A3255" s="1" t="s">
        <v>3254</v>
      </c>
      <c r="E3255" s="39"/>
      <c r="F3255" s="65"/>
      <c r="I3255" s="24"/>
      <c r="J3255" s="24"/>
    </row>
    <row r="3256" spans="1:10" ht="13">
      <c r="A3256" s="1" t="s">
        <v>3255</v>
      </c>
      <c r="E3256" s="39"/>
      <c r="F3256" s="65"/>
      <c r="I3256" s="24"/>
      <c r="J3256" s="24"/>
    </row>
    <row r="3257" spans="1:10" ht="13">
      <c r="A3257" s="1" t="s">
        <v>3256</v>
      </c>
      <c r="E3257" s="39"/>
      <c r="F3257" s="65"/>
      <c r="I3257" s="24"/>
      <c r="J3257" s="24"/>
    </row>
    <row r="3258" spans="1:10" ht="13">
      <c r="A3258" s="1" t="s">
        <v>3257</v>
      </c>
      <c r="E3258" s="39"/>
      <c r="F3258" s="65"/>
      <c r="I3258" s="24"/>
      <c r="J3258" s="24"/>
    </row>
    <row r="3259" spans="1:10" ht="13">
      <c r="A3259" s="1" t="s">
        <v>3258</v>
      </c>
      <c r="E3259" s="39"/>
      <c r="F3259" s="65"/>
      <c r="I3259" s="24"/>
      <c r="J3259" s="24"/>
    </row>
    <row r="3260" spans="1:10" ht="13">
      <c r="A3260" s="1" t="s">
        <v>3259</v>
      </c>
      <c r="E3260" s="39"/>
      <c r="F3260" s="65"/>
      <c r="I3260" s="24"/>
      <c r="J3260" s="24"/>
    </row>
    <row r="3261" spans="1:10" ht="13">
      <c r="A3261" s="1" t="s">
        <v>3260</v>
      </c>
      <c r="E3261" s="39"/>
      <c r="F3261" s="65"/>
      <c r="I3261" s="24"/>
      <c r="J3261" s="24"/>
    </row>
    <row r="3262" spans="1:10" ht="13">
      <c r="A3262" s="1" t="s">
        <v>3261</v>
      </c>
      <c r="E3262" s="39"/>
      <c r="F3262" s="65"/>
      <c r="I3262" s="24"/>
      <c r="J3262" s="24"/>
    </row>
    <row r="3263" spans="1:10" ht="13">
      <c r="A3263" s="1" t="s">
        <v>3262</v>
      </c>
      <c r="E3263" s="39"/>
      <c r="F3263" s="65"/>
      <c r="I3263" s="24"/>
      <c r="J3263" s="24"/>
    </row>
    <row r="3264" spans="1:10" ht="13">
      <c r="A3264" s="1" t="s">
        <v>3263</v>
      </c>
      <c r="E3264" s="39"/>
      <c r="F3264" s="65"/>
      <c r="I3264" s="24"/>
      <c r="J3264" s="24"/>
    </row>
    <row r="3265" spans="1:10" ht="13">
      <c r="A3265" s="1" t="s">
        <v>3264</v>
      </c>
      <c r="E3265" s="39"/>
      <c r="F3265" s="65"/>
      <c r="I3265" s="24"/>
      <c r="J3265" s="24"/>
    </row>
    <row r="3266" spans="1:10" ht="13">
      <c r="A3266" s="1" t="s">
        <v>3265</v>
      </c>
      <c r="E3266" s="39"/>
      <c r="F3266" s="65"/>
      <c r="I3266" s="24"/>
      <c r="J3266" s="24"/>
    </row>
    <row r="3267" spans="1:10" ht="13">
      <c r="A3267" s="1" t="s">
        <v>3266</v>
      </c>
      <c r="E3267" s="39"/>
      <c r="F3267" s="65"/>
      <c r="I3267" s="24"/>
      <c r="J3267" s="24"/>
    </row>
    <row r="3268" spans="1:10" ht="13">
      <c r="A3268" s="1" t="s">
        <v>3267</v>
      </c>
      <c r="E3268" s="39"/>
      <c r="F3268" s="65"/>
      <c r="I3268" s="24"/>
      <c r="J3268" s="24"/>
    </row>
    <row r="3269" spans="1:10" ht="13">
      <c r="A3269" s="1" t="s">
        <v>3268</v>
      </c>
      <c r="E3269" s="39"/>
      <c r="F3269" s="65"/>
      <c r="I3269" s="24"/>
      <c r="J3269" s="24"/>
    </row>
    <row r="3270" spans="1:10" ht="13">
      <c r="A3270" s="1" t="s">
        <v>3269</v>
      </c>
      <c r="E3270" s="39"/>
      <c r="F3270" s="65"/>
      <c r="I3270" s="24"/>
      <c r="J3270" s="24"/>
    </row>
    <row r="3271" spans="1:10" ht="13">
      <c r="A3271" s="1" t="s">
        <v>3270</v>
      </c>
      <c r="E3271" s="39"/>
      <c r="F3271" s="65"/>
      <c r="I3271" s="24"/>
      <c r="J3271" s="24"/>
    </row>
    <row r="3272" spans="1:10" ht="13">
      <c r="A3272" s="1" t="s">
        <v>3271</v>
      </c>
      <c r="E3272" s="39"/>
      <c r="F3272" s="65"/>
      <c r="I3272" s="24"/>
      <c r="J3272" s="24"/>
    </row>
    <row r="3273" spans="1:10" ht="13">
      <c r="A3273" s="1" t="s">
        <v>3272</v>
      </c>
      <c r="E3273" s="39"/>
      <c r="F3273" s="65"/>
      <c r="I3273" s="24"/>
      <c r="J3273" s="24"/>
    </row>
    <row r="3274" spans="1:10" ht="13">
      <c r="A3274" s="1" t="s">
        <v>3273</v>
      </c>
      <c r="E3274" s="39"/>
      <c r="F3274" s="65"/>
      <c r="I3274" s="24"/>
      <c r="J3274" s="24"/>
    </row>
    <row r="3275" spans="1:10" ht="13">
      <c r="A3275" s="1" t="s">
        <v>3274</v>
      </c>
      <c r="E3275" s="39"/>
      <c r="F3275" s="65"/>
      <c r="I3275" s="24"/>
      <c r="J3275" s="24"/>
    </row>
    <row r="3276" spans="1:10" ht="13">
      <c r="A3276" s="1" t="s">
        <v>3275</v>
      </c>
      <c r="E3276" s="39"/>
      <c r="F3276" s="65"/>
      <c r="I3276" s="24"/>
      <c r="J3276" s="24"/>
    </row>
    <row r="3277" spans="1:10" ht="13">
      <c r="A3277" s="1" t="s">
        <v>3276</v>
      </c>
      <c r="E3277" s="39"/>
      <c r="F3277" s="65"/>
      <c r="I3277" s="24"/>
      <c r="J3277" s="24"/>
    </row>
    <row r="3278" spans="1:10" ht="13">
      <c r="A3278" s="1" t="s">
        <v>3277</v>
      </c>
      <c r="E3278" s="39"/>
      <c r="F3278" s="65"/>
      <c r="I3278" s="24"/>
      <c r="J3278" s="24"/>
    </row>
    <row r="3279" spans="1:10" ht="13">
      <c r="A3279" s="1" t="s">
        <v>3278</v>
      </c>
      <c r="E3279" s="39"/>
      <c r="F3279" s="65"/>
      <c r="I3279" s="24"/>
      <c r="J3279" s="24"/>
    </row>
    <row r="3280" spans="1:10" ht="13">
      <c r="A3280" s="1" t="s">
        <v>3279</v>
      </c>
      <c r="E3280" s="39"/>
      <c r="F3280" s="65"/>
      <c r="I3280" s="24"/>
      <c r="J3280" s="24"/>
    </row>
    <row r="3281" spans="1:10" ht="13">
      <c r="A3281" s="1" t="s">
        <v>3280</v>
      </c>
      <c r="E3281" s="39"/>
      <c r="F3281" s="65"/>
      <c r="I3281" s="24"/>
      <c r="J3281" s="24"/>
    </row>
    <row r="3282" spans="1:10" ht="13">
      <c r="A3282" s="1" t="s">
        <v>3281</v>
      </c>
      <c r="E3282" s="39"/>
      <c r="F3282" s="65"/>
      <c r="I3282" s="24"/>
      <c r="J3282" s="24"/>
    </row>
    <row r="3283" spans="1:10" ht="13">
      <c r="A3283" s="1" t="s">
        <v>3282</v>
      </c>
      <c r="E3283" s="39"/>
      <c r="F3283" s="65"/>
      <c r="I3283" s="24"/>
      <c r="J3283" s="24"/>
    </row>
    <row r="3284" spans="1:10" ht="13">
      <c r="A3284" s="1" t="s">
        <v>3283</v>
      </c>
      <c r="E3284" s="39"/>
      <c r="F3284" s="65"/>
      <c r="I3284" s="24"/>
      <c r="J3284" s="24"/>
    </row>
    <row r="3285" spans="1:10" ht="13">
      <c r="A3285" s="1" t="s">
        <v>3284</v>
      </c>
      <c r="E3285" s="39"/>
      <c r="F3285" s="65"/>
      <c r="I3285" s="24"/>
      <c r="J3285" s="24"/>
    </row>
    <row r="3286" spans="1:10" ht="13">
      <c r="A3286" s="1" t="s">
        <v>3285</v>
      </c>
      <c r="E3286" s="39"/>
      <c r="F3286" s="65"/>
      <c r="I3286" s="24"/>
      <c r="J3286" s="24"/>
    </row>
    <row r="3287" spans="1:10" ht="13">
      <c r="A3287" s="1" t="s">
        <v>3286</v>
      </c>
      <c r="E3287" s="39"/>
      <c r="F3287" s="65"/>
      <c r="I3287" s="24"/>
      <c r="J3287" s="24"/>
    </row>
    <row r="3288" spans="1:10" ht="13">
      <c r="A3288" s="1" t="s">
        <v>3287</v>
      </c>
      <c r="E3288" s="39"/>
      <c r="F3288" s="65"/>
      <c r="I3288" s="24"/>
      <c r="J3288" s="24"/>
    </row>
    <row r="3289" spans="1:10" ht="13">
      <c r="A3289" s="1" t="s">
        <v>3288</v>
      </c>
      <c r="E3289" s="39"/>
      <c r="F3289" s="65"/>
      <c r="I3289" s="24"/>
      <c r="J3289" s="24"/>
    </row>
    <row r="3290" spans="1:10" ht="13">
      <c r="A3290" s="1" t="s">
        <v>3289</v>
      </c>
      <c r="E3290" s="39"/>
      <c r="F3290" s="65"/>
      <c r="I3290" s="24"/>
      <c r="J3290" s="24"/>
    </row>
    <row r="3291" spans="1:10" ht="13">
      <c r="A3291" s="1" t="s">
        <v>3290</v>
      </c>
      <c r="E3291" s="39"/>
      <c r="F3291" s="65"/>
      <c r="I3291" s="24"/>
      <c r="J3291" s="24"/>
    </row>
    <row r="3292" spans="1:10" ht="13">
      <c r="A3292" s="1" t="s">
        <v>3291</v>
      </c>
      <c r="E3292" s="39"/>
      <c r="F3292" s="65"/>
      <c r="I3292" s="24"/>
      <c r="J3292" s="24"/>
    </row>
    <row r="3293" spans="1:10" ht="13">
      <c r="A3293" s="1" t="s">
        <v>3292</v>
      </c>
      <c r="E3293" s="39"/>
      <c r="F3293" s="65"/>
      <c r="I3293" s="24"/>
      <c r="J3293" s="24"/>
    </row>
    <row r="3294" spans="1:10" ht="13">
      <c r="A3294" s="1" t="s">
        <v>3293</v>
      </c>
      <c r="E3294" s="39"/>
      <c r="F3294" s="65"/>
      <c r="I3294" s="24"/>
      <c r="J3294" s="24"/>
    </row>
    <row r="3295" spans="1:10" ht="13">
      <c r="A3295" s="1" t="s">
        <v>3294</v>
      </c>
      <c r="E3295" s="39"/>
      <c r="F3295" s="65"/>
      <c r="I3295" s="24"/>
      <c r="J3295" s="24"/>
    </row>
    <row r="3296" spans="1:10" ht="13">
      <c r="A3296" s="1" t="s">
        <v>3295</v>
      </c>
      <c r="E3296" s="39"/>
      <c r="F3296" s="65"/>
      <c r="I3296" s="24"/>
      <c r="J3296" s="24"/>
    </row>
    <row r="3297" spans="1:10" ht="13">
      <c r="A3297" s="1" t="s">
        <v>3296</v>
      </c>
      <c r="E3297" s="39"/>
      <c r="F3297" s="65"/>
      <c r="I3297" s="24"/>
      <c r="J3297" s="24"/>
    </row>
    <row r="3298" spans="1:10" ht="13">
      <c r="A3298" s="1" t="s">
        <v>3297</v>
      </c>
      <c r="E3298" s="39"/>
      <c r="F3298" s="65"/>
      <c r="I3298" s="24"/>
      <c r="J3298" s="24"/>
    </row>
    <row r="3299" spans="1:10" ht="13">
      <c r="A3299" s="1" t="s">
        <v>3298</v>
      </c>
      <c r="E3299" s="39"/>
      <c r="F3299" s="65"/>
      <c r="I3299" s="24"/>
      <c r="J3299" s="24"/>
    </row>
    <row r="3300" spans="1:10" ht="13">
      <c r="A3300" s="1" t="s">
        <v>3299</v>
      </c>
      <c r="E3300" s="39"/>
      <c r="F3300" s="65"/>
      <c r="I3300" s="24"/>
      <c r="J3300" s="24"/>
    </row>
    <row r="3301" spans="1:10" ht="13">
      <c r="A3301" s="1" t="s">
        <v>3300</v>
      </c>
      <c r="E3301" s="39"/>
      <c r="F3301" s="65"/>
      <c r="I3301" s="24"/>
      <c r="J3301" s="24"/>
    </row>
    <row r="3302" spans="1:10" ht="13">
      <c r="A3302" s="1" t="s">
        <v>3301</v>
      </c>
      <c r="E3302" s="39"/>
      <c r="F3302" s="65"/>
      <c r="I3302" s="24"/>
      <c r="J3302" s="24"/>
    </row>
    <row r="3303" spans="1:10" ht="13">
      <c r="A3303" s="1" t="s">
        <v>3302</v>
      </c>
      <c r="E3303" s="39"/>
      <c r="F3303" s="65"/>
      <c r="I3303" s="24"/>
      <c r="J3303" s="24"/>
    </row>
    <row r="3304" spans="1:10" ht="13">
      <c r="A3304" s="1" t="s">
        <v>3303</v>
      </c>
      <c r="E3304" s="39"/>
      <c r="F3304" s="65"/>
      <c r="I3304" s="24"/>
      <c r="J3304" s="24"/>
    </row>
    <row r="3305" spans="1:10" ht="13">
      <c r="A3305" s="1" t="s">
        <v>3304</v>
      </c>
      <c r="E3305" s="39"/>
      <c r="F3305" s="65"/>
      <c r="I3305" s="24"/>
      <c r="J3305" s="24"/>
    </row>
    <row r="3306" spans="1:10" ht="13">
      <c r="A3306" s="1" t="s">
        <v>3305</v>
      </c>
      <c r="E3306" s="39"/>
      <c r="F3306" s="65"/>
      <c r="I3306" s="24"/>
      <c r="J3306" s="24"/>
    </row>
    <row r="3307" spans="1:10" ht="13">
      <c r="A3307" s="1" t="s">
        <v>3306</v>
      </c>
      <c r="E3307" s="39"/>
      <c r="F3307" s="65"/>
      <c r="I3307" s="24"/>
      <c r="J3307" s="24"/>
    </row>
    <row r="3308" spans="1:10" ht="13">
      <c r="A3308" s="1" t="s">
        <v>3307</v>
      </c>
      <c r="E3308" s="39"/>
      <c r="F3308" s="65"/>
      <c r="I3308" s="24"/>
      <c r="J3308" s="24"/>
    </row>
    <row r="3309" spans="1:10" ht="13">
      <c r="A3309" s="1" t="s">
        <v>3308</v>
      </c>
      <c r="E3309" s="39"/>
      <c r="F3309" s="65"/>
      <c r="I3309" s="24"/>
      <c r="J3309" s="24"/>
    </row>
    <row r="3310" spans="1:10" ht="13">
      <c r="A3310" s="1" t="s">
        <v>3309</v>
      </c>
      <c r="E3310" s="39"/>
      <c r="F3310" s="65"/>
      <c r="I3310" s="24"/>
      <c r="J3310" s="24"/>
    </row>
    <row r="3311" spans="1:10" ht="13">
      <c r="A3311" s="1" t="s">
        <v>3310</v>
      </c>
      <c r="E3311" s="39"/>
      <c r="F3311" s="65"/>
      <c r="I3311" s="24"/>
      <c r="J3311" s="24"/>
    </row>
    <row r="3312" spans="1:10" ht="13">
      <c r="A3312" s="1" t="s">
        <v>3311</v>
      </c>
      <c r="E3312" s="39"/>
      <c r="F3312" s="65"/>
      <c r="I3312" s="24"/>
      <c r="J3312" s="24"/>
    </row>
    <row r="3313" spans="1:10" ht="13">
      <c r="A3313" s="1" t="s">
        <v>3312</v>
      </c>
      <c r="E3313" s="39"/>
      <c r="F3313" s="65"/>
      <c r="I3313" s="24"/>
      <c r="J3313" s="24"/>
    </row>
    <row r="3314" spans="1:10" ht="13">
      <c r="A3314" s="1" t="s">
        <v>3313</v>
      </c>
      <c r="E3314" s="39"/>
      <c r="F3314" s="65"/>
      <c r="I3314" s="24"/>
      <c r="J3314" s="24"/>
    </row>
    <row r="3315" spans="1:10" ht="13">
      <c r="A3315" s="1" t="s">
        <v>3314</v>
      </c>
      <c r="E3315" s="39"/>
      <c r="F3315" s="65"/>
      <c r="I3315" s="24"/>
      <c r="J3315" s="24"/>
    </row>
    <row r="3316" spans="1:10" ht="13">
      <c r="A3316" s="1" t="s">
        <v>3315</v>
      </c>
      <c r="E3316" s="39"/>
      <c r="F3316" s="65"/>
      <c r="I3316" s="24"/>
      <c r="J3316" s="24"/>
    </row>
    <row r="3317" spans="1:10" ht="13">
      <c r="A3317" s="1" t="s">
        <v>3316</v>
      </c>
      <c r="E3317" s="39"/>
      <c r="F3317" s="65"/>
      <c r="I3317" s="24"/>
      <c r="J3317" s="24"/>
    </row>
    <row r="3318" spans="1:10" ht="13">
      <c r="A3318" s="1" t="s">
        <v>3317</v>
      </c>
      <c r="E3318" s="39"/>
      <c r="F3318" s="65"/>
      <c r="I3318" s="24"/>
      <c r="J3318" s="24"/>
    </row>
    <row r="3319" spans="1:10" ht="13">
      <c r="A3319" s="1" t="s">
        <v>3318</v>
      </c>
      <c r="E3319" s="39"/>
      <c r="F3319" s="65"/>
      <c r="I3319" s="24"/>
      <c r="J3319" s="24"/>
    </row>
    <row r="3320" spans="1:10" ht="13">
      <c r="A3320" s="1" t="s">
        <v>3319</v>
      </c>
      <c r="E3320" s="39"/>
      <c r="F3320" s="65"/>
      <c r="I3320" s="24"/>
      <c r="J3320" s="24"/>
    </row>
    <row r="3321" spans="1:10" ht="13">
      <c r="A3321" s="1" t="s">
        <v>3320</v>
      </c>
      <c r="E3321" s="39"/>
      <c r="F3321" s="65"/>
      <c r="I3321" s="24"/>
      <c r="J3321" s="24"/>
    </row>
    <row r="3322" spans="1:10" ht="13">
      <c r="A3322" s="1" t="s">
        <v>3321</v>
      </c>
      <c r="E3322" s="39"/>
      <c r="F3322" s="65"/>
      <c r="I3322" s="24"/>
      <c r="J3322" s="24"/>
    </row>
    <row r="3323" spans="1:10" ht="13">
      <c r="A3323" s="1" t="s">
        <v>3322</v>
      </c>
      <c r="E3323" s="39"/>
      <c r="F3323" s="65"/>
      <c r="I3323" s="24"/>
      <c r="J3323" s="24"/>
    </row>
    <row r="3324" spans="1:10" ht="13">
      <c r="A3324" s="1" t="s">
        <v>3323</v>
      </c>
      <c r="E3324" s="39"/>
      <c r="F3324" s="65"/>
      <c r="I3324" s="24"/>
      <c r="J3324" s="24"/>
    </row>
    <row r="3325" spans="1:10" ht="13">
      <c r="A3325" s="1" t="s">
        <v>3324</v>
      </c>
      <c r="E3325" s="39"/>
      <c r="F3325" s="65"/>
      <c r="I3325" s="24"/>
      <c r="J3325" s="24"/>
    </row>
    <row r="3326" spans="1:10" ht="13">
      <c r="A3326" s="1" t="s">
        <v>3325</v>
      </c>
      <c r="E3326" s="39"/>
      <c r="F3326" s="65"/>
      <c r="I3326" s="24"/>
      <c r="J3326" s="24"/>
    </row>
    <row r="3327" spans="1:10" ht="13">
      <c r="A3327" s="1" t="s">
        <v>3326</v>
      </c>
      <c r="E3327" s="39"/>
      <c r="F3327" s="65"/>
      <c r="I3327" s="24"/>
      <c r="J3327" s="24"/>
    </row>
    <row r="3328" spans="1:10" ht="13">
      <c r="A3328" s="1" t="s">
        <v>3327</v>
      </c>
      <c r="E3328" s="39"/>
      <c r="F3328" s="65"/>
      <c r="I3328" s="24"/>
      <c r="J3328" s="24"/>
    </row>
    <row r="3329" spans="1:10" ht="13">
      <c r="A3329" s="1" t="s">
        <v>3328</v>
      </c>
      <c r="E3329" s="39"/>
      <c r="F3329" s="65"/>
      <c r="I3329" s="24"/>
      <c r="J3329" s="24"/>
    </row>
    <row r="3330" spans="1:10" ht="13">
      <c r="A3330" s="1" t="s">
        <v>3329</v>
      </c>
      <c r="E3330" s="39"/>
      <c r="F3330" s="65"/>
      <c r="I3330" s="24"/>
      <c r="J3330" s="24"/>
    </row>
    <row r="3331" spans="1:10" ht="13">
      <c r="A3331" s="1" t="s">
        <v>3330</v>
      </c>
      <c r="E3331" s="39"/>
      <c r="F3331" s="65"/>
      <c r="I3331" s="24"/>
      <c r="J3331" s="24"/>
    </row>
    <row r="3332" spans="1:10" ht="13">
      <c r="A3332" s="1" t="s">
        <v>3331</v>
      </c>
      <c r="E3332" s="39"/>
      <c r="F3332" s="65"/>
      <c r="I3332" s="24"/>
      <c r="J3332" s="24"/>
    </row>
    <row r="3333" spans="1:10" ht="13">
      <c r="A3333" s="1" t="s">
        <v>3332</v>
      </c>
      <c r="E3333" s="39"/>
      <c r="F3333" s="65"/>
      <c r="I3333" s="24"/>
      <c r="J3333" s="24"/>
    </row>
    <row r="3334" spans="1:10" ht="13">
      <c r="A3334" s="1" t="s">
        <v>3333</v>
      </c>
      <c r="E3334" s="39"/>
      <c r="F3334" s="65"/>
      <c r="I3334" s="24"/>
      <c r="J3334" s="24"/>
    </row>
    <row r="3335" spans="1:10" ht="13">
      <c r="A3335" s="1" t="s">
        <v>3334</v>
      </c>
      <c r="E3335" s="39"/>
      <c r="F3335" s="65"/>
      <c r="I3335" s="24"/>
      <c r="J3335" s="24"/>
    </row>
    <row r="3336" spans="1:10" ht="13">
      <c r="A3336" s="1" t="s">
        <v>3335</v>
      </c>
      <c r="E3336" s="39"/>
      <c r="F3336" s="65"/>
      <c r="I3336" s="24"/>
      <c r="J3336" s="24"/>
    </row>
    <row r="3337" spans="1:10" ht="13">
      <c r="A3337" s="1" t="s">
        <v>3336</v>
      </c>
      <c r="E3337" s="39"/>
      <c r="F3337" s="65"/>
      <c r="I3337" s="24"/>
      <c r="J3337" s="24"/>
    </row>
    <row r="3338" spans="1:10" ht="13">
      <c r="A3338" s="1" t="s">
        <v>3337</v>
      </c>
      <c r="E3338" s="39"/>
      <c r="F3338" s="65"/>
      <c r="I3338" s="24"/>
      <c r="J3338" s="24"/>
    </row>
    <row r="3339" spans="1:10" ht="13">
      <c r="A3339" s="1" t="s">
        <v>3338</v>
      </c>
      <c r="E3339" s="39"/>
      <c r="F3339" s="65"/>
      <c r="I3339" s="24"/>
      <c r="J3339" s="24"/>
    </row>
    <row r="3340" spans="1:10" ht="13">
      <c r="A3340" s="1" t="s">
        <v>3339</v>
      </c>
      <c r="E3340" s="39"/>
      <c r="F3340" s="65"/>
      <c r="I3340" s="24"/>
      <c r="J3340" s="24"/>
    </row>
    <row r="3341" spans="1:10" ht="13">
      <c r="A3341" s="1" t="s">
        <v>3340</v>
      </c>
      <c r="E3341" s="39"/>
      <c r="F3341" s="65"/>
      <c r="I3341" s="24"/>
      <c r="J3341" s="24"/>
    </row>
    <row r="3342" spans="1:10" ht="13">
      <c r="A3342" s="1" t="s">
        <v>3341</v>
      </c>
      <c r="E3342" s="39"/>
      <c r="F3342" s="65"/>
      <c r="I3342" s="24"/>
      <c r="J3342" s="24"/>
    </row>
    <row r="3343" spans="1:10" ht="13">
      <c r="A3343" s="1" t="s">
        <v>3342</v>
      </c>
      <c r="E3343" s="39"/>
      <c r="F3343" s="65"/>
      <c r="I3343" s="24"/>
      <c r="J3343" s="24"/>
    </row>
    <row r="3344" spans="1:10" ht="13">
      <c r="A3344" s="1" t="s">
        <v>3343</v>
      </c>
      <c r="E3344" s="39"/>
      <c r="F3344" s="65"/>
      <c r="I3344" s="24"/>
      <c r="J3344" s="24"/>
    </row>
    <row r="3345" spans="1:10" ht="13">
      <c r="A3345" s="1" t="s">
        <v>3344</v>
      </c>
      <c r="E3345" s="39"/>
      <c r="F3345" s="65"/>
      <c r="I3345" s="24"/>
      <c r="J3345" s="24"/>
    </row>
    <row r="3346" spans="1:10" ht="13">
      <c r="A3346" s="1" t="s">
        <v>3345</v>
      </c>
      <c r="E3346" s="39"/>
      <c r="F3346" s="65"/>
      <c r="I3346" s="24"/>
      <c r="J3346" s="24"/>
    </row>
    <row r="3347" spans="1:10" ht="13">
      <c r="A3347" s="1" t="s">
        <v>3346</v>
      </c>
      <c r="E3347" s="39"/>
      <c r="F3347" s="65"/>
      <c r="I3347" s="24"/>
      <c r="J3347" s="24"/>
    </row>
    <row r="3348" spans="1:10" ht="13">
      <c r="A3348" s="1" t="s">
        <v>3347</v>
      </c>
      <c r="E3348" s="39"/>
      <c r="F3348" s="65"/>
      <c r="I3348" s="24"/>
      <c r="J3348" s="24"/>
    </row>
    <row r="3349" spans="1:10" ht="13">
      <c r="A3349" s="1" t="s">
        <v>3348</v>
      </c>
      <c r="E3349" s="39"/>
      <c r="F3349" s="65"/>
      <c r="I3349" s="24"/>
      <c r="J3349" s="24"/>
    </row>
    <row r="3350" spans="1:10" ht="13">
      <c r="A3350" s="1" t="s">
        <v>3349</v>
      </c>
      <c r="E3350" s="39"/>
      <c r="F3350" s="65"/>
      <c r="I3350" s="24"/>
      <c r="J3350" s="24"/>
    </row>
    <row r="3351" spans="1:10" ht="13">
      <c r="A3351" s="1" t="s">
        <v>3350</v>
      </c>
      <c r="E3351" s="39"/>
      <c r="F3351" s="65"/>
      <c r="I3351" s="24"/>
      <c r="J3351" s="24"/>
    </row>
    <row r="3352" spans="1:10" ht="13">
      <c r="A3352" s="1" t="s">
        <v>3351</v>
      </c>
      <c r="E3352" s="39"/>
      <c r="F3352" s="65"/>
      <c r="I3352" s="24"/>
      <c r="J3352" s="24"/>
    </row>
    <row r="3353" spans="1:10" ht="13">
      <c r="A3353" s="1" t="s">
        <v>3352</v>
      </c>
      <c r="E3353" s="39"/>
      <c r="F3353" s="65"/>
      <c r="I3353" s="24"/>
      <c r="J3353" s="24"/>
    </row>
    <row r="3354" spans="1:10" ht="13">
      <c r="A3354" s="1" t="s">
        <v>3353</v>
      </c>
      <c r="E3354" s="39"/>
      <c r="F3354" s="65"/>
      <c r="I3354" s="24"/>
      <c r="J3354" s="24"/>
    </row>
    <row r="3355" spans="1:10" ht="13">
      <c r="A3355" s="1" t="s">
        <v>3354</v>
      </c>
      <c r="E3355" s="39"/>
      <c r="F3355" s="65"/>
      <c r="I3355" s="24"/>
      <c r="J3355" s="24"/>
    </row>
    <row r="3356" spans="1:10" ht="13">
      <c r="A3356" s="1" t="s">
        <v>3355</v>
      </c>
      <c r="E3356" s="39"/>
      <c r="F3356" s="65"/>
      <c r="I3356" s="24"/>
      <c r="J3356" s="24"/>
    </row>
    <row r="3357" spans="1:10" ht="13">
      <c r="A3357" s="1" t="s">
        <v>3356</v>
      </c>
      <c r="E3357" s="39"/>
      <c r="F3357" s="65"/>
      <c r="I3357" s="24"/>
      <c r="J3357" s="24"/>
    </row>
    <row r="3358" spans="1:10" ht="13">
      <c r="A3358" s="1" t="s">
        <v>3357</v>
      </c>
      <c r="E3358" s="39"/>
      <c r="F3358" s="65"/>
      <c r="I3358" s="24"/>
      <c r="J3358" s="24"/>
    </row>
    <row r="3359" spans="1:10" ht="13">
      <c r="A3359" s="1" t="s">
        <v>3358</v>
      </c>
      <c r="E3359" s="39"/>
      <c r="F3359" s="65"/>
      <c r="I3359" s="24"/>
      <c r="J3359" s="24"/>
    </row>
    <row r="3360" spans="1:10" ht="13">
      <c r="A3360" s="1" t="s">
        <v>3359</v>
      </c>
      <c r="E3360" s="39"/>
      <c r="F3360" s="65"/>
      <c r="I3360" s="24"/>
      <c r="J3360" s="24"/>
    </row>
    <row r="3361" spans="1:10" ht="13">
      <c r="A3361" s="1" t="s">
        <v>3360</v>
      </c>
      <c r="E3361" s="39"/>
      <c r="F3361" s="65"/>
      <c r="I3361" s="24"/>
      <c r="J3361" s="24"/>
    </row>
    <row r="3362" spans="1:10" ht="13">
      <c r="A3362" s="1" t="s">
        <v>3361</v>
      </c>
      <c r="E3362" s="39"/>
      <c r="F3362" s="65"/>
      <c r="I3362" s="24"/>
      <c r="J3362" s="24"/>
    </row>
    <row r="3363" spans="1:10" ht="13">
      <c r="A3363" s="1" t="s">
        <v>3362</v>
      </c>
      <c r="E3363" s="39"/>
      <c r="F3363" s="65"/>
      <c r="I3363" s="24"/>
      <c r="J3363" s="24"/>
    </row>
    <row r="3364" spans="1:10" ht="13">
      <c r="A3364" s="1" t="s">
        <v>3363</v>
      </c>
      <c r="E3364" s="39"/>
      <c r="F3364" s="65"/>
      <c r="I3364" s="24"/>
      <c r="J3364" s="24"/>
    </row>
    <row r="3365" spans="1:10" ht="13">
      <c r="A3365" s="1" t="s">
        <v>3364</v>
      </c>
      <c r="E3365" s="39"/>
      <c r="F3365" s="65"/>
      <c r="I3365" s="24"/>
      <c r="J3365" s="24"/>
    </row>
    <row r="3366" spans="1:10" ht="13">
      <c r="A3366" s="1" t="s">
        <v>3365</v>
      </c>
      <c r="E3366" s="39"/>
      <c r="F3366" s="65"/>
      <c r="I3366" s="24"/>
      <c r="J3366" s="24"/>
    </row>
    <row r="3367" spans="1:10" ht="13">
      <c r="A3367" s="1" t="s">
        <v>3366</v>
      </c>
      <c r="E3367" s="39"/>
      <c r="F3367" s="65"/>
      <c r="I3367" s="24"/>
      <c r="J3367" s="24"/>
    </row>
    <row r="3368" spans="1:10" ht="13">
      <c r="A3368" s="1" t="s">
        <v>3367</v>
      </c>
      <c r="E3368" s="39"/>
      <c r="F3368" s="65"/>
      <c r="I3368" s="24"/>
      <c r="J3368" s="24"/>
    </row>
    <row r="3369" spans="1:10" ht="13">
      <c r="A3369" s="1" t="s">
        <v>3368</v>
      </c>
      <c r="E3369" s="39"/>
      <c r="F3369" s="65"/>
      <c r="I3369" s="24"/>
      <c r="J3369" s="24"/>
    </row>
    <row r="3370" spans="1:10" ht="13">
      <c r="A3370" s="1" t="s">
        <v>3369</v>
      </c>
      <c r="E3370" s="39"/>
      <c r="F3370" s="65"/>
      <c r="I3370" s="24"/>
      <c r="J3370" s="24"/>
    </row>
    <row r="3371" spans="1:10" ht="13">
      <c r="A3371" s="1" t="s">
        <v>3370</v>
      </c>
      <c r="E3371" s="39"/>
      <c r="F3371" s="65"/>
      <c r="I3371" s="24"/>
      <c r="J3371" s="24"/>
    </row>
    <row r="3372" spans="1:10" ht="13">
      <c r="A3372" s="1" t="s">
        <v>3371</v>
      </c>
      <c r="E3372" s="39"/>
      <c r="F3372" s="65"/>
      <c r="I3372" s="24"/>
      <c r="J3372" s="24"/>
    </row>
    <row r="3373" spans="1:10" ht="13">
      <c r="A3373" s="1" t="s">
        <v>3372</v>
      </c>
      <c r="E3373" s="39"/>
      <c r="F3373" s="65"/>
      <c r="I3373" s="24"/>
      <c r="J3373" s="24"/>
    </row>
    <row r="3374" spans="1:10" ht="13">
      <c r="A3374" s="1" t="s">
        <v>3373</v>
      </c>
      <c r="E3374" s="39"/>
      <c r="F3374" s="65"/>
      <c r="I3374" s="24"/>
      <c r="J3374" s="24"/>
    </row>
    <row r="3375" spans="1:10" ht="13">
      <c r="A3375" s="1" t="s">
        <v>3374</v>
      </c>
      <c r="E3375" s="39"/>
      <c r="F3375" s="65"/>
      <c r="I3375" s="24"/>
      <c r="J3375" s="24"/>
    </row>
    <row r="3376" spans="1:10" ht="13">
      <c r="A3376" s="1" t="s">
        <v>3375</v>
      </c>
      <c r="E3376" s="39"/>
      <c r="F3376" s="65"/>
      <c r="I3376" s="24"/>
      <c r="J3376" s="24"/>
    </row>
    <row r="3377" spans="1:10" ht="13">
      <c r="A3377" s="1" t="s">
        <v>3376</v>
      </c>
      <c r="E3377" s="39"/>
      <c r="F3377" s="65"/>
      <c r="I3377" s="24"/>
      <c r="J3377" s="24"/>
    </row>
    <row r="3378" spans="1:10" ht="13">
      <c r="A3378" s="1" t="s">
        <v>3377</v>
      </c>
      <c r="E3378" s="39"/>
      <c r="F3378" s="65"/>
      <c r="I3378" s="24"/>
      <c r="J3378" s="24"/>
    </row>
    <row r="3379" spans="1:10" ht="13">
      <c r="A3379" s="1" t="s">
        <v>3378</v>
      </c>
      <c r="E3379" s="39"/>
      <c r="F3379" s="65"/>
      <c r="I3379" s="24"/>
      <c r="J3379" s="24"/>
    </row>
    <row r="3380" spans="1:10" ht="13">
      <c r="A3380" s="1" t="s">
        <v>3379</v>
      </c>
      <c r="E3380" s="39"/>
      <c r="F3380" s="65"/>
      <c r="I3380" s="24"/>
      <c r="J3380" s="24"/>
    </row>
    <row r="3381" spans="1:10" ht="13">
      <c r="A3381" s="1" t="s">
        <v>3380</v>
      </c>
      <c r="E3381" s="39"/>
      <c r="F3381" s="65"/>
      <c r="I3381" s="24"/>
      <c r="J3381" s="24"/>
    </row>
    <row r="3382" spans="1:10" ht="13">
      <c r="A3382" s="1" t="s">
        <v>3381</v>
      </c>
      <c r="E3382" s="39"/>
      <c r="F3382" s="65"/>
      <c r="I3382" s="24"/>
      <c r="J3382" s="24"/>
    </row>
    <row r="3383" spans="1:10" ht="13">
      <c r="A3383" s="1" t="s">
        <v>3382</v>
      </c>
      <c r="E3383" s="39"/>
      <c r="F3383" s="65"/>
      <c r="I3383" s="24"/>
      <c r="J3383" s="24"/>
    </row>
    <row r="3384" spans="1:10" ht="13">
      <c r="A3384" s="1" t="s">
        <v>3383</v>
      </c>
      <c r="E3384" s="39"/>
      <c r="F3384" s="65"/>
      <c r="I3384" s="24"/>
      <c r="J3384" s="24"/>
    </row>
    <row r="3385" spans="1:10" ht="13">
      <c r="A3385" s="1" t="s">
        <v>3384</v>
      </c>
      <c r="E3385" s="39"/>
      <c r="F3385" s="65"/>
      <c r="I3385" s="24"/>
      <c r="J3385" s="24"/>
    </row>
    <row r="3386" spans="1:10" ht="13">
      <c r="A3386" s="1" t="s">
        <v>3385</v>
      </c>
      <c r="E3386" s="39"/>
      <c r="F3386" s="65"/>
      <c r="I3386" s="24"/>
      <c r="J3386" s="24"/>
    </row>
    <row r="3387" spans="1:10" ht="13">
      <c r="A3387" s="1" t="s">
        <v>3386</v>
      </c>
      <c r="E3387" s="39"/>
      <c r="F3387" s="65"/>
      <c r="I3387" s="24"/>
      <c r="J3387" s="24"/>
    </row>
    <row r="3388" spans="1:10" ht="13">
      <c r="A3388" s="1" t="s">
        <v>3387</v>
      </c>
      <c r="E3388" s="39"/>
      <c r="F3388" s="65"/>
      <c r="I3388" s="24"/>
      <c r="J3388" s="24"/>
    </row>
    <row r="3389" spans="1:10" ht="13">
      <c r="A3389" s="1" t="s">
        <v>3388</v>
      </c>
      <c r="E3389" s="39"/>
      <c r="F3389" s="65"/>
      <c r="I3389" s="24"/>
      <c r="J3389" s="24"/>
    </row>
    <row r="3390" spans="1:10" ht="13">
      <c r="A3390" s="1" t="s">
        <v>3389</v>
      </c>
      <c r="E3390" s="39"/>
      <c r="F3390" s="65"/>
      <c r="I3390" s="24"/>
      <c r="J3390" s="24"/>
    </row>
    <row r="3391" spans="1:10" ht="13">
      <c r="A3391" s="1" t="s">
        <v>3390</v>
      </c>
      <c r="E3391" s="39"/>
      <c r="F3391" s="65"/>
      <c r="I3391" s="24"/>
      <c r="J3391" s="24"/>
    </row>
    <row r="3392" spans="1:10" ht="13">
      <c r="A3392" s="1" t="s">
        <v>3391</v>
      </c>
      <c r="E3392" s="39"/>
      <c r="F3392" s="65"/>
      <c r="I3392" s="24"/>
      <c r="J3392" s="24"/>
    </row>
    <row r="3393" spans="1:10" ht="13">
      <c r="A3393" s="1" t="s">
        <v>3392</v>
      </c>
      <c r="E3393" s="39"/>
      <c r="F3393" s="65"/>
      <c r="I3393" s="24"/>
      <c r="J3393" s="24"/>
    </row>
    <row r="3394" spans="1:10" ht="13">
      <c r="A3394" s="1" t="s">
        <v>3393</v>
      </c>
      <c r="E3394" s="39"/>
      <c r="F3394" s="65"/>
      <c r="I3394" s="24"/>
      <c r="J3394" s="24"/>
    </row>
    <row r="3395" spans="1:10" ht="13">
      <c r="A3395" s="1" t="s">
        <v>3394</v>
      </c>
      <c r="E3395" s="39"/>
      <c r="F3395" s="65"/>
      <c r="I3395" s="24"/>
      <c r="J3395" s="24"/>
    </row>
    <row r="3396" spans="1:10" ht="13">
      <c r="A3396" s="1" t="s">
        <v>3395</v>
      </c>
      <c r="E3396" s="39"/>
      <c r="F3396" s="65"/>
      <c r="I3396" s="24"/>
      <c r="J3396" s="24"/>
    </row>
    <row r="3397" spans="1:10" ht="13">
      <c r="A3397" s="1" t="s">
        <v>3396</v>
      </c>
      <c r="E3397" s="39"/>
      <c r="F3397" s="65"/>
      <c r="I3397" s="24"/>
      <c r="J3397" s="24"/>
    </row>
    <row r="3398" spans="1:10" ht="13">
      <c r="A3398" s="1" t="s">
        <v>3397</v>
      </c>
      <c r="E3398" s="39"/>
      <c r="F3398" s="65"/>
      <c r="I3398" s="24"/>
      <c r="J3398" s="24"/>
    </row>
    <row r="3399" spans="1:10" ht="13">
      <c r="A3399" s="1" t="s">
        <v>3398</v>
      </c>
      <c r="E3399" s="39"/>
      <c r="F3399" s="65"/>
      <c r="I3399" s="24"/>
      <c r="J3399" s="24"/>
    </row>
    <row r="3400" spans="1:10" ht="13">
      <c r="A3400" s="1" t="s">
        <v>3399</v>
      </c>
      <c r="E3400" s="39"/>
      <c r="F3400" s="65"/>
      <c r="I3400" s="24"/>
      <c r="J3400" s="24"/>
    </row>
    <row r="3401" spans="1:10" ht="13">
      <c r="A3401" s="1" t="s">
        <v>3400</v>
      </c>
      <c r="E3401" s="39"/>
      <c r="F3401" s="65"/>
      <c r="I3401" s="24"/>
      <c r="J3401" s="24"/>
    </row>
    <row r="3402" spans="1:10" ht="13">
      <c r="A3402" s="1" t="s">
        <v>3401</v>
      </c>
      <c r="E3402" s="39"/>
      <c r="F3402" s="65"/>
      <c r="I3402" s="24"/>
      <c r="J3402" s="24"/>
    </row>
    <row r="3403" spans="1:10" ht="13">
      <c r="A3403" s="1" t="s">
        <v>3402</v>
      </c>
      <c r="E3403" s="39"/>
      <c r="F3403" s="65"/>
      <c r="I3403" s="24"/>
      <c r="J3403" s="24"/>
    </row>
    <row r="3404" spans="1:10" ht="13">
      <c r="A3404" s="1" t="s">
        <v>3403</v>
      </c>
      <c r="E3404" s="39"/>
      <c r="F3404" s="65"/>
      <c r="I3404" s="24"/>
      <c r="J3404" s="24"/>
    </row>
    <row r="3405" spans="1:10" ht="13">
      <c r="A3405" s="1" t="s">
        <v>3404</v>
      </c>
      <c r="E3405" s="39"/>
      <c r="F3405" s="65"/>
      <c r="I3405" s="24"/>
      <c r="J3405" s="24"/>
    </row>
    <row r="3406" spans="1:10" ht="13">
      <c r="A3406" s="1" t="s">
        <v>3405</v>
      </c>
      <c r="E3406" s="39"/>
      <c r="F3406" s="65"/>
      <c r="I3406" s="24"/>
      <c r="J3406" s="24"/>
    </row>
    <row r="3407" spans="1:10" ht="13">
      <c r="A3407" s="1" t="s">
        <v>3406</v>
      </c>
      <c r="E3407" s="39"/>
      <c r="F3407" s="65"/>
      <c r="I3407" s="24"/>
      <c r="J3407" s="24"/>
    </row>
    <row r="3408" spans="1:10" ht="13">
      <c r="A3408" s="1" t="s">
        <v>3407</v>
      </c>
      <c r="E3408" s="39"/>
      <c r="F3408" s="65"/>
      <c r="I3408" s="24"/>
      <c r="J3408" s="24"/>
    </row>
    <row r="3409" spans="1:10" ht="13">
      <c r="A3409" s="1" t="s">
        <v>3408</v>
      </c>
      <c r="E3409" s="39"/>
      <c r="F3409" s="65"/>
      <c r="I3409" s="24"/>
      <c r="J3409" s="24"/>
    </row>
    <row r="3410" spans="1:10" ht="13">
      <c r="A3410" s="1" t="s">
        <v>3409</v>
      </c>
      <c r="E3410" s="39"/>
      <c r="F3410" s="65"/>
      <c r="I3410" s="24"/>
      <c r="J3410" s="24"/>
    </row>
    <row r="3411" spans="1:10" ht="13">
      <c r="A3411" s="1" t="s">
        <v>3410</v>
      </c>
      <c r="E3411" s="39"/>
      <c r="F3411" s="65"/>
      <c r="I3411" s="24"/>
      <c r="J3411" s="24"/>
    </row>
    <row r="3412" spans="1:10" ht="13">
      <c r="A3412" s="1" t="s">
        <v>3411</v>
      </c>
      <c r="E3412" s="39"/>
      <c r="F3412" s="65"/>
      <c r="I3412" s="24"/>
      <c r="J3412" s="24"/>
    </row>
    <row r="3413" spans="1:10" ht="13">
      <c r="A3413" s="1" t="s">
        <v>3412</v>
      </c>
      <c r="E3413" s="39"/>
      <c r="F3413" s="65"/>
      <c r="I3413" s="24"/>
      <c r="J3413" s="24"/>
    </row>
    <row r="3414" spans="1:10" ht="13">
      <c r="A3414" s="1" t="s">
        <v>3413</v>
      </c>
      <c r="E3414" s="39"/>
      <c r="F3414" s="65"/>
      <c r="I3414" s="24"/>
      <c r="J3414" s="24"/>
    </row>
    <row r="3415" spans="1:10" ht="13">
      <c r="A3415" s="1" t="s">
        <v>3414</v>
      </c>
      <c r="E3415" s="39"/>
      <c r="F3415" s="65"/>
      <c r="I3415" s="24"/>
      <c r="J3415" s="24"/>
    </row>
    <row r="3416" spans="1:10" ht="13">
      <c r="A3416" s="1" t="s">
        <v>3415</v>
      </c>
      <c r="E3416" s="39"/>
      <c r="F3416" s="65"/>
      <c r="I3416" s="24"/>
      <c r="J3416" s="24"/>
    </row>
    <row r="3417" spans="1:10" ht="13">
      <c r="A3417" s="1" t="s">
        <v>3416</v>
      </c>
      <c r="E3417" s="39"/>
      <c r="F3417" s="65"/>
      <c r="I3417" s="24"/>
      <c r="J3417" s="24"/>
    </row>
    <row r="3418" spans="1:10" ht="13">
      <c r="A3418" s="1" t="s">
        <v>3417</v>
      </c>
      <c r="E3418" s="39"/>
      <c r="F3418" s="65"/>
      <c r="I3418" s="24"/>
      <c r="J3418" s="24"/>
    </row>
    <row r="3419" spans="1:10" ht="13">
      <c r="A3419" s="1" t="s">
        <v>3418</v>
      </c>
      <c r="E3419" s="39"/>
      <c r="F3419" s="65"/>
      <c r="I3419" s="24"/>
      <c r="J3419" s="24"/>
    </row>
    <row r="3420" spans="1:10" ht="13">
      <c r="A3420" s="1" t="s">
        <v>3419</v>
      </c>
      <c r="E3420" s="39"/>
      <c r="F3420" s="65"/>
      <c r="I3420" s="24"/>
      <c r="J3420" s="24"/>
    </row>
    <row r="3421" spans="1:10" ht="13">
      <c r="A3421" s="1" t="s">
        <v>3420</v>
      </c>
      <c r="E3421" s="39"/>
      <c r="F3421" s="65"/>
      <c r="I3421" s="24"/>
      <c r="J3421" s="24"/>
    </row>
    <row r="3422" spans="1:10" ht="13">
      <c r="A3422" s="1" t="s">
        <v>3421</v>
      </c>
      <c r="E3422" s="39"/>
      <c r="F3422" s="65"/>
      <c r="I3422" s="24"/>
      <c r="J3422" s="24"/>
    </row>
    <row r="3423" spans="1:10" ht="13">
      <c r="A3423" s="1" t="s">
        <v>3422</v>
      </c>
      <c r="E3423" s="39"/>
      <c r="F3423" s="65"/>
      <c r="I3423" s="24"/>
      <c r="J3423" s="24"/>
    </row>
    <row r="3424" spans="1:10" ht="13">
      <c r="A3424" s="1" t="s">
        <v>3423</v>
      </c>
      <c r="E3424" s="39"/>
      <c r="F3424" s="65"/>
      <c r="I3424" s="24"/>
      <c r="J3424" s="24"/>
    </row>
    <row r="3425" spans="1:10" ht="13">
      <c r="A3425" s="1" t="s">
        <v>3424</v>
      </c>
      <c r="E3425" s="39"/>
      <c r="F3425" s="65"/>
      <c r="I3425" s="24"/>
      <c r="J3425" s="24"/>
    </row>
    <row r="3426" spans="1:10" ht="13">
      <c r="A3426" s="1" t="s">
        <v>3425</v>
      </c>
      <c r="E3426" s="39"/>
      <c r="F3426" s="65"/>
      <c r="I3426" s="24"/>
      <c r="J3426" s="24"/>
    </row>
    <row r="3427" spans="1:10" ht="13">
      <c r="A3427" s="1" t="s">
        <v>3426</v>
      </c>
      <c r="E3427" s="39"/>
      <c r="F3427" s="65"/>
      <c r="I3427" s="24"/>
      <c r="J3427" s="24"/>
    </row>
    <row r="3428" spans="1:10" ht="13">
      <c r="A3428" s="1" t="s">
        <v>3427</v>
      </c>
      <c r="E3428" s="39"/>
      <c r="F3428" s="65"/>
      <c r="I3428" s="24"/>
      <c r="J3428" s="24"/>
    </row>
    <row r="3429" spans="1:10" ht="13">
      <c r="A3429" s="1" t="s">
        <v>3428</v>
      </c>
      <c r="E3429" s="39"/>
      <c r="F3429" s="65"/>
      <c r="I3429" s="24"/>
      <c r="J3429" s="24"/>
    </row>
    <row r="3430" spans="1:10" ht="13">
      <c r="A3430" s="1" t="s">
        <v>3429</v>
      </c>
      <c r="E3430" s="39"/>
      <c r="F3430" s="65"/>
      <c r="I3430" s="24"/>
      <c r="J3430" s="24"/>
    </row>
    <row r="3431" spans="1:10" ht="13">
      <c r="A3431" s="1" t="s">
        <v>3430</v>
      </c>
      <c r="E3431" s="39"/>
      <c r="F3431" s="65"/>
      <c r="I3431" s="24"/>
      <c r="J3431" s="24"/>
    </row>
    <row r="3432" spans="1:10" ht="13">
      <c r="A3432" s="1" t="s">
        <v>3431</v>
      </c>
      <c r="E3432" s="39"/>
      <c r="F3432" s="65"/>
      <c r="I3432" s="24"/>
      <c r="J3432" s="24"/>
    </row>
    <row r="3433" spans="1:10" ht="13">
      <c r="A3433" s="1" t="s">
        <v>3432</v>
      </c>
      <c r="E3433" s="39"/>
      <c r="F3433" s="65"/>
      <c r="I3433" s="24"/>
      <c r="J3433" s="24"/>
    </row>
    <row r="3434" spans="1:10" ht="13">
      <c r="A3434" s="1" t="s">
        <v>3433</v>
      </c>
      <c r="E3434" s="39"/>
      <c r="F3434" s="65"/>
      <c r="I3434" s="24"/>
      <c r="J3434" s="24"/>
    </row>
    <row r="3435" spans="1:10" ht="13">
      <c r="A3435" s="1" t="s">
        <v>3434</v>
      </c>
      <c r="E3435" s="39"/>
      <c r="F3435" s="65"/>
      <c r="I3435" s="24"/>
      <c r="J3435" s="24"/>
    </row>
    <row r="3436" spans="1:10" ht="13">
      <c r="A3436" s="1" t="s">
        <v>3435</v>
      </c>
      <c r="E3436" s="39"/>
      <c r="F3436" s="65"/>
      <c r="I3436" s="24"/>
      <c r="J3436" s="24"/>
    </row>
    <row r="3437" spans="1:10" ht="13">
      <c r="A3437" s="1" t="s">
        <v>3436</v>
      </c>
      <c r="E3437" s="39"/>
      <c r="F3437" s="65"/>
      <c r="I3437" s="24"/>
      <c r="J3437" s="24"/>
    </row>
    <row r="3438" spans="1:10" ht="13">
      <c r="A3438" s="1" t="s">
        <v>3437</v>
      </c>
      <c r="E3438" s="39"/>
      <c r="F3438" s="65"/>
      <c r="I3438" s="24"/>
      <c r="J3438" s="24"/>
    </row>
    <row r="3439" spans="1:10" ht="13">
      <c r="A3439" s="1" t="s">
        <v>3438</v>
      </c>
      <c r="E3439" s="39"/>
      <c r="F3439" s="65"/>
      <c r="I3439" s="24"/>
      <c r="J3439" s="24"/>
    </row>
    <row r="3440" spans="1:10" ht="13">
      <c r="A3440" s="1" t="s">
        <v>3439</v>
      </c>
      <c r="E3440" s="39"/>
      <c r="F3440" s="65"/>
      <c r="I3440" s="24"/>
      <c r="J3440" s="24"/>
    </row>
    <row r="3441" spans="1:10" ht="13">
      <c r="A3441" s="1" t="s">
        <v>3440</v>
      </c>
      <c r="E3441" s="39"/>
      <c r="F3441" s="65"/>
      <c r="I3441" s="24"/>
      <c r="J3441" s="24"/>
    </row>
    <row r="3442" spans="1:10" ht="13">
      <c r="A3442" s="1" t="s">
        <v>3441</v>
      </c>
      <c r="E3442" s="39"/>
      <c r="F3442" s="65"/>
      <c r="I3442" s="24"/>
      <c r="J3442" s="24"/>
    </row>
    <row r="3443" spans="1:10" ht="13">
      <c r="A3443" s="1" t="s">
        <v>3442</v>
      </c>
      <c r="E3443" s="39"/>
      <c r="F3443" s="65"/>
      <c r="I3443" s="24"/>
      <c r="J3443" s="24"/>
    </row>
    <row r="3444" spans="1:10" ht="13">
      <c r="A3444" s="1" t="s">
        <v>3443</v>
      </c>
      <c r="E3444" s="39"/>
      <c r="F3444" s="65"/>
      <c r="I3444" s="24"/>
      <c r="J3444" s="24"/>
    </row>
    <row r="3445" spans="1:10" ht="13">
      <c r="A3445" s="1" t="s">
        <v>3444</v>
      </c>
      <c r="E3445" s="39"/>
      <c r="F3445" s="65"/>
      <c r="I3445" s="24"/>
      <c r="J3445" s="24"/>
    </row>
    <row r="3446" spans="1:10" ht="13">
      <c r="A3446" s="1" t="s">
        <v>3445</v>
      </c>
      <c r="E3446" s="39"/>
      <c r="F3446" s="65"/>
      <c r="I3446" s="24"/>
      <c r="J3446" s="24"/>
    </row>
    <row r="3447" spans="1:10" ht="13">
      <c r="A3447" s="1" t="s">
        <v>3446</v>
      </c>
      <c r="E3447" s="39"/>
      <c r="F3447" s="65"/>
      <c r="I3447" s="24"/>
      <c r="J3447" s="24"/>
    </row>
    <row r="3448" spans="1:10" ht="13">
      <c r="A3448" s="1" t="s">
        <v>3447</v>
      </c>
      <c r="E3448" s="39"/>
      <c r="F3448" s="65"/>
      <c r="I3448" s="24"/>
      <c r="J3448" s="24"/>
    </row>
    <row r="3449" spans="1:10" ht="13">
      <c r="A3449" s="1" t="s">
        <v>3448</v>
      </c>
      <c r="E3449" s="39"/>
      <c r="F3449" s="65"/>
      <c r="I3449" s="24"/>
      <c r="J3449" s="24"/>
    </row>
    <row r="3450" spans="1:10" ht="13">
      <c r="A3450" s="1" t="s">
        <v>3449</v>
      </c>
      <c r="E3450" s="39"/>
      <c r="F3450" s="65"/>
      <c r="I3450" s="24"/>
      <c r="J3450" s="24"/>
    </row>
    <row r="3451" spans="1:10" ht="13">
      <c r="A3451" s="1" t="s">
        <v>3450</v>
      </c>
      <c r="E3451" s="39"/>
      <c r="F3451" s="65"/>
      <c r="I3451" s="24"/>
      <c r="J3451" s="24"/>
    </row>
    <row r="3452" spans="1:10" ht="13">
      <c r="A3452" s="1" t="s">
        <v>3451</v>
      </c>
      <c r="E3452" s="39"/>
      <c r="F3452" s="65"/>
      <c r="I3452" s="24"/>
      <c r="J3452" s="24"/>
    </row>
    <row r="3453" spans="1:10" ht="13">
      <c r="A3453" s="1" t="s">
        <v>3452</v>
      </c>
      <c r="E3453" s="39"/>
      <c r="F3453" s="65"/>
      <c r="I3453" s="24"/>
      <c r="J3453" s="24"/>
    </row>
    <row r="3454" spans="1:10" ht="13">
      <c r="A3454" s="1" t="s">
        <v>3453</v>
      </c>
      <c r="E3454" s="39"/>
      <c r="F3454" s="65"/>
      <c r="I3454" s="24"/>
      <c r="J3454" s="24"/>
    </row>
    <row r="3455" spans="1:10" ht="13">
      <c r="A3455" s="1" t="s">
        <v>3454</v>
      </c>
      <c r="E3455" s="39"/>
      <c r="F3455" s="65"/>
      <c r="I3455" s="24"/>
      <c r="J3455" s="24"/>
    </row>
    <row r="3456" spans="1:10" ht="13">
      <c r="A3456" s="1" t="s">
        <v>3455</v>
      </c>
      <c r="E3456" s="39"/>
      <c r="F3456" s="65"/>
      <c r="I3456" s="24"/>
      <c r="J3456" s="24"/>
    </row>
    <row r="3457" spans="1:10" ht="13">
      <c r="A3457" s="1" t="s">
        <v>3456</v>
      </c>
      <c r="E3457" s="39"/>
      <c r="F3457" s="65"/>
      <c r="I3457" s="24"/>
      <c r="J3457" s="24"/>
    </row>
    <row r="3458" spans="1:10" ht="13">
      <c r="A3458" s="1" t="s">
        <v>3457</v>
      </c>
      <c r="E3458" s="39"/>
      <c r="F3458" s="65"/>
      <c r="I3458" s="24"/>
      <c r="J3458" s="24"/>
    </row>
    <row r="3459" spans="1:10" ht="13">
      <c r="A3459" s="1" t="s">
        <v>3458</v>
      </c>
      <c r="E3459" s="39"/>
      <c r="F3459" s="65"/>
      <c r="I3459" s="24"/>
      <c r="J3459" s="24"/>
    </row>
    <row r="3460" spans="1:10" ht="13">
      <c r="A3460" s="1" t="s">
        <v>3459</v>
      </c>
      <c r="E3460" s="39"/>
      <c r="F3460" s="65"/>
      <c r="I3460" s="24"/>
      <c r="J3460" s="24"/>
    </row>
    <row r="3461" spans="1:10" ht="13">
      <c r="A3461" s="1" t="s">
        <v>3460</v>
      </c>
      <c r="E3461" s="39"/>
      <c r="F3461" s="65"/>
      <c r="I3461" s="24"/>
      <c r="J3461" s="24"/>
    </row>
    <row r="3462" spans="1:10" ht="13">
      <c r="A3462" s="1" t="s">
        <v>3461</v>
      </c>
      <c r="E3462" s="39"/>
      <c r="F3462" s="65"/>
      <c r="I3462" s="24"/>
      <c r="J3462" s="24"/>
    </row>
    <row r="3463" spans="1:10" ht="13">
      <c r="A3463" s="1" t="s">
        <v>3462</v>
      </c>
      <c r="E3463" s="39"/>
      <c r="F3463" s="65"/>
      <c r="I3463" s="24"/>
      <c r="J3463" s="24"/>
    </row>
    <row r="3464" spans="1:10" ht="13">
      <c r="A3464" s="1" t="s">
        <v>3463</v>
      </c>
      <c r="E3464" s="39"/>
      <c r="F3464" s="65"/>
      <c r="I3464" s="24"/>
      <c r="J3464" s="24"/>
    </row>
    <row r="3465" spans="1:10" ht="13">
      <c r="A3465" s="1" t="s">
        <v>3464</v>
      </c>
      <c r="E3465" s="39"/>
      <c r="F3465" s="65"/>
      <c r="I3465" s="24"/>
      <c r="J3465" s="24"/>
    </row>
    <row r="3466" spans="1:10" ht="13">
      <c r="A3466" s="1" t="s">
        <v>3465</v>
      </c>
      <c r="E3466" s="39"/>
      <c r="F3466" s="65"/>
      <c r="I3466" s="24"/>
      <c r="J3466" s="24"/>
    </row>
    <row r="3467" spans="1:10" ht="13">
      <c r="A3467" s="1" t="s">
        <v>3466</v>
      </c>
      <c r="E3467" s="39"/>
      <c r="F3467" s="65"/>
      <c r="I3467" s="24"/>
      <c r="J3467" s="24"/>
    </row>
    <row r="3468" spans="1:10" ht="13">
      <c r="A3468" s="1" t="s">
        <v>3467</v>
      </c>
      <c r="E3468" s="39"/>
      <c r="F3468" s="65"/>
      <c r="I3468" s="24"/>
      <c r="J3468" s="24"/>
    </row>
    <row r="3469" spans="1:10" ht="13">
      <c r="A3469" s="1" t="s">
        <v>3468</v>
      </c>
      <c r="E3469" s="39"/>
      <c r="F3469" s="65"/>
      <c r="I3469" s="24"/>
      <c r="J3469" s="24"/>
    </row>
    <row r="3470" spans="1:10" ht="13">
      <c r="A3470" s="1" t="s">
        <v>3469</v>
      </c>
      <c r="E3470" s="39"/>
      <c r="F3470" s="65"/>
      <c r="I3470" s="24"/>
      <c r="J3470" s="24"/>
    </row>
    <row r="3471" spans="1:10" ht="13">
      <c r="A3471" s="1" t="s">
        <v>3470</v>
      </c>
      <c r="E3471" s="39"/>
      <c r="F3471" s="65"/>
      <c r="I3471" s="24"/>
      <c r="J3471" s="24"/>
    </row>
    <row r="3472" spans="1:10" ht="13">
      <c r="A3472" s="1" t="s">
        <v>3471</v>
      </c>
      <c r="E3472" s="39"/>
      <c r="F3472" s="65"/>
      <c r="I3472" s="24"/>
      <c r="J3472" s="24"/>
    </row>
    <row r="3473" spans="1:10" ht="13">
      <c r="A3473" s="1" t="s">
        <v>3472</v>
      </c>
      <c r="E3473" s="39"/>
      <c r="F3473" s="65"/>
      <c r="I3473" s="24"/>
      <c r="J3473" s="24"/>
    </row>
    <row r="3474" spans="1:10" ht="13">
      <c r="A3474" s="1" t="s">
        <v>3473</v>
      </c>
      <c r="E3474" s="39"/>
      <c r="F3474" s="65"/>
      <c r="I3474" s="24"/>
      <c r="J3474" s="24"/>
    </row>
    <row r="3475" spans="1:10" ht="13">
      <c r="A3475" s="1" t="s">
        <v>3474</v>
      </c>
      <c r="E3475" s="39"/>
      <c r="F3475" s="65"/>
      <c r="I3475" s="24"/>
      <c r="J3475" s="24"/>
    </row>
    <row r="3476" spans="1:10" ht="13">
      <c r="A3476" s="1" t="s">
        <v>3475</v>
      </c>
      <c r="E3476" s="39"/>
      <c r="F3476" s="65"/>
      <c r="I3476" s="24"/>
      <c r="J3476" s="24"/>
    </row>
    <row r="3477" spans="1:10" ht="13">
      <c r="A3477" s="1" t="s">
        <v>3476</v>
      </c>
      <c r="E3477" s="39"/>
      <c r="F3477" s="65"/>
      <c r="I3477" s="24"/>
      <c r="J3477" s="24"/>
    </row>
    <row r="3478" spans="1:10" ht="13">
      <c r="A3478" s="1" t="s">
        <v>3477</v>
      </c>
      <c r="E3478" s="39"/>
      <c r="F3478" s="65"/>
      <c r="I3478" s="24"/>
      <c r="J3478" s="24"/>
    </row>
    <row r="3479" spans="1:10" ht="13">
      <c r="A3479" s="1" t="s">
        <v>3478</v>
      </c>
      <c r="E3479" s="39"/>
      <c r="F3479" s="65"/>
      <c r="I3479" s="24"/>
      <c r="J3479" s="24"/>
    </row>
    <row r="3480" spans="1:10" ht="13">
      <c r="A3480" s="1" t="s">
        <v>3479</v>
      </c>
      <c r="E3480" s="39"/>
      <c r="F3480" s="65"/>
      <c r="I3480" s="24"/>
      <c r="J3480" s="24"/>
    </row>
    <row r="3481" spans="1:10" ht="13">
      <c r="A3481" s="1" t="s">
        <v>3480</v>
      </c>
      <c r="E3481" s="39"/>
      <c r="F3481" s="65"/>
      <c r="I3481" s="24"/>
      <c r="J3481" s="24"/>
    </row>
    <row r="3482" spans="1:10" ht="13">
      <c r="A3482" s="1" t="s">
        <v>3481</v>
      </c>
      <c r="E3482" s="39"/>
      <c r="F3482" s="65"/>
      <c r="I3482" s="24"/>
      <c r="J3482" s="24"/>
    </row>
    <row r="3483" spans="1:10" ht="13">
      <c r="A3483" s="1" t="s">
        <v>3482</v>
      </c>
      <c r="E3483" s="39"/>
      <c r="F3483" s="65"/>
      <c r="I3483" s="24"/>
      <c r="J3483" s="24"/>
    </row>
    <row r="3484" spans="1:10" ht="13">
      <c r="A3484" s="1" t="s">
        <v>3483</v>
      </c>
      <c r="E3484" s="39"/>
      <c r="F3484" s="65"/>
      <c r="I3484" s="24"/>
      <c r="J3484" s="24"/>
    </row>
    <row r="3485" spans="1:10" ht="13">
      <c r="A3485" s="1" t="s">
        <v>3484</v>
      </c>
      <c r="E3485" s="39"/>
      <c r="F3485" s="65"/>
      <c r="I3485" s="24"/>
      <c r="J3485" s="24"/>
    </row>
    <row r="3486" spans="1:10" ht="13">
      <c r="A3486" s="1" t="s">
        <v>3485</v>
      </c>
      <c r="E3486" s="39"/>
      <c r="F3486" s="65"/>
      <c r="I3486" s="24"/>
      <c r="J3486" s="24"/>
    </row>
    <row r="3487" spans="1:10" ht="13">
      <c r="A3487" s="1" t="s">
        <v>3486</v>
      </c>
      <c r="E3487" s="39"/>
      <c r="F3487" s="65"/>
      <c r="I3487" s="24"/>
      <c r="J3487" s="24"/>
    </row>
    <row r="3488" spans="1:10" ht="13">
      <c r="A3488" s="1" t="s">
        <v>3487</v>
      </c>
      <c r="E3488" s="39"/>
      <c r="F3488" s="65"/>
      <c r="I3488" s="24"/>
      <c r="J3488" s="24"/>
    </row>
    <row r="3489" spans="1:10" ht="13">
      <c r="A3489" s="1" t="s">
        <v>3488</v>
      </c>
      <c r="E3489" s="39"/>
      <c r="F3489" s="65"/>
      <c r="I3489" s="24"/>
      <c r="J3489" s="24"/>
    </row>
    <row r="3490" spans="1:10" ht="13">
      <c r="A3490" s="1" t="s">
        <v>3489</v>
      </c>
      <c r="E3490" s="39"/>
      <c r="F3490" s="65"/>
      <c r="I3490" s="24"/>
      <c r="J3490" s="24"/>
    </row>
    <row r="3491" spans="1:10" ht="13">
      <c r="A3491" s="1" t="s">
        <v>3490</v>
      </c>
      <c r="E3491" s="39"/>
      <c r="F3491" s="65"/>
      <c r="I3491" s="24"/>
      <c r="J3491" s="24"/>
    </row>
    <row r="3492" spans="1:10" ht="13">
      <c r="A3492" s="1" t="s">
        <v>3491</v>
      </c>
      <c r="E3492" s="39"/>
      <c r="F3492" s="65"/>
      <c r="I3492" s="24"/>
      <c r="J3492" s="24"/>
    </row>
    <row r="3493" spans="1:10" ht="13">
      <c r="A3493" s="1" t="s">
        <v>3492</v>
      </c>
      <c r="E3493" s="39"/>
      <c r="F3493" s="65"/>
      <c r="I3493" s="24"/>
      <c r="J3493" s="24"/>
    </row>
    <row r="3494" spans="1:10" ht="13">
      <c r="A3494" s="1" t="s">
        <v>3493</v>
      </c>
      <c r="E3494" s="39"/>
      <c r="F3494" s="65"/>
      <c r="I3494" s="24"/>
      <c r="J3494" s="24"/>
    </row>
    <row r="3495" spans="1:10" ht="13">
      <c r="A3495" s="1" t="s">
        <v>3494</v>
      </c>
      <c r="E3495" s="39"/>
      <c r="F3495" s="65"/>
      <c r="I3495" s="24"/>
      <c r="J3495" s="24"/>
    </row>
    <row r="3496" spans="1:10" ht="13">
      <c r="A3496" s="1" t="s">
        <v>3495</v>
      </c>
      <c r="E3496" s="39"/>
      <c r="F3496" s="65"/>
      <c r="I3496" s="24"/>
      <c r="J3496" s="24"/>
    </row>
    <row r="3497" spans="1:10" ht="13">
      <c r="A3497" s="1" t="s">
        <v>3496</v>
      </c>
      <c r="E3497" s="39"/>
      <c r="F3497" s="65"/>
      <c r="I3497" s="24"/>
      <c r="J3497" s="24"/>
    </row>
    <row r="3498" spans="1:10" ht="13">
      <c r="A3498" s="1" t="s">
        <v>3497</v>
      </c>
      <c r="E3498" s="39"/>
      <c r="F3498" s="65"/>
      <c r="I3498" s="24"/>
      <c r="J3498" s="24"/>
    </row>
    <row r="3499" spans="1:10" ht="13">
      <c r="A3499" s="1" t="s">
        <v>3498</v>
      </c>
      <c r="E3499" s="39"/>
      <c r="F3499" s="65"/>
      <c r="I3499" s="24"/>
      <c r="J3499" s="24"/>
    </row>
    <row r="3500" spans="1:10" ht="13">
      <c r="A3500" s="1" t="s">
        <v>3499</v>
      </c>
      <c r="E3500" s="39"/>
      <c r="F3500" s="65"/>
      <c r="I3500" s="24"/>
      <c r="J3500" s="24"/>
    </row>
    <row r="3501" spans="1:10" ht="13">
      <c r="A3501" s="1" t="s">
        <v>3500</v>
      </c>
      <c r="E3501" s="39"/>
      <c r="F3501" s="65"/>
      <c r="I3501" s="24"/>
      <c r="J3501" s="24"/>
    </row>
    <row r="3502" spans="1:10" ht="13">
      <c r="A3502" s="1" t="s">
        <v>3501</v>
      </c>
      <c r="E3502" s="39"/>
      <c r="F3502" s="65"/>
      <c r="I3502" s="24"/>
      <c r="J3502" s="24"/>
    </row>
    <row r="3503" spans="1:10" ht="13">
      <c r="A3503" s="1" t="s">
        <v>3502</v>
      </c>
      <c r="E3503" s="39"/>
      <c r="F3503" s="65"/>
      <c r="I3503" s="24"/>
      <c r="J3503" s="24"/>
    </row>
    <row r="3504" spans="1:10" ht="13">
      <c r="A3504" s="1" t="s">
        <v>3503</v>
      </c>
      <c r="E3504" s="39"/>
      <c r="F3504" s="65"/>
      <c r="I3504" s="24"/>
      <c r="J3504" s="24"/>
    </row>
    <row r="3505" spans="1:10" ht="13">
      <c r="A3505" s="1" t="s">
        <v>3504</v>
      </c>
      <c r="E3505" s="39"/>
      <c r="F3505" s="65"/>
      <c r="I3505" s="24"/>
      <c r="J3505" s="24"/>
    </row>
    <row r="3506" spans="1:10" ht="13">
      <c r="A3506" s="1" t="s">
        <v>3505</v>
      </c>
      <c r="E3506" s="39"/>
      <c r="F3506" s="65"/>
      <c r="I3506" s="24"/>
      <c r="J3506" s="24"/>
    </row>
    <row r="3507" spans="1:10" ht="13">
      <c r="A3507" s="1" t="s">
        <v>3506</v>
      </c>
      <c r="E3507" s="39"/>
      <c r="F3507" s="65"/>
      <c r="I3507" s="24"/>
      <c r="J3507" s="24"/>
    </row>
    <row r="3508" spans="1:10" ht="13">
      <c r="A3508" s="1" t="s">
        <v>3507</v>
      </c>
      <c r="E3508" s="39"/>
      <c r="F3508" s="65"/>
      <c r="I3508" s="24"/>
      <c r="J3508" s="24"/>
    </row>
    <row r="3509" spans="1:10" ht="13">
      <c r="A3509" s="1" t="s">
        <v>3508</v>
      </c>
      <c r="E3509" s="39"/>
      <c r="F3509" s="65"/>
      <c r="I3509" s="24"/>
      <c r="J3509" s="24"/>
    </row>
    <row r="3510" spans="1:10" ht="13">
      <c r="A3510" s="1" t="s">
        <v>3509</v>
      </c>
      <c r="E3510" s="39"/>
      <c r="F3510" s="65"/>
      <c r="I3510" s="24"/>
      <c r="J3510" s="24"/>
    </row>
    <row r="3511" spans="1:10" ht="13">
      <c r="A3511" s="1" t="s">
        <v>3510</v>
      </c>
      <c r="E3511" s="39"/>
      <c r="F3511" s="65"/>
      <c r="I3511" s="24"/>
      <c r="J3511" s="24"/>
    </row>
    <row r="3512" spans="1:10" ht="13">
      <c r="A3512" s="1" t="s">
        <v>3511</v>
      </c>
      <c r="E3512" s="39"/>
      <c r="F3512" s="65"/>
      <c r="I3512" s="24"/>
      <c r="J3512" s="24"/>
    </row>
    <row r="3513" spans="1:10" ht="13">
      <c r="A3513" s="1" t="s">
        <v>3512</v>
      </c>
      <c r="E3513" s="39"/>
      <c r="F3513" s="65"/>
      <c r="I3513" s="24"/>
      <c r="J3513" s="24"/>
    </row>
    <row r="3514" spans="1:10" ht="13">
      <c r="A3514" s="1" t="s">
        <v>3513</v>
      </c>
      <c r="E3514" s="39"/>
      <c r="F3514" s="65"/>
      <c r="I3514" s="24"/>
      <c r="J3514" s="24"/>
    </row>
    <row r="3515" spans="1:10" ht="13">
      <c r="A3515" s="1" t="s">
        <v>3514</v>
      </c>
      <c r="E3515" s="39"/>
      <c r="F3515" s="65"/>
      <c r="I3515" s="24"/>
      <c r="J3515" s="24"/>
    </row>
    <row r="3516" spans="1:10" ht="13">
      <c r="A3516" s="1" t="s">
        <v>3515</v>
      </c>
      <c r="E3516" s="39"/>
      <c r="F3516" s="65"/>
      <c r="I3516" s="24"/>
      <c r="J3516" s="24"/>
    </row>
    <row r="3517" spans="1:10" ht="13">
      <c r="A3517" s="1" t="s">
        <v>3516</v>
      </c>
      <c r="E3517" s="39"/>
      <c r="F3517" s="65"/>
      <c r="I3517" s="24"/>
      <c r="J3517" s="24"/>
    </row>
    <row r="3518" spans="1:10" ht="13">
      <c r="A3518" s="1" t="s">
        <v>3517</v>
      </c>
      <c r="E3518" s="39"/>
      <c r="F3518" s="65"/>
      <c r="I3518" s="24"/>
      <c r="J3518" s="24"/>
    </row>
    <row r="3519" spans="1:10" ht="13">
      <c r="A3519" s="1" t="s">
        <v>3518</v>
      </c>
      <c r="E3519" s="39"/>
      <c r="F3519" s="65"/>
      <c r="I3519" s="24"/>
      <c r="J3519" s="24"/>
    </row>
    <row r="3520" spans="1:10" ht="13">
      <c r="A3520" s="1" t="s">
        <v>3519</v>
      </c>
      <c r="E3520" s="39"/>
      <c r="F3520" s="65"/>
      <c r="I3520" s="24"/>
      <c r="J3520" s="24"/>
    </row>
    <row r="3521" spans="1:10" ht="13">
      <c r="A3521" s="1" t="s">
        <v>3520</v>
      </c>
      <c r="E3521" s="39"/>
      <c r="F3521" s="65"/>
      <c r="I3521" s="24"/>
      <c r="J3521" s="24"/>
    </row>
    <row r="3522" spans="1:10" ht="13">
      <c r="A3522" s="1" t="s">
        <v>3521</v>
      </c>
      <c r="E3522" s="39"/>
      <c r="F3522" s="65"/>
      <c r="I3522" s="24"/>
      <c r="J3522" s="24"/>
    </row>
    <row r="3523" spans="1:10" ht="13">
      <c r="A3523" s="1" t="s">
        <v>3522</v>
      </c>
      <c r="E3523" s="39"/>
      <c r="F3523" s="65"/>
      <c r="I3523" s="24"/>
      <c r="J3523" s="24"/>
    </row>
    <row r="3524" spans="1:10" ht="13">
      <c r="A3524" s="1" t="s">
        <v>3523</v>
      </c>
      <c r="E3524" s="39"/>
      <c r="F3524" s="65"/>
      <c r="I3524" s="24"/>
      <c r="J3524" s="24"/>
    </row>
    <row r="3525" spans="1:10" ht="13">
      <c r="A3525" s="1" t="s">
        <v>3524</v>
      </c>
      <c r="E3525" s="39"/>
      <c r="F3525" s="65"/>
      <c r="I3525" s="24"/>
      <c r="J3525" s="24"/>
    </row>
    <row r="3526" spans="1:10" ht="13">
      <c r="A3526" s="1" t="s">
        <v>3525</v>
      </c>
      <c r="E3526" s="39"/>
      <c r="F3526" s="65"/>
      <c r="I3526" s="24"/>
      <c r="J3526" s="24"/>
    </row>
    <row r="3527" spans="1:10" ht="13">
      <c r="A3527" s="1" t="s">
        <v>3526</v>
      </c>
      <c r="E3527" s="39"/>
      <c r="F3527" s="65"/>
      <c r="I3527" s="24"/>
      <c r="J3527" s="24"/>
    </row>
    <row r="3528" spans="1:10" ht="13">
      <c r="A3528" s="1" t="s">
        <v>3527</v>
      </c>
      <c r="E3528" s="39"/>
      <c r="F3528" s="65"/>
      <c r="I3528" s="24"/>
      <c r="J3528" s="24"/>
    </row>
    <row r="3529" spans="1:10" ht="13">
      <c r="A3529" s="1" t="s">
        <v>3528</v>
      </c>
      <c r="E3529" s="39"/>
      <c r="F3529" s="65"/>
      <c r="I3529" s="24"/>
      <c r="J3529" s="24"/>
    </row>
    <row r="3530" spans="1:10" ht="13">
      <c r="A3530" s="1" t="s">
        <v>3529</v>
      </c>
      <c r="E3530" s="39"/>
      <c r="F3530" s="65"/>
      <c r="I3530" s="24"/>
      <c r="J3530" s="24"/>
    </row>
    <row r="3531" spans="1:10" ht="13">
      <c r="A3531" s="1" t="s">
        <v>3530</v>
      </c>
      <c r="E3531" s="39"/>
      <c r="F3531" s="65"/>
      <c r="I3531" s="24"/>
      <c r="J3531" s="24"/>
    </row>
    <row r="3532" spans="1:10" ht="13">
      <c r="A3532" s="1" t="s">
        <v>3531</v>
      </c>
      <c r="E3532" s="39"/>
      <c r="F3532" s="65"/>
      <c r="I3532" s="24"/>
      <c r="J3532" s="24"/>
    </row>
    <row r="3533" spans="1:10" ht="13">
      <c r="A3533" s="1" t="s">
        <v>3532</v>
      </c>
      <c r="E3533" s="39"/>
      <c r="F3533" s="65"/>
      <c r="I3533" s="24"/>
      <c r="J3533" s="24"/>
    </row>
    <row r="3534" spans="1:10" ht="13">
      <c r="A3534" s="1" t="s">
        <v>3533</v>
      </c>
      <c r="E3534" s="39"/>
      <c r="F3534" s="65"/>
      <c r="I3534" s="24"/>
      <c r="J3534" s="24"/>
    </row>
    <row r="3535" spans="1:10" ht="13">
      <c r="A3535" s="1" t="s">
        <v>3534</v>
      </c>
      <c r="E3535" s="39"/>
      <c r="F3535" s="65"/>
      <c r="I3535" s="24"/>
      <c r="J3535" s="24"/>
    </row>
    <row r="3536" spans="1:10" ht="13">
      <c r="A3536" s="1" t="s">
        <v>3535</v>
      </c>
      <c r="E3536" s="39"/>
      <c r="F3536" s="65"/>
      <c r="I3536" s="24"/>
      <c r="J3536" s="24"/>
    </row>
    <row r="3537" spans="1:10" ht="13">
      <c r="A3537" s="1" t="s">
        <v>3536</v>
      </c>
      <c r="E3537" s="39"/>
      <c r="F3537" s="65"/>
      <c r="I3537" s="24"/>
      <c r="J3537" s="24"/>
    </row>
    <row r="3538" spans="1:10" ht="13">
      <c r="A3538" s="1" t="s">
        <v>3537</v>
      </c>
      <c r="E3538" s="39"/>
      <c r="F3538" s="65"/>
      <c r="I3538" s="24"/>
      <c r="J3538" s="24"/>
    </row>
    <row r="3539" spans="1:10" ht="13">
      <c r="A3539" s="1" t="s">
        <v>3538</v>
      </c>
      <c r="E3539" s="39"/>
      <c r="F3539" s="65"/>
      <c r="I3539" s="24"/>
      <c r="J3539" s="24"/>
    </row>
    <row r="3540" spans="1:10" ht="13">
      <c r="A3540" s="1" t="s">
        <v>3539</v>
      </c>
      <c r="E3540" s="39"/>
      <c r="F3540" s="65"/>
      <c r="I3540" s="24"/>
      <c r="J3540" s="24"/>
    </row>
    <row r="3541" spans="1:10" ht="13">
      <c r="A3541" s="1" t="s">
        <v>3540</v>
      </c>
      <c r="E3541" s="39"/>
      <c r="F3541" s="65"/>
      <c r="I3541" s="24"/>
      <c r="J3541" s="24"/>
    </row>
    <row r="3542" spans="1:10" ht="13">
      <c r="A3542" s="1" t="s">
        <v>3541</v>
      </c>
      <c r="E3542" s="39"/>
      <c r="F3542" s="65"/>
      <c r="I3542" s="24"/>
      <c r="J3542" s="24"/>
    </row>
    <row r="3543" spans="1:10" ht="13">
      <c r="A3543" s="1" t="s">
        <v>3542</v>
      </c>
      <c r="E3543" s="39"/>
      <c r="F3543" s="65"/>
      <c r="I3543" s="24"/>
      <c r="J3543" s="24"/>
    </row>
    <row r="3544" spans="1:10" ht="13">
      <c r="A3544" s="1" t="s">
        <v>3543</v>
      </c>
      <c r="E3544" s="39"/>
      <c r="F3544" s="65"/>
      <c r="I3544" s="24"/>
      <c r="J3544" s="24"/>
    </row>
    <row r="3545" spans="1:10" ht="13">
      <c r="A3545" s="1" t="s">
        <v>3544</v>
      </c>
      <c r="E3545" s="39"/>
      <c r="F3545" s="65"/>
      <c r="I3545" s="24"/>
      <c r="J3545" s="24"/>
    </row>
    <row r="3546" spans="1:10" ht="13">
      <c r="A3546" s="1" t="s">
        <v>3545</v>
      </c>
      <c r="E3546" s="39"/>
      <c r="F3546" s="65"/>
      <c r="I3546" s="24"/>
      <c r="J3546" s="24"/>
    </row>
    <row r="3547" spans="1:10" ht="13">
      <c r="A3547" s="1" t="s">
        <v>3546</v>
      </c>
      <c r="E3547" s="39"/>
      <c r="F3547" s="65"/>
      <c r="I3547" s="24"/>
      <c r="J3547" s="24"/>
    </row>
    <row r="3548" spans="1:10" ht="13">
      <c r="A3548" s="1" t="s">
        <v>3547</v>
      </c>
      <c r="E3548" s="39"/>
      <c r="F3548" s="65"/>
      <c r="I3548" s="24"/>
      <c r="J3548" s="24"/>
    </row>
    <row r="3549" spans="1:10" ht="13">
      <c r="A3549" s="1" t="s">
        <v>3548</v>
      </c>
      <c r="E3549" s="39"/>
      <c r="F3549" s="65"/>
      <c r="I3549" s="24"/>
      <c r="J3549" s="24"/>
    </row>
    <row r="3550" spans="1:10" ht="13">
      <c r="A3550" s="1" t="s">
        <v>3549</v>
      </c>
      <c r="E3550" s="39"/>
      <c r="F3550" s="65"/>
      <c r="I3550" s="24"/>
      <c r="J3550" s="24"/>
    </row>
    <row r="3551" spans="1:10" ht="13">
      <c r="A3551" s="1" t="s">
        <v>3550</v>
      </c>
      <c r="E3551" s="39"/>
      <c r="F3551" s="65"/>
      <c r="I3551" s="24"/>
      <c r="J3551" s="24"/>
    </row>
    <row r="3552" spans="1:10" ht="13">
      <c r="A3552" s="1" t="s">
        <v>3551</v>
      </c>
      <c r="E3552" s="39"/>
      <c r="F3552" s="65"/>
      <c r="I3552" s="24"/>
      <c r="J3552" s="24"/>
    </row>
    <row r="3553" spans="1:10" ht="13">
      <c r="A3553" s="1" t="s">
        <v>3552</v>
      </c>
      <c r="E3553" s="39"/>
      <c r="F3553" s="65"/>
      <c r="I3553" s="24"/>
      <c r="J3553" s="24"/>
    </row>
    <row r="3554" spans="1:10" ht="13">
      <c r="A3554" s="1" t="s">
        <v>3553</v>
      </c>
      <c r="E3554" s="39"/>
      <c r="F3554" s="65"/>
      <c r="I3554" s="24"/>
      <c r="J3554" s="24"/>
    </row>
    <row r="3555" spans="1:10" ht="13">
      <c r="A3555" s="1" t="s">
        <v>3554</v>
      </c>
      <c r="E3555" s="39"/>
      <c r="F3555" s="65"/>
      <c r="I3555" s="24"/>
      <c r="J3555" s="24"/>
    </row>
    <row r="3556" spans="1:10" ht="13">
      <c r="A3556" s="1" t="s">
        <v>3555</v>
      </c>
      <c r="E3556" s="39"/>
      <c r="F3556" s="65"/>
      <c r="I3556" s="24"/>
      <c r="J3556" s="24"/>
    </row>
    <row r="3557" spans="1:10" ht="13">
      <c r="A3557" s="1" t="s">
        <v>3556</v>
      </c>
      <c r="E3557" s="39"/>
      <c r="F3557" s="65"/>
      <c r="I3557" s="24"/>
      <c r="J3557" s="24"/>
    </row>
    <row r="3558" spans="1:10" ht="13">
      <c r="A3558" s="1" t="s">
        <v>3557</v>
      </c>
      <c r="E3558" s="39"/>
      <c r="F3558" s="65"/>
      <c r="I3558" s="24"/>
      <c r="J3558" s="24"/>
    </row>
    <row r="3559" spans="1:10" ht="13">
      <c r="A3559" s="1" t="s">
        <v>3558</v>
      </c>
      <c r="E3559" s="39"/>
      <c r="F3559" s="65"/>
      <c r="I3559" s="24"/>
      <c r="J3559" s="24"/>
    </row>
    <row r="3560" spans="1:10" ht="13">
      <c r="A3560" s="1" t="s">
        <v>3559</v>
      </c>
      <c r="E3560" s="39"/>
      <c r="F3560" s="65"/>
      <c r="I3560" s="24"/>
      <c r="J3560" s="24"/>
    </row>
    <row r="3561" spans="1:10" ht="13">
      <c r="A3561" s="1" t="s">
        <v>3560</v>
      </c>
      <c r="E3561" s="39"/>
      <c r="F3561" s="65"/>
      <c r="I3561" s="24"/>
      <c r="J3561" s="24"/>
    </row>
    <row r="3562" spans="1:10" ht="13">
      <c r="A3562" s="1" t="s">
        <v>3561</v>
      </c>
      <c r="E3562" s="39"/>
      <c r="F3562" s="65"/>
      <c r="I3562" s="24"/>
      <c r="J3562" s="24"/>
    </row>
    <row r="3563" spans="1:10" ht="13">
      <c r="A3563" s="1" t="s">
        <v>3562</v>
      </c>
      <c r="E3563" s="39"/>
      <c r="F3563" s="65"/>
      <c r="I3563" s="24"/>
      <c r="J3563" s="24"/>
    </row>
    <row r="3564" spans="1:10" ht="13">
      <c r="A3564" s="1" t="s">
        <v>3563</v>
      </c>
      <c r="E3564" s="39"/>
      <c r="F3564" s="65"/>
      <c r="I3564" s="24"/>
      <c r="J3564" s="24"/>
    </row>
    <row r="3565" spans="1:10" ht="13">
      <c r="A3565" s="1" t="s">
        <v>3564</v>
      </c>
      <c r="E3565" s="39"/>
      <c r="F3565" s="65"/>
      <c r="I3565" s="24"/>
      <c r="J3565" s="24"/>
    </row>
    <row r="3566" spans="1:10" ht="13">
      <c r="A3566" s="1" t="s">
        <v>3565</v>
      </c>
      <c r="E3566" s="39"/>
      <c r="F3566" s="65"/>
      <c r="I3566" s="24"/>
      <c r="J3566" s="24"/>
    </row>
    <row r="3567" spans="1:10" ht="13">
      <c r="A3567" s="1" t="s">
        <v>3566</v>
      </c>
      <c r="E3567" s="39"/>
      <c r="F3567" s="65"/>
      <c r="I3567" s="24"/>
      <c r="J3567" s="24"/>
    </row>
    <row r="3568" spans="1:10" ht="13">
      <c r="A3568" s="1" t="s">
        <v>3567</v>
      </c>
      <c r="E3568" s="39"/>
      <c r="F3568" s="65"/>
      <c r="I3568" s="24"/>
      <c r="J3568" s="24"/>
    </row>
    <row r="3569" spans="1:10" ht="13">
      <c r="A3569" s="1" t="s">
        <v>3568</v>
      </c>
      <c r="E3569" s="39"/>
      <c r="F3569" s="65"/>
      <c r="I3569" s="24"/>
      <c r="J3569" s="24"/>
    </row>
    <row r="3570" spans="1:10" ht="13">
      <c r="A3570" s="1" t="s">
        <v>3569</v>
      </c>
      <c r="E3570" s="39"/>
      <c r="F3570" s="65"/>
      <c r="I3570" s="24"/>
      <c r="J3570" s="24"/>
    </row>
    <row r="3571" spans="1:10" ht="13">
      <c r="A3571" s="1" t="s">
        <v>3570</v>
      </c>
      <c r="E3571" s="39"/>
      <c r="F3571" s="65"/>
      <c r="I3571" s="24"/>
      <c r="J3571" s="24"/>
    </row>
    <row r="3572" spans="1:10" ht="13">
      <c r="A3572" s="1" t="s">
        <v>3571</v>
      </c>
      <c r="E3572" s="39"/>
      <c r="F3572" s="65"/>
      <c r="I3572" s="24"/>
      <c r="J3572" s="24"/>
    </row>
    <row r="3573" spans="1:10" ht="13">
      <c r="A3573" s="1" t="s">
        <v>3572</v>
      </c>
      <c r="E3573" s="39"/>
      <c r="F3573" s="65"/>
      <c r="I3573" s="24"/>
      <c r="J3573" s="24"/>
    </row>
    <row r="3574" spans="1:10" ht="13">
      <c r="A3574" s="1" t="s">
        <v>3573</v>
      </c>
      <c r="E3574" s="39"/>
      <c r="F3574" s="65"/>
      <c r="I3574" s="24"/>
      <c r="J3574" s="24"/>
    </row>
    <row r="3575" spans="1:10" ht="13">
      <c r="A3575" s="1" t="s">
        <v>3574</v>
      </c>
      <c r="E3575" s="39"/>
      <c r="F3575" s="65"/>
      <c r="I3575" s="24"/>
      <c r="J3575" s="24"/>
    </row>
    <row r="3576" spans="1:10" ht="13">
      <c r="A3576" s="1" t="s">
        <v>3575</v>
      </c>
      <c r="E3576" s="39"/>
      <c r="F3576" s="65"/>
      <c r="I3576" s="24"/>
      <c r="J3576" s="24"/>
    </row>
    <row r="3577" spans="1:10" ht="13">
      <c r="A3577" s="1" t="s">
        <v>3576</v>
      </c>
      <c r="E3577" s="39"/>
      <c r="F3577" s="65"/>
      <c r="I3577" s="24"/>
      <c r="J3577" s="24"/>
    </row>
    <row r="3578" spans="1:10" ht="13">
      <c r="A3578" s="1" t="s">
        <v>3577</v>
      </c>
      <c r="E3578" s="39"/>
      <c r="F3578" s="65"/>
      <c r="I3578" s="24"/>
      <c r="J3578" s="24"/>
    </row>
    <row r="3579" spans="1:10" ht="13">
      <c r="A3579" s="1" t="s">
        <v>3578</v>
      </c>
      <c r="E3579" s="39"/>
      <c r="F3579" s="65"/>
      <c r="I3579" s="24"/>
      <c r="J3579" s="24"/>
    </row>
    <row r="3580" spans="1:10" ht="13">
      <c r="A3580" s="1" t="s">
        <v>3579</v>
      </c>
      <c r="E3580" s="39"/>
      <c r="F3580" s="65"/>
      <c r="I3580" s="24"/>
      <c r="J3580" s="24"/>
    </row>
    <row r="3581" spans="1:10" ht="13">
      <c r="A3581" s="1" t="s">
        <v>3580</v>
      </c>
      <c r="E3581" s="39"/>
      <c r="F3581" s="65"/>
      <c r="I3581" s="24"/>
      <c r="J3581" s="24"/>
    </row>
    <row r="3582" spans="1:10" ht="13">
      <c r="A3582" s="1" t="s">
        <v>3581</v>
      </c>
      <c r="E3582" s="39"/>
      <c r="F3582" s="65"/>
      <c r="I3582" s="24"/>
      <c r="J3582" s="24"/>
    </row>
    <row r="3583" spans="1:10" ht="13">
      <c r="A3583" s="1" t="s">
        <v>3582</v>
      </c>
      <c r="E3583" s="39"/>
      <c r="F3583" s="65"/>
      <c r="I3583" s="24"/>
      <c r="J3583" s="24"/>
    </row>
    <row r="3584" spans="1:10" ht="13">
      <c r="A3584" s="1" t="s">
        <v>3583</v>
      </c>
      <c r="E3584" s="39"/>
      <c r="F3584" s="65"/>
      <c r="I3584" s="24"/>
      <c r="J3584" s="24"/>
    </row>
    <row r="3585" spans="1:10" ht="13">
      <c r="A3585" s="1" t="s">
        <v>3584</v>
      </c>
      <c r="E3585" s="39"/>
      <c r="F3585" s="65"/>
      <c r="I3585" s="24"/>
      <c r="J3585" s="24"/>
    </row>
    <row r="3586" spans="1:10" ht="13">
      <c r="A3586" s="1" t="s">
        <v>3585</v>
      </c>
      <c r="E3586" s="39"/>
      <c r="F3586" s="65"/>
      <c r="I3586" s="24"/>
      <c r="J3586" s="24"/>
    </row>
    <row r="3587" spans="1:10" ht="13">
      <c r="A3587" s="1" t="s">
        <v>3586</v>
      </c>
      <c r="E3587" s="39"/>
      <c r="F3587" s="65"/>
      <c r="I3587" s="24"/>
      <c r="J3587" s="24"/>
    </row>
    <row r="3588" spans="1:10" ht="13">
      <c r="A3588" s="1" t="s">
        <v>3587</v>
      </c>
      <c r="E3588" s="39"/>
      <c r="F3588" s="65"/>
      <c r="I3588" s="24"/>
      <c r="J3588" s="24"/>
    </row>
    <row r="3589" spans="1:10" ht="13">
      <c r="A3589" s="1" t="s">
        <v>3588</v>
      </c>
      <c r="E3589" s="39"/>
      <c r="F3589" s="65"/>
      <c r="I3589" s="24"/>
      <c r="J3589" s="24"/>
    </row>
    <row r="3590" spans="1:10" ht="13">
      <c r="A3590" s="1" t="s">
        <v>3589</v>
      </c>
      <c r="E3590" s="39"/>
      <c r="F3590" s="65"/>
      <c r="I3590" s="24"/>
      <c r="J3590" s="24"/>
    </row>
    <row r="3591" spans="1:10" ht="13">
      <c r="A3591" s="1" t="s">
        <v>3590</v>
      </c>
      <c r="E3591" s="39"/>
      <c r="F3591" s="65"/>
      <c r="I3591" s="24"/>
      <c r="J3591" s="24"/>
    </row>
    <row r="3592" spans="1:10" ht="13">
      <c r="A3592" s="1" t="s">
        <v>3591</v>
      </c>
      <c r="E3592" s="39"/>
      <c r="F3592" s="65"/>
      <c r="I3592" s="24"/>
      <c r="J3592" s="24"/>
    </row>
    <row r="3593" spans="1:10" ht="13">
      <c r="A3593" s="1" t="s">
        <v>3592</v>
      </c>
      <c r="E3593" s="39"/>
      <c r="F3593" s="65"/>
      <c r="I3593" s="24"/>
      <c r="J3593" s="24"/>
    </row>
    <row r="3594" spans="1:10" ht="13">
      <c r="A3594" s="1" t="s">
        <v>3593</v>
      </c>
      <c r="E3594" s="39"/>
      <c r="F3594" s="65"/>
      <c r="I3594" s="24"/>
      <c r="J3594" s="24"/>
    </row>
    <row r="3595" spans="1:10" ht="13">
      <c r="A3595" s="1" t="s">
        <v>3594</v>
      </c>
      <c r="E3595" s="39"/>
      <c r="F3595" s="65"/>
      <c r="I3595" s="24"/>
      <c r="J3595" s="24"/>
    </row>
    <row r="3596" spans="1:10" ht="13">
      <c r="A3596" s="1" t="s">
        <v>3595</v>
      </c>
      <c r="E3596" s="39"/>
      <c r="F3596" s="65"/>
      <c r="I3596" s="24"/>
      <c r="J3596" s="24"/>
    </row>
    <row r="3597" spans="1:10" ht="13">
      <c r="A3597" s="1" t="s">
        <v>3596</v>
      </c>
      <c r="E3597" s="39"/>
      <c r="F3597" s="65"/>
      <c r="I3597" s="24"/>
      <c r="J3597" s="24"/>
    </row>
    <row r="3598" spans="1:10" ht="13">
      <c r="A3598" s="1" t="s">
        <v>3597</v>
      </c>
      <c r="E3598" s="39"/>
      <c r="F3598" s="65"/>
      <c r="I3598" s="24"/>
      <c r="J3598" s="24"/>
    </row>
    <row r="3599" spans="1:10" ht="13">
      <c r="A3599" s="1" t="s">
        <v>3598</v>
      </c>
      <c r="E3599" s="39"/>
      <c r="F3599" s="65"/>
      <c r="I3599" s="24"/>
      <c r="J3599" s="24"/>
    </row>
    <row r="3600" spans="1:10" ht="13">
      <c r="A3600" s="1" t="s">
        <v>3599</v>
      </c>
      <c r="E3600" s="39"/>
      <c r="F3600" s="65"/>
      <c r="I3600" s="24"/>
      <c r="J3600" s="24"/>
    </row>
    <row r="3601" spans="1:10" ht="13">
      <c r="A3601" s="1" t="s">
        <v>3600</v>
      </c>
      <c r="E3601" s="39"/>
      <c r="F3601" s="65"/>
      <c r="I3601" s="24"/>
      <c r="J3601" s="24"/>
    </row>
    <row r="3602" spans="1:10" ht="13">
      <c r="A3602" s="1" t="s">
        <v>3601</v>
      </c>
      <c r="E3602" s="39"/>
      <c r="F3602" s="65"/>
      <c r="I3602" s="24"/>
      <c r="J3602" s="24"/>
    </row>
    <row r="3603" spans="1:10" ht="13">
      <c r="A3603" s="1" t="s">
        <v>3602</v>
      </c>
      <c r="E3603" s="39"/>
      <c r="F3603" s="65"/>
      <c r="I3603" s="24"/>
      <c r="J3603" s="24"/>
    </row>
    <row r="3604" spans="1:10" ht="13">
      <c r="A3604" s="1" t="s">
        <v>3603</v>
      </c>
      <c r="E3604" s="39"/>
      <c r="F3604" s="65"/>
      <c r="I3604" s="24"/>
      <c r="J3604" s="24"/>
    </row>
    <row r="3605" spans="1:10" ht="13">
      <c r="A3605" s="1" t="s">
        <v>3604</v>
      </c>
      <c r="E3605" s="39"/>
      <c r="F3605" s="65"/>
      <c r="I3605" s="24"/>
      <c r="J3605" s="24"/>
    </row>
    <row r="3606" spans="1:10" ht="13">
      <c r="A3606" s="1" t="s">
        <v>3605</v>
      </c>
      <c r="E3606" s="39"/>
      <c r="F3606" s="65"/>
      <c r="I3606" s="24"/>
      <c r="J3606" s="24"/>
    </row>
    <row r="3607" spans="1:10" ht="13">
      <c r="A3607" s="1" t="s">
        <v>3606</v>
      </c>
      <c r="E3607" s="39"/>
      <c r="F3607" s="65"/>
      <c r="I3607" s="24"/>
      <c r="J3607" s="24"/>
    </row>
    <row r="3608" spans="1:10" ht="13">
      <c r="A3608" s="1" t="s">
        <v>3607</v>
      </c>
      <c r="E3608" s="39"/>
      <c r="F3608" s="65"/>
      <c r="I3608" s="24"/>
      <c r="J3608" s="24"/>
    </row>
    <row r="3609" spans="1:10" ht="13">
      <c r="A3609" s="1" t="s">
        <v>3608</v>
      </c>
      <c r="E3609" s="39"/>
      <c r="F3609" s="65"/>
      <c r="I3609" s="24"/>
      <c r="J3609" s="24"/>
    </row>
    <row r="3610" spans="1:10" ht="13">
      <c r="A3610" s="1" t="s">
        <v>3609</v>
      </c>
      <c r="E3610" s="39"/>
      <c r="F3610" s="65"/>
      <c r="I3610" s="24"/>
      <c r="J3610" s="24"/>
    </row>
    <row r="3611" spans="1:10" ht="13">
      <c r="A3611" s="1" t="s">
        <v>3610</v>
      </c>
      <c r="E3611" s="39"/>
      <c r="F3611" s="65"/>
      <c r="I3611" s="24"/>
      <c r="J3611" s="24"/>
    </row>
    <row r="3612" spans="1:10" ht="13">
      <c r="A3612" s="1" t="s">
        <v>3611</v>
      </c>
      <c r="E3612" s="39"/>
      <c r="F3612" s="65"/>
      <c r="I3612" s="24"/>
      <c r="J3612" s="24"/>
    </row>
    <row r="3613" spans="1:10" ht="13">
      <c r="A3613" s="1" t="s">
        <v>3612</v>
      </c>
      <c r="E3613" s="39"/>
      <c r="F3613" s="65"/>
      <c r="I3613" s="24"/>
      <c r="J3613" s="24"/>
    </row>
    <row r="3614" spans="1:10" ht="13">
      <c r="A3614" s="1" t="s">
        <v>3613</v>
      </c>
      <c r="E3614" s="39"/>
      <c r="F3614" s="65"/>
      <c r="I3614" s="24"/>
      <c r="J3614" s="24"/>
    </row>
    <row r="3615" spans="1:10" ht="13">
      <c r="A3615" s="1" t="s">
        <v>3614</v>
      </c>
      <c r="E3615" s="39"/>
      <c r="F3615" s="65"/>
      <c r="I3615" s="24"/>
      <c r="J3615" s="24"/>
    </row>
    <row r="3616" spans="1:10" ht="13">
      <c r="A3616" s="1" t="s">
        <v>3615</v>
      </c>
      <c r="E3616" s="39"/>
      <c r="F3616" s="65"/>
      <c r="I3616" s="24"/>
      <c r="J3616" s="24"/>
    </row>
    <row r="3617" spans="1:10" ht="13">
      <c r="A3617" s="1" t="s">
        <v>3616</v>
      </c>
      <c r="E3617" s="39"/>
      <c r="F3617" s="65"/>
      <c r="I3617" s="24"/>
      <c r="J3617" s="24"/>
    </row>
    <row r="3618" spans="1:10" ht="13">
      <c r="A3618" s="1" t="s">
        <v>3617</v>
      </c>
      <c r="E3618" s="39"/>
      <c r="F3618" s="65"/>
      <c r="I3618" s="24"/>
      <c r="J3618" s="24"/>
    </row>
    <row r="3619" spans="1:10" ht="13">
      <c r="A3619" s="1" t="s">
        <v>3618</v>
      </c>
      <c r="E3619" s="39"/>
      <c r="F3619" s="65"/>
      <c r="I3619" s="24"/>
      <c r="J3619" s="24"/>
    </row>
    <row r="3620" spans="1:10" ht="13">
      <c r="A3620" s="1" t="s">
        <v>3619</v>
      </c>
      <c r="E3620" s="39"/>
      <c r="F3620" s="65"/>
      <c r="I3620" s="24"/>
      <c r="J3620" s="24"/>
    </row>
    <row r="3621" spans="1:10" ht="13">
      <c r="A3621" s="1" t="s">
        <v>3620</v>
      </c>
      <c r="E3621" s="39"/>
      <c r="F3621" s="65"/>
      <c r="I3621" s="24"/>
      <c r="J3621" s="24"/>
    </row>
    <row r="3622" spans="1:10" ht="13">
      <c r="A3622" s="1" t="s">
        <v>3621</v>
      </c>
      <c r="E3622" s="39"/>
      <c r="F3622" s="65"/>
      <c r="I3622" s="24"/>
      <c r="J3622" s="24"/>
    </row>
    <row r="3623" spans="1:10" ht="13">
      <c r="A3623" s="1" t="s">
        <v>3622</v>
      </c>
      <c r="E3623" s="39"/>
      <c r="F3623" s="65"/>
      <c r="I3623" s="24"/>
      <c r="J3623" s="24"/>
    </row>
    <row r="3624" spans="1:10" ht="13">
      <c r="A3624" s="1" t="s">
        <v>3623</v>
      </c>
      <c r="E3624" s="39"/>
      <c r="F3624" s="65"/>
      <c r="I3624" s="24"/>
      <c r="J3624" s="24"/>
    </row>
    <row r="3625" spans="1:10" ht="13">
      <c r="A3625" s="1" t="s">
        <v>3624</v>
      </c>
      <c r="E3625" s="39"/>
      <c r="F3625" s="65"/>
      <c r="I3625" s="24"/>
      <c r="J3625" s="24"/>
    </row>
    <row r="3626" spans="1:10" ht="13">
      <c r="A3626" s="1" t="s">
        <v>3625</v>
      </c>
      <c r="E3626" s="39"/>
      <c r="F3626" s="65"/>
      <c r="I3626" s="24"/>
      <c r="J3626" s="24"/>
    </row>
    <row r="3627" spans="1:10" ht="13">
      <c r="A3627" s="1" t="s">
        <v>3626</v>
      </c>
      <c r="E3627" s="39"/>
      <c r="F3627" s="65"/>
      <c r="I3627" s="24"/>
      <c r="J3627" s="24"/>
    </row>
    <row r="3628" spans="1:10" ht="13">
      <c r="A3628" s="1" t="s">
        <v>3627</v>
      </c>
      <c r="E3628" s="39"/>
      <c r="F3628" s="65"/>
      <c r="I3628" s="24"/>
      <c r="J3628" s="24"/>
    </row>
    <row r="3629" spans="1:10" ht="13">
      <c r="A3629" s="1" t="s">
        <v>3628</v>
      </c>
      <c r="E3629" s="39"/>
      <c r="F3629" s="65"/>
      <c r="I3629" s="24"/>
      <c r="J3629" s="24"/>
    </row>
    <row r="3630" spans="1:10" ht="13">
      <c r="A3630" s="1" t="s">
        <v>3629</v>
      </c>
      <c r="E3630" s="39"/>
      <c r="F3630" s="65"/>
      <c r="I3630" s="24"/>
      <c r="J3630" s="24"/>
    </row>
    <row r="3631" spans="1:10" ht="13">
      <c r="A3631" s="1" t="s">
        <v>3630</v>
      </c>
      <c r="E3631" s="39"/>
      <c r="F3631" s="65"/>
      <c r="I3631" s="24"/>
      <c r="J3631" s="24"/>
    </row>
    <row r="3632" spans="1:10" ht="13">
      <c r="A3632" s="1" t="s">
        <v>3631</v>
      </c>
      <c r="E3632" s="39"/>
      <c r="F3632" s="65"/>
      <c r="I3632" s="24"/>
      <c r="J3632" s="24"/>
    </row>
    <row r="3633" spans="1:10" ht="13">
      <c r="A3633" s="1" t="s">
        <v>3632</v>
      </c>
      <c r="E3633" s="39"/>
      <c r="F3633" s="65"/>
      <c r="I3633" s="24"/>
      <c r="J3633" s="24"/>
    </row>
    <row r="3634" spans="1:10" ht="13">
      <c r="A3634" s="1" t="s">
        <v>3633</v>
      </c>
      <c r="E3634" s="39"/>
      <c r="F3634" s="65"/>
      <c r="I3634" s="24"/>
      <c r="J3634" s="24"/>
    </row>
    <row r="3635" spans="1:10" ht="13">
      <c r="A3635" s="1" t="s">
        <v>3634</v>
      </c>
      <c r="E3635" s="39"/>
      <c r="F3635" s="65"/>
      <c r="I3635" s="24"/>
      <c r="J3635" s="24"/>
    </row>
    <row r="3636" spans="1:10" ht="13">
      <c r="A3636" s="1" t="s">
        <v>3635</v>
      </c>
      <c r="E3636" s="39"/>
      <c r="F3636" s="65"/>
      <c r="I3636" s="24"/>
      <c r="J3636" s="24"/>
    </row>
    <row r="3637" spans="1:10" ht="13">
      <c r="A3637" s="1" t="s">
        <v>3636</v>
      </c>
      <c r="E3637" s="39"/>
      <c r="F3637" s="65"/>
      <c r="I3637" s="24"/>
      <c r="J3637" s="24"/>
    </row>
    <row r="3638" spans="1:10" ht="13">
      <c r="A3638" s="1" t="s">
        <v>3637</v>
      </c>
      <c r="E3638" s="39"/>
      <c r="F3638" s="65"/>
      <c r="I3638" s="24"/>
      <c r="J3638" s="24"/>
    </row>
    <row r="3639" spans="1:10" ht="13">
      <c r="A3639" s="1" t="s">
        <v>3638</v>
      </c>
      <c r="E3639" s="39"/>
      <c r="F3639" s="65"/>
      <c r="I3639" s="24"/>
      <c r="J3639" s="24"/>
    </row>
    <row r="3640" spans="1:10" ht="13">
      <c r="A3640" s="1" t="s">
        <v>3639</v>
      </c>
      <c r="E3640" s="39"/>
      <c r="F3640" s="65"/>
      <c r="I3640" s="24"/>
      <c r="J3640" s="24"/>
    </row>
    <row r="3641" spans="1:10" ht="13">
      <c r="A3641" s="1" t="s">
        <v>3640</v>
      </c>
      <c r="E3641" s="39"/>
      <c r="F3641" s="65"/>
      <c r="I3641" s="24"/>
      <c r="J3641" s="24"/>
    </row>
    <row r="3642" spans="1:10" ht="13">
      <c r="A3642" s="1" t="s">
        <v>3641</v>
      </c>
      <c r="E3642" s="39"/>
      <c r="F3642" s="65"/>
      <c r="I3642" s="24"/>
      <c r="J3642" s="24"/>
    </row>
    <row r="3643" spans="1:10" ht="13">
      <c r="A3643" s="1" t="s">
        <v>3642</v>
      </c>
      <c r="E3643" s="39"/>
      <c r="F3643" s="65"/>
      <c r="I3643" s="24"/>
      <c r="J3643" s="24"/>
    </row>
    <row r="3644" spans="1:10" ht="13">
      <c r="A3644" s="1" t="s">
        <v>3643</v>
      </c>
      <c r="E3644" s="39"/>
      <c r="F3644" s="65"/>
      <c r="I3644" s="24"/>
      <c r="J3644" s="24"/>
    </row>
    <row r="3645" spans="1:10" ht="13">
      <c r="A3645" s="1" t="s">
        <v>3644</v>
      </c>
      <c r="E3645" s="39"/>
      <c r="F3645" s="65"/>
      <c r="I3645" s="24"/>
      <c r="J3645" s="24"/>
    </row>
    <row r="3646" spans="1:10" ht="13">
      <c r="A3646" s="1" t="s">
        <v>3645</v>
      </c>
      <c r="E3646" s="39"/>
      <c r="F3646" s="65"/>
      <c r="I3646" s="24"/>
      <c r="J3646" s="24"/>
    </row>
    <row r="3647" spans="1:10" ht="13">
      <c r="A3647" s="1" t="s">
        <v>3646</v>
      </c>
      <c r="E3647" s="39"/>
      <c r="F3647" s="65"/>
      <c r="I3647" s="24"/>
      <c r="J3647" s="24"/>
    </row>
    <row r="3648" spans="1:10" ht="13">
      <c r="A3648" s="1" t="s">
        <v>3647</v>
      </c>
      <c r="E3648" s="39"/>
      <c r="F3648" s="65"/>
      <c r="I3648" s="24"/>
      <c r="J3648" s="24"/>
    </row>
    <row r="3649" spans="1:10" ht="13">
      <c r="A3649" s="1" t="s">
        <v>3648</v>
      </c>
      <c r="E3649" s="39"/>
      <c r="F3649" s="65"/>
      <c r="I3649" s="24"/>
      <c r="J3649" s="24"/>
    </row>
    <row r="3650" spans="1:10" ht="13">
      <c r="A3650" s="1" t="s">
        <v>3649</v>
      </c>
      <c r="E3650" s="39"/>
      <c r="F3650" s="65"/>
      <c r="I3650" s="24"/>
      <c r="J3650" s="24"/>
    </row>
    <row r="3651" spans="1:10" ht="13">
      <c r="A3651" s="1" t="s">
        <v>3650</v>
      </c>
      <c r="E3651" s="39"/>
      <c r="F3651" s="65"/>
      <c r="I3651" s="24"/>
      <c r="J3651" s="24"/>
    </row>
    <row r="3652" spans="1:10" ht="13">
      <c r="A3652" s="1" t="s">
        <v>3651</v>
      </c>
      <c r="E3652" s="39"/>
      <c r="F3652" s="65"/>
      <c r="I3652" s="24"/>
      <c r="J3652" s="24"/>
    </row>
    <row r="3653" spans="1:10" ht="13">
      <c r="A3653" s="1" t="s">
        <v>3652</v>
      </c>
      <c r="E3653" s="39"/>
      <c r="F3653" s="65"/>
      <c r="I3653" s="24"/>
      <c r="J3653" s="24"/>
    </row>
    <row r="3654" spans="1:10" ht="13">
      <c r="A3654" s="1" t="s">
        <v>3653</v>
      </c>
      <c r="E3654" s="39"/>
      <c r="F3654" s="65"/>
      <c r="I3654" s="24"/>
      <c r="J3654" s="24"/>
    </row>
    <row r="3655" spans="1:10" ht="13">
      <c r="A3655" s="1" t="s">
        <v>3654</v>
      </c>
      <c r="E3655" s="39"/>
      <c r="F3655" s="65"/>
      <c r="I3655" s="24"/>
      <c r="J3655" s="24"/>
    </row>
    <row r="3656" spans="1:10" ht="13">
      <c r="A3656" s="1" t="s">
        <v>3655</v>
      </c>
      <c r="E3656" s="39"/>
      <c r="F3656" s="65"/>
      <c r="I3656" s="24"/>
      <c r="J3656" s="24"/>
    </row>
    <row r="3657" spans="1:10" ht="13">
      <c r="A3657" s="1" t="s">
        <v>3656</v>
      </c>
      <c r="E3657" s="39"/>
      <c r="F3657" s="65"/>
      <c r="I3657" s="24"/>
      <c r="J3657" s="24"/>
    </row>
    <row r="3658" spans="1:10" ht="13">
      <c r="A3658" s="1" t="s">
        <v>3657</v>
      </c>
      <c r="E3658" s="39"/>
      <c r="F3658" s="65"/>
      <c r="I3658" s="24"/>
      <c r="J3658" s="24"/>
    </row>
    <row r="3659" spans="1:10" ht="13">
      <c r="A3659" s="1" t="s">
        <v>3658</v>
      </c>
      <c r="E3659" s="39"/>
      <c r="F3659" s="65"/>
      <c r="I3659" s="24"/>
      <c r="J3659" s="24"/>
    </row>
    <row r="3660" spans="1:10" ht="13">
      <c r="A3660" s="1" t="s">
        <v>3659</v>
      </c>
      <c r="E3660" s="39"/>
      <c r="F3660" s="65"/>
      <c r="I3660" s="24"/>
      <c r="J3660" s="24"/>
    </row>
    <row r="3661" spans="1:10" ht="13">
      <c r="A3661" s="1" t="s">
        <v>3660</v>
      </c>
      <c r="E3661" s="39"/>
      <c r="F3661" s="65"/>
      <c r="I3661" s="24"/>
      <c r="J3661" s="24"/>
    </row>
    <row r="3662" spans="1:10" ht="13">
      <c r="A3662" s="1" t="s">
        <v>3661</v>
      </c>
      <c r="E3662" s="39"/>
      <c r="F3662" s="65"/>
      <c r="I3662" s="24"/>
      <c r="J3662" s="24"/>
    </row>
    <row r="3663" spans="1:10" ht="13">
      <c r="A3663" s="1" t="s">
        <v>3662</v>
      </c>
      <c r="E3663" s="39"/>
      <c r="F3663" s="65"/>
      <c r="I3663" s="24"/>
      <c r="J3663" s="24"/>
    </row>
    <row r="3664" spans="1:10" ht="13">
      <c r="A3664" s="1" t="s">
        <v>3663</v>
      </c>
      <c r="E3664" s="39"/>
      <c r="F3664" s="65"/>
      <c r="I3664" s="24"/>
      <c r="J3664" s="24"/>
    </row>
    <row r="3665" spans="1:10" ht="13">
      <c r="A3665" s="1" t="s">
        <v>3664</v>
      </c>
      <c r="E3665" s="39"/>
      <c r="F3665" s="65"/>
      <c r="I3665" s="24"/>
      <c r="J3665" s="24"/>
    </row>
    <row r="3666" spans="1:10" ht="13">
      <c r="A3666" s="1" t="s">
        <v>3665</v>
      </c>
      <c r="E3666" s="39"/>
      <c r="F3666" s="65"/>
      <c r="I3666" s="24"/>
      <c r="J3666" s="24"/>
    </row>
    <row r="3667" spans="1:10" ht="13">
      <c r="A3667" s="1" t="s">
        <v>3666</v>
      </c>
      <c r="E3667" s="39"/>
      <c r="F3667" s="65"/>
      <c r="I3667" s="24"/>
      <c r="J3667" s="24"/>
    </row>
    <row r="3668" spans="1:10" ht="13">
      <c r="A3668" s="1" t="s">
        <v>3667</v>
      </c>
      <c r="E3668" s="39"/>
      <c r="F3668" s="65"/>
      <c r="I3668" s="24"/>
      <c r="J3668" s="24"/>
    </row>
    <row r="3669" spans="1:10" ht="13">
      <c r="A3669" s="1" t="s">
        <v>3668</v>
      </c>
      <c r="E3669" s="39"/>
      <c r="F3669" s="65"/>
      <c r="I3669" s="24"/>
      <c r="J3669" s="24"/>
    </row>
    <row r="3670" spans="1:10" ht="13">
      <c r="A3670" s="1" t="s">
        <v>3669</v>
      </c>
      <c r="E3670" s="39"/>
      <c r="F3670" s="65"/>
      <c r="I3670" s="24"/>
      <c r="J3670" s="24"/>
    </row>
    <row r="3671" spans="1:10" ht="13">
      <c r="A3671" s="1" t="s">
        <v>3670</v>
      </c>
      <c r="E3671" s="39"/>
      <c r="F3671" s="65"/>
      <c r="I3671" s="24"/>
      <c r="J3671" s="24"/>
    </row>
    <row r="3672" spans="1:10" ht="13">
      <c r="A3672" s="1" t="s">
        <v>3671</v>
      </c>
      <c r="E3672" s="39"/>
      <c r="F3672" s="65"/>
      <c r="I3672" s="24"/>
      <c r="J3672" s="24"/>
    </row>
    <row r="3673" spans="1:10" ht="13">
      <c r="A3673" s="1" t="s">
        <v>3672</v>
      </c>
      <c r="E3673" s="39"/>
      <c r="F3673" s="65"/>
      <c r="I3673" s="24"/>
      <c r="J3673" s="24"/>
    </row>
    <row r="3674" spans="1:10" ht="13">
      <c r="A3674" s="1" t="s">
        <v>3673</v>
      </c>
      <c r="E3674" s="39"/>
      <c r="F3674" s="65"/>
      <c r="I3674" s="24"/>
      <c r="J3674" s="24"/>
    </row>
    <row r="3675" spans="1:10" ht="13">
      <c r="A3675" s="1" t="s">
        <v>3674</v>
      </c>
      <c r="E3675" s="39"/>
      <c r="F3675" s="65"/>
      <c r="I3675" s="24"/>
      <c r="J3675" s="24"/>
    </row>
    <row r="3676" spans="1:10" ht="13">
      <c r="A3676" s="1" t="s">
        <v>3675</v>
      </c>
      <c r="E3676" s="39"/>
      <c r="F3676" s="65"/>
      <c r="I3676" s="24"/>
      <c r="J3676" s="24"/>
    </row>
    <row r="3677" spans="1:10" ht="13">
      <c r="A3677" s="1" t="s">
        <v>3676</v>
      </c>
      <c r="E3677" s="39"/>
      <c r="F3677" s="65"/>
      <c r="I3677" s="24"/>
      <c r="J3677" s="24"/>
    </row>
    <row r="3678" spans="1:10" ht="13">
      <c r="A3678" s="1" t="s">
        <v>3677</v>
      </c>
      <c r="E3678" s="39"/>
      <c r="F3678" s="65"/>
      <c r="I3678" s="24"/>
      <c r="J3678" s="24"/>
    </row>
    <row r="3679" spans="1:10" ht="13">
      <c r="A3679" s="1" t="s">
        <v>3678</v>
      </c>
      <c r="E3679" s="39"/>
      <c r="F3679" s="65"/>
      <c r="I3679" s="24"/>
      <c r="J3679" s="24"/>
    </row>
    <row r="3680" spans="1:10" ht="13">
      <c r="A3680" s="1" t="s">
        <v>3679</v>
      </c>
      <c r="E3680" s="39"/>
      <c r="F3680" s="65"/>
      <c r="I3680" s="24"/>
      <c r="J3680" s="24"/>
    </row>
    <row r="3681" spans="1:10" ht="13">
      <c r="A3681" s="1" t="s">
        <v>3680</v>
      </c>
      <c r="E3681" s="39"/>
      <c r="F3681" s="65"/>
      <c r="I3681" s="24"/>
      <c r="J3681" s="24"/>
    </row>
    <row r="3682" spans="1:10" ht="13">
      <c r="A3682" s="1" t="s">
        <v>3681</v>
      </c>
      <c r="E3682" s="39"/>
      <c r="F3682" s="65"/>
      <c r="I3682" s="24"/>
      <c r="J3682" s="24"/>
    </row>
    <row r="3683" spans="1:10" ht="13">
      <c r="A3683" s="1" t="s">
        <v>3682</v>
      </c>
      <c r="E3683" s="39"/>
      <c r="F3683" s="65"/>
      <c r="I3683" s="24"/>
      <c r="J3683" s="24"/>
    </row>
    <row r="3684" spans="1:10" ht="13">
      <c r="A3684" s="1" t="s">
        <v>3683</v>
      </c>
      <c r="E3684" s="39"/>
      <c r="F3684" s="65"/>
      <c r="I3684" s="24"/>
      <c r="J3684" s="24"/>
    </row>
    <row r="3685" spans="1:10" ht="13">
      <c r="A3685" s="1" t="s">
        <v>3684</v>
      </c>
      <c r="E3685" s="39"/>
      <c r="F3685" s="65"/>
      <c r="I3685" s="24"/>
      <c r="J3685" s="24"/>
    </row>
    <row r="3686" spans="1:10" ht="13">
      <c r="A3686" s="1" t="s">
        <v>3685</v>
      </c>
      <c r="E3686" s="39"/>
      <c r="F3686" s="65"/>
      <c r="I3686" s="24"/>
      <c r="J3686" s="24"/>
    </row>
    <row r="3687" spans="1:10" ht="13">
      <c r="A3687" s="1" t="s">
        <v>3686</v>
      </c>
      <c r="E3687" s="39"/>
      <c r="F3687" s="65"/>
      <c r="I3687" s="24"/>
      <c r="J3687" s="24"/>
    </row>
    <row r="3688" spans="1:10" ht="13">
      <c r="A3688" s="1" t="s">
        <v>3687</v>
      </c>
      <c r="E3688" s="39"/>
      <c r="F3688" s="65"/>
      <c r="I3688" s="24"/>
      <c r="J3688" s="24"/>
    </row>
    <row r="3689" spans="1:10" ht="13">
      <c r="A3689" s="1" t="s">
        <v>3688</v>
      </c>
      <c r="E3689" s="39"/>
      <c r="F3689" s="65"/>
      <c r="I3689" s="24"/>
      <c r="J3689" s="24"/>
    </row>
    <row r="3690" spans="1:10" ht="13">
      <c r="A3690" s="1" t="s">
        <v>3689</v>
      </c>
      <c r="E3690" s="39"/>
      <c r="F3690" s="65"/>
      <c r="I3690" s="24"/>
      <c r="J3690" s="24"/>
    </row>
    <row r="3691" spans="1:10" ht="13">
      <c r="A3691" s="1" t="s">
        <v>3690</v>
      </c>
      <c r="E3691" s="39"/>
      <c r="F3691" s="65"/>
      <c r="I3691" s="24"/>
      <c r="J3691" s="24"/>
    </row>
    <row r="3692" spans="1:10" ht="13">
      <c r="A3692" s="1" t="s">
        <v>3691</v>
      </c>
      <c r="E3692" s="39"/>
      <c r="F3692" s="65"/>
      <c r="I3692" s="24"/>
      <c r="J3692" s="24"/>
    </row>
    <row r="3693" spans="1:10" ht="13">
      <c r="A3693" s="1" t="s">
        <v>3692</v>
      </c>
      <c r="E3693" s="39"/>
      <c r="F3693" s="65"/>
      <c r="I3693" s="24"/>
      <c r="J3693" s="24"/>
    </row>
    <row r="3694" spans="1:10" ht="13">
      <c r="A3694" s="1" t="s">
        <v>3693</v>
      </c>
      <c r="E3694" s="39"/>
      <c r="F3694" s="65"/>
      <c r="I3694" s="24"/>
      <c r="J3694" s="24"/>
    </row>
    <row r="3695" spans="1:10" ht="13">
      <c r="A3695" s="1" t="s">
        <v>3694</v>
      </c>
      <c r="E3695" s="39"/>
      <c r="F3695" s="65"/>
      <c r="I3695" s="24"/>
      <c r="J3695" s="24"/>
    </row>
    <row r="3696" spans="1:10" ht="13">
      <c r="A3696" s="1" t="s">
        <v>3695</v>
      </c>
      <c r="E3696" s="39"/>
      <c r="F3696" s="65"/>
      <c r="I3696" s="24"/>
      <c r="J3696" s="24"/>
    </row>
    <row r="3697" spans="1:10" ht="13">
      <c r="A3697" s="1" t="s">
        <v>3696</v>
      </c>
      <c r="E3697" s="39"/>
      <c r="F3697" s="65"/>
      <c r="I3697" s="24"/>
      <c r="J3697" s="24"/>
    </row>
    <row r="3698" spans="1:10" ht="13">
      <c r="A3698" s="1" t="s">
        <v>3697</v>
      </c>
      <c r="E3698" s="39"/>
      <c r="F3698" s="65"/>
      <c r="I3698" s="24"/>
      <c r="J3698" s="24"/>
    </row>
    <row r="3699" spans="1:10" ht="13">
      <c r="A3699" s="1" t="s">
        <v>3698</v>
      </c>
      <c r="E3699" s="39"/>
      <c r="F3699" s="65"/>
      <c r="I3699" s="24"/>
      <c r="J3699" s="24"/>
    </row>
    <row r="3700" spans="1:10" ht="13">
      <c r="A3700" s="1" t="s">
        <v>3699</v>
      </c>
      <c r="E3700" s="39"/>
      <c r="F3700" s="65"/>
      <c r="I3700" s="24"/>
      <c r="J3700" s="24"/>
    </row>
    <row r="3701" spans="1:10" ht="13">
      <c r="A3701" s="1" t="s">
        <v>3700</v>
      </c>
      <c r="E3701" s="39"/>
      <c r="F3701" s="65"/>
      <c r="I3701" s="24"/>
      <c r="J3701" s="24"/>
    </row>
    <row r="3702" spans="1:10" ht="13">
      <c r="A3702" s="1" t="s">
        <v>3701</v>
      </c>
      <c r="E3702" s="39"/>
      <c r="F3702" s="65"/>
      <c r="I3702" s="24"/>
      <c r="J3702" s="24"/>
    </row>
    <row r="3703" spans="1:10" ht="13">
      <c r="A3703" s="1" t="s">
        <v>3702</v>
      </c>
      <c r="E3703" s="39"/>
      <c r="F3703" s="65"/>
      <c r="I3703" s="24"/>
      <c r="J3703" s="24"/>
    </row>
    <row r="3704" spans="1:10" ht="13">
      <c r="A3704" s="1" t="s">
        <v>3703</v>
      </c>
      <c r="E3704" s="39"/>
      <c r="F3704" s="65"/>
      <c r="I3704" s="24"/>
      <c r="J3704" s="24"/>
    </row>
    <row r="3705" spans="1:10" ht="13">
      <c r="A3705" s="1" t="s">
        <v>3704</v>
      </c>
      <c r="E3705" s="39"/>
      <c r="F3705" s="65"/>
      <c r="I3705" s="24"/>
      <c r="J3705" s="24"/>
    </row>
    <row r="3706" spans="1:10" ht="13">
      <c r="A3706" s="1" t="s">
        <v>3705</v>
      </c>
      <c r="E3706" s="39"/>
      <c r="F3706" s="65"/>
      <c r="I3706" s="24"/>
      <c r="J3706" s="24"/>
    </row>
    <row r="3707" spans="1:10" ht="13">
      <c r="A3707" s="1" t="s">
        <v>3706</v>
      </c>
      <c r="E3707" s="39"/>
      <c r="F3707" s="65"/>
      <c r="I3707" s="24"/>
      <c r="J3707" s="24"/>
    </row>
    <row r="3708" spans="1:10" ht="13">
      <c r="A3708" s="1" t="s">
        <v>3707</v>
      </c>
      <c r="E3708" s="39"/>
      <c r="F3708" s="65"/>
      <c r="I3708" s="24"/>
      <c r="J3708" s="24"/>
    </row>
    <row r="3709" spans="1:10" ht="13">
      <c r="A3709" s="1" t="s">
        <v>3708</v>
      </c>
      <c r="E3709" s="39"/>
      <c r="F3709" s="65"/>
      <c r="I3709" s="24"/>
      <c r="J3709" s="24"/>
    </row>
    <row r="3710" spans="1:10" ht="13">
      <c r="A3710" s="1" t="s">
        <v>3709</v>
      </c>
      <c r="E3710" s="39"/>
      <c r="F3710" s="65"/>
      <c r="I3710" s="24"/>
      <c r="J3710" s="24"/>
    </row>
    <row r="3711" spans="1:10" ht="13">
      <c r="A3711" s="1" t="s">
        <v>3710</v>
      </c>
      <c r="E3711" s="39"/>
      <c r="F3711" s="65"/>
      <c r="I3711" s="24"/>
      <c r="J3711" s="24"/>
    </row>
    <row r="3712" spans="1:10" ht="13">
      <c r="A3712" s="1" t="s">
        <v>3711</v>
      </c>
      <c r="E3712" s="39"/>
      <c r="F3712" s="65"/>
      <c r="I3712" s="24"/>
      <c r="J3712" s="24"/>
    </row>
    <row r="3713" spans="1:10" ht="13">
      <c r="A3713" s="1" t="s">
        <v>3712</v>
      </c>
      <c r="E3713" s="39"/>
      <c r="F3713" s="65"/>
      <c r="I3713" s="24"/>
      <c r="J3713" s="24"/>
    </row>
    <row r="3714" spans="1:10" ht="13">
      <c r="A3714" s="1" t="s">
        <v>3713</v>
      </c>
      <c r="E3714" s="39"/>
      <c r="F3714" s="65"/>
      <c r="I3714" s="24"/>
      <c r="J3714" s="24"/>
    </row>
    <row r="3715" spans="1:10" ht="13">
      <c r="A3715" s="1" t="s">
        <v>3714</v>
      </c>
      <c r="E3715" s="39"/>
      <c r="F3715" s="65"/>
      <c r="I3715" s="24"/>
      <c r="J3715" s="24"/>
    </row>
    <row r="3716" spans="1:10" ht="13">
      <c r="A3716" s="1" t="s">
        <v>3715</v>
      </c>
      <c r="E3716" s="39"/>
      <c r="F3716" s="65"/>
      <c r="I3716" s="24"/>
      <c r="J3716" s="24"/>
    </row>
    <row r="3717" spans="1:10" ht="13">
      <c r="A3717" s="1" t="s">
        <v>3716</v>
      </c>
      <c r="E3717" s="39"/>
      <c r="F3717" s="65"/>
      <c r="I3717" s="24"/>
      <c r="J3717" s="24"/>
    </row>
    <row r="3718" spans="1:10" ht="13">
      <c r="A3718" s="1" t="s">
        <v>3717</v>
      </c>
      <c r="E3718" s="39"/>
      <c r="F3718" s="65"/>
      <c r="I3718" s="24"/>
      <c r="J3718" s="24"/>
    </row>
    <row r="3719" spans="1:10" ht="13">
      <c r="A3719" s="1" t="s">
        <v>3718</v>
      </c>
      <c r="E3719" s="39"/>
      <c r="F3719" s="65"/>
      <c r="I3719" s="24"/>
      <c r="J3719" s="24"/>
    </row>
    <row r="3720" spans="1:10" ht="13">
      <c r="A3720" s="1" t="s">
        <v>3719</v>
      </c>
      <c r="E3720" s="39"/>
      <c r="F3720" s="65"/>
      <c r="I3720" s="24"/>
      <c r="J3720" s="24"/>
    </row>
    <row r="3721" spans="1:10" ht="13">
      <c r="A3721" s="1" t="s">
        <v>3720</v>
      </c>
      <c r="E3721" s="39"/>
      <c r="F3721" s="65"/>
      <c r="I3721" s="24"/>
      <c r="J3721" s="24"/>
    </row>
    <row r="3722" spans="1:10" ht="13">
      <c r="A3722" s="1" t="s">
        <v>3721</v>
      </c>
      <c r="E3722" s="39"/>
      <c r="F3722" s="65"/>
      <c r="I3722" s="24"/>
      <c r="J3722" s="24"/>
    </row>
    <row r="3723" spans="1:10" ht="13">
      <c r="A3723" s="1" t="s">
        <v>3722</v>
      </c>
      <c r="E3723" s="39"/>
      <c r="F3723" s="65"/>
      <c r="I3723" s="24"/>
      <c r="J3723" s="24"/>
    </row>
    <row r="3724" spans="1:10" ht="13">
      <c r="A3724" s="1" t="s">
        <v>3723</v>
      </c>
      <c r="E3724" s="39"/>
      <c r="F3724" s="65"/>
      <c r="I3724" s="24"/>
      <c r="J3724" s="24"/>
    </row>
    <row r="3725" spans="1:10" ht="13">
      <c r="A3725" s="1" t="s">
        <v>3724</v>
      </c>
      <c r="E3725" s="39"/>
      <c r="F3725" s="65"/>
      <c r="I3725" s="24"/>
      <c r="J3725" s="24"/>
    </row>
    <row r="3726" spans="1:10" ht="13">
      <c r="A3726" s="1" t="s">
        <v>3725</v>
      </c>
      <c r="E3726" s="39"/>
      <c r="F3726" s="65"/>
      <c r="I3726" s="24"/>
      <c r="J3726" s="24"/>
    </row>
    <row r="3727" spans="1:10" ht="13">
      <c r="A3727" s="1" t="s">
        <v>3726</v>
      </c>
      <c r="E3727" s="39"/>
      <c r="F3727" s="65"/>
      <c r="I3727" s="24"/>
      <c r="J3727" s="24"/>
    </row>
    <row r="3728" spans="1:10" ht="13">
      <c r="A3728" s="1" t="s">
        <v>3727</v>
      </c>
      <c r="E3728" s="39"/>
      <c r="F3728" s="65"/>
      <c r="I3728" s="24"/>
      <c r="J3728" s="24"/>
    </row>
    <row r="3729" spans="1:10" ht="13">
      <c r="A3729" s="1" t="s">
        <v>3728</v>
      </c>
      <c r="E3729" s="39"/>
      <c r="F3729" s="65"/>
      <c r="I3729" s="24"/>
      <c r="J3729" s="24"/>
    </row>
    <row r="3730" spans="1:10" ht="13">
      <c r="A3730" s="1" t="s">
        <v>3729</v>
      </c>
      <c r="E3730" s="39"/>
      <c r="F3730" s="65"/>
      <c r="I3730" s="24"/>
      <c r="J3730" s="24"/>
    </row>
    <row r="3731" spans="1:10" ht="13">
      <c r="A3731" s="1" t="s">
        <v>3730</v>
      </c>
      <c r="E3731" s="39"/>
      <c r="F3731" s="65"/>
      <c r="I3731" s="24"/>
      <c r="J3731" s="24"/>
    </row>
    <row r="3732" spans="1:10" ht="13">
      <c r="A3732" s="1" t="s">
        <v>3731</v>
      </c>
      <c r="E3732" s="39"/>
      <c r="F3732" s="65"/>
      <c r="I3732" s="24"/>
      <c r="J3732" s="24"/>
    </row>
    <row r="3733" spans="1:10" ht="13">
      <c r="A3733" s="1" t="s">
        <v>3732</v>
      </c>
      <c r="E3733" s="39"/>
      <c r="F3733" s="65"/>
      <c r="I3733" s="24"/>
      <c r="J3733" s="24"/>
    </row>
    <row r="3734" spans="1:10" ht="13">
      <c r="A3734" s="1" t="s">
        <v>3733</v>
      </c>
      <c r="E3734" s="39"/>
      <c r="F3734" s="65"/>
      <c r="I3734" s="24"/>
      <c r="J3734" s="24"/>
    </row>
    <row r="3735" spans="1:10" ht="13">
      <c r="A3735" s="1" t="s">
        <v>3734</v>
      </c>
      <c r="E3735" s="39"/>
      <c r="F3735" s="65"/>
      <c r="I3735" s="24"/>
      <c r="J3735" s="24"/>
    </row>
    <row r="3736" spans="1:10" ht="13">
      <c r="A3736" s="1" t="s">
        <v>3735</v>
      </c>
      <c r="E3736" s="39"/>
      <c r="F3736" s="65"/>
      <c r="I3736" s="24"/>
      <c r="J3736" s="24"/>
    </row>
    <row r="3737" spans="1:10" ht="13">
      <c r="A3737" s="1" t="s">
        <v>3736</v>
      </c>
      <c r="E3737" s="39"/>
      <c r="F3737" s="65"/>
      <c r="I3737" s="24"/>
      <c r="J3737" s="24"/>
    </row>
    <row r="3738" spans="1:10" ht="13">
      <c r="A3738" s="1" t="s">
        <v>3737</v>
      </c>
      <c r="E3738" s="39"/>
      <c r="F3738" s="65"/>
      <c r="I3738" s="24"/>
      <c r="J3738" s="24"/>
    </row>
    <row r="3739" spans="1:10" ht="13">
      <c r="A3739" s="1" t="s">
        <v>3738</v>
      </c>
      <c r="E3739" s="39"/>
      <c r="F3739" s="65"/>
      <c r="I3739" s="24"/>
      <c r="J3739" s="24"/>
    </row>
    <row r="3740" spans="1:10" ht="13">
      <c r="A3740" s="1" t="s">
        <v>3739</v>
      </c>
      <c r="E3740" s="39"/>
      <c r="F3740" s="65"/>
      <c r="I3740" s="24"/>
      <c r="J3740" s="24"/>
    </row>
    <row r="3741" spans="1:10" ht="13">
      <c r="A3741" s="1" t="s">
        <v>3740</v>
      </c>
      <c r="E3741" s="39"/>
      <c r="F3741" s="65"/>
      <c r="I3741" s="24"/>
      <c r="J3741" s="24"/>
    </row>
    <row r="3742" spans="1:10" ht="13">
      <c r="A3742" s="1" t="s">
        <v>3741</v>
      </c>
      <c r="E3742" s="39"/>
      <c r="F3742" s="65"/>
      <c r="I3742" s="24"/>
      <c r="J3742" s="24"/>
    </row>
    <row r="3743" spans="1:10" ht="13">
      <c r="A3743" s="1" t="s">
        <v>3742</v>
      </c>
      <c r="E3743" s="39"/>
      <c r="F3743" s="65"/>
      <c r="I3743" s="24"/>
      <c r="J3743" s="24"/>
    </row>
    <row r="3744" spans="1:10" ht="13">
      <c r="A3744" s="1" t="s">
        <v>3743</v>
      </c>
      <c r="E3744" s="39"/>
      <c r="F3744" s="65"/>
      <c r="I3744" s="24"/>
      <c r="J3744" s="24"/>
    </row>
    <row r="3745" spans="1:10" ht="13">
      <c r="A3745" s="1" t="s">
        <v>3744</v>
      </c>
      <c r="E3745" s="39"/>
      <c r="F3745" s="65"/>
      <c r="I3745" s="24"/>
      <c r="J3745" s="24"/>
    </row>
    <row r="3746" spans="1:10" ht="13">
      <c r="A3746" s="1" t="s">
        <v>3745</v>
      </c>
      <c r="E3746" s="39"/>
      <c r="F3746" s="65"/>
      <c r="I3746" s="24"/>
      <c r="J3746" s="24"/>
    </row>
    <row r="3747" spans="1:10" ht="13">
      <c r="A3747" s="1" t="s">
        <v>3746</v>
      </c>
      <c r="E3747" s="39"/>
      <c r="F3747" s="65"/>
      <c r="I3747" s="24"/>
      <c r="J3747" s="24"/>
    </row>
    <row r="3748" spans="1:10" ht="13">
      <c r="A3748" s="1" t="s">
        <v>3747</v>
      </c>
      <c r="E3748" s="39"/>
      <c r="F3748" s="65"/>
      <c r="I3748" s="24"/>
      <c r="J3748" s="24"/>
    </row>
    <row r="3749" spans="1:10" ht="13">
      <c r="A3749" s="1" t="s">
        <v>3748</v>
      </c>
      <c r="E3749" s="39"/>
      <c r="F3749" s="65"/>
      <c r="I3749" s="24"/>
      <c r="J3749" s="24"/>
    </row>
    <row r="3750" spans="1:10" ht="13">
      <c r="A3750" s="1" t="s">
        <v>3749</v>
      </c>
      <c r="E3750" s="39"/>
      <c r="F3750" s="65"/>
      <c r="I3750" s="24"/>
      <c r="J3750" s="24"/>
    </row>
    <row r="3751" spans="1:10" ht="13">
      <c r="A3751" s="1" t="s">
        <v>3750</v>
      </c>
      <c r="E3751" s="39"/>
      <c r="F3751" s="65"/>
      <c r="I3751" s="24"/>
      <c r="J3751" s="24"/>
    </row>
    <row r="3752" spans="1:10" ht="13">
      <c r="A3752" s="1" t="s">
        <v>3751</v>
      </c>
      <c r="E3752" s="39"/>
      <c r="F3752" s="65"/>
      <c r="I3752" s="24"/>
      <c r="J3752" s="24"/>
    </row>
    <row r="3753" spans="1:10" ht="13">
      <c r="A3753" s="1" t="s">
        <v>3752</v>
      </c>
      <c r="E3753" s="39"/>
      <c r="F3753" s="65"/>
      <c r="I3753" s="24"/>
      <c r="J3753" s="24"/>
    </row>
    <row r="3754" spans="1:10" ht="13">
      <c r="A3754" s="1" t="s">
        <v>3753</v>
      </c>
      <c r="E3754" s="39"/>
      <c r="F3754" s="65"/>
      <c r="I3754" s="24"/>
      <c r="J3754" s="24"/>
    </row>
    <row r="3755" spans="1:10" ht="13">
      <c r="A3755" s="1" t="s">
        <v>3754</v>
      </c>
      <c r="E3755" s="39"/>
      <c r="F3755" s="65"/>
      <c r="I3755" s="24"/>
      <c r="J3755" s="24"/>
    </row>
    <row r="3756" spans="1:10" ht="13">
      <c r="A3756" s="1" t="s">
        <v>3755</v>
      </c>
      <c r="E3756" s="39"/>
      <c r="F3756" s="65"/>
      <c r="I3756" s="24"/>
      <c r="J3756" s="24"/>
    </row>
    <row r="3757" spans="1:10" ht="13">
      <c r="A3757" s="1" t="s">
        <v>3756</v>
      </c>
      <c r="E3757" s="39"/>
      <c r="F3757" s="65"/>
      <c r="I3757" s="24"/>
      <c r="J3757" s="24"/>
    </row>
    <row r="3758" spans="1:10" ht="13">
      <c r="A3758" s="1" t="s">
        <v>3757</v>
      </c>
      <c r="E3758" s="39"/>
      <c r="F3758" s="65"/>
      <c r="I3758" s="24"/>
      <c r="J3758" s="24"/>
    </row>
    <row r="3759" spans="1:10" ht="13">
      <c r="A3759" s="1" t="s">
        <v>3758</v>
      </c>
      <c r="E3759" s="39"/>
      <c r="F3759" s="65"/>
      <c r="I3759" s="24"/>
      <c r="J3759" s="24"/>
    </row>
    <row r="3760" spans="1:10" ht="13">
      <c r="A3760" s="1" t="s">
        <v>3759</v>
      </c>
      <c r="E3760" s="39"/>
      <c r="F3760" s="65"/>
      <c r="I3760" s="24"/>
      <c r="J3760" s="24"/>
    </row>
    <row r="3761" spans="1:10" ht="13">
      <c r="A3761" s="1" t="s">
        <v>3760</v>
      </c>
      <c r="E3761" s="39"/>
      <c r="F3761" s="65"/>
      <c r="I3761" s="24"/>
      <c r="J3761" s="24"/>
    </row>
    <row r="3762" spans="1:10" ht="13">
      <c r="A3762" s="1" t="s">
        <v>3761</v>
      </c>
      <c r="E3762" s="39"/>
      <c r="F3762" s="65"/>
      <c r="I3762" s="24"/>
      <c r="J3762" s="24"/>
    </row>
    <row r="3763" spans="1:10" ht="13">
      <c r="A3763" s="1" t="s">
        <v>3762</v>
      </c>
      <c r="E3763" s="39"/>
      <c r="F3763" s="65"/>
      <c r="I3763" s="24"/>
      <c r="J3763" s="24"/>
    </row>
    <row r="3764" spans="1:10" ht="13">
      <c r="A3764" s="1" t="s">
        <v>3763</v>
      </c>
      <c r="E3764" s="39"/>
      <c r="F3764" s="65"/>
      <c r="I3764" s="24"/>
      <c r="J3764" s="24"/>
    </row>
    <row r="3765" spans="1:10" ht="13">
      <c r="A3765" s="1" t="s">
        <v>3764</v>
      </c>
      <c r="E3765" s="39"/>
      <c r="F3765" s="65"/>
      <c r="I3765" s="24"/>
      <c r="J3765" s="24"/>
    </row>
    <row r="3766" spans="1:10" ht="13">
      <c r="A3766" s="1" t="s">
        <v>3765</v>
      </c>
      <c r="E3766" s="39"/>
      <c r="F3766" s="65"/>
      <c r="I3766" s="24"/>
      <c r="J3766" s="24"/>
    </row>
    <row r="3767" spans="1:10" ht="13">
      <c r="A3767" s="1" t="s">
        <v>3766</v>
      </c>
      <c r="E3767" s="39"/>
      <c r="F3767" s="65"/>
      <c r="I3767" s="24"/>
      <c r="J3767" s="24"/>
    </row>
    <row r="3768" spans="1:10" ht="13">
      <c r="A3768" s="1" t="s">
        <v>3767</v>
      </c>
      <c r="E3768" s="39"/>
      <c r="F3768" s="65"/>
      <c r="I3768" s="24"/>
      <c r="J3768" s="24"/>
    </row>
    <row r="3769" spans="1:10" ht="13">
      <c r="A3769" s="1" t="s">
        <v>3768</v>
      </c>
      <c r="E3769" s="39"/>
      <c r="F3769" s="65"/>
      <c r="I3769" s="24"/>
      <c r="J3769" s="24"/>
    </row>
    <row r="3770" spans="1:10" ht="13">
      <c r="A3770" s="1" t="s">
        <v>3769</v>
      </c>
      <c r="E3770" s="39"/>
      <c r="F3770" s="65"/>
      <c r="I3770" s="24"/>
      <c r="J3770" s="24"/>
    </row>
    <row r="3771" spans="1:10" ht="13">
      <c r="A3771" s="1" t="s">
        <v>3770</v>
      </c>
      <c r="E3771" s="39"/>
      <c r="F3771" s="65"/>
      <c r="I3771" s="24"/>
      <c r="J3771" s="24"/>
    </row>
    <row r="3772" spans="1:10" ht="13">
      <c r="A3772" s="1" t="s">
        <v>3771</v>
      </c>
      <c r="E3772" s="39"/>
      <c r="F3772" s="65"/>
      <c r="I3772" s="24"/>
      <c r="J3772" s="24"/>
    </row>
    <row r="3773" spans="1:10" ht="13">
      <c r="A3773" s="1" t="s">
        <v>3772</v>
      </c>
      <c r="E3773" s="39"/>
      <c r="F3773" s="65"/>
      <c r="I3773" s="24"/>
      <c r="J3773" s="24"/>
    </row>
    <row r="3774" spans="1:10" ht="13">
      <c r="A3774" s="1" t="s">
        <v>3773</v>
      </c>
      <c r="E3774" s="39"/>
      <c r="F3774" s="65"/>
      <c r="I3774" s="24"/>
      <c r="J3774" s="24"/>
    </row>
    <row r="3775" spans="1:10" ht="13">
      <c r="A3775" s="1" t="s">
        <v>3774</v>
      </c>
      <c r="E3775" s="39"/>
      <c r="F3775" s="65"/>
      <c r="I3775" s="24"/>
      <c r="J3775" s="24"/>
    </row>
    <row r="3776" spans="1:10" ht="13">
      <c r="A3776" s="1" t="s">
        <v>3775</v>
      </c>
      <c r="E3776" s="39"/>
      <c r="F3776" s="65"/>
      <c r="I3776" s="24"/>
      <c r="J3776" s="24"/>
    </row>
    <row r="3777" spans="1:10" ht="13">
      <c r="A3777" s="1" t="s">
        <v>3776</v>
      </c>
      <c r="E3777" s="39"/>
      <c r="F3777" s="65"/>
      <c r="I3777" s="24"/>
      <c r="J3777" s="24"/>
    </row>
    <row r="3778" spans="1:10" ht="13">
      <c r="A3778" s="1" t="s">
        <v>3777</v>
      </c>
      <c r="E3778" s="39"/>
      <c r="F3778" s="65"/>
      <c r="I3778" s="24"/>
      <c r="J3778" s="24"/>
    </row>
    <row r="3779" spans="1:10" ht="13">
      <c r="A3779" s="1" t="s">
        <v>3778</v>
      </c>
      <c r="E3779" s="39"/>
      <c r="F3779" s="65"/>
      <c r="I3779" s="24"/>
      <c r="J3779" s="24"/>
    </row>
    <row r="3780" spans="1:10" ht="13">
      <c r="A3780" s="1" t="s">
        <v>3779</v>
      </c>
      <c r="E3780" s="39"/>
      <c r="F3780" s="65"/>
      <c r="I3780" s="24"/>
      <c r="J3780" s="24"/>
    </row>
    <row r="3781" spans="1:10" ht="13">
      <c r="A3781" s="1" t="s">
        <v>3780</v>
      </c>
      <c r="E3781" s="39"/>
      <c r="F3781" s="65"/>
      <c r="I3781" s="24"/>
      <c r="J3781" s="24"/>
    </row>
    <row r="3782" spans="1:10" ht="13">
      <c r="A3782" s="1" t="s">
        <v>3781</v>
      </c>
      <c r="E3782" s="39"/>
      <c r="F3782" s="65"/>
      <c r="I3782" s="24"/>
      <c r="J3782" s="24"/>
    </row>
    <row r="3783" spans="1:10" ht="13">
      <c r="A3783" s="1" t="s">
        <v>3782</v>
      </c>
      <c r="E3783" s="39"/>
      <c r="F3783" s="65"/>
      <c r="I3783" s="24"/>
      <c r="J3783" s="24"/>
    </row>
    <row r="3784" spans="1:10" ht="13">
      <c r="A3784" s="1" t="s">
        <v>3783</v>
      </c>
      <c r="E3784" s="39"/>
      <c r="F3784" s="65"/>
      <c r="I3784" s="24"/>
      <c r="J3784" s="24"/>
    </row>
    <row r="3785" spans="1:10" ht="13">
      <c r="A3785" s="1" t="s">
        <v>3784</v>
      </c>
      <c r="E3785" s="39"/>
      <c r="F3785" s="65"/>
      <c r="I3785" s="24"/>
      <c r="J3785" s="24"/>
    </row>
    <row r="3786" spans="1:10" ht="13">
      <c r="A3786" s="1" t="s">
        <v>3785</v>
      </c>
      <c r="E3786" s="39"/>
      <c r="F3786" s="65"/>
      <c r="I3786" s="24"/>
      <c r="J3786" s="24"/>
    </row>
    <row r="3787" spans="1:10" ht="13">
      <c r="A3787" s="1" t="s">
        <v>3786</v>
      </c>
      <c r="E3787" s="39"/>
      <c r="F3787" s="65"/>
      <c r="I3787" s="24"/>
      <c r="J3787" s="24"/>
    </row>
    <row r="3788" spans="1:10" ht="13">
      <c r="A3788" s="1" t="s">
        <v>3787</v>
      </c>
      <c r="E3788" s="39"/>
      <c r="F3788" s="65"/>
      <c r="I3788" s="24"/>
      <c r="J3788" s="24"/>
    </row>
    <row r="3789" spans="1:10" ht="13">
      <c r="A3789" s="1" t="s">
        <v>3788</v>
      </c>
      <c r="E3789" s="39"/>
      <c r="F3789" s="65"/>
      <c r="I3789" s="24"/>
      <c r="J3789" s="24"/>
    </row>
    <row r="3790" spans="1:10" ht="13">
      <c r="A3790" s="1" t="s">
        <v>3789</v>
      </c>
      <c r="E3790" s="39"/>
      <c r="F3790" s="65"/>
      <c r="I3790" s="24"/>
      <c r="J3790" s="24"/>
    </row>
    <row r="3791" spans="1:10" ht="13">
      <c r="A3791" s="1" t="s">
        <v>3790</v>
      </c>
      <c r="E3791" s="39"/>
      <c r="F3791" s="65"/>
      <c r="I3791" s="24"/>
      <c r="J3791" s="24"/>
    </row>
    <row r="3792" spans="1:10" ht="13">
      <c r="A3792" s="1" t="s">
        <v>3791</v>
      </c>
      <c r="E3792" s="39"/>
      <c r="F3792" s="65"/>
      <c r="I3792" s="24"/>
      <c r="J3792" s="24"/>
    </row>
    <row r="3793" spans="1:10" ht="13">
      <c r="A3793" s="1" t="s">
        <v>3792</v>
      </c>
      <c r="E3793" s="39"/>
      <c r="F3793" s="65"/>
      <c r="I3793" s="24"/>
      <c r="J3793" s="24"/>
    </row>
    <row r="3794" spans="1:10" ht="13">
      <c r="A3794" s="1" t="s">
        <v>3793</v>
      </c>
      <c r="E3794" s="39"/>
      <c r="F3794" s="65"/>
      <c r="I3794" s="24"/>
      <c r="J3794" s="24"/>
    </row>
    <row r="3795" spans="1:10" ht="13">
      <c r="A3795" s="1" t="s">
        <v>3794</v>
      </c>
      <c r="E3795" s="39"/>
      <c r="F3795" s="65"/>
      <c r="I3795" s="24"/>
      <c r="J3795" s="24"/>
    </row>
    <row r="3796" spans="1:10" ht="13">
      <c r="A3796" s="1" t="s">
        <v>3795</v>
      </c>
      <c r="E3796" s="39"/>
      <c r="F3796" s="65"/>
      <c r="I3796" s="24"/>
      <c r="J3796" s="24"/>
    </row>
    <row r="3797" spans="1:10" ht="13">
      <c r="A3797" s="1" t="s">
        <v>3796</v>
      </c>
      <c r="E3797" s="39"/>
      <c r="F3797" s="65"/>
      <c r="I3797" s="24"/>
      <c r="J3797" s="24"/>
    </row>
    <row r="3798" spans="1:10" ht="13">
      <c r="A3798" s="1" t="s">
        <v>3797</v>
      </c>
      <c r="E3798" s="39"/>
      <c r="F3798" s="65"/>
      <c r="I3798" s="24"/>
      <c r="J3798" s="24"/>
    </row>
    <row r="3799" spans="1:10" ht="13">
      <c r="A3799" s="1" t="s">
        <v>3798</v>
      </c>
      <c r="E3799" s="39"/>
      <c r="F3799" s="65"/>
      <c r="I3799" s="24"/>
      <c r="J3799" s="24"/>
    </row>
    <row r="3800" spans="1:10" ht="13">
      <c r="A3800" s="1" t="s">
        <v>3799</v>
      </c>
      <c r="E3800" s="39"/>
      <c r="F3800" s="65"/>
      <c r="I3800" s="24"/>
      <c r="J3800" s="24"/>
    </row>
    <row r="3801" spans="1:10" ht="13">
      <c r="A3801" s="1" t="s">
        <v>3800</v>
      </c>
      <c r="E3801" s="39"/>
      <c r="F3801" s="65"/>
      <c r="I3801" s="24"/>
      <c r="J3801" s="24"/>
    </row>
    <row r="3802" spans="1:10" ht="13">
      <c r="A3802" s="1" t="s">
        <v>3801</v>
      </c>
      <c r="E3802" s="39"/>
      <c r="F3802" s="65"/>
      <c r="I3802" s="24"/>
      <c r="J3802" s="24"/>
    </row>
    <row r="3803" spans="1:10" ht="13">
      <c r="A3803" s="1" t="s">
        <v>3802</v>
      </c>
      <c r="E3803" s="39"/>
      <c r="F3803" s="65"/>
      <c r="I3803" s="24"/>
      <c r="J3803" s="24"/>
    </row>
    <row r="3804" spans="1:10" ht="13">
      <c r="A3804" s="1" t="s">
        <v>3803</v>
      </c>
      <c r="E3804" s="39"/>
      <c r="F3804" s="65"/>
      <c r="I3804" s="24"/>
      <c r="J3804" s="24"/>
    </row>
    <row r="3805" spans="1:10" ht="13">
      <c r="A3805" s="1" t="s">
        <v>3804</v>
      </c>
      <c r="E3805" s="39"/>
      <c r="F3805" s="65"/>
      <c r="I3805" s="24"/>
      <c r="J3805" s="24"/>
    </row>
    <row r="3806" spans="1:10" ht="13">
      <c r="A3806" s="1" t="s">
        <v>3805</v>
      </c>
      <c r="E3806" s="39"/>
      <c r="F3806" s="65"/>
      <c r="I3806" s="24"/>
      <c r="J3806" s="24"/>
    </row>
    <row r="3807" spans="1:10" ht="13">
      <c r="A3807" s="1" t="s">
        <v>3806</v>
      </c>
      <c r="E3807" s="39"/>
      <c r="F3807" s="65"/>
      <c r="I3807" s="24"/>
      <c r="J3807" s="24"/>
    </row>
    <row r="3808" spans="1:10" ht="13">
      <c r="A3808" s="1" t="s">
        <v>3807</v>
      </c>
      <c r="E3808" s="39"/>
      <c r="F3808" s="65"/>
      <c r="I3808" s="24"/>
      <c r="J3808" s="24"/>
    </row>
    <row r="3809" spans="1:10" ht="13">
      <c r="A3809" s="1" t="s">
        <v>3808</v>
      </c>
      <c r="E3809" s="39"/>
      <c r="F3809" s="65"/>
      <c r="I3809" s="24"/>
      <c r="J3809" s="24"/>
    </row>
    <row r="3810" spans="1:10" ht="13">
      <c r="A3810" s="1" t="s">
        <v>3809</v>
      </c>
      <c r="E3810" s="39"/>
      <c r="F3810" s="65"/>
      <c r="I3810" s="24"/>
      <c r="J3810" s="24"/>
    </row>
    <row r="3811" spans="1:10" ht="13">
      <c r="A3811" s="1" t="s">
        <v>3810</v>
      </c>
      <c r="E3811" s="39"/>
      <c r="F3811" s="65"/>
      <c r="I3811" s="24"/>
      <c r="J3811" s="24"/>
    </row>
    <row r="3812" spans="1:10" ht="13">
      <c r="A3812" s="1" t="s">
        <v>3811</v>
      </c>
      <c r="E3812" s="39"/>
      <c r="F3812" s="65"/>
      <c r="I3812" s="24"/>
      <c r="J3812" s="24"/>
    </row>
    <row r="3813" spans="1:10" ht="13">
      <c r="A3813" s="1" t="s">
        <v>3812</v>
      </c>
      <c r="E3813" s="39"/>
      <c r="F3813" s="65"/>
      <c r="I3813" s="24"/>
      <c r="J3813" s="24"/>
    </row>
    <row r="3814" spans="1:10" ht="13">
      <c r="A3814" s="1" t="s">
        <v>3813</v>
      </c>
      <c r="E3814" s="39"/>
      <c r="F3814" s="65"/>
      <c r="I3814" s="24"/>
      <c r="J3814" s="24"/>
    </row>
    <row r="3815" spans="1:10" ht="13">
      <c r="A3815" s="1" t="s">
        <v>3814</v>
      </c>
      <c r="E3815" s="39"/>
      <c r="F3815" s="65"/>
      <c r="I3815" s="24"/>
      <c r="J3815" s="24"/>
    </row>
    <row r="3816" spans="1:10" ht="13">
      <c r="A3816" s="1" t="s">
        <v>3815</v>
      </c>
      <c r="E3816" s="39"/>
      <c r="F3816" s="65"/>
      <c r="I3816" s="24"/>
      <c r="J3816" s="24"/>
    </row>
    <row r="3817" spans="1:10" ht="13">
      <c r="A3817" s="1" t="s">
        <v>3816</v>
      </c>
      <c r="E3817" s="39"/>
      <c r="F3817" s="65"/>
      <c r="I3817" s="24"/>
      <c r="J3817" s="24"/>
    </row>
    <row r="3818" spans="1:10" ht="13">
      <c r="A3818" s="1" t="s">
        <v>3817</v>
      </c>
      <c r="E3818" s="39"/>
      <c r="F3818" s="65"/>
      <c r="I3818" s="24"/>
      <c r="J3818" s="24"/>
    </row>
    <row r="3819" spans="1:10" ht="13">
      <c r="A3819" s="1" t="s">
        <v>3818</v>
      </c>
      <c r="E3819" s="39"/>
      <c r="F3819" s="65"/>
      <c r="I3819" s="24"/>
      <c r="J3819" s="24"/>
    </row>
    <row r="3820" spans="1:10" ht="13">
      <c r="A3820" s="1" t="s">
        <v>3819</v>
      </c>
      <c r="E3820" s="39"/>
      <c r="F3820" s="65"/>
      <c r="I3820" s="24"/>
      <c r="J3820" s="24"/>
    </row>
    <row r="3821" spans="1:10" ht="13">
      <c r="A3821" s="1" t="s">
        <v>3820</v>
      </c>
      <c r="E3821" s="39"/>
      <c r="F3821" s="65"/>
      <c r="I3821" s="24"/>
      <c r="J3821" s="24"/>
    </row>
    <row r="3822" spans="1:10" ht="13">
      <c r="A3822" s="1" t="s">
        <v>3821</v>
      </c>
      <c r="E3822" s="39"/>
      <c r="F3822" s="65"/>
      <c r="I3822" s="24"/>
      <c r="J3822" s="24"/>
    </row>
    <row r="3823" spans="1:10" ht="13">
      <c r="A3823" s="1" t="s">
        <v>3822</v>
      </c>
      <c r="E3823" s="39"/>
      <c r="F3823" s="65"/>
      <c r="I3823" s="24"/>
      <c r="J3823" s="24"/>
    </row>
    <row r="3824" spans="1:10" ht="13">
      <c r="A3824" s="1" t="s">
        <v>3823</v>
      </c>
      <c r="E3824" s="39"/>
      <c r="F3824" s="65"/>
      <c r="I3824" s="24"/>
      <c r="J3824" s="24"/>
    </row>
    <row r="3825" spans="1:10" ht="13">
      <c r="A3825" s="1" t="s">
        <v>3824</v>
      </c>
      <c r="E3825" s="39"/>
      <c r="F3825" s="65"/>
      <c r="I3825" s="24"/>
      <c r="J3825" s="24"/>
    </row>
    <row r="3826" spans="1:10" ht="13">
      <c r="A3826" s="1" t="s">
        <v>3825</v>
      </c>
      <c r="E3826" s="39"/>
      <c r="F3826" s="65"/>
      <c r="I3826" s="24"/>
      <c r="J3826" s="24"/>
    </row>
    <row r="3827" spans="1:10" ht="13">
      <c r="A3827" s="1" t="s">
        <v>3826</v>
      </c>
      <c r="E3827" s="39"/>
      <c r="F3827" s="65"/>
      <c r="I3827" s="24"/>
      <c r="J3827" s="24"/>
    </row>
    <row r="3828" spans="1:10" ht="13">
      <c r="A3828" s="1" t="s">
        <v>3827</v>
      </c>
      <c r="E3828" s="39"/>
      <c r="F3828" s="65"/>
      <c r="I3828" s="24"/>
      <c r="J3828" s="24"/>
    </row>
    <row r="3829" spans="1:10" ht="13">
      <c r="A3829" s="1" t="s">
        <v>3828</v>
      </c>
      <c r="E3829" s="39"/>
      <c r="F3829" s="65"/>
      <c r="I3829" s="24"/>
      <c r="J3829" s="24"/>
    </row>
    <row r="3830" spans="1:10" ht="13">
      <c r="A3830" s="1" t="s">
        <v>3829</v>
      </c>
      <c r="E3830" s="39"/>
      <c r="F3830" s="65"/>
      <c r="I3830" s="24"/>
      <c r="J3830" s="24"/>
    </row>
    <row r="3831" spans="1:10" ht="13">
      <c r="A3831" s="1" t="s">
        <v>3830</v>
      </c>
      <c r="E3831" s="39"/>
      <c r="F3831" s="65"/>
      <c r="I3831" s="24"/>
      <c r="J3831" s="24"/>
    </row>
    <row r="3832" spans="1:10" ht="13">
      <c r="A3832" s="1" t="s">
        <v>3831</v>
      </c>
      <c r="E3832" s="39"/>
      <c r="F3832" s="65"/>
      <c r="I3832" s="24"/>
      <c r="J3832" s="24"/>
    </row>
    <row r="3833" spans="1:10" ht="13">
      <c r="A3833" s="1" t="s">
        <v>3832</v>
      </c>
      <c r="E3833" s="39"/>
      <c r="F3833" s="65"/>
      <c r="I3833" s="24"/>
      <c r="J3833" s="24"/>
    </row>
    <row r="3834" spans="1:10" ht="13">
      <c r="A3834" s="1" t="s">
        <v>3833</v>
      </c>
      <c r="E3834" s="39"/>
      <c r="F3834" s="65"/>
      <c r="I3834" s="24"/>
      <c r="J3834" s="24"/>
    </row>
    <row r="3835" spans="1:10" ht="13">
      <c r="A3835" s="1" t="s">
        <v>3834</v>
      </c>
      <c r="E3835" s="39"/>
      <c r="F3835" s="65"/>
      <c r="I3835" s="24"/>
      <c r="J3835" s="24"/>
    </row>
    <row r="3836" spans="1:10" ht="13">
      <c r="A3836" s="1" t="s">
        <v>3835</v>
      </c>
      <c r="E3836" s="39"/>
      <c r="F3836" s="65"/>
      <c r="I3836" s="24"/>
      <c r="J3836" s="24"/>
    </row>
    <row r="3837" spans="1:10" ht="13">
      <c r="A3837" s="1" t="s">
        <v>3836</v>
      </c>
      <c r="E3837" s="39"/>
      <c r="F3837" s="65"/>
      <c r="I3837" s="24"/>
      <c r="J3837" s="24"/>
    </row>
    <row r="3838" spans="1:10" ht="13">
      <c r="A3838" s="1" t="s">
        <v>3837</v>
      </c>
      <c r="E3838" s="39"/>
      <c r="F3838" s="65"/>
      <c r="I3838" s="24"/>
      <c r="J3838" s="24"/>
    </row>
    <row r="3839" spans="1:10" ht="13">
      <c r="A3839" s="1" t="s">
        <v>3838</v>
      </c>
      <c r="E3839" s="39"/>
      <c r="F3839" s="65"/>
      <c r="I3839" s="24"/>
      <c r="J3839" s="24"/>
    </row>
    <row r="3840" spans="1:10" ht="13">
      <c r="A3840" s="1" t="s">
        <v>3839</v>
      </c>
      <c r="E3840" s="39"/>
      <c r="F3840" s="65"/>
      <c r="I3840" s="24"/>
      <c r="J3840" s="24"/>
    </row>
    <row r="3841" spans="1:10" ht="13">
      <c r="A3841" s="1" t="s">
        <v>3840</v>
      </c>
      <c r="E3841" s="39"/>
      <c r="F3841" s="65"/>
      <c r="I3841" s="24"/>
      <c r="J3841" s="24"/>
    </row>
    <row r="3842" spans="1:10" ht="13">
      <c r="A3842" s="1" t="s">
        <v>3841</v>
      </c>
      <c r="E3842" s="39"/>
      <c r="F3842" s="65"/>
      <c r="I3842" s="24"/>
      <c r="J3842" s="24"/>
    </row>
    <row r="3843" spans="1:10" ht="13">
      <c r="A3843" s="1" t="s">
        <v>3842</v>
      </c>
      <c r="E3843" s="39"/>
      <c r="F3843" s="65"/>
      <c r="I3843" s="24"/>
      <c r="J3843" s="24"/>
    </row>
    <row r="3844" spans="1:10" ht="13">
      <c r="A3844" s="1" t="s">
        <v>3843</v>
      </c>
      <c r="E3844" s="39"/>
      <c r="F3844" s="65"/>
      <c r="I3844" s="24"/>
      <c r="J3844" s="24"/>
    </row>
    <row r="3845" spans="1:10" ht="13">
      <c r="A3845" s="1" t="s">
        <v>3844</v>
      </c>
      <c r="E3845" s="39"/>
      <c r="F3845" s="65"/>
      <c r="I3845" s="24"/>
      <c r="J3845" s="24"/>
    </row>
    <row r="3846" spans="1:10" ht="13">
      <c r="A3846" s="1" t="s">
        <v>3845</v>
      </c>
      <c r="E3846" s="39"/>
      <c r="F3846" s="65"/>
      <c r="I3846" s="24"/>
      <c r="J3846" s="24"/>
    </row>
    <row r="3847" spans="1:10" ht="13">
      <c r="A3847" s="1" t="s">
        <v>3846</v>
      </c>
      <c r="E3847" s="39"/>
      <c r="F3847" s="65"/>
      <c r="I3847" s="24"/>
      <c r="J3847" s="24"/>
    </row>
    <row r="3848" spans="1:10" ht="13">
      <c r="A3848" s="1" t="s">
        <v>3847</v>
      </c>
      <c r="E3848" s="39"/>
      <c r="F3848" s="65"/>
      <c r="I3848" s="24"/>
      <c r="J3848" s="24"/>
    </row>
    <row r="3849" spans="1:10" ht="13">
      <c r="A3849" s="1" t="s">
        <v>3848</v>
      </c>
      <c r="E3849" s="39"/>
      <c r="F3849" s="65"/>
      <c r="I3849" s="24"/>
      <c r="J3849" s="24"/>
    </row>
    <row r="3850" spans="1:10" ht="13">
      <c r="A3850" s="1" t="s">
        <v>3849</v>
      </c>
      <c r="E3850" s="39"/>
      <c r="F3850" s="65"/>
      <c r="I3850" s="24"/>
      <c r="J3850" s="24"/>
    </row>
    <row r="3851" spans="1:10" ht="13">
      <c r="A3851" s="1" t="s">
        <v>3850</v>
      </c>
      <c r="E3851" s="39"/>
      <c r="F3851" s="65"/>
      <c r="I3851" s="24"/>
      <c r="J3851" s="24"/>
    </row>
    <row r="3852" spans="1:10" ht="13">
      <c r="A3852" s="1" t="s">
        <v>3851</v>
      </c>
      <c r="E3852" s="39"/>
      <c r="F3852" s="65"/>
      <c r="I3852" s="24"/>
      <c r="J3852" s="24"/>
    </row>
    <row r="3853" spans="1:10" ht="13">
      <c r="A3853" s="1" t="s">
        <v>3852</v>
      </c>
      <c r="E3853" s="39"/>
      <c r="F3853" s="65"/>
      <c r="I3853" s="24"/>
      <c r="J3853" s="24"/>
    </row>
    <row r="3854" spans="1:10" ht="13">
      <c r="A3854" s="1" t="s">
        <v>3853</v>
      </c>
      <c r="E3854" s="39"/>
      <c r="F3854" s="65"/>
      <c r="I3854" s="24"/>
      <c r="J3854" s="24"/>
    </row>
    <row r="3855" spans="1:10" ht="13">
      <c r="A3855" s="1" t="s">
        <v>3854</v>
      </c>
      <c r="E3855" s="39"/>
      <c r="F3855" s="65"/>
      <c r="I3855" s="24"/>
      <c r="J3855" s="24"/>
    </row>
    <row r="3856" spans="1:10" ht="13">
      <c r="A3856" s="1" t="s">
        <v>3855</v>
      </c>
      <c r="E3856" s="39"/>
      <c r="F3856" s="65"/>
      <c r="I3856" s="24"/>
      <c r="J3856" s="24"/>
    </row>
    <row r="3857" spans="1:10" ht="13">
      <c r="A3857" s="1" t="s">
        <v>3856</v>
      </c>
      <c r="E3857" s="39"/>
      <c r="F3857" s="65"/>
      <c r="I3857" s="24"/>
      <c r="J3857" s="24"/>
    </row>
    <row r="3858" spans="1:10" ht="13">
      <c r="A3858" s="1" t="s">
        <v>3857</v>
      </c>
      <c r="E3858" s="39"/>
      <c r="F3858" s="65"/>
      <c r="I3858" s="24"/>
      <c r="J3858" s="24"/>
    </row>
    <row r="3859" spans="1:10" ht="13">
      <c r="A3859" s="1" t="s">
        <v>3858</v>
      </c>
      <c r="E3859" s="39"/>
      <c r="F3859" s="65"/>
      <c r="I3859" s="24"/>
      <c r="J3859" s="24"/>
    </row>
    <row r="3860" spans="1:10" ht="13">
      <c r="A3860" s="1" t="s">
        <v>3859</v>
      </c>
      <c r="E3860" s="39"/>
      <c r="F3860" s="65"/>
      <c r="I3860" s="24"/>
      <c r="J3860" s="24"/>
    </row>
    <row r="3861" spans="1:10" ht="13">
      <c r="A3861" s="1" t="s">
        <v>3860</v>
      </c>
      <c r="E3861" s="39"/>
      <c r="F3861" s="65"/>
      <c r="I3861" s="24"/>
      <c r="J3861" s="24"/>
    </row>
    <row r="3862" spans="1:10" ht="13">
      <c r="A3862" s="1" t="s">
        <v>3861</v>
      </c>
      <c r="E3862" s="39"/>
      <c r="F3862" s="65"/>
      <c r="I3862" s="24"/>
      <c r="J3862" s="24"/>
    </row>
    <row r="3863" spans="1:10" ht="13">
      <c r="A3863" s="1" t="s">
        <v>3862</v>
      </c>
      <c r="E3863" s="39"/>
      <c r="F3863" s="65"/>
      <c r="I3863" s="24"/>
      <c r="J3863" s="24"/>
    </row>
    <row r="3864" spans="1:10" ht="13">
      <c r="A3864" s="1" t="s">
        <v>3863</v>
      </c>
      <c r="E3864" s="39"/>
      <c r="F3864" s="65"/>
      <c r="I3864" s="24"/>
      <c r="J3864" s="24"/>
    </row>
    <row r="3865" spans="1:10" ht="13">
      <c r="A3865" s="1" t="s">
        <v>3864</v>
      </c>
      <c r="E3865" s="39"/>
      <c r="F3865" s="65"/>
      <c r="I3865" s="24"/>
      <c r="J3865" s="24"/>
    </row>
    <row r="3866" spans="1:10" ht="13">
      <c r="A3866" s="1" t="s">
        <v>3865</v>
      </c>
      <c r="E3866" s="39"/>
      <c r="F3866" s="65"/>
      <c r="I3866" s="24"/>
      <c r="J3866" s="24"/>
    </row>
    <row r="3867" spans="1:10" ht="13">
      <c r="A3867" s="1" t="s">
        <v>3866</v>
      </c>
      <c r="E3867" s="39"/>
      <c r="F3867" s="65"/>
      <c r="I3867" s="24"/>
      <c r="J3867" s="24"/>
    </row>
    <row r="3868" spans="1:10" ht="13">
      <c r="A3868" s="1" t="s">
        <v>3867</v>
      </c>
      <c r="E3868" s="39"/>
      <c r="F3868" s="65"/>
      <c r="I3868" s="24"/>
      <c r="J3868" s="24"/>
    </row>
    <row r="3869" spans="1:10" ht="13">
      <c r="A3869" s="1" t="s">
        <v>3868</v>
      </c>
      <c r="E3869" s="39"/>
      <c r="F3869" s="65"/>
      <c r="I3869" s="24"/>
      <c r="J3869" s="24"/>
    </row>
    <row r="3870" spans="1:10" ht="13">
      <c r="A3870" s="1" t="s">
        <v>3869</v>
      </c>
      <c r="E3870" s="39"/>
      <c r="F3870" s="65"/>
      <c r="I3870" s="24"/>
      <c r="J3870" s="24"/>
    </row>
    <row r="3871" spans="1:10" ht="13">
      <c r="A3871" s="1" t="s">
        <v>3870</v>
      </c>
      <c r="E3871" s="39"/>
      <c r="F3871" s="65"/>
      <c r="I3871" s="24"/>
      <c r="J3871" s="24"/>
    </row>
    <row r="3872" spans="1:10" ht="13">
      <c r="A3872" s="1" t="s">
        <v>3871</v>
      </c>
      <c r="E3872" s="39"/>
      <c r="F3872" s="65"/>
      <c r="I3872" s="24"/>
      <c r="J3872" s="24"/>
    </row>
    <row r="3873" spans="1:10" ht="13">
      <c r="A3873" s="1" t="s">
        <v>3872</v>
      </c>
      <c r="E3873" s="39"/>
      <c r="F3873" s="65"/>
      <c r="I3873" s="24"/>
      <c r="J3873" s="24"/>
    </row>
    <row r="3874" spans="1:10" ht="13">
      <c r="A3874" s="1" t="s">
        <v>3873</v>
      </c>
      <c r="E3874" s="39"/>
      <c r="F3874" s="65"/>
      <c r="I3874" s="24"/>
      <c r="J3874" s="24"/>
    </row>
    <row r="3875" spans="1:10" ht="13">
      <c r="A3875" s="1" t="s">
        <v>3874</v>
      </c>
      <c r="E3875" s="39"/>
      <c r="F3875" s="65"/>
      <c r="I3875" s="24"/>
      <c r="J3875" s="24"/>
    </row>
    <row r="3876" spans="1:10" ht="13">
      <c r="A3876" s="1" t="s">
        <v>3875</v>
      </c>
      <c r="E3876" s="39"/>
      <c r="F3876" s="65"/>
      <c r="I3876" s="24"/>
      <c r="J3876" s="24"/>
    </row>
    <row r="3877" spans="1:10" ht="13">
      <c r="A3877" s="1" t="s">
        <v>3876</v>
      </c>
      <c r="E3877" s="39"/>
      <c r="F3877" s="65"/>
      <c r="I3877" s="24"/>
      <c r="J3877" s="24"/>
    </row>
    <row r="3878" spans="1:10" ht="13">
      <c r="A3878" s="1" t="s">
        <v>3877</v>
      </c>
      <c r="E3878" s="39"/>
      <c r="F3878" s="65"/>
      <c r="I3878" s="24"/>
      <c r="J3878" s="24"/>
    </row>
    <row r="3879" spans="1:10" ht="13">
      <c r="A3879" s="1" t="s">
        <v>3878</v>
      </c>
      <c r="E3879" s="39"/>
      <c r="F3879" s="65"/>
      <c r="I3879" s="24"/>
      <c r="J3879" s="24"/>
    </row>
    <row r="3880" spans="1:10" ht="13">
      <c r="A3880" s="1" t="s">
        <v>3879</v>
      </c>
      <c r="E3880" s="39"/>
      <c r="F3880" s="65"/>
      <c r="I3880" s="24"/>
      <c r="J3880" s="24"/>
    </row>
    <row r="3881" spans="1:10" ht="13">
      <c r="A3881" s="1" t="s">
        <v>3880</v>
      </c>
      <c r="E3881" s="39"/>
      <c r="F3881" s="65"/>
      <c r="I3881" s="24"/>
      <c r="J3881" s="24"/>
    </row>
    <row r="3882" spans="1:10" ht="13">
      <c r="A3882" s="1" t="s">
        <v>3881</v>
      </c>
      <c r="E3882" s="39"/>
      <c r="F3882" s="65"/>
      <c r="I3882" s="24"/>
      <c r="J3882" s="24"/>
    </row>
    <row r="3883" spans="1:10" ht="13">
      <c r="A3883" s="1" t="s">
        <v>3882</v>
      </c>
      <c r="E3883" s="39"/>
      <c r="F3883" s="65"/>
      <c r="I3883" s="24"/>
      <c r="J3883" s="24"/>
    </row>
    <row r="3884" spans="1:10" ht="13">
      <c r="A3884" s="1" t="s">
        <v>3883</v>
      </c>
      <c r="E3884" s="39"/>
      <c r="F3884" s="65"/>
      <c r="I3884" s="24"/>
      <c r="J3884" s="24"/>
    </row>
    <row r="3885" spans="1:10" ht="13">
      <c r="A3885" s="1" t="s">
        <v>3884</v>
      </c>
      <c r="E3885" s="39"/>
      <c r="F3885" s="65"/>
      <c r="I3885" s="24"/>
      <c r="J3885" s="24"/>
    </row>
    <row r="3886" spans="1:10" ht="13">
      <c r="A3886" s="1" t="s">
        <v>3885</v>
      </c>
      <c r="E3886" s="39"/>
      <c r="F3886" s="65"/>
      <c r="I3886" s="24"/>
      <c r="J3886" s="24"/>
    </row>
    <row r="3887" spans="1:10" ht="13">
      <c r="A3887" s="1" t="s">
        <v>3886</v>
      </c>
      <c r="E3887" s="39"/>
      <c r="F3887" s="65"/>
      <c r="I3887" s="24"/>
      <c r="J3887" s="24"/>
    </row>
    <row r="3888" spans="1:10" ht="13">
      <c r="A3888" s="1" t="s">
        <v>3887</v>
      </c>
      <c r="E3888" s="39"/>
      <c r="F3888" s="65"/>
      <c r="I3888" s="24"/>
      <c r="J3888" s="24"/>
    </row>
    <row r="3889" spans="1:10" ht="13">
      <c r="A3889" s="1" t="s">
        <v>3888</v>
      </c>
      <c r="E3889" s="39"/>
      <c r="F3889" s="65"/>
      <c r="I3889" s="24"/>
      <c r="J3889" s="24"/>
    </row>
    <row r="3890" spans="1:10" ht="13">
      <c r="A3890" s="1" t="s">
        <v>3889</v>
      </c>
      <c r="E3890" s="39"/>
      <c r="F3890" s="65"/>
      <c r="I3890" s="24"/>
      <c r="J3890" s="24"/>
    </row>
    <row r="3891" spans="1:10" ht="13">
      <c r="A3891" s="1" t="s">
        <v>3890</v>
      </c>
      <c r="E3891" s="39"/>
      <c r="F3891" s="65"/>
      <c r="I3891" s="24"/>
      <c r="J3891" s="24"/>
    </row>
    <row r="3892" spans="1:10" ht="13">
      <c r="A3892" s="1" t="s">
        <v>3891</v>
      </c>
      <c r="E3892" s="39"/>
      <c r="F3892" s="65"/>
      <c r="I3892" s="24"/>
      <c r="J3892" s="24"/>
    </row>
    <row r="3893" spans="1:10" ht="13">
      <c r="A3893" s="1" t="s">
        <v>3892</v>
      </c>
      <c r="E3893" s="39"/>
      <c r="F3893" s="65"/>
      <c r="I3893" s="24"/>
      <c r="J3893" s="24"/>
    </row>
    <row r="3894" spans="1:10" ht="13">
      <c r="A3894" s="1" t="s">
        <v>3893</v>
      </c>
      <c r="E3894" s="39"/>
      <c r="F3894" s="65"/>
      <c r="I3894" s="24"/>
      <c r="J3894" s="24"/>
    </row>
    <row r="3895" spans="1:10" ht="13">
      <c r="A3895" s="1" t="s">
        <v>3894</v>
      </c>
      <c r="E3895" s="39"/>
      <c r="F3895" s="65"/>
      <c r="I3895" s="24"/>
      <c r="J3895" s="24"/>
    </row>
    <row r="3896" spans="1:10" ht="13">
      <c r="A3896" s="1" t="s">
        <v>3895</v>
      </c>
      <c r="E3896" s="39"/>
      <c r="F3896" s="65"/>
      <c r="I3896" s="24"/>
      <c r="J3896" s="24"/>
    </row>
    <row r="3897" spans="1:10" ht="13">
      <c r="A3897" s="1" t="s">
        <v>3896</v>
      </c>
      <c r="E3897" s="39"/>
      <c r="F3897" s="65"/>
      <c r="I3897" s="24"/>
      <c r="J3897" s="24"/>
    </row>
    <row r="3898" spans="1:10" ht="13">
      <c r="A3898" s="1" t="s">
        <v>3897</v>
      </c>
      <c r="E3898" s="39"/>
      <c r="F3898" s="65"/>
      <c r="I3898" s="24"/>
      <c r="J3898" s="24"/>
    </row>
    <row r="3899" spans="1:10" ht="13">
      <c r="A3899" s="1" t="s">
        <v>3898</v>
      </c>
      <c r="E3899" s="39"/>
      <c r="F3899" s="65"/>
      <c r="I3899" s="24"/>
      <c r="J3899" s="24"/>
    </row>
    <row r="3900" spans="1:10" ht="13">
      <c r="A3900" s="1" t="s">
        <v>3899</v>
      </c>
      <c r="E3900" s="39"/>
      <c r="F3900" s="65"/>
      <c r="I3900" s="24"/>
      <c r="J3900" s="24"/>
    </row>
    <row r="3901" spans="1:10" ht="13">
      <c r="A3901" s="1" t="s">
        <v>3900</v>
      </c>
      <c r="E3901" s="39"/>
      <c r="F3901" s="65"/>
      <c r="I3901" s="24"/>
      <c r="J3901" s="24"/>
    </row>
    <row r="3902" spans="1:10" ht="13">
      <c r="A3902" s="1" t="s">
        <v>3901</v>
      </c>
      <c r="E3902" s="39"/>
      <c r="F3902" s="65"/>
      <c r="I3902" s="24"/>
      <c r="J3902" s="24"/>
    </row>
    <row r="3903" spans="1:10" ht="13">
      <c r="A3903" s="1" t="s">
        <v>3902</v>
      </c>
      <c r="E3903" s="39"/>
      <c r="F3903" s="65"/>
      <c r="I3903" s="24"/>
      <c r="J3903" s="24"/>
    </row>
    <row r="3904" spans="1:10" ht="13">
      <c r="A3904" s="1" t="s">
        <v>3903</v>
      </c>
      <c r="E3904" s="39"/>
      <c r="F3904" s="65"/>
      <c r="I3904" s="24"/>
      <c r="J3904" s="24"/>
    </row>
    <row r="3905" spans="1:10" ht="13">
      <c r="A3905" s="1" t="s">
        <v>3904</v>
      </c>
      <c r="E3905" s="39"/>
      <c r="F3905" s="65"/>
      <c r="I3905" s="24"/>
      <c r="J3905" s="24"/>
    </row>
    <row r="3906" spans="1:10" ht="13">
      <c r="A3906" s="1" t="s">
        <v>3905</v>
      </c>
      <c r="E3906" s="39"/>
      <c r="F3906" s="65"/>
      <c r="I3906" s="24"/>
      <c r="J3906" s="24"/>
    </row>
    <row r="3907" spans="1:10" ht="13">
      <c r="A3907" s="1" t="s">
        <v>3906</v>
      </c>
      <c r="E3907" s="39"/>
      <c r="F3907" s="65"/>
      <c r="I3907" s="24"/>
      <c r="J3907" s="24"/>
    </row>
    <row r="3908" spans="1:10" ht="13">
      <c r="A3908" s="1" t="s">
        <v>3907</v>
      </c>
      <c r="E3908" s="39"/>
      <c r="F3908" s="65"/>
      <c r="I3908" s="24"/>
      <c r="J3908" s="24"/>
    </row>
    <row r="3909" spans="1:10" ht="13">
      <c r="A3909" s="1" t="s">
        <v>3908</v>
      </c>
      <c r="E3909" s="39"/>
      <c r="F3909" s="65"/>
      <c r="I3909" s="24"/>
      <c r="J3909" s="24"/>
    </row>
    <row r="3910" spans="1:10" ht="13">
      <c r="A3910" s="1" t="s">
        <v>3909</v>
      </c>
      <c r="E3910" s="39"/>
      <c r="F3910" s="65"/>
      <c r="I3910" s="24"/>
      <c r="J3910" s="24"/>
    </row>
    <row r="3911" spans="1:10" ht="13">
      <c r="A3911" s="1" t="s">
        <v>3910</v>
      </c>
      <c r="E3911" s="39"/>
      <c r="F3911" s="65"/>
      <c r="I3911" s="24"/>
      <c r="J3911" s="24"/>
    </row>
    <row r="3912" spans="1:10" ht="13">
      <c r="A3912" s="1" t="s">
        <v>3911</v>
      </c>
      <c r="E3912" s="39"/>
      <c r="F3912" s="65"/>
      <c r="I3912" s="24"/>
      <c r="J3912" s="24"/>
    </row>
    <row r="3913" spans="1:10" ht="13">
      <c r="A3913" s="1" t="s">
        <v>3912</v>
      </c>
      <c r="E3913" s="39"/>
      <c r="F3913" s="65"/>
      <c r="I3913" s="24"/>
      <c r="J3913" s="24"/>
    </row>
    <row r="3914" spans="1:10" ht="13">
      <c r="A3914" s="1" t="s">
        <v>3913</v>
      </c>
      <c r="E3914" s="39"/>
      <c r="F3914" s="65"/>
      <c r="I3914" s="24"/>
      <c r="J3914" s="24"/>
    </row>
    <row r="3915" spans="1:10" ht="13">
      <c r="A3915" s="1" t="s">
        <v>3914</v>
      </c>
      <c r="E3915" s="39"/>
      <c r="F3915" s="65"/>
      <c r="I3915" s="24"/>
      <c r="J3915" s="24"/>
    </row>
    <row r="3916" spans="1:10" ht="13">
      <c r="A3916" s="1" t="s">
        <v>3915</v>
      </c>
      <c r="E3916" s="39"/>
      <c r="F3916" s="65"/>
      <c r="I3916" s="24"/>
      <c r="J3916" s="24"/>
    </row>
    <row r="3917" spans="1:10" ht="13">
      <c r="A3917" s="1" t="s">
        <v>3916</v>
      </c>
      <c r="E3917" s="39"/>
      <c r="F3917" s="65"/>
      <c r="I3917" s="24"/>
      <c r="J3917" s="24"/>
    </row>
    <row r="3918" spans="1:10" ht="13">
      <c r="A3918" s="1" t="s">
        <v>3917</v>
      </c>
      <c r="E3918" s="39"/>
      <c r="F3918" s="65"/>
      <c r="I3918" s="24"/>
      <c r="J3918" s="24"/>
    </row>
    <row r="3919" spans="1:10" ht="13">
      <c r="A3919" s="1" t="s">
        <v>3918</v>
      </c>
      <c r="E3919" s="39"/>
      <c r="F3919" s="65"/>
      <c r="I3919" s="24"/>
      <c r="J3919" s="24"/>
    </row>
    <row r="3920" spans="1:10" ht="13">
      <c r="A3920" s="1" t="s">
        <v>3919</v>
      </c>
      <c r="E3920" s="39"/>
      <c r="F3920" s="65"/>
      <c r="I3920" s="24"/>
      <c r="J3920" s="24"/>
    </row>
    <row r="3921" spans="1:10" ht="13">
      <c r="A3921" s="1" t="s">
        <v>3920</v>
      </c>
      <c r="E3921" s="39"/>
      <c r="F3921" s="65"/>
      <c r="I3921" s="24"/>
      <c r="J3921" s="24"/>
    </row>
    <row r="3922" spans="1:10" ht="13">
      <c r="A3922" s="1" t="s">
        <v>3921</v>
      </c>
      <c r="E3922" s="39"/>
      <c r="F3922" s="65"/>
      <c r="I3922" s="24"/>
      <c r="J3922" s="24"/>
    </row>
    <row r="3923" spans="1:10" ht="13">
      <c r="A3923" s="1" t="s">
        <v>3922</v>
      </c>
      <c r="E3923" s="39"/>
      <c r="F3923" s="65"/>
      <c r="I3923" s="24"/>
      <c r="J3923" s="24"/>
    </row>
    <row r="3924" spans="1:10" ht="13">
      <c r="A3924" s="1" t="s">
        <v>3923</v>
      </c>
      <c r="E3924" s="39"/>
      <c r="F3924" s="65"/>
      <c r="I3924" s="24"/>
      <c r="J3924" s="24"/>
    </row>
    <row r="3925" spans="1:10" ht="13">
      <c r="A3925" s="1" t="s">
        <v>3924</v>
      </c>
      <c r="E3925" s="39"/>
      <c r="F3925" s="65"/>
      <c r="I3925" s="24"/>
      <c r="J3925" s="24"/>
    </row>
    <row r="3926" spans="1:10" ht="13">
      <c r="A3926" s="1" t="s">
        <v>3925</v>
      </c>
      <c r="E3926" s="39"/>
      <c r="F3926" s="65"/>
      <c r="I3926" s="24"/>
      <c r="J3926" s="24"/>
    </row>
    <row r="3927" spans="1:10" ht="13">
      <c r="A3927" s="1" t="s">
        <v>3926</v>
      </c>
      <c r="E3927" s="39"/>
      <c r="F3927" s="65"/>
      <c r="I3927" s="24"/>
      <c r="J3927" s="24"/>
    </row>
    <row r="3928" spans="1:10" ht="13">
      <c r="A3928" s="1" t="s">
        <v>3927</v>
      </c>
      <c r="E3928" s="39"/>
      <c r="F3928" s="65"/>
      <c r="I3928" s="24"/>
      <c r="J3928" s="24"/>
    </row>
    <row r="3929" spans="1:10" ht="13">
      <c r="A3929" s="1" t="s">
        <v>3928</v>
      </c>
      <c r="E3929" s="39"/>
      <c r="F3929" s="65"/>
      <c r="I3929" s="24"/>
      <c r="J3929" s="24"/>
    </row>
    <row r="3930" spans="1:10" ht="13">
      <c r="A3930" s="1" t="s">
        <v>3929</v>
      </c>
      <c r="E3930" s="39"/>
      <c r="F3930" s="65"/>
      <c r="I3930" s="24"/>
      <c r="J3930" s="24"/>
    </row>
    <row r="3931" spans="1:10" ht="13">
      <c r="A3931" s="1" t="s">
        <v>3930</v>
      </c>
      <c r="E3931" s="39"/>
      <c r="F3931" s="65"/>
      <c r="I3931" s="24"/>
      <c r="J3931" s="24"/>
    </row>
    <row r="3932" spans="1:10" ht="13">
      <c r="A3932" s="1" t="s">
        <v>3931</v>
      </c>
      <c r="E3932" s="39"/>
      <c r="F3932" s="65"/>
      <c r="I3932" s="24"/>
      <c r="J3932" s="24"/>
    </row>
    <row r="3933" spans="1:10" ht="13">
      <c r="A3933" s="1" t="s">
        <v>3932</v>
      </c>
      <c r="E3933" s="39"/>
      <c r="F3933" s="65"/>
      <c r="I3933" s="24"/>
      <c r="J3933" s="24"/>
    </row>
    <row r="3934" spans="1:10" ht="13">
      <c r="A3934" s="1" t="s">
        <v>3933</v>
      </c>
      <c r="E3934" s="39"/>
      <c r="F3934" s="65"/>
      <c r="I3934" s="24"/>
      <c r="J3934" s="24"/>
    </row>
    <row r="3935" spans="1:10" ht="13">
      <c r="A3935" s="1" t="s">
        <v>3934</v>
      </c>
      <c r="E3935" s="39"/>
      <c r="F3935" s="65"/>
      <c r="I3935" s="24"/>
      <c r="J3935" s="24"/>
    </row>
    <row r="3936" spans="1:10" ht="13">
      <c r="A3936" s="1" t="s">
        <v>3935</v>
      </c>
      <c r="E3936" s="39"/>
      <c r="F3936" s="65"/>
      <c r="I3936" s="24"/>
      <c r="J3936" s="24"/>
    </row>
    <row r="3937" spans="1:10" ht="13">
      <c r="A3937" s="1" t="s">
        <v>3936</v>
      </c>
      <c r="E3937" s="39"/>
      <c r="F3937" s="65"/>
      <c r="I3937" s="24"/>
      <c r="J3937" s="24"/>
    </row>
    <row r="3938" spans="1:10" ht="13">
      <c r="A3938" s="1" t="s">
        <v>3937</v>
      </c>
      <c r="E3938" s="39"/>
      <c r="F3938" s="65"/>
      <c r="I3938" s="24"/>
      <c r="J3938" s="24"/>
    </row>
    <row r="3939" spans="1:10" ht="13">
      <c r="A3939" s="1" t="s">
        <v>3938</v>
      </c>
      <c r="E3939" s="39"/>
      <c r="F3939" s="65"/>
      <c r="I3939" s="24"/>
      <c r="J3939" s="24"/>
    </row>
    <row r="3940" spans="1:10" ht="13">
      <c r="A3940" s="1" t="s">
        <v>3939</v>
      </c>
      <c r="E3940" s="39"/>
      <c r="F3940" s="65"/>
      <c r="I3940" s="24"/>
      <c r="J3940" s="24"/>
    </row>
    <row r="3941" spans="1:10" ht="13">
      <c r="A3941" s="1" t="s">
        <v>3940</v>
      </c>
      <c r="E3941" s="39"/>
      <c r="F3941" s="65"/>
      <c r="I3941" s="24"/>
      <c r="J3941" s="24"/>
    </row>
    <row r="3942" spans="1:10" ht="13">
      <c r="A3942" s="1" t="s">
        <v>3941</v>
      </c>
      <c r="E3942" s="39"/>
      <c r="F3942" s="65"/>
      <c r="I3942" s="24"/>
      <c r="J3942" s="24"/>
    </row>
    <row r="3943" spans="1:10" ht="13">
      <c r="A3943" s="1" t="s">
        <v>3942</v>
      </c>
      <c r="E3943" s="39"/>
      <c r="F3943" s="65"/>
      <c r="I3943" s="24"/>
      <c r="J3943" s="24"/>
    </row>
    <row r="3944" spans="1:10" ht="13">
      <c r="A3944" s="1" t="s">
        <v>3943</v>
      </c>
      <c r="E3944" s="39"/>
      <c r="F3944" s="65"/>
      <c r="I3944" s="24"/>
      <c r="J3944" s="24"/>
    </row>
    <row r="3945" spans="1:10" ht="13">
      <c r="A3945" s="1" t="s">
        <v>3944</v>
      </c>
      <c r="E3945" s="39"/>
      <c r="F3945" s="65"/>
      <c r="I3945" s="24"/>
      <c r="J3945" s="24"/>
    </row>
    <row r="3946" spans="1:10" ht="13">
      <c r="A3946" s="1" t="s">
        <v>3945</v>
      </c>
      <c r="E3946" s="39"/>
      <c r="F3946" s="65"/>
      <c r="I3946" s="24"/>
      <c r="J3946" s="24"/>
    </row>
    <row r="3947" spans="1:10" ht="13">
      <c r="A3947" s="1" t="s">
        <v>3946</v>
      </c>
      <c r="E3947" s="39"/>
      <c r="F3947" s="65"/>
      <c r="I3947" s="24"/>
      <c r="J3947" s="24"/>
    </row>
    <row r="3948" spans="1:10" ht="13">
      <c r="A3948" s="1" t="s">
        <v>3947</v>
      </c>
      <c r="E3948" s="39"/>
      <c r="F3948" s="65"/>
      <c r="I3948" s="24"/>
      <c r="J3948" s="24"/>
    </row>
    <row r="3949" spans="1:10" ht="13">
      <c r="A3949" s="1" t="s">
        <v>3948</v>
      </c>
      <c r="E3949" s="39"/>
      <c r="F3949" s="65"/>
      <c r="I3949" s="24"/>
      <c r="J3949" s="24"/>
    </row>
    <row r="3950" spans="1:10" ht="13">
      <c r="A3950" s="1" t="s">
        <v>3949</v>
      </c>
      <c r="E3950" s="39"/>
      <c r="F3950" s="65"/>
      <c r="I3950" s="24"/>
      <c r="J3950" s="24"/>
    </row>
    <row r="3951" spans="1:10" ht="13">
      <c r="A3951" s="1" t="s">
        <v>3950</v>
      </c>
      <c r="E3951" s="39"/>
      <c r="F3951" s="65"/>
      <c r="I3951" s="24"/>
      <c r="J3951" s="24"/>
    </row>
    <row r="3952" spans="1:10" ht="13">
      <c r="A3952" s="1" t="s">
        <v>3951</v>
      </c>
      <c r="E3952" s="39"/>
      <c r="F3952" s="65"/>
      <c r="I3952" s="24"/>
      <c r="J3952" s="24"/>
    </row>
    <row r="3953" spans="1:10" ht="13">
      <c r="A3953" s="1" t="s">
        <v>3952</v>
      </c>
      <c r="E3953" s="39"/>
      <c r="F3953" s="65"/>
      <c r="I3953" s="24"/>
      <c r="J3953" s="24"/>
    </row>
    <row r="3954" spans="1:10" ht="13">
      <c r="A3954" s="1" t="s">
        <v>3953</v>
      </c>
      <c r="E3954" s="39"/>
      <c r="F3954" s="65"/>
      <c r="I3954" s="24"/>
      <c r="J3954" s="24"/>
    </row>
    <row r="3955" spans="1:10" ht="13">
      <c r="A3955" s="1" t="s">
        <v>3954</v>
      </c>
      <c r="E3955" s="39"/>
      <c r="F3955" s="65"/>
      <c r="I3955" s="24"/>
      <c r="J3955" s="24"/>
    </row>
    <row r="3956" spans="1:10" ht="13">
      <c r="A3956" s="1" t="s">
        <v>3955</v>
      </c>
      <c r="E3956" s="39"/>
      <c r="F3956" s="65"/>
      <c r="I3956" s="24"/>
      <c r="J3956" s="24"/>
    </row>
    <row r="3957" spans="1:10" ht="13">
      <c r="A3957" s="1" t="s">
        <v>3956</v>
      </c>
      <c r="E3957" s="39"/>
      <c r="F3957" s="65"/>
      <c r="I3957" s="24"/>
      <c r="J3957" s="24"/>
    </row>
    <row r="3958" spans="1:10" ht="13">
      <c r="A3958" s="1" t="s">
        <v>3957</v>
      </c>
      <c r="E3958" s="39"/>
      <c r="F3958" s="65"/>
      <c r="I3958" s="24"/>
      <c r="J3958" s="24"/>
    </row>
    <row r="3959" spans="1:10" ht="13">
      <c r="A3959" s="1" t="s">
        <v>3958</v>
      </c>
      <c r="E3959" s="39"/>
      <c r="F3959" s="65"/>
      <c r="I3959" s="24"/>
      <c r="J3959" s="24"/>
    </row>
    <row r="3960" spans="1:10" ht="13">
      <c r="A3960" s="1" t="s">
        <v>3959</v>
      </c>
      <c r="E3960" s="39"/>
      <c r="F3960" s="65"/>
      <c r="I3960" s="24"/>
      <c r="J3960" s="24"/>
    </row>
    <row r="3961" spans="1:10" ht="13">
      <c r="A3961" s="1" t="s">
        <v>3960</v>
      </c>
      <c r="E3961" s="39"/>
      <c r="F3961" s="65"/>
      <c r="I3961" s="24"/>
      <c r="J3961" s="24"/>
    </row>
    <row r="3962" spans="1:10" ht="13">
      <c r="A3962" s="1" t="s">
        <v>3961</v>
      </c>
      <c r="E3962" s="39"/>
      <c r="F3962" s="65"/>
      <c r="I3962" s="24"/>
      <c r="J3962" s="24"/>
    </row>
    <row r="3963" spans="1:10" ht="13">
      <c r="A3963" s="1" t="s">
        <v>3962</v>
      </c>
      <c r="E3963" s="39"/>
      <c r="F3963" s="65"/>
      <c r="I3963" s="24"/>
      <c r="J3963" s="24"/>
    </row>
    <row r="3964" spans="1:10" ht="13">
      <c r="A3964" s="1" t="s">
        <v>3963</v>
      </c>
      <c r="E3964" s="39"/>
      <c r="F3964" s="65"/>
      <c r="I3964" s="24"/>
      <c r="J3964" s="24"/>
    </row>
    <row r="3965" spans="1:10" ht="13">
      <c r="A3965" s="1" t="s">
        <v>3964</v>
      </c>
      <c r="E3965" s="39"/>
      <c r="F3965" s="65"/>
      <c r="I3965" s="24"/>
      <c r="J3965" s="24"/>
    </row>
    <row r="3966" spans="1:10" ht="13">
      <c r="A3966" s="1" t="s">
        <v>3965</v>
      </c>
      <c r="E3966" s="39"/>
      <c r="F3966" s="65"/>
      <c r="I3966" s="24"/>
      <c r="J3966" s="24"/>
    </row>
    <row r="3967" spans="1:10" ht="13">
      <c r="A3967" s="1" t="s">
        <v>3966</v>
      </c>
      <c r="E3967" s="39"/>
      <c r="F3967" s="65"/>
      <c r="I3967" s="24"/>
      <c r="J3967" s="24"/>
    </row>
    <row r="3968" spans="1:10" ht="13">
      <c r="A3968" s="1" t="s">
        <v>3967</v>
      </c>
      <c r="E3968" s="39"/>
      <c r="F3968" s="65"/>
      <c r="I3968" s="24"/>
      <c r="J3968" s="24"/>
    </row>
    <row r="3969" spans="1:10" ht="13">
      <c r="A3969" s="1" t="s">
        <v>3968</v>
      </c>
      <c r="E3969" s="39"/>
      <c r="F3969" s="65"/>
      <c r="I3969" s="24"/>
      <c r="J3969" s="24"/>
    </row>
    <row r="3970" spans="1:10" ht="13">
      <c r="A3970" s="1" t="s">
        <v>3969</v>
      </c>
      <c r="E3970" s="39"/>
      <c r="F3970" s="65"/>
      <c r="I3970" s="24"/>
      <c r="J3970" s="24"/>
    </row>
    <row r="3971" spans="1:10" ht="13">
      <c r="A3971" s="1" t="s">
        <v>3970</v>
      </c>
      <c r="E3971" s="39"/>
      <c r="F3971" s="65"/>
      <c r="I3971" s="24"/>
      <c r="J3971" s="24"/>
    </row>
    <row r="3972" spans="1:10" ht="13">
      <c r="A3972" s="1" t="s">
        <v>3971</v>
      </c>
      <c r="E3972" s="39"/>
      <c r="F3972" s="65"/>
      <c r="I3972" s="24"/>
      <c r="J3972" s="24"/>
    </row>
    <row r="3973" spans="1:10" ht="13">
      <c r="A3973" s="1" t="s">
        <v>3972</v>
      </c>
      <c r="E3973" s="39"/>
      <c r="F3973" s="65"/>
      <c r="I3973" s="24"/>
      <c r="J3973" s="24"/>
    </row>
    <row r="3974" spans="1:10" ht="13">
      <c r="A3974" s="1" t="s">
        <v>3973</v>
      </c>
      <c r="E3974" s="39"/>
      <c r="F3974" s="65"/>
      <c r="I3974" s="24"/>
      <c r="J3974" s="24"/>
    </row>
    <row r="3975" spans="1:10" ht="13">
      <c r="A3975" s="1" t="s">
        <v>3974</v>
      </c>
      <c r="E3975" s="39"/>
      <c r="F3975" s="65"/>
      <c r="I3975" s="24"/>
      <c r="J3975" s="24"/>
    </row>
    <row r="3976" spans="1:10" ht="13">
      <c r="A3976" s="1" t="s">
        <v>3975</v>
      </c>
      <c r="E3976" s="39"/>
      <c r="F3976" s="65"/>
      <c r="I3976" s="24"/>
      <c r="J3976" s="24"/>
    </row>
    <row r="3977" spans="1:10" ht="13">
      <c r="A3977" s="1" t="s">
        <v>3976</v>
      </c>
      <c r="E3977" s="39"/>
      <c r="F3977" s="65"/>
      <c r="I3977" s="24"/>
      <c r="J3977" s="24"/>
    </row>
    <row r="3978" spans="1:10" ht="13">
      <c r="A3978" s="1" t="s">
        <v>3977</v>
      </c>
      <c r="E3978" s="39"/>
      <c r="F3978" s="65"/>
      <c r="I3978" s="24"/>
      <c r="J3978" s="24"/>
    </row>
    <row r="3979" spans="1:10" ht="13">
      <c r="A3979" s="1" t="s">
        <v>3978</v>
      </c>
      <c r="E3979" s="39"/>
      <c r="F3979" s="65"/>
      <c r="I3979" s="24"/>
      <c r="J3979" s="24"/>
    </row>
    <row r="3980" spans="1:10" ht="13">
      <c r="A3980" s="1" t="s">
        <v>3979</v>
      </c>
      <c r="E3980" s="39"/>
      <c r="F3980" s="65"/>
      <c r="I3980" s="24"/>
      <c r="J3980" s="24"/>
    </row>
    <row r="3981" spans="1:10" ht="13">
      <c r="A3981" s="1" t="s">
        <v>3980</v>
      </c>
      <c r="E3981" s="39"/>
      <c r="F3981" s="65"/>
      <c r="I3981" s="24"/>
      <c r="J3981" s="24"/>
    </row>
    <row r="3982" spans="1:10" ht="13">
      <c r="A3982" s="1" t="s">
        <v>3981</v>
      </c>
      <c r="E3982" s="39"/>
      <c r="F3982" s="65"/>
      <c r="I3982" s="24"/>
      <c r="J3982" s="24"/>
    </row>
    <row r="3983" spans="1:10" ht="13">
      <c r="A3983" s="1" t="s">
        <v>3982</v>
      </c>
      <c r="E3983" s="39"/>
      <c r="F3983" s="65"/>
      <c r="I3983" s="24"/>
      <c r="J3983" s="24"/>
    </row>
    <row r="3984" spans="1:10" ht="13">
      <c r="A3984" s="1" t="s">
        <v>3983</v>
      </c>
      <c r="E3984" s="39"/>
      <c r="F3984" s="65"/>
      <c r="I3984" s="24"/>
      <c r="J3984" s="24"/>
    </row>
    <row r="3985" spans="1:10" ht="13">
      <c r="A3985" s="1" t="s">
        <v>3984</v>
      </c>
      <c r="E3985" s="39"/>
      <c r="F3985" s="65"/>
      <c r="I3985" s="24"/>
      <c r="J3985" s="24"/>
    </row>
    <row r="3986" spans="1:10" ht="13">
      <c r="A3986" s="1" t="s">
        <v>3985</v>
      </c>
      <c r="E3986" s="39"/>
      <c r="F3986" s="65"/>
      <c r="I3986" s="24"/>
      <c r="J3986" s="24"/>
    </row>
    <row r="3987" spans="1:10" ht="13">
      <c r="A3987" s="1" t="s">
        <v>3986</v>
      </c>
      <c r="E3987" s="39"/>
      <c r="F3987" s="65"/>
      <c r="I3987" s="24"/>
      <c r="J3987" s="24"/>
    </row>
    <row r="3988" spans="1:10" ht="13">
      <c r="A3988" s="1" t="s">
        <v>3987</v>
      </c>
      <c r="E3988" s="39"/>
      <c r="F3988" s="65"/>
      <c r="I3988" s="24"/>
      <c r="J3988" s="24"/>
    </row>
    <row r="3989" spans="1:10" ht="13">
      <c r="A3989" s="1" t="s">
        <v>3988</v>
      </c>
      <c r="E3989" s="39"/>
      <c r="F3989" s="65"/>
      <c r="I3989" s="24"/>
      <c r="J3989" s="24"/>
    </row>
    <row r="3990" spans="1:10" ht="13">
      <c r="A3990" s="1" t="s">
        <v>3989</v>
      </c>
      <c r="E3990" s="39"/>
      <c r="F3990" s="65"/>
      <c r="I3990" s="24"/>
      <c r="J3990" s="24"/>
    </row>
    <row r="3991" spans="1:10" ht="13">
      <c r="A3991" s="1" t="s">
        <v>3990</v>
      </c>
      <c r="E3991" s="39"/>
      <c r="F3991" s="65"/>
      <c r="I3991" s="24"/>
      <c r="J3991" s="24"/>
    </row>
    <row r="3992" spans="1:10" ht="13">
      <c r="A3992" s="1" t="s">
        <v>3991</v>
      </c>
      <c r="E3992" s="39"/>
      <c r="F3992" s="65"/>
      <c r="I3992" s="24"/>
      <c r="J3992" s="24"/>
    </row>
    <row r="3993" spans="1:10" ht="13">
      <c r="A3993" s="1" t="s">
        <v>3992</v>
      </c>
      <c r="E3993" s="39"/>
      <c r="F3993" s="65"/>
      <c r="I3993" s="24"/>
      <c r="J3993" s="24"/>
    </row>
    <row r="3994" spans="1:10" ht="13">
      <c r="A3994" s="1" t="s">
        <v>3993</v>
      </c>
      <c r="E3994" s="39"/>
      <c r="F3994" s="65"/>
      <c r="I3994" s="24"/>
      <c r="J3994" s="24"/>
    </row>
    <row r="3995" spans="1:10" ht="13">
      <c r="A3995" s="1" t="s">
        <v>3994</v>
      </c>
      <c r="E3995" s="39"/>
      <c r="F3995" s="65"/>
      <c r="I3995" s="24"/>
      <c r="J3995" s="24"/>
    </row>
    <row r="3996" spans="1:10" ht="13">
      <c r="A3996" s="1" t="s">
        <v>3995</v>
      </c>
      <c r="E3996" s="39"/>
      <c r="F3996" s="65"/>
      <c r="I3996" s="24"/>
      <c r="J3996" s="24"/>
    </row>
    <row r="3997" spans="1:10" ht="13">
      <c r="A3997" s="1" t="s">
        <v>3996</v>
      </c>
      <c r="E3997" s="39"/>
      <c r="F3997" s="65"/>
      <c r="I3997" s="24"/>
      <c r="J3997" s="24"/>
    </row>
    <row r="3998" spans="1:10" ht="13">
      <c r="A3998" s="1" t="s">
        <v>3997</v>
      </c>
      <c r="E3998" s="39"/>
      <c r="F3998" s="65"/>
      <c r="I3998" s="24"/>
      <c r="J3998" s="24"/>
    </row>
    <row r="3999" spans="1:10" ht="13">
      <c r="A3999" s="1" t="s">
        <v>3998</v>
      </c>
      <c r="E3999" s="39"/>
      <c r="F3999" s="65"/>
      <c r="I3999" s="24"/>
      <c r="J3999" s="24"/>
    </row>
    <row r="4000" spans="1:10" ht="13">
      <c r="A4000" s="1" t="s">
        <v>3999</v>
      </c>
      <c r="E4000" s="39"/>
      <c r="F4000" s="65"/>
      <c r="I4000" s="24"/>
      <c r="J4000" s="24"/>
    </row>
    <row r="4001" spans="1:10" ht="13">
      <c r="A4001" s="1" t="s">
        <v>4000</v>
      </c>
      <c r="E4001" s="39"/>
      <c r="F4001" s="65"/>
      <c r="I4001" s="24"/>
      <c r="J4001" s="24"/>
    </row>
    <row r="4002" spans="1:10" ht="13">
      <c r="A4002" s="1" t="s">
        <v>4001</v>
      </c>
      <c r="E4002" s="39"/>
      <c r="F4002" s="65"/>
      <c r="I4002" s="24"/>
      <c r="J4002" s="24"/>
    </row>
    <row r="4003" spans="1:10" ht="13">
      <c r="A4003" s="1" t="s">
        <v>4002</v>
      </c>
      <c r="E4003" s="39"/>
      <c r="F4003" s="65"/>
      <c r="I4003" s="24"/>
      <c r="J4003" s="24"/>
    </row>
    <row r="4004" spans="1:10" ht="13">
      <c r="A4004" s="1" t="s">
        <v>4003</v>
      </c>
      <c r="E4004" s="39"/>
      <c r="F4004" s="65"/>
      <c r="I4004" s="24"/>
      <c r="J4004" s="24"/>
    </row>
    <row r="4005" spans="1:10" ht="13">
      <c r="A4005" s="1" t="s">
        <v>4004</v>
      </c>
      <c r="E4005" s="39"/>
      <c r="F4005" s="65"/>
      <c r="I4005" s="24"/>
      <c r="J4005" s="24"/>
    </row>
    <row r="4006" spans="1:10" ht="13">
      <c r="A4006" s="1" t="s">
        <v>4005</v>
      </c>
      <c r="E4006" s="39"/>
      <c r="F4006" s="65"/>
      <c r="I4006" s="24"/>
      <c r="J4006" s="24"/>
    </row>
    <row r="4007" spans="1:10" ht="13">
      <c r="A4007" s="1" t="s">
        <v>4006</v>
      </c>
      <c r="E4007" s="39"/>
      <c r="F4007" s="65"/>
      <c r="I4007" s="24"/>
      <c r="J4007" s="24"/>
    </row>
    <row r="4008" spans="1:10" ht="13">
      <c r="A4008" s="1" t="s">
        <v>4007</v>
      </c>
      <c r="E4008" s="39"/>
      <c r="F4008" s="65"/>
      <c r="I4008" s="24"/>
      <c r="J4008" s="24"/>
    </row>
    <row r="4009" spans="1:10" ht="13">
      <c r="A4009" s="1" t="s">
        <v>4008</v>
      </c>
      <c r="E4009" s="39"/>
      <c r="F4009" s="65"/>
      <c r="I4009" s="24"/>
      <c r="J4009" s="24"/>
    </row>
    <row r="4010" spans="1:10" ht="13">
      <c r="A4010" s="1" t="s">
        <v>4009</v>
      </c>
      <c r="E4010" s="39"/>
      <c r="F4010" s="65"/>
      <c r="I4010" s="24"/>
      <c r="J4010" s="24"/>
    </row>
    <row r="4011" spans="1:10" ht="13">
      <c r="A4011" s="1" t="s">
        <v>4010</v>
      </c>
      <c r="E4011" s="39"/>
      <c r="F4011" s="65"/>
      <c r="I4011" s="24"/>
      <c r="J4011" s="24"/>
    </row>
    <row r="4012" spans="1:10" ht="13">
      <c r="A4012" s="1" t="s">
        <v>4011</v>
      </c>
      <c r="E4012" s="39"/>
      <c r="F4012" s="65"/>
      <c r="I4012" s="24"/>
      <c r="J4012" s="24"/>
    </row>
    <row r="4013" spans="1:10" ht="13">
      <c r="A4013" s="1" t="s">
        <v>4012</v>
      </c>
      <c r="E4013" s="39"/>
      <c r="F4013" s="65"/>
      <c r="I4013" s="24"/>
      <c r="J4013" s="24"/>
    </row>
    <row r="4014" spans="1:10" ht="13">
      <c r="A4014" s="1" t="s">
        <v>4013</v>
      </c>
      <c r="E4014" s="39"/>
      <c r="F4014" s="65"/>
      <c r="I4014" s="24"/>
      <c r="J4014" s="24"/>
    </row>
    <row r="4015" spans="1:10" ht="13">
      <c r="A4015" s="1" t="s">
        <v>4014</v>
      </c>
      <c r="E4015" s="39"/>
      <c r="F4015" s="65"/>
      <c r="I4015" s="24"/>
      <c r="J4015" s="24"/>
    </row>
    <row r="4016" spans="1:10" ht="13">
      <c r="A4016" s="1" t="s">
        <v>4015</v>
      </c>
      <c r="E4016" s="39"/>
      <c r="F4016" s="65"/>
      <c r="I4016" s="24"/>
      <c r="J4016" s="24"/>
    </row>
    <row r="4017" spans="1:10" ht="13">
      <c r="A4017" s="1" t="s">
        <v>4016</v>
      </c>
      <c r="E4017" s="39"/>
      <c r="F4017" s="65"/>
      <c r="I4017" s="24"/>
      <c r="J4017" s="24"/>
    </row>
    <row r="4018" spans="1:10" ht="13">
      <c r="A4018" s="1" t="s">
        <v>4017</v>
      </c>
      <c r="E4018" s="39"/>
      <c r="F4018" s="65"/>
      <c r="I4018" s="24"/>
      <c r="J4018" s="24"/>
    </row>
    <row r="4019" spans="1:10" ht="13">
      <c r="A4019" s="1" t="s">
        <v>4018</v>
      </c>
      <c r="E4019" s="39"/>
      <c r="F4019" s="65"/>
      <c r="I4019" s="24"/>
      <c r="J4019" s="24"/>
    </row>
    <row r="4020" spans="1:10" ht="13">
      <c r="A4020" s="1" t="s">
        <v>4019</v>
      </c>
      <c r="E4020" s="39"/>
      <c r="F4020" s="65"/>
      <c r="I4020" s="24"/>
      <c r="J4020" s="24"/>
    </row>
    <row r="4021" spans="1:10" ht="13">
      <c r="A4021" s="1" t="s">
        <v>4020</v>
      </c>
      <c r="E4021" s="39"/>
      <c r="F4021" s="65"/>
      <c r="I4021" s="24"/>
      <c r="J4021" s="24"/>
    </row>
    <row r="4022" spans="1:10" ht="13">
      <c r="A4022" s="1" t="s">
        <v>4021</v>
      </c>
      <c r="E4022" s="39"/>
      <c r="F4022" s="65"/>
      <c r="I4022" s="24"/>
      <c r="J4022" s="24"/>
    </row>
    <row r="4023" spans="1:10" ht="13">
      <c r="A4023" s="1" t="s">
        <v>4022</v>
      </c>
      <c r="E4023" s="39"/>
      <c r="F4023" s="65"/>
      <c r="I4023" s="24"/>
      <c r="J4023" s="24"/>
    </row>
    <row r="4024" spans="1:10" ht="13">
      <c r="A4024" s="1" t="s">
        <v>4023</v>
      </c>
      <c r="E4024" s="39"/>
      <c r="F4024" s="65"/>
      <c r="I4024" s="24"/>
      <c r="J4024" s="24"/>
    </row>
    <row r="4025" spans="1:10" ht="13">
      <c r="A4025" s="1" t="s">
        <v>4024</v>
      </c>
      <c r="E4025" s="39"/>
      <c r="F4025" s="65"/>
      <c r="I4025" s="24"/>
      <c r="J4025" s="24"/>
    </row>
    <row r="4026" spans="1:10" ht="13">
      <c r="A4026" s="1" t="s">
        <v>4025</v>
      </c>
      <c r="E4026" s="39"/>
      <c r="F4026" s="65"/>
      <c r="I4026" s="24"/>
      <c r="J4026" s="24"/>
    </row>
    <row r="4027" spans="1:10" ht="13">
      <c r="A4027" s="1" t="s">
        <v>4026</v>
      </c>
      <c r="E4027" s="39"/>
      <c r="F4027" s="65"/>
      <c r="I4027" s="24"/>
      <c r="J4027" s="24"/>
    </row>
    <row r="4028" spans="1:10" ht="13">
      <c r="A4028" s="1" t="s">
        <v>4027</v>
      </c>
      <c r="E4028" s="39"/>
      <c r="F4028" s="65"/>
      <c r="I4028" s="24"/>
      <c r="J4028" s="24"/>
    </row>
    <row r="4029" spans="1:10" ht="13">
      <c r="A4029" s="1" t="s">
        <v>4028</v>
      </c>
      <c r="E4029" s="39"/>
      <c r="F4029" s="65"/>
      <c r="I4029" s="24"/>
      <c r="J4029" s="24"/>
    </row>
    <row r="4030" spans="1:10" ht="13">
      <c r="A4030" s="1" t="s">
        <v>4029</v>
      </c>
      <c r="E4030" s="39"/>
      <c r="F4030" s="65"/>
      <c r="I4030" s="24"/>
      <c r="J4030" s="24"/>
    </row>
    <row r="4031" spans="1:10" ht="13">
      <c r="A4031" s="1" t="s">
        <v>4030</v>
      </c>
      <c r="E4031" s="39"/>
      <c r="F4031" s="65"/>
      <c r="I4031" s="24"/>
      <c r="J4031" s="24"/>
    </row>
    <row r="4032" spans="1:10" ht="13">
      <c r="A4032" s="1" t="s">
        <v>4031</v>
      </c>
      <c r="E4032" s="39"/>
      <c r="F4032" s="65"/>
      <c r="I4032" s="24"/>
      <c r="J4032" s="24"/>
    </row>
    <row r="4033" spans="1:10" ht="13">
      <c r="A4033" s="1" t="s">
        <v>4032</v>
      </c>
      <c r="E4033" s="39"/>
      <c r="F4033" s="65"/>
      <c r="I4033" s="24"/>
      <c r="J4033" s="24"/>
    </row>
    <row r="4034" spans="1:10" ht="13">
      <c r="A4034" s="1" t="s">
        <v>4033</v>
      </c>
      <c r="E4034" s="39"/>
      <c r="F4034" s="65"/>
      <c r="I4034" s="24"/>
      <c r="J4034" s="24"/>
    </row>
    <row r="4035" spans="1:10" ht="13">
      <c r="A4035" s="1" t="s">
        <v>4034</v>
      </c>
      <c r="E4035" s="39"/>
      <c r="F4035" s="65"/>
      <c r="I4035" s="24"/>
      <c r="J4035" s="24"/>
    </row>
    <row r="4036" spans="1:10" ht="13">
      <c r="A4036" s="1" t="s">
        <v>4035</v>
      </c>
      <c r="E4036" s="39"/>
      <c r="F4036" s="65"/>
      <c r="I4036" s="24"/>
      <c r="J4036" s="24"/>
    </row>
    <row r="4037" spans="1:10" ht="13">
      <c r="A4037" s="1" t="s">
        <v>4036</v>
      </c>
      <c r="E4037" s="39"/>
      <c r="F4037" s="65"/>
      <c r="I4037" s="24"/>
      <c r="J4037" s="24"/>
    </row>
    <row r="4038" spans="1:10" ht="13">
      <c r="A4038" s="1" t="s">
        <v>4037</v>
      </c>
      <c r="E4038" s="39"/>
      <c r="F4038" s="65"/>
      <c r="I4038" s="24"/>
      <c r="J4038" s="24"/>
    </row>
    <row r="4039" spans="1:10" ht="13">
      <c r="A4039" s="1" t="s">
        <v>4038</v>
      </c>
      <c r="E4039" s="39"/>
      <c r="F4039" s="65"/>
      <c r="I4039" s="24"/>
      <c r="J4039" s="24"/>
    </row>
    <row r="4040" spans="1:10" ht="13">
      <c r="A4040" s="1" t="s">
        <v>4039</v>
      </c>
      <c r="E4040" s="39"/>
      <c r="F4040" s="65"/>
      <c r="I4040" s="24"/>
      <c r="J4040" s="24"/>
    </row>
    <row r="4041" spans="1:10" ht="13">
      <c r="A4041" s="1" t="s">
        <v>4040</v>
      </c>
      <c r="E4041" s="39"/>
      <c r="F4041" s="65"/>
      <c r="I4041" s="24"/>
      <c r="J4041" s="24"/>
    </row>
    <row r="4042" spans="1:10" ht="13">
      <c r="A4042" s="1" t="s">
        <v>4041</v>
      </c>
      <c r="E4042" s="39"/>
      <c r="F4042" s="65"/>
      <c r="I4042" s="24"/>
      <c r="J4042" s="24"/>
    </row>
    <row r="4043" spans="1:10" ht="13">
      <c r="A4043" s="1" t="s">
        <v>4042</v>
      </c>
      <c r="E4043" s="39"/>
      <c r="F4043" s="65"/>
      <c r="I4043" s="24"/>
      <c r="J4043" s="24"/>
    </row>
    <row r="4044" spans="1:10" ht="13">
      <c r="A4044" s="1" t="s">
        <v>4043</v>
      </c>
      <c r="E4044" s="39"/>
      <c r="F4044" s="65"/>
      <c r="I4044" s="24"/>
      <c r="J4044" s="24"/>
    </row>
    <row r="4045" spans="1:10" ht="13">
      <c r="A4045" s="1" t="s">
        <v>4044</v>
      </c>
      <c r="E4045" s="39"/>
      <c r="F4045" s="65"/>
      <c r="I4045" s="24"/>
      <c r="J4045" s="24"/>
    </row>
    <row r="4046" spans="1:10" ht="13">
      <c r="A4046" s="1" t="s">
        <v>4045</v>
      </c>
      <c r="E4046" s="39"/>
      <c r="F4046" s="65"/>
      <c r="I4046" s="24"/>
      <c r="J4046" s="24"/>
    </row>
    <row r="4047" spans="1:10" ht="13">
      <c r="A4047" s="1" t="s">
        <v>4046</v>
      </c>
      <c r="E4047" s="39"/>
      <c r="F4047" s="65"/>
      <c r="I4047" s="24"/>
      <c r="J4047" s="24"/>
    </row>
    <row r="4048" spans="1:10" ht="13">
      <c r="A4048" s="1" t="s">
        <v>4047</v>
      </c>
      <c r="E4048" s="39"/>
      <c r="F4048" s="65"/>
      <c r="I4048" s="24"/>
      <c r="J4048" s="24"/>
    </row>
    <row r="4049" spans="1:10" ht="13">
      <c r="A4049" s="1" t="s">
        <v>4048</v>
      </c>
      <c r="E4049" s="39"/>
      <c r="F4049" s="65"/>
      <c r="I4049" s="24"/>
      <c r="J4049" s="24"/>
    </row>
    <row r="4050" spans="1:10" ht="13">
      <c r="A4050" s="1" t="s">
        <v>4049</v>
      </c>
      <c r="E4050" s="39"/>
      <c r="F4050" s="65"/>
      <c r="I4050" s="24"/>
      <c r="J4050" s="24"/>
    </row>
    <row r="4051" spans="1:10" ht="13">
      <c r="A4051" s="1" t="s">
        <v>4050</v>
      </c>
      <c r="E4051" s="39"/>
      <c r="F4051" s="65"/>
      <c r="I4051" s="24"/>
      <c r="J4051" s="24"/>
    </row>
    <row r="4052" spans="1:10" ht="13">
      <c r="A4052" s="1" t="s">
        <v>4051</v>
      </c>
      <c r="E4052" s="39"/>
      <c r="F4052" s="65"/>
      <c r="I4052" s="24"/>
      <c r="J4052" s="24"/>
    </row>
    <row r="4053" spans="1:10" ht="13">
      <c r="A4053" s="1" t="s">
        <v>4052</v>
      </c>
      <c r="E4053" s="39"/>
      <c r="F4053" s="65"/>
      <c r="I4053" s="24"/>
      <c r="J4053" s="24"/>
    </row>
    <row r="4054" spans="1:10" ht="13">
      <c r="A4054" s="1" t="s">
        <v>4053</v>
      </c>
      <c r="E4054" s="39"/>
      <c r="F4054" s="65"/>
      <c r="I4054" s="24"/>
      <c r="J4054" s="24"/>
    </row>
    <row r="4055" spans="1:10" ht="13">
      <c r="A4055" s="1" t="s">
        <v>4054</v>
      </c>
      <c r="E4055" s="39"/>
      <c r="F4055" s="65"/>
      <c r="I4055" s="24"/>
      <c r="J4055" s="24"/>
    </row>
    <row r="4056" spans="1:10" ht="13">
      <c r="A4056" s="1" t="s">
        <v>4055</v>
      </c>
      <c r="E4056" s="39"/>
      <c r="F4056" s="65"/>
      <c r="I4056" s="24"/>
      <c r="J4056" s="24"/>
    </row>
    <row r="4057" spans="1:10" ht="13">
      <c r="A4057" s="1" t="s">
        <v>4056</v>
      </c>
      <c r="E4057" s="39"/>
      <c r="F4057" s="65"/>
      <c r="I4057" s="24"/>
      <c r="J4057" s="24"/>
    </row>
    <row r="4058" spans="1:10" ht="13">
      <c r="A4058" s="1" t="s">
        <v>4057</v>
      </c>
      <c r="E4058" s="39"/>
      <c r="F4058" s="65"/>
      <c r="I4058" s="24"/>
      <c r="J4058" s="24"/>
    </row>
    <row r="4059" spans="1:10" ht="13">
      <c r="A4059" s="1" t="s">
        <v>4058</v>
      </c>
      <c r="E4059" s="39"/>
      <c r="F4059" s="65"/>
      <c r="I4059" s="24"/>
      <c r="J4059" s="24"/>
    </row>
    <row r="4060" spans="1:10" ht="13">
      <c r="A4060" s="1" t="s">
        <v>4059</v>
      </c>
      <c r="E4060" s="39"/>
      <c r="F4060" s="65"/>
      <c r="I4060" s="24"/>
      <c r="J4060" s="24"/>
    </row>
    <row r="4061" spans="1:10" ht="13">
      <c r="A4061" s="1" t="s">
        <v>4060</v>
      </c>
      <c r="E4061" s="39"/>
      <c r="F4061" s="65"/>
      <c r="I4061" s="24"/>
      <c r="J4061" s="24"/>
    </row>
    <row r="4062" spans="1:10" ht="13">
      <c r="A4062" s="1" t="s">
        <v>4061</v>
      </c>
      <c r="E4062" s="39"/>
      <c r="F4062" s="65"/>
      <c r="I4062" s="24"/>
      <c r="J4062" s="24"/>
    </row>
    <row r="4063" spans="1:10" ht="13">
      <c r="A4063" s="1" t="s">
        <v>4062</v>
      </c>
      <c r="E4063" s="39"/>
      <c r="F4063" s="65"/>
      <c r="I4063" s="24"/>
      <c r="J4063" s="24"/>
    </row>
    <row r="4064" spans="1:10" ht="13">
      <c r="A4064" s="1" t="s">
        <v>4063</v>
      </c>
      <c r="E4064" s="39"/>
      <c r="F4064" s="65"/>
      <c r="I4064" s="24"/>
      <c r="J4064" s="24"/>
    </row>
    <row r="4065" spans="1:10" ht="13">
      <c r="A4065" s="1" t="s">
        <v>4064</v>
      </c>
      <c r="E4065" s="39"/>
      <c r="F4065" s="65"/>
      <c r="I4065" s="24"/>
      <c r="J4065" s="24"/>
    </row>
    <row r="4066" spans="1:10" ht="13">
      <c r="A4066" s="1" t="s">
        <v>4065</v>
      </c>
      <c r="E4066" s="39"/>
      <c r="F4066" s="65"/>
      <c r="I4066" s="24"/>
      <c r="J4066" s="24"/>
    </row>
    <row r="4067" spans="1:10" ht="13">
      <c r="A4067" s="1" t="s">
        <v>4066</v>
      </c>
      <c r="E4067" s="39"/>
      <c r="F4067" s="65"/>
      <c r="I4067" s="24"/>
      <c r="J4067" s="24"/>
    </row>
    <row r="4068" spans="1:10" ht="13">
      <c r="A4068" s="1" t="s">
        <v>4067</v>
      </c>
      <c r="E4068" s="39"/>
      <c r="F4068" s="65"/>
      <c r="I4068" s="24"/>
      <c r="J4068" s="24"/>
    </row>
    <row r="4069" spans="1:10" ht="13">
      <c r="A4069" s="1" t="s">
        <v>4068</v>
      </c>
      <c r="E4069" s="39"/>
      <c r="F4069" s="65"/>
      <c r="I4069" s="24"/>
      <c r="J4069" s="24"/>
    </row>
    <row r="4070" spans="1:10" ht="13">
      <c r="A4070" s="1" t="s">
        <v>4069</v>
      </c>
      <c r="E4070" s="39"/>
      <c r="F4070" s="65"/>
      <c r="I4070" s="24"/>
      <c r="J4070" s="24"/>
    </row>
    <row r="4071" spans="1:10" ht="13">
      <c r="A4071" s="1" t="s">
        <v>4070</v>
      </c>
      <c r="E4071" s="39"/>
      <c r="F4071" s="65"/>
      <c r="I4071" s="24"/>
      <c r="J4071" s="24"/>
    </row>
    <row r="4072" spans="1:10" ht="13">
      <c r="A4072" s="1" t="s">
        <v>4071</v>
      </c>
      <c r="E4072" s="39"/>
      <c r="F4072" s="65"/>
      <c r="I4072" s="24"/>
      <c r="J4072" s="24"/>
    </row>
    <row r="4073" spans="1:10" ht="13">
      <c r="A4073" s="1" t="s">
        <v>4072</v>
      </c>
      <c r="E4073" s="39"/>
      <c r="F4073" s="65"/>
      <c r="I4073" s="24"/>
      <c r="J4073" s="24"/>
    </row>
    <row r="4074" spans="1:10" ht="13">
      <c r="A4074" s="1" t="s">
        <v>4073</v>
      </c>
      <c r="E4074" s="39"/>
      <c r="F4074" s="65"/>
      <c r="I4074" s="24"/>
      <c r="J4074" s="24"/>
    </row>
    <row r="4075" spans="1:10" ht="13">
      <c r="A4075" s="1" t="s">
        <v>4074</v>
      </c>
      <c r="E4075" s="39"/>
      <c r="F4075" s="65"/>
      <c r="I4075" s="24"/>
      <c r="J4075" s="24"/>
    </row>
    <row r="4076" spans="1:10" ht="13">
      <c r="A4076" s="1" t="s">
        <v>4075</v>
      </c>
      <c r="E4076" s="39"/>
      <c r="F4076" s="65"/>
      <c r="I4076" s="24"/>
      <c r="J4076" s="24"/>
    </row>
    <row r="4077" spans="1:10" ht="13">
      <c r="A4077" s="1" t="s">
        <v>4076</v>
      </c>
      <c r="E4077" s="39"/>
      <c r="F4077" s="65"/>
      <c r="I4077" s="24"/>
      <c r="J4077" s="24"/>
    </row>
    <row r="4078" spans="1:10" ht="13">
      <c r="A4078" s="1" t="s">
        <v>4077</v>
      </c>
      <c r="E4078" s="39"/>
      <c r="F4078" s="65"/>
      <c r="I4078" s="24"/>
      <c r="J4078" s="24"/>
    </row>
    <row r="4079" spans="1:10" ht="13">
      <c r="A4079" s="1" t="s">
        <v>4078</v>
      </c>
      <c r="E4079" s="39"/>
      <c r="F4079" s="65"/>
      <c r="I4079" s="24"/>
      <c r="J4079" s="24"/>
    </row>
    <row r="4080" spans="1:10" ht="13">
      <c r="A4080" s="1" t="s">
        <v>4079</v>
      </c>
      <c r="E4080" s="39"/>
      <c r="F4080" s="65"/>
      <c r="I4080" s="24"/>
      <c r="J4080" s="24"/>
    </row>
    <row r="4081" spans="1:10" ht="13">
      <c r="A4081" s="1" t="s">
        <v>4080</v>
      </c>
      <c r="E4081" s="39"/>
      <c r="F4081" s="65"/>
      <c r="I4081" s="24"/>
      <c r="J4081" s="24"/>
    </row>
    <row r="4082" spans="1:10" ht="13">
      <c r="A4082" s="1" t="s">
        <v>4081</v>
      </c>
      <c r="E4082" s="39"/>
      <c r="F4082" s="65"/>
      <c r="I4082" s="24"/>
      <c r="J4082" s="24"/>
    </row>
    <row r="4083" spans="1:10" ht="13">
      <c r="A4083" s="1" t="s">
        <v>4082</v>
      </c>
      <c r="E4083" s="39"/>
      <c r="F4083" s="65"/>
      <c r="I4083" s="24"/>
      <c r="J4083" s="24"/>
    </row>
    <row r="4084" spans="1:10" ht="13">
      <c r="A4084" s="1" t="s">
        <v>4083</v>
      </c>
      <c r="E4084" s="39"/>
      <c r="F4084" s="65"/>
      <c r="I4084" s="24"/>
      <c r="J4084" s="24"/>
    </row>
    <row r="4085" spans="1:10" ht="13">
      <c r="A4085" s="1" t="s">
        <v>4084</v>
      </c>
      <c r="E4085" s="39"/>
      <c r="F4085" s="65"/>
      <c r="I4085" s="24"/>
      <c r="J4085" s="24"/>
    </row>
    <row r="4086" spans="1:10" ht="13">
      <c r="A4086" s="1" t="s">
        <v>4085</v>
      </c>
      <c r="E4086" s="39"/>
      <c r="F4086" s="65"/>
      <c r="I4086" s="24"/>
      <c r="J4086" s="24"/>
    </row>
    <row r="4087" spans="1:10" ht="13">
      <c r="A4087" s="1" t="s">
        <v>4086</v>
      </c>
      <c r="E4087" s="39"/>
      <c r="F4087" s="65"/>
      <c r="I4087" s="24"/>
      <c r="J4087" s="24"/>
    </row>
    <row r="4088" spans="1:10" ht="13">
      <c r="A4088" s="1" t="s">
        <v>4087</v>
      </c>
      <c r="E4088" s="39"/>
      <c r="F4088" s="65"/>
      <c r="I4088" s="24"/>
      <c r="J4088" s="24"/>
    </row>
    <row r="4089" spans="1:10" ht="13">
      <c r="A4089" s="1" t="s">
        <v>4088</v>
      </c>
      <c r="E4089" s="39"/>
      <c r="F4089" s="65"/>
      <c r="I4089" s="24"/>
      <c r="J4089" s="24"/>
    </row>
    <row r="4090" spans="1:10" ht="13">
      <c r="A4090" s="1" t="s">
        <v>4089</v>
      </c>
      <c r="E4090" s="39"/>
      <c r="F4090" s="65"/>
      <c r="I4090" s="24"/>
      <c r="J4090" s="24"/>
    </row>
    <row r="4091" spans="1:10" ht="13">
      <c r="A4091" s="1" t="s">
        <v>4090</v>
      </c>
      <c r="E4091" s="39"/>
      <c r="F4091" s="65"/>
      <c r="I4091" s="24"/>
      <c r="J4091" s="24"/>
    </row>
    <row r="4092" spans="1:10" ht="13">
      <c r="A4092" s="1" t="s">
        <v>4091</v>
      </c>
      <c r="E4092" s="39"/>
      <c r="F4092" s="65"/>
      <c r="I4092" s="24"/>
      <c r="J4092" s="24"/>
    </row>
    <row r="4093" spans="1:10" ht="13">
      <c r="A4093" s="1" t="s">
        <v>4092</v>
      </c>
      <c r="E4093" s="39"/>
      <c r="F4093" s="65"/>
      <c r="I4093" s="24"/>
      <c r="J4093" s="24"/>
    </row>
    <row r="4094" spans="1:10" ht="13">
      <c r="A4094" s="1" t="s">
        <v>4093</v>
      </c>
      <c r="E4094" s="39"/>
      <c r="F4094" s="65"/>
      <c r="I4094" s="24"/>
      <c r="J4094" s="24"/>
    </row>
    <row r="4095" spans="1:10" ht="13">
      <c r="A4095" s="1" t="s">
        <v>4094</v>
      </c>
      <c r="E4095" s="39"/>
      <c r="F4095" s="65"/>
      <c r="I4095" s="24"/>
      <c r="J4095" s="24"/>
    </row>
    <row r="4096" spans="1:10" ht="13">
      <c r="A4096" s="1" t="s">
        <v>4095</v>
      </c>
      <c r="E4096" s="39"/>
      <c r="F4096" s="65"/>
      <c r="I4096" s="24"/>
      <c r="J4096" s="24"/>
    </row>
    <row r="4097" spans="1:10" ht="13">
      <c r="A4097" s="1" t="s">
        <v>4096</v>
      </c>
      <c r="E4097" s="39"/>
      <c r="F4097" s="65"/>
      <c r="I4097" s="24"/>
      <c r="J4097" s="24"/>
    </row>
    <row r="4098" spans="1:10" ht="13">
      <c r="A4098" s="1" t="s">
        <v>4097</v>
      </c>
      <c r="E4098" s="39"/>
      <c r="F4098" s="65"/>
      <c r="I4098" s="24"/>
      <c r="J4098" s="24"/>
    </row>
    <row r="4099" spans="1:10" ht="13">
      <c r="A4099" s="1" t="s">
        <v>4098</v>
      </c>
      <c r="E4099" s="39"/>
      <c r="F4099" s="65"/>
      <c r="I4099" s="24"/>
      <c r="J4099" s="24"/>
    </row>
    <row r="4100" spans="1:10" ht="13">
      <c r="A4100" s="1" t="s">
        <v>4099</v>
      </c>
      <c r="E4100" s="39"/>
      <c r="F4100" s="65"/>
      <c r="I4100" s="24"/>
      <c r="J4100" s="24"/>
    </row>
    <row r="4101" spans="1:10" ht="13">
      <c r="A4101" s="1" t="s">
        <v>4100</v>
      </c>
      <c r="E4101" s="39"/>
      <c r="F4101" s="65"/>
      <c r="I4101" s="24"/>
      <c r="J4101" s="24"/>
    </row>
    <row r="4102" spans="1:10" ht="13">
      <c r="A4102" s="1" t="s">
        <v>4101</v>
      </c>
      <c r="E4102" s="39"/>
      <c r="F4102" s="65"/>
      <c r="I4102" s="24"/>
      <c r="J4102" s="24"/>
    </row>
    <row r="4103" spans="1:10" ht="13">
      <c r="A4103" s="1" t="s">
        <v>4102</v>
      </c>
      <c r="E4103" s="39"/>
      <c r="F4103" s="65"/>
      <c r="I4103" s="24"/>
      <c r="J4103" s="24"/>
    </row>
    <row r="4104" spans="1:10" ht="13">
      <c r="A4104" s="1" t="s">
        <v>4103</v>
      </c>
      <c r="E4104" s="39"/>
      <c r="F4104" s="65"/>
      <c r="I4104" s="24"/>
      <c r="J4104" s="24"/>
    </row>
    <row r="4105" spans="1:10" ht="13">
      <c r="A4105" s="1" t="s">
        <v>4104</v>
      </c>
      <c r="E4105" s="39"/>
      <c r="F4105" s="65"/>
      <c r="I4105" s="24"/>
      <c r="J4105" s="24"/>
    </row>
    <row r="4106" spans="1:10" ht="13">
      <c r="A4106" s="1" t="s">
        <v>4105</v>
      </c>
      <c r="E4106" s="39"/>
      <c r="F4106" s="65"/>
      <c r="I4106" s="24"/>
      <c r="J4106" s="24"/>
    </row>
    <row r="4107" spans="1:10" ht="13">
      <c r="A4107" s="1" t="s">
        <v>4106</v>
      </c>
      <c r="E4107" s="39"/>
      <c r="F4107" s="65"/>
      <c r="I4107" s="24"/>
      <c r="J4107" s="24"/>
    </row>
    <row r="4108" spans="1:10" ht="13">
      <c r="A4108" s="1" t="s">
        <v>4107</v>
      </c>
      <c r="E4108" s="39"/>
      <c r="F4108" s="65"/>
      <c r="I4108" s="24"/>
      <c r="J4108" s="24"/>
    </row>
    <row r="4109" spans="1:10" ht="13">
      <c r="A4109" s="1" t="s">
        <v>4108</v>
      </c>
      <c r="E4109" s="39"/>
      <c r="F4109" s="65"/>
      <c r="I4109" s="24"/>
      <c r="J4109" s="24"/>
    </row>
    <row r="4110" spans="1:10" ht="13">
      <c r="A4110" s="1" t="s">
        <v>4109</v>
      </c>
      <c r="E4110" s="39"/>
      <c r="F4110" s="65"/>
      <c r="I4110" s="24"/>
      <c r="J4110" s="24"/>
    </row>
    <row r="4111" spans="1:10" ht="13">
      <c r="A4111" s="1" t="s">
        <v>4110</v>
      </c>
      <c r="E4111" s="39"/>
      <c r="F4111" s="65"/>
      <c r="I4111" s="24"/>
      <c r="J4111" s="24"/>
    </row>
    <row r="4112" spans="1:10" ht="13">
      <c r="A4112" s="1" t="s">
        <v>4111</v>
      </c>
      <c r="E4112" s="39"/>
      <c r="F4112" s="65"/>
      <c r="I4112" s="24"/>
      <c r="J4112" s="24"/>
    </row>
    <row r="4113" spans="1:10" ht="13">
      <c r="A4113" s="1" t="s">
        <v>4112</v>
      </c>
      <c r="E4113" s="39"/>
      <c r="F4113" s="65"/>
      <c r="I4113" s="24"/>
      <c r="J4113" s="24"/>
    </row>
    <row r="4114" spans="1:10" ht="13">
      <c r="A4114" s="1" t="s">
        <v>4113</v>
      </c>
      <c r="E4114" s="39"/>
      <c r="F4114" s="65"/>
      <c r="I4114" s="24"/>
      <c r="J4114" s="24"/>
    </row>
    <row r="4115" spans="1:10" ht="13">
      <c r="A4115" s="1" t="s">
        <v>4114</v>
      </c>
      <c r="E4115" s="39"/>
      <c r="F4115" s="65"/>
      <c r="I4115" s="24"/>
      <c r="J4115" s="24"/>
    </row>
    <row r="4116" spans="1:10" ht="13">
      <c r="A4116" s="1" t="s">
        <v>4115</v>
      </c>
      <c r="E4116" s="39"/>
      <c r="F4116" s="65"/>
      <c r="I4116" s="24"/>
      <c r="J4116" s="24"/>
    </row>
    <row r="4117" spans="1:10" ht="13">
      <c r="A4117" s="1" t="s">
        <v>4116</v>
      </c>
      <c r="E4117" s="39"/>
      <c r="F4117" s="65"/>
      <c r="I4117" s="24"/>
      <c r="J4117" s="24"/>
    </row>
    <row r="4118" spans="1:10" ht="13">
      <c r="A4118" s="1" t="s">
        <v>4117</v>
      </c>
      <c r="E4118" s="39"/>
      <c r="F4118" s="65"/>
      <c r="I4118" s="24"/>
      <c r="J4118" s="24"/>
    </row>
    <row r="4119" spans="1:10" ht="13">
      <c r="A4119" s="1" t="s">
        <v>4118</v>
      </c>
      <c r="E4119" s="39"/>
      <c r="F4119" s="65"/>
      <c r="I4119" s="24"/>
      <c r="J4119" s="24"/>
    </row>
    <row r="4120" spans="1:10" ht="13">
      <c r="A4120" s="1" t="s">
        <v>4119</v>
      </c>
      <c r="E4120" s="39"/>
      <c r="F4120" s="65"/>
      <c r="I4120" s="24"/>
      <c r="J4120" s="24"/>
    </row>
    <row r="4121" spans="1:10" ht="13">
      <c r="A4121" s="1" t="s">
        <v>4120</v>
      </c>
      <c r="E4121" s="39"/>
      <c r="F4121" s="65"/>
      <c r="I4121" s="24"/>
      <c r="J4121" s="24"/>
    </row>
    <row r="4122" spans="1:10" ht="13">
      <c r="A4122" s="1" t="s">
        <v>4121</v>
      </c>
      <c r="E4122" s="39"/>
      <c r="F4122" s="65"/>
      <c r="I4122" s="24"/>
      <c r="J4122" s="24"/>
    </row>
    <row r="4123" spans="1:10" ht="13">
      <c r="A4123" s="1" t="s">
        <v>4122</v>
      </c>
      <c r="E4123" s="39"/>
      <c r="F4123" s="65"/>
      <c r="I4123" s="24"/>
      <c r="J4123" s="24"/>
    </row>
    <row r="4124" spans="1:10" ht="13">
      <c r="A4124" s="1" t="s">
        <v>4123</v>
      </c>
      <c r="E4124" s="39"/>
      <c r="F4124" s="65"/>
      <c r="I4124" s="24"/>
      <c r="J4124" s="24"/>
    </row>
    <row r="4125" spans="1:10" ht="13">
      <c r="A4125" s="1" t="s">
        <v>4124</v>
      </c>
      <c r="E4125" s="39"/>
      <c r="F4125" s="65"/>
      <c r="I4125" s="24"/>
      <c r="J4125" s="24"/>
    </row>
    <row r="4126" spans="1:10" ht="13">
      <c r="A4126" s="1" t="s">
        <v>4125</v>
      </c>
      <c r="E4126" s="39"/>
      <c r="F4126" s="65"/>
      <c r="I4126" s="24"/>
      <c r="J4126" s="24"/>
    </row>
    <row r="4127" spans="1:10" ht="13">
      <c r="A4127" s="1" t="s">
        <v>4126</v>
      </c>
      <c r="E4127" s="39"/>
      <c r="F4127" s="65"/>
      <c r="I4127" s="24"/>
      <c r="J4127" s="24"/>
    </row>
    <row r="4128" spans="1:10" ht="13">
      <c r="A4128" s="1" t="s">
        <v>4127</v>
      </c>
      <c r="E4128" s="39"/>
      <c r="F4128" s="65"/>
      <c r="I4128" s="24"/>
      <c r="J4128" s="24"/>
    </row>
    <row r="4129" spans="1:10" ht="13">
      <c r="A4129" s="1" t="s">
        <v>4128</v>
      </c>
      <c r="E4129" s="39"/>
      <c r="F4129" s="65"/>
      <c r="I4129" s="24"/>
      <c r="J4129" s="24"/>
    </row>
    <row r="4130" spans="1:10" ht="13">
      <c r="A4130" s="1" t="s">
        <v>4129</v>
      </c>
      <c r="E4130" s="39"/>
      <c r="F4130" s="65"/>
      <c r="I4130" s="24"/>
      <c r="J4130" s="24"/>
    </row>
    <row r="4131" spans="1:10" ht="13">
      <c r="A4131" s="1" t="s">
        <v>4130</v>
      </c>
      <c r="E4131" s="39"/>
      <c r="F4131" s="65"/>
      <c r="I4131" s="24"/>
      <c r="J4131" s="24"/>
    </row>
    <row r="4132" spans="1:10" ht="13">
      <c r="A4132" s="1" t="s">
        <v>4131</v>
      </c>
      <c r="E4132" s="39"/>
      <c r="F4132" s="65"/>
      <c r="I4132" s="24"/>
      <c r="J4132" s="24"/>
    </row>
    <row r="4133" spans="1:10" ht="13">
      <c r="A4133" s="1" t="s">
        <v>4132</v>
      </c>
      <c r="E4133" s="39"/>
      <c r="F4133" s="65"/>
      <c r="I4133" s="24"/>
      <c r="J4133" s="24"/>
    </row>
    <row r="4134" spans="1:10" ht="13">
      <c r="A4134" s="1" t="s">
        <v>4133</v>
      </c>
      <c r="E4134" s="39"/>
      <c r="F4134" s="65"/>
      <c r="I4134" s="24"/>
      <c r="J4134" s="24"/>
    </row>
    <row r="4135" spans="1:10" ht="13">
      <c r="A4135" s="1" t="s">
        <v>4134</v>
      </c>
      <c r="E4135" s="39"/>
      <c r="F4135" s="65"/>
      <c r="I4135" s="24"/>
      <c r="J4135" s="24"/>
    </row>
    <row r="4136" spans="1:10" ht="13">
      <c r="A4136" s="1" t="s">
        <v>4135</v>
      </c>
      <c r="E4136" s="39"/>
      <c r="F4136" s="65"/>
      <c r="I4136" s="24"/>
      <c r="J4136" s="24"/>
    </row>
    <row r="4137" spans="1:10" ht="13">
      <c r="A4137" s="1" t="s">
        <v>4136</v>
      </c>
      <c r="E4137" s="39"/>
      <c r="F4137" s="65"/>
      <c r="I4137" s="24"/>
      <c r="J4137" s="24"/>
    </row>
    <row r="4138" spans="1:10" ht="13">
      <c r="A4138" s="1" t="s">
        <v>4137</v>
      </c>
      <c r="E4138" s="39"/>
      <c r="F4138" s="65"/>
      <c r="I4138" s="24"/>
      <c r="J4138" s="24"/>
    </row>
    <row r="4139" spans="1:10" ht="13">
      <c r="A4139" s="1" t="s">
        <v>4138</v>
      </c>
      <c r="E4139" s="39"/>
      <c r="F4139" s="65"/>
      <c r="I4139" s="24"/>
      <c r="J4139" s="24"/>
    </row>
    <row r="4140" spans="1:10" ht="13">
      <c r="A4140" s="1" t="s">
        <v>4139</v>
      </c>
      <c r="E4140" s="39"/>
      <c r="F4140" s="65"/>
      <c r="I4140" s="24"/>
      <c r="J4140" s="24"/>
    </row>
    <row r="4141" spans="1:10" ht="13">
      <c r="A4141" s="1" t="s">
        <v>4140</v>
      </c>
      <c r="E4141" s="39"/>
      <c r="F4141" s="65"/>
      <c r="I4141" s="24"/>
      <c r="J4141" s="24"/>
    </row>
    <row r="4142" spans="1:10" ht="13">
      <c r="A4142" s="1" t="s">
        <v>4141</v>
      </c>
      <c r="E4142" s="39"/>
      <c r="F4142" s="65"/>
      <c r="I4142" s="24"/>
      <c r="J4142" s="24"/>
    </row>
    <row r="4143" spans="1:10" ht="13">
      <c r="A4143" s="1" t="s">
        <v>4142</v>
      </c>
      <c r="E4143" s="39"/>
      <c r="F4143" s="65"/>
      <c r="I4143" s="24"/>
      <c r="J4143" s="24"/>
    </row>
    <row r="4144" spans="1:10" ht="13">
      <c r="A4144" s="1" t="s">
        <v>4143</v>
      </c>
      <c r="E4144" s="39"/>
      <c r="F4144" s="65"/>
      <c r="I4144" s="24"/>
      <c r="J4144" s="24"/>
    </row>
    <row r="4145" spans="1:10" ht="13">
      <c r="A4145" s="1" t="s">
        <v>4144</v>
      </c>
      <c r="E4145" s="39"/>
      <c r="F4145" s="65"/>
      <c r="I4145" s="24"/>
      <c r="J4145" s="24"/>
    </row>
    <row r="4146" spans="1:10" ht="13">
      <c r="A4146" s="1" t="s">
        <v>4145</v>
      </c>
      <c r="E4146" s="39"/>
      <c r="F4146" s="65"/>
      <c r="I4146" s="24"/>
      <c r="J4146" s="24"/>
    </row>
    <row r="4147" spans="1:10" ht="13">
      <c r="A4147" s="1" t="s">
        <v>4146</v>
      </c>
      <c r="E4147" s="39"/>
      <c r="F4147" s="65"/>
      <c r="I4147" s="24"/>
      <c r="J4147" s="24"/>
    </row>
    <row r="4148" spans="1:10" ht="13">
      <c r="A4148" s="1" t="s">
        <v>4147</v>
      </c>
      <c r="E4148" s="39"/>
      <c r="F4148" s="65"/>
      <c r="I4148" s="24"/>
      <c r="J4148" s="24"/>
    </row>
    <row r="4149" spans="1:10" ht="13">
      <c r="A4149" s="1" t="s">
        <v>4148</v>
      </c>
      <c r="E4149" s="39"/>
      <c r="F4149" s="65"/>
      <c r="I4149" s="24"/>
      <c r="J4149" s="24"/>
    </row>
    <row r="4150" spans="1:10" ht="13">
      <c r="A4150" s="1" t="s">
        <v>4149</v>
      </c>
      <c r="E4150" s="39"/>
      <c r="F4150" s="65"/>
      <c r="I4150" s="24"/>
      <c r="J4150" s="24"/>
    </row>
    <row r="4151" spans="1:10" ht="13">
      <c r="A4151" s="1" t="s">
        <v>4150</v>
      </c>
      <c r="E4151" s="39"/>
      <c r="F4151" s="65"/>
      <c r="I4151" s="24"/>
      <c r="J4151" s="24"/>
    </row>
    <row r="4152" spans="1:10" ht="13">
      <c r="A4152" s="1" t="s">
        <v>4151</v>
      </c>
      <c r="E4152" s="39"/>
      <c r="F4152" s="65"/>
      <c r="I4152" s="24"/>
      <c r="J4152" s="24"/>
    </row>
    <row r="4153" spans="1:10" ht="13">
      <c r="A4153" s="1" t="s">
        <v>4152</v>
      </c>
      <c r="E4153" s="39"/>
      <c r="F4153" s="65"/>
      <c r="I4153" s="24"/>
      <c r="J4153" s="24"/>
    </row>
    <row r="4154" spans="1:10" ht="13">
      <c r="A4154" s="1" t="s">
        <v>4153</v>
      </c>
      <c r="E4154" s="39"/>
      <c r="F4154" s="65"/>
      <c r="I4154" s="24"/>
      <c r="J4154" s="24"/>
    </row>
    <row r="4155" spans="1:10" ht="13">
      <c r="A4155" s="1" t="s">
        <v>4154</v>
      </c>
      <c r="E4155" s="39"/>
      <c r="F4155" s="65"/>
      <c r="I4155" s="24"/>
      <c r="J4155" s="24"/>
    </row>
    <row r="4156" spans="1:10" ht="13">
      <c r="A4156" s="1" t="s">
        <v>4155</v>
      </c>
      <c r="E4156" s="39"/>
      <c r="F4156" s="65"/>
      <c r="I4156" s="24"/>
      <c r="J4156" s="24"/>
    </row>
    <row r="4157" spans="1:10" ht="13">
      <c r="A4157" s="1" t="s">
        <v>4156</v>
      </c>
      <c r="E4157" s="39"/>
      <c r="F4157" s="65"/>
      <c r="I4157" s="24"/>
      <c r="J4157" s="24"/>
    </row>
    <row r="4158" spans="1:10" ht="13">
      <c r="A4158" s="1" t="s">
        <v>4157</v>
      </c>
      <c r="E4158" s="39"/>
      <c r="F4158" s="65"/>
      <c r="I4158" s="24"/>
      <c r="J4158" s="24"/>
    </row>
    <row r="4159" spans="1:10" ht="13">
      <c r="A4159" s="1" t="s">
        <v>4158</v>
      </c>
      <c r="E4159" s="39"/>
      <c r="F4159" s="65"/>
      <c r="I4159" s="24"/>
      <c r="J4159" s="24"/>
    </row>
    <row r="4160" spans="1:10" ht="13">
      <c r="A4160" s="1" t="s">
        <v>4159</v>
      </c>
      <c r="E4160" s="39"/>
      <c r="F4160" s="65"/>
      <c r="I4160" s="24"/>
      <c r="J4160" s="24"/>
    </row>
    <row r="4161" spans="1:10" ht="13">
      <c r="A4161" s="1" t="s">
        <v>4160</v>
      </c>
      <c r="E4161" s="39"/>
      <c r="F4161" s="65"/>
      <c r="I4161" s="24"/>
      <c r="J4161" s="24"/>
    </row>
    <row r="4162" spans="1:10" ht="13">
      <c r="A4162" s="1" t="s">
        <v>4161</v>
      </c>
      <c r="E4162" s="39"/>
      <c r="F4162" s="65"/>
      <c r="I4162" s="24"/>
      <c r="J4162" s="24"/>
    </row>
    <row r="4163" spans="1:10" ht="13">
      <c r="A4163" s="1" t="s">
        <v>4162</v>
      </c>
      <c r="E4163" s="39"/>
      <c r="F4163" s="65"/>
      <c r="I4163" s="24"/>
      <c r="J4163" s="24"/>
    </row>
    <row r="4164" spans="1:10" ht="13">
      <c r="A4164" s="1" t="s">
        <v>4163</v>
      </c>
      <c r="E4164" s="39"/>
      <c r="F4164" s="65"/>
      <c r="I4164" s="24"/>
      <c r="J4164" s="24"/>
    </row>
    <row r="4165" spans="1:10" ht="13">
      <c r="A4165" s="1" t="s">
        <v>4164</v>
      </c>
      <c r="E4165" s="39"/>
      <c r="F4165" s="65"/>
      <c r="I4165" s="24"/>
      <c r="J4165" s="24"/>
    </row>
    <row r="4166" spans="1:10" ht="13">
      <c r="A4166" s="1" t="s">
        <v>4165</v>
      </c>
      <c r="E4166" s="39"/>
      <c r="F4166" s="65"/>
      <c r="I4166" s="24"/>
      <c r="J4166" s="24"/>
    </row>
    <row r="4167" spans="1:10" ht="13">
      <c r="A4167" s="1" t="s">
        <v>4166</v>
      </c>
      <c r="E4167" s="39"/>
      <c r="F4167" s="65"/>
      <c r="I4167" s="24"/>
      <c r="J4167" s="24"/>
    </row>
    <row r="4168" spans="1:10" ht="13">
      <c r="A4168" s="1" t="s">
        <v>4167</v>
      </c>
      <c r="E4168" s="39"/>
      <c r="F4168" s="65"/>
      <c r="I4168" s="24"/>
      <c r="J4168" s="24"/>
    </row>
    <row r="4169" spans="1:10" ht="13">
      <c r="A4169" s="1" t="s">
        <v>4168</v>
      </c>
      <c r="E4169" s="39"/>
      <c r="F4169" s="65"/>
      <c r="I4169" s="24"/>
      <c r="J4169" s="24"/>
    </row>
    <row r="4170" spans="1:10" ht="13">
      <c r="A4170" s="1" t="s">
        <v>4169</v>
      </c>
      <c r="E4170" s="39"/>
      <c r="F4170" s="65"/>
      <c r="I4170" s="24"/>
      <c r="J4170" s="24"/>
    </row>
    <row r="4171" spans="1:10" ht="13">
      <c r="A4171" s="1" t="s">
        <v>4170</v>
      </c>
      <c r="E4171" s="39"/>
      <c r="F4171" s="65"/>
      <c r="I4171" s="24"/>
      <c r="J4171" s="24"/>
    </row>
    <row r="4172" spans="1:10" ht="13">
      <c r="A4172" s="1" t="s">
        <v>4171</v>
      </c>
      <c r="E4172" s="39"/>
      <c r="F4172" s="65"/>
      <c r="I4172" s="24"/>
      <c r="J4172" s="24"/>
    </row>
    <row r="4173" spans="1:10" ht="13">
      <c r="A4173" s="1" t="s">
        <v>4172</v>
      </c>
      <c r="E4173" s="39"/>
      <c r="F4173" s="65"/>
      <c r="I4173" s="24"/>
      <c r="J4173" s="24"/>
    </row>
    <row r="4174" spans="1:10" ht="13">
      <c r="A4174" s="1" t="s">
        <v>4173</v>
      </c>
      <c r="E4174" s="39"/>
      <c r="F4174" s="65"/>
      <c r="I4174" s="24"/>
      <c r="J4174" s="24"/>
    </row>
    <row r="4175" spans="1:10" ht="13">
      <c r="A4175" s="1" t="s">
        <v>4174</v>
      </c>
      <c r="E4175" s="39"/>
      <c r="F4175" s="65"/>
      <c r="I4175" s="24"/>
      <c r="J4175" s="24"/>
    </row>
    <row r="4176" spans="1:10" ht="13">
      <c r="A4176" s="1" t="s">
        <v>4175</v>
      </c>
      <c r="E4176" s="39"/>
      <c r="F4176" s="65"/>
      <c r="I4176" s="24"/>
      <c r="J4176" s="24"/>
    </row>
    <row r="4177" spans="1:10" ht="13">
      <c r="A4177" s="1" t="s">
        <v>4176</v>
      </c>
      <c r="E4177" s="39"/>
      <c r="F4177" s="65"/>
      <c r="I4177" s="24"/>
      <c r="J4177" s="24"/>
    </row>
    <row r="4178" spans="1:10" ht="13">
      <c r="A4178" s="1" t="s">
        <v>4177</v>
      </c>
      <c r="E4178" s="39"/>
      <c r="F4178" s="65"/>
      <c r="I4178" s="24"/>
      <c r="J4178" s="24"/>
    </row>
    <row r="4179" spans="1:10" ht="13">
      <c r="A4179" s="1" t="s">
        <v>4178</v>
      </c>
      <c r="E4179" s="39"/>
      <c r="F4179" s="65"/>
      <c r="I4179" s="24"/>
      <c r="J4179" s="24"/>
    </row>
    <row r="4180" spans="1:10" ht="13">
      <c r="A4180" s="1" t="s">
        <v>4179</v>
      </c>
      <c r="E4180" s="39"/>
      <c r="F4180" s="65"/>
      <c r="I4180" s="24"/>
      <c r="J4180" s="24"/>
    </row>
    <row r="4181" spans="1:10" ht="13">
      <c r="A4181" s="1" t="s">
        <v>4180</v>
      </c>
      <c r="E4181" s="39"/>
      <c r="F4181" s="65"/>
      <c r="I4181" s="24"/>
      <c r="J4181" s="24"/>
    </row>
    <row r="4182" spans="1:10" ht="13">
      <c r="A4182" s="1" t="s">
        <v>4181</v>
      </c>
      <c r="E4182" s="39"/>
      <c r="F4182" s="65"/>
      <c r="I4182" s="24"/>
      <c r="J4182" s="24"/>
    </row>
    <row r="4183" spans="1:10" ht="13">
      <c r="A4183" s="1" t="s">
        <v>4182</v>
      </c>
      <c r="E4183" s="39"/>
      <c r="F4183" s="65"/>
      <c r="I4183" s="24"/>
      <c r="J4183" s="24"/>
    </row>
    <row r="4184" spans="1:10" ht="13">
      <c r="A4184" s="1" t="s">
        <v>4183</v>
      </c>
      <c r="E4184" s="39"/>
      <c r="F4184" s="65"/>
      <c r="I4184" s="24"/>
      <c r="J4184" s="24"/>
    </row>
    <row r="4185" spans="1:10" ht="13">
      <c r="A4185" s="1" t="s">
        <v>4184</v>
      </c>
      <c r="E4185" s="39"/>
      <c r="F4185" s="65"/>
      <c r="I4185" s="24"/>
      <c r="J4185" s="24"/>
    </row>
    <row r="4186" spans="1:10" ht="13">
      <c r="A4186" s="1" t="s">
        <v>4185</v>
      </c>
      <c r="E4186" s="39"/>
      <c r="F4186" s="65"/>
      <c r="I4186" s="24"/>
      <c r="J4186" s="24"/>
    </row>
    <row r="4187" spans="1:10" ht="13">
      <c r="A4187" s="1" t="s">
        <v>4186</v>
      </c>
      <c r="E4187" s="39"/>
      <c r="F4187" s="65"/>
      <c r="I4187" s="24"/>
      <c r="J4187" s="24"/>
    </row>
    <row r="4188" spans="1:10" ht="13">
      <c r="A4188" s="1" t="s">
        <v>4187</v>
      </c>
      <c r="E4188" s="39"/>
      <c r="F4188" s="65"/>
      <c r="I4188" s="24"/>
      <c r="J4188" s="24"/>
    </row>
    <row r="4189" spans="1:10" ht="13">
      <c r="A4189" s="1" t="s">
        <v>4188</v>
      </c>
      <c r="E4189" s="39"/>
      <c r="F4189" s="65"/>
      <c r="I4189" s="24"/>
      <c r="J4189" s="24"/>
    </row>
    <row r="4190" spans="1:10" ht="13">
      <c r="A4190" s="1" t="s">
        <v>4189</v>
      </c>
      <c r="E4190" s="39"/>
      <c r="F4190" s="65"/>
      <c r="I4190" s="24"/>
      <c r="J4190" s="24"/>
    </row>
    <row r="4191" spans="1:10" ht="13">
      <c r="A4191" s="1" t="s">
        <v>4190</v>
      </c>
      <c r="E4191" s="39"/>
      <c r="F4191" s="65"/>
      <c r="I4191" s="24"/>
      <c r="J4191" s="24"/>
    </row>
    <row r="4192" spans="1:10" ht="13">
      <c r="A4192" s="1" t="s">
        <v>4191</v>
      </c>
      <c r="E4192" s="39"/>
      <c r="F4192" s="65"/>
      <c r="I4192" s="24"/>
      <c r="J4192" s="24"/>
    </row>
    <row r="4193" spans="1:10" ht="13">
      <c r="A4193" s="1" t="s">
        <v>4192</v>
      </c>
      <c r="E4193" s="39"/>
      <c r="F4193" s="65"/>
      <c r="I4193" s="24"/>
      <c r="J4193" s="24"/>
    </row>
    <row r="4194" spans="1:10" ht="13">
      <c r="A4194" s="1" t="s">
        <v>4193</v>
      </c>
      <c r="E4194" s="39"/>
      <c r="F4194" s="65"/>
      <c r="I4194" s="24"/>
      <c r="J4194" s="24"/>
    </row>
    <row r="4195" spans="1:10" ht="13">
      <c r="A4195" s="1" t="s">
        <v>4194</v>
      </c>
      <c r="E4195" s="39"/>
      <c r="F4195" s="65"/>
      <c r="I4195" s="24"/>
      <c r="J4195" s="24"/>
    </row>
    <row r="4196" spans="1:10" ht="13">
      <c r="A4196" s="1" t="s">
        <v>4195</v>
      </c>
      <c r="E4196" s="39"/>
      <c r="F4196" s="65"/>
      <c r="I4196" s="24"/>
      <c r="J4196" s="24"/>
    </row>
    <row r="4197" spans="1:10" ht="13">
      <c r="A4197" s="1" t="s">
        <v>4196</v>
      </c>
      <c r="E4197" s="39"/>
      <c r="F4197" s="65"/>
      <c r="I4197" s="24"/>
      <c r="J4197" s="24"/>
    </row>
    <row r="4198" spans="1:10" ht="13">
      <c r="A4198" s="1" t="s">
        <v>4197</v>
      </c>
      <c r="E4198" s="39"/>
      <c r="F4198" s="65"/>
      <c r="I4198" s="24"/>
      <c r="J4198" s="24"/>
    </row>
    <row r="4199" spans="1:10" ht="13">
      <c r="A4199" s="1" t="s">
        <v>4198</v>
      </c>
      <c r="E4199" s="39"/>
      <c r="F4199" s="65"/>
      <c r="I4199" s="24"/>
      <c r="J4199" s="24"/>
    </row>
    <row r="4200" spans="1:10" ht="13">
      <c r="A4200" s="1" t="s">
        <v>4199</v>
      </c>
      <c r="E4200" s="39"/>
      <c r="F4200" s="65"/>
      <c r="I4200" s="24"/>
      <c r="J4200" s="24"/>
    </row>
    <row r="4201" spans="1:10" ht="13">
      <c r="A4201" s="1" t="s">
        <v>4200</v>
      </c>
      <c r="E4201" s="39"/>
      <c r="F4201" s="65"/>
      <c r="I4201" s="24"/>
      <c r="J4201" s="24"/>
    </row>
    <row r="4202" spans="1:10" ht="13">
      <c r="A4202" s="1" t="s">
        <v>4201</v>
      </c>
      <c r="E4202" s="39"/>
      <c r="F4202" s="65"/>
      <c r="I4202" s="24"/>
      <c r="J4202" s="24"/>
    </row>
    <row r="4203" spans="1:10" ht="13">
      <c r="A4203" s="1" t="s">
        <v>4202</v>
      </c>
      <c r="E4203" s="39"/>
      <c r="F4203" s="65"/>
      <c r="I4203" s="24"/>
      <c r="J4203" s="24"/>
    </row>
    <row r="4204" spans="1:10" ht="13">
      <c r="A4204" s="1" t="s">
        <v>4203</v>
      </c>
      <c r="E4204" s="39"/>
      <c r="F4204" s="65"/>
      <c r="I4204" s="24"/>
      <c r="J4204" s="24"/>
    </row>
    <row r="4205" spans="1:10" ht="13">
      <c r="A4205" s="1" t="s">
        <v>4204</v>
      </c>
      <c r="E4205" s="39"/>
      <c r="F4205" s="65"/>
      <c r="I4205" s="24"/>
      <c r="J4205" s="24"/>
    </row>
    <row r="4206" spans="1:10" ht="13">
      <c r="A4206" s="1" t="s">
        <v>4205</v>
      </c>
      <c r="E4206" s="39"/>
      <c r="F4206" s="65"/>
      <c r="I4206" s="24"/>
      <c r="J4206" s="24"/>
    </row>
    <row r="4207" spans="1:10" ht="13">
      <c r="A4207" s="1" t="s">
        <v>4206</v>
      </c>
      <c r="E4207" s="39"/>
      <c r="F4207" s="65"/>
      <c r="I4207" s="24"/>
      <c r="J4207" s="24"/>
    </row>
    <row r="4208" spans="1:10" ht="13">
      <c r="A4208" s="1" t="s">
        <v>4207</v>
      </c>
      <c r="E4208" s="39"/>
      <c r="F4208" s="65"/>
      <c r="I4208" s="24"/>
      <c r="J4208" s="24"/>
    </row>
    <row r="4209" spans="1:10" ht="13">
      <c r="A4209" s="1" t="s">
        <v>4208</v>
      </c>
      <c r="E4209" s="39"/>
      <c r="F4209" s="65"/>
      <c r="I4209" s="24"/>
      <c r="J4209" s="24"/>
    </row>
    <row r="4210" spans="1:10" ht="13">
      <c r="A4210" s="1" t="s">
        <v>4209</v>
      </c>
      <c r="E4210" s="39"/>
      <c r="F4210" s="65"/>
      <c r="I4210" s="24"/>
      <c r="J4210" s="24"/>
    </row>
    <row r="4211" spans="1:10" ht="13">
      <c r="A4211" s="1" t="s">
        <v>4210</v>
      </c>
      <c r="E4211" s="39"/>
      <c r="F4211" s="65"/>
      <c r="I4211" s="24"/>
      <c r="J4211" s="24"/>
    </row>
    <row r="4212" spans="1:10" ht="13">
      <c r="A4212" s="1" t="s">
        <v>4211</v>
      </c>
      <c r="E4212" s="39"/>
      <c r="F4212" s="65"/>
      <c r="I4212" s="24"/>
      <c r="J4212" s="24"/>
    </row>
    <row r="4213" spans="1:10" ht="13">
      <c r="A4213" s="1" t="s">
        <v>4212</v>
      </c>
      <c r="E4213" s="39"/>
      <c r="F4213" s="65"/>
      <c r="I4213" s="24"/>
      <c r="J4213" s="24"/>
    </row>
    <row r="4214" spans="1:10" ht="13">
      <c r="A4214" s="1" t="s">
        <v>4213</v>
      </c>
      <c r="E4214" s="39"/>
      <c r="F4214" s="65"/>
      <c r="I4214" s="24"/>
      <c r="J4214" s="24"/>
    </row>
    <row r="4215" spans="1:10" ht="13">
      <c r="A4215" s="1" t="s">
        <v>4214</v>
      </c>
      <c r="E4215" s="39"/>
      <c r="F4215" s="65"/>
      <c r="I4215" s="24"/>
      <c r="J4215" s="24"/>
    </row>
    <row r="4216" spans="1:10" ht="13">
      <c r="A4216" s="1" t="s">
        <v>4215</v>
      </c>
      <c r="E4216" s="39"/>
      <c r="F4216" s="65"/>
      <c r="I4216" s="24"/>
      <c r="J4216" s="24"/>
    </row>
    <row r="4217" spans="1:10" ht="13">
      <c r="A4217" s="1" t="s">
        <v>4216</v>
      </c>
      <c r="E4217" s="39"/>
      <c r="F4217" s="65"/>
      <c r="I4217" s="24"/>
      <c r="J4217" s="24"/>
    </row>
    <row r="4218" spans="1:10" ht="13">
      <c r="A4218" s="1" t="s">
        <v>4217</v>
      </c>
      <c r="E4218" s="39"/>
      <c r="F4218" s="65"/>
      <c r="I4218" s="24"/>
      <c r="J4218" s="24"/>
    </row>
    <row r="4219" spans="1:10" ht="13">
      <c r="A4219" s="1" t="s">
        <v>4218</v>
      </c>
      <c r="E4219" s="39"/>
      <c r="F4219" s="65"/>
      <c r="I4219" s="24"/>
      <c r="J4219" s="24"/>
    </row>
    <row r="4220" spans="1:10" ht="13">
      <c r="A4220" s="1" t="s">
        <v>4219</v>
      </c>
      <c r="E4220" s="39"/>
      <c r="F4220" s="65"/>
      <c r="I4220" s="24"/>
      <c r="J4220" s="24"/>
    </row>
    <row r="4221" spans="1:10" ht="13">
      <c r="A4221" s="1" t="s">
        <v>4220</v>
      </c>
      <c r="E4221" s="39"/>
      <c r="F4221" s="65"/>
      <c r="I4221" s="24"/>
      <c r="J4221" s="24"/>
    </row>
    <row r="4222" spans="1:10" ht="13">
      <c r="A4222" s="1" t="s">
        <v>4221</v>
      </c>
      <c r="E4222" s="39"/>
      <c r="F4222" s="65"/>
      <c r="I4222" s="24"/>
      <c r="J4222" s="24"/>
    </row>
    <row r="4223" spans="1:10" ht="13">
      <c r="A4223" s="1" t="s">
        <v>4222</v>
      </c>
      <c r="E4223" s="39"/>
      <c r="F4223" s="65"/>
      <c r="I4223" s="24"/>
      <c r="J4223" s="24"/>
    </row>
    <row r="4224" spans="1:10" ht="13">
      <c r="A4224" s="1" t="s">
        <v>4223</v>
      </c>
      <c r="E4224" s="39"/>
      <c r="F4224" s="65"/>
      <c r="I4224" s="24"/>
      <c r="J4224" s="24"/>
    </row>
    <row r="4225" spans="1:10" ht="13">
      <c r="A4225" s="1" t="s">
        <v>4224</v>
      </c>
      <c r="E4225" s="39"/>
      <c r="F4225" s="65"/>
      <c r="I4225" s="24"/>
      <c r="J4225" s="24"/>
    </row>
    <row r="4226" spans="1:10" ht="13">
      <c r="A4226" s="1" t="s">
        <v>4225</v>
      </c>
      <c r="E4226" s="39"/>
      <c r="F4226" s="65"/>
      <c r="I4226" s="24"/>
      <c r="J4226" s="24"/>
    </row>
    <row r="4227" spans="1:10" ht="13">
      <c r="A4227" s="1" t="s">
        <v>4226</v>
      </c>
      <c r="E4227" s="39"/>
      <c r="F4227" s="65"/>
      <c r="I4227" s="24"/>
      <c r="J4227" s="24"/>
    </row>
    <row r="4228" spans="1:10" ht="13">
      <c r="A4228" s="1" t="s">
        <v>4227</v>
      </c>
      <c r="E4228" s="39"/>
      <c r="F4228" s="65"/>
      <c r="I4228" s="24"/>
      <c r="J4228" s="24"/>
    </row>
    <row r="4229" spans="1:10" ht="13">
      <c r="A4229" s="1" t="s">
        <v>4228</v>
      </c>
      <c r="E4229" s="39"/>
      <c r="F4229" s="65"/>
      <c r="I4229" s="24"/>
      <c r="J4229" s="24"/>
    </row>
    <row r="4230" spans="1:10" ht="13">
      <c r="A4230" s="1" t="s">
        <v>4229</v>
      </c>
      <c r="E4230" s="39"/>
      <c r="F4230" s="65"/>
      <c r="I4230" s="24"/>
      <c r="J4230" s="24"/>
    </row>
    <row r="4231" spans="1:10" ht="13">
      <c r="A4231" s="1" t="s">
        <v>4230</v>
      </c>
      <c r="E4231" s="39"/>
      <c r="F4231" s="65"/>
      <c r="I4231" s="24"/>
      <c r="J4231" s="24"/>
    </row>
    <row r="4232" spans="1:10" ht="13">
      <c r="A4232" s="1" t="s">
        <v>4231</v>
      </c>
      <c r="E4232" s="39"/>
      <c r="F4232" s="65"/>
      <c r="I4232" s="24"/>
      <c r="J4232" s="24"/>
    </row>
    <row r="4233" spans="1:10" ht="13">
      <c r="A4233" s="1" t="s">
        <v>4232</v>
      </c>
      <c r="E4233" s="39"/>
      <c r="F4233" s="65"/>
      <c r="I4233" s="24"/>
      <c r="J4233" s="24"/>
    </row>
    <row r="4234" spans="1:10" ht="13">
      <c r="A4234" s="1" t="s">
        <v>4233</v>
      </c>
      <c r="E4234" s="39"/>
      <c r="F4234" s="65"/>
      <c r="I4234" s="24"/>
      <c r="J4234" s="24"/>
    </row>
    <row r="4235" spans="1:10" ht="13">
      <c r="A4235" s="1" t="s">
        <v>4234</v>
      </c>
      <c r="E4235" s="39"/>
      <c r="F4235" s="65"/>
      <c r="I4235" s="24"/>
      <c r="J4235" s="24"/>
    </row>
    <row r="4236" spans="1:10" ht="13">
      <c r="A4236" s="1" t="s">
        <v>4235</v>
      </c>
      <c r="E4236" s="39"/>
      <c r="F4236" s="65"/>
      <c r="I4236" s="24"/>
      <c r="J4236" s="24"/>
    </row>
    <row r="4237" spans="1:10" ht="13">
      <c r="A4237" s="1" t="s">
        <v>4236</v>
      </c>
      <c r="E4237" s="39"/>
      <c r="F4237" s="65"/>
      <c r="I4237" s="24"/>
      <c r="J4237" s="24"/>
    </row>
    <row r="4238" spans="1:10" ht="13">
      <c r="A4238" s="1" t="s">
        <v>4237</v>
      </c>
      <c r="E4238" s="39"/>
      <c r="F4238" s="65"/>
      <c r="I4238" s="24"/>
      <c r="J4238" s="24"/>
    </row>
    <row r="4239" spans="1:10" ht="13">
      <c r="A4239" s="1" t="s">
        <v>4238</v>
      </c>
      <c r="E4239" s="39"/>
      <c r="F4239" s="65"/>
      <c r="I4239" s="24"/>
      <c r="J4239" s="24"/>
    </row>
    <row r="4240" spans="1:10" ht="13">
      <c r="A4240" s="1" t="s">
        <v>4239</v>
      </c>
      <c r="E4240" s="39"/>
      <c r="F4240" s="65"/>
      <c r="I4240" s="24"/>
      <c r="J4240" s="24"/>
    </row>
    <row r="4241" spans="1:10" ht="13">
      <c r="A4241" s="1" t="s">
        <v>4240</v>
      </c>
      <c r="E4241" s="39"/>
      <c r="F4241" s="65"/>
      <c r="I4241" s="24"/>
      <c r="J4241" s="24"/>
    </row>
    <row r="4242" spans="1:10" ht="13">
      <c r="A4242" s="1" t="s">
        <v>4241</v>
      </c>
      <c r="E4242" s="39"/>
      <c r="F4242" s="65"/>
      <c r="I4242" s="24"/>
      <c r="J4242" s="24"/>
    </row>
    <row r="4243" spans="1:10" ht="13">
      <c r="A4243" s="1" t="s">
        <v>4242</v>
      </c>
      <c r="E4243" s="39"/>
      <c r="F4243" s="65"/>
      <c r="I4243" s="24"/>
      <c r="J4243" s="24"/>
    </row>
    <row r="4244" spans="1:10" ht="13">
      <c r="A4244" s="1" t="s">
        <v>4243</v>
      </c>
      <c r="E4244" s="39"/>
      <c r="F4244" s="65"/>
      <c r="I4244" s="24"/>
      <c r="J4244" s="24"/>
    </row>
    <row r="4245" spans="1:10" ht="13">
      <c r="A4245" s="1" t="s">
        <v>4244</v>
      </c>
      <c r="E4245" s="39"/>
      <c r="F4245" s="65"/>
      <c r="I4245" s="24"/>
      <c r="J4245" s="24"/>
    </row>
    <row r="4246" spans="1:10" ht="13">
      <c r="A4246" s="1" t="s">
        <v>4245</v>
      </c>
      <c r="E4246" s="39"/>
      <c r="F4246" s="65"/>
      <c r="I4246" s="24"/>
      <c r="J4246" s="24"/>
    </row>
    <row r="4247" spans="1:10" ht="13">
      <c r="A4247" s="1" t="s">
        <v>4246</v>
      </c>
      <c r="E4247" s="39"/>
      <c r="F4247" s="65"/>
      <c r="I4247" s="24"/>
      <c r="J4247" s="24"/>
    </row>
    <row r="4248" spans="1:10" ht="13">
      <c r="A4248" s="1" t="s">
        <v>4247</v>
      </c>
      <c r="E4248" s="39"/>
      <c r="F4248" s="65"/>
      <c r="I4248" s="24"/>
      <c r="J4248" s="24"/>
    </row>
    <row r="4249" spans="1:10" ht="13">
      <c r="A4249" s="1" t="s">
        <v>4248</v>
      </c>
      <c r="E4249" s="39"/>
      <c r="F4249" s="65"/>
      <c r="I4249" s="24"/>
      <c r="J4249" s="24"/>
    </row>
    <row r="4250" spans="1:10" ht="13">
      <c r="A4250" s="1" t="s">
        <v>4249</v>
      </c>
      <c r="E4250" s="39"/>
      <c r="F4250" s="65"/>
      <c r="I4250" s="24"/>
      <c r="J4250" s="24"/>
    </row>
    <row r="4251" spans="1:10" ht="13">
      <c r="A4251" s="1" t="s">
        <v>4250</v>
      </c>
      <c r="E4251" s="39"/>
      <c r="F4251" s="65"/>
      <c r="I4251" s="24"/>
      <c r="J4251" s="24"/>
    </row>
    <row r="4252" spans="1:10" ht="13">
      <c r="A4252" s="1" t="s">
        <v>4251</v>
      </c>
      <c r="E4252" s="39"/>
      <c r="F4252" s="65"/>
      <c r="I4252" s="24"/>
      <c r="J4252" s="24"/>
    </row>
    <row r="4253" spans="1:10" ht="13">
      <c r="A4253" s="1" t="s">
        <v>4252</v>
      </c>
      <c r="E4253" s="39"/>
      <c r="F4253" s="65"/>
      <c r="I4253" s="24"/>
      <c r="J4253" s="24"/>
    </row>
    <row r="4254" spans="1:10" ht="13">
      <c r="A4254" s="1" t="s">
        <v>4253</v>
      </c>
      <c r="E4254" s="39"/>
      <c r="F4254" s="65"/>
      <c r="I4254" s="24"/>
      <c r="J4254" s="24"/>
    </row>
    <row r="4255" spans="1:10" ht="13">
      <c r="A4255" s="1" t="s">
        <v>4254</v>
      </c>
      <c r="E4255" s="39"/>
      <c r="F4255" s="65"/>
      <c r="I4255" s="24"/>
      <c r="J4255" s="24"/>
    </row>
    <row r="4256" spans="1:10" ht="13">
      <c r="A4256" s="1" t="s">
        <v>4255</v>
      </c>
      <c r="E4256" s="39"/>
      <c r="F4256" s="65"/>
      <c r="I4256" s="24"/>
      <c r="J4256" s="24"/>
    </row>
    <row r="4257" spans="1:10" ht="13">
      <c r="A4257" s="1" t="s">
        <v>4256</v>
      </c>
      <c r="E4257" s="39"/>
      <c r="F4257" s="65"/>
      <c r="I4257" s="24"/>
      <c r="J4257" s="24"/>
    </row>
    <row r="4258" spans="1:10" ht="13">
      <c r="A4258" s="1" t="s">
        <v>4257</v>
      </c>
      <c r="E4258" s="39"/>
      <c r="F4258" s="65"/>
      <c r="I4258" s="24"/>
      <c r="J4258" s="24"/>
    </row>
    <row r="4259" spans="1:10" ht="13">
      <c r="A4259" s="1" t="s">
        <v>4258</v>
      </c>
      <c r="E4259" s="39"/>
      <c r="F4259" s="65"/>
      <c r="I4259" s="24"/>
      <c r="J4259" s="24"/>
    </row>
    <row r="4260" spans="1:10" ht="13">
      <c r="A4260" s="1" t="s">
        <v>4259</v>
      </c>
      <c r="E4260" s="39"/>
      <c r="F4260" s="65"/>
      <c r="I4260" s="24"/>
      <c r="J4260" s="24"/>
    </row>
    <row r="4261" spans="1:10" ht="13">
      <c r="A4261" s="1" t="s">
        <v>4260</v>
      </c>
      <c r="E4261" s="39"/>
      <c r="F4261" s="65"/>
      <c r="I4261" s="24"/>
      <c r="J4261" s="24"/>
    </row>
    <row r="4262" spans="1:10" ht="13">
      <c r="A4262" s="1" t="s">
        <v>4261</v>
      </c>
      <c r="E4262" s="39"/>
      <c r="F4262" s="65"/>
      <c r="I4262" s="24"/>
      <c r="J4262" s="24"/>
    </row>
    <row r="4263" spans="1:10" ht="13">
      <c r="A4263" s="1" t="s">
        <v>4262</v>
      </c>
      <c r="E4263" s="39"/>
      <c r="F4263" s="65"/>
      <c r="I4263" s="24"/>
      <c r="J4263" s="24"/>
    </row>
    <row r="4264" spans="1:10" ht="13">
      <c r="A4264" s="1" t="s">
        <v>4263</v>
      </c>
      <c r="E4264" s="39"/>
      <c r="F4264" s="65"/>
      <c r="I4264" s="24"/>
      <c r="J4264" s="24"/>
    </row>
    <row r="4265" spans="1:10" ht="13">
      <c r="A4265" s="1" t="s">
        <v>4264</v>
      </c>
      <c r="E4265" s="39"/>
      <c r="F4265" s="65"/>
      <c r="I4265" s="24"/>
      <c r="J4265" s="24"/>
    </row>
    <row r="4266" spans="1:10" ht="13">
      <c r="A4266" s="1" t="s">
        <v>4265</v>
      </c>
      <c r="E4266" s="39"/>
      <c r="F4266" s="65"/>
      <c r="I4266" s="24"/>
      <c r="J4266" s="24"/>
    </row>
    <row r="4267" spans="1:10" ht="13">
      <c r="A4267" s="1" t="s">
        <v>4266</v>
      </c>
      <c r="E4267" s="39"/>
      <c r="F4267" s="65"/>
      <c r="I4267" s="24"/>
      <c r="J4267" s="24"/>
    </row>
    <row r="4268" spans="1:10" ht="13">
      <c r="A4268" s="1" t="s">
        <v>4267</v>
      </c>
      <c r="E4268" s="39"/>
      <c r="F4268" s="65"/>
      <c r="I4268" s="24"/>
      <c r="J4268" s="24"/>
    </row>
    <row r="4269" spans="1:10" ht="13">
      <c r="A4269" s="1" t="s">
        <v>4268</v>
      </c>
      <c r="E4269" s="39"/>
      <c r="F4269" s="65"/>
      <c r="I4269" s="24"/>
      <c r="J4269" s="24"/>
    </row>
    <row r="4270" spans="1:10" ht="13">
      <c r="A4270" s="1" t="s">
        <v>4269</v>
      </c>
      <c r="E4270" s="39"/>
      <c r="F4270" s="65"/>
      <c r="I4270" s="24"/>
      <c r="J4270" s="24"/>
    </row>
    <row r="4271" spans="1:10" ht="13">
      <c r="A4271" s="1" t="s">
        <v>4270</v>
      </c>
      <c r="E4271" s="39"/>
      <c r="F4271" s="65"/>
      <c r="I4271" s="24"/>
      <c r="J4271" s="24"/>
    </row>
    <row r="4272" spans="1:10" ht="13">
      <c r="A4272" s="1" t="s">
        <v>4271</v>
      </c>
      <c r="E4272" s="39"/>
      <c r="F4272" s="65"/>
      <c r="I4272" s="24"/>
      <c r="J4272" s="24"/>
    </row>
    <row r="4273" spans="1:10" ht="13">
      <c r="A4273" s="1" t="s">
        <v>4272</v>
      </c>
      <c r="E4273" s="39"/>
      <c r="F4273" s="65"/>
      <c r="I4273" s="24"/>
      <c r="J4273" s="24"/>
    </row>
    <row r="4274" spans="1:10" ht="13">
      <c r="A4274" s="1" t="s">
        <v>4273</v>
      </c>
      <c r="E4274" s="39"/>
      <c r="F4274" s="65"/>
      <c r="I4274" s="24"/>
      <c r="J4274" s="24"/>
    </row>
    <row r="4275" spans="1:10" ht="13">
      <c r="A4275" s="1" t="s">
        <v>4274</v>
      </c>
      <c r="E4275" s="39"/>
      <c r="F4275" s="65"/>
      <c r="I4275" s="24"/>
      <c r="J4275" s="24"/>
    </row>
    <row r="4276" spans="1:10" ht="13">
      <c r="A4276" s="1" t="s">
        <v>4275</v>
      </c>
      <c r="E4276" s="39"/>
      <c r="F4276" s="65"/>
      <c r="I4276" s="24"/>
      <c r="J4276" s="24"/>
    </row>
    <row r="4277" spans="1:10" ht="13">
      <c r="A4277" s="1" t="s">
        <v>4276</v>
      </c>
      <c r="E4277" s="39"/>
      <c r="F4277" s="65"/>
      <c r="I4277" s="24"/>
      <c r="J4277" s="24"/>
    </row>
    <row r="4278" spans="1:10" ht="13">
      <c r="A4278" s="1" t="s">
        <v>4277</v>
      </c>
      <c r="E4278" s="39"/>
      <c r="F4278" s="65"/>
      <c r="I4278" s="24"/>
      <c r="J4278" s="24"/>
    </row>
    <row r="4279" spans="1:10" ht="13">
      <c r="A4279" s="1" t="s">
        <v>4278</v>
      </c>
      <c r="E4279" s="39"/>
      <c r="F4279" s="65"/>
      <c r="I4279" s="24"/>
      <c r="J4279" s="24"/>
    </row>
    <row r="4280" spans="1:10" ht="13">
      <c r="A4280" s="1" t="s">
        <v>4279</v>
      </c>
      <c r="E4280" s="39"/>
      <c r="F4280" s="65"/>
      <c r="I4280" s="24"/>
      <c r="J4280" s="24"/>
    </row>
    <row r="4281" spans="1:10" ht="13">
      <c r="A4281" s="1" t="s">
        <v>4280</v>
      </c>
      <c r="E4281" s="39"/>
      <c r="F4281" s="65"/>
      <c r="I4281" s="24"/>
      <c r="J4281" s="24"/>
    </row>
    <row r="4282" spans="1:10" ht="13">
      <c r="A4282" s="1" t="s">
        <v>4281</v>
      </c>
      <c r="E4282" s="39"/>
      <c r="F4282" s="65"/>
      <c r="I4282" s="24"/>
      <c r="J4282" s="24"/>
    </row>
    <row r="4283" spans="1:10" ht="13">
      <c r="A4283" s="1" t="s">
        <v>4282</v>
      </c>
      <c r="E4283" s="39"/>
      <c r="F4283" s="65"/>
      <c r="I4283" s="24"/>
      <c r="J4283" s="24"/>
    </row>
    <row r="4284" spans="1:10" ht="13">
      <c r="A4284" s="1" t="s">
        <v>4283</v>
      </c>
      <c r="E4284" s="39"/>
      <c r="F4284" s="65"/>
      <c r="I4284" s="24"/>
      <c r="J4284" s="24"/>
    </row>
    <row r="4285" spans="1:10" ht="13">
      <c r="A4285" s="1" t="s">
        <v>4284</v>
      </c>
      <c r="E4285" s="39"/>
      <c r="F4285" s="65"/>
      <c r="I4285" s="24"/>
      <c r="J4285" s="24"/>
    </row>
    <row r="4286" spans="1:10" ht="13">
      <c r="A4286" s="1" t="s">
        <v>4285</v>
      </c>
      <c r="E4286" s="39"/>
      <c r="F4286" s="65"/>
      <c r="I4286" s="24"/>
      <c r="J4286" s="24"/>
    </row>
    <row r="4287" spans="1:10" ht="13">
      <c r="A4287" s="1" t="s">
        <v>4286</v>
      </c>
      <c r="E4287" s="39"/>
      <c r="F4287" s="65"/>
      <c r="I4287" s="24"/>
      <c r="J4287" s="24"/>
    </row>
    <row r="4288" spans="1:10" ht="13">
      <c r="A4288" s="1" t="s">
        <v>4287</v>
      </c>
      <c r="E4288" s="39"/>
      <c r="F4288" s="65"/>
      <c r="I4288" s="24"/>
      <c r="J4288" s="24"/>
    </row>
    <row r="4289" spans="1:10" ht="13">
      <c r="A4289" s="1" t="s">
        <v>4288</v>
      </c>
      <c r="E4289" s="39"/>
      <c r="F4289" s="65"/>
      <c r="I4289" s="24"/>
      <c r="J4289" s="24"/>
    </row>
    <row r="4290" spans="1:10" ht="13">
      <c r="A4290" s="1" t="s">
        <v>4289</v>
      </c>
      <c r="E4290" s="39"/>
      <c r="F4290" s="65"/>
      <c r="I4290" s="24"/>
      <c r="J4290" s="24"/>
    </row>
    <row r="4291" spans="1:10" ht="13">
      <c r="A4291" s="1" t="s">
        <v>4290</v>
      </c>
      <c r="E4291" s="39"/>
      <c r="F4291" s="65"/>
      <c r="I4291" s="24"/>
      <c r="J4291" s="24"/>
    </row>
    <row r="4292" spans="1:10" ht="13">
      <c r="A4292" s="1" t="s">
        <v>4291</v>
      </c>
      <c r="E4292" s="39"/>
      <c r="F4292" s="65"/>
      <c r="I4292" s="24"/>
      <c r="J4292" s="24"/>
    </row>
    <row r="4293" spans="1:10" ht="13">
      <c r="A4293" s="1" t="s">
        <v>4292</v>
      </c>
      <c r="E4293" s="39"/>
      <c r="F4293" s="65"/>
      <c r="I4293" s="24"/>
      <c r="J4293" s="24"/>
    </row>
    <row r="4294" spans="1:10" ht="13">
      <c r="A4294" s="1" t="s">
        <v>4293</v>
      </c>
      <c r="E4294" s="39"/>
      <c r="F4294" s="65"/>
      <c r="I4294" s="24"/>
      <c r="J4294" s="24"/>
    </row>
    <row r="4295" spans="1:10" ht="13">
      <c r="A4295" s="1" t="s">
        <v>4294</v>
      </c>
      <c r="E4295" s="39"/>
      <c r="F4295" s="65"/>
      <c r="I4295" s="24"/>
      <c r="J4295" s="24"/>
    </row>
    <row r="4296" spans="1:10" ht="13">
      <c r="A4296" s="1" t="s">
        <v>4295</v>
      </c>
      <c r="E4296" s="39"/>
      <c r="F4296" s="65"/>
      <c r="I4296" s="24"/>
      <c r="J4296" s="24"/>
    </row>
    <row r="4297" spans="1:10" ht="13">
      <c r="A4297" s="1" t="s">
        <v>4296</v>
      </c>
      <c r="E4297" s="39"/>
      <c r="F4297" s="65"/>
      <c r="I4297" s="24"/>
      <c r="J4297" s="24"/>
    </row>
    <row r="4298" spans="1:10" ht="13">
      <c r="A4298" s="1" t="s">
        <v>4297</v>
      </c>
      <c r="E4298" s="39"/>
      <c r="F4298" s="65"/>
      <c r="I4298" s="24"/>
      <c r="J4298" s="24"/>
    </row>
    <row r="4299" spans="1:10" ht="13">
      <c r="A4299" s="1" t="s">
        <v>4298</v>
      </c>
      <c r="E4299" s="39"/>
      <c r="F4299" s="65"/>
      <c r="I4299" s="24"/>
      <c r="J4299" s="24"/>
    </row>
    <row r="4300" spans="1:10" ht="13">
      <c r="A4300" s="1" t="s">
        <v>4299</v>
      </c>
      <c r="E4300" s="39"/>
      <c r="F4300" s="65"/>
      <c r="I4300" s="24"/>
      <c r="J4300" s="24"/>
    </row>
    <row r="4301" spans="1:10" ht="13">
      <c r="A4301" s="1" t="s">
        <v>4300</v>
      </c>
      <c r="E4301" s="39"/>
      <c r="F4301" s="65"/>
      <c r="I4301" s="24"/>
      <c r="J4301" s="24"/>
    </row>
    <row r="4302" spans="1:10" ht="13">
      <c r="A4302" s="1" t="s">
        <v>4301</v>
      </c>
      <c r="E4302" s="39"/>
      <c r="F4302" s="65"/>
      <c r="I4302" s="24"/>
      <c r="J4302" s="24"/>
    </row>
    <row r="4303" spans="1:10" ht="13">
      <c r="A4303" s="1" t="s">
        <v>4302</v>
      </c>
      <c r="E4303" s="39"/>
      <c r="F4303" s="65"/>
      <c r="I4303" s="24"/>
      <c r="J4303" s="24"/>
    </row>
    <row r="4304" spans="1:10" ht="13">
      <c r="A4304" s="1" t="s">
        <v>4303</v>
      </c>
      <c r="E4304" s="39"/>
      <c r="F4304" s="65"/>
      <c r="I4304" s="24"/>
      <c r="J4304" s="24"/>
    </row>
    <row r="4305" spans="1:10" ht="13">
      <c r="A4305" s="1" t="s">
        <v>4304</v>
      </c>
      <c r="E4305" s="39"/>
      <c r="F4305" s="65"/>
      <c r="I4305" s="24"/>
      <c r="J4305" s="24"/>
    </row>
    <row r="4306" spans="1:10" ht="13">
      <c r="A4306" s="1" t="s">
        <v>4305</v>
      </c>
      <c r="E4306" s="39"/>
      <c r="F4306" s="65"/>
      <c r="I4306" s="24"/>
      <c r="J4306" s="24"/>
    </row>
    <row r="4307" spans="1:10" ht="13">
      <c r="A4307" s="1" t="s">
        <v>4306</v>
      </c>
      <c r="E4307" s="39"/>
      <c r="F4307" s="65"/>
      <c r="I4307" s="24"/>
      <c r="J4307" s="24"/>
    </row>
    <row r="4308" spans="1:10" ht="13">
      <c r="A4308" s="1" t="s">
        <v>4307</v>
      </c>
      <c r="E4308" s="39"/>
      <c r="F4308" s="65"/>
      <c r="I4308" s="24"/>
      <c r="J4308" s="24"/>
    </row>
    <row r="4309" spans="1:10" ht="13">
      <c r="A4309" s="1" t="s">
        <v>4308</v>
      </c>
      <c r="E4309" s="39"/>
      <c r="F4309" s="65"/>
      <c r="I4309" s="24"/>
      <c r="J4309" s="24"/>
    </row>
    <row r="4310" spans="1:10" ht="13">
      <c r="A4310" s="1" t="s">
        <v>4309</v>
      </c>
      <c r="E4310" s="39"/>
      <c r="F4310" s="65"/>
      <c r="I4310" s="24"/>
      <c r="J4310" s="24"/>
    </row>
    <row r="4311" spans="1:10" ht="13">
      <c r="A4311" s="1" t="s">
        <v>4310</v>
      </c>
      <c r="E4311" s="39"/>
      <c r="F4311" s="65"/>
      <c r="I4311" s="24"/>
      <c r="J4311" s="24"/>
    </row>
    <row r="4312" spans="1:10" ht="13">
      <c r="A4312" s="1" t="s">
        <v>4311</v>
      </c>
      <c r="E4312" s="39"/>
      <c r="F4312" s="65"/>
      <c r="I4312" s="24"/>
      <c r="J4312" s="24"/>
    </row>
    <row r="4313" spans="1:10" ht="13">
      <c r="A4313" s="1" t="s">
        <v>4312</v>
      </c>
      <c r="E4313" s="39"/>
      <c r="F4313" s="65"/>
      <c r="I4313" s="24"/>
      <c r="J4313" s="24"/>
    </row>
    <row r="4314" spans="1:10" ht="13">
      <c r="A4314" s="1" t="s">
        <v>4313</v>
      </c>
      <c r="E4314" s="39"/>
      <c r="F4314" s="65"/>
      <c r="I4314" s="24"/>
      <c r="J4314" s="24"/>
    </row>
    <row r="4315" spans="1:10" ht="13">
      <c r="A4315" s="1" t="s">
        <v>4314</v>
      </c>
      <c r="E4315" s="39"/>
      <c r="F4315" s="65"/>
      <c r="I4315" s="24"/>
      <c r="J4315" s="24"/>
    </row>
    <row r="4316" spans="1:10" ht="13">
      <c r="A4316" s="1" t="s">
        <v>4315</v>
      </c>
      <c r="E4316" s="39"/>
      <c r="F4316" s="65"/>
      <c r="I4316" s="24"/>
      <c r="J4316" s="24"/>
    </row>
    <row r="4317" spans="1:10" ht="13">
      <c r="A4317" s="1" t="s">
        <v>4316</v>
      </c>
      <c r="E4317" s="39"/>
      <c r="F4317" s="65"/>
      <c r="I4317" s="24"/>
      <c r="J4317" s="24"/>
    </row>
    <row r="4318" spans="1:10" ht="13">
      <c r="A4318" s="1" t="s">
        <v>4317</v>
      </c>
      <c r="E4318" s="39"/>
      <c r="F4318" s="65"/>
      <c r="I4318" s="24"/>
      <c r="J4318" s="24"/>
    </row>
    <row r="4319" spans="1:10" ht="13">
      <c r="A4319" s="1" t="s">
        <v>4318</v>
      </c>
      <c r="E4319" s="39"/>
      <c r="F4319" s="65"/>
      <c r="I4319" s="24"/>
      <c r="J4319" s="24"/>
    </row>
    <row r="4320" spans="1:10" ht="13">
      <c r="A4320" s="1" t="s">
        <v>4319</v>
      </c>
      <c r="E4320" s="39"/>
      <c r="F4320" s="65"/>
      <c r="I4320" s="24"/>
      <c r="J4320" s="24"/>
    </row>
    <row r="4321" spans="1:10" ht="13">
      <c r="A4321" s="1" t="s">
        <v>4320</v>
      </c>
      <c r="E4321" s="39"/>
      <c r="F4321" s="65"/>
      <c r="I4321" s="24"/>
      <c r="J4321" s="24"/>
    </row>
    <row r="4322" spans="1:10" ht="13">
      <c r="A4322" s="1" t="s">
        <v>4321</v>
      </c>
      <c r="E4322" s="39"/>
      <c r="F4322" s="65"/>
      <c r="I4322" s="24"/>
      <c r="J4322" s="24"/>
    </row>
    <row r="4323" spans="1:10" ht="13">
      <c r="A4323" s="1" t="s">
        <v>4322</v>
      </c>
      <c r="E4323" s="39"/>
      <c r="F4323" s="65"/>
      <c r="I4323" s="24"/>
      <c r="J4323" s="24"/>
    </row>
    <row r="4324" spans="1:10" ht="13">
      <c r="A4324" s="1" t="s">
        <v>4323</v>
      </c>
      <c r="E4324" s="39"/>
      <c r="F4324" s="65"/>
      <c r="I4324" s="24"/>
      <c r="J4324" s="24"/>
    </row>
    <row r="4325" spans="1:10" ht="13">
      <c r="A4325" s="1" t="s">
        <v>4324</v>
      </c>
      <c r="E4325" s="39"/>
      <c r="F4325" s="65"/>
      <c r="I4325" s="24"/>
      <c r="J4325" s="24"/>
    </row>
    <row r="4326" spans="1:10" ht="13">
      <c r="A4326" s="1" t="s">
        <v>4325</v>
      </c>
      <c r="E4326" s="39"/>
      <c r="F4326" s="65"/>
      <c r="I4326" s="24"/>
      <c r="J4326" s="24"/>
    </row>
    <row r="4327" spans="1:10" ht="13">
      <c r="A4327" s="1" t="s">
        <v>4326</v>
      </c>
      <c r="E4327" s="39"/>
      <c r="F4327" s="65"/>
      <c r="I4327" s="24"/>
      <c r="J4327" s="24"/>
    </row>
    <row r="4328" spans="1:10" ht="13">
      <c r="A4328" s="1" t="s">
        <v>4327</v>
      </c>
      <c r="E4328" s="39"/>
      <c r="F4328" s="65"/>
      <c r="I4328" s="24"/>
      <c r="J4328" s="24"/>
    </row>
    <row r="4329" spans="1:10" ht="13">
      <c r="A4329" s="1" t="s">
        <v>4328</v>
      </c>
      <c r="E4329" s="39"/>
      <c r="F4329" s="65"/>
      <c r="I4329" s="24"/>
      <c r="J4329" s="24"/>
    </row>
    <row r="4330" spans="1:10" ht="13">
      <c r="A4330" s="1" t="s">
        <v>4329</v>
      </c>
      <c r="E4330" s="39"/>
      <c r="F4330" s="65"/>
      <c r="I4330" s="24"/>
      <c r="J4330" s="24"/>
    </row>
    <row r="4331" spans="1:10" ht="13">
      <c r="A4331" s="1" t="s">
        <v>4330</v>
      </c>
      <c r="E4331" s="39"/>
      <c r="F4331" s="65"/>
      <c r="I4331" s="24"/>
      <c r="J4331" s="24"/>
    </row>
    <row r="4332" spans="1:10" ht="13">
      <c r="A4332" s="1" t="s">
        <v>4331</v>
      </c>
      <c r="E4332" s="39"/>
      <c r="F4332" s="65"/>
      <c r="I4332" s="24"/>
      <c r="J4332" s="24"/>
    </row>
    <row r="4333" spans="1:10" ht="13">
      <c r="A4333" s="1" t="s">
        <v>4332</v>
      </c>
      <c r="E4333" s="39"/>
      <c r="F4333" s="65"/>
      <c r="I4333" s="24"/>
      <c r="J4333" s="24"/>
    </row>
    <row r="4334" spans="1:10" ht="13">
      <c r="A4334" s="1" t="s">
        <v>4333</v>
      </c>
      <c r="E4334" s="39"/>
      <c r="F4334" s="65"/>
      <c r="I4334" s="24"/>
      <c r="J4334" s="24"/>
    </row>
    <row r="4335" spans="1:10" ht="13">
      <c r="A4335" s="1" t="s">
        <v>4334</v>
      </c>
      <c r="E4335" s="39"/>
      <c r="F4335" s="65"/>
      <c r="I4335" s="24"/>
      <c r="J4335" s="24"/>
    </row>
    <row r="4336" spans="1:10" ht="13">
      <c r="A4336" s="1" t="s">
        <v>4335</v>
      </c>
      <c r="E4336" s="39"/>
      <c r="F4336" s="65"/>
      <c r="I4336" s="24"/>
      <c r="J4336" s="24"/>
    </row>
    <row r="4337" spans="1:10" ht="13">
      <c r="A4337" s="1" t="s">
        <v>4336</v>
      </c>
      <c r="E4337" s="39"/>
      <c r="F4337" s="65"/>
      <c r="I4337" s="24"/>
      <c r="J4337" s="24"/>
    </row>
    <row r="4338" spans="1:10" ht="13">
      <c r="A4338" s="1" t="s">
        <v>4337</v>
      </c>
      <c r="E4338" s="39"/>
      <c r="F4338" s="65"/>
      <c r="I4338" s="24"/>
      <c r="J4338" s="24"/>
    </row>
    <row r="4339" spans="1:10" ht="13">
      <c r="A4339" s="1" t="s">
        <v>4338</v>
      </c>
      <c r="E4339" s="39"/>
      <c r="F4339" s="65"/>
      <c r="I4339" s="24"/>
      <c r="J4339" s="24"/>
    </row>
    <row r="4340" spans="1:10" ht="13">
      <c r="A4340" s="1" t="s">
        <v>4339</v>
      </c>
      <c r="E4340" s="39"/>
      <c r="F4340" s="65"/>
      <c r="I4340" s="24"/>
      <c r="J4340" s="24"/>
    </row>
    <row r="4341" spans="1:10" ht="13">
      <c r="A4341" s="1" t="s">
        <v>4340</v>
      </c>
      <c r="E4341" s="39"/>
      <c r="F4341" s="65"/>
      <c r="I4341" s="24"/>
      <c r="J4341" s="24"/>
    </row>
    <row r="4342" spans="1:10" ht="13">
      <c r="A4342" s="1" t="s">
        <v>4341</v>
      </c>
      <c r="E4342" s="39"/>
      <c r="F4342" s="65"/>
      <c r="I4342" s="24"/>
      <c r="J4342" s="24"/>
    </row>
    <row r="4343" spans="1:10" ht="13">
      <c r="A4343" s="1" t="s">
        <v>4342</v>
      </c>
      <c r="E4343" s="39"/>
      <c r="F4343" s="65"/>
      <c r="I4343" s="24"/>
      <c r="J4343" s="24"/>
    </row>
    <row r="4344" spans="1:10" ht="13">
      <c r="A4344" s="1" t="s">
        <v>4343</v>
      </c>
      <c r="E4344" s="39"/>
      <c r="F4344" s="65"/>
      <c r="I4344" s="24"/>
      <c r="J4344" s="24"/>
    </row>
    <row r="4345" spans="1:10" ht="13">
      <c r="A4345" s="1" t="s">
        <v>4344</v>
      </c>
      <c r="E4345" s="39"/>
      <c r="F4345" s="65"/>
      <c r="I4345" s="24"/>
      <c r="J4345" s="24"/>
    </row>
    <row r="4346" spans="1:10" ht="13">
      <c r="A4346" s="1" t="s">
        <v>4345</v>
      </c>
      <c r="E4346" s="39"/>
      <c r="F4346" s="65"/>
      <c r="I4346" s="24"/>
      <c r="J4346" s="24"/>
    </row>
    <row r="4347" spans="1:10" ht="13">
      <c r="A4347" s="1" t="s">
        <v>4346</v>
      </c>
      <c r="E4347" s="39"/>
      <c r="F4347" s="65"/>
      <c r="I4347" s="24"/>
      <c r="J4347" s="24"/>
    </row>
    <row r="4348" spans="1:10" ht="13">
      <c r="A4348" s="1" t="s">
        <v>4347</v>
      </c>
      <c r="E4348" s="39"/>
      <c r="F4348" s="65"/>
      <c r="I4348" s="24"/>
      <c r="J4348" s="24"/>
    </row>
    <row r="4349" spans="1:10" ht="13">
      <c r="A4349" s="1" t="s">
        <v>4348</v>
      </c>
      <c r="E4349" s="39"/>
      <c r="F4349" s="65"/>
      <c r="I4349" s="24"/>
      <c r="J4349" s="24"/>
    </row>
    <row r="4350" spans="1:10" ht="13">
      <c r="A4350" s="1" t="s">
        <v>4349</v>
      </c>
      <c r="E4350" s="39"/>
      <c r="F4350" s="65"/>
      <c r="I4350" s="24"/>
      <c r="J4350" s="24"/>
    </row>
    <row r="4351" spans="1:10" ht="13">
      <c r="A4351" s="1" t="s">
        <v>4350</v>
      </c>
      <c r="E4351" s="39"/>
      <c r="F4351" s="65"/>
      <c r="I4351" s="24"/>
      <c r="J4351" s="24"/>
    </row>
    <row r="4352" spans="1:10" ht="13">
      <c r="A4352" s="1" t="s">
        <v>4351</v>
      </c>
      <c r="E4352" s="39"/>
      <c r="F4352" s="65"/>
      <c r="I4352" s="24"/>
      <c r="J4352" s="24"/>
    </row>
    <row r="4353" spans="1:10" ht="13">
      <c r="A4353" s="1" t="s">
        <v>4352</v>
      </c>
      <c r="E4353" s="39"/>
      <c r="F4353" s="65"/>
      <c r="I4353" s="24"/>
      <c r="J4353" s="24"/>
    </row>
    <row r="4354" spans="1:10" ht="13">
      <c r="A4354" s="1" t="s">
        <v>4353</v>
      </c>
      <c r="E4354" s="39"/>
      <c r="F4354" s="65"/>
      <c r="I4354" s="24"/>
      <c r="J4354" s="24"/>
    </row>
    <row r="4355" spans="1:10" ht="13">
      <c r="A4355" s="1" t="s">
        <v>4354</v>
      </c>
      <c r="E4355" s="39"/>
      <c r="F4355" s="65"/>
      <c r="I4355" s="24"/>
      <c r="J4355" s="24"/>
    </row>
    <row r="4356" spans="1:10" ht="13">
      <c r="A4356" s="1" t="s">
        <v>4355</v>
      </c>
      <c r="E4356" s="39"/>
      <c r="F4356" s="65"/>
      <c r="I4356" s="24"/>
      <c r="J4356" s="24"/>
    </row>
    <row r="4357" spans="1:10" ht="13">
      <c r="A4357" s="1" t="s">
        <v>4356</v>
      </c>
      <c r="E4357" s="39"/>
      <c r="F4357" s="65"/>
      <c r="I4357" s="24"/>
      <c r="J4357" s="24"/>
    </row>
    <row r="4358" spans="1:10" ht="13">
      <c r="A4358" s="1" t="s">
        <v>4357</v>
      </c>
      <c r="E4358" s="39"/>
      <c r="F4358" s="65"/>
      <c r="I4358" s="24"/>
      <c r="J4358" s="24"/>
    </row>
    <row r="4359" spans="1:10" ht="13">
      <c r="A4359" s="1" t="s">
        <v>4358</v>
      </c>
      <c r="E4359" s="39"/>
      <c r="F4359" s="65"/>
      <c r="I4359" s="24"/>
      <c r="J4359" s="24"/>
    </row>
    <row r="4360" spans="1:10" ht="13">
      <c r="A4360" s="1" t="s">
        <v>4359</v>
      </c>
      <c r="E4360" s="39"/>
      <c r="F4360" s="65"/>
      <c r="I4360" s="24"/>
      <c r="J4360" s="24"/>
    </row>
    <row r="4361" spans="1:10" ht="13">
      <c r="A4361" s="1" t="s">
        <v>4360</v>
      </c>
      <c r="E4361" s="39"/>
      <c r="F4361" s="65"/>
      <c r="I4361" s="24"/>
      <c r="J4361" s="24"/>
    </row>
    <row r="4362" spans="1:10" ht="13">
      <c r="A4362" s="1" t="s">
        <v>4361</v>
      </c>
      <c r="E4362" s="39"/>
      <c r="F4362" s="65"/>
      <c r="I4362" s="24"/>
      <c r="J4362" s="24"/>
    </row>
    <row r="4363" spans="1:10" ht="13">
      <c r="A4363" s="1" t="s">
        <v>4362</v>
      </c>
      <c r="E4363" s="39"/>
      <c r="F4363" s="65"/>
      <c r="I4363" s="24"/>
      <c r="J4363" s="24"/>
    </row>
    <row r="4364" spans="1:10" ht="13">
      <c r="A4364" s="1" t="s">
        <v>4363</v>
      </c>
      <c r="E4364" s="39"/>
      <c r="F4364" s="65"/>
      <c r="I4364" s="24"/>
      <c r="J4364" s="24"/>
    </row>
    <row r="4365" spans="1:10" ht="13">
      <c r="A4365" s="1" t="s">
        <v>4364</v>
      </c>
      <c r="E4365" s="39"/>
      <c r="F4365" s="65"/>
      <c r="I4365" s="24"/>
      <c r="J4365" s="24"/>
    </row>
    <row r="4366" spans="1:10" ht="13">
      <c r="A4366" s="1" t="s">
        <v>4365</v>
      </c>
      <c r="E4366" s="39"/>
      <c r="F4366" s="65"/>
      <c r="I4366" s="24"/>
      <c r="J4366" s="24"/>
    </row>
    <row r="4367" spans="1:10" ht="13">
      <c r="A4367" s="1" t="s">
        <v>4366</v>
      </c>
      <c r="E4367" s="39"/>
      <c r="F4367" s="65"/>
      <c r="I4367" s="24"/>
      <c r="J4367" s="24"/>
    </row>
    <row r="4368" spans="1:10" ht="13">
      <c r="A4368" s="1" t="s">
        <v>4367</v>
      </c>
      <c r="E4368" s="39"/>
      <c r="F4368" s="65"/>
      <c r="I4368" s="24"/>
      <c r="J4368" s="24"/>
    </row>
    <row r="4369" spans="1:10" ht="13">
      <c r="A4369" s="1" t="s">
        <v>4368</v>
      </c>
      <c r="E4369" s="39"/>
      <c r="F4369" s="65"/>
      <c r="I4369" s="24"/>
      <c r="J4369" s="24"/>
    </row>
    <row r="4370" spans="1:10" ht="13">
      <c r="A4370" s="1" t="s">
        <v>4369</v>
      </c>
      <c r="E4370" s="39"/>
      <c r="F4370" s="65"/>
      <c r="I4370" s="24"/>
      <c r="J4370" s="24"/>
    </row>
    <row r="4371" spans="1:10" ht="13">
      <c r="A4371" s="1" t="s">
        <v>4370</v>
      </c>
      <c r="E4371" s="39"/>
      <c r="F4371" s="65"/>
      <c r="I4371" s="24"/>
      <c r="J4371" s="24"/>
    </row>
    <row r="4372" spans="1:10" ht="13">
      <c r="A4372" s="1" t="s">
        <v>4371</v>
      </c>
      <c r="E4372" s="39"/>
      <c r="F4372" s="65"/>
      <c r="I4372" s="24"/>
      <c r="J4372" s="24"/>
    </row>
    <row r="4373" spans="1:10" ht="13">
      <c r="A4373" s="1" t="s">
        <v>4372</v>
      </c>
      <c r="E4373" s="39"/>
      <c r="F4373" s="65"/>
      <c r="I4373" s="24"/>
      <c r="J4373" s="24"/>
    </row>
    <row r="4374" spans="1:10" ht="13">
      <c r="A4374" s="1" t="s">
        <v>4373</v>
      </c>
      <c r="E4374" s="39"/>
      <c r="F4374" s="65"/>
      <c r="I4374" s="24"/>
      <c r="J4374" s="24"/>
    </row>
    <row r="4375" spans="1:10" ht="13">
      <c r="A4375" s="1" t="s">
        <v>4374</v>
      </c>
      <c r="E4375" s="39"/>
      <c r="F4375" s="65"/>
      <c r="I4375" s="24"/>
      <c r="J4375" s="24"/>
    </row>
    <row r="4376" spans="1:10" ht="13">
      <c r="A4376" s="1" t="s">
        <v>4375</v>
      </c>
      <c r="E4376" s="39"/>
      <c r="F4376" s="65"/>
      <c r="I4376" s="24"/>
      <c r="J4376" s="24"/>
    </row>
    <row r="4377" spans="1:10" ht="13">
      <c r="A4377" s="1" t="s">
        <v>4376</v>
      </c>
      <c r="E4377" s="39"/>
      <c r="F4377" s="65"/>
      <c r="I4377" s="24"/>
      <c r="J4377" s="24"/>
    </row>
    <row r="4378" spans="1:10" ht="13">
      <c r="A4378" s="1" t="s">
        <v>4377</v>
      </c>
      <c r="E4378" s="39"/>
      <c r="F4378" s="65"/>
      <c r="I4378" s="24"/>
      <c r="J4378" s="24"/>
    </row>
    <row r="4379" spans="1:10" ht="13">
      <c r="A4379" s="1" t="s">
        <v>4378</v>
      </c>
      <c r="E4379" s="39"/>
      <c r="F4379" s="65"/>
      <c r="I4379" s="24"/>
      <c r="J4379" s="24"/>
    </row>
    <row r="4380" spans="1:10" ht="13">
      <c r="A4380" s="1" t="s">
        <v>4379</v>
      </c>
      <c r="E4380" s="39"/>
      <c r="F4380" s="65"/>
      <c r="I4380" s="24"/>
      <c r="J4380" s="24"/>
    </row>
    <row r="4381" spans="1:10" ht="13">
      <c r="A4381" s="1" t="s">
        <v>4380</v>
      </c>
      <c r="E4381" s="39"/>
      <c r="F4381" s="65"/>
      <c r="I4381" s="24"/>
      <c r="J4381" s="24"/>
    </row>
    <row r="4382" spans="1:10" ht="13">
      <c r="A4382" s="1" t="s">
        <v>4381</v>
      </c>
      <c r="E4382" s="39"/>
      <c r="F4382" s="65"/>
      <c r="I4382" s="24"/>
      <c r="J4382" s="24"/>
    </row>
    <row r="4383" spans="1:10" ht="13">
      <c r="A4383" s="1" t="s">
        <v>4382</v>
      </c>
      <c r="E4383" s="39"/>
      <c r="F4383" s="65"/>
      <c r="I4383" s="24"/>
      <c r="J4383" s="24"/>
    </row>
    <row r="4384" spans="1:10" ht="13">
      <c r="A4384" s="1" t="s">
        <v>4383</v>
      </c>
      <c r="E4384" s="39"/>
      <c r="F4384" s="65"/>
      <c r="I4384" s="24"/>
      <c r="J4384" s="24"/>
    </row>
    <row r="4385" spans="1:10" ht="13">
      <c r="A4385" s="1" t="s">
        <v>4384</v>
      </c>
      <c r="E4385" s="39"/>
      <c r="F4385" s="65"/>
      <c r="I4385" s="24"/>
      <c r="J4385" s="24"/>
    </row>
    <row r="4386" spans="1:10" ht="13">
      <c r="A4386" s="1" t="s">
        <v>4385</v>
      </c>
      <c r="E4386" s="39"/>
      <c r="F4386" s="65"/>
      <c r="I4386" s="24"/>
      <c r="J4386" s="24"/>
    </row>
    <row r="4387" spans="1:10" ht="13">
      <c r="A4387" s="1" t="s">
        <v>4386</v>
      </c>
      <c r="E4387" s="39"/>
      <c r="F4387" s="65"/>
      <c r="I4387" s="24"/>
      <c r="J4387" s="24"/>
    </row>
    <row r="4388" spans="1:10" ht="13">
      <c r="A4388" s="1" t="s">
        <v>4387</v>
      </c>
      <c r="E4388" s="39"/>
      <c r="F4388" s="65"/>
      <c r="I4388" s="24"/>
      <c r="J4388" s="24"/>
    </row>
    <row r="4389" spans="1:10" ht="13">
      <c r="A4389" s="1" t="s">
        <v>4388</v>
      </c>
      <c r="E4389" s="39"/>
      <c r="F4389" s="65"/>
      <c r="I4389" s="24"/>
      <c r="J4389" s="24"/>
    </row>
    <row r="4390" spans="1:10" ht="13">
      <c r="A4390" s="1" t="s">
        <v>4389</v>
      </c>
      <c r="E4390" s="39"/>
      <c r="F4390" s="65"/>
      <c r="I4390" s="24"/>
      <c r="J4390" s="24"/>
    </row>
    <row r="4391" spans="1:10" ht="13">
      <c r="A4391" s="1" t="s">
        <v>4390</v>
      </c>
      <c r="E4391" s="39"/>
      <c r="F4391" s="65"/>
      <c r="I4391" s="24"/>
      <c r="J4391" s="24"/>
    </row>
    <row r="4392" spans="1:10" ht="13">
      <c r="A4392" s="1" t="s">
        <v>4391</v>
      </c>
      <c r="E4392" s="39"/>
      <c r="F4392" s="65"/>
      <c r="I4392" s="24"/>
      <c r="J4392" s="24"/>
    </row>
    <row r="4393" spans="1:10" ht="13">
      <c r="A4393" s="1" t="s">
        <v>4392</v>
      </c>
      <c r="E4393" s="39"/>
      <c r="F4393" s="65"/>
      <c r="I4393" s="24"/>
      <c r="J4393" s="24"/>
    </row>
    <row r="4394" spans="1:10" ht="13">
      <c r="A4394" s="1" t="s">
        <v>4393</v>
      </c>
      <c r="E4394" s="39"/>
      <c r="F4394" s="65"/>
      <c r="I4394" s="24"/>
      <c r="J4394" s="24"/>
    </row>
    <row r="4395" spans="1:10" ht="13">
      <c r="A4395" s="1" t="s">
        <v>4394</v>
      </c>
      <c r="E4395" s="39"/>
      <c r="F4395" s="65"/>
      <c r="I4395" s="24"/>
      <c r="J4395" s="24"/>
    </row>
    <row r="4396" spans="1:10" ht="13">
      <c r="A4396" s="1" t="s">
        <v>4395</v>
      </c>
      <c r="E4396" s="39"/>
      <c r="F4396" s="65"/>
      <c r="I4396" s="24"/>
      <c r="J4396" s="24"/>
    </row>
    <row r="4397" spans="1:10" ht="13">
      <c r="A4397" s="1" t="s">
        <v>4396</v>
      </c>
      <c r="E4397" s="39"/>
      <c r="F4397" s="65"/>
      <c r="I4397" s="24"/>
      <c r="J4397" s="24"/>
    </row>
    <row r="4398" spans="1:10" ht="13">
      <c r="A4398" s="1" t="s">
        <v>4397</v>
      </c>
      <c r="E4398" s="39"/>
      <c r="F4398" s="65"/>
      <c r="I4398" s="24"/>
      <c r="J4398" s="24"/>
    </row>
    <row r="4399" spans="1:10" ht="13">
      <c r="A4399" s="1" t="s">
        <v>4398</v>
      </c>
      <c r="E4399" s="39"/>
      <c r="F4399" s="65"/>
      <c r="I4399" s="24"/>
      <c r="J4399" s="24"/>
    </row>
    <row r="4400" spans="1:10" ht="13">
      <c r="A4400" s="1" t="s">
        <v>4399</v>
      </c>
      <c r="E4400" s="39"/>
      <c r="F4400" s="65"/>
      <c r="I4400" s="24"/>
      <c r="J4400" s="24"/>
    </row>
    <row r="4401" spans="1:10" ht="13">
      <c r="A4401" s="1" t="s">
        <v>4400</v>
      </c>
      <c r="E4401" s="39"/>
      <c r="F4401" s="65"/>
      <c r="I4401" s="24"/>
      <c r="J4401" s="24"/>
    </row>
    <row r="4402" spans="1:10" ht="13">
      <c r="A4402" s="1" t="s">
        <v>4401</v>
      </c>
      <c r="E4402" s="39"/>
      <c r="F4402" s="65"/>
      <c r="I4402" s="24"/>
      <c r="J4402" s="24"/>
    </row>
    <row r="4403" spans="1:10" ht="13">
      <c r="A4403" s="1" t="s">
        <v>4402</v>
      </c>
      <c r="E4403" s="39"/>
      <c r="F4403" s="65"/>
      <c r="I4403" s="24"/>
      <c r="J4403" s="24"/>
    </row>
    <row r="4404" spans="1:10" ht="13">
      <c r="A4404" s="1" t="s">
        <v>4403</v>
      </c>
      <c r="E4404" s="39"/>
      <c r="F4404" s="65"/>
      <c r="I4404" s="24"/>
      <c r="J4404" s="24"/>
    </row>
    <row r="4405" spans="1:10" ht="13">
      <c r="A4405" s="1" t="s">
        <v>4404</v>
      </c>
      <c r="E4405" s="39"/>
      <c r="F4405" s="65"/>
      <c r="I4405" s="24"/>
      <c r="J4405" s="24"/>
    </row>
    <row r="4406" spans="1:10" ht="13">
      <c r="A4406" s="1" t="s">
        <v>4405</v>
      </c>
      <c r="E4406" s="39"/>
      <c r="F4406" s="65"/>
      <c r="I4406" s="24"/>
      <c r="J4406" s="24"/>
    </row>
    <row r="4407" spans="1:10" ht="13">
      <c r="A4407" s="1" t="s">
        <v>4406</v>
      </c>
      <c r="E4407" s="39"/>
      <c r="F4407" s="65"/>
      <c r="I4407" s="24"/>
      <c r="J4407" s="24"/>
    </row>
    <row r="4408" spans="1:10" ht="13">
      <c r="A4408" s="1" t="s">
        <v>4407</v>
      </c>
      <c r="E4408" s="39"/>
      <c r="F4408" s="65"/>
      <c r="I4408" s="24"/>
      <c r="J4408" s="24"/>
    </row>
    <row r="4409" spans="1:10" ht="13">
      <c r="A4409" s="1" t="s">
        <v>4408</v>
      </c>
      <c r="E4409" s="39"/>
      <c r="F4409" s="65"/>
      <c r="I4409" s="24"/>
      <c r="J4409" s="24"/>
    </row>
    <row r="4410" spans="1:10" ht="13">
      <c r="A4410" s="1" t="s">
        <v>4409</v>
      </c>
      <c r="E4410" s="39"/>
      <c r="F4410" s="65"/>
      <c r="I4410" s="24"/>
      <c r="J4410" s="24"/>
    </row>
    <row r="4411" spans="1:10" ht="13">
      <c r="A4411" s="1" t="s">
        <v>4410</v>
      </c>
      <c r="E4411" s="39"/>
      <c r="F4411" s="65"/>
      <c r="I4411" s="24"/>
      <c r="J4411" s="24"/>
    </row>
    <row r="4412" spans="1:10" ht="13">
      <c r="A4412" s="1" t="s">
        <v>4411</v>
      </c>
      <c r="E4412" s="39"/>
      <c r="F4412" s="65"/>
      <c r="I4412" s="24"/>
      <c r="J4412" s="24"/>
    </row>
    <row r="4413" spans="1:10" ht="13">
      <c r="A4413" s="1" t="s">
        <v>4412</v>
      </c>
      <c r="E4413" s="39"/>
      <c r="F4413" s="65"/>
      <c r="I4413" s="24"/>
      <c r="J4413" s="24"/>
    </row>
    <row r="4414" spans="1:10" ht="13">
      <c r="A4414" s="1" t="s">
        <v>4413</v>
      </c>
      <c r="E4414" s="39"/>
      <c r="F4414" s="65"/>
      <c r="I4414" s="24"/>
      <c r="J4414" s="24"/>
    </row>
    <row r="4415" spans="1:10" ht="13">
      <c r="A4415" s="1" t="s">
        <v>4414</v>
      </c>
      <c r="E4415" s="39"/>
      <c r="F4415" s="65"/>
      <c r="I4415" s="24"/>
      <c r="J4415" s="24"/>
    </row>
    <row r="4416" spans="1:10" ht="13">
      <c r="A4416" s="1" t="s">
        <v>4415</v>
      </c>
      <c r="E4416" s="39"/>
      <c r="F4416" s="65"/>
      <c r="I4416" s="24"/>
      <c r="J4416" s="24"/>
    </row>
    <row r="4417" spans="1:10" ht="13">
      <c r="A4417" s="1" t="s">
        <v>4416</v>
      </c>
      <c r="E4417" s="39"/>
      <c r="F4417" s="65"/>
      <c r="I4417" s="24"/>
      <c r="J4417" s="24"/>
    </row>
    <row r="4418" spans="1:10" ht="13">
      <c r="A4418" s="1" t="s">
        <v>4417</v>
      </c>
      <c r="E4418" s="39"/>
      <c r="F4418" s="65"/>
      <c r="I4418" s="24"/>
      <c r="J4418" s="24"/>
    </row>
    <row r="4419" spans="1:10" ht="13">
      <c r="A4419" s="1" t="s">
        <v>4418</v>
      </c>
      <c r="E4419" s="39"/>
      <c r="F4419" s="65"/>
      <c r="I4419" s="24"/>
      <c r="J4419" s="24"/>
    </row>
    <row r="4420" spans="1:10" ht="13">
      <c r="A4420" s="1" t="s">
        <v>4419</v>
      </c>
      <c r="E4420" s="39"/>
      <c r="F4420" s="65"/>
      <c r="I4420" s="24"/>
      <c r="J4420" s="24"/>
    </row>
    <row r="4421" spans="1:10" ht="13">
      <c r="A4421" s="1" t="s">
        <v>4420</v>
      </c>
      <c r="E4421" s="39"/>
      <c r="F4421" s="65"/>
      <c r="I4421" s="24"/>
      <c r="J4421" s="24"/>
    </row>
    <row r="4422" spans="1:10" ht="13">
      <c r="A4422" s="1" t="s">
        <v>4421</v>
      </c>
      <c r="E4422" s="39"/>
      <c r="F4422" s="65"/>
      <c r="I4422" s="24"/>
      <c r="J4422" s="24"/>
    </row>
    <row r="4423" spans="1:10" ht="13">
      <c r="A4423" s="1" t="s">
        <v>4422</v>
      </c>
      <c r="E4423" s="39"/>
      <c r="F4423" s="65"/>
      <c r="I4423" s="24"/>
      <c r="J4423" s="24"/>
    </row>
    <row r="4424" spans="1:10" ht="13">
      <c r="A4424" s="1" t="s">
        <v>4423</v>
      </c>
      <c r="E4424" s="39"/>
      <c r="F4424" s="65"/>
      <c r="I4424" s="24"/>
      <c r="J4424" s="24"/>
    </row>
    <row r="4425" spans="1:10" ht="13">
      <c r="A4425" s="1" t="s">
        <v>4424</v>
      </c>
      <c r="E4425" s="39"/>
      <c r="F4425" s="65"/>
      <c r="I4425" s="24"/>
      <c r="J4425" s="24"/>
    </row>
    <row r="4426" spans="1:10" ht="13">
      <c r="A4426" s="1" t="s">
        <v>4425</v>
      </c>
      <c r="E4426" s="39"/>
      <c r="F4426" s="65"/>
      <c r="I4426" s="24"/>
      <c r="J4426" s="24"/>
    </row>
    <row r="4427" spans="1:10" ht="13">
      <c r="A4427" s="1" t="s">
        <v>4426</v>
      </c>
      <c r="E4427" s="39"/>
      <c r="F4427" s="65"/>
      <c r="I4427" s="24"/>
      <c r="J4427" s="24"/>
    </row>
    <row r="4428" spans="1:10" ht="13">
      <c r="A4428" s="1" t="s">
        <v>4427</v>
      </c>
      <c r="E4428" s="39"/>
      <c r="F4428" s="65"/>
      <c r="I4428" s="24"/>
      <c r="J4428" s="24"/>
    </row>
    <row r="4429" spans="1:10" ht="13">
      <c r="A4429" s="1" t="s">
        <v>4428</v>
      </c>
      <c r="E4429" s="39"/>
      <c r="F4429" s="65"/>
      <c r="I4429" s="24"/>
      <c r="J4429" s="24"/>
    </row>
    <row r="4430" spans="1:10" ht="13">
      <c r="A4430" s="1" t="s">
        <v>4429</v>
      </c>
      <c r="E4430" s="39"/>
      <c r="F4430" s="65"/>
      <c r="I4430" s="24"/>
      <c r="J4430" s="24"/>
    </row>
    <row r="4431" spans="1:10" ht="13">
      <c r="A4431" s="1" t="s">
        <v>4430</v>
      </c>
      <c r="E4431" s="39"/>
      <c r="F4431" s="65"/>
      <c r="I4431" s="24"/>
      <c r="J4431" s="24"/>
    </row>
    <row r="4432" spans="1:10" ht="13">
      <c r="A4432" s="1" t="s">
        <v>4431</v>
      </c>
      <c r="E4432" s="39"/>
      <c r="F4432" s="65"/>
      <c r="I4432" s="24"/>
      <c r="J4432" s="24"/>
    </row>
    <row r="4433" spans="1:10" ht="13">
      <c r="A4433" s="1" t="s">
        <v>4432</v>
      </c>
      <c r="E4433" s="39"/>
      <c r="F4433" s="65"/>
      <c r="I4433" s="24"/>
      <c r="J4433" s="24"/>
    </row>
    <row r="4434" spans="1:10" ht="13">
      <c r="A4434" s="1" t="s">
        <v>4433</v>
      </c>
      <c r="E4434" s="39"/>
      <c r="F4434" s="65"/>
      <c r="I4434" s="24"/>
      <c r="J4434" s="24"/>
    </row>
    <row r="4435" spans="1:10" ht="13">
      <c r="A4435" s="1" t="s">
        <v>4434</v>
      </c>
      <c r="E4435" s="39"/>
      <c r="F4435" s="65"/>
      <c r="I4435" s="24"/>
      <c r="J4435" s="24"/>
    </row>
    <row r="4436" spans="1:10" ht="13">
      <c r="A4436" s="1" t="s">
        <v>4435</v>
      </c>
      <c r="E4436" s="39"/>
      <c r="F4436" s="65"/>
      <c r="I4436" s="24"/>
      <c r="J4436" s="24"/>
    </row>
    <row r="4437" spans="1:10" ht="13">
      <c r="A4437" s="1" t="s">
        <v>4436</v>
      </c>
      <c r="E4437" s="39"/>
      <c r="F4437" s="65"/>
      <c r="I4437" s="24"/>
      <c r="J4437" s="24"/>
    </row>
    <row r="4438" spans="1:10" ht="13">
      <c r="A4438" s="1" t="s">
        <v>4437</v>
      </c>
      <c r="E4438" s="39"/>
      <c r="F4438" s="65"/>
      <c r="I4438" s="24"/>
      <c r="J4438" s="24"/>
    </row>
    <row r="4439" spans="1:10" ht="13">
      <c r="A4439" s="1" t="s">
        <v>4438</v>
      </c>
      <c r="E4439" s="39"/>
      <c r="F4439" s="65"/>
      <c r="I4439" s="24"/>
      <c r="J4439" s="24"/>
    </row>
    <row r="4440" spans="1:10" ht="13">
      <c r="A4440" s="1" t="s">
        <v>4439</v>
      </c>
      <c r="E4440" s="39"/>
      <c r="F4440" s="65"/>
      <c r="I4440" s="24"/>
      <c r="J4440" s="24"/>
    </row>
    <row r="4441" spans="1:10" ht="13">
      <c r="A4441" s="1" t="s">
        <v>4440</v>
      </c>
      <c r="E4441" s="39"/>
      <c r="F4441" s="65"/>
      <c r="I4441" s="24"/>
      <c r="J4441" s="24"/>
    </row>
    <row r="4442" spans="1:10" ht="13">
      <c r="A4442" s="1" t="s">
        <v>4441</v>
      </c>
      <c r="E4442" s="39"/>
      <c r="F4442" s="65"/>
      <c r="I4442" s="24"/>
      <c r="J4442" s="24"/>
    </row>
    <row r="4443" spans="1:10" ht="13">
      <c r="A4443" s="1" t="s">
        <v>4442</v>
      </c>
      <c r="E4443" s="39"/>
      <c r="F4443" s="65"/>
      <c r="I4443" s="24"/>
      <c r="J4443" s="24"/>
    </row>
    <row r="4444" spans="1:10" ht="13">
      <c r="A4444" s="1" t="s">
        <v>4443</v>
      </c>
      <c r="E4444" s="39"/>
      <c r="F4444" s="65"/>
      <c r="I4444" s="24"/>
      <c r="J4444" s="24"/>
    </row>
    <row r="4445" spans="1:10" ht="13">
      <c r="A4445" s="1" t="s">
        <v>4444</v>
      </c>
      <c r="E4445" s="39"/>
      <c r="F4445" s="65"/>
      <c r="I4445" s="24"/>
      <c r="J4445" s="24"/>
    </row>
    <row r="4446" spans="1:10" ht="13">
      <c r="A4446" s="1" t="s">
        <v>4445</v>
      </c>
      <c r="E4446" s="39"/>
      <c r="F4446" s="65"/>
      <c r="I4446" s="24"/>
      <c r="J4446" s="24"/>
    </row>
    <row r="4447" spans="1:10" ht="13">
      <c r="A4447" s="1" t="s">
        <v>4446</v>
      </c>
      <c r="E4447" s="39"/>
      <c r="F4447" s="65"/>
      <c r="I4447" s="24"/>
      <c r="J4447" s="24"/>
    </row>
    <row r="4448" spans="1:10" ht="13">
      <c r="A4448" s="1" t="s">
        <v>4447</v>
      </c>
      <c r="E4448" s="39"/>
      <c r="F4448" s="65"/>
      <c r="I4448" s="24"/>
      <c r="J4448" s="24"/>
    </row>
    <row r="4449" spans="1:10" ht="13">
      <c r="A4449" s="1" t="s">
        <v>4448</v>
      </c>
      <c r="E4449" s="39"/>
      <c r="F4449" s="65"/>
      <c r="I4449" s="24"/>
      <c r="J4449" s="24"/>
    </row>
    <row r="4450" spans="1:10" ht="13">
      <c r="A4450" s="1" t="s">
        <v>4449</v>
      </c>
      <c r="E4450" s="39"/>
      <c r="F4450" s="65"/>
      <c r="I4450" s="24"/>
      <c r="J4450" s="24"/>
    </row>
    <row r="4451" spans="1:10" ht="13">
      <c r="A4451" s="1" t="s">
        <v>4450</v>
      </c>
      <c r="E4451" s="39"/>
      <c r="F4451" s="65"/>
      <c r="I4451" s="24"/>
      <c r="J4451" s="24"/>
    </row>
    <row r="4452" spans="1:10" ht="13">
      <c r="A4452" s="1" t="s">
        <v>4451</v>
      </c>
      <c r="E4452" s="39"/>
      <c r="F4452" s="65"/>
      <c r="I4452" s="24"/>
      <c r="J4452" s="24"/>
    </row>
    <row r="4453" spans="1:10" ht="13">
      <c r="A4453" s="1" t="s">
        <v>4452</v>
      </c>
      <c r="E4453" s="39"/>
      <c r="F4453" s="65"/>
      <c r="I4453" s="24"/>
      <c r="J4453" s="24"/>
    </row>
    <row r="4454" spans="1:10" ht="13">
      <c r="A4454" s="1" t="s">
        <v>4453</v>
      </c>
      <c r="E4454" s="39"/>
      <c r="F4454" s="65"/>
      <c r="I4454" s="24"/>
      <c r="J4454" s="24"/>
    </row>
    <row r="4455" spans="1:10" ht="13">
      <c r="A4455" s="1" t="s">
        <v>4454</v>
      </c>
      <c r="E4455" s="39"/>
      <c r="F4455" s="65"/>
      <c r="I4455" s="24"/>
      <c r="J4455" s="24"/>
    </row>
    <row r="4456" spans="1:10" ht="13">
      <c r="A4456" s="1" t="s">
        <v>4455</v>
      </c>
      <c r="E4456" s="39"/>
      <c r="F4456" s="65"/>
      <c r="I4456" s="24"/>
      <c r="J4456" s="24"/>
    </row>
    <row r="4457" spans="1:10" ht="13">
      <c r="A4457" s="1" t="s">
        <v>4456</v>
      </c>
      <c r="E4457" s="39"/>
      <c r="F4457" s="65"/>
      <c r="I4457" s="24"/>
      <c r="J4457" s="24"/>
    </row>
    <row r="4458" spans="1:10" ht="13">
      <c r="A4458" s="1" t="s">
        <v>4457</v>
      </c>
      <c r="E4458" s="39"/>
      <c r="F4458" s="65"/>
      <c r="I4458" s="24"/>
      <c r="J4458" s="24"/>
    </row>
    <row r="4459" spans="1:10" ht="13">
      <c r="A4459" s="1" t="s">
        <v>4458</v>
      </c>
      <c r="E4459" s="39"/>
      <c r="F4459" s="65"/>
      <c r="I4459" s="24"/>
      <c r="J4459" s="24"/>
    </row>
    <row r="4460" spans="1:10" ht="13">
      <c r="A4460" s="1" t="s">
        <v>4459</v>
      </c>
      <c r="E4460" s="39"/>
      <c r="F4460" s="65"/>
      <c r="I4460" s="24"/>
      <c r="J4460" s="24"/>
    </row>
    <row r="4461" spans="1:10" ht="13">
      <c r="A4461" s="1" t="s">
        <v>4460</v>
      </c>
      <c r="E4461" s="39"/>
      <c r="F4461" s="65"/>
      <c r="I4461" s="24"/>
      <c r="J4461" s="24"/>
    </row>
    <row r="4462" spans="1:10" ht="13">
      <c r="A4462" s="1" t="s">
        <v>4461</v>
      </c>
      <c r="E4462" s="39"/>
      <c r="F4462" s="65"/>
      <c r="I4462" s="24"/>
      <c r="J4462" s="24"/>
    </row>
    <row r="4463" spans="1:10" ht="13">
      <c r="A4463" s="1" t="s">
        <v>4462</v>
      </c>
      <c r="E4463" s="39"/>
      <c r="F4463" s="65"/>
      <c r="I4463" s="24"/>
      <c r="J4463" s="24"/>
    </row>
    <row r="4464" spans="1:10" ht="13">
      <c r="A4464" s="1" t="s">
        <v>4463</v>
      </c>
      <c r="E4464" s="39"/>
      <c r="F4464" s="65"/>
      <c r="I4464" s="24"/>
      <c r="J4464" s="24"/>
    </row>
    <row r="4465" spans="1:10" ht="13">
      <c r="A4465" s="1" t="s">
        <v>4464</v>
      </c>
      <c r="E4465" s="39"/>
      <c r="F4465" s="65"/>
      <c r="I4465" s="24"/>
      <c r="J4465" s="24"/>
    </row>
    <row r="4466" spans="1:10" ht="13">
      <c r="A4466" s="1" t="s">
        <v>4465</v>
      </c>
      <c r="E4466" s="39"/>
      <c r="F4466" s="65"/>
      <c r="I4466" s="24"/>
      <c r="J4466" s="24"/>
    </row>
    <row r="4467" spans="1:10" ht="13">
      <c r="A4467" s="1" t="s">
        <v>4466</v>
      </c>
      <c r="E4467" s="39"/>
      <c r="F4467" s="65"/>
      <c r="I4467" s="24"/>
      <c r="J4467" s="24"/>
    </row>
    <row r="4468" spans="1:10" ht="13">
      <c r="A4468" s="1" t="s">
        <v>4467</v>
      </c>
      <c r="E4468" s="39"/>
      <c r="F4468" s="65"/>
      <c r="I4468" s="24"/>
      <c r="J4468" s="24"/>
    </row>
    <row r="4469" spans="1:10" ht="13">
      <c r="A4469" s="1" t="s">
        <v>4468</v>
      </c>
      <c r="E4469" s="39"/>
      <c r="F4469" s="65"/>
      <c r="I4469" s="24"/>
      <c r="J4469" s="24"/>
    </row>
    <row r="4470" spans="1:10" ht="13">
      <c r="A4470" s="1" t="s">
        <v>4469</v>
      </c>
      <c r="E4470" s="39"/>
      <c r="F4470" s="65"/>
      <c r="I4470" s="24"/>
      <c r="J4470" s="24"/>
    </row>
    <row r="4471" spans="1:10" ht="13">
      <c r="A4471" s="1" t="s">
        <v>4470</v>
      </c>
      <c r="E4471" s="39"/>
      <c r="F4471" s="65"/>
      <c r="I4471" s="24"/>
      <c r="J4471" s="24"/>
    </row>
    <row r="4472" spans="1:10" ht="13">
      <c r="A4472" s="1" t="s">
        <v>4471</v>
      </c>
      <c r="E4472" s="39"/>
      <c r="F4472" s="65"/>
      <c r="I4472" s="24"/>
      <c r="J4472" s="24"/>
    </row>
    <row r="4473" spans="1:10" ht="13">
      <c r="A4473" s="1" t="s">
        <v>4472</v>
      </c>
      <c r="E4473" s="39"/>
      <c r="F4473" s="65"/>
      <c r="I4473" s="24"/>
      <c r="J4473" s="24"/>
    </row>
    <row r="4474" spans="1:10" ht="13">
      <c r="A4474" s="1" t="s">
        <v>4473</v>
      </c>
      <c r="E4474" s="39"/>
      <c r="F4474" s="65"/>
      <c r="I4474" s="24"/>
      <c r="J4474" s="24"/>
    </row>
    <row r="4475" spans="1:10" ht="13">
      <c r="A4475" s="1" t="s">
        <v>4474</v>
      </c>
      <c r="E4475" s="39"/>
      <c r="F4475" s="65"/>
      <c r="I4475" s="24"/>
      <c r="J4475" s="24"/>
    </row>
    <row r="4476" spans="1:10" ht="13">
      <c r="A4476" s="1" t="s">
        <v>4475</v>
      </c>
      <c r="E4476" s="39"/>
      <c r="F4476" s="65"/>
      <c r="I4476" s="24"/>
      <c r="J4476" s="24"/>
    </row>
    <row r="4477" spans="1:10" ht="13">
      <c r="A4477" s="1" t="s">
        <v>4476</v>
      </c>
      <c r="E4477" s="39"/>
      <c r="F4477" s="65"/>
      <c r="I4477" s="24"/>
      <c r="J4477" s="24"/>
    </row>
    <row r="4478" spans="1:10" ht="13">
      <c r="A4478" s="1" t="s">
        <v>4477</v>
      </c>
      <c r="E4478" s="39"/>
      <c r="F4478" s="65"/>
      <c r="I4478" s="24"/>
      <c r="J4478" s="24"/>
    </row>
    <row r="4479" spans="1:10" ht="13">
      <c r="A4479" s="1" t="s">
        <v>4478</v>
      </c>
      <c r="E4479" s="39"/>
      <c r="F4479" s="65"/>
      <c r="I4479" s="24"/>
      <c r="J4479" s="24"/>
    </row>
    <row r="4480" spans="1:10" ht="13">
      <c r="A4480" s="1" t="s">
        <v>4479</v>
      </c>
      <c r="E4480" s="39"/>
      <c r="F4480" s="65"/>
      <c r="I4480" s="24"/>
      <c r="J4480" s="24"/>
    </row>
    <row r="4481" spans="1:10" ht="13">
      <c r="A4481" s="1" t="s">
        <v>4480</v>
      </c>
      <c r="E4481" s="39"/>
      <c r="F4481" s="65"/>
      <c r="I4481" s="24"/>
      <c r="J4481" s="24"/>
    </row>
    <row r="4482" spans="1:10" ht="13">
      <c r="A4482" s="1" t="s">
        <v>4481</v>
      </c>
      <c r="E4482" s="39"/>
      <c r="F4482" s="65"/>
      <c r="I4482" s="24"/>
      <c r="J4482" s="24"/>
    </row>
    <row r="4483" spans="1:10" ht="13">
      <c r="A4483" s="1" t="s">
        <v>4482</v>
      </c>
      <c r="E4483" s="39"/>
      <c r="F4483" s="65"/>
      <c r="I4483" s="24"/>
      <c r="J4483" s="24"/>
    </row>
    <row r="4484" spans="1:10" ht="13">
      <c r="A4484" s="1" t="s">
        <v>4483</v>
      </c>
      <c r="E4484" s="39"/>
      <c r="F4484" s="65"/>
      <c r="I4484" s="24"/>
      <c r="J4484" s="24"/>
    </row>
    <row r="4485" spans="1:10" ht="13">
      <c r="A4485" s="1" t="s">
        <v>4484</v>
      </c>
      <c r="E4485" s="39"/>
      <c r="F4485" s="65"/>
      <c r="I4485" s="24"/>
      <c r="J4485" s="24"/>
    </row>
    <row r="4486" spans="1:10" ht="13">
      <c r="A4486" s="1" t="s">
        <v>4485</v>
      </c>
      <c r="E4486" s="39"/>
      <c r="F4486" s="65"/>
      <c r="I4486" s="24"/>
      <c r="J4486" s="24"/>
    </row>
    <row r="4487" spans="1:10" ht="13">
      <c r="A4487" s="1" t="s">
        <v>4486</v>
      </c>
      <c r="E4487" s="39"/>
      <c r="F4487" s="65"/>
      <c r="I4487" s="24"/>
      <c r="J4487" s="24"/>
    </row>
    <row r="4488" spans="1:10" ht="13">
      <c r="A4488" s="1" t="s">
        <v>4487</v>
      </c>
      <c r="E4488" s="39"/>
      <c r="F4488" s="65"/>
      <c r="I4488" s="24"/>
      <c r="J4488" s="24"/>
    </row>
    <row r="4489" spans="1:10" ht="13">
      <c r="A4489" s="1" t="s">
        <v>4488</v>
      </c>
      <c r="E4489" s="39"/>
      <c r="F4489" s="65"/>
      <c r="I4489" s="24"/>
      <c r="J4489" s="24"/>
    </row>
    <row r="4490" spans="1:10" ht="13">
      <c r="A4490" s="1" t="s">
        <v>4489</v>
      </c>
      <c r="E4490" s="39"/>
      <c r="F4490" s="65"/>
      <c r="I4490" s="24"/>
      <c r="J4490" s="24"/>
    </row>
    <row r="4491" spans="1:10" ht="13">
      <c r="A4491" s="1" t="s">
        <v>4490</v>
      </c>
      <c r="E4491" s="39"/>
      <c r="F4491" s="65"/>
      <c r="I4491" s="24"/>
      <c r="J4491" s="24"/>
    </row>
    <row r="4492" spans="1:10" ht="13">
      <c r="A4492" s="1" t="s">
        <v>4491</v>
      </c>
      <c r="E4492" s="39"/>
      <c r="F4492" s="65"/>
      <c r="I4492" s="24"/>
      <c r="J4492" s="24"/>
    </row>
    <row r="4493" spans="1:10" ht="13">
      <c r="A4493" s="1" t="s">
        <v>4492</v>
      </c>
      <c r="E4493" s="39"/>
      <c r="F4493" s="65"/>
      <c r="I4493" s="24"/>
      <c r="J4493" s="24"/>
    </row>
    <row r="4494" spans="1:10" ht="13">
      <c r="A4494" s="1" t="s">
        <v>4493</v>
      </c>
      <c r="E4494" s="39"/>
      <c r="F4494" s="65"/>
      <c r="I4494" s="24"/>
      <c r="J4494" s="24"/>
    </row>
    <row r="4495" spans="1:10" ht="13">
      <c r="A4495" s="1" t="s">
        <v>4494</v>
      </c>
      <c r="E4495" s="39"/>
      <c r="F4495" s="65"/>
      <c r="I4495" s="24"/>
      <c r="J4495" s="24"/>
    </row>
    <row r="4496" spans="1:10" ht="13">
      <c r="A4496" s="1" t="s">
        <v>4495</v>
      </c>
      <c r="E4496" s="39"/>
      <c r="F4496" s="65"/>
      <c r="I4496" s="24"/>
      <c r="J4496" s="24"/>
    </row>
    <row r="4497" spans="1:10" ht="13">
      <c r="A4497" s="1" t="s">
        <v>4496</v>
      </c>
      <c r="E4497" s="39"/>
      <c r="F4497" s="65"/>
      <c r="I4497" s="24"/>
      <c r="J4497" s="24"/>
    </row>
    <row r="4498" spans="1:10" ht="13">
      <c r="A4498" s="1" t="s">
        <v>4497</v>
      </c>
      <c r="E4498" s="39"/>
      <c r="F4498" s="65"/>
      <c r="I4498" s="24"/>
      <c r="J4498" s="24"/>
    </row>
    <row r="4499" spans="1:10" ht="13">
      <c r="A4499" s="1" t="s">
        <v>4498</v>
      </c>
      <c r="E4499" s="39"/>
      <c r="F4499" s="65"/>
      <c r="I4499" s="24"/>
      <c r="J4499" s="24"/>
    </row>
    <row r="4500" spans="1:10" ht="13">
      <c r="A4500" s="1" t="s">
        <v>4499</v>
      </c>
      <c r="E4500" s="39"/>
      <c r="F4500" s="65"/>
      <c r="I4500" s="24"/>
      <c r="J4500" s="24"/>
    </row>
    <row r="4501" spans="1:10" ht="13">
      <c r="A4501" s="1" t="s">
        <v>4500</v>
      </c>
      <c r="E4501" s="39"/>
      <c r="F4501" s="65"/>
      <c r="I4501" s="24"/>
      <c r="J4501" s="24"/>
    </row>
    <row r="4502" spans="1:10" ht="13">
      <c r="A4502" s="1" t="s">
        <v>4501</v>
      </c>
      <c r="E4502" s="39"/>
      <c r="F4502" s="65"/>
      <c r="I4502" s="24"/>
      <c r="J4502" s="24"/>
    </row>
    <row r="4503" spans="1:10" ht="13">
      <c r="A4503" s="1" t="s">
        <v>4502</v>
      </c>
      <c r="E4503" s="39"/>
      <c r="F4503" s="65"/>
      <c r="I4503" s="24"/>
      <c r="J4503" s="24"/>
    </row>
    <row r="4504" spans="1:10" ht="13">
      <c r="A4504" s="1" t="s">
        <v>4503</v>
      </c>
      <c r="E4504" s="39"/>
      <c r="F4504" s="65"/>
      <c r="I4504" s="24"/>
      <c r="J4504" s="24"/>
    </row>
    <row r="4505" spans="1:10" ht="13">
      <c r="A4505" s="1" t="s">
        <v>4504</v>
      </c>
      <c r="E4505" s="39"/>
      <c r="F4505" s="65"/>
      <c r="I4505" s="24"/>
      <c r="J4505" s="24"/>
    </row>
    <row r="4506" spans="1:10" ht="13">
      <c r="A4506" s="1" t="s">
        <v>4505</v>
      </c>
      <c r="E4506" s="39"/>
      <c r="F4506" s="65"/>
      <c r="I4506" s="24"/>
      <c r="J4506" s="24"/>
    </row>
    <row r="4507" spans="1:10" ht="13">
      <c r="A4507" s="1" t="s">
        <v>4506</v>
      </c>
      <c r="E4507" s="39"/>
      <c r="F4507" s="65"/>
      <c r="I4507" s="24"/>
      <c r="J4507" s="24"/>
    </row>
    <row r="4508" spans="1:10" ht="13">
      <c r="A4508" s="1" t="s">
        <v>4507</v>
      </c>
      <c r="E4508" s="39"/>
      <c r="F4508" s="65"/>
      <c r="I4508" s="24"/>
      <c r="J4508" s="24"/>
    </row>
    <row r="4509" spans="1:10" ht="13">
      <c r="A4509" s="1" t="s">
        <v>4508</v>
      </c>
      <c r="E4509" s="39"/>
      <c r="F4509" s="65"/>
      <c r="I4509" s="24"/>
      <c r="J4509" s="24"/>
    </row>
    <row r="4510" spans="1:10" ht="13">
      <c r="A4510" s="1" t="s">
        <v>4509</v>
      </c>
      <c r="E4510" s="39"/>
      <c r="F4510" s="65"/>
      <c r="I4510" s="24"/>
      <c r="J4510" s="24"/>
    </row>
    <row r="4511" spans="1:10" ht="13">
      <c r="A4511" s="1" t="s">
        <v>4510</v>
      </c>
      <c r="E4511" s="39"/>
      <c r="F4511" s="65"/>
      <c r="I4511" s="24"/>
      <c r="J4511" s="24"/>
    </row>
    <row r="4512" spans="1:10" ht="13">
      <c r="A4512" s="1" t="s">
        <v>4511</v>
      </c>
      <c r="E4512" s="39"/>
      <c r="F4512" s="65"/>
      <c r="I4512" s="24"/>
      <c r="J4512" s="24"/>
    </row>
    <row r="4513" spans="1:10" ht="13">
      <c r="A4513" s="1" t="s">
        <v>4512</v>
      </c>
      <c r="E4513" s="39"/>
      <c r="F4513" s="65"/>
      <c r="I4513" s="24"/>
      <c r="J4513" s="24"/>
    </row>
    <row r="4514" spans="1:10" ht="13">
      <c r="A4514" s="1" t="s">
        <v>4513</v>
      </c>
      <c r="E4514" s="39"/>
      <c r="F4514" s="65"/>
      <c r="I4514" s="24"/>
      <c r="J4514" s="24"/>
    </row>
    <row r="4515" spans="1:10" ht="13">
      <c r="A4515" s="1" t="s">
        <v>4514</v>
      </c>
      <c r="E4515" s="39"/>
      <c r="F4515" s="65"/>
      <c r="I4515" s="24"/>
      <c r="J4515" s="24"/>
    </row>
    <row r="4516" spans="1:10" ht="13">
      <c r="A4516" s="1" t="s">
        <v>4515</v>
      </c>
      <c r="E4516" s="39"/>
      <c r="F4516" s="65"/>
      <c r="I4516" s="24"/>
      <c r="J4516" s="24"/>
    </row>
    <row r="4517" spans="1:10" ht="13">
      <c r="A4517" s="1" t="s">
        <v>4516</v>
      </c>
      <c r="E4517" s="39"/>
      <c r="F4517" s="65"/>
      <c r="I4517" s="24"/>
      <c r="J4517" s="24"/>
    </row>
    <row r="4518" spans="1:10" ht="13">
      <c r="A4518" s="1" t="s">
        <v>4517</v>
      </c>
      <c r="E4518" s="39"/>
      <c r="F4518" s="65"/>
      <c r="I4518" s="24"/>
      <c r="J4518" s="24"/>
    </row>
    <row r="4519" spans="1:10" ht="13">
      <c r="A4519" s="1" t="s">
        <v>4518</v>
      </c>
      <c r="E4519" s="39"/>
      <c r="F4519" s="65"/>
      <c r="I4519" s="24"/>
      <c r="J4519" s="24"/>
    </row>
    <row r="4520" spans="1:10" ht="13">
      <c r="A4520" s="1" t="s">
        <v>4519</v>
      </c>
      <c r="E4520" s="39"/>
      <c r="F4520" s="65"/>
      <c r="I4520" s="24"/>
      <c r="J4520" s="24"/>
    </row>
    <row r="4521" spans="1:10" ht="13">
      <c r="A4521" s="1" t="s">
        <v>4520</v>
      </c>
      <c r="E4521" s="39"/>
      <c r="F4521" s="65"/>
      <c r="I4521" s="24"/>
      <c r="J4521" s="24"/>
    </row>
    <row r="4522" spans="1:10" ht="13">
      <c r="A4522" s="1" t="s">
        <v>4521</v>
      </c>
      <c r="E4522" s="39"/>
      <c r="F4522" s="65"/>
      <c r="I4522" s="24"/>
      <c r="J4522" s="24"/>
    </row>
    <row r="4523" spans="1:10" ht="13">
      <c r="A4523" s="1" t="s">
        <v>4522</v>
      </c>
      <c r="E4523" s="39"/>
      <c r="F4523" s="65"/>
      <c r="I4523" s="24"/>
      <c r="J4523" s="24"/>
    </row>
    <row r="4524" spans="1:10" ht="13">
      <c r="A4524" s="1" t="s">
        <v>4523</v>
      </c>
      <c r="E4524" s="39"/>
      <c r="F4524" s="65"/>
      <c r="I4524" s="24"/>
      <c r="J4524" s="24"/>
    </row>
    <row r="4525" spans="1:10" ht="13">
      <c r="A4525" s="1" t="s">
        <v>4524</v>
      </c>
      <c r="E4525" s="39"/>
      <c r="F4525" s="65"/>
      <c r="I4525" s="24"/>
      <c r="J4525" s="24"/>
    </row>
    <row r="4526" spans="1:10" ht="13">
      <c r="A4526" s="1" t="s">
        <v>4525</v>
      </c>
      <c r="E4526" s="39"/>
      <c r="F4526" s="65"/>
      <c r="I4526" s="24"/>
      <c r="J4526" s="24"/>
    </row>
    <row r="4527" spans="1:10" ht="13">
      <c r="A4527" s="1" t="s">
        <v>4526</v>
      </c>
      <c r="E4527" s="39"/>
      <c r="F4527" s="65"/>
      <c r="I4527" s="24"/>
      <c r="J4527" s="24"/>
    </row>
    <row r="4528" spans="1:10" ht="13">
      <c r="A4528" s="1" t="s">
        <v>4527</v>
      </c>
      <c r="E4528" s="39"/>
      <c r="F4528" s="65"/>
      <c r="I4528" s="24"/>
      <c r="J4528" s="24"/>
    </row>
    <row r="4529" spans="1:10" ht="13">
      <c r="A4529" s="1" t="s">
        <v>4528</v>
      </c>
      <c r="E4529" s="39"/>
      <c r="F4529" s="65"/>
      <c r="I4529" s="24"/>
      <c r="J4529" s="24"/>
    </row>
    <row r="4530" spans="1:10" ht="13">
      <c r="A4530" s="1" t="s">
        <v>4529</v>
      </c>
      <c r="E4530" s="39"/>
      <c r="F4530" s="65"/>
      <c r="I4530" s="24"/>
      <c r="J4530" s="24"/>
    </row>
    <row r="4531" spans="1:10" ht="13">
      <c r="A4531" s="1" t="s">
        <v>4530</v>
      </c>
      <c r="E4531" s="39"/>
      <c r="F4531" s="65"/>
      <c r="I4531" s="24"/>
      <c r="J4531" s="24"/>
    </row>
    <row r="4532" spans="1:10" ht="13">
      <c r="A4532" s="1" t="s">
        <v>4531</v>
      </c>
      <c r="E4532" s="39"/>
      <c r="F4532" s="65"/>
      <c r="I4532" s="24"/>
      <c r="J4532" s="24"/>
    </row>
    <row r="4533" spans="1:10" ht="13">
      <c r="A4533" s="1" t="s">
        <v>4532</v>
      </c>
      <c r="E4533" s="39"/>
      <c r="F4533" s="65"/>
      <c r="I4533" s="24"/>
      <c r="J4533" s="24"/>
    </row>
    <row r="4534" spans="1:10" ht="13">
      <c r="A4534" s="1" t="s">
        <v>4533</v>
      </c>
      <c r="E4534" s="39"/>
      <c r="F4534" s="65"/>
      <c r="I4534" s="24"/>
      <c r="J4534" s="24"/>
    </row>
    <row r="4535" spans="1:10" ht="13">
      <c r="A4535" s="1" t="s">
        <v>4534</v>
      </c>
      <c r="E4535" s="39"/>
      <c r="F4535" s="65"/>
      <c r="I4535" s="24"/>
      <c r="J4535" s="24"/>
    </row>
    <row r="4536" spans="1:10" ht="13">
      <c r="A4536" s="1" t="s">
        <v>4535</v>
      </c>
      <c r="E4536" s="39"/>
      <c r="F4536" s="65"/>
      <c r="I4536" s="24"/>
      <c r="J4536" s="24"/>
    </row>
    <row r="4537" spans="1:10" ht="13">
      <c r="A4537" s="1" t="s">
        <v>4536</v>
      </c>
      <c r="E4537" s="39"/>
      <c r="F4537" s="65"/>
      <c r="I4537" s="24"/>
      <c r="J4537" s="24"/>
    </row>
    <row r="4538" spans="1:10" ht="13">
      <c r="A4538" s="1" t="s">
        <v>4537</v>
      </c>
      <c r="E4538" s="39"/>
      <c r="F4538" s="65"/>
      <c r="I4538" s="24"/>
      <c r="J4538" s="24"/>
    </row>
    <row r="4539" spans="1:10" ht="13">
      <c r="A4539" s="1" t="s">
        <v>4538</v>
      </c>
      <c r="E4539" s="39"/>
      <c r="F4539" s="65"/>
      <c r="I4539" s="24"/>
      <c r="J4539" s="24"/>
    </row>
    <row r="4540" spans="1:10" ht="13">
      <c r="A4540" s="1" t="s">
        <v>4539</v>
      </c>
      <c r="E4540" s="39"/>
      <c r="F4540" s="65"/>
      <c r="I4540" s="24"/>
      <c r="J4540" s="24"/>
    </row>
    <row r="4541" spans="1:10" ht="13">
      <c r="A4541" s="1" t="s">
        <v>4540</v>
      </c>
      <c r="E4541" s="39"/>
      <c r="F4541" s="65"/>
      <c r="I4541" s="24"/>
      <c r="J4541" s="24"/>
    </row>
    <row r="4542" spans="1:10" ht="13">
      <c r="A4542" s="1" t="s">
        <v>4541</v>
      </c>
      <c r="E4542" s="39"/>
      <c r="F4542" s="65"/>
      <c r="I4542" s="24"/>
      <c r="J4542" s="24"/>
    </row>
    <row r="4543" spans="1:10" ht="13">
      <c r="A4543" s="1" t="s">
        <v>4542</v>
      </c>
      <c r="E4543" s="39"/>
      <c r="F4543" s="65"/>
      <c r="I4543" s="24"/>
      <c r="J4543" s="24"/>
    </row>
    <row r="4544" spans="1:10" ht="13">
      <c r="A4544" s="1" t="s">
        <v>4543</v>
      </c>
      <c r="E4544" s="39"/>
      <c r="F4544" s="65"/>
      <c r="I4544" s="24"/>
      <c r="J4544" s="24"/>
    </row>
    <row r="4545" spans="1:10" ht="13">
      <c r="A4545" s="1" t="s">
        <v>4544</v>
      </c>
      <c r="E4545" s="39"/>
      <c r="F4545" s="65"/>
      <c r="I4545" s="24"/>
      <c r="J4545" s="24"/>
    </row>
    <row r="4546" spans="1:10" ht="13">
      <c r="A4546" s="1" t="s">
        <v>4545</v>
      </c>
      <c r="E4546" s="39"/>
      <c r="F4546" s="65"/>
      <c r="I4546" s="24"/>
      <c r="J4546" s="24"/>
    </row>
    <row r="4547" spans="1:10" ht="13">
      <c r="A4547" s="1" t="s">
        <v>4546</v>
      </c>
      <c r="E4547" s="39"/>
      <c r="F4547" s="65"/>
      <c r="I4547" s="24"/>
      <c r="J4547" s="24"/>
    </row>
    <row r="4548" spans="1:10" ht="13">
      <c r="A4548" s="1" t="s">
        <v>4547</v>
      </c>
      <c r="E4548" s="39"/>
      <c r="F4548" s="65"/>
      <c r="I4548" s="24"/>
      <c r="J4548" s="24"/>
    </row>
    <row r="4549" spans="1:10" ht="13">
      <c r="A4549" s="1" t="s">
        <v>4548</v>
      </c>
      <c r="E4549" s="39"/>
      <c r="F4549" s="65"/>
      <c r="I4549" s="24"/>
      <c r="J4549" s="24"/>
    </row>
    <row r="4550" spans="1:10" ht="13">
      <c r="A4550" s="1" t="s">
        <v>4549</v>
      </c>
      <c r="E4550" s="39"/>
      <c r="F4550" s="65"/>
      <c r="I4550" s="24"/>
      <c r="J4550" s="24"/>
    </row>
    <row r="4551" spans="1:10" ht="13">
      <c r="A4551" s="1" t="s">
        <v>4550</v>
      </c>
      <c r="E4551" s="39"/>
      <c r="F4551" s="65"/>
      <c r="I4551" s="24"/>
      <c r="J4551" s="24"/>
    </row>
    <row r="4552" spans="1:10" ht="13">
      <c r="A4552" s="1" t="s">
        <v>4551</v>
      </c>
      <c r="E4552" s="39"/>
      <c r="F4552" s="65"/>
      <c r="I4552" s="24"/>
      <c r="J4552" s="24"/>
    </row>
    <row r="4553" spans="1:10" ht="13">
      <c r="A4553" s="1" t="s">
        <v>4552</v>
      </c>
      <c r="E4553" s="39"/>
      <c r="F4553" s="65"/>
      <c r="I4553" s="24"/>
      <c r="J4553" s="24"/>
    </row>
    <row r="4554" spans="1:10" ht="13">
      <c r="A4554" s="1" t="s">
        <v>4553</v>
      </c>
      <c r="E4554" s="39"/>
      <c r="F4554" s="65"/>
      <c r="I4554" s="24"/>
      <c r="J4554" s="24"/>
    </row>
    <row r="4555" spans="1:10" ht="13">
      <c r="A4555" s="1" t="s">
        <v>4554</v>
      </c>
      <c r="E4555" s="39"/>
      <c r="F4555" s="65"/>
      <c r="I4555" s="24"/>
      <c r="J4555" s="24"/>
    </row>
    <row r="4556" spans="1:10" ht="13">
      <c r="A4556" s="1" t="s">
        <v>4555</v>
      </c>
      <c r="E4556" s="39"/>
      <c r="F4556" s="65"/>
      <c r="I4556" s="24"/>
      <c r="J4556" s="24"/>
    </row>
    <row r="4557" spans="1:10" ht="13">
      <c r="A4557" s="1" t="s">
        <v>4556</v>
      </c>
      <c r="E4557" s="39"/>
      <c r="F4557" s="65"/>
      <c r="I4557" s="24"/>
      <c r="J4557" s="24"/>
    </row>
    <row r="4558" spans="1:10" ht="13">
      <c r="A4558" s="1" t="s">
        <v>4557</v>
      </c>
      <c r="E4558" s="39"/>
      <c r="F4558" s="65"/>
      <c r="I4558" s="24"/>
      <c r="J4558" s="24"/>
    </row>
    <row r="4559" spans="1:10" ht="13">
      <c r="A4559" s="1" t="s">
        <v>4558</v>
      </c>
      <c r="E4559" s="39"/>
      <c r="F4559" s="65"/>
      <c r="I4559" s="24"/>
      <c r="J4559" s="24"/>
    </row>
    <row r="4560" spans="1:10" ht="13">
      <c r="A4560" s="1" t="s">
        <v>4559</v>
      </c>
      <c r="E4560" s="39"/>
      <c r="F4560" s="65"/>
      <c r="I4560" s="24"/>
      <c r="J4560" s="24"/>
    </row>
    <row r="4561" spans="1:10" ht="13">
      <c r="A4561" s="1" t="s">
        <v>4560</v>
      </c>
      <c r="E4561" s="39"/>
      <c r="F4561" s="65"/>
      <c r="I4561" s="24"/>
      <c r="J4561" s="24"/>
    </row>
    <row r="4562" spans="1:10" ht="13">
      <c r="A4562" s="1" t="s">
        <v>4561</v>
      </c>
      <c r="E4562" s="39"/>
      <c r="F4562" s="65"/>
      <c r="I4562" s="24"/>
      <c r="J4562" s="24"/>
    </row>
    <row r="4563" spans="1:10" ht="13">
      <c r="A4563" s="1" t="s">
        <v>4562</v>
      </c>
      <c r="E4563" s="39"/>
      <c r="F4563" s="65"/>
      <c r="I4563" s="24"/>
      <c r="J4563" s="24"/>
    </row>
    <row r="4564" spans="1:10" ht="13">
      <c r="A4564" s="1" t="s">
        <v>4563</v>
      </c>
      <c r="E4564" s="39"/>
      <c r="F4564" s="65"/>
      <c r="I4564" s="24"/>
      <c r="J4564" s="24"/>
    </row>
    <row r="4565" spans="1:10" ht="13">
      <c r="A4565" s="1" t="s">
        <v>4564</v>
      </c>
      <c r="E4565" s="39"/>
      <c r="F4565" s="65"/>
      <c r="I4565" s="24"/>
      <c r="J4565" s="24"/>
    </row>
    <row r="4566" spans="1:10" ht="13">
      <c r="A4566" s="1" t="s">
        <v>4565</v>
      </c>
      <c r="E4566" s="39"/>
      <c r="F4566" s="65"/>
      <c r="I4566" s="24"/>
      <c r="J4566" s="24"/>
    </row>
    <row r="4567" spans="1:10" ht="13">
      <c r="A4567" s="1" t="s">
        <v>4566</v>
      </c>
      <c r="E4567" s="39"/>
      <c r="F4567" s="65"/>
      <c r="I4567" s="24"/>
      <c r="J4567" s="24"/>
    </row>
    <row r="4568" spans="1:10" ht="13">
      <c r="A4568" s="1" t="s">
        <v>4567</v>
      </c>
      <c r="E4568" s="39"/>
      <c r="F4568" s="65"/>
      <c r="I4568" s="24"/>
      <c r="J4568" s="24"/>
    </row>
    <row r="4569" spans="1:10" ht="13">
      <c r="A4569" s="1" t="s">
        <v>4568</v>
      </c>
      <c r="E4569" s="39"/>
      <c r="F4569" s="65"/>
      <c r="I4569" s="24"/>
      <c r="J4569" s="24"/>
    </row>
    <row r="4570" spans="1:10" ht="13">
      <c r="A4570" s="1" t="s">
        <v>4569</v>
      </c>
      <c r="E4570" s="39"/>
      <c r="F4570" s="65"/>
      <c r="I4570" s="24"/>
      <c r="J4570" s="24"/>
    </row>
    <row r="4571" spans="1:10" ht="13">
      <c r="A4571" s="1" t="s">
        <v>4570</v>
      </c>
      <c r="E4571" s="39"/>
      <c r="F4571" s="65"/>
      <c r="I4571" s="24"/>
      <c r="J4571" s="24"/>
    </row>
    <row r="4572" spans="1:10" ht="13">
      <c r="A4572" s="1" t="s">
        <v>4571</v>
      </c>
      <c r="E4572" s="39"/>
      <c r="F4572" s="65"/>
      <c r="I4572" s="24"/>
      <c r="J4572" s="24"/>
    </row>
    <row r="4573" spans="1:10" ht="13">
      <c r="A4573" s="1" t="s">
        <v>4572</v>
      </c>
      <c r="E4573" s="39"/>
      <c r="F4573" s="65"/>
      <c r="I4573" s="24"/>
      <c r="J4573" s="24"/>
    </row>
    <row r="4574" spans="1:10" ht="13">
      <c r="A4574" s="1" t="s">
        <v>4573</v>
      </c>
      <c r="E4574" s="39"/>
      <c r="F4574" s="65"/>
      <c r="I4574" s="24"/>
      <c r="J4574" s="24"/>
    </row>
    <row r="4575" spans="1:10" ht="13">
      <c r="A4575" s="1" t="s">
        <v>4574</v>
      </c>
      <c r="E4575" s="39"/>
      <c r="F4575" s="65"/>
      <c r="I4575" s="24"/>
      <c r="J4575" s="24"/>
    </row>
    <row r="4576" spans="1:10" ht="13">
      <c r="A4576" s="1" t="s">
        <v>4575</v>
      </c>
      <c r="E4576" s="39"/>
      <c r="F4576" s="65"/>
      <c r="I4576" s="24"/>
      <c r="J4576" s="24"/>
    </row>
    <row r="4577" spans="1:10" ht="13">
      <c r="A4577" s="1" t="s">
        <v>4576</v>
      </c>
      <c r="E4577" s="39"/>
      <c r="F4577" s="65"/>
      <c r="I4577" s="24"/>
      <c r="J4577" s="24"/>
    </row>
    <row r="4578" spans="1:10" ht="13">
      <c r="A4578" s="1" t="s">
        <v>4577</v>
      </c>
      <c r="E4578" s="39"/>
      <c r="F4578" s="65"/>
      <c r="I4578" s="24"/>
      <c r="J4578" s="24"/>
    </row>
    <row r="4579" spans="1:10" ht="13">
      <c r="A4579" s="1" t="s">
        <v>4578</v>
      </c>
      <c r="E4579" s="39"/>
      <c r="F4579" s="65"/>
      <c r="I4579" s="24"/>
      <c r="J4579" s="24"/>
    </row>
    <row r="4580" spans="1:10" ht="13">
      <c r="A4580" s="1" t="s">
        <v>4579</v>
      </c>
      <c r="E4580" s="39"/>
      <c r="F4580" s="65"/>
      <c r="I4580" s="24"/>
      <c r="J4580" s="24"/>
    </row>
    <row r="4581" spans="1:10" ht="13">
      <c r="A4581" s="1" t="s">
        <v>4580</v>
      </c>
      <c r="E4581" s="39"/>
      <c r="F4581" s="65"/>
      <c r="I4581" s="24"/>
      <c r="J4581" s="24"/>
    </row>
    <row r="4582" spans="1:10" ht="13">
      <c r="A4582" s="1" t="s">
        <v>4581</v>
      </c>
      <c r="E4582" s="39"/>
      <c r="F4582" s="65"/>
      <c r="I4582" s="24"/>
      <c r="J4582" s="24"/>
    </row>
    <row r="4583" spans="1:10" ht="13">
      <c r="A4583" s="1" t="s">
        <v>4582</v>
      </c>
      <c r="E4583" s="39"/>
      <c r="F4583" s="65"/>
      <c r="I4583" s="24"/>
      <c r="J4583" s="24"/>
    </row>
    <row r="4584" spans="1:10" ht="13">
      <c r="A4584" s="1" t="s">
        <v>4583</v>
      </c>
      <c r="E4584" s="39"/>
      <c r="F4584" s="65"/>
      <c r="I4584" s="24"/>
      <c r="J4584" s="24"/>
    </row>
    <row r="4585" spans="1:10" ht="13">
      <c r="A4585" s="1" t="s">
        <v>4584</v>
      </c>
      <c r="E4585" s="39"/>
      <c r="F4585" s="65"/>
      <c r="I4585" s="24"/>
      <c r="J4585" s="24"/>
    </row>
    <row r="4586" spans="1:10" ht="13">
      <c r="A4586" s="1" t="s">
        <v>4585</v>
      </c>
      <c r="E4586" s="39"/>
      <c r="F4586" s="65"/>
      <c r="I4586" s="24"/>
      <c r="J4586" s="24"/>
    </row>
    <row r="4587" spans="1:10" ht="13">
      <c r="A4587" s="1" t="s">
        <v>4586</v>
      </c>
      <c r="E4587" s="39"/>
      <c r="F4587" s="65"/>
      <c r="I4587" s="24"/>
      <c r="J4587" s="24"/>
    </row>
    <row r="4588" spans="1:10" ht="13">
      <c r="A4588" s="1" t="s">
        <v>4587</v>
      </c>
      <c r="E4588" s="39"/>
      <c r="F4588" s="65"/>
      <c r="I4588" s="24"/>
      <c r="J4588" s="24"/>
    </row>
    <row r="4589" spans="1:10" ht="13">
      <c r="A4589" s="1" t="s">
        <v>4588</v>
      </c>
      <c r="E4589" s="39"/>
      <c r="F4589" s="65"/>
      <c r="I4589" s="24"/>
      <c r="J4589" s="24"/>
    </row>
    <row r="4590" spans="1:10" ht="13">
      <c r="A4590" s="1" t="s">
        <v>4589</v>
      </c>
      <c r="E4590" s="39"/>
      <c r="F4590" s="65"/>
      <c r="I4590" s="24"/>
      <c r="J4590" s="24"/>
    </row>
    <row r="4591" spans="1:10" ht="13">
      <c r="A4591" s="1" t="s">
        <v>4590</v>
      </c>
      <c r="E4591" s="39"/>
      <c r="F4591" s="65"/>
      <c r="I4591" s="24"/>
      <c r="J4591" s="24"/>
    </row>
    <row r="4592" spans="1:10" ht="13">
      <c r="A4592" s="1" t="s">
        <v>4591</v>
      </c>
      <c r="E4592" s="39"/>
      <c r="F4592" s="65"/>
      <c r="I4592" s="24"/>
      <c r="J4592" s="24"/>
    </row>
    <row r="4593" spans="1:10" ht="13">
      <c r="A4593" s="1" t="s">
        <v>4592</v>
      </c>
      <c r="E4593" s="39"/>
      <c r="F4593" s="65"/>
      <c r="I4593" s="24"/>
      <c r="J4593" s="24"/>
    </row>
    <row r="4594" spans="1:10" ht="13">
      <c r="A4594" s="1" t="s">
        <v>4593</v>
      </c>
      <c r="E4594" s="39"/>
      <c r="F4594" s="65"/>
      <c r="I4594" s="24"/>
      <c r="J4594" s="24"/>
    </row>
    <row r="4595" spans="1:10" ht="13">
      <c r="A4595" s="1" t="s">
        <v>4594</v>
      </c>
      <c r="E4595" s="39"/>
      <c r="F4595" s="65"/>
      <c r="I4595" s="24"/>
      <c r="J4595" s="24"/>
    </row>
    <row r="4596" spans="1:10" ht="13">
      <c r="A4596" s="1" t="s">
        <v>4595</v>
      </c>
      <c r="E4596" s="39"/>
      <c r="F4596" s="65"/>
      <c r="I4596" s="24"/>
      <c r="J4596" s="24"/>
    </row>
    <row r="4597" spans="1:10" ht="13">
      <c r="A4597" s="1" t="s">
        <v>4596</v>
      </c>
      <c r="E4597" s="39"/>
      <c r="F4597" s="65"/>
      <c r="I4597" s="24"/>
      <c r="J4597" s="24"/>
    </row>
    <row r="4598" spans="1:10" ht="13">
      <c r="A4598" s="1" t="s">
        <v>4597</v>
      </c>
      <c r="E4598" s="39"/>
      <c r="F4598" s="65"/>
      <c r="I4598" s="24"/>
      <c r="J4598" s="24"/>
    </row>
    <row r="4599" spans="1:10" ht="13">
      <c r="A4599" s="1" t="s">
        <v>4598</v>
      </c>
      <c r="E4599" s="39"/>
      <c r="F4599" s="65"/>
      <c r="I4599" s="24"/>
      <c r="J4599" s="24"/>
    </row>
    <row r="4600" spans="1:10" ht="13">
      <c r="A4600" s="1" t="s">
        <v>4599</v>
      </c>
      <c r="E4600" s="39"/>
      <c r="F4600" s="65"/>
      <c r="I4600" s="24"/>
      <c r="J4600" s="24"/>
    </row>
    <row r="4601" spans="1:10" ht="13">
      <c r="A4601" s="1" t="s">
        <v>4600</v>
      </c>
      <c r="E4601" s="39"/>
      <c r="F4601" s="65"/>
      <c r="I4601" s="24"/>
      <c r="J4601" s="24"/>
    </row>
    <row r="4602" spans="1:10" ht="13">
      <c r="A4602" s="1" t="s">
        <v>4601</v>
      </c>
      <c r="E4602" s="39"/>
      <c r="F4602" s="65"/>
      <c r="I4602" s="24"/>
      <c r="J4602" s="24"/>
    </row>
    <row r="4603" spans="1:10" ht="13">
      <c r="A4603" s="1" t="s">
        <v>4602</v>
      </c>
      <c r="E4603" s="39"/>
      <c r="F4603" s="65"/>
      <c r="I4603" s="24"/>
      <c r="J4603" s="24"/>
    </row>
    <row r="4604" spans="1:10" ht="13">
      <c r="A4604" s="1" t="s">
        <v>4603</v>
      </c>
      <c r="E4604" s="39"/>
      <c r="F4604" s="65"/>
      <c r="I4604" s="24"/>
      <c r="J4604" s="24"/>
    </row>
    <row r="4605" spans="1:10" ht="13">
      <c r="A4605" s="1" t="s">
        <v>4604</v>
      </c>
      <c r="E4605" s="39"/>
      <c r="F4605" s="65"/>
      <c r="I4605" s="24"/>
      <c r="J4605" s="24"/>
    </row>
    <row r="4606" spans="1:10" ht="13">
      <c r="A4606" s="1" t="s">
        <v>4605</v>
      </c>
      <c r="E4606" s="39"/>
      <c r="F4606" s="65"/>
      <c r="I4606" s="24"/>
      <c r="J4606" s="24"/>
    </row>
    <row r="4607" spans="1:10" ht="13">
      <c r="A4607" s="1" t="s">
        <v>4606</v>
      </c>
      <c r="E4607" s="39"/>
      <c r="F4607" s="65"/>
      <c r="I4607" s="24"/>
      <c r="J4607" s="24"/>
    </row>
    <row r="4608" spans="1:10" ht="13">
      <c r="A4608" s="1" t="s">
        <v>4607</v>
      </c>
      <c r="E4608" s="39"/>
      <c r="F4608" s="65"/>
      <c r="I4608" s="24"/>
      <c r="J4608" s="24"/>
    </row>
    <row r="4609" spans="1:10" ht="13">
      <c r="A4609" s="1" t="s">
        <v>4608</v>
      </c>
      <c r="E4609" s="39"/>
      <c r="F4609" s="65"/>
      <c r="I4609" s="24"/>
      <c r="J4609" s="24"/>
    </row>
    <row r="4610" spans="1:10" ht="13">
      <c r="A4610" s="1" t="s">
        <v>4609</v>
      </c>
      <c r="E4610" s="39"/>
      <c r="F4610" s="65"/>
      <c r="I4610" s="24"/>
      <c r="J4610" s="24"/>
    </row>
    <row r="4611" spans="1:10" ht="13">
      <c r="A4611" s="1" t="s">
        <v>4610</v>
      </c>
      <c r="E4611" s="39"/>
      <c r="F4611" s="65"/>
      <c r="I4611" s="24"/>
      <c r="J4611" s="24"/>
    </row>
    <row r="4612" spans="1:10" ht="13">
      <c r="A4612" s="1" t="s">
        <v>4611</v>
      </c>
      <c r="E4612" s="39"/>
      <c r="F4612" s="65"/>
      <c r="I4612" s="24"/>
      <c r="J4612" s="24"/>
    </row>
    <row r="4613" spans="1:10" ht="13">
      <c r="A4613" s="1" t="s">
        <v>4612</v>
      </c>
      <c r="E4613" s="39"/>
      <c r="F4613" s="65"/>
      <c r="I4613" s="24"/>
      <c r="J4613" s="24"/>
    </row>
    <row r="4614" spans="1:10" ht="13">
      <c r="A4614" s="1" t="s">
        <v>4613</v>
      </c>
      <c r="E4614" s="39"/>
      <c r="F4614" s="65"/>
      <c r="I4614" s="24"/>
      <c r="J4614" s="24"/>
    </row>
    <row r="4615" spans="1:10" ht="13">
      <c r="A4615" s="1" t="s">
        <v>4614</v>
      </c>
      <c r="E4615" s="39"/>
      <c r="F4615" s="65"/>
      <c r="I4615" s="24"/>
      <c r="J4615" s="24"/>
    </row>
    <row r="4616" spans="1:10" ht="13">
      <c r="A4616" s="1" t="s">
        <v>4615</v>
      </c>
      <c r="E4616" s="39"/>
      <c r="F4616" s="65"/>
      <c r="I4616" s="24"/>
      <c r="J4616" s="24"/>
    </row>
    <row r="4617" spans="1:10" ht="13">
      <c r="A4617" s="1" t="s">
        <v>4616</v>
      </c>
      <c r="E4617" s="39"/>
      <c r="F4617" s="65"/>
      <c r="I4617" s="24"/>
      <c r="J4617" s="24"/>
    </row>
    <row r="4618" spans="1:10" ht="13">
      <c r="A4618" s="1" t="s">
        <v>4617</v>
      </c>
      <c r="E4618" s="39"/>
      <c r="F4618" s="65"/>
      <c r="I4618" s="24"/>
      <c r="J4618" s="24"/>
    </row>
    <row r="4619" spans="1:10" ht="13">
      <c r="A4619" s="1" t="s">
        <v>4618</v>
      </c>
      <c r="E4619" s="39"/>
      <c r="F4619" s="65"/>
      <c r="I4619" s="24"/>
      <c r="J4619" s="24"/>
    </row>
    <row r="4620" spans="1:10" ht="13">
      <c r="A4620" s="1" t="s">
        <v>4619</v>
      </c>
      <c r="E4620" s="39"/>
      <c r="F4620" s="65"/>
      <c r="I4620" s="24"/>
      <c r="J4620" s="24"/>
    </row>
    <row r="4621" spans="1:10" ht="13">
      <c r="A4621" s="1" t="s">
        <v>4620</v>
      </c>
      <c r="E4621" s="39"/>
      <c r="F4621" s="65"/>
      <c r="I4621" s="24"/>
      <c r="J4621" s="24"/>
    </row>
    <row r="4622" spans="1:10" ht="13">
      <c r="A4622" s="1" t="s">
        <v>4621</v>
      </c>
      <c r="E4622" s="39"/>
      <c r="F4622" s="65"/>
      <c r="I4622" s="24"/>
      <c r="J4622" s="24"/>
    </row>
    <row r="4623" spans="1:10" ht="13">
      <c r="A4623" s="1" t="s">
        <v>4622</v>
      </c>
      <c r="E4623" s="39"/>
      <c r="F4623" s="65"/>
      <c r="I4623" s="24"/>
      <c r="J4623" s="24"/>
    </row>
    <row r="4624" spans="1:10" ht="13">
      <c r="A4624" s="1" t="s">
        <v>4623</v>
      </c>
      <c r="E4624" s="39"/>
      <c r="F4624" s="65"/>
      <c r="I4624" s="24"/>
      <c r="J4624" s="24"/>
    </row>
    <row r="4625" spans="1:10" ht="13">
      <c r="A4625" s="1" t="s">
        <v>4624</v>
      </c>
      <c r="E4625" s="39"/>
      <c r="F4625" s="65"/>
      <c r="I4625" s="24"/>
      <c r="J4625" s="24"/>
    </row>
    <row r="4626" spans="1:10" ht="13">
      <c r="A4626" s="1" t="s">
        <v>4625</v>
      </c>
      <c r="E4626" s="39"/>
      <c r="F4626" s="65"/>
      <c r="I4626" s="24"/>
      <c r="J4626" s="24"/>
    </row>
    <row r="4627" spans="1:10" ht="13">
      <c r="A4627" s="1" t="s">
        <v>4626</v>
      </c>
      <c r="E4627" s="39"/>
      <c r="F4627" s="65"/>
      <c r="I4627" s="24"/>
      <c r="J4627" s="24"/>
    </row>
    <row r="4628" spans="1:10" ht="13">
      <c r="A4628" s="1" t="s">
        <v>4627</v>
      </c>
      <c r="E4628" s="39"/>
      <c r="F4628" s="65"/>
      <c r="I4628" s="24"/>
      <c r="J4628" s="24"/>
    </row>
    <row r="4629" spans="1:10" ht="13">
      <c r="A4629" s="1" t="s">
        <v>4628</v>
      </c>
      <c r="E4629" s="39"/>
      <c r="F4629" s="65"/>
      <c r="I4629" s="24"/>
      <c r="J4629" s="24"/>
    </row>
    <row r="4630" spans="1:10" ht="13">
      <c r="A4630" s="1" t="s">
        <v>4629</v>
      </c>
      <c r="E4630" s="39"/>
      <c r="F4630" s="65"/>
      <c r="I4630" s="24"/>
      <c r="J4630" s="24"/>
    </row>
    <row r="4631" spans="1:10" ht="13">
      <c r="A4631" s="1" t="s">
        <v>4630</v>
      </c>
      <c r="E4631" s="39"/>
      <c r="F4631" s="65"/>
      <c r="I4631" s="24"/>
      <c r="J4631" s="24"/>
    </row>
    <row r="4632" spans="1:10" ht="13">
      <c r="A4632" s="1" t="s">
        <v>4631</v>
      </c>
      <c r="E4632" s="39"/>
      <c r="F4632" s="65"/>
      <c r="I4632" s="24"/>
      <c r="J4632" s="24"/>
    </row>
    <row r="4633" spans="1:10" ht="13">
      <c r="A4633" s="1" t="s">
        <v>4632</v>
      </c>
      <c r="E4633" s="39"/>
      <c r="F4633" s="65"/>
      <c r="I4633" s="24"/>
      <c r="J4633" s="24"/>
    </row>
    <row r="4634" spans="1:10" ht="13">
      <c r="A4634" s="1" t="s">
        <v>4633</v>
      </c>
      <c r="E4634" s="39"/>
      <c r="F4634" s="65"/>
      <c r="I4634" s="24"/>
      <c r="J4634" s="24"/>
    </row>
    <row r="4635" spans="1:10" ht="13">
      <c r="A4635" s="1" t="s">
        <v>4634</v>
      </c>
      <c r="E4635" s="39"/>
      <c r="F4635" s="65"/>
      <c r="I4635" s="24"/>
      <c r="J4635" s="24"/>
    </row>
    <row r="4636" spans="1:10" ht="13">
      <c r="A4636" s="1" t="s">
        <v>4635</v>
      </c>
      <c r="E4636" s="39"/>
      <c r="F4636" s="65"/>
      <c r="I4636" s="24"/>
      <c r="J4636" s="24"/>
    </row>
    <row r="4637" spans="1:10" ht="13">
      <c r="A4637" s="1" t="s">
        <v>4636</v>
      </c>
      <c r="E4637" s="39"/>
      <c r="F4637" s="65"/>
      <c r="I4637" s="24"/>
      <c r="J4637" s="24"/>
    </row>
    <row r="4638" spans="1:10" ht="13">
      <c r="A4638" s="1" t="s">
        <v>4637</v>
      </c>
      <c r="E4638" s="39"/>
      <c r="F4638" s="65"/>
      <c r="I4638" s="24"/>
      <c r="J4638" s="24"/>
    </row>
    <row r="4639" spans="1:10" ht="13">
      <c r="A4639" s="1" t="s">
        <v>4638</v>
      </c>
      <c r="E4639" s="39"/>
      <c r="F4639" s="65"/>
      <c r="I4639" s="24"/>
      <c r="J4639" s="24"/>
    </row>
    <row r="4640" spans="1:10" ht="13">
      <c r="A4640" s="1" t="s">
        <v>4639</v>
      </c>
      <c r="E4640" s="39"/>
      <c r="F4640" s="65"/>
      <c r="I4640" s="24"/>
      <c r="J4640" s="24"/>
    </row>
    <row r="4641" spans="1:10" ht="13">
      <c r="A4641" s="1" t="s">
        <v>4640</v>
      </c>
      <c r="E4641" s="39"/>
      <c r="F4641" s="65"/>
      <c r="I4641" s="24"/>
      <c r="J4641" s="24"/>
    </row>
    <row r="4642" spans="1:10" ht="13">
      <c r="A4642" s="1" t="s">
        <v>4641</v>
      </c>
      <c r="E4642" s="39"/>
      <c r="F4642" s="65"/>
      <c r="I4642" s="24"/>
      <c r="J4642" s="24"/>
    </row>
    <row r="4643" spans="1:10" ht="13">
      <c r="A4643" s="1" t="s">
        <v>4642</v>
      </c>
      <c r="E4643" s="39"/>
      <c r="F4643" s="65"/>
      <c r="I4643" s="24"/>
      <c r="J4643" s="24"/>
    </row>
    <row r="4644" spans="1:10" ht="13">
      <c r="A4644" s="1" t="s">
        <v>4643</v>
      </c>
      <c r="E4644" s="39"/>
      <c r="F4644" s="65"/>
      <c r="I4644" s="24"/>
      <c r="J4644" s="24"/>
    </row>
    <row r="4645" spans="1:10" ht="13">
      <c r="A4645" s="1" t="s">
        <v>4644</v>
      </c>
      <c r="E4645" s="39"/>
      <c r="F4645" s="65"/>
      <c r="I4645" s="24"/>
      <c r="J4645" s="24"/>
    </row>
    <row r="4646" spans="1:10" ht="13">
      <c r="A4646" s="1" t="s">
        <v>4645</v>
      </c>
      <c r="E4646" s="39"/>
      <c r="F4646" s="65"/>
      <c r="I4646" s="24"/>
      <c r="J4646" s="24"/>
    </row>
    <row r="4647" spans="1:10" ht="13">
      <c r="A4647" s="1" t="s">
        <v>4646</v>
      </c>
      <c r="E4647" s="39"/>
      <c r="F4647" s="65"/>
      <c r="I4647" s="24"/>
      <c r="J4647" s="24"/>
    </row>
    <row r="4648" spans="1:10" ht="13">
      <c r="A4648" s="1" t="s">
        <v>4647</v>
      </c>
      <c r="E4648" s="39"/>
      <c r="F4648" s="65"/>
      <c r="I4648" s="24"/>
      <c r="J4648" s="24"/>
    </row>
    <row r="4649" spans="1:10" ht="13">
      <c r="A4649" s="1" t="s">
        <v>4648</v>
      </c>
      <c r="E4649" s="39"/>
      <c r="F4649" s="65"/>
      <c r="I4649" s="24"/>
      <c r="J4649" s="24"/>
    </row>
    <row r="4650" spans="1:10" ht="13">
      <c r="A4650" s="1" t="s">
        <v>4649</v>
      </c>
      <c r="E4650" s="39"/>
      <c r="F4650" s="65"/>
      <c r="I4650" s="24"/>
      <c r="J4650" s="24"/>
    </row>
    <row r="4651" spans="1:10" ht="13">
      <c r="A4651" s="1" t="s">
        <v>4650</v>
      </c>
      <c r="E4651" s="39"/>
      <c r="F4651" s="65"/>
      <c r="I4651" s="24"/>
      <c r="J4651" s="24"/>
    </row>
    <row r="4652" spans="1:10" ht="13">
      <c r="A4652" s="1" t="s">
        <v>4651</v>
      </c>
      <c r="E4652" s="39"/>
      <c r="F4652" s="65"/>
      <c r="I4652" s="24"/>
      <c r="J4652" s="24"/>
    </row>
    <row r="4653" spans="1:10" ht="13">
      <c r="A4653" s="1" t="s">
        <v>4652</v>
      </c>
      <c r="E4653" s="39"/>
      <c r="F4653" s="65"/>
      <c r="I4653" s="24"/>
      <c r="J4653" s="24"/>
    </row>
    <row r="4654" spans="1:10" ht="13">
      <c r="A4654" s="1" t="s">
        <v>4653</v>
      </c>
      <c r="E4654" s="39"/>
      <c r="F4654" s="65"/>
      <c r="I4654" s="24"/>
      <c r="J4654" s="24"/>
    </row>
    <row r="4655" spans="1:10" ht="13">
      <c r="A4655" s="1" t="s">
        <v>4654</v>
      </c>
      <c r="E4655" s="39"/>
      <c r="F4655" s="65"/>
      <c r="I4655" s="24"/>
      <c r="J4655" s="24"/>
    </row>
    <row r="4656" spans="1:10" ht="13">
      <c r="A4656" s="1" t="s">
        <v>4655</v>
      </c>
      <c r="E4656" s="39"/>
      <c r="F4656" s="65"/>
      <c r="I4656" s="24"/>
      <c r="J4656" s="24"/>
    </row>
    <row r="4657" spans="1:10" ht="13">
      <c r="A4657" s="1" t="s">
        <v>4656</v>
      </c>
      <c r="E4657" s="39"/>
      <c r="F4657" s="65"/>
      <c r="I4657" s="24"/>
      <c r="J4657" s="24"/>
    </row>
    <row r="4658" spans="1:10" ht="13">
      <c r="A4658" s="1" t="s">
        <v>4657</v>
      </c>
      <c r="E4658" s="39"/>
      <c r="F4658" s="65"/>
      <c r="I4658" s="24"/>
      <c r="J4658" s="24"/>
    </row>
    <row r="4659" spans="1:10" ht="13">
      <c r="A4659" s="1" t="s">
        <v>4658</v>
      </c>
      <c r="E4659" s="39"/>
      <c r="F4659" s="65"/>
      <c r="I4659" s="24"/>
      <c r="J4659" s="24"/>
    </row>
    <row r="4660" spans="1:10" ht="13">
      <c r="A4660" s="1" t="s">
        <v>4659</v>
      </c>
      <c r="E4660" s="39"/>
      <c r="F4660" s="65"/>
      <c r="I4660" s="24"/>
      <c r="J4660" s="24"/>
    </row>
    <row r="4661" spans="1:10" ht="13">
      <c r="A4661" s="1" t="s">
        <v>4660</v>
      </c>
      <c r="E4661" s="39"/>
      <c r="F4661" s="65"/>
      <c r="I4661" s="24"/>
      <c r="J4661" s="24"/>
    </row>
    <row r="4662" spans="1:10" ht="13">
      <c r="A4662" s="1" t="s">
        <v>4661</v>
      </c>
      <c r="E4662" s="39"/>
      <c r="F4662" s="65"/>
      <c r="I4662" s="24"/>
      <c r="J4662" s="24"/>
    </row>
    <row r="4663" spans="1:10" ht="13">
      <c r="A4663" s="1" t="s">
        <v>4662</v>
      </c>
      <c r="E4663" s="39"/>
      <c r="F4663" s="65"/>
      <c r="I4663" s="24"/>
      <c r="J4663" s="24"/>
    </row>
    <row r="4664" spans="1:10" ht="13">
      <c r="A4664" s="1" t="s">
        <v>4663</v>
      </c>
      <c r="E4664" s="39"/>
      <c r="F4664" s="65"/>
      <c r="I4664" s="24"/>
      <c r="J4664" s="24"/>
    </row>
    <row r="4665" spans="1:10" ht="13">
      <c r="A4665" s="1" t="s">
        <v>4664</v>
      </c>
      <c r="E4665" s="39"/>
      <c r="F4665" s="65"/>
      <c r="I4665" s="24"/>
      <c r="J4665" s="24"/>
    </row>
    <row r="4666" spans="1:10" ht="13">
      <c r="A4666" s="1" t="s">
        <v>4665</v>
      </c>
      <c r="E4666" s="39"/>
      <c r="F4666" s="65"/>
      <c r="I4666" s="24"/>
      <c r="J4666" s="24"/>
    </row>
    <row r="4667" spans="1:10" ht="13">
      <c r="A4667" s="1" t="s">
        <v>4666</v>
      </c>
      <c r="E4667" s="39"/>
      <c r="F4667" s="65"/>
      <c r="I4667" s="24"/>
      <c r="J4667" s="24"/>
    </row>
    <row r="4668" spans="1:10" ht="13">
      <c r="A4668" s="1" t="s">
        <v>4667</v>
      </c>
      <c r="E4668" s="39"/>
      <c r="F4668" s="65"/>
      <c r="I4668" s="24"/>
      <c r="J4668" s="24"/>
    </row>
    <row r="4669" spans="1:10" ht="13">
      <c r="A4669" s="1" t="s">
        <v>4668</v>
      </c>
      <c r="E4669" s="39"/>
      <c r="F4669" s="65"/>
      <c r="I4669" s="24"/>
      <c r="J4669" s="24"/>
    </row>
    <row r="4670" spans="1:10" ht="13">
      <c r="A4670" s="1" t="s">
        <v>4669</v>
      </c>
      <c r="E4670" s="39"/>
      <c r="F4670" s="65"/>
      <c r="I4670" s="24"/>
      <c r="J4670" s="24"/>
    </row>
    <row r="4671" spans="1:10" ht="13">
      <c r="A4671" s="1" t="s">
        <v>4670</v>
      </c>
      <c r="E4671" s="39"/>
      <c r="F4671" s="65"/>
      <c r="I4671" s="24"/>
      <c r="J4671" s="24"/>
    </row>
    <row r="4672" spans="1:10" ht="13">
      <c r="A4672" s="1" t="s">
        <v>4671</v>
      </c>
      <c r="E4672" s="39"/>
      <c r="F4672" s="65"/>
      <c r="I4672" s="24"/>
      <c r="J4672" s="24"/>
    </row>
    <row r="4673" spans="1:10" ht="13">
      <c r="A4673" s="1" t="s">
        <v>4672</v>
      </c>
      <c r="E4673" s="39"/>
      <c r="F4673" s="65"/>
      <c r="I4673" s="24"/>
      <c r="J4673" s="24"/>
    </row>
    <row r="4674" spans="1:10" ht="13">
      <c r="A4674" s="1" t="s">
        <v>4673</v>
      </c>
      <c r="E4674" s="39"/>
      <c r="F4674" s="65"/>
      <c r="I4674" s="24"/>
      <c r="J4674" s="24"/>
    </row>
    <row r="4675" spans="1:10" ht="13">
      <c r="A4675" s="1" t="s">
        <v>4674</v>
      </c>
      <c r="E4675" s="39"/>
      <c r="F4675" s="65"/>
      <c r="I4675" s="24"/>
      <c r="J4675" s="24"/>
    </row>
    <row r="4676" spans="1:10" ht="13">
      <c r="A4676" s="1" t="s">
        <v>4675</v>
      </c>
      <c r="E4676" s="39"/>
      <c r="F4676" s="65"/>
      <c r="I4676" s="24"/>
      <c r="J4676" s="24"/>
    </row>
    <row r="4677" spans="1:10" ht="13">
      <c r="A4677" s="1" t="s">
        <v>4676</v>
      </c>
      <c r="E4677" s="39"/>
      <c r="F4677" s="65"/>
      <c r="I4677" s="24"/>
      <c r="J4677" s="24"/>
    </row>
    <row r="4678" spans="1:10" ht="13">
      <c r="A4678" s="1" t="s">
        <v>4677</v>
      </c>
      <c r="E4678" s="39"/>
      <c r="F4678" s="65"/>
      <c r="I4678" s="24"/>
      <c r="J4678" s="24"/>
    </row>
    <row r="4679" spans="1:10" ht="13">
      <c r="A4679" s="1" t="s">
        <v>4678</v>
      </c>
      <c r="E4679" s="39"/>
      <c r="F4679" s="65"/>
      <c r="I4679" s="24"/>
      <c r="J4679" s="24"/>
    </row>
    <row r="4680" spans="1:10" ht="13">
      <c r="A4680" s="1" t="s">
        <v>4679</v>
      </c>
      <c r="E4680" s="39"/>
      <c r="F4680" s="65"/>
      <c r="I4680" s="24"/>
      <c r="J4680" s="24"/>
    </row>
    <row r="4681" spans="1:10" ht="13">
      <c r="A4681" s="1" t="s">
        <v>4680</v>
      </c>
      <c r="E4681" s="39"/>
      <c r="F4681" s="65"/>
      <c r="I4681" s="24"/>
      <c r="J4681" s="24"/>
    </row>
    <row r="4682" spans="1:10" ht="13">
      <c r="A4682" s="1" t="s">
        <v>4681</v>
      </c>
      <c r="E4682" s="39"/>
      <c r="F4682" s="65"/>
      <c r="I4682" s="24"/>
      <c r="J4682" s="24"/>
    </row>
    <row r="4683" spans="1:10" ht="13">
      <c r="A4683" s="1" t="s">
        <v>4682</v>
      </c>
      <c r="E4683" s="39"/>
      <c r="F4683" s="65"/>
      <c r="I4683" s="24"/>
      <c r="J4683" s="24"/>
    </row>
    <row r="4684" spans="1:10" ht="13">
      <c r="A4684" s="1" t="s">
        <v>4683</v>
      </c>
      <c r="E4684" s="39"/>
      <c r="F4684" s="65"/>
      <c r="I4684" s="24"/>
      <c r="J4684" s="24"/>
    </row>
    <row r="4685" spans="1:10" ht="13">
      <c r="A4685" s="1" t="s">
        <v>4684</v>
      </c>
      <c r="E4685" s="39"/>
      <c r="F4685" s="65"/>
      <c r="I4685" s="24"/>
      <c r="J4685" s="24"/>
    </row>
    <row r="4686" spans="1:10" ht="13">
      <c r="A4686" s="1" t="s">
        <v>4685</v>
      </c>
      <c r="E4686" s="39"/>
      <c r="F4686" s="65"/>
      <c r="I4686" s="24"/>
      <c r="J4686" s="24"/>
    </row>
    <row r="4687" spans="1:10" ht="13">
      <c r="A4687" s="1" t="s">
        <v>4686</v>
      </c>
      <c r="E4687" s="39"/>
      <c r="F4687" s="65"/>
      <c r="I4687" s="24"/>
      <c r="J4687" s="24"/>
    </row>
    <row r="4688" spans="1:10" ht="13">
      <c r="A4688" s="1" t="s">
        <v>4687</v>
      </c>
      <c r="E4688" s="39"/>
      <c r="F4688" s="65"/>
      <c r="I4688" s="24"/>
      <c r="J4688" s="24"/>
    </row>
    <row r="4689" spans="1:10" ht="13">
      <c r="A4689" s="1" t="s">
        <v>4688</v>
      </c>
      <c r="E4689" s="39"/>
      <c r="F4689" s="65"/>
      <c r="I4689" s="24"/>
      <c r="J4689" s="24"/>
    </row>
    <row r="4690" spans="1:10" ht="13">
      <c r="A4690" s="1" t="s">
        <v>4689</v>
      </c>
      <c r="E4690" s="39"/>
      <c r="F4690" s="65"/>
      <c r="I4690" s="24"/>
      <c r="J4690" s="24"/>
    </row>
    <row r="4691" spans="1:10" ht="13">
      <c r="A4691" s="1" t="s">
        <v>4690</v>
      </c>
      <c r="E4691" s="39"/>
      <c r="F4691" s="65"/>
      <c r="I4691" s="24"/>
      <c r="J4691" s="24"/>
    </row>
    <row r="4692" spans="1:10" ht="13">
      <c r="A4692" s="1" t="s">
        <v>4691</v>
      </c>
      <c r="E4692" s="39"/>
      <c r="F4692" s="65"/>
      <c r="I4692" s="24"/>
      <c r="J4692" s="24"/>
    </row>
    <row r="4693" spans="1:10" ht="13">
      <c r="A4693" s="1" t="s">
        <v>4692</v>
      </c>
      <c r="E4693" s="39"/>
      <c r="F4693" s="65"/>
      <c r="I4693" s="24"/>
      <c r="J4693" s="24"/>
    </row>
    <row r="4694" spans="1:10" ht="13">
      <c r="A4694" s="1" t="s">
        <v>4693</v>
      </c>
      <c r="E4694" s="39"/>
      <c r="F4694" s="65"/>
      <c r="I4694" s="24"/>
      <c r="J4694" s="24"/>
    </row>
    <row r="4695" spans="1:10" ht="13">
      <c r="A4695" s="1" t="s">
        <v>4694</v>
      </c>
      <c r="E4695" s="39"/>
      <c r="F4695" s="65"/>
      <c r="I4695" s="24"/>
      <c r="J4695" s="24"/>
    </row>
    <row r="4696" spans="1:10" ht="13">
      <c r="A4696" s="1" t="s">
        <v>4695</v>
      </c>
      <c r="E4696" s="39"/>
      <c r="F4696" s="65"/>
      <c r="I4696" s="24"/>
      <c r="J4696" s="24"/>
    </row>
    <row r="4697" spans="1:10" ht="13">
      <c r="A4697" s="1" t="s">
        <v>4696</v>
      </c>
      <c r="E4697" s="39"/>
      <c r="F4697" s="65"/>
      <c r="I4697" s="24"/>
      <c r="J4697" s="24"/>
    </row>
    <row r="4698" spans="1:10" ht="13">
      <c r="A4698" s="1" t="s">
        <v>4697</v>
      </c>
      <c r="E4698" s="39"/>
      <c r="F4698" s="65"/>
      <c r="I4698" s="24"/>
      <c r="J4698" s="24"/>
    </row>
    <row r="4699" spans="1:10" ht="13">
      <c r="A4699" s="1" t="s">
        <v>4698</v>
      </c>
      <c r="E4699" s="39"/>
      <c r="F4699" s="65"/>
      <c r="I4699" s="24"/>
      <c r="J4699" s="24"/>
    </row>
    <row r="4700" spans="1:10" ht="13">
      <c r="A4700" s="1" t="s">
        <v>4699</v>
      </c>
      <c r="E4700" s="39"/>
      <c r="F4700" s="65"/>
      <c r="I4700" s="24"/>
      <c r="J4700" s="24"/>
    </row>
    <row r="4701" spans="1:10" ht="13">
      <c r="A4701" s="1" t="s">
        <v>4700</v>
      </c>
      <c r="E4701" s="39"/>
      <c r="F4701" s="65"/>
      <c r="I4701" s="24"/>
      <c r="J4701" s="24"/>
    </row>
    <row r="4702" spans="1:10" ht="13">
      <c r="A4702" s="1" t="s">
        <v>4701</v>
      </c>
      <c r="E4702" s="39"/>
      <c r="F4702" s="65"/>
      <c r="I4702" s="24"/>
      <c r="J4702" s="24"/>
    </row>
    <row r="4703" spans="1:10" ht="13">
      <c r="A4703" s="1" t="s">
        <v>4702</v>
      </c>
      <c r="E4703" s="39"/>
      <c r="F4703" s="65"/>
      <c r="I4703" s="24"/>
      <c r="J4703" s="24"/>
    </row>
    <row r="4704" spans="1:10" ht="13">
      <c r="A4704" s="1" t="s">
        <v>4703</v>
      </c>
      <c r="E4704" s="39"/>
      <c r="F4704" s="65"/>
      <c r="I4704" s="24"/>
      <c r="J4704" s="24"/>
    </row>
    <row r="4705" spans="1:10" ht="13">
      <c r="A4705" s="1" t="s">
        <v>4704</v>
      </c>
      <c r="E4705" s="39"/>
      <c r="F4705" s="65"/>
      <c r="I4705" s="24"/>
      <c r="J4705" s="24"/>
    </row>
    <row r="4706" spans="1:10" ht="13">
      <c r="A4706" s="1" t="s">
        <v>4705</v>
      </c>
      <c r="E4706" s="39"/>
      <c r="F4706" s="65"/>
      <c r="I4706" s="24"/>
      <c r="J4706" s="24"/>
    </row>
    <row r="4707" spans="1:10" ht="13">
      <c r="A4707" s="1" t="s">
        <v>4706</v>
      </c>
      <c r="E4707" s="39"/>
      <c r="F4707" s="65"/>
      <c r="I4707" s="24"/>
      <c r="J4707" s="24"/>
    </row>
    <row r="4708" spans="1:10" ht="13">
      <c r="A4708" s="1" t="s">
        <v>4707</v>
      </c>
      <c r="E4708" s="39"/>
      <c r="F4708" s="65"/>
      <c r="I4708" s="24"/>
      <c r="J4708" s="24"/>
    </row>
    <row r="4709" spans="1:10" ht="13">
      <c r="A4709" s="1" t="s">
        <v>4708</v>
      </c>
      <c r="E4709" s="39"/>
      <c r="F4709" s="65"/>
      <c r="I4709" s="24"/>
      <c r="J4709" s="24"/>
    </row>
    <row r="4710" spans="1:10" ht="13">
      <c r="A4710" s="1" t="s">
        <v>4709</v>
      </c>
      <c r="E4710" s="39"/>
      <c r="F4710" s="65"/>
      <c r="I4710" s="24"/>
      <c r="J4710" s="24"/>
    </row>
    <row r="4711" spans="1:10" ht="13">
      <c r="A4711" s="1" t="s">
        <v>4710</v>
      </c>
      <c r="E4711" s="39"/>
      <c r="F4711" s="65"/>
      <c r="I4711" s="24"/>
      <c r="J4711" s="24"/>
    </row>
    <row r="4712" spans="1:10" ht="13">
      <c r="A4712" s="1" t="s">
        <v>4711</v>
      </c>
      <c r="E4712" s="39"/>
      <c r="F4712" s="65"/>
      <c r="I4712" s="24"/>
      <c r="J4712" s="24"/>
    </row>
    <row r="4713" spans="1:10" ht="13">
      <c r="A4713" s="1" t="s">
        <v>4712</v>
      </c>
      <c r="E4713" s="39"/>
      <c r="F4713" s="65"/>
      <c r="I4713" s="24"/>
      <c r="J4713" s="24"/>
    </row>
    <row r="4714" spans="1:10" ht="13">
      <c r="A4714" s="1" t="s">
        <v>4713</v>
      </c>
      <c r="E4714" s="39"/>
      <c r="F4714" s="65"/>
      <c r="I4714" s="24"/>
      <c r="J4714" s="24"/>
    </row>
    <row r="4715" spans="1:10" ht="13">
      <c r="A4715" s="1" t="s">
        <v>4714</v>
      </c>
      <c r="E4715" s="39"/>
      <c r="F4715" s="65"/>
      <c r="I4715" s="24"/>
      <c r="J4715" s="24"/>
    </row>
    <row r="4716" spans="1:10" ht="13">
      <c r="A4716" s="1" t="s">
        <v>4715</v>
      </c>
      <c r="E4716" s="39"/>
      <c r="F4716" s="65"/>
      <c r="I4716" s="24"/>
      <c r="J4716" s="24"/>
    </row>
    <row r="4717" spans="1:10" ht="13">
      <c r="A4717" s="1" t="s">
        <v>4716</v>
      </c>
      <c r="E4717" s="39"/>
      <c r="F4717" s="65"/>
      <c r="I4717" s="24"/>
      <c r="J4717" s="24"/>
    </row>
    <row r="4718" spans="1:10" ht="13">
      <c r="A4718" s="1" t="s">
        <v>4717</v>
      </c>
      <c r="E4718" s="39"/>
      <c r="F4718" s="65"/>
      <c r="I4718" s="24"/>
      <c r="J4718" s="24"/>
    </row>
    <row r="4719" spans="1:10" ht="13">
      <c r="A4719" s="1" t="s">
        <v>4718</v>
      </c>
      <c r="E4719" s="39"/>
      <c r="F4719" s="65"/>
      <c r="I4719" s="24"/>
      <c r="J4719" s="24"/>
    </row>
    <row r="4720" spans="1:10" ht="13">
      <c r="A4720" s="1" t="s">
        <v>4719</v>
      </c>
      <c r="E4720" s="39"/>
      <c r="F4720" s="65"/>
      <c r="I4720" s="24"/>
      <c r="J4720" s="24"/>
    </row>
    <row r="4721" spans="1:10" ht="13">
      <c r="A4721" s="1" t="s">
        <v>4720</v>
      </c>
      <c r="E4721" s="39"/>
      <c r="F4721" s="65"/>
      <c r="I4721" s="24"/>
      <c r="J4721" s="24"/>
    </row>
    <row r="4722" spans="1:10" ht="13">
      <c r="A4722" s="1" t="s">
        <v>4721</v>
      </c>
      <c r="E4722" s="39"/>
      <c r="F4722" s="65"/>
      <c r="I4722" s="24"/>
      <c r="J4722" s="24"/>
    </row>
    <row r="4723" spans="1:10" ht="13">
      <c r="A4723" s="1" t="s">
        <v>4722</v>
      </c>
      <c r="E4723" s="39"/>
      <c r="F4723" s="65"/>
      <c r="I4723" s="24"/>
      <c r="J4723" s="24"/>
    </row>
    <row r="4724" spans="1:10" ht="13">
      <c r="A4724" s="1" t="s">
        <v>4723</v>
      </c>
      <c r="E4724" s="39"/>
      <c r="F4724" s="65"/>
      <c r="I4724" s="24"/>
      <c r="J4724" s="24"/>
    </row>
    <row r="4725" spans="1:10" ht="13">
      <c r="A4725" s="1" t="s">
        <v>4724</v>
      </c>
      <c r="E4725" s="39"/>
      <c r="F4725" s="65"/>
      <c r="I4725" s="24"/>
      <c r="J4725" s="24"/>
    </row>
    <row r="4726" spans="1:10" ht="13">
      <c r="A4726" s="1" t="s">
        <v>4725</v>
      </c>
      <c r="E4726" s="39"/>
      <c r="F4726" s="65"/>
      <c r="I4726" s="24"/>
      <c r="J4726" s="24"/>
    </row>
    <row r="4727" spans="1:10" ht="13">
      <c r="A4727" s="1" t="s">
        <v>4726</v>
      </c>
      <c r="E4727" s="39"/>
      <c r="F4727" s="65"/>
      <c r="I4727" s="24"/>
      <c r="J4727" s="24"/>
    </row>
    <row r="4728" spans="1:10" ht="13">
      <c r="A4728" s="1" t="s">
        <v>4727</v>
      </c>
      <c r="E4728" s="39"/>
      <c r="F4728" s="65"/>
      <c r="I4728" s="24"/>
      <c r="J4728" s="24"/>
    </row>
    <row r="4729" spans="1:10" ht="13">
      <c r="A4729" s="1" t="s">
        <v>4728</v>
      </c>
      <c r="E4729" s="39"/>
      <c r="F4729" s="65"/>
      <c r="I4729" s="24"/>
      <c r="J4729" s="24"/>
    </row>
    <row r="4730" spans="1:10" ht="13">
      <c r="A4730" s="1" t="s">
        <v>4729</v>
      </c>
      <c r="E4730" s="39"/>
      <c r="F4730" s="65"/>
      <c r="I4730" s="24"/>
      <c r="J4730" s="24"/>
    </row>
    <row r="4731" spans="1:10" ht="13">
      <c r="A4731" s="1" t="s">
        <v>4730</v>
      </c>
      <c r="E4731" s="39"/>
      <c r="F4731" s="65"/>
      <c r="I4731" s="24"/>
      <c r="J4731" s="24"/>
    </row>
    <row r="4732" spans="1:10" ht="13">
      <c r="A4732" s="1" t="s">
        <v>4731</v>
      </c>
      <c r="E4732" s="39"/>
      <c r="F4732" s="65"/>
      <c r="I4732" s="24"/>
      <c r="J4732" s="24"/>
    </row>
    <row r="4733" spans="1:10" ht="13">
      <c r="A4733" s="1" t="s">
        <v>4732</v>
      </c>
      <c r="E4733" s="39"/>
      <c r="F4733" s="65"/>
      <c r="I4733" s="24"/>
      <c r="J4733" s="24"/>
    </row>
    <row r="4734" spans="1:10" ht="13">
      <c r="A4734" s="1" t="s">
        <v>4733</v>
      </c>
      <c r="E4734" s="39"/>
      <c r="F4734" s="65"/>
      <c r="I4734" s="24"/>
      <c r="J4734" s="24"/>
    </row>
    <row r="4735" spans="1:10" ht="13">
      <c r="A4735" s="1" t="s">
        <v>4734</v>
      </c>
      <c r="E4735" s="39"/>
      <c r="F4735" s="65"/>
      <c r="I4735" s="24"/>
      <c r="J4735" s="24"/>
    </row>
    <row r="4736" spans="1:10" ht="13">
      <c r="A4736" s="1" t="s">
        <v>4735</v>
      </c>
      <c r="E4736" s="39"/>
      <c r="F4736" s="65"/>
      <c r="I4736" s="24"/>
      <c r="J4736" s="24"/>
    </row>
    <row r="4737" spans="1:10" ht="13">
      <c r="A4737" s="1" t="s">
        <v>4736</v>
      </c>
      <c r="E4737" s="39"/>
      <c r="F4737" s="65"/>
      <c r="I4737" s="24"/>
      <c r="J4737" s="24"/>
    </row>
    <row r="4738" spans="1:10" ht="13">
      <c r="A4738" s="1" t="s">
        <v>4737</v>
      </c>
      <c r="E4738" s="39"/>
      <c r="F4738" s="65"/>
      <c r="I4738" s="24"/>
      <c r="J4738" s="24"/>
    </row>
    <row r="4739" spans="1:10" ht="13">
      <c r="A4739" s="1" t="s">
        <v>4738</v>
      </c>
      <c r="E4739" s="39"/>
      <c r="F4739" s="65"/>
      <c r="I4739" s="24"/>
      <c r="J4739" s="24"/>
    </row>
    <row r="4740" spans="1:10" ht="13">
      <c r="A4740" s="1" t="s">
        <v>4739</v>
      </c>
      <c r="E4740" s="39"/>
      <c r="F4740" s="65"/>
      <c r="I4740" s="24"/>
      <c r="J4740" s="24"/>
    </row>
    <row r="4741" spans="1:10" ht="13">
      <c r="A4741" s="1" t="s">
        <v>4740</v>
      </c>
      <c r="E4741" s="39"/>
      <c r="F4741" s="65"/>
      <c r="I4741" s="24"/>
      <c r="J4741" s="24"/>
    </row>
    <row r="4742" spans="1:10" ht="13">
      <c r="A4742" s="1" t="s">
        <v>4741</v>
      </c>
      <c r="E4742" s="39"/>
      <c r="F4742" s="65"/>
      <c r="I4742" s="24"/>
      <c r="J4742" s="24"/>
    </row>
    <row r="4743" spans="1:10" ht="13">
      <c r="A4743" s="1" t="s">
        <v>4742</v>
      </c>
      <c r="E4743" s="39"/>
      <c r="F4743" s="65"/>
      <c r="I4743" s="24"/>
      <c r="J4743" s="24"/>
    </row>
    <row r="4744" spans="1:10" ht="13">
      <c r="A4744" s="1" t="s">
        <v>4743</v>
      </c>
      <c r="E4744" s="39"/>
      <c r="F4744" s="65"/>
      <c r="I4744" s="24"/>
      <c r="J4744" s="24"/>
    </row>
    <row r="4745" spans="1:10" ht="13">
      <c r="A4745" s="1" t="s">
        <v>4744</v>
      </c>
      <c r="E4745" s="39"/>
      <c r="F4745" s="65"/>
      <c r="I4745" s="24"/>
      <c r="J4745" s="24"/>
    </row>
    <row r="4746" spans="1:10" ht="13">
      <c r="A4746" s="1" t="s">
        <v>4745</v>
      </c>
      <c r="E4746" s="39"/>
      <c r="F4746" s="65"/>
      <c r="I4746" s="24"/>
      <c r="J4746" s="24"/>
    </row>
    <row r="4747" spans="1:10" ht="13">
      <c r="A4747" s="1" t="s">
        <v>4746</v>
      </c>
      <c r="E4747" s="39"/>
      <c r="F4747" s="65"/>
      <c r="I4747" s="24"/>
      <c r="J4747" s="24"/>
    </row>
    <row r="4748" spans="1:10" ht="13">
      <c r="A4748" s="1" t="s">
        <v>4747</v>
      </c>
      <c r="E4748" s="39"/>
      <c r="F4748" s="65"/>
      <c r="I4748" s="24"/>
      <c r="J4748" s="24"/>
    </row>
    <row r="4749" spans="1:10" ht="13">
      <c r="A4749" s="1" t="s">
        <v>4748</v>
      </c>
      <c r="E4749" s="39"/>
      <c r="F4749" s="65"/>
      <c r="I4749" s="24"/>
      <c r="J4749" s="24"/>
    </row>
    <row r="4750" spans="1:10" ht="13">
      <c r="A4750" s="1" t="s">
        <v>4749</v>
      </c>
      <c r="E4750" s="39"/>
      <c r="F4750" s="65"/>
      <c r="I4750" s="24"/>
      <c r="J4750" s="24"/>
    </row>
    <row r="4751" spans="1:10" ht="13">
      <c r="A4751" s="1" t="s">
        <v>4750</v>
      </c>
      <c r="E4751" s="39"/>
      <c r="F4751" s="65"/>
      <c r="I4751" s="24"/>
      <c r="J4751" s="24"/>
    </row>
    <row r="4752" spans="1:10" ht="13">
      <c r="A4752" s="1" t="s">
        <v>4751</v>
      </c>
      <c r="E4752" s="39"/>
      <c r="F4752" s="65"/>
      <c r="I4752" s="24"/>
      <c r="J4752" s="24"/>
    </row>
    <row r="4753" spans="1:10" ht="13">
      <c r="A4753" s="1" t="s">
        <v>4752</v>
      </c>
      <c r="E4753" s="39"/>
      <c r="F4753" s="65"/>
      <c r="I4753" s="24"/>
      <c r="J4753" s="24"/>
    </row>
    <row r="4754" spans="1:10" ht="13">
      <c r="A4754" s="1" t="s">
        <v>4753</v>
      </c>
      <c r="E4754" s="39"/>
      <c r="F4754" s="65"/>
      <c r="I4754" s="24"/>
      <c r="J4754" s="24"/>
    </row>
    <row r="4755" spans="1:10" ht="13">
      <c r="A4755" s="1" t="s">
        <v>4754</v>
      </c>
      <c r="E4755" s="39"/>
      <c r="F4755" s="65"/>
      <c r="I4755" s="24"/>
      <c r="J4755" s="24"/>
    </row>
    <row r="4756" spans="1:10" ht="13">
      <c r="A4756" s="1" t="s">
        <v>4755</v>
      </c>
      <c r="E4756" s="39"/>
      <c r="F4756" s="65"/>
      <c r="I4756" s="24"/>
      <c r="J4756" s="24"/>
    </row>
    <row r="4757" spans="1:10" ht="13">
      <c r="A4757" s="1" t="s">
        <v>4756</v>
      </c>
      <c r="E4757" s="39"/>
      <c r="F4757" s="65"/>
      <c r="I4757" s="24"/>
      <c r="J4757" s="24"/>
    </row>
    <row r="4758" spans="1:10" ht="13">
      <c r="A4758" s="1" t="s">
        <v>4757</v>
      </c>
      <c r="E4758" s="39"/>
      <c r="F4758" s="65"/>
      <c r="I4758" s="24"/>
      <c r="J4758" s="24"/>
    </row>
    <row r="4759" spans="1:10" ht="13">
      <c r="A4759" s="1" t="s">
        <v>4758</v>
      </c>
      <c r="E4759" s="39"/>
      <c r="F4759" s="65"/>
      <c r="I4759" s="24"/>
      <c r="J4759" s="24"/>
    </row>
    <row r="4760" spans="1:10" ht="13">
      <c r="A4760" s="1" t="s">
        <v>4759</v>
      </c>
      <c r="E4760" s="39"/>
      <c r="F4760" s="65"/>
      <c r="I4760" s="24"/>
      <c r="J4760" s="24"/>
    </row>
    <row r="4761" spans="1:10" ht="13">
      <c r="A4761" s="1" t="s">
        <v>4760</v>
      </c>
      <c r="E4761" s="39"/>
      <c r="F4761" s="65"/>
      <c r="I4761" s="24"/>
      <c r="J4761" s="24"/>
    </row>
    <row r="4762" spans="1:10" ht="13">
      <c r="A4762" s="1" t="s">
        <v>4761</v>
      </c>
      <c r="E4762" s="39"/>
      <c r="F4762" s="65"/>
      <c r="I4762" s="24"/>
      <c r="J4762" s="24"/>
    </row>
    <row r="4763" spans="1:10" ht="13">
      <c r="A4763" s="1" t="s">
        <v>4762</v>
      </c>
      <c r="E4763" s="39"/>
      <c r="F4763" s="65"/>
      <c r="I4763" s="24"/>
      <c r="J4763" s="24"/>
    </row>
    <row r="4764" spans="1:10" ht="13">
      <c r="A4764" s="1" t="s">
        <v>4763</v>
      </c>
      <c r="E4764" s="39"/>
      <c r="F4764" s="65"/>
      <c r="I4764" s="24"/>
      <c r="J4764" s="24"/>
    </row>
    <row r="4765" spans="1:10" ht="13">
      <c r="A4765" s="1" t="s">
        <v>4764</v>
      </c>
      <c r="E4765" s="39"/>
      <c r="F4765" s="65"/>
      <c r="I4765" s="24"/>
      <c r="J4765" s="24"/>
    </row>
    <row r="4766" spans="1:10" ht="13">
      <c r="A4766" s="1" t="s">
        <v>4765</v>
      </c>
      <c r="E4766" s="39"/>
      <c r="F4766" s="65"/>
      <c r="I4766" s="24"/>
      <c r="J4766" s="24"/>
    </row>
    <row r="4767" spans="1:10" ht="13">
      <c r="A4767" s="1" t="s">
        <v>4766</v>
      </c>
      <c r="E4767" s="39"/>
      <c r="F4767" s="65"/>
      <c r="I4767" s="24"/>
      <c r="J4767" s="24"/>
    </row>
    <row r="4768" spans="1:10" ht="13">
      <c r="A4768" s="1" t="s">
        <v>4767</v>
      </c>
      <c r="E4768" s="39"/>
      <c r="F4768" s="65"/>
      <c r="I4768" s="24"/>
      <c r="J4768" s="24"/>
    </row>
    <row r="4769" spans="1:10" ht="13">
      <c r="A4769" s="1" t="s">
        <v>4768</v>
      </c>
      <c r="E4769" s="39"/>
      <c r="F4769" s="65"/>
      <c r="I4769" s="24"/>
      <c r="J4769" s="24"/>
    </row>
    <row r="4770" spans="1:10" ht="13">
      <c r="A4770" s="1" t="s">
        <v>4769</v>
      </c>
      <c r="E4770" s="39"/>
      <c r="F4770" s="65"/>
      <c r="I4770" s="24"/>
      <c r="J4770" s="24"/>
    </row>
    <row r="4771" spans="1:10" ht="13">
      <c r="A4771" s="1" t="s">
        <v>4770</v>
      </c>
      <c r="E4771" s="39"/>
      <c r="F4771" s="65"/>
      <c r="I4771" s="24"/>
      <c r="J4771" s="24"/>
    </row>
    <row r="4772" spans="1:10" ht="13">
      <c r="A4772" s="1" t="s">
        <v>4771</v>
      </c>
      <c r="E4772" s="39"/>
      <c r="F4772" s="65"/>
      <c r="I4772" s="24"/>
      <c r="J4772" s="24"/>
    </row>
    <row r="4773" spans="1:10" ht="13">
      <c r="A4773" s="1" t="s">
        <v>4772</v>
      </c>
      <c r="E4773" s="39"/>
      <c r="F4773" s="65"/>
      <c r="I4773" s="24"/>
      <c r="J4773" s="24"/>
    </row>
    <row r="4774" spans="1:10" ht="13">
      <c r="A4774" s="1" t="s">
        <v>4773</v>
      </c>
      <c r="E4774" s="39"/>
      <c r="F4774" s="65"/>
      <c r="I4774" s="24"/>
      <c r="J4774" s="24"/>
    </row>
    <row r="4775" spans="1:10" ht="13">
      <c r="A4775" s="1" t="s">
        <v>4774</v>
      </c>
      <c r="E4775" s="39"/>
      <c r="F4775" s="65"/>
      <c r="I4775" s="24"/>
      <c r="J4775" s="24"/>
    </row>
    <row r="4776" spans="1:10" ht="13">
      <c r="A4776" s="1" t="s">
        <v>4775</v>
      </c>
      <c r="E4776" s="39"/>
      <c r="F4776" s="65"/>
      <c r="I4776" s="24"/>
      <c r="J4776" s="24"/>
    </row>
    <row r="4777" spans="1:10" ht="13">
      <c r="A4777" s="1" t="s">
        <v>4776</v>
      </c>
      <c r="E4777" s="39"/>
      <c r="F4777" s="65"/>
      <c r="I4777" s="24"/>
      <c r="J4777" s="24"/>
    </row>
    <row r="4778" spans="1:10" ht="13">
      <c r="A4778" s="1" t="s">
        <v>4777</v>
      </c>
      <c r="E4778" s="39"/>
      <c r="F4778" s="65"/>
      <c r="I4778" s="24"/>
      <c r="J4778" s="24"/>
    </row>
    <row r="4779" spans="1:10" ht="13">
      <c r="A4779" s="1" t="s">
        <v>4778</v>
      </c>
      <c r="E4779" s="39"/>
      <c r="F4779" s="65"/>
      <c r="I4779" s="24"/>
      <c r="J4779" s="24"/>
    </row>
    <row r="4780" spans="1:10" ht="13">
      <c r="A4780" s="1" t="s">
        <v>4779</v>
      </c>
      <c r="E4780" s="39"/>
      <c r="F4780" s="65"/>
      <c r="I4780" s="24"/>
      <c r="J4780" s="24"/>
    </row>
    <row r="4781" spans="1:10" ht="13">
      <c r="A4781" s="1" t="s">
        <v>4780</v>
      </c>
      <c r="E4781" s="39"/>
      <c r="F4781" s="65"/>
      <c r="I4781" s="24"/>
      <c r="J4781" s="24"/>
    </row>
    <row r="4782" spans="1:10" ht="13">
      <c r="A4782" s="1" t="s">
        <v>4781</v>
      </c>
      <c r="E4782" s="39"/>
      <c r="F4782" s="65"/>
      <c r="I4782" s="24"/>
      <c r="J4782" s="24"/>
    </row>
    <row r="4783" spans="1:10" ht="13">
      <c r="A4783" s="1" t="s">
        <v>4782</v>
      </c>
      <c r="E4783" s="39"/>
      <c r="F4783" s="65"/>
      <c r="I4783" s="24"/>
      <c r="J4783" s="24"/>
    </row>
    <row r="4784" spans="1:10" ht="13">
      <c r="A4784" s="1" t="s">
        <v>4783</v>
      </c>
      <c r="E4784" s="39"/>
      <c r="F4784" s="65"/>
      <c r="I4784" s="24"/>
      <c r="J4784" s="24"/>
    </row>
    <row r="4785" spans="1:10" ht="13">
      <c r="A4785" s="1" t="s">
        <v>4784</v>
      </c>
      <c r="E4785" s="39"/>
      <c r="F4785" s="65"/>
      <c r="I4785" s="24"/>
      <c r="J4785" s="24"/>
    </row>
    <row r="4786" spans="1:10" ht="13">
      <c r="A4786" s="1" t="s">
        <v>4785</v>
      </c>
      <c r="E4786" s="39"/>
      <c r="F4786" s="65"/>
      <c r="I4786" s="24"/>
      <c r="J4786" s="24"/>
    </row>
    <row r="4787" spans="1:10" ht="13">
      <c r="A4787" s="1" t="s">
        <v>4786</v>
      </c>
      <c r="E4787" s="39"/>
      <c r="F4787" s="65"/>
      <c r="I4787" s="24"/>
      <c r="J4787" s="24"/>
    </row>
    <row r="4788" spans="1:10" ht="13">
      <c r="A4788" s="1" t="s">
        <v>4787</v>
      </c>
      <c r="E4788" s="39"/>
      <c r="F4788" s="65"/>
      <c r="I4788" s="24"/>
      <c r="J4788" s="24"/>
    </row>
    <row r="4789" spans="1:10" ht="13">
      <c r="A4789" s="1" t="s">
        <v>4788</v>
      </c>
      <c r="E4789" s="39"/>
      <c r="F4789" s="65"/>
      <c r="I4789" s="24"/>
      <c r="J4789" s="24"/>
    </row>
    <row r="4790" spans="1:10" ht="13">
      <c r="A4790" s="1" t="s">
        <v>4789</v>
      </c>
      <c r="E4790" s="39"/>
      <c r="F4790" s="65"/>
      <c r="I4790" s="24"/>
      <c r="J4790" s="24"/>
    </row>
    <row r="4791" spans="1:10" ht="13">
      <c r="A4791" s="1" t="s">
        <v>4790</v>
      </c>
      <c r="E4791" s="39"/>
      <c r="F4791" s="65"/>
      <c r="I4791" s="24"/>
      <c r="J4791" s="24"/>
    </row>
    <row r="4792" spans="1:10" ht="13">
      <c r="A4792" s="1" t="s">
        <v>4791</v>
      </c>
      <c r="E4792" s="39"/>
      <c r="F4792" s="65"/>
      <c r="I4792" s="24"/>
      <c r="J4792" s="24"/>
    </row>
    <row r="4793" spans="1:10" ht="13">
      <c r="A4793" s="1" t="s">
        <v>4792</v>
      </c>
      <c r="E4793" s="39"/>
      <c r="F4793" s="65"/>
      <c r="I4793" s="24"/>
      <c r="J4793" s="24"/>
    </row>
    <row r="4794" spans="1:10" ht="13">
      <c r="A4794" s="1" t="s">
        <v>4793</v>
      </c>
      <c r="E4794" s="39"/>
      <c r="F4794" s="65"/>
      <c r="I4794" s="24"/>
      <c r="J4794" s="24"/>
    </row>
    <row r="4795" spans="1:10" ht="13">
      <c r="A4795" s="1" t="s">
        <v>4794</v>
      </c>
      <c r="E4795" s="39"/>
      <c r="F4795" s="65"/>
      <c r="I4795" s="24"/>
      <c r="J4795" s="24"/>
    </row>
    <row r="4796" spans="1:10" ht="13">
      <c r="A4796" s="1" t="s">
        <v>4795</v>
      </c>
      <c r="E4796" s="39"/>
      <c r="F4796" s="65"/>
      <c r="I4796" s="24"/>
      <c r="J4796" s="24"/>
    </row>
    <row r="4797" spans="1:10" ht="13">
      <c r="A4797" s="1" t="s">
        <v>4796</v>
      </c>
      <c r="E4797" s="39"/>
      <c r="F4797" s="65"/>
      <c r="I4797" s="24"/>
      <c r="J4797" s="24"/>
    </row>
    <row r="4798" spans="1:10" ht="13">
      <c r="A4798" s="1" t="s">
        <v>4797</v>
      </c>
      <c r="E4798" s="39"/>
      <c r="F4798" s="65"/>
      <c r="I4798" s="24"/>
      <c r="J4798" s="24"/>
    </row>
    <row r="4799" spans="1:10" ht="13">
      <c r="A4799" s="1" t="s">
        <v>4798</v>
      </c>
      <c r="E4799" s="39"/>
      <c r="F4799" s="65"/>
      <c r="I4799" s="24"/>
      <c r="J4799" s="24"/>
    </row>
    <row r="4800" spans="1:10" ht="13">
      <c r="A4800" s="1" t="s">
        <v>4799</v>
      </c>
      <c r="E4800" s="39"/>
      <c r="F4800" s="65"/>
      <c r="I4800" s="24"/>
      <c r="J4800" s="24"/>
    </row>
    <row r="4801" spans="1:10" ht="13">
      <c r="A4801" s="1" t="s">
        <v>4800</v>
      </c>
      <c r="E4801" s="39"/>
      <c r="F4801" s="65"/>
      <c r="I4801" s="24"/>
      <c r="J4801" s="24"/>
    </row>
    <row r="4802" spans="1:10" ht="13">
      <c r="A4802" s="1" t="s">
        <v>4801</v>
      </c>
      <c r="E4802" s="39"/>
      <c r="F4802" s="65"/>
      <c r="I4802" s="24"/>
      <c r="J4802" s="24"/>
    </row>
    <row r="4803" spans="1:10" ht="13">
      <c r="A4803" s="1" t="s">
        <v>4802</v>
      </c>
      <c r="E4803" s="39"/>
      <c r="F4803" s="65"/>
      <c r="I4803" s="24"/>
      <c r="J4803" s="24"/>
    </row>
    <row r="4804" spans="1:10" ht="13">
      <c r="A4804" s="1" t="s">
        <v>4803</v>
      </c>
      <c r="E4804" s="39"/>
      <c r="F4804" s="65"/>
      <c r="I4804" s="24"/>
      <c r="J4804" s="24"/>
    </row>
    <row r="4805" spans="1:10" ht="13">
      <c r="A4805" s="1" t="s">
        <v>4804</v>
      </c>
      <c r="E4805" s="39"/>
      <c r="F4805" s="65"/>
      <c r="I4805" s="24"/>
      <c r="J4805" s="24"/>
    </row>
    <row r="4806" spans="1:10" ht="13">
      <c r="A4806" s="1" t="s">
        <v>4805</v>
      </c>
      <c r="E4806" s="39"/>
      <c r="F4806" s="65"/>
      <c r="I4806" s="24"/>
      <c r="J4806" s="24"/>
    </row>
    <row r="4807" spans="1:10" ht="13">
      <c r="A4807" s="1" t="s">
        <v>4806</v>
      </c>
      <c r="E4807" s="39"/>
      <c r="F4807" s="65"/>
      <c r="I4807" s="24"/>
      <c r="J4807" s="24"/>
    </row>
    <row r="4808" spans="1:10" ht="13">
      <c r="A4808" s="1" t="s">
        <v>4807</v>
      </c>
      <c r="E4808" s="39"/>
      <c r="F4808" s="65"/>
      <c r="I4808" s="24"/>
      <c r="J4808" s="24"/>
    </row>
    <row r="4809" spans="1:10" ht="13">
      <c r="A4809" s="1" t="s">
        <v>4808</v>
      </c>
      <c r="E4809" s="39"/>
      <c r="F4809" s="65"/>
      <c r="I4809" s="24"/>
      <c r="J4809" s="24"/>
    </row>
    <row r="4810" spans="1:10" ht="13">
      <c r="A4810" s="1" t="s">
        <v>4809</v>
      </c>
      <c r="E4810" s="39"/>
      <c r="F4810" s="65"/>
      <c r="I4810" s="24"/>
      <c r="J4810" s="24"/>
    </row>
    <row r="4811" spans="1:10" ht="13">
      <c r="A4811" s="1" t="s">
        <v>4810</v>
      </c>
      <c r="E4811" s="39"/>
      <c r="F4811" s="65"/>
      <c r="I4811" s="24"/>
      <c r="J4811" s="24"/>
    </row>
    <row r="4812" spans="1:10" ht="13">
      <c r="A4812" s="1" t="s">
        <v>4811</v>
      </c>
      <c r="E4812" s="39"/>
      <c r="F4812" s="65"/>
      <c r="I4812" s="24"/>
      <c r="J4812" s="24"/>
    </row>
    <row r="4813" spans="1:10" ht="13">
      <c r="A4813" s="1" t="s">
        <v>4812</v>
      </c>
      <c r="E4813" s="39"/>
      <c r="F4813" s="65"/>
      <c r="I4813" s="24"/>
      <c r="J4813" s="24"/>
    </row>
    <row r="4814" spans="1:10" ht="13">
      <c r="A4814" s="1" t="s">
        <v>4813</v>
      </c>
      <c r="E4814" s="39"/>
      <c r="F4814" s="65"/>
      <c r="I4814" s="24"/>
      <c r="J4814" s="24"/>
    </row>
    <row r="4815" spans="1:10" ht="13">
      <c r="A4815" s="1" t="s">
        <v>4814</v>
      </c>
      <c r="E4815" s="39"/>
      <c r="F4815" s="65"/>
      <c r="I4815" s="24"/>
      <c r="J4815" s="24"/>
    </row>
    <row r="4816" spans="1:10" ht="13">
      <c r="A4816" s="1" t="s">
        <v>4815</v>
      </c>
      <c r="E4816" s="39"/>
      <c r="F4816" s="65"/>
      <c r="I4816" s="24"/>
      <c r="J4816" s="24"/>
    </row>
    <row r="4817" spans="1:10" ht="13">
      <c r="A4817" s="1" t="s">
        <v>4816</v>
      </c>
      <c r="E4817" s="39"/>
      <c r="F4817" s="65"/>
      <c r="I4817" s="24"/>
      <c r="J4817" s="24"/>
    </row>
    <row r="4818" spans="1:10" ht="13">
      <c r="A4818" s="1" t="s">
        <v>4817</v>
      </c>
      <c r="E4818" s="39"/>
      <c r="F4818" s="65"/>
      <c r="I4818" s="24"/>
      <c r="J4818" s="24"/>
    </row>
    <row r="4819" spans="1:10" ht="13">
      <c r="A4819" s="1" t="s">
        <v>4818</v>
      </c>
      <c r="E4819" s="39"/>
      <c r="F4819" s="65"/>
      <c r="I4819" s="24"/>
      <c r="J4819" s="24"/>
    </row>
    <row r="4820" spans="1:10" ht="13">
      <c r="A4820" s="1" t="s">
        <v>4819</v>
      </c>
      <c r="E4820" s="39"/>
      <c r="F4820" s="65"/>
      <c r="I4820" s="24"/>
      <c r="J4820" s="24"/>
    </row>
    <row r="4821" spans="1:10" ht="13">
      <c r="A4821" s="1" t="s">
        <v>4820</v>
      </c>
      <c r="E4821" s="39"/>
      <c r="F4821" s="65"/>
      <c r="I4821" s="24"/>
      <c r="J4821" s="24"/>
    </row>
    <row r="4822" spans="1:10" ht="13">
      <c r="A4822" s="1" t="s">
        <v>4821</v>
      </c>
      <c r="E4822" s="39"/>
      <c r="F4822" s="65"/>
      <c r="I4822" s="24"/>
      <c r="J4822" s="24"/>
    </row>
    <row r="4823" spans="1:10" ht="13">
      <c r="A4823" s="1" t="s">
        <v>4822</v>
      </c>
      <c r="E4823" s="39"/>
      <c r="F4823" s="65"/>
      <c r="I4823" s="24"/>
      <c r="J4823" s="24"/>
    </row>
    <row r="4824" spans="1:10" ht="13">
      <c r="A4824" s="1" t="s">
        <v>4823</v>
      </c>
      <c r="E4824" s="39"/>
      <c r="F4824" s="65"/>
      <c r="I4824" s="24"/>
      <c r="J4824" s="24"/>
    </row>
    <row r="4825" spans="1:10" ht="13">
      <c r="A4825" s="1" t="s">
        <v>4824</v>
      </c>
      <c r="E4825" s="39"/>
      <c r="F4825" s="65"/>
      <c r="I4825" s="24"/>
      <c r="J4825" s="24"/>
    </row>
    <row r="4826" spans="1:10" ht="13">
      <c r="A4826" s="1" t="s">
        <v>4825</v>
      </c>
      <c r="E4826" s="39"/>
      <c r="F4826" s="65"/>
      <c r="I4826" s="24"/>
      <c r="J4826" s="24"/>
    </row>
    <row r="4827" spans="1:10" ht="13">
      <c r="A4827" s="1" t="s">
        <v>4826</v>
      </c>
      <c r="E4827" s="39"/>
      <c r="F4827" s="65"/>
      <c r="I4827" s="24"/>
      <c r="J4827" s="24"/>
    </row>
    <row r="4828" spans="1:10" ht="13">
      <c r="A4828" s="1" t="s">
        <v>4827</v>
      </c>
      <c r="E4828" s="39"/>
      <c r="F4828" s="65"/>
      <c r="I4828" s="24"/>
      <c r="J4828" s="24"/>
    </row>
    <row r="4829" spans="1:10" ht="13">
      <c r="A4829" s="1" t="s">
        <v>4828</v>
      </c>
      <c r="E4829" s="39"/>
      <c r="F4829" s="65"/>
      <c r="I4829" s="24"/>
      <c r="J4829" s="24"/>
    </row>
    <row r="4830" spans="1:10" ht="13">
      <c r="A4830" s="1" t="s">
        <v>4829</v>
      </c>
      <c r="E4830" s="39"/>
      <c r="F4830" s="65"/>
      <c r="I4830" s="24"/>
      <c r="J4830" s="24"/>
    </row>
    <row r="4831" spans="1:10" ht="13">
      <c r="A4831" s="1" t="s">
        <v>4830</v>
      </c>
      <c r="E4831" s="39"/>
      <c r="F4831" s="65"/>
      <c r="I4831" s="24"/>
      <c r="J4831" s="24"/>
    </row>
    <row r="4832" spans="1:10" ht="13">
      <c r="A4832" s="1" t="s">
        <v>4831</v>
      </c>
      <c r="E4832" s="39"/>
      <c r="F4832" s="65"/>
      <c r="I4832" s="24"/>
      <c r="J4832" s="24"/>
    </row>
    <row r="4833" spans="1:10" ht="13">
      <c r="A4833" s="1" t="s">
        <v>4832</v>
      </c>
      <c r="E4833" s="39"/>
      <c r="F4833" s="65"/>
      <c r="I4833" s="24"/>
      <c r="J4833" s="24"/>
    </row>
    <row r="4834" spans="1:10" ht="13">
      <c r="A4834" s="1" t="s">
        <v>4833</v>
      </c>
      <c r="E4834" s="39"/>
      <c r="F4834" s="65"/>
      <c r="I4834" s="24"/>
      <c r="J4834" s="24"/>
    </row>
    <row r="4835" spans="1:10" ht="13">
      <c r="A4835" s="1" t="s">
        <v>4834</v>
      </c>
      <c r="E4835" s="39"/>
      <c r="F4835" s="65"/>
      <c r="I4835" s="24"/>
      <c r="J4835" s="24"/>
    </row>
    <row r="4836" spans="1:10" ht="13">
      <c r="A4836" s="1" t="s">
        <v>4835</v>
      </c>
      <c r="E4836" s="39"/>
      <c r="F4836" s="65"/>
      <c r="I4836" s="24"/>
      <c r="J4836" s="24"/>
    </row>
    <row r="4837" spans="1:10" ht="13">
      <c r="A4837" s="1" t="s">
        <v>4836</v>
      </c>
      <c r="E4837" s="39"/>
      <c r="F4837" s="65"/>
      <c r="I4837" s="24"/>
      <c r="J4837" s="24"/>
    </row>
    <row r="4838" spans="1:10" ht="13">
      <c r="A4838" s="1" t="s">
        <v>4837</v>
      </c>
      <c r="E4838" s="39"/>
      <c r="F4838" s="65"/>
      <c r="I4838" s="24"/>
      <c r="J4838" s="24"/>
    </row>
    <row r="4839" spans="1:10" ht="13">
      <c r="A4839" s="1" t="s">
        <v>4838</v>
      </c>
      <c r="E4839" s="39"/>
      <c r="F4839" s="65"/>
      <c r="I4839" s="24"/>
      <c r="J4839" s="24"/>
    </row>
    <row r="4840" spans="1:10" ht="13">
      <c r="A4840" s="1" t="s">
        <v>4839</v>
      </c>
      <c r="E4840" s="39"/>
      <c r="F4840" s="65"/>
      <c r="I4840" s="24"/>
      <c r="J4840" s="24"/>
    </row>
    <row r="4841" spans="1:10" ht="13">
      <c r="A4841" s="1" t="s">
        <v>4840</v>
      </c>
      <c r="E4841" s="39"/>
      <c r="F4841" s="65"/>
      <c r="I4841" s="24"/>
      <c r="J4841" s="24"/>
    </row>
    <row r="4842" spans="1:10" ht="13">
      <c r="A4842" s="1" t="s">
        <v>4841</v>
      </c>
      <c r="E4842" s="39"/>
      <c r="F4842" s="65"/>
      <c r="I4842" s="24"/>
      <c r="J4842" s="24"/>
    </row>
    <row r="4843" spans="1:10" ht="13">
      <c r="A4843" s="1" t="s">
        <v>4842</v>
      </c>
      <c r="E4843" s="39"/>
      <c r="F4843" s="65"/>
      <c r="I4843" s="24"/>
      <c r="J4843" s="24"/>
    </row>
    <row r="4844" spans="1:10" ht="13">
      <c r="A4844" s="1" t="s">
        <v>4843</v>
      </c>
      <c r="E4844" s="39"/>
      <c r="F4844" s="65"/>
      <c r="I4844" s="24"/>
      <c r="J4844" s="24"/>
    </row>
    <row r="4845" spans="1:10" ht="13">
      <c r="A4845" s="1" t="s">
        <v>4844</v>
      </c>
      <c r="E4845" s="39"/>
      <c r="F4845" s="65"/>
      <c r="I4845" s="24"/>
      <c r="J4845" s="24"/>
    </row>
    <row r="4846" spans="1:10" ht="13">
      <c r="A4846" s="1" t="s">
        <v>4845</v>
      </c>
      <c r="E4846" s="39"/>
      <c r="F4846" s="65"/>
      <c r="I4846" s="24"/>
      <c r="J4846" s="24"/>
    </row>
    <row r="4847" spans="1:10" ht="13">
      <c r="A4847" s="1" t="s">
        <v>4846</v>
      </c>
      <c r="E4847" s="39"/>
      <c r="F4847" s="65"/>
      <c r="I4847" s="24"/>
      <c r="J4847" s="24"/>
    </row>
    <row r="4848" spans="1:10" ht="13">
      <c r="A4848" s="1" t="s">
        <v>4847</v>
      </c>
      <c r="E4848" s="39"/>
      <c r="F4848" s="65"/>
      <c r="I4848" s="24"/>
      <c r="J4848" s="24"/>
    </row>
    <row r="4849" spans="1:10" ht="13">
      <c r="A4849" s="1" t="s">
        <v>4848</v>
      </c>
      <c r="E4849" s="39"/>
      <c r="F4849" s="65"/>
      <c r="I4849" s="24"/>
      <c r="J4849" s="24"/>
    </row>
    <row r="4850" spans="1:10" ht="13">
      <c r="A4850" s="1" t="s">
        <v>4849</v>
      </c>
      <c r="E4850" s="39"/>
      <c r="F4850" s="65"/>
      <c r="I4850" s="24"/>
      <c r="J4850" s="24"/>
    </row>
    <row r="4851" spans="1:10" ht="13">
      <c r="A4851" s="1" t="s">
        <v>4850</v>
      </c>
      <c r="E4851" s="39"/>
      <c r="F4851" s="65"/>
      <c r="I4851" s="24"/>
      <c r="J4851" s="24"/>
    </row>
    <row r="4852" spans="1:10" ht="13">
      <c r="A4852" s="1" t="s">
        <v>4851</v>
      </c>
      <c r="E4852" s="39"/>
      <c r="F4852" s="65"/>
      <c r="I4852" s="24"/>
      <c r="J4852" s="24"/>
    </row>
    <row r="4853" spans="1:10" ht="13">
      <c r="A4853" s="1" t="s">
        <v>4852</v>
      </c>
      <c r="E4853" s="39"/>
      <c r="F4853" s="65"/>
      <c r="I4853" s="24"/>
      <c r="J4853" s="24"/>
    </row>
    <row r="4854" spans="1:10" ht="13">
      <c r="A4854" s="1" t="s">
        <v>4853</v>
      </c>
      <c r="E4854" s="39"/>
      <c r="F4854" s="65"/>
      <c r="I4854" s="24"/>
      <c r="J4854" s="24"/>
    </row>
    <row r="4855" spans="1:10" ht="13">
      <c r="A4855" s="1" t="s">
        <v>4854</v>
      </c>
      <c r="E4855" s="39"/>
      <c r="F4855" s="65"/>
      <c r="I4855" s="24"/>
      <c r="J4855" s="24"/>
    </row>
    <row r="4856" spans="1:10" ht="13">
      <c r="A4856" s="1" t="s">
        <v>4855</v>
      </c>
      <c r="E4856" s="39"/>
      <c r="F4856" s="65"/>
      <c r="I4856" s="24"/>
      <c r="J4856" s="24"/>
    </row>
    <row r="4857" spans="1:10" ht="13">
      <c r="A4857" s="1" t="s">
        <v>4856</v>
      </c>
      <c r="E4857" s="39"/>
      <c r="F4857" s="65"/>
      <c r="I4857" s="24"/>
      <c r="J4857" s="24"/>
    </row>
    <row r="4858" spans="1:10" ht="13">
      <c r="A4858" s="1" t="s">
        <v>4857</v>
      </c>
      <c r="E4858" s="39"/>
      <c r="F4858" s="65"/>
      <c r="I4858" s="24"/>
      <c r="J4858" s="24"/>
    </row>
    <row r="4859" spans="1:10" ht="13">
      <c r="A4859" s="1" t="s">
        <v>4858</v>
      </c>
      <c r="E4859" s="39"/>
      <c r="F4859" s="65"/>
      <c r="I4859" s="24"/>
      <c r="J4859" s="24"/>
    </row>
    <row r="4860" spans="1:10" ht="13">
      <c r="A4860" s="1" t="s">
        <v>4859</v>
      </c>
      <c r="E4860" s="39"/>
      <c r="F4860" s="65"/>
      <c r="I4860" s="24"/>
      <c r="J4860" s="24"/>
    </row>
    <row r="4861" spans="1:10" ht="13">
      <c r="A4861" s="1" t="s">
        <v>4860</v>
      </c>
      <c r="E4861" s="39"/>
      <c r="F4861" s="65"/>
      <c r="I4861" s="24"/>
      <c r="J4861" s="24"/>
    </row>
    <row r="4862" spans="1:10" ht="13">
      <c r="A4862" s="1" t="s">
        <v>4861</v>
      </c>
      <c r="E4862" s="39"/>
      <c r="F4862" s="65"/>
      <c r="I4862" s="24"/>
      <c r="J4862" s="24"/>
    </row>
    <row r="4863" spans="1:10" ht="13">
      <c r="A4863" s="1" t="s">
        <v>4862</v>
      </c>
      <c r="E4863" s="39"/>
      <c r="F4863" s="65"/>
      <c r="I4863" s="24"/>
      <c r="J4863" s="24"/>
    </row>
    <row r="4864" spans="1:10" ht="13">
      <c r="A4864" s="1" t="s">
        <v>4863</v>
      </c>
      <c r="E4864" s="39"/>
      <c r="F4864" s="65"/>
      <c r="I4864" s="24"/>
      <c r="J4864" s="24"/>
    </row>
    <row r="4865" spans="1:10" ht="13">
      <c r="A4865" s="1" t="s">
        <v>4864</v>
      </c>
      <c r="E4865" s="39"/>
      <c r="F4865" s="65"/>
      <c r="I4865" s="24"/>
      <c r="J4865" s="24"/>
    </row>
    <row r="4866" spans="1:10" ht="13">
      <c r="A4866" s="1" t="s">
        <v>4865</v>
      </c>
      <c r="E4866" s="39"/>
      <c r="F4866" s="65"/>
      <c r="I4866" s="24"/>
      <c r="J4866" s="24"/>
    </row>
    <row r="4867" spans="1:10" ht="13">
      <c r="A4867" s="1" t="s">
        <v>4866</v>
      </c>
      <c r="E4867" s="39"/>
      <c r="F4867" s="65"/>
      <c r="I4867" s="24"/>
      <c r="J4867" s="24"/>
    </row>
    <row r="4868" spans="1:10" ht="13">
      <c r="A4868" s="1" t="s">
        <v>4867</v>
      </c>
      <c r="E4868" s="39"/>
      <c r="F4868" s="65"/>
      <c r="I4868" s="24"/>
      <c r="J4868" s="24"/>
    </row>
    <row r="4869" spans="1:10" ht="13">
      <c r="A4869" s="1" t="s">
        <v>4868</v>
      </c>
      <c r="E4869" s="39"/>
      <c r="F4869" s="65"/>
      <c r="I4869" s="24"/>
      <c r="J4869" s="24"/>
    </row>
    <row r="4870" spans="1:10" ht="13">
      <c r="A4870" s="1" t="s">
        <v>4869</v>
      </c>
      <c r="E4870" s="39"/>
      <c r="F4870" s="65"/>
      <c r="I4870" s="24"/>
      <c r="J4870" s="24"/>
    </row>
    <row r="4871" spans="1:10" ht="13">
      <c r="A4871" s="1" t="s">
        <v>4870</v>
      </c>
      <c r="E4871" s="39"/>
      <c r="F4871" s="65"/>
      <c r="I4871" s="24"/>
      <c r="J4871" s="24"/>
    </row>
    <row r="4872" spans="1:10" ht="13">
      <c r="A4872" s="1" t="s">
        <v>4871</v>
      </c>
      <c r="E4872" s="39"/>
      <c r="F4872" s="65"/>
      <c r="I4872" s="24"/>
      <c r="J4872" s="24"/>
    </row>
    <row r="4873" spans="1:10" ht="13">
      <c r="A4873" s="1" t="s">
        <v>4872</v>
      </c>
      <c r="E4873" s="39"/>
      <c r="F4873" s="65"/>
      <c r="I4873" s="24"/>
      <c r="J4873" s="24"/>
    </row>
    <row r="4874" spans="1:10" ht="13">
      <c r="A4874" s="1" t="s">
        <v>4873</v>
      </c>
      <c r="E4874" s="39"/>
      <c r="F4874" s="65"/>
      <c r="I4874" s="24"/>
      <c r="J4874" s="24"/>
    </row>
    <row r="4875" spans="1:10" ht="13">
      <c r="A4875" s="1" t="s">
        <v>4874</v>
      </c>
      <c r="E4875" s="39"/>
      <c r="F4875" s="65"/>
      <c r="I4875" s="24"/>
      <c r="J4875" s="24"/>
    </row>
    <row r="4876" spans="1:10" ht="13">
      <c r="A4876" s="1" t="s">
        <v>4875</v>
      </c>
      <c r="E4876" s="39"/>
      <c r="F4876" s="65"/>
      <c r="I4876" s="24"/>
      <c r="J4876" s="24"/>
    </row>
    <row r="4877" spans="1:10" ht="13">
      <c r="A4877" s="1" t="s">
        <v>4876</v>
      </c>
      <c r="E4877" s="39"/>
      <c r="F4877" s="65"/>
      <c r="I4877" s="24"/>
      <c r="J4877" s="24"/>
    </row>
    <row r="4878" spans="1:10" ht="13">
      <c r="A4878" s="1" t="s">
        <v>4877</v>
      </c>
      <c r="E4878" s="39"/>
      <c r="F4878" s="65"/>
      <c r="I4878" s="24"/>
      <c r="J4878" s="24"/>
    </row>
    <row r="4879" spans="1:10" ht="13">
      <c r="A4879" s="1" t="s">
        <v>4878</v>
      </c>
      <c r="E4879" s="39"/>
      <c r="F4879" s="65"/>
      <c r="I4879" s="24"/>
      <c r="J4879" s="24"/>
    </row>
    <row r="4880" spans="1:10" ht="13">
      <c r="A4880" s="1" t="s">
        <v>4879</v>
      </c>
      <c r="E4880" s="39"/>
      <c r="F4880" s="65"/>
      <c r="I4880" s="24"/>
      <c r="J4880" s="24"/>
    </row>
    <row r="4881" spans="1:10" ht="13">
      <c r="A4881" s="1" t="s">
        <v>4880</v>
      </c>
      <c r="E4881" s="39"/>
      <c r="F4881" s="65"/>
      <c r="I4881" s="24"/>
      <c r="J4881" s="24"/>
    </row>
    <row r="4882" spans="1:10" ht="13">
      <c r="A4882" s="1" t="s">
        <v>4881</v>
      </c>
      <c r="E4882" s="39"/>
      <c r="F4882" s="65"/>
      <c r="I4882" s="24"/>
      <c r="J4882" s="24"/>
    </row>
    <row r="4883" spans="1:10" ht="13">
      <c r="A4883" s="1" t="s">
        <v>4882</v>
      </c>
      <c r="E4883" s="39"/>
      <c r="F4883" s="65"/>
      <c r="I4883" s="24"/>
      <c r="J4883" s="24"/>
    </row>
    <row r="4884" spans="1:10" ht="13">
      <c r="A4884" s="1" t="s">
        <v>4883</v>
      </c>
      <c r="E4884" s="39"/>
      <c r="F4884" s="65"/>
      <c r="I4884" s="24"/>
      <c r="J4884" s="24"/>
    </row>
    <row r="4885" spans="1:10" ht="13">
      <c r="A4885" s="1" t="s">
        <v>4884</v>
      </c>
      <c r="E4885" s="39"/>
      <c r="F4885" s="65"/>
      <c r="I4885" s="24"/>
      <c r="J4885" s="24"/>
    </row>
    <row r="4886" spans="1:10" ht="13">
      <c r="A4886" s="1" t="s">
        <v>4885</v>
      </c>
      <c r="E4886" s="39"/>
      <c r="F4886" s="65"/>
      <c r="I4886" s="24"/>
      <c r="J4886" s="24"/>
    </row>
    <row r="4887" spans="1:10" ht="13">
      <c r="A4887" s="1" t="s">
        <v>4886</v>
      </c>
      <c r="E4887" s="39"/>
      <c r="F4887" s="65"/>
      <c r="I4887" s="24"/>
      <c r="J4887" s="24"/>
    </row>
    <row r="4888" spans="1:10" ht="13">
      <c r="A4888" s="1" t="s">
        <v>4887</v>
      </c>
      <c r="E4888" s="39"/>
      <c r="F4888" s="65"/>
      <c r="I4888" s="24"/>
      <c r="J4888" s="24"/>
    </row>
    <row r="4889" spans="1:10" ht="13">
      <c r="A4889" s="1" t="s">
        <v>4888</v>
      </c>
      <c r="E4889" s="39"/>
      <c r="F4889" s="65"/>
      <c r="I4889" s="24"/>
      <c r="J4889" s="24"/>
    </row>
    <row r="4890" spans="1:10" ht="13">
      <c r="A4890" s="1" t="s">
        <v>4889</v>
      </c>
      <c r="E4890" s="39"/>
      <c r="F4890" s="65"/>
      <c r="I4890" s="24"/>
      <c r="J4890" s="24"/>
    </row>
    <row r="4891" spans="1:10" ht="13">
      <c r="A4891" s="1" t="s">
        <v>4890</v>
      </c>
      <c r="E4891" s="39"/>
      <c r="F4891" s="65"/>
      <c r="I4891" s="24"/>
      <c r="J4891" s="24"/>
    </row>
    <row r="4892" spans="1:10" ht="13">
      <c r="A4892" s="1" t="s">
        <v>4891</v>
      </c>
      <c r="E4892" s="39"/>
      <c r="F4892" s="65"/>
      <c r="I4892" s="24"/>
      <c r="J4892" s="24"/>
    </row>
    <row r="4893" spans="1:10" ht="13">
      <c r="A4893" s="1" t="s">
        <v>4892</v>
      </c>
      <c r="E4893" s="39"/>
      <c r="F4893" s="65"/>
      <c r="I4893" s="24"/>
      <c r="J4893" s="24"/>
    </row>
    <row r="4894" spans="1:10" ht="13">
      <c r="A4894" s="1" t="s">
        <v>4893</v>
      </c>
      <c r="E4894" s="39"/>
      <c r="F4894" s="65"/>
      <c r="I4894" s="24"/>
      <c r="J4894" s="24"/>
    </row>
    <row r="4895" spans="1:10" ht="13">
      <c r="A4895" s="1" t="s">
        <v>4894</v>
      </c>
      <c r="E4895" s="39"/>
      <c r="F4895" s="65"/>
      <c r="I4895" s="24"/>
      <c r="J4895" s="24"/>
    </row>
    <row r="4896" spans="1:10" ht="13">
      <c r="A4896" s="1" t="s">
        <v>4895</v>
      </c>
      <c r="E4896" s="39"/>
      <c r="F4896" s="65"/>
      <c r="I4896" s="24"/>
      <c r="J4896" s="24"/>
    </row>
    <row r="4897" spans="1:10" ht="13">
      <c r="A4897" s="1" t="s">
        <v>4896</v>
      </c>
      <c r="E4897" s="39"/>
      <c r="F4897" s="65"/>
      <c r="I4897" s="24"/>
      <c r="J4897" s="24"/>
    </row>
    <row r="4898" spans="1:10" ht="13">
      <c r="A4898" s="1" t="s">
        <v>4897</v>
      </c>
      <c r="E4898" s="39"/>
      <c r="F4898" s="65"/>
      <c r="I4898" s="24"/>
      <c r="J4898" s="24"/>
    </row>
    <row r="4899" spans="1:10" ht="13">
      <c r="A4899" s="1" t="s">
        <v>4898</v>
      </c>
      <c r="E4899" s="39"/>
      <c r="F4899" s="65"/>
      <c r="I4899" s="24"/>
      <c r="J4899" s="24"/>
    </row>
    <row r="4900" spans="1:10" ht="13">
      <c r="A4900" s="1" t="s">
        <v>4899</v>
      </c>
      <c r="E4900" s="39"/>
      <c r="F4900" s="65"/>
      <c r="I4900" s="24"/>
      <c r="J4900" s="24"/>
    </row>
    <row r="4901" spans="1:10" ht="13">
      <c r="A4901" s="1" t="s">
        <v>4900</v>
      </c>
      <c r="E4901" s="39"/>
      <c r="F4901" s="65"/>
      <c r="I4901" s="24"/>
      <c r="J4901" s="24"/>
    </row>
    <row r="4902" spans="1:10" ht="13">
      <c r="A4902" s="1" t="s">
        <v>4901</v>
      </c>
      <c r="E4902" s="39"/>
      <c r="F4902" s="65"/>
      <c r="I4902" s="24"/>
      <c r="J4902" s="24"/>
    </row>
    <row r="4903" spans="1:10" ht="13">
      <c r="A4903" s="1" t="s">
        <v>4902</v>
      </c>
      <c r="E4903" s="39"/>
      <c r="F4903" s="65"/>
      <c r="I4903" s="24"/>
      <c r="J4903" s="24"/>
    </row>
    <row r="4904" spans="1:10" ht="13">
      <c r="A4904" s="1" t="s">
        <v>4903</v>
      </c>
      <c r="E4904" s="39"/>
      <c r="F4904" s="65"/>
      <c r="I4904" s="24"/>
      <c r="J4904" s="24"/>
    </row>
    <row r="4905" spans="1:10" ht="13">
      <c r="A4905" s="1" t="s">
        <v>4904</v>
      </c>
      <c r="E4905" s="39"/>
      <c r="F4905" s="65"/>
      <c r="I4905" s="24"/>
      <c r="J4905" s="24"/>
    </row>
    <row r="4906" spans="1:10" ht="13">
      <c r="A4906" s="1" t="s">
        <v>4905</v>
      </c>
      <c r="E4906" s="39"/>
      <c r="F4906" s="65"/>
      <c r="I4906" s="24"/>
      <c r="J4906" s="24"/>
    </row>
    <row r="4907" spans="1:10" ht="13">
      <c r="A4907" s="1" t="s">
        <v>4906</v>
      </c>
      <c r="E4907" s="39"/>
      <c r="F4907" s="65"/>
      <c r="I4907" s="24"/>
      <c r="J4907" s="24"/>
    </row>
    <row r="4908" spans="1:10" ht="13">
      <c r="A4908" s="1" t="s">
        <v>4907</v>
      </c>
      <c r="E4908" s="39"/>
      <c r="F4908" s="65"/>
      <c r="I4908" s="24"/>
      <c r="J4908" s="24"/>
    </row>
    <row r="4909" spans="1:10" ht="13">
      <c r="A4909" s="1" t="s">
        <v>4908</v>
      </c>
      <c r="E4909" s="39"/>
      <c r="F4909" s="65"/>
      <c r="I4909" s="24"/>
      <c r="J4909" s="24"/>
    </row>
    <row r="4910" spans="1:10" ht="13">
      <c r="A4910" s="1" t="s">
        <v>4909</v>
      </c>
      <c r="E4910" s="39"/>
      <c r="F4910" s="65"/>
      <c r="I4910" s="24"/>
      <c r="J4910" s="24"/>
    </row>
    <row r="4911" spans="1:10" ht="13">
      <c r="A4911" s="1" t="s">
        <v>4910</v>
      </c>
      <c r="E4911" s="39"/>
      <c r="F4911" s="65"/>
      <c r="I4911" s="24"/>
      <c r="J4911" s="24"/>
    </row>
    <row r="4912" spans="1:10" ht="13">
      <c r="A4912" s="1" t="s">
        <v>4911</v>
      </c>
      <c r="E4912" s="39"/>
      <c r="F4912" s="65"/>
      <c r="I4912" s="24"/>
      <c r="J4912" s="24"/>
    </row>
    <row r="4913" spans="1:10" ht="13">
      <c r="A4913" s="1" t="s">
        <v>4912</v>
      </c>
      <c r="E4913" s="39"/>
      <c r="F4913" s="65"/>
      <c r="I4913" s="24"/>
      <c r="J4913" s="24"/>
    </row>
    <row r="4914" spans="1:10" ht="13">
      <c r="A4914" s="1" t="s">
        <v>4913</v>
      </c>
      <c r="E4914" s="39"/>
      <c r="F4914" s="65"/>
      <c r="I4914" s="24"/>
      <c r="J4914" s="24"/>
    </row>
    <row r="4915" spans="1:10" ht="13">
      <c r="A4915" s="1" t="s">
        <v>4914</v>
      </c>
      <c r="E4915" s="39"/>
      <c r="F4915" s="65"/>
      <c r="I4915" s="24"/>
      <c r="J4915" s="24"/>
    </row>
    <row r="4916" spans="1:10" ht="13">
      <c r="A4916" s="1" t="s">
        <v>4915</v>
      </c>
      <c r="E4916" s="39"/>
      <c r="F4916" s="65"/>
      <c r="I4916" s="24"/>
      <c r="J4916" s="24"/>
    </row>
    <row r="4917" spans="1:10" ht="13">
      <c r="A4917" s="1" t="s">
        <v>4916</v>
      </c>
      <c r="E4917" s="39"/>
      <c r="F4917" s="65"/>
      <c r="I4917" s="24"/>
      <c r="J4917" s="24"/>
    </row>
    <row r="4918" spans="1:10" ht="13">
      <c r="A4918" s="1" t="s">
        <v>4917</v>
      </c>
      <c r="E4918" s="39"/>
      <c r="F4918" s="65"/>
      <c r="I4918" s="24"/>
      <c r="J4918" s="24"/>
    </row>
    <row r="4919" spans="1:10" ht="13">
      <c r="A4919" s="1" t="s">
        <v>4918</v>
      </c>
      <c r="E4919" s="39"/>
      <c r="F4919" s="65"/>
      <c r="I4919" s="24"/>
      <c r="J4919" s="24"/>
    </row>
    <row r="4920" spans="1:10" ht="13">
      <c r="A4920" s="1" t="s">
        <v>4919</v>
      </c>
      <c r="E4920" s="39"/>
      <c r="F4920" s="65"/>
      <c r="I4920" s="24"/>
      <c r="J4920" s="24"/>
    </row>
    <row r="4921" spans="1:10" ht="13">
      <c r="A4921" s="1" t="s">
        <v>4920</v>
      </c>
      <c r="E4921" s="39"/>
      <c r="F4921" s="65"/>
      <c r="I4921" s="24"/>
      <c r="J4921" s="24"/>
    </row>
    <row r="4922" spans="1:10" ht="13">
      <c r="A4922" s="1" t="s">
        <v>4921</v>
      </c>
      <c r="E4922" s="39"/>
      <c r="F4922" s="65"/>
      <c r="I4922" s="24"/>
      <c r="J4922" s="24"/>
    </row>
    <row r="4923" spans="1:10" ht="13">
      <c r="A4923" s="1" t="s">
        <v>4922</v>
      </c>
      <c r="E4923" s="39"/>
      <c r="F4923" s="65"/>
      <c r="I4923" s="24"/>
      <c r="J4923" s="24"/>
    </row>
    <row r="4924" spans="1:10" ht="13">
      <c r="A4924" s="1" t="s">
        <v>4923</v>
      </c>
      <c r="E4924" s="39"/>
      <c r="F4924" s="65"/>
      <c r="I4924" s="24"/>
      <c r="J4924" s="24"/>
    </row>
    <row r="4925" spans="1:10" ht="13">
      <c r="A4925" s="1" t="s">
        <v>4924</v>
      </c>
      <c r="E4925" s="39"/>
      <c r="F4925" s="65"/>
      <c r="I4925" s="24"/>
      <c r="J4925" s="24"/>
    </row>
    <row r="4926" spans="1:10" ht="13">
      <c r="A4926" s="1" t="s">
        <v>4925</v>
      </c>
      <c r="E4926" s="39"/>
      <c r="F4926" s="65"/>
      <c r="I4926" s="24"/>
      <c r="J4926" s="24"/>
    </row>
    <row r="4927" spans="1:10" ht="13">
      <c r="A4927" s="1" t="s">
        <v>4926</v>
      </c>
      <c r="E4927" s="39"/>
      <c r="F4927" s="65"/>
      <c r="I4927" s="24"/>
      <c r="J4927" s="24"/>
    </row>
    <row r="4928" spans="1:10" ht="13">
      <c r="A4928" s="1" t="s">
        <v>4927</v>
      </c>
      <c r="E4928" s="39"/>
      <c r="F4928" s="65"/>
      <c r="I4928" s="24"/>
      <c r="J4928" s="24"/>
    </row>
    <row r="4929" spans="1:10" ht="13">
      <c r="A4929" s="1" t="s">
        <v>4928</v>
      </c>
      <c r="E4929" s="39"/>
      <c r="F4929" s="65"/>
      <c r="I4929" s="24"/>
      <c r="J4929" s="24"/>
    </row>
    <row r="4930" spans="1:10" ht="13">
      <c r="A4930" s="1" t="s">
        <v>4929</v>
      </c>
      <c r="E4930" s="39"/>
      <c r="F4930" s="65"/>
      <c r="I4930" s="24"/>
      <c r="J4930" s="24"/>
    </row>
    <row r="4931" spans="1:10" ht="13">
      <c r="A4931" s="1" t="s">
        <v>4930</v>
      </c>
      <c r="E4931" s="39"/>
      <c r="F4931" s="65"/>
      <c r="I4931" s="24"/>
      <c r="J4931" s="24"/>
    </row>
    <row r="4932" spans="1:10" ht="13">
      <c r="A4932" s="1" t="s">
        <v>4931</v>
      </c>
      <c r="E4932" s="39"/>
      <c r="F4932" s="65"/>
      <c r="I4932" s="24"/>
      <c r="J4932" s="24"/>
    </row>
    <row r="4933" spans="1:10" ht="13">
      <c r="A4933" s="1" t="s">
        <v>4932</v>
      </c>
      <c r="E4933" s="39"/>
      <c r="F4933" s="65"/>
      <c r="I4933" s="24"/>
      <c r="J4933" s="24"/>
    </row>
    <row r="4934" spans="1:10" ht="13">
      <c r="A4934" s="1" t="s">
        <v>4933</v>
      </c>
      <c r="E4934" s="39"/>
      <c r="F4934" s="65"/>
      <c r="I4934" s="24"/>
      <c r="J4934" s="24"/>
    </row>
    <row r="4935" spans="1:10" ht="13">
      <c r="A4935" s="1" t="s">
        <v>4934</v>
      </c>
      <c r="E4935" s="39"/>
      <c r="F4935" s="65"/>
      <c r="I4935" s="24"/>
      <c r="J4935" s="24"/>
    </row>
    <row r="4936" spans="1:10" ht="13">
      <c r="A4936" s="1" t="s">
        <v>4935</v>
      </c>
      <c r="E4936" s="39"/>
      <c r="F4936" s="65"/>
      <c r="I4936" s="24"/>
      <c r="J4936" s="24"/>
    </row>
    <row r="4937" spans="1:10" ht="13">
      <c r="A4937" s="1" t="s">
        <v>4936</v>
      </c>
      <c r="E4937" s="39"/>
      <c r="F4937" s="65"/>
      <c r="I4937" s="24"/>
      <c r="J4937" s="24"/>
    </row>
    <row r="4938" spans="1:10" ht="13">
      <c r="A4938" s="1" t="s">
        <v>4937</v>
      </c>
      <c r="E4938" s="39"/>
      <c r="F4938" s="65"/>
      <c r="I4938" s="24"/>
      <c r="J4938" s="24"/>
    </row>
    <row r="4939" spans="1:10" ht="13">
      <c r="A4939" s="1" t="s">
        <v>4938</v>
      </c>
      <c r="E4939" s="39"/>
      <c r="F4939" s="65"/>
      <c r="I4939" s="24"/>
      <c r="J4939" s="24"/>
    </row>
    <row r="4940" spans="1:10" ht="13">
      <c r="A4940" s="1" t="s">
        <v>4939</v>
      </c>
      <c r="E4940" s="39"/>
      <c r="F4940" s="65"/>
      <c r="I4940" s="24"/>
      <c r="J4940" s="24"/>
    </row>
    <row r="4941" spans="1:10" ht="13">
      <c r="A4941" s="1" t="s">
        <v>4940</v>
      </c>
      <c r="E4941" s="39"/>
      <c r="F4941" s="65"/>
      <c r="I4941" s="24"/>
      <c r="J4941" s="24"/>
    </row>
    <row r="4942" spans="1:10" ht="13">
      <c r="A4942" s="1" t="s">
        <v>4941</v>
      </c>
      <c r="E4942" s="39"/>
      <c r="F4942" s="65"/>
      <c r="I4942" s="24"/>
      <c r="J4942" s="24"/>
    </row>
    <row r="4943" spans="1:10" ht="13">
      <c r="A4943" s="1" t="s">
        <v>4942</v>
      </c>
      <c r="E4943" s="39"/>
      <c r="F4943" s="65"/>
      <c r="I4943" s="24"/>
      <c r="J4943" s="24"/>
    </row>
    <row r="4944" spans="1:10" ht="13">
      <c r="A4944" s="1" t="s">
        <v>4943</v>
      </c>
      <c r="E4944" s="39"/>
      <c r="F4944" s="65"/>
      <c r="I4944" s="24"/>
      <c r="J4944" s="24"/>
    </row>
    <row r="4945" spans="1:10" ht="13">
      <c r="A4945" s="1" t="s">
        <v>4944</v>
      </c>
      <c r="E4945" s="39"/>
      <c r="F4945" s="65"/>
      <c r="I4945" s="24"/>
      <c r="J4945" s="24"/>
    </row>
    <row r="4946" spans="1:10" ht="13">
      <c r="A4946" s="1" t="s">
        <v>4945</v>
      </c>
      <c r="E4946" s="39"/>
      <c r="F4946" s="65"/>
      <c r="I4946" s="24"/>
      <c r="J4946" s="24"/>
    </row>
    <row r="4947" spans="1:10" ht="13">
      <c r="A4947" s="1" t="s">
        <v>4946</v>
      </c>
      <c r="E4947" s="39"/>
      <c r="F4947" s="65"/>
      <c r="I4947" s="24"/>
      <c r="J4947" s="24"/>
    </row>
    <row r="4948" spans="1:10" ht="13">
      <c r="A4948" s="1" t="s">
        <v>4947</v>
      </c>
      <c r="E4948" s="39"/>
      <c r="F4948" s="65"/>
      <c r="I4948" s="24"/>
      <c r="J4948" s="24"/>
    </row>
    <row r="4949" spans="1:10" ht="13">
      <c r="A4949" s="1" t="s">
        <v>4948</v>
      </c>
      <c r="E4949" s="39"/>
      <c r="F4949" s="65"/>
      <c r="I4949" s="24"/>
      <c r="J4949" s="24"/>
    </row>
    <row r="4950" spans="1:10" ht="13">
      <c r="A4950" s="1" t="s">
        <v>4949</v>
      </c>
      <c r="E4950" s="39"/>
      <c r="F4950" s="65"/>
      <c r="I4950" s="24"/>
      <c r="J4950" s="24"/>
    </row>
    <row r="4951" spans="1:10" ht="13">
      <c r="A4951" s="1" t="s">
        <v>4950</v>
      </c>
      <c r="E4951" s="39"/>
      <c r="F4951" s="65"/>
      <c r="I4951" s="24"/>
      <c r="J4951" s="24"/>
    </row>
    <row r="4952" spans="1:10" ht="13">
      <c r="A4952" s="1" t="s">
        <v>4951</v>
      </c>
      <c r="E4952" s="39"/>
      <c r="F4952" s="65"/>
      <c r="I4952" s="24"/>
      <c r="J4952" s="24"/>
    </row>
    <row r="4953" spans="1:10" ht="13">
      <c r="A4953" s="1" t="s">
        <v>4952</v>
      </c>
      <c r="E4953" s="39"/>
      <c r="F4953" s="65"/>
      <c r="I4953" s="24"/>
      <c r="J4953" s="24"/>
    </row>
    <row r="4954" spans="1:10" ht="13">
      <c r="A4954" s="1" t="s">
        <v>4953</v>
      </c>
      <c r="E4954" s="39"/>
      <c r="F4954" s="65"/>
      <c r="I4954" s="24"/>
      <c r="J4954" s="24"/>
    </row>
    <row r="4955" spans="1:10" ht="13">
      <c r="A4955" s="1" t="s">
        <v>4954</v>
      </c>
      <c r="E4955" s="39"/>
      <c r="F4955" s="65"/>
      <c r="I4955" s="24"/>
      <c r="J4955" s="24"/>
    </row>
    <row r="4956" spans="1:10" ht="13">
      <c r="A4956" s="1" t="s">
        <v>4955</v>
      </c>
      <c r="E4956" s="39"/>
      <c r="F4956" s="65"/>
      <c r="I4956" s="24"/>
      <c r="J4956" s="24"/>
    </row>
    <row r="4957" spans="1:10" ht="13">
      <c r="A4957" s="1" t="s">
        <v>4956</v>
      </c>
      <c r="E4957" s="39"/>
      <c r="F4957" s="65"/>
      <c r="I4957" s="24"/>
      <c r="J4957" s="24"/>
    </row>
    <row r="4958" spans="1:10" ht="13">
      <c r="A4958" s="1" t="s">
        <v>4957</v>
      </c>
      <c r="E4958" s="39"/>
      <c r="F4958" s="65"/>
      <c r="I4958" s="24"/>
      <c r="J4958" s="24"/>
    </row>
    <row r="4959" spans="1:10" ht="13">
      <c r="A4959" s="1" t="s">
        <v>4958</v>
      </c>
      <c r="E4959" s="39"/>
      <c r="F4959" s="65"/>
      <c r="I4959" s="24"/>
      <c r="J4959" s="24"/>
    </row>
    <row r="4960" spans="1:10" ht="13">
      <c r="A4960" s="1" t="s">
        <v>4959</v>
      </c>
      <c r="E4960" s="39"/>
      <c r="F4960" s="65"/>
      <c r="I4960" s="24"/>
      <c r="J4960" s="24"/>
    </row>
    <row r="4961" spans="1:10" ht="13">
      <c r="A4961" s="1" t="s">
        <v>4960</v>
      </c>
      <c r="E4961" s="39"/>
      <c r="F4961" s="65"/>
      <c r="I4961" s="24"/>
      <c r="J4961" s="24"/>
    </row>
    <row r="4962" spans="1:10" ht="13">
      <c r="A4962" s="1" t="s">
        <v>4961</v>
      </c>
      <c r="E4962" s="39"/>
      <c r="F4962" s="65"/>
      <c r="I4962" s="24"/>
      <c r="J4962" s="24"/>
    </row>
    <row r="4963" spans="1:10" ht="13">
      <c r="A4963" s="1" t="s">
        <v>4962</v>
      </c>
      <c r="E4963" s="39"/>
      <c r="F4963" s="65"/>
      <c r="I4963" s="24"/>
      <c r="J4963" s="24"/>
    </row>
    <row r="4964" spans="1:10" ht="13">
      <c r="A4964" s="1" t="s">
        <v>4963</v>
      </c>
      <c r="E4964" s="39"/>
      <c r="F4964" s="65"/>
      <c r="I4964" s="24"/>
      <c r="J4964" s="24"/>
    </row>
    <row r="4965" spans="1:10" ht="13">
      <c r="A4965" s="1" t="s">
        <v>4964</v>
      </c>
      <c r="E4965" s="39"/>
      <c r="F4965" s="65"/>
      <c r="I4965" s="24"/>
      <c r="J4965" s="24"/>
    </row>
    <row r="4966" spans="1:10" ht="13">
      <c r="A4966" s="1" t="s">
        <v>4965</v>
      </c>
      <c r="E4966" s="39"/>
      <c r="F4966" s="65"/>
      <c r="I4966" s="24"/>
      <c r="J4966" s="24"/>
    </row>
    <row r="4967" spans="1:10" ht="13">
      <c r="A4967" s="1" t="s">
        <v>4966</v>
      </c>
      <c r="E4967" s="39"/>
      <c r="F4967" s="65"/>
      <c r="I4967" s="24"/>
      <c r="J4967" s="24"/>
    </row>
    <row r="4968" spans="1:10" ht="13">
      <c r="A4968" s="1" t="s">
        <v>4967</v>
      </c>
      <c r="E4968" s="39"/>
      <c r="F4968" s="65"/>
      <c r="I4968" s="24"/>
      <c r="J4968" s="24"/>
    </row>
    <row r="4969" spans="1:10" ht="13">
      <c r="A4969" s="1" t="s">
        <v>4968</v>
      </c>
      <c r="E4969" s="39"/>
      <c r="F4969" s="65"/>
      <c r="I4969" s="24"/>
      <c r="J4969" s="24"/>
    </row>
    <row r="4970" spans="1:10" ht="13">
      <c r="A4970" s="1" t="s">
        <v>4969</v>
      </c>
      <c r="E4970" s="39"/>
      <c r="F4970" s="65"/>
      <c r="I4970" s="24"/>
      <c r="J4970" s="24"/>
    </row>
    <row r="4971" spans="1:10" ht="13">
      <c r="A4971" s="1" t="s">
        <v>4970</v>
      </c>
      <c r="E4971" s="39"/>
      <c r="F4971" s="65"/>
      <c r="I4971" s="24"/>
      <c r="J4971" s="24"/>
    </row>
    <row r="4972" spans="1:10" ht="13">
      <c r="A4972" s="1" t="s">
        <v>4971</v>
      </c>
      <c r="E4972" s="39"/>
      <c r="F4972" s="65"/>
      <c r="I4972" s="24"/>
      <c r="J4972" s="24"/>
    </row>
    <row r="4973" spans="1:10" ht="13">
      <c r="A4973" s="1" t="s">
        <v>4972</v>
      </c>
      <c r="E4973" s="39"/>
      <c r="F4973" s="65"/>
      <c r="I4973" s="24"/>
      <c r="J4973" s="24"/>
    </row>
    <row r="4974" spans="1:10" ht="13">
      <c r="A4974" s="1" t="s">
        <v>4973</v>
      </c>
      <c r="E4974" s="39"/>
      <c r="F4974" s="65"/>
      <c r="I4974" s="24"/>
      <c r="J4974" s="24"/>
    </row>
    <row r="4975" spans="1:10" ht="13">
      <c r="A4975" s="1" t="s">
        <v>4974</v>
      </c>
      <c r="E4975" s="39"/>
      <c r="F4975" s="65"/>
      <c r="I4975" s="24"/>
      <c r="J4975" s="24"/>
    </row>
    <row r="4976" spans="1:10" ht="13">
      <c r="A4976" s="1" t="s">
        <v>4975</v>
      </c>
      <c r="E4976" s="39"/>
      <c r="F4976" s="65"/>
      <c r="I4976" s="24"/>
      <c r="J4976" s="24"/>
    </row>
    <row r="4977" spans="1:10" ht="13">
      <c r="A4977" s="1" t="s">
        <v>4976</v>
      </c>
      <c r="E4977" s="39"/>
      <c r="F4977" s="65"/>
      <c r="I4977" s="24"/>
      <c r="J4977" s="24"/>
    </row>
    <row r="4978" spans="1:10" ht="13">
      <c r="A4978" s="1" t="s">
        <v>4977</v>
      </c>
      <c r="E4978" s="39"/>
      <c r="F4978" s="65"/>
      <c r="I4978" s="24"/>
      <c r="J4978" s="24"/>
    </row>
    <row r="4979" spans="1:10" ht="13">
      <c r="A4979" s="1" t="s">
        <v>4978</v>
      </c>
      <c r="E4979" s="39"/>
      <c r="F4979" s="65"/>
      <c r="I4979" s="24"/>
      <c r="J4979" s="24"/>
    </row>
    <row r="4980" spans="1:10" ht="13">
      <c r="A4980" s="1" t="s">
        <v>4979</v>
      </c>
      <c r="E4980" s="39"/>
      <c r="F4980" s="65"/>
      <c r="I4980" s="24"/>
      <c r="J4980" s="24"/>
    </row>
    <row r="4981" spans="1:10" ht="13">
      <c r="A4981" s="1" t="s">
        <v>4980</v>
      </c>
      <c r="E4981" s="39"/>
      <c r="F4981" s="65"/>
      <c r="I4981" s="24"/>
      <c r="J4981" s="24"/>
    </row>
    <row r="4982" spans="1:10" ht="13">
      <c r="A4982" s="1" t="s">
        <v>4981</v>
      </c>
      <c r="E4982" s="39"/>
      <c r="F4982" s="65"/>
      <c r="I4982" s="24"/>
      <c r="J4982" s="24"/>
    </row>
    <row r="4983" spans="1:10" ht="13">
      <c r="A4983" s="1" t="s">
        <v>4982</v>
      </c>
      <c r="E4983" s="39"/>
      <c r="F4983" s="65"/>
      <c r="I4983" s="24"/>
      <c r="J4983" s="24"/>
    </row>
    <row r="4984" spans="1:10" ht="13">
      <c r="A4984" s="1" t="s">
        <v>4983</v>
      </c>
      <c r="E4984" s="39"/>
      <c r="F4984" s="65"/>
      <c r="I4984" s="24"/>
      <c r="J4984" s="24"/>
    </row>
    <row r="4985" spans="1:10" ht="13">
      <c r="A4985" s="1" t="s">
        <v>4984</v>
      </c>
      <c r="E4985" s="39"/>
      <c r="F4985" s="65"/>
      <c r="I4985" s="24"/>
      <c r="J4985" s="24"/>
    </row>
    <row r="4986" spans="1:10" ht="13">
      <c r="A4986" s="1" t="s">
        <v>4985</v>
      </c>
      <c r="E4986" s="39"/>
      <c r="F4986" s="65"/>
      <c r="I4986" s="24"/>
      <c r="J4986" s="24"/>
    </row>
    <row r="4987" spans="1:10" ht="13">
      <c r="A4987" s="1" t="s">
        <v>4986</v>
      </c>
      <c r="E4987" s="39"/>
      <c r="F4987" s="65"/>
      <c r="I4987" s="24"/>
      <c r="J4987" s="24"/>
    </row>
    <row r="4988" spans="1:10" ht="13">
      <c r="A4988" s="1" t="s">
        <v>4987</v>
      </c>
      <c r="E4988" s="39"/>
      <c r="F4988" s="65"/>
      <c r="I4988" s="24"/>
      <c r="J4988" s="24"/>
    </row>
    <row r="4989" spans="1:10" ht="13">
      <c r="A4989" s="1" t="s">
        <v>4988</v>
      </c>
      <c r="E4989" s="39"/>
      <c r="F4989" s="65"/>
      <c r="I4989" s="24"/>
      <c r="J4989" s="24"/>
    </row>
    <row r="4990" spans="1:10" ht="13">
      <c r="A4990" s="1" t="s">
        <v>4989</v>
      </c>
      <c r="E4990" s="39"/>
      <c r="F4990" s="65"/>
      <c r="I4990" s="24"/>
      <c r="J4990" s="24"/>
    </row>
    <row r="4991" spans="1:10" ht="13">
      <c r="A4991" s="1" t="s">
        <v>4990</v>
      </c>
      <c r="E4991" s="39"/>
      <c r="F4991" s="65"/>
      <c r="I4991" s="24"/>
      <c r="J4991" s="24"/>
    </row>
    <row r="4992" spans="1:10" ht="13">
      <c r="A4992" s="1" t="s">
        <v>4991</v>
      </c>
      <c r="E4992" s="39"/>
      <c r="F4992" s="65"/>
      <c r="I4992" s="24"/>
      <c r="J4992" s="24"/>
    </row>
    <row r="4993" spans="1:10" ht="13">
      <c r="A4993" s="1" t="s">
        <v>4992</v>
      </c>
      <c r="E4993" s="39"/>
      <c r="F4993" s="65"/>
      <c r="I4993" s="24"/>
      <c r="J4993" s="24"/>
    </row>
    <row r="4994" spans="1:10" ht="13">
      <c r="A4994" s="1" t="s">
        <v>4993</v>
      </c>
      <c r="E4994" s="39"/>
      <c r="F4994" s="65"/>
      <c r="I4994" s="24"/>
      <c r="J4994" s="24"/>
    </row>
    <row r="4995" spans="1:10" ht="13">
      <c r="A4995" s="1" t="s">
        <v>4994</v>
      </c>
      <c r="E4995" s="39"/>
      <c r="F4995" s="65"/>
      <c r="I4995" s="24"/>
      <c r="J4995" s="24"/>
    </row>
    <row r="4996" spans="1:10" ht="13">
      <c r="A4996" s="1" t="s">
        <v>4995</v>
      </c>
      <c r="E4996" s="39"/>
      <c r="F4996" s="65"/>
      <c r="I4996" s="24"/>
      <c r="J4996" s="24"/>
    </row>
    <row r="4997" spans="1:10" ht="13">
      <c r="A4997" s="1" t="s">
        <v>4996</v>
      </c>
      <c r="E4997" s="39"/>
      <c r="F4997" s="65"/>
      <c r="I4997" s="24"/>
      <c r="J4997" s="24"/>
    </row>
    <row r="4998" spans="1:10" ht="13">
      <c r="A4998" s="1" t="s">
        <v>4997</v>
      </c>
      <c r="E4998" s="39"/>
      <c r="F4998" s="65"/>
      <c r="I4998" s="24"/>
      <c r="J4998" s="24"/>
    </row>
    <row r="4999" spans="1:10" ht="13">
      <c r="A4999" s="1" t="s">
        <v>4998</v>
      </c>
      <c r="E4999" s="39"/>
      <c r="F4999" s="65"/>
      <c r="I4999" s="24"/>
      <c r="J4999" s="24"/>
    </row>
    <row r="5000" spans="1:10" ht="13">
      <c r="A5000" s="1" t="s">
        <v>4999</v>
      </c>
      <c r="E5000" s="39"/>
      <c r="F5000" s="65"/>
      <c r="I5000" s="24"/>
      <c r="J5000" s="24"/>
    </row>
    <row r="5001" spans="1:10" ht="13">
      <c r="A5001" s="1" t="s">
        <v>5000</v>
      </c>
      <c r="E5001" s="39"/>
      <c r="F5001" s="65"/>
      <c r="I5001" s="24"/>
      <c r="J5001" s="24"/>
    </row>
    <row r="5002" spans="1:10" ht="13">
      <c r="A5002" s="1" t="s">
        <v>5001</v>
      </c>
      <c r="E5002" s="39"/>
      <c r="F5002" s="65"/>
      <c r="I5002" s="24"/>
      <c r="J5002" s="24"/>
    </row>
    <row r="5003" spans="1:10" ht="13">
      <c r="A5003" s="1" t="s">
        <v>5002</v>
      </c>
      <c r="E5003" s="39"/>
      <c r="F5003" s="65"/>
      <c r="I5003" s="24"/>
      <c r="J5003" s="24"/>
    </row>
    <row r="5004" spans="1:10" ht="13">
      <c r="A5004" s="1" t="s">
        <v>5003</v>
      </c>
      <c r="E5004" s="39"/>
      <c r="F5004" s="65"/>
      <c r="I5004" s="24"/>
      <c r="J5004" s="24"/>
    </row>
    <row r="5005" spans="1:10" ht="13">
      <c r="A5005" s="1" t="s">
        <v>5004</v>
      </c>
      <c r="E5005" s="39"/>
      <c r="F5005" s="65"/>
      <c r="I5005" s="24"/>
      <c r="J5005" s="24"/>
    </row>
    <row r="5006" spans="1:10" ht="13">
      <c r="A5006" s="1" t="s">
        <v>5005</v>
      </c>
      <c r="E5006" s="39"/>
      <c r="F5006" s="65"/>
      <c r="I5006" s="24"/>
      <c r="J5006" s="24"/>
    </row>
    <row r="5007" spans="1:10" ht="13">
      <c r="A5007" s="1" t="s">
        <v>5006</v>
      </c>
      <c r="E5007" s="39"/>
      <c r="F5007" s="65"/>
      <c r="I5007" s="24"/>
      <c r="J5007" s="24"/>
    </row>
    <row r="5008" spans="1:10" ht="13">
      <c r="A5008" s="1" t="s">
        <v>5007</v>
      </c>
      <c r="E5008" s="39"/>
      <c r="F5008" s="65"/>
      <c r="I5008" s="24"/>
      <c r="J5008" s="24"/>
    </row>
    <row r="5009" spans="1:10" ht="13">
      <c r="A5009" s="1" t="s">
        <v>5008</v>
      </c>
      <c r="E5009" s="39"/>
      <c r="F5009" s="65"/>
      <c r="I5009" s="24"/>
      <c r="J5009" s="24"/>
    </row>
    <row r="5010" spans="1:10" ht="13">
      <c r="A5010" s="1" t="s">
        <v>5009</v>
      </c>
      <c r="E5010" s="39"/>
      <c r="F5010" s="65"/>
      <c r="I5010" s="24"/>
      <c r="J5010" s="24"/>
    </row>
    <row r="5011" spans="1:10" ht="13">
      <c r="A5011" s="1" t="s">
        <v>5010</v>
      </c>
      <c r="E5011" s="39"/>
      <c r="F5011" s="65"/>
      <c r="I5011" s="24"/>
      <c r="J5011" s="24"/>
    </row>
    <row r="5012" spans="1:10" ht="13">
      <c r="A5012" s="1" t="s">
        <v>5011</v>
      </c>
      <c r="E5012" s="39"/>
      <c r="F5012" s="65"/>
      <c r="I5012" s="24"/>
      <c r="J5012" s="24"/>
    </row>
    <row r="5013" spans="1:10" ht="13">
      <c r="A5013" s="1" t="s">
        <v>5012</v>
      </c>
      <c r="E5013" s="39"/>
      <c r="F5013" s="65"/>
      <c r="I5013" s="24"/>
      <c r="J5013" s="24"/>
    </row>
    <row r="5014" spans="1:10" ht="13">
      <c r="A5014" s="1" t="s">
        <v>5013</v>
      </c>
      <c r="E5014" s="39"/>
      <c r="F5014" s="65"/>
      <c r="I5014" s="24"/>
      <c r="J5014" s="24"/>
    </row>
    <row r="5015" spans="1:10" ht="13">
      <c r="A5015" s="1" t="s">
        <v>5014</v>
      </c>
      <c r="E5015" s="39"/>
      <c r="F5015" s="65"/>
      <c r="I5015" s="24"/>
      <c r="J5015" s="24"/>
    </row>
    <row r="5016" spans="1:10" ht="13">
      <c r="A5016" s="1" t="s">
        <v>5015</v>
      </c>
      <c r="E5016" s="39"/>
      <c r="F5016" s="65"/>
      <c r="I5016" s="24"/>
      <c r="J5016" s="24"/>
    </row>
    <row r="5017" spans="1:10" ht="13">
      <c r="A5017" s="1" t="s">
        <v>5016</v>
      </c>
      <c r="E5017" s="39"/>
      <c r="F5017" s="65"/>
      <c r="I5017" s="24"/>
      <c r="J5017" s="24"/>
    </row>
    <row r="5018" spans="1:10" ht="13">
      <c r="A5018" s="1" t="s">
        <v>5017</v>
      </c>
      <c r="E5018" s="39"/>
      <c r="F5018" s="65"/>
      <c r="I5018" s="24"/>
      <c r="J5018" s="24"/>
    </row>
    <row r="5019" spans="1:10" ht="13">
      <c r="A5019" s="1" t="s">
        <v>5018</v>
      </c>
      <c r="E5019" s="39"/>
      <c r="F5019" s="65"/>
      <c r="I5019" s="24"/>
      <c r="J5019" s="24"/>
    </row>
    <row r="5020" spans="1:10" ht="13">
      <c r="A5020" s="1" t="s">
        <v>5019</v>
      </c>
      <c r="E5020" s="39"/>
      <c r="F5020" s="65"/>
      <c r="I5020" s="24"/>
      <c r="J5020" s="24"/>
    </row>
    <row r="5021" spans="1:10" ht="13">
      <c r="A5021" s="1" t="s">
        <v>5020</v>
      </c>
      <c r="E5021" s="39"/>
      <c r="F5021" s="65"/>
      <c r="I5021" s="24"/>
      <c r="J5021" s="24"/>
    </row>
    <row r="5022" spans="1:10" ht="13">
      <c r="A5022" s="1" t="s">
        <v>5021</v>
      </c>
      <c r="E5022" s="39"/>
      <c r="F5022" s="65"/>
      <c r="I5022" s="24"/>
      <c r="J5022" s="24"/>
    </row>
    <row r="5023" spans="1:10" ht="13">
      <c r="A5023" s="1" t="s">
        <v>5022</v>
      </c>
      <c r="E5023" s="39"/>
      <c r="F5023" s="65"/>
      <c r="I5023" s="24"/>
      <c r="J5023" s="24"/>
    </row>
    <row r="5024" spans="1:10" ht="13">
      <c r="A5024" s="1" t="s">
        <v>5023</v>
      </c>
      <c r="E5024" s="39"/>
      <c r="F5024" s="65"/>
      <c r="I5024" s="24"/>
      <c r="J5024" s="24"/>
    </row>
    <row r="5025" spans="1:10" ht="13">
      <c r="A5025" s="1" t="s">
        <v>5024</v>
      </c>
      <c r="E5025" s="39"/>
      <c r="F5025" s="65"/>
      <c r="I5025" s="24"/>
      <c r="J5025" s="24"/>
    </row>
    <row r="5026" spans="1:10" ht="13">
      <c r="A5026" s="1" t="s">
        <v>5025</v>
      </c>
      <c r="E5026" s="39"/>
      <c r="F5026" s="65"/>
      <c r="I5026" s="24"/>
      <c r="J5026" s="24"/>
    </row>
    <row r="5027" spans="1:10" ht="13">
      <c r="A5027" s="1" t="s">
        <v>5026</v>
      </c>
      <c r="E5027" s="39"/>
      <c r="F5027" s="65"/>
      <c r="I5027" s="24"/>
      <c r="J5027" s="24"/>
    </row>
    <row r="5028" spans="1:10" ht="13">
      <c r="A5028" s="1" t="s">
        <v>5027</v>
      </c>
      <c r="E5028" s="39"/>
      <c r="F5028" s="65"/>
      <c r="I5028" s="24"/>
      <c r="J5028" s="24"/>
    </row>
    <row r="5029" spans="1:10" ht="13">
      <c r="A5029" s="1" t="s">
        <v>5028</v>
      </c>
      <c r="E5029" s="39"/>
      <c r="F5029" s="65"/>
      <c r="I5029" s="24"/>
      <c r="J5029" s="24"/>
    </row>
    <row r="5030" spans="1:10" ht="13">
      <c r="A5030" s="1" t="s">
        <v>5029</v>
      </c>
      <c r="E5030" s="39"/>
      <c r="F5030" s="65"/>
      <c r="I5030" s="24"/>
      <c r="J5030" s="24"/>
    </row>
    <row r="5031" spans="1:10" ht="13">
      <c r="A5031" s="1" t="s">
        <v>5030</v>
      </c>
      <c r="E5031" s="39"/>
      <c r="F5031" s="65"/>
      <c r="I5031" s="24"/>
      <c r="J5031" s="24"/>
    </row>
    <row r="5032" spans="1:10" ht="13">
      <c r="A5032" s="1" t="s">
        <v>5031</v>
      </c>
      <c r="E5032" s="39"/>
      <c r="F5032" s="65"/>
      <c r="I5032" s="24"/>
      <c r="J5032" s="24"/>
    </row>
    <row r="5033" spans="1:10" ht="13">
      <c r="A5033" s="1" t="s">
        <v>5032</v>
      </c>
      <c r="E5033" s="39"/>
      <c r="F5033" s="65"/>
      <c r="I5033" s="24"/>
      <c r="J5033" s="24"/>
    </row>
    <row r="5034" spans="1:10" ht="13">
      <c r="A5034" s="1" t="s">
        <v>5033</v>
      </c>
      <c r="E5034" s="39"/>
      <c r="F5034" s="65"/>
      <c r="I5034" s="24"/>
      <c r="J5034" s="24"/>
    </row>
    <row r="5035" spans="1:10" ht="13">
      <c r="A5035" s="1" t="s">
        <v>5034</v>
      </c>
      <c r="E5035" s="39"/>
      <c r="F5035" s="65"/>
      <c r="I5035" s="24"/>
      <c r="J5035" s="24"/>
    </row>
    <row r="5036" spans="1:10" ht="13">
      <c r="A5036" s="1" t="s">
        <v>5035</v>
      </c>
      <c r="E5036" s="39"/>
      <c r="F5036" s="65"/>
      <c r="I5036" s="24"/>
      <c r="J5036" s="24"/>
    </row>
    <row r="5037" spans="1:10" ht="13">
      <c r="A5037" s="1" t="s">
        <v>5036</v>
      </c>
      <c r="E5037" s="39"/>
      <c r="F5037" s="65"/>
      <c r="I5037" s="24"/>
      <c r="J5037" s="24"/>
    </row>
    <row r="5038" spans="1:10" ht="13">
      <c r="A5038" s="1" t="s">
        <v>5037</v>
      </c>
      <c r="E5038" s="39"/>
      <c r="F5038" s="65"/>
      <c r="I5038" s="24"/>
      <c r="J5038" s="24"/>
    </row>
    <row r="5039" spans="1:10" ht="13">
      <c r="A5039" s="1" t="s">
        <v>5038</v>
      </c>
      <c r="E5039" s="39"/>
      <c r="F5039" s="65"/>
      <c r="I5039" s="24"/>
      <c r="J5039" s="24"/>
    </row>
    <row r="5040" spans="1:10" ht="13">
      <c r="A5040" s="1" t="s">
        <v>5039</v>
      </c>
      <c r="E5040" s="39"/>
      <c r="F5040" s="65"/>
      <c r="I5040" s="24"/>
      <c r="J5040" s="24"/>
    </row>
    <row r="5041" spans="1:10" ht="13">
      <c r="A5041" s="1" t="s">
        <v>5040</v>
      </c>
      <c r="E5041" s="39"/>
      <c r="F5041" s="65"/>
      <c r="I5041" s="24"/>
      <c r="J5041" s="24"/>
    </row>
    <row r="5042" spans="1:10" ht="13">
      <c r="A5042" s="1" t="s">
        <v>5041</v>
      </c>
      <c r="E5042" s="39"/>
      <c r="F5042" s="65"/>
      <c r="I5042" s="24"/>
      <c r="J5042" s="24"/>
    </row>
    <row r="5043" spans="1:10" ht="13">
      <c r="A5043" s="1" t="s">
        <v>5042</v>
      </c>
      <c r="E5043" s="39"/>
      <c r="F5043" s="65"/>
      <c r="I5043" s="24"/>
      <c r="J5043" s="24"/>
    </row>
    <row r="5044" spans="1:10" ht="13">
      <c r="A5044" s="1" t="s">
        <v>5043</v>
      </c>
      <c r="E5044" s="39"/>
      <c r="F5044" s="65"/>
      <c r="I5044" s="24"/>
      <c r="J5044" s="24"/>
    </row>
    <row r="5045" spans="1:10" ht="13">
      <c r="A5045" s="1" t="s">
        <v>5044</v>
      </c>
      <c r="E5045" s="39"/>
      <c r="F5045" s="65"/>
      <c r="I5045" s="24"/>
      <c r="J5045" s="24"/>
    </row>
    <row r="5046" spans="1:10" ht="13">
      <c r="A5046" s="1" t="s">
        <v>5045</v>
      </c>
      <c r="E5046" s="39"/>
      <c r="F5046" s="65"/>
      <c r="I5046" s="24"/>
      <c r="J5046" s="24"/>
    </row>
    <row r="5047" spans="1:10" ht="13">
      <c r="A5047" s="1" t="s">
        <v>5046</v>
      </c>
      <c r="E5047" s="39"/>
      <c r="F5047" s="65"/>
      <c r="I5047" s="24"/>
      <c r="J5047" s="24"/>
    </row>
    <row r="5048" spans="1:10" ht="13">
      <c r="A5048" s="1" t="s">
        <v>5047</v>
      </c>
      <c r="E5048" s="39"/>
      <c r="F5048" s="65"/>
      <c r="I5048" s="24"/>
      <c r="J5048" s="24"/>
    </row>
    <row r="5049" spans="1:10" ht="13">
      <c r="A5049" s="1" t="s">
        <v>5048</v>
      </c>
      <c r="E5049" s="39"/>
      <c r="F5049" s="65"/>
      <c r="I5049" s="24"/>
      <c r="J5049" s="24"/>
    </row>
    <row r="5050" spans="1:10" ht="13">
      <c r="A5050" s="1" t="s">
        <v>5049</v>
      </c>
      <c r="E5050" s="39"/>
      <c r="F5050" s="65"/>
      <c r="I5050" s="24"/>
      <c r="J5050" s="24"/>
    </row>
    <row r="5051" spans="1:10" ht="13">
      <c r="A5051" s="1" t="s">
        <v>5050</v>
      </c>
      <c r="E5051" s="39"/>
      <c r="F5051" s="65"/>
      <c r="I5051" s="24"/>
      <c r="J5051" s="24"/>
    </row>
    <row r="5052" spans="1:10" ht="13">
      <c r="A5052" s="1" t="s">
        <v>5051</v>
      </c>
      <c r="E5052" s="39"/>
      <c r="F5052" s="65"/>
      <c r="I5052" s="24"/>
      <c r="J5052" s="24"/>
    </row>
    <row r="5053" spans="1:10" ht="13">
      <c r="A5053" s="1" t="s">
        <v>5052</v>
      </c>
      <c r="E5053" s="39"/>
      <c r="F5053" s="65"/>
      <c r="I5053" s="24"/>
      <c r="J5053" s="24"/>
    </row>
    <row r="5054" spans="1:10" ht="13">
      <c r="A5054" s="1" t="s">
        <v>5053</v>
      </c>
      <c r="E5054" s="39"/>
      <c r="F5054" s="65"/>
      <c r="I5054" s="24"/>
      <c r="J5054" s="24"/>
    </row>
    <row r="5055" spans="1:10" ht="13">
      <c r="A5055" s="1" t="s">
        <v>5054</v>
      </c>
      <c r="E5055" s="39"/>
      <c r="F5055" s="65"/>
      <c r="I5055" s="24"/>
      <c r="J5055" s="24"/>
    </row>
    <row r="5056" spans="1:10" ht="13">
      <c r="A5056" s="1" t="s">
        <v>5055</v>
      </c>
      <c r="E5056" s="39"/>
      <c r="F5056" s="65"/>
      <c r="I5056" s="24"/>
      <c r="J5056" s="24"/>
    </row>
    <row r="5057" spans="1:10" ht="13">
      <c r="A5057" s="1" t="s">
        <v>5056</v>
      </c>
      <c r="E5057" s="39"/>
      <c r="F5057" s="65"/>
      <c r="I5057" s="24"/>
      <c r="J5057" s="24"/>
    </row>
    <row r="5058" spans="1:10" ht="13">
      <c r="A5058" s="1" t="s">
        <v>5057</v>
      </c>
      <c r="E5058" s="39"/>
      <c r="F5058" s="65"/>
      <c r="I5058" s="24"/>
      <c r="J5058" s="24"/>
    </row>
    <row r="5059" spans="1:10" ht="13">
      <c r="A5059" s="1" t="s">
        <v>5058</v>
      </c>
      <c r="E5059" s="39"/>
      <c r="F5059" s="65"/>
      <c r="I5059" s="24"/>
      <c r="J5059" s="24"/>
    </row>
    <row r="5060" spans="1:10" ht="13">
      <c r="A5060" s="1" t="s">
        <v>5059</v>
      </c>
      <c r="E5060" s="39"/>
      <c r="F5060" s="65"/>
      <c r="I5060" s="24"/>
      <c r="J5060" s="24"/>
    </row>
    <row r="5061" spans="1:10" ht="13">
      <c r="A5061" s="1" t="s">
        <v>5060</v>
      </c>
      <c r="E5061" s="39"/>
      <c r="F5061" s="65"/>
      <c r="I5061" s="24"/>
      <c r="J5061" s="24"/>
    </row>
    <row r="5062" spans="1:10" ht="13">
      <c r="A5062" s="1" t="s">
        <v>5061</v>
      </c>
      <c r="E5062" s="39"/>
      <c r="F5062" s="65"/>
      <c r="I5062" s="24"/>
      <c r="J5062" s="24"/>
    </row>
    <row r="5063" spans="1:10" ht="13">
      <c r="A5063" s="1" t="s">
        <v>5062</v>
      </c>
      <c r="E5063" s="39"/>
      <c r="F5063" s="65"/>
      <c r="I5063" s="24"/>
      <c r="J5063" s="24"/>
    </row>
    <row r="5064" spans="1:10" ht="13">
      <c r="A5064" s="1" t="s">
        <v>5063</v>
      </c>
      <c r="E5064" s="39"/>
      <c r="F5064" s="65"/>
      <c r="I5064" s="24"/>
      <c r="J5064" s="24"/>
    </row>
    <row r="5065" spans="1:10" ht="13">
      <c r="A5065" s="1" t="s">
        <v>5064</v>
      </c>
      <c r="E5065" s="39"/>
      <c r="F5065" s="65"/>
      <c r="I5065" s="24"/>
      <c r="J5065" s="24"/>
    </row>
    <row r="5066" spans="1:10" ht="13">
      <c r="A5066" s="1" t="s">
        <v>5065</v>
      </c>
      <c r="E5066" s="39"/>
      <c r="F5066" s="65"/>
      <c r="I5066" s="24"/>
      <c r="J5066" s="24"/>
    </row>
    <row r="5067" spans="1:10" ht="13">
      <c r="A5067" s="1" t="s">
        <v>5066</v>
      </c>
      <c r="E5067" s="39"/>
      <c r="F5067" s="65"/>
      <c r="I5067" s="24"/>
      <c r="J5067" s="24"/>
    </row>
    <row r="5068" spans="1:10" ht="13">
      <c r="A5068" s="1" t="s">
        <v>5067</v>
      </c>
      <c r="E5068" s="39"/>
      <c r="F5068" s="65"/>
      <c r="I5068" s="24"/>
      <c r="J5068" s="24"/>
    </row>
    <row r="5069" spans="1:10" ht="13">
      <c r="A5069" s="1" t="s">
        <v>5068</v>
      </c>
      <c r="E5069" s="39"/>
      <c r="F5069" s="65"/>
      <c r="I5069" s="24"/>
      <c r="J5069" s="24"/>
    </row>
    <row r="5070" spans="1:10" ht="13">
      <c r="A5070" s="1" t="s">
        <v>5069</v>
      </c>
      <c r="E5070" s="39"/>
      <c r="F5070" s="65"/>
      <c r="I5070" s="24"/>
      <c r="J5070" s="24"/>
    </row>
    <row r="5071" spans="1:10" ht="13">
      <c r="A5071" s="1" t="s">
        <v>5070</v>
      </c>
      <c r="E5071" s="39"/>
      <c r="F5071" s="65"/>
      <c r="I5071" s="24"/>
      <c r="J5071" s="24"/>
    </row>
    <row r="5072" spans="1:10" ht="13">
      <c r="A5072" s="1" t="s">
        <v>5071</v>
      </c>
      <c r="E5072" s="39"/>
      <c r="F5072" s="65"/>
      <c r="I5072" s="24"/>
      <c r="J5072" s="24"/>
    </row>
    <row r="5073" spans="1:10" ht="13">
      <c r="A5073" s="1" t="s">
        <v>5072</v>
      </c>
      <c r="E5073" s="39"/>
      <c r="F5073" s="65"/>
      <c r="I5073" s="24"/>
      <c r="J5073" s="24"/>
    </row>
    <row r="5074" spans="1:10" ht="13">
      <c r="A5074" s="1" t="s">
        <v>5073</v>
      </c>
      <c r="E5074" s="39"/>
      <c r="F5074" s="65"/>
      <c r="I5074" s="24"/>
      <c r="J5074" s="24"/>
    </row>
    <row r="5075" spans="1:10" ht="13">
      <c r="A5075" s="1" t="s">
        <v>5074</v>
      </c>
      <c r="E5075" s="39"/>
      <c r="F5075" s="65"/>
      <c r="I5075" s="24"/>
      <c r="J5075" s="24"/>
    </row>
    <row r="5076" spans="1:10" ht="13">
      <c r="A5076" s="1" t="s">
        <v>5075</v>
      </c>
      <c r="E5076" s="39"/>
      <c r="F5076" s="65"/>
      <c r="I5076" s="24"/>
      <c r="J5076" s="24"/>
    </row>
    <row r="5077" spans="1:10" ht="13">
      <c r="A5077" s="1" t="s">
        <v>5076</v>
      </c>
      <c r="E5077" s="39"/>
      <c r="F5077" s="65"/>
      <c r="I5077" s="24"/>
      <c r="J5077" s="24"/>
    </row>
    <row r="5078" spans="1:10" ht="13">
      <c r="A5078" s="1" t="s">
        <v>5077</v>
      </c>
      <c r="E5078" s="39"/>
      <c r="F5078" s="65"/>
      <c r="I5078" s="24"/>
      <c r="J5078" s="24"/>
    </row>
    <row r="5079" spans="1:10" ht="13">
      <c r="A5079" s="1" t="s">
        <v>5078</v>
      </c>
      <c r="E5079" s="39"/>
      <c r="F5079" s="65"/>
      <c r="I5079" s="24"/>
      <c r="J5079" s="24"/>
    </row>
    <row r="5080" spans="1:10" ht="13">
      <c r="A5080" s="1" t="s">
        <v>5079</v>
      </c>
      <c r="E5080" s="39"/>
      <c r="F5080" s="65"/>
      <c r="I5080" s="24"/>
      <c r="J5080" s="24"/>
    </row>
    <row r="5081" spans="1:10" ht="13">
      <c r="A5081" s="1" t="s">
        <v>5080</v>
      </c>
      <c r="E5081" s="39"/>
      <c r="F5081" s="65"/>
      <c r="I5081" s="24"/>
      <c r="J5081" s="24"/>
    </row>
    <row r="5082" spans="1:10" ht="13">
      <c r="A5082" s="1" t="s">
        <v>5081</v>
      </c>
      <c r="E5082" s="39"/>
      <c r="F5082" s="65"/>
      <c r="I5082" s="24"/>
      <c r="J5082" s="24"/>
    </row>
    <row r="5083" spans="1:10" ht="13">
      <c r="A5083" s="1" t="s">
        <v>5082</v>
      </c>
      <c r="E5083" s="39"/>
      <c r="F5083" s="65"/>
      <c r="I5083" s="24"/>
      <c r="J5083" s="24"/>
    </row>
    <row r="5084" spans="1:10" ht="13">
      <c r="A5084" s="1" t="s">
        <v>5083</v>
      </c>
      <c r="E5084" s="39"/>
      <c r="F5084" s="65"/>
      <c r="I5084" s="24"/>
      <c r="J5084" s="24"/>
    </row>
    <row r="5085" spans="1:10" ht="13">
      <c r="A5085" s="1" t="s">
        <v>5084</v>
      </c>
      <c r="E5085" s="39"/>
      <c r="F5085" s="65"/>
      <c r="I5085" s="24"/>
      <c r="J5085" s="24"/>
    </row>
    <row r="5086" spans="1:10" ht="13">
      <c r="A5086" s="1" t="s">
        <v>5085</v>
      </c>
      <c r="E5086" s="39"/>
      <c r="F5086" s="65"/>
      <c r="I5086" s="24"/>
      <c r="J5086" s="24"/>
    </row>
    <row r="5087" spans="1:10" ht="13">
      <c r="A5087" s="1" t="s">
        <v>5086</v>
      </c>
      <c r="E5087" s="39"/>
      <c r="F5087" s="65"/>
      <c r="I5087" s="24"/>
      <c r="J5087" s="24"/>
    </row>
    <row r="5088" spans="1:10" ht="13">
      <c r="A5088" s="1" t="s">
        <v>5087</v>
      </c>
      <c r="E5088" s="39"/>
      <c r="F5088" s="65"/>
      <c r="I5088" s="24"/>
      <c r="J5088" s="24"/>
    </row>
    <row r="5089" spans="1:10" ht="13">
      <c r="A5089" s="1" t="s">
        <v>5088</v>
      </c>
      <c r="E5089" s="39"/>
      <c r="F5089" s="65"/>
      <c r="I5089" s="24"/>
      <c r="J5089" s="24"/>
    </row>
    <row r="5090" spans="1:10" ht="13">
      <c r="A5090" s="1" t="s">
        <v>5089</v>
      </c>
      <c r="E5090" s="39"/>
      <c r="F5090" s="65"/>
      <c r="I5090" s="24"/>
      <c r="J5090" s="24"/>
    </row>
    <row r="5091" spans="1:10" ht="13">
      <c r="A5091" s="1" t="s">
        <v>5090</v>
      </c>
      <c r="E5091" s="39"/>
      <c r="F5091" s="65"/>
      <c r="I5091" s="24"/>
      <c r="J5091" s="24"/>
    </row>
    <row r="5092" spans="1:10" ht="13">
      <c r="A5092" s="1" t="s">
        <v>5091</v>
      </c>
      <c r="E5092" s="39"/>
      <c r="F5092" s="65"/>
      <c r="I5092" s="24"/>
      <c r="J5092" s="24"/>
    </row>
    <row r="5093" spans="1:10" ht="13">
      <c r="A5093" s="1" t="s">
        <v>5092</v>
      </c>
      <c r="E5093" s="39"/>
      <c r="F5093" s="65"/>
      <c r="I5093" s="24"/>
      <c r="J5093" s="24"/>
    </row>
    <row r="5094" spans="1:10" ht="13">
      <c r="A5094" s="1" t="s">
        <v>5093</v>
      </c>
      <c r="E5094" s="39"/>
      <c r="F5094" s="65"/>
      <c r="I5094" s="24"/>
      <c r="J5094" s="24"/>
    </row>
    <row r="5095" spans="1:10" ht="13">
      <c r="A5095" s="1" t="s">
        <v>5094</v>
      </c>
      <c r="E5095" s="39"/>
      <c r="F5095" s="65"/>
      <c r="I5095" s="24"/>
      <c r="J5095" s="24"/>
    </row>
    <row r="5096" spans="1:10" ht="13">
      <c r="A5096" s="1" t="s">
        <v>5095</v>
      </c>
      <c r="E5096" s="39"/>
      <c r="F5096" s="65"/>
      <c r="I5096" s="24"/>
      <c r="J5096" s="24"/>
    </row>
    <row r="5097" spans="1:10" ht="13">
      <c r="A5097" s="1" t="s">
        <v>5096</v>
      </c>
      <c r="E5097" s="39"/>
      <c r="F5097" s="65"/>
      <c r="I5097" s="24"/>
      <c r="J5097" s="24"/>
    </row>
    <row r="5098" spans="1:10" ht="13">
      <c r="A5098" s="1" t="s">
        <v>5097</v>
      </c>
      <c r="E5098" s="39"/>
      <c r="F5098" s="65"/>
      <c r="I5098" s="24"/>
      <c r="J5098" s="24"/>
    </row>
    <row r="5099" spans="1:10" ht="13">
      <c r="A5099" s="1" t="s">
        <v>5098</v>
      </c>
      <c r="E5099" s="39"/>
      <c r="F5099" s="65"/>
      <c r="I5099" s="24"/>
      <c r="J5099" s="24"/>
    </row>
    <row r="5100" spans="1:10" ht="13">
      <c r="A5100" s="1" t="s">
        <v>5099</v>
      </c>
      <c r="E5100" s="39"/>
      <c r="F5100" s="65"/>
      <c r="I5100" s="24"/>
      <c r="J5100" s="24"/>
    </row>
    <row r="5101" spans="1:10" ht="13">
      <c r="A5101" s="1" t="s">
        <v>5100</v>
      </c>
      <c r="E5101" s="39"/>
      <c r="F5101" s="65"/>
      <c r="I5101" s="24"/>
      <c r="J5101" s="24"/>
    </row>
    <row r="5102" spans="1:10" ht="13">
      <c r="A5102" s="1" t="s">
        <v>5101</v>
      </c>
      <c r="E5102" s="39"/>
      <c r="F5102" s="65"/>
      <c r="I5102" s="24"/>
      <c r="J5102" s="24"/>
    </row>
    <row r="5103" spans="1:10" ht="13">
      <c r="A5103" s="1" t="s">
        <v>5102</v>
      </c>
      <c r="E5103" s="39"/>
      <c r="F5103" s="65"/>
      <c r="I5103" s="24"/>
      <c r="J5103" s="24"/>
    </row>
    <row r="5104" spans="1:10" ht="13">
      <c r="A5104" s="1" t="s">
        <v>5103</v>
      </c>
      <c r="E5104" s="39"/>
      <c r="F5104" s="65"/>
      <c r="I5104" s="24"/>
      <c r="J5104" s="24"/>
    </row>
    <row r="5105" spans="1:10" ht="13">
      <c r="A5105" s="1" t="s">
        <v>5104</v>
      </c>
      <c r="E5105" s="39"/>
      <c r="F5105" s="65"/>
      <c r="I5105" s="24"/>
      <c r="J5105" s="24"/>
    </row>
    <row r="5106" spans="1:10" ht="13">
      <c r="A5106" s="1" t="s">
        <v>5105</v>
      </c>
      <c r="E5106" s="39"/>
      <c r="F5106" s="65"/>
      <c r="I5106" s="24"/>
      <c r="J5106" s="24"/>
    </row>
    <row r="5107" spans="1:10" ht="13">
      <c r="A5107" s="1" t="s">
        <v>5106</v>
      </c>
      <c r="E5107" s="39"/>
      <c r="F5107" s="65"/>
      <c r="I5107" s="24"/>
      <c r="J5107" s="24"/>
    </row>
    <row r="5108" spans="1:10" ht="13">
      <c r="A5108" s="1" t="s">
        <v>5107</v>
      </c>
      <c r="E5108" s="39"/>
      <c r="F5108" s="65"/>
      <c r="I5108" s="24"/>
      <c r="J5108" s="24"/>
    </row>
    <row r="5109" spans="1:10" ht="13">
      <c r="A5109" s="1" t="s">
        <v>5108</v>
      </c>
      <c r="E5109" s="39"/>
      <c r="F5109" s="65"/>
      <c r="I5109" s="24"/>
      <c r="J5109" s="24"/>
    </row>
    <row r="5110" spans="1:10" ht="13">
      <c r="A5110" s="1" t="s">
        <v>5109</v>
      </c>
      <c r="E5110" s="39"/>
      <c r="F5110" s="65"/>
      <c r="I5110" s="24"/>
      <c r="J5110" s="24"/>
    </row>
    <row r="5111" spans="1:10" ht="13">
      <c r="A5111" s="1" t="s">
        <v>5110</v>
      </c>
      <c r="E5111" s="39"/>
      <c r="F5111" s="65"/>
      <c r="I5111" s="24"/>
      <c r="J5111" s="24"/>
    </row>
    <row r="5112" spans="1:10" ht="13">
      <c r="A5112" s="1" t="s">
        <v>5111</v>
      </c>
      <c r="E5112" s="39"/>
      <c r="F5112" s="65"/>
      <c r="I5112" s="24"/>
      <c r="J5112" s="24"/>
    </row>
    <row r="5113" spans="1:10" ht="13">
      <c r="A5113" s="1" t="s">
        <v>5112</v>
      </c>
      <c r="E5113" s="39"/>
      <c r="F5113" s="65"/>
      <c r="I5113" s="24"/>
      <c r="J5113" s="24"/>
    </row>
    <row r="5114" spans="1:10" ht="13">
      <c r="A5114" s="1" t="s">
        <v>5113</v>
      </c>
      <c r="E5114" s="39"/>
      <c r="F5114" s="65"/>
      <c r="I5114" s="24"/>
      <c r="J5114" s="24"/>
    </row>
    <row r="5115" spans="1:10" ht="13">
      <c r="A5115" s="1" t="s">
        <v>5114</v>
      </c>
      <c r="E5115" s="39"/>
      <c r="F5115" s="65"/>
      <c r="I5115" s="24"/>
      <c r="J5115" s="24"/>
    </row>
    <row r="5116" spans="1:10" ht="13">
      <c r="A5116" s="1" t="s">
        <v>5115</v>
      </c>
      <c r="E5116" s="39"/>
      <c r="F5116" s="65"/>
      <c r="I5116" s="24"/>
      <c r="J5116" s="24"/>
    </row>
    <row r="5117" spans="1:10" ht="13">
      <c r="A5117" s="1" t="s">
        <v>5116</v>
      </c>
      <c r="E5117" s="39"/>
      <c r="F5117" s="65"/>
      <c r="I5117" s="24"/>
      <c r="J5117" s="24"/>
    </row>
    <row r="5118" spans="1:10" ht="13">
      <c r="A5118" s="1" t="s">
        <v>5117</v>
      </c>
      <c r="E5118" s="39"/>
      <c r="F5118" s="65"/>
      <c r="I5118" s="24"/>
      <c r="J5118" s="24"/>
    </row>
    <row r="5119" spans="1:10" ht="13">
      <c r="A5119" s="1" t="s">
        <v>5118</v>
      </c>
      <c r="E5119" s="39"/>
      <c r="F5119" s="65"/>
      <c r="I5119" s="24"/>
      <c r="J5119" s="24"/>
    </row>
    <row r="5120" spans="1:10" ht="13">
      <c r="A5120" s="1" t="s">
        <v>5119</v>
      </c>
      <c r="E5120" s="39"/>
      <c r="F5120" s="65"/>
      <c r="I5120" s="24"/>
      <c r="J5120" s="24"/>
    </row>
    <row r="5121" spans="1:10" ht="13">
      <c r="A5121" s="1" t="s">
        <v>5120</v>
      </c>
      <c r="E5121" s="39"/>
      <c r="F5121" s="65"/>
      <c r="I5121" s="24"/>
      <c r="J5121" s="24"/>
    </row>
    <row r="5122" spans="1:10" ht="13">
      <c r="A5122" s="1" t="s">
        <v>5121</v>
      </c>
      <c r="E5122" s="39"/>
      <c r="F5122" s="65"/>
      <c r="I5122" s="24"/>
      <c r="J5122" s="24"/>
    </row>
    <row r="5123" spans="1:10" ht="13">
      <c r="A5123" s="1" t="s">
        <v>5122</v>
      </c>
      <c r="E5123" s="39"/>
      <c r="F5123" s="65"/>
      <c r="I5123" s="24"/>
      <c r="J5123" s="24"/>
    </row>
    <row r="5124" spans="1:10" ht="13">
      <c r="A5124" s="1" t="s">
        <v>5123</v>
      </c>
      <c r="E5124" s="39"/>
      <c r="F5124" s="65"/>
      <c r="I5124" s="24"/>
      <c r="J5124" s="24"/>
    </row>
    <row r="5125" spans="1:10" ht="13">
      <c r="A5125" s="1" t="s">
        <v>5124</v>
      </c>
      <c r="E5125" s="39"/>
      <c r="F5125" s="65"/>
      <c r="I5125" s="24"/>
      <c r="J5125" s="24"/>
    </row>
    <row r="5126" spans="1:10" ht="13">
      <c r="A5126" s="1" t="s">
        <v>5125</v>
      </c>
      <c r="E5126" s="39"/>
      <c r="F5126" s="65"/>
      <c r="I5126" s="24"/>
      <c r="J5126" s="24"/>
    </row>
    <row r="5127" spans="1:10" ht="13">
      <c r="A5127" s="1" t="s">
        <v>5126</v>
      </c>
      <c r="E5127" s="39"/>
      <c r="F5127" s="65"/>
      <c r="I5127" s="24"/>
      <c r="J5127" s="24"/>
    </row>
    <row r="5128" spans="1:10" ht="13">
      <c r="A5128" s="1" t="s">
        <v>5127</v>
      </c>
      <c r="E5128" s="39"/>
      <c r="F5128" s="65"/>
      <c r="I5128" s="24"/>
      <c r="J5128" s="24"/>
    </row>
    <row r="5129" spans="1:10" ht="13">
      <c r="A5129" s="1" t="s">
        <v>5128</v>
      </c>
      <c r="E5129" s="39"/>
      <c r="F5129" s="65"/>
      <c r="I5129" s="24"/>
      <c r="J5129" s="24"/>
    </row>
    <row r="5130" spans="1:10" ht="13">
      <c r="A5130" s="1" t="s">
        <v>5129</v>
      </c>
      <c r="E5130" s="39"/>
      <c r="F5130" s="65"/>
      <c r="I5130" s="24"/>
      <c r="J5130" s="24"/>
    </row>
    <row r="5131" spans="1:10" ht="13">
      <c r="A5131" s="1" t="s">
        <v>5130</v>
      </c>
      <c r="E5131" s="39"/>
      <c r="F5131" s="65"/>
      <c r="I5131" s="24"/>
      <c r="J5131" s="24"/>
    </row>
    <row r="5132" spans="1:10" ht="13">
      <c r="A5132" s="1" t="s">
        <v>5131</v>
      </c>
      <c r="E5132" s="39"/>
      <c r="F5132" s="65"/>
      <c r="I5132" s="24"/>
      <c r="J5132" s="24"/>
    </row>
    <row r="5133" spans="1:10" ht="13">
      <c r="A5133" s="1" t="s">
        <v>5132</v>
      </c>
      <c r="E5133" s="39"/>
      <c r="F5133" s="65"/>
      <c r="I5133" s="24"/>
      <c r="J5133" s="24"/>
    </row>
    <row r="5134" spans="1:10" ht="13">
      <c r="A5134" s="1" t="s">
        <v>5133</v>
      </c>
      <c r="E5134" s="39"/>
      <c r="F5134" s="65"/>
      <c r="I5134" s="24"/>
      <c r="J5134" s="24"/>
    </row>
    <row r="5135" spans="1:10" ht="13">
      <c r="A5135" s="1" t="s">
        <v>5134</v>
      </c>
      <c r="E5135" s="39"/>
      <c r="F5135" s="65"/>
      <c r="I5135" s="24"/>
      <c r="J5135" s="24"/>
    </row>
    <row r="5136" spans="1:10" ht="13">
      <c r="A5136" s="1" t="s">
        <v>5135</v>
      </c>
      <c r="E5136" s="39"/>
      <c r="F5136" s="65"/>
      <c r="I5136" s="24"/>
      <c r="J5136" s="24"/>
    </row>
    <row r="5137" spans="1:10" ht="13">
      <c r="A5137" s="1" t="s">
        <v>5136</v>
      </c>
      <c r="E5137" s="39"/>
      <c r="F5137" s="65"/>
      <c r="I5137" s="24"/>
      <c r="J5137" s="24"/>
    </row>
    <row r="5138" spans="1:10" ht="13">
      <c r="A5138" s="1" t="s">
        <v>5137</v>
      </c>
      <c r="E5138" s="39"/>
      <c r="F5138" s="65"/>
      <c r="I5138" s="24"/>
      <c r="J5138" s="24"/>
    </row>
    <row r="5139" spans="1:10" ht="13">
      <c r="A5139" s="1" t="s">
        <v>5138</v>
      </c>
      <c r="E5139" s="39"/>
      <c r="F5139" s="65"/>
      <c r="I5139" s="24"/>
      <c r="J5139" s="24"/>
    </row>
    <row r="5140" spans="1:10" ht="13">
      <c r="A5140" s="1" t="s">
        <v>5139</v>
      </c>
      <c r="E5140" s="39"/>
      <c r="F5140" s="65"/>
      <c r="I5140" s="24"/>
      <c r="J5140" s="24"/>
    </row>
    <row r="5141" spans="1:10" ht="13">
      <c r="A5141" s="1" t="s">
        <v>5140</v>
      </c>
      <c r="E5141" s="39"/>
      <c r="F5141" s="65"/>
      <c r="I5141" s="24"/>
      <c r="J5141" s="24"/>
    </row>
    <row r="5142" spans="1:10" ht="13">
      <c r="A5142" s="1" t="s">
        <v>5141</v>
      </c>
      <c r="E5142" s="39"/>
      <c r="F5142" s="65"/>
      <c r="I5142" s="24"/>
      <c r="J5142" s="24"/>
    </row>
    <row r="5143" spans="1:10" ht="13">
      <c r="A5143" s="1" t="s">
        <v>5142</v>
      </c>
      <c r="E5143" s="39"/>
      <c r="F5143" s="65"/>
      <c r="I5143" s="24"/>
      <c r="J5143" s="24"/>
    </row>
    <row r="5144" spans="1:10" ht="13">
      <c r="A5144" s="1" t="s">
        <v>5143</v>
      </c>
      <c r="E5144" s="39"/>
      <c r="F5144" s="65"/>
      <c r="I5144" s="24"/>
      <c r="J5144" s="24"/>
    </row>
    <row r="5145" spans="1:10" ht="13">
      <c r="A5145" s="1" t="s">
        <v>5144</v>
      </c>
      <c r="E5145" s="39"/>
      <c r="F5145" s="65"/>
      <c r="I5145" s="24"/>
      <c r="J5145" s="24"/>
    </row>
    <row r="5146" spans="1:10" ht="13">
      <c r="A5146" s="1" t="s">
        <v>5145</v>
      </c>
      <c r="E5146" s="39"/>
      <c r="F5146" s="65"/>
      <c r="I5146" s="24"/>
      <c r="J5146" s="24"/>
    </row>
    <row r="5147" spans="1:10" ht="13">
      <c r="A5147" s="1" t="s">
        <v>5146</v>
      </c>
      <c r="E5147" s="39"/>
      <c r="F5147" s="65"/>
      <c r="I5147" s="24"/>
      <c r="J5147" s="24"/>
    </row>
    <row r="5148" spans="1:10" ht="13">
      <c r="A5148" s="1" t="s">
        <v>5147</v>
      </c>
      <c r="E5148" s="39"/>
      <c r="F5148" s="65"/>
      <c r="I5148" s="24"/>
      <c r="J5148" s="24"/>
    </row>
    <row r="5149" spans="1:10" ht="13">
      <c r="A5149" s="1" t="s">
        <v>5148</v>
      </c>
      <c r="E5149" s="39"/>
      <c r="F5149" s="65"/>
      <c r="I5149" s="24"/>
      <c r="J5149" s="24"/>
    </row>
    <row r="5150" spans="1:10" ht="13">
      <c r="A5150" s="1" t="s">
        <v>5149</v>
      </c>
      <c r="E5150" s="39"/>
      <c r="F5150" s="65"/>
      <c r="I5150" s="24"/>
      <c r="J5150" s="24"/>
    </row>
    <row r="5151" spans="1:10" ht="13">
      <c r="A5151" s="1" t="s">
        <v>5150</v>
      </c>
      <c r="E5151" s="39"/>
      <c r="F5151" s="65"/>
      <c r="I5151" s="24"/>
      <c r="J5151" s="24"/>
    </row>
    <row r="5152" spans="1:10" ht="13">
      <c r="A5152" s="1" t="s">
        <v>5151</v>
      </c>
      <c r="E5152" s="39"/>
      <c r="F5152" s="65"/>
      <c r="I5152" s="24"/>
      <c r="J5152" s="24"/>
    </row>
    <row r="5153" spans="1:10" ht="13">
      <c r="A5153" s="1" t="s">
        <v>5152</v>
      </c>
      <c r="E5153" s="39"/>
      <c r="F5153" s="65"/>
      <c r="I5153" s="24"/>
      <c r="J5153" s="24"/>
    </row>
    <row r="5154" spans="1:10" ht="13">
      <c r="A5154" s="1" t="s">
        <v>5153</v>
      </c>
      <c r="E5154" s="39"/>
      <c r="F5154" s="65"/>
      <c r="I5154" s="24"/>
      <c r="J5154" s="24"/>
    </row>
    <row r="5155" spans="1:10" ht="13">
      <c r="A5155" s="1" t="s">
        <v>5154</v>
      </c>
      <c r="E5155" s="39"/>
      <c r="F5155" s="65"/>
      <c r="I5155" s="24"/>
      <c r="J5155" s="24"/>
    </row>
    <row r="5156" spans="1:10" ht="13">
      <c r="A5156" s="1" t="s">
        <v>5155</v>
      </c>
      <c r="E5156" s="39"/>
      <c r="F5156" s="65"/>
      <c r="I5156" s="24"/>
      <c r="J5156" s="24"/>
    </row>
    <row r="5157" spans="1:10" ht="13">
      <c r="A5157" s="1" t="s">
        <v>5156</v>
      </c>
      <c r="E5157" s="39"/>
      <c r="F5157" s="65"/>
      <c r="I5157" s="24"/>
      <c r="J5157" s="24"/>
    </row>
    <row r="5158" spans="1:10" ht="13">
      <c r="A5158" s="1" t="s">
        <v>5157</v>
      </c>
      <c r="E5158" s="39"/>
      <c r="F5158" s="65"/>
      <c r="I5158" s="24"/>
      <c r="J5158" s="24"/>
    </row>
    <row r="5159" spans="1:10" ht="13">
      <c r="A5159" s="1" t="s">
        <v>5158</v>
      </c>
      <c r="E5159" s="39"/>
      <c r="F5159" s="65"/>
      <c r="I5159" s="24"/>
      <c r="J5159" s="24"/>
    </row>
    <row r="5160" spans="1:10" ht="13">
      <c r="A5160" s="1" t="s">
        <v>5159</v>
      </c>
      <c r="E5160" s="39"/>
      <c r="F5160" s="65"/>
      <c r="I5160" s="24"/>
      <c r="J5160" s="24"/>
    </row>
    <row r="5161" spans="1:10" ht="13">
      <c r="A5161" s="1" t="s">
        <v>5160</v>
      </c>
      <c r="E5161" s="39"/>
      <c r="F5161" s="65"/>
      <c r="I5161" s="24"/>
      <c r="J5161" s="24"/>
    </row>
    <row r="5162" spans="1:10" ht="13">
      <c r="A5162" s="1" t="s">
        <v>5161</v>
      </c>
      <c r="E5162" s="39"/>
      <c r="F5162" s="65"/>
      <c r="I5162" s="24"/>
      <c r="J5162" s="24"/>
    </row>
    <row r="5163" spans="1:10" ht="13">
      <c r="A5163" s="1" t="s">
        <v>5162</v>
      </c>
      <c r="E5163" s="39"/>
      <c r="F5163" s="65"/>
      <c r="I5163" s="24"/>
      <c r="J5163" s="24"/>
    </row>
    <row r="5164" spans="1:10" ht="13">
      <c r="A5164" s="1" t="s">
        <v>5163</v>
      </c>
      <c r="E5164" s="39"/>
      <c r="F5164" s="65"/>
      <c r="I5164" s="24"/>
      <c r="J5164" s="24"/>
    </row>
    <row r="5165" spans="1:10" ht="13">
      <c r="A5165" s="1" t="s">
        <v>5164</v>
      </c>
      <c r="E5165" s="39"/>
      <c r="F5165" s="65"/>
      <c r="I5165" s="24"/>
      <c r="J5165" s="24"/>
    </row>
    <row r="5166" spans="1:10" ht="13">
      <c r="A5166" s="1" t="s">
        <v>5165</v>
      </c>
      <c r="E5166" s="39"/>
      <c r="F5166" s="65"/>
      <c r="I5166" s="24"/>
      <c r="J5166" s="24"/>
    </row>
    <row r="5167" spans="1:10" ht="13">
      <c r="A5167" s="1" t="s">
        <v>5166</v>
      </c>
      <c r="E5167" s="39"/>
      <c r="F5167" s="65"/>
      <c r="I5167" s="24"/>
      <c r="J5167" s="24"/>
    </row>
    <row r="5168" spans="1:10" ht="13">
      <c r="A5168" s="1" t="s">
        <v>5167</v>
      </c>
      <c r="E5168" s="39"/>
      <c r="F5168" s="65"/>
      <c r="I5168" s="24"/>
      <c r="J5168" s="24"/>
    </row>
    <row r="5169" spans="1:10" ht="13">
      <c r="A5169" s="1" t="s">
        <v>5168</v>
      </c>
      <c r="E5169" s="39"/>
      <c r="F5169" s="65"/>
      <c r="I5169" s="24"/>
      <c r="J5169" s="24"/>
    </row>
    <row r="5170" spans="1:10" ht="13">
      <c r="A5170" s="1" t="s">
        <v>5169</v>
      </c>
      <c r="E5170" s="39"/>
      <c r="F5170" s="65"/>
      <c r="I5170" s="24"/>
      <c r="J5170" s="24"/>
    </row>
    <row r="5171" spans="1:10" ht="13">
      <c r="A5171" s="1" t="s">
        <v>5170</v>
      </c>
      <c r="E5171" s="39"/>
      <c r="F5171" s="65"/>
      <c r="I5171" s="24"/>
      <c r="J5171" s="24"/>
    </row>
    <row r="5172" spans="1:10" ht="13">
      <c r="A5172" s="1" t="s">
        <v>5171</v>
      </c>
      <c r="E5172" s="39"/>
      <c r="F5172" s="65"/>
      <c r="I5172" s="24"/>
      <c r="J5172" s="24"/>
    </row>
    <row r="5173" spans="1:10" ht="13">
      <c r="A5173" s="1" t="s">
        <v>5172</v>
      </c>
      <c r="E5173" s="39"/>
      <c r="F5173" s="65"/>
      <c r="I5173" s="24"/>
      <c r="J5173" s="24"/>
    </row>
    <row r="5174" spans="1:10" ht="13">
      <c r="A5174" s="1" t="s">
        <v>5173</v>
      </c>
      <c r="E5174" s="39"/>
      <c r="F5174" s="65"/>
      <c r="I5174" s="24"/>
      <c r="J5174" s="24"/>
    </row>
    <row r="5175" spans="1:10" ht="13">
      <c r="A5175" s="1" t="s">
        <v>5174</v>
      </c>
      <c r="E5175" s="39"/>
      <c r="F5175" s="65"/>
      <c r="I5175" s="24"/>
      <c r="J5175" s="24"/>
    </row>
    <row r="5176" spans="1:10" ht="13">
      <c r="A5176" s="1" t="s">
        <v>5175</v>
      </c>
      <c r="E5176" s="39"/>
      <c r="F5176" s="65"/>
      <c r="I5176" s="24"/>
      <c r="J5176" s="24"/>
    </row>
    <row r="5177" spans="1:10" ht="13">
      <c r="A5177" s="1" t="s">
        <v>5176</v>
      </c>
      <c r="E5177" s="39"/>
      <c r="F5177" s="65"/>
      <c r="I5177" s="24"/>
      <c r="J5177" s="24"/>
    </row>
    <row r="5178" spans="1:10" ht="13">
      <c r="A5178" s="1" t="s">
        <v>5177</v>
      </c>
      <c r="E5178" s="39"/>
      <c r="F5178" s="65"/>
      <c r="I5178" s="24"/>
      <c r="J5178" s="24"/>
    </row>
    <row r="5179" spans="1:10" ht="13">
      <c r="A5179" s="1" t="s">
        <v>5178</v>
      </c>
      <c r="E5179" s="39"/>
      <c r="F5179" s="65"/>
      <c r="I5179" s="24"/>
      <c r="J5179" s="24"/>
    </row>
    <row r="5180" spans="1:10" ht="13">
      <c r="A5180" s="1" t="s">
        <v>5179</v>
      </c>
      <c r="E5180" s="39"/>
      <c r="F5180" s="65"/>
      <c r="I5180" s="24"/>
      <c r="J5180" s="24"/>
    </row>
    <row r="5181" spans="1:10" ht="13">
      <c r="A5181" s="1" t="s">
        <v>5180</v>
      </c>
      <c r="E5181" s="39"/>
      <c r="F5181" s="65"/>
      <c r="I5181" s="24"/>
      <c r="J5181" s="24"/>
    </row>
    <row r="5182" spans="1:10" ht="13">
      <c r="A5182" s="1" t="s">
        <v>5181</v>
      </c>
      <c r="E5182" s="39"/>
      <c r="F5182" s="65"/>
      <c r="I5182" s="24"/>
      <c r="J5182" s="24"/>
    </row>
    <row r="5183" spans="1:10" ht="13">
      <c r="A5183" s="1" t="s">
        <v>5182</v>
      </c>
      <c r="E5183" s="39"/>
      <c r="F5183" s="65"/>
      <c r="I5183" s="24"/>
      <c r="J5183" s="24"/>
    </row>
    <row r="5184" spans="1:10" ht="13">
      <c r="A5184" s="1" t="s">
        <v>5183</v>
      </c>
      <c r="E5184" s="39"/>
      <c r="F5184" s="65"/>
      <c r="I5184" s="24"/>
      <c r="J5184" s="24"/>
    </row>
    <row r="5185" spans="1:10" ht="13">
      <c r="A5185" s="1" t="s">
        <v>5184</v>
      </c>
      <c r="E5185" s="39"/>
      <c r="F5185" s="65"/>
      <c r="I5185" s="24"/>
      <c r="J5185" s="24"/>
    </row>
    <row r="5186" spans="1:10" ht="13">
      <c r="A5186" s="1" t="s">
        <v>5185</v>
      </c>
      <c r="E5186" s="39"/>
      <c r="F5186" s="65"/>
      <c r="I5186" s="24"/>
      <c r="J5186" s="24"/>
    </row>
    <row r="5187" spans="1:10" ht="13">
      <c r="A5187" s="1" t="s">
        <v>5186</v>
      </c>
      <c r="E5187" s="39"/>
      <c r="F5187" s="65"/>
      <c r="I5187" s="24"/>
      <c r="J5187" s="24"/>
    </row>
    <row r="5188" spans="1:10" ht="13">
      <c r="A5188" s="1" t="s">
        <v>5187</v>
      </c>
      <c r="E5188" s="39"/>
      <c r="F5188" s="65"/>
      <c r="I5188" s="24"/>
      <c r="J5188" s="24"/>
    </row>
    <row r="5189" spans="1:10" ht="13">
      <c r="A5189" s="1" t="s">
        <v>5188</v>
      </c>
      <c r="E5189" s="39"/>
      <c r="F5189" s="65"/>
      <c r="I5189" s="24"/>
      <c r="J5189" s="24"/>
    </row>
    <row r="5190" spans="1:10" ht="13">
      <c r="A5190" s="1" t="s">
        <v>5189</v>
      </c>
      <c r="E5190" s="39"/>
      <c r="F5190" s="65"/>
      <c r="I5190" s="24"/>
      <c r="J5190" s="24"/>
    </row>
    <row r="5191" spans="1:10" ht="13">
      <c r="A5191" s="1" t="s">
        <v>5190</v>
      </c>
      <c r="E5191" s="39"/>
      <c r="F5191" s="65"/>
      <c r="I5191" s="24"/>
      <c r="J5191" s="24"/>
    </row>
    <row r="5192" spans="1:10" ht="13">
      <c r="A5192" s="1" t="s">
        <v>5191</v>
      </c>
      <c r="E5192" s="39"/>
      <c r="F5192" s="65"/>
      <c r="I5192" s="24"/>
      <c r="J5192" s="24"/>
    </row>
    <row r="5193" spans="1:10" ht="13">
      <c r="A5193" s="1" t="s">
        <v>5192</v>
      </c>
      <c r="E5193" s="39"/>
      <c r="F5193" s="65"/>
      <c r="I5193" s="24"/>
      <c r="J5193" s="24"/>
    </row>
    <row r="5194" spans="1:10" ht="13">
      <c r="A5194" s="1" t="s">
        <v>5193</v>
      </c>
      <c r="E5194" s="39"/>
      <c r="F5194" s="65"/>
      <c r="I5194" s="24"/>
      <c r="J5194" s="24"/>
    </row>
    <row r="5195" spans="1:10" ht="13">
      <c r="A5195" s="1" t="s">
        <v>5194</v>
      </c>
      <c r="E5195" s="39"/>
      <c r="F5195" s="65"/>
      <c r="I5195" s="24"/>
      <c r="J5195" s="24"/>
    </row>
    <row r="5196" spans="1:10" ht="13">
      <c r="A5196" s="1" t="s">
        <v>5195</v>
      </c>
      <c r="E5196" s="39"/>
      <c r="F5196" s="65"/>
      <c r="I5196" s="24"/>
      <c r="J5196" s="24"/>
    </row>
    <row r="5197" spans="1:10" ht="13">
      <c r="A5197" s="1" t="s">
        <v>5196</v>
      </c>
      <c r="E5197" s="39"/>
      <c r="F5197" s="65"/>
      <c r="I5197" s="24"/>
      <c r="J5197" s="24"/>
    </row>
    <row r="5198" spans="1:10" ht="13">
      <c r="A5198" s="1" t="s">
        <v>5197</v>
      </c>
      <c r="E5198" s="39"/>
      <c r="F5198" s="65"/>
      <c r="I5198" s="24"/>
      <c r="J5198" s="24"/>
    </row>
    <row r="5199" spans="1:10" ht="13">
      <c r="A5199" s="1" t="s">
        <v>5198</v>
      </c>
      <c r="E5199" s="39"/>
      <c r="F5199" s="65"/>
      <c r="I5199" s="24"/>
      <c r="J5199" s="24"/>
    </row>
    <row r="5200" spans="1:10" ht="13">
      <c r="A5200" s="1" t="s">
        <v>5199</v>
      </c>
      <c r="E5200" s="39"/>
      <c r="F5200" s="65"/>
      <c r="I5200" s="24"/>
      <c r="J5200" s="24"/>
    </row>
    <row r="5201" spans="1:10" ht="13">
      <c r="A5201" s="1" t="s">
        <v>5200</v>
      </c>
      <c r="E5201" s="39"/>
      <c r="F5201" s="65"/>
      <c r="I5201" s="24"/>
      <c r="J5201" s="24"/>
    </row>
    <row r="5202" spans="1:10" ht="13">
      <c r="A5202" s="1" t="s">
        <v>5201</v>
      </c>
      <c r="E5202" s="39"/>
      <c r="F5202" s="65"/>
      <c r="I5202" s="24"/>
      <c r="J5202" s="24"/>
    </row>
    <row r="5203" spans="1:10" ht="13">
      <c r="A5203" s="1" t="s">
        <v>5202</v>
      </c>
      <c r="E5203" s="39"/>
      <c r="F5203" s="65"/>
      <c r="I5203" s="24"/>
      <c r="J5203" s="24"/>
    </row>
    <row r="5204" spans="1:10" ht="13">
      <c r="A5204" s="1" t="s">
        <v>5203</v>
      </c>
      <c r="E5204" s="39"/>
      <c r="F5204" s="65"/>
      <c r="I5204" s="24"/>
      <c r="J5204" s="24"/>
    </row>
    <row r="5205" spans="1:10" ht="13">
      <c r="A5205" s="1" t="s">
        <v>5204</v>
      </c>
      <c r="E5205" s="39"/>
      <c r="F5205" s="65"/>
      <c r="I5205" s="24"/>
      <c r="J5205" s="24"/>
    </row>
    <row r="5206" spans="1:10" ht="13">
      <c r="A5206" s="1" t="s">
        <v>5205</v>
      </c>
      <c r="E5206" s="39"/>
      <c r="F5206" s="65"/>
      <c r="I5206" s="24"/>
      <c r="J5206" s="24"/>
    </row>
    <row r="5207" spans="1:10" ht="13">
      <c r="A5207" s="1" t="s">
        <v>5206</v>
      </c>
      <c r="E5207" s="39"/>
      <c r="F5207" s="65"/>
      <c r="I5207" s="24"/>
      <c r="J5207" s="24"/>
    </row>
    <row r="5208" spans="1:10" ht="13">
      <c r="A5208" s="1" t="s">
        <v>5207</v>
      </c>
      <c r="E5208" s="39"/>
      <c r="F5208" s="65"/>
      <c r="I5208" s="24"/>
      <c r="J5208" s="24"/>
    </row>
    <row r="5209" spans="1:10" ht="13">
      <c r="A5209" s="1" t="s">
        <v>5208</v>
      </c>
      <c r="E5209" s="39"/>
      <c r="F5209" s="65"/>
      <c r="I5209" s="24"/>
      <c r="J5209" s="24"/>
    </row>
    <row r="5210" spans="1:10" ht="13">
      <c r="A5210" s="1" t="s">
        <v>5209</v>
      </c>
      <c r="E5210" s="39"/>
      <c r="F5210" s="65"/>
      <c r="I5210" s="24"/>
      <c r="J5210" s="24"/>
    </row>
    <row r="5211" spans="1:10" ht="13">
      <c r="A5211" s="1" t="s">
        <v>5210</v>
      </c>
      <c r="E5211" s="39"/>
      <c r="F5211" s="65"/>
      <c r="I5211" s="24"/>
      <c r="J5211" s="24"/>
    </row>
    <row r="5212" spans="1:10" ht="13">
      <c r="A5212" s="1" t="s">
        <v>5211</v>
      </c>
      <c r="E5212" s="39"/>
      <c r="F5212" s="65"/>
      <c r="I5212" s="24"/>
      <c r="J5212" s="24"/>
    </row>
    <row r="5213" spans="1:10" ht="13">
      <c r="A5213" s="1" t="s">
        <v>5212</v>
      </c>
      <c r="E5213" s="39"/>
      <c r="F5213" s="65"/>
      <c r="I5213" s="24"/>
      <c r="J5213" s="24"/>
    </row>
    <row r="5214" spans="1:10" ht="13">
      <c r="A5214" s="1" t="s">
        <v>5213</v>
      </c>
      <c r="E5214" s="39"/>
      <c r="F5214" s="65"/>
      <c r="I5214" s="24"/>
      <c r="J5214" s="24"/>
    </row>
    <row r="5215" spans="1:10" ht="13">
      <c r="A5215" s="1" t="s">
        <v>5214</v>
      </c>
      <c r="E5215" s="39"/>
      <c r="F5215" s="65"/>
      <c r="I5215" s="24"/>
      <c r="J5215" s="24"/>
    </row>
    <row r="5216" spans="1:10" ht="13">
      <c r="A5216" s="1" t="s">
        <v>5215</v>
      </c>
      <c r="E5216" s="39"/>
      <c r="F5216" s="65"/>
      <c r="I5216" s="24"/>
      <c r="J5216" s="24"/>
    </row>
    <row r="5217" spans="1:10" ht="13">
      <c r="A5217" s="1" t="s">
        <v>5216</v>
      </c>
      <c r="E5217" s="39"/>
      <c r="F5217" s="65"/>
      <c r="I5217" s="24"/>
      <c r="J5217" s="24"/>
    </row>
    <row r="5218" spans="1:10" ht="13">
      <c r="A5218" s="1" t="s">
        <v>5217</v>
      </c>
      <c r="E5218" s="39"/>
      <c r="F5218" s="65"/>
      <c r="I5218" s="24"/>
      <c r="J5218" s="24"/>
    </row>
    <row r="5219" spans="1:10" ht="13">
      <c r="A5219" s="1" t="s">
        <v>5218</v>
      </c>
      <c r="E5219" s="39"/>
      <c r="F5219" s="65"/>
      <c r="I5219" s="24"/>
      <c r="J5219" s="24"/>
    </row>
    <row r="5220" spans="1:10" ht="13">
      <c r="A5220" s="1" t="s">
        <v>5219</v>
      </c>
      <c r="E5220" s="39"/>
      <c r="F5220" s="65"/>
      <c r="I5220" s="24"/>
      <c r="J5220" s="24"/>
    </row>
    <row r="5221" spans="1:10" ht="13">
      <c r="A5221" s="1" t="s">
        <v>5220</v>
      </c>
      <c r="E5221" s="39"/>
      <c r="F5221" s="65"/>
      <c r="I5221" s="24"/>
      <c r="J5221" s="24"/>
    </row>
    <row r="5222" spans="1:10" ht="13">
      <c r="A5222" s="1" t="s">
        <v>5221</v>
      </c>
      <c r="E5222" s="39"/>
      <c r="F5222" s="65"/>
      <c r="I5222" s="24"/>
      <c r="J5222" s="24"/>
    </row>
    <row r="5223" spans="1:10" ht="13">
      <c r="A5223" s="1" t="s">
        <v>5222</v>
      </c>
      <c r="E5223" s="39"/>
      <c r="F5223" s="65"/>
      <c r="I5223" s="24"/>
      <c r="J5223" s="24"/>
    </row>
    <row r="5224" spans="1:10" ht="13">
      <c r="A5224" s="1" t="s">
        <v>5223</v>
      </c>
      <c r="E5224" s="39"/>
      <c r="F5224" s="65"/>
      <c r="I5224" s="24"/>
      <c r="J5224" s="24"/>
    </row>
    <row r="5225" spans="1:10" ht="13">
      <c r="A5225" s="1" t="s">
        <v>5224</v>
      </c>
      <c r="E5225" s="39"/>
      <c r="F5225" s="65"/>
      <c r="I5225" s="24"/>
      <c r="J5225" s="24"/>
    </row>
    <row r="5226" spans="1:10" ht="13">
      <c r="A5226" s="1" t="s">
        <v>5225</v>
      </c>
      <c r="E5226" s="39"/>
      <c r="F5226" s="65"/>
      <c r="I5226" s="24"/>
      <c r="J5226" s="24"/>
    </row>
    <row r="5227" spans="1:10" ht="13">
      <c r="A5227" s="1" t="s">
        <v>5226</v>
      </c>
      <c r="E5227" s="39"/>
      <c r="F5227" s="65"/>
      <c r="I5227" s="24"/>
      <c r="J5227" s="24"/>
    </row>
    <row r="5228" spans="1:10" ht="13">
      <c r="A5228" s="1" t="s">
        <v>5227</v>
      </c>
      <c r="E5228" s="39"/>
      <c r="F5228" s="65"/>
      <c r="I5228" s="24"/>
      <c r="J5228" s="24"/>
    </row>
    <row r="5229" spans="1:10" ht="13">
      <c r="A5229" s="1" t="s">
        <v>5228</v>
      </c>
      <c r="E5229" s="39"/>
      <c r="F5229" s="65"/>
      <c r="I5229" s="24"/>
      <c r="J5229" s="24"/>
    </row>
    <row r="5230" spans="1:10" ht="13">
      <c r="A5230" s="1" t="s">
        <v>5229</v>
      </c>
      <c r="E5230" s="39"/>
      <c r="F5230" s="65"/>
      <c r="I5230" s="24"/>
      <c r="J5230" s="24"/>
    </row>
    <row r="5231" spans="1:10" ht="13">
      <c r="A5231" s="1" t="s">
        <v>5230</v>
      </c>
      <c r="E5231" s="39"/>
      <c r="F5231" s="65"/>
      <c r="I5231" s="24"/>
      <c r="J5231" s="24"/>
    </row>
    <row r="5232" spans="1:10" ht="13">
      <c r="A5232" s="1" t="s">
        <v>5231</v>
      </c>
      <c r="E5232" s="39"/>
      <c r="F5232" s="65"/>
      <c r="I5232" s="24"/>
      <c r="J5232" s="24"/>
    </row>
    <row r="5233" spans="1:10" ht="13">
      <c r="A5233" s="1" t="s">
        <v>5232</v>
      </c>
      <c r="E5233" s="39"/>
      <c r="F5233" s="65"/>
      <c r="I5233" s="24"/>
      <c r="J5233" s="24"/>
    </row>
    <row r="5234" spans="1:10" ht="13">
      <c r="A5234" s="1" t="s">
        <v>5233</v>
      </c>
      <c r="E5234" s="39"/>
      <c r="F5234" s="65"/>
      <c r="I5234" s="24"/>
      <c r="J5234" s="24"/>
    </row>
    <row r="5235" spans="1:10" ht="13">
      <c r="A5235" s="1" t="s">
        <v>5234</v>
      </c>
      <c r="E5235" s="39"/>
      <c r="F5235" s="65"/>
      <c r="I5235" s="24"/>
      <c r="J5235" s="24"/>
    </row>
    <row r="5236" spans="1:10" ht="13">
      <c r="A5236" s="1" t="s">
        <v>5235</v>
      </c>
      <c r="E5236" s="39"/>
      <c r="F5236" s="65"/>
      <c r="I5236" s="24"/>
      <c r="J5236" s="24"/>
    </row>
    <row r="5237" spans="1:10" ht="13">
      <c r="A5237" s="1" t="s">
        <v>5236</v>
      </c>
      <c r="E5237" s="39"/>
      <c r="F5237" s="65"/>
      <c r="I5237" s="24"/>
      <c r="J5237" s="24"/>
    </row>
    <row r="5238" spans="1:10" ht="13">
      <c r="A5238" s="1" t="s">
        <v>5237</v>
      </c>
      <c r="E5238" s="39"/>
      <c r="F5238" s="65"/>
      <c r="I5238" s="24"/>
      <c r="J5238" s="24"/>
    </row>
    <row r="5239" spans="1:10" ht="13">
      <c r="A5239" s="1" t="s">
        <v>5238</v>
      </c>
      <c r="E5239" s="39"/>
      <c r="F5239" s="65"/>
      <c r="I5239" s="24"/>
      <c r="J5239" s="24"/>
    </row>
    <row r="5240" spans="1:10" ht="13">
      <c r="A5240" s="1" t="s">
        <v>5239</v>
      </c>
      <c r="E5240" s="39"/>
      <c r="F5240" s="65"/>
      <c r="I5240" s="24"/>
      <c r="J5240" s="24"/>
    </row>
    <row r="5241" spans="1:10" ht="13">
      <c r="A5241" s="1" t="s">
        <v>5240</v>
      </c>
      <c r="E5241" s="39"/>
      <c r="F5241" s="65"/>
      <c r="I5241" s="24"/>
      <c r="J5241" s="24"/>
    </row>
    <row r="5242" spans="1:10" ht="13">
      <c r="A5242" s="1" t="s">
        <v>5241</v>
      </c>
      <c r="E5242" s="39"/>
      <c r="F5242" s="65"/>
      <c r="I5242" s="24"/>
      <c r="J5242" s="24"/>
    </row>
    <row r="5243" spans="1:10" ht="13">
      <c r="A5243" s="1" t="s">
        <v>5242</v>
      </c>
      <c r="E5243" s="39"/>
      <c r="F5243" s="65"/>
      <c r="I5243" s="24"/>
      <c r="J5243" s="24"/>
    </row>
    <row r="5244" spans="1:10" ht="13">
      <c r="A5244" s="1" t="s">
        <v>5243</v>
      </c>
      <c r="E5244" s="39"/>
      <c r="F5244" s="65"/>
      <c r="I5244" s="24"/>
      <c r="J5244" s="24"/>
    </row>
    <row r="5245" spans="1:10" ht="13">
      <c r="A5245" s="1" t="s">
        <v>5244</v>
      </c>
      <c r="E5245" s="39"/>
      <c r="F5245" s="65"/>
      <c r="I5245" s="24"/>
      <c r="J5245" s="24"/>
    </row>
    <row r="5246" spans="1:10" ht="13">
      <c r="A5246" s="1" t="s">
        <v>5245</v>
      </c>
      <c r="E5246" s="39"/>
      <c r="F5246" s="65"/>
      <c r="I5246" s="24"/>
      <c r="J5246" s="24"/>
    </row>
    <row r="5247" spans="1:10" ht="13">
      <c r="A5247" s="1" t="s">
        <v>5246</v>
      </c>
      <c r="E5247" s="39"/>
      <c r="F5247" s="65"/>
      <c r="I5247" s="24"/>
      <c r="J5247" s="24"/>
    </row>
    <row r="5248" spans="1:10" ht="13">
      <c r="A5248" s="1" t="s">
        <v>5247</v>
      </c>
      <c r="E5248" s="39"/>
      <c r="F5248" s="65"/>
      <c r="I5248" s="24"/>
      <c r="J5248" s="24"/>
    </row>
    <row r="5249" spans="1:10" ht="13">
      <c r="A5249" s="1" t="s">
        <v>5248</v>
      </c>
      <c r="E5249" s="39"/>
      <c r="F5249" s="65"/>
      <c r="I5249" s="24"/>
      <c r="J5249" s="24"/>
    </row>
    <row r="5250" spans="1:10" ht="13">
      <c r="A5250" s="1" t="s">
        <v>5249</v>
      </c>
      <c r="E5250" s="39"/>
      <c r="F5250" s="65"/>
      <c r="I5250" s="24"/>
      <c r="J5250" s="24"/>
    </row>
    <row r="5251" spans="1:10" ht="13">
      <c r="A5251" s="1" t="s">
        <v>5250</v>
      </c>
      <c r="E5251" s="39"/>
      <c r="F5251" s="65"/>
      <c r="I5251" s="24"/>
      <c r="J5251" s="24"/>
    </row>
    <row r="5252" spans="1:10" ht="13">
      <c r="A5252" s="1" t="s">
        <v>5251</v>
      </c>
      <c r="E5252" s="39"/>
      <c r="F5252" s="65"/>
      <c r="I5252" s="24"/>
      <c r="J5252" s="24"/>
    </row>
    <row r="5253" spans="1:10" ht="13">
      <c r="A5253" s="1" t="s">
        <v>5252</v>
      </c>
      <c r="E5253" s="39"/>
      <c r="F5253" s="65"/>
      <c r="I5253" s="24"/>
      <c r="J5253" s="24"/>
    </row>
    <row r="5254" spans="1:10" ht="13">
      <c r="A5254" s="1" t="s">
        <v>5253</v>
      </c>
      <c r="E5254" s="39"/>
      <c r="F5254" s="65"/>
      <c r="I5254" s="24"/>
      <c r="J5254" s="24"/>
    </row>
    <row r="5255" spans="1:10" ht="13">
      <c r="A5255" s="1" t="s">
        <v>5254</v>
      </c>
      <c r="E5255" s="39"/>
      <c r="F5255" s="65"/>
      <c r="I5255" s="24"/>
      <c r="J5255" s="24"/>
    </row>
    <row r="5256" spans="1:10" ht="13">
      <c r="A5256" s="1" t="s">
        <v>5255</v>
      </c>
      <c r="E5256" s="39"/>
      <c r="F5256" s="65"/>
      <c r="I5256" s="24"/>
      <c r="J5256" s="24"/>
    </row>
    <row r="5257" spans="1:10" ht="13">
      <c r="A5257" s="1" t="s">
        <v>5256</v>
      </c>
      <c r="E5257" s="39"/>
      <c r="F5257" s="65"/>
      <c r="I5257" s="24"/>
      <c r="J5257" s="24"/>
    </row>
    <row r="5258" spans="1:10" ht="13">
      <c r="A5258" s="1" t="s">
        <v>5257</v>
      </c>
      <c r="E5258" s="39"/>
      <c r="F5258" s="65"/>
      <c r="I5258" s="24"/>
      <c r="J5258" s="24"/>
    </row>
    <row r="5259" spans="1:10" ht="13">
      <c r="A5259" s="1" t="s">
        <v>5258</v>
      </c>
      <c r="E5259" s="39"/>
      <c r="F5259" s="65"/>
      <c r="I5259" s="24"/>
      <c r="J5259" s="24"/>
    </row>
    <row r="5260" spans="1:10" ht="13">
      <c r="A5260" s="1" t="s">
        <v>5259</v>
      </c>
      <c r="E5260" s="39"/>
      <c r="F5260" s="65"/>
      <c r="I5260" s="24"/>
      <c r="J5260" s="24"/>
    </row>
    <row r="5261" spans="1:10" ht="13">
      <c r="A5261" s="1" t="s">
        <v>5260</v>
      </c>
      <c r="E5261" s="39"/>
      <c r="F5261" s="65"/>
      <c r="I5261" s="24"/>
      <c r="J5261" s="24"/>
    </row>
    <row r="5262" spans="1:10" ht="13">
      <c r="A5262" s="1" t="s">
        <v>5261</v>
      </c>
      <c r="E5262" s="39"/>
      <c r="F5262" s="65"/>
      <c r="I5262" s="24"/>
      <c r="J5262" s="24"/>
    </row>
    <row r="5263" spans="1:10" ht="13">
      <c r="A5263" s="1" t="s">
        <v>5262</v>
      </c>
      <c r="E5263" s="39"/>
      <c r="F5263" s="65"/>
      <c r="I5263" s="24"/>
      <c r="J5263" s="24"/>
    </row>
    <row r="5264" spans="1:10" ht="13">
      <c r="A5264" s="1" t="s">
        <v>5263</v>
      </c>
      <c r="E5264" s="39"/>
      <c r="F5264" s="65"/>
      <c r="I5264" s="24"/>
      <c r="J5264" s="24"/>
    </row>
    <row r="5265" spans="1:10" ht="13">
      <c r="A5265" s="1" t="s">
        <v>5264</v>
      </c>
      <c r="E5265" s="39"/>
      <c r="F5265" s="65"/>
      <c r="I5265" s="24"/>
      <c r="J5265" s="24"/>
    </row>
    <row r="5266" spans="1:10" ht="13">
      <c r="A5266" s="1" t="s">
        <v>5265</v>
      </c>
      <c r="E5266" s="39"/>
      <c r="F5266" s="65"/>
      <c r="I5266" s="24"/>
      <c r="J5266" s="24"/>
    </row>
    <row r="5267" spans="1:10" ht="13">
      <c r="A5267" s="1" t="s">
        <v>5266</v>
      </c>
      <c r="E5267" s="39"/>
      <c r="F5267" s="65"/>
      <c r="I5267" s="24"/>
      <c r="J5267" s="24"/>
    </row>
    <row r="5268" spans="1:10" ht="13">
      <c r="A5268" s="1" t="s">
        <v>5267</v>
      </c>
      <c r="E5268" s="39"/>
      <c r="F5268" s="65"/>
      <c r="I5268" s="24"/>
      <c r="J5268" s="24"/>
    </row>
    <row r="5269" spans="1:10" ht="13">
      <c r="A5269" s="1" t="s">
        <v>5268</v>
      </c>
      <c r="E5269" s="39"/>
      <c r="F5269" s="65"/>
      <c r="I5269" s="24"/>
      <c r="J5269" s="24"/>
    </row>
    <row r="5270" spans="1:10" ht="13">
      <c r="A5270" s="1" t="s">
        <v>5269</v>
      </c>
      <c r="E5270" s="39"/>
      <c r="F5270" s="65"/>
      <c r="I5270" s="24"/>
      <c r="J5270" s="24"/>
    </row>
    <row r="5271" spans="1:10" ht="13">
      <c r="A5271" s="1" t="s">
        <v>5270</v>
      </c>
      <c r="E5271" s="39"/>
      <c r="F5271" s="65"/>
      <c r="I5271" s="24"/>
      <c r="J5271" s="24"/>
    </row>
    <row r="5272" spans="1:10" ht="13">
      <c r="A5272" s="1" t="s">
        <v>5271</v>
      </c>
      <c r="E5272" s="39"/>
      <c r="F5272" s="65"/>
      <c r="I5272" s="24"/>
      <c r="J5272" s="24"/>
    </row>
    <row r="5273" spans="1:10" ht="13">
      <c r="A5273" s="1" t="s">
        <v>5272</v>
      </c>
      <c r="E5273" s="39"/>
      <c r="F5273" s="65"/>
      <c r="I5273" s="24"/>
      <c r="J5273" s="24"/>
    </row>
    <row r="5274" spans="1:10" ht="13">
      <c r="A5274" s="1" t="s">
        <v>5273</v>
      </c>
      <c r="E5274" s="39"/>
      <c r="F5274" s="65"/>
      <c r="I5274" s="24"/>
      <c r="J5274" s="24"/>
    </row>
    <row r="5275" spans="1:10" ht="13">
      <c r="A5275" s="1" t="s">
        <v>5274</v>
      </c>
      <c r="E5275" s="39"/>
      <c r="F5275" s="65"/>
      <c r="I5275" s="24"/>
      <c r="J5275" s="24"/>
    </row>
    <row r="5276" spans="1:10" ht="13">
      <c r="A5276" s="1" t="s">
        <v>5275</v>
      </c>
      <c r="E5276" s="39"/>
      <c r="F5276" s="65"/>
      <c r="I5276" s="24"/>
      <c r="J5276" s="24"/>
    </row>
    <row r="5277" spans="1:10" ht="13">
      <c r="A5277" s="1" t="s">
        <v>5276</v>
      </c>
      <c r="E5277" s="39"/>
      <c r="F5277" s="65"/>
      <c r="I5277" s="24"/>
      <c r="J5277" s="24"/>
    </row>
    <row r="5278" spans="1:10" ht="13">
      <c r="A5278" s="1" t="s">
        <v>5277</v>
      </c>
      <c r="E5278" s="39"/>
      <c r="F5278" s="65"/>
      <c r="I5278" s="24"/>
      <c r="J5278" s="24"/>
    </row>
    <row r="5279" spans="1:10" ht="13">
      <c r="A5279" s="1" t="s">
        <v>5278</v>
      </c>
      <c r="E5279" s="39"/>
      <c r="F5279" s="65"/>
      <c r="I5279" s="24"/>
      <c r="J5279" s="24"/>
    </row>
    <row r="5280" spans="1:10" ht="13">
      <c r="A5280" s="1" t="s">
        <v>5279</v>
      </c>
      <c r="E5280" s="39"/>
      <c r="F5280" s="65"/>
      <c r="I5280" s="24"/>
      <c r="J5280" s="24"/>
    </row>
    <row r="5281" spans="1:10" ht="13">
      <c r="A5281" s="1" t="s">
        <v>5280</v>
      </c>
      <c r="E5281" s="39"/>
      <c r="F5281" s="65"/>
      <c r="I5281" s="24"/>
      <c r="J5281" s="24"/>
    </row>
    <row r="5282" spans="1:10" ht="13">
      <c r="A5282" s="1" t="s">
        <v>5281</v>
      </c>
      <c r="E5282" s="39"/>
      <c r="F5282" s="65"/>
      <c r="I5282" s="24"/>
      <c r="J5282" s="24"/>
    </row>
    <row r="5283" spans="1:10" ht="13">
      <c r="A5283" s="1" t="s">
        <v>5282</v>
      </c>
      <c r="E5283" s="39"/>
      <c r="F5283" s="65"/>
      <c r="I5283" s="24"/>
      <c r="J5283" s="24"/>
    </row>
    <row r="5284" spans="1:10" ht="13">
      <c r="A5284" s="1" t="s">
        <v>5283</v>
      </c>
      <c r="E5284" s="39"/>
      <c r="F5284" s="65"/>
      <c r="I5284" s="24"/>
      <c r="J5284" s="24"/>
    </row>
    <row r="5285" spans="1:10" ht="13">
      <c r="A5285" s="1" t="s">
        <v>5284</v>
      </c>
      <c r="E5285" s="39"/>
      <c r="F5285" s="65"/>
      <c r="I5285" s="24"/>
      <c r="J5285" s="24"/>
    </row>
    <row r="5286" spans="1:10" ht="13">
      <c r="A5286" s="1" t="s">
        <v>5285</v>
      </c>
      <c r="E5286" s="39"/>
      <c r="F5286" s="65"/>
      <c r="I5286" s="24"/>
      <c r="J5286" s="24"/>
    </row>
    <row r="5287" spans="1:10" ht="13">
      <c r="A5287" s="1" t="s">
        <v>5286</v>
      </c>
      <c r="E5287" s="39"/>
      <c r="F5287" s="65"/>
      <c r="I5287" s="24"/>
      <c r="J5287" s="24"/>
    </row>
    <row r="5288" spans="1:10" ht="13">
      <c r="A5288" s="1" t="s">
        <v>5287</v>
      </c>
      <c r="E5288" s="39"/>
      <c r="F5288" s="65"/>
      <c r="I5288" s="24"/>
      <c r="J5288" s="24"/>
    </row>
    <row r="5289" spans="1:10" ht="13">
      <c r="A5289" s="1" t="s">
        <v>5288</v>
      </c>
      <c r="E5289" s="39"/>
      <c r="F5289" s="65"/>
      <c r="I5289" s="24"/>
      <c r="J5289" s="24"/>
    </row>
    <row r="5290" spans="1:10" ht="13">
      <c r="A5290" s="1" t="s">
        <v>5289</v>
      </c>
      <c r="E5290" s="39"/>
      <c r="F5290" s="65"/>
      <c r="I5290" s="24"/>
      <c r="J5290" s="24"/>
    </row>
    <row r="5291" spans="1:10" ht="13">
      <c r="A5291" s="1" t="s">
        <v>5290</v>
      </c>
      <c r="E5291" s="39"/>
      <c r="F5291" s="65"/>
      <c r="I5291" s="24"/>
      <c r="J5291" s="24"/>
    </row>
    <row r="5292" spans="1:10" ht="13">
      <c r="A5292" s="1" t="s">
        <v>5291</v>
      </c>
      <c r="E5292" s="39"/>
      <c r="F5292" s="65"/>
      <c r="I5292" s="24"/>
      <c r="J5292" s="24"/>
    </row>
    <row r="5293" spans="1:10" ht="13">
      <c r="A5293" s="1" t="s">
        <v>5292</v>
      </c>
      <c r="E5293" s="39"/>
      <c r="F5293" s="65"/>
      <c r="I5293" s="24"/>
      <c r="J5293" s="24"/>
    </row>
    <row r="5294" spans="1:10" ht="13">
      <c r="A5294" s="1" t="s">
        <v>5293</v>
      </c>
      <c r="E5294" s="39"/>
      <c r="F5294" s="65"/>
      <c r="I5294" s="24"/>
      <c r="J5294" s="24"/>
    </row>
    <row r="5295" spans="1:10" ht="13">
      <c r="A5295" s="1" t="s">
        <v>5294</v>
      </c>
      <c r="E5295" s="39"/>
      <c r="F5295" s="65"/>
      <c r="I5295" s="24"/>
      <c r="J5295" s="24"/>
    </row>
    <row r="5296" spans="1:10" ht="13">
      <c r="A5296" s="1" t="s">
        <v>5295</v>
      </c>
      <c r="E5296" s="39"/>
      <c r="F5296" s="65"/>
      <c r="I5296" s="24"/>
      <c r="J5296" s="24"/>
    </row>
    <row r="5297" spans="1:10" ht="13">
      <c r="A5297" s="1" t="s">
        <v>5296</v>
      </c>
      <c r="E5297" s="39"/>
      <c r="F5297" s="65"/>
      <c r="I5297" s="24"/>
      <c r="J5297" s="24"/>
    </row>
    <row r="5298" spans="1:10" ht="13">
      <c r="A5298" s="1" t="s">
        <v>5297</v>
      </c>
      <c r="E5298" s="39"/>
      <c r="F5298" s="65"/>
      <c r="I5298" s="24"/>
      <c r="J5298" s="24"/>
    </row>
    <row r="5299" spans="1:10" ht="13">
      <c r="A5299" s="1" t="s">
        <v>5298</v>
      </c>
      <c r="E5299" s="39"/>
      <c r="F5299" s="65"/>
      <c r="I5299" s="24"/>
      <c r="J5299" s="24"/>
    </row>
    <row r="5300" spans="1:10" ht="13">
      <c r="A5300" s="1" t="s">
        <v>5299</v>
      </c>
      <c r="E5300" s="39"/>
      <c r="F5300" s="65"/>
      <c r="I5300" s="24"/>
      <c r="J5300" s="24"/>
    </row>
    <row r="5301" spans="1:10" ht="13">
      <c r="A5301" s="1" t="s">
        <v>5300</v>
      </c>
      <c r="E5301" s="39"/>
      <c r="F5301" s="65"/>
      <c r="I5301" s="24"/>
      <c r="J5301" s="24"/>
    </row>
    <row r="5302" spans="1:10" ht="13">
      <c r="A5302" s="1" t="s">
        <v>5301</v>
      </c>
      <c r="E5302" s="39"/>
      <c r="F5302" s="65"/>
      <c r="I5302" s="24"/>
      <c r="J5302" s="24"/>
    </row>
    <row r="5303" spans="1:10" ht="13">
      <c r="A5303" s="1" t="s">
        <v>5302</v>
      </c>
      <c r="E5303" s="39"/>
      <c r="F5303" s="65"/>
      <c r="I5303" s="24"/>
      <c r="J5303" s="24"/>
    </row>
    <row r="5304" spans="1:10" ht="13">
      <c r="A5304" s="1" t="s">
        <v>5303</v>
      </c>
      <c r="E5304" s="39"/>
      <c r="F5304" s="65"/>
      <c r="I5304" s="24"/>
      <c r="J5304" s="24"/>
    </row>
    <row r="5305" spans="1:10" ht="13">
      <c r="A5305" s="1" t="s">
        <v>5304</v>
      </c>
      <c r="E5305" s="39"/>
      <c r="F5305" s="65"/>
      <c r="I5305" s="24"/>
      <c r="J5305" s="24"/>
    </row>
    <row r="5306" spans="1:10" ht="13">
      <c r="A5306" s="1" t="s">
        <v>5305</v>
      </c>
      <c r="E5306" s="39"/>
      <c r="F5306" s="65"/>
      <c r="I5306" s="24"/>
      <c r="J5306" s="24"/>
    </row>
    <row r="5307" spans="1:10" ht="13">
      <c r="A5307" s="1" t="s">
        <v>5306</v>
      </c>
      <c r="E5307" s="39"/>
      <c r="F5307" s="65"/>
      <c r="I5307" s="24"/>
      <c r="J5307" s="24"/>
    </row>
    <row r="5308" spans="1:10" ht="13">
      <c r="A5308" s="1" t="s">
        <v>5307</v>
      </c>
      <c r="E5308" s="39"/>
      <c r="F5308" s="65"/>
      <c r="I5308" s="24"/>
      <c r="J5308" s="24"/>
    </row>
    <row r="5309" spans="1:10" ht="13">
      <c r="A5309" s="1" t="s">
        <v>5308</v>
      </c>
      <c r="E5309" s="39"/>
      <c r="F5309" s="65"/>
      <c r="I5309" s="24"/>
      <c r="J5309" s="24"/>
    </row>
    <row r="5310" spans="1:10" ht="13">
      <c r="A5310" s="1" t="s">
        <v>5309</v>
      </c>
      <c r="E5310" s="39"/>
      <c r="F5310" s="65"/>
      <c r="I5310" s="24"/>
      <c r="J5310" s="24"/>
    </row>
    <row r="5311" spans="1:10" ht="13">
      <c r="A5311" s="1" t="s">
        <v>5310</v>
      </c>
      <c r="E5311" s="39"/>
      <c r="F5311" s="65"/>
      <c r="I5311" s="24"/>
      <c r="J5311" s="24"/>
    </row>
    <row r="5312" spans="1:10" ht="13">
      <c r="A5312" s="1" t="s">
        <v>5311</v>
      </c>
      <c r="E5312" s="39"/>
      <c r="F5312" s="65"/>
      <c r="I5312" s="24"/>
      <c r="J5312" s="24"/>
    </row>
    <row r="5313" spans="1:10" ht="13">
      <c r="A5313" s="1" t="s">
        <v>5312</v>
      </c>
      <c r="E5313" s="39"/>
      <c r="F5313" s="65"/>
      <c r="I5313" s="24"/>
      <c r="J5313" s="24"/>
    </row>
    <row r="5314" spans="1:10" ht="13">
      <c r="A5314" s="1" t="s">
        <v>5313</v>
      </c>
      <c r="E5314" s="39"/>
      <c r="F5314" s="65"/>
      <c r="I5314" s="24"/>
      <c r="J5314" s="24"/>
    </row>
    <row r="5315" spans="1:10" ht="13">
      <c r="A5315" s="1" t="s">
        <v>5314</v>
      </c>
      <c r="E5315" s="39"/>
      <c r="F5315" s="65"/>
      <c r="I5315" s="24"/>
      <c r="J5315" s="24"/>
    </row>
    <row r="5316" spans="1:10" ht="13">
      <c r="A5316" s="1" t="s">
        <v>5315</v>
      </c>
      <c r="E5316" s="39"/>
      <c r="F5316" s="65"/>
      <c r="I5316" s="24"/>
      <c r="J5316" s="24"/>
    </row>
    <row r="5317" spans="1:10" ht="13">
      <c r="A5317" s="1" t="s">
        <v>5316</v>
      </c>
      <c r="E5317" s="39"/>
      <c r="F5317" s="65"/>
      <c r="I5317" s="24"/>
      <c r="J5317" s="24"/>
    </row>
    <row r="5318" spans="1:10" ht="13">
      <c r="A5318" s="1" t="s">
        <v>5317</v>
      </c>
      <c r="E5318" s="39"/>
      <c r="F5318" s="65"/>
      <c r="I5318" s="24"/>
      <c r="J5318" s="24"/>
    </row>
    <row r="5319" spans="1:10" ht="13">
      <c r="A5319" s="1" t="s">
        <v>5318</v>
      </c>
      <c r="E5319" s="39"/>
      <c r="F5319" s="65"/>
      <c r="I5319" s="24"/>
      <c r="J5319" s="24"/>
    </row>
    <row r="5320" spans="1:10" ht="13">
      <c r="A5320" s="1" t="s">
        <v>5319</v>
      </c>
      <c r="E5320" s="39"/>
      <c r="F5320" s="65"/>
      <c r="I5320" s="24"/>
      <c r="J5320" s="24"/>
    </row>
    <row r="5321" spans="1:10" ht="13">
      <c r="A5321" s="1" t="s">
        <v>5320</v>
      </c>
      <c r="E5321" s="39"/>
      <c r="F5321" s="65"/>
      <c r="I5321" s="24"/>
      <c r="J5321" s="24"/>
    </row>
    <row r="5322" spans="1:10" ht="13">
      <c r="A5322" s="1" t="s">
        <v>5321</v>
      </c>
      <c r="E5322" s="39"/>
      <c r="F5322" s="65"/>
      <c r="I5322" s="24"/>
      <c r="J5322" s="24"/>
    </row>
    <row r="5323" spans="1:10" ht="13">
      <c r="A5323" s="1" t="s">
        <v>5322</v>
      </c>
      <c r="E5323" s="39"/>
      <c r="F5323" s="65"/>
      <c r="I5323" s="24"/>
      <c r="J5323" s="24"/>
    </row>
    <row r="5324" spans="1:10" ht="13">
      <c r="A5324" s="1" t="s">
        <v>5323</v>
      </c>
      <c r="E5324" s="39"/>
      <c r="F5324" s="65"/>
      <c r="I5324" s="24"/>
      <c r="J5324" s="24"/>
    </row>
    <row r="5325" spans="1:10" ht="13">
      <c r="A5325" s="1" t="s">
        <v>5324</v>
      </c>
      <c r="E5325" s="39"/>
      <c r="F5325" s="65"/>
      <c r="I5325" s="24"/>
      <c r="J5325" s="24"/>
    </row>
    <row r="5326" spans="1:10" ht="13">
      <c r="A5326" s="1" t="s">
        <v>5325</v>
      </c>
      <c r="E5326" s="39"/>
      <c r="F5326" s="65"/>
      <c r="I5326" s="24"/>
      <c r="J5326" s="24"/>
    </row>
    <row r="5327" spans="1:10" ht="13">
      <c r="A5327" s="1" t="s">
        <v>5326</v>
      </c>
      <c r="E5327" s="39"/>
      <c r="F5327" s="65"/>
      <c r="I5327" s="24"/>
      <c r="J5327" s="24"/>
    </row>
    <row r="5328" spans="1:10" ht="13">
      <c r="A5328" s="1" t="s">
        <v>5327</v>
      </c>
      <c r="E5328" s="39"/>
      <c r="F5328" s="65"/>
      <c r="I5328" s="24"/>
      <c r="J5328" s="24"/>
    </row>
    <row r="5329" spans="1:10" ht="13">
      <c r="A5329" s="1" t="s">
        <v>5328</v>
      </c>
      <c r="E5329" s="39"/>
      <c r="F5329" s="65"/>
      <c r="I5329" s="24"/>
      <c r="J5329" s="24"/>
    </row>
    <row r="5330" spans="1:10" ht="13">
      <c r="A5330" s="1" t="s">
        <v>5329</v>
      </c>
      <c r="E5330" s="39"/>
      <c r="F5330" s="65"/>
      <c r="I5330" s="24"/>
      <c r="J5330" s="24"/>
    </row>
    <row r="5331" spans="1:10" ht="13">
      <c r="A5331" s="1" t="s">
        <v>5330</v>
      </c>
      <c r="E5331" s="39"/>
      <c r="F5331" s="65"/>
      <c r="I5331" s="24"/>
      <c r="J5331" s="24"/>
    </row>
    <row r="5332" spans="1:10" ht="13">
      <c r="A5332" s="1" t="s">
        <v>5331</v>
      </c>
      <c r="E5332" s="39"/>
      <c r="F5332" s="65"/>
      <c r="I5332" s="24"/>
      <c r="J5332" s="24"/>
    </row>
    <row r="5333" spans="1:10" ht="13">
      <c r="A5333" s="1" t="s">
        <v>5332</v>
      </c>
      <c r="E5333" s="39"/>
      <c r="F5333" s="65"/>
      <c r="I5333" s="24"/>
      <c r="J5333" s="24"/>
    </row>
    <row r="5334" spans="1:10" ht="13">
      <c r="A5334" s="1" t="s">
        <v>5333</v>
      </c>
      <c r="E5334" s="39"/>
      <c r="F5334" s="65"/>
      <c r="I5334" s="24"/>
      <c r="J5334" s="24"/>
    </row>
    <row r="5335" spans="1:10" ht="13">
      <c r="A5335" s="1" t="s">
        <v>5334</v>
      </c>
      <c r="E5335" s="39"/>
      <c r="F5335" s="65"/>
      <c r="I5335" s="24"/>
      <c r="J5335" s="24"/>
    </row>
    <row r="5336" spans="1:10" ht="13">
      <c r="A5336" s="1" t="s">
        <v>5335</v>
      </c>
      <c r="E5336" s="39"/>
      <c r="F5336" s="65"/>
      <c r="I5336" s="24"/>
      <c r="J5336" s="24"/>
    </row>
    <row r="5337" spans="1:10" ht="13">
      <c r="A5337" s="1" t="s">
        <v>5336</v>
      </c>
      <c r="E5337" s="39"/>
      <c r="F5337" s="65"/>
      <c r="I5337" s="24"/>
      <c r="J5337" s="24"/>
    </row>
    <row r="5338" spans="1:10" ht="13">
      <c r="A5338" s="1" t="s">
        <v>5337</v>
      </c>
      <c r="E5338" s="39"/>
      <c r="F5338" s="65"/>
      <c r="I5338" s="24"/>
      <c r="J5338" s="24"/>
    </row>
    <row r="5339" spans="1:10" ht="13">
      <c r="A5339" s="1" t="s">
        <v>5338</v>
      </c>
      <c r="E5339" s="39"/>
      <c r="F5339" s="65"/>
      <c r="I5339" s="24"/>
      <c r="J5339" s="24"/>
    </row>
    <row r="5340" spans="1:10" ht="13">
      <c r="A5340" s="1" t="s">
        <v>5339</v>
      </c>
      <c r="E5340" s="39"/>
      <c r="F5340" s="65"/>
      <c r="I5340" s="24"/>
      <c r="J5340" s="24"/>
    </row>
    <row r="5341" spans="1:10" ht="13">
      <c r="A5341" s="1" t="s">
        <v>5340</v>
      </c>
      <c r="E5341" s="39"/>
      <c r="F5341" s="65"/>
      <c r="I5341" s="24"/>
      <c r="J5341" s="24"/>
    </row>
    <row r="5342" spans="1:10" ht="13">
      <c r="A5342" s="1" t="s">
        <v>5341</v>
      </c>
      <c r="E5342" s="39"/>
      <c r="F5342" s="65"/>
      <c r="I5342" s="24"/>
      <c r="J5342" s="24"/>
    </row>
    <row r="5343" spans="1:10" ht="13">
      <c r="A5343" s="1" t="s">
        <v>5342</v>
      </c>
      <c r="E5343" s="39"/>
      <c r="F5343" s="65"/>
      <c r="I5343" s="24"/>
      <c r="J5343" s="24"/>
    </row>
    <row r="5344" spans="1:10" ht="13">
      <c r="A5344" s="1" t="s">
        <v>5343</v>
      </c>
      <c r="E5344" s="39"/>
      <c r="F5344" s="65"/>
      <c r="I5344" s="24"/>
      <c r="J5344" s="24"/>
    </row>
    <row r="5345" spans="1:10" ht="13">
      <c r="A5345" s="1" t="s">
        <v>5344</v>
      </c>
      <c r="E5345" s="39"/>
      <c r="F5345" s="65"/>
      <c r="I5345" s="24"/>
      <c r="J5345" s="24"/>
    </row>
    <row r="5346" spans="1:10" ht="13">
      <c r="A5346" s="1" t="s">
        <v>5345</v>
      </c>
      <c r="E5346" s="39"/>
      <c r="F5346" s="65"/>
      <c r="I5346" s="24"/>
      <c r="J5346" s="24"/>
    </row>
    <row r="5347" spans="1:10" ht="13">
      <c r="A5347" s="1" t="s">
        <v>5346</v>
      </c>
      <c r="E5347" s="39"/>
      <c r="F5347" s="65"/>
      <c r="I5347" s="24"/>
      <c r="J5347" s="24"/>
    </row>
    <row r="5348" spans="1:10" ht="13">
      <c r="A5348" s="1" t="s">
        <v>5347</v>
      </c>
      <c r="E5348" s="39"/>
      <c r="F5348" s="65"/>
      <c r="I5348" s="24"/>
      <c r="J5348" s="24"/>
    </row>
    <row r="5349" spans="1:10" ht="13">
      <c r="A5349" s="1" t="s">
        <v>5348</v>
      </c>
      <c r="E5349" s="39"/>
      <c r="F5349" s="65"/>
      <c r="I5349" s="24"/>
      <c r="J5349" s="24"/>
    </row>
    <row r="5350" spans="1:10" ht="13">
      <c r="A5350" s="1" t="s">
        <v>5349</v>
      </c>
      <c r="E5350" s="39"/>
      <c r="F5350" s="65"/>
      <c r="I5350" s="24"/>
      <c r="J5350" s="24"/>
    </row>
    <row r="5351" spans="1:10" ht="13">
      <c r="A5351" s="1" t="s">
        <v>5350</v>
      </c>
      <c r="E5351" s="39"/>
      <c r="F5351" s="65"/>
      <c r="I5351" s="24"/>
      <c r="J5351" s="24"/>
    </row>
    <row r="5352" spans="1:10" ht="13">
      <c r="A5352" s="1" t="s">
        <v>5351</v>
      </c>
      <c r="E5352" s="39"/>
      <c r="F5352" s="65"/>
      <c r="I5352" s="24"/>
      <c r="J5352" s="24"/>
    </row>
    <row r="5353" spans="1:10" ht="13">
      <c r="A5353" s="1" t="s">
        <v>5352</v>
      </c>
      <c r="E5353" s="39"/>
      <c r="F5353" s="65"/>
      <c r="I5353" s="24"/>
      <c r="J5353" s="24"/>
    </row>
    <row r="5354" spans="1:10" ht="13">
      <c r="A5354" s="1" t="s">
        <v>5353</v>
      </c>
      <c r="E5354" s="39"/>
      <c r="F5354" s="65"/>
      <c r="I5354" s="24"/>
      <c r="J5354" s="24"/>
    </row>
    <row r="5355" spans="1:10" ht="13">
      <c r="A5355" s="1" t="s">
        <v>5354</v>
      </c>
      <c r="E5355" s="39"/>
      <c r="F5355" s="65"/>
      <c r="I5355" s="24"/>
      <c r="J5355" s="24"/>
    </row>
    <row r="5356" spans="1:10" ht="13">
      <c r="A5356" s="1" t="s">
        <v>5355</v>
      </c>
      <c r="E5356" s="39"/>
      <c r="F5356" s="65"/>
      <c r="I5356" s="24"/>
      <c r="J5356" s="24"/>
    </row>
    <row r="5357" spans="1:10" ht="13">
      <c r="A5357" s="1" t="s">
        <v>5356</v>
      </c>
      <c r="E5357" s="39"/>
      <c r="F5357" s="65"/>
      <c r="I5357" s="24"/>
      <c r="J5357" s="24"/>
    </row>
    <row r="5358" spans="1:10" ht="13">
      <c r="A5358" s="1" t="s">
        <v>5357</v>
      </c>
      <c r="E5358" s="39"/>
      <c r="F5358" s="65"/>
      <c r="I5358" s="24"/>
      <c r="J5358" s="24"/>
    </row>
    <row r="5359" spans="1:10" ht="13">
      <c r="A5359" s="1" t="s">
        <v>5358</v>
      </c>
      <c r="E5359" s="39"/>
      <c r="F5359" s="65"/>
      <c r="I5359" s="24"/>
      <c r="J5359" s="24"/>
    </row>
    <row r="5360" spans="1:10" ht="13">
      <c r="A5360" s="1" t="s">
        <v>5359</v>
      </c>
      <c r="E5360" s="39"/>
      <c r="F5360" s="65"/>
      <c r="I5360" s="24"/>
      <c r="J5360" s="24"/>
    </row>
    <row r="5361" spans="1:10" ht="13">
      <c r="A5361" s="1" t="s">
        <v>5360</v>
      </c>
      <c r="E5361" s="39"/>
      <c r="F5361" s="65"/>
      <c r="I5361" s="24"/>
      <c r="J5361" s="24"/>
    </row>
    <row r="5362" spans="1:10" ht="13">
      <c r="A5362" s="1" t="s">
        <v>5361</v>
      </c>
      <c r="E5362" s="39"/>
      <c r="F5362" s="65"/>
      <c r="I5362" s="24"/>
      <c r="J5362" s="24"/>
    </row>
    <row r="5363" spans="1:10" ht="13">
      <c r="A5363" s="1" t="s">
        <v>5362</v>
      </c>
      <c r="E5363" s="39"/>
      <c r="F5363" s="65"/>
      <c r="I5363" s="24"/>
      <c r="J5363" s="24"/>
    </row>
    <row r="5364" spans="1:10" ht="13">
      <c r="A5364" s="1" t="s">
        <v>5363</v>
      </c>
      <c r="E5364" s="39"/>
      <c r="F5364" s="65"/>
      <c r="I5364" s="24"/>
      <c r="J5364" s="24"/>
    </row>
    <row r="5365" spans="1:10" ht="13">
      <c r="A5365" s="1" t="s">
        <v>5364</v>
      </c>
      <c r="E5365" s="39"/>
      <c r="F5365" s="65"/>
      <c r="I5365" s="24"/>
      <c r="J5365" s="24"/>
    </row>
    <row r="5366" spans="1:10" ht="13">
      <c r="A5366" s="1" t="s">
        <v>5365</v>
      </c>
      <c r="E5366" s="39"/>
      <c r="F5366" s="65"/>
      <c r="I5366" s="24"/>
      <c r="J5366" s="24"/>
    </row>
    <row r="5367" spans="1:10" ht="13">
      <c r="A5367" s="1" t="s">
        <v>5366</v>
      </c>
      <c r="E5367" s="39"/>
      <c r="F5367" s="65"/>
      <c r="I5367" s="24"/>
      <c r="J5367" s="24"/>
    </row>
    <row r="5368" spans="1:10" ht="13">
      <c r="A5368" s="1" t="s">
        <v>5367</v>
      </c>
      <c r="E5368" s="39"/>
      <c r="F5368" s="65"/>
      <c r="I5368" s="24"/>
      <c r="J5368" s="24"/>
    </row>
    <row r="5369" spans="1:10" ht="13">
      <c r="A5369" s="1" t="s">
        <v>5368</v>
      </c>
      <c r="E5369" s="39"/>
      <c r="F5369" s="65"/>
      <c r="I5369" s="24"/>
      <c r="J5369" s="24"/>
    </row>
    <row r="5370" spans="1:10" ht="13">
      <c r="A5370" s="1" t="s">
        <v>5369</v>
      </c>
      <c r="E5370" s="39"/>
      <c r="F5370" s="65"/>
      <c r="I5370" s="24"/>
      <c r="J5370" s="24"/>
    </row>
    <row r="5371" spans="1:10" ht="13">
      <c r="A5371" s="1" t="s">
        <v>5370</v>
      </c>
      <c r="E5371" s="39"/>
      <c r="F5371" s="65"/>
      <c r="I5371" s="24"/>
      <c r="J5371" s="24"/>
    </row>
    <row r="5372" spans="1:10" ht="13">
      <c r="A5372" s="1" t="s">
        <v>5371</v>
      </c>
      <c r="E5372" s="39"/>
      <c r="F5372" s="65"/>
      <c r="I5372" s="24"/>
      <c r="J5372" s="24"/>
    </row>
    <row r="5373" spans="1:10" ht="13">
      <c r="A5373" s="1" t="s">
        <v>5372</v>
      </c>
      <c r="E5373" s="39"/>
      <c r="F5373" s="65"/>
      <c r="I5373" s="24"/>
      <c r="J5373" s="24"/>
    </row>
    <row r="5374" spans="1:10" ht="13">
      <c r="A5374" s="1" t="s">
        <v>5373</v>
      </c>
      <c r="E5374" s="39"/>
      <c r="F5374" s="65"/>
      <c r="I5374" s="24"/>
      <c r="J5374" s="24"/>
    </row>
    <row r="5375" spans="1:10" ht="13">
      <c r="A5375" s="1" t="s">
        <v>5374</v>
      </c>
      <c r="E5375" s="39"/>
      <c r="F5375" s="65"/>
      <c r="I5375" s="24"/>
      <c r="J5375" s="24"/>
    </row>
    <row r="5376" spans="1:10" ht="13">
      <c r="A5376" s="1" t="s">
        <v>5375</v>
      </c>
      <c r="E5376" s="39"/>
      <c r="F5376" s="65"/>
      <c r="I5376" s="24"/>
      <c r="J5376" s="24"/>
    </row>
    <row r="5377" spans="1:10" ht="13">
      <c r="A5377" s="1" t="s">
        <v>5376</v>
      </c>
      <c r="E5377" s="39"/>
      <c r="F5377" s="65"/>
      <c r="I5377" s="24"/>
      <c r="J5377" s="24"/>
    </row>
    <row r="5378" spans="1:10" ht="13">
      <c r="A5378" s="1" t="s">
        <v>5377</v>
      </c>
      <c r="E5378" s="39"/>
      <c r="F5378" s="65"/>
      <c r="I5378" s="24"/>
      <c r="J5378" s="24"/>
    </row>
    <row r="5379" spans="1:10" ht="13">
      <c r="A5379" s="1" t="s">
        <v>5378</v>
      </c>
      <c r="E5379" s="39"/>
      <c r="F5379" s="65"/>
      <c r="I5379" s="24"/>
      <c r="J5379" s="24"/>
    </row>
    <row r="5380" spans="1:10" ht="13">
      <c r="A5380" s="1" t="s">
        <v>5379</v>
      </c>
      <c r="E5380" s="39"/>
      <c r="F5380" s="65"/>
      <c r="I5380" s="24"/>
      <c r="J5380" s="24"/>
    </row>
    <row r="5381" spans="1:10" ht="13">
      <c r="A5381" s="1" t="s">
        <v>5380</v>
      </c>
      <c r="E5381" s="39"/>
      <c r="F5381" s="65"/>
      <c r="I5381" s="24"/>
      <c r="J5381" s="24"/>
    </row>
    <row r="5382" spans="1:10" ht="13">
      <c r="A5382" s="1" t="s">
        <v>5381</v>
      </c>
      <c r="E5382" s="39"/>
      <c r="F5382" s="65"/>
      <c r="I5382" s="24"/>
      <c r="J5382" s="24"/>
    </row>
    <row r="5383" spans="1:10" ht="13">
      <c r="A5383" s="1" t="s">
        <v>5382</v>
      </c>
      <c r="E5383" s="39"/>
      <c r="F5383" s="65"/>
      <c r="I5383" s="24"/>
      <c r="J5383" s="24"/>
    </row>
    <row r="5384" spans="1:10" ht="13">
      <c r="A5384" s="1" t="s">
        <v>5383</v>
      </c>
      <c r="E5384" s="39"/>
      <c r="F5384" s="65"/>
      <c r="I5384" s="24"/>
      <c r="J5384" s="24"/>
    </row>
    <row r="5385" spans="1:10" ht="13">
      <c r="A5385" s="1" t="s">
        <v>5384</v>
      </c>
      <c r="E5385" s="39"/>
      <c r="F5385" s="65"/>
      <c r="I5385" s="24"/>
      <c r="J5385" s="24"/>
    </row>
    <row r="5386" spans="1:10" ht="13">
      <c r="A5386" s="1" t="s">
        <v>5385</v>
      </c>
      <c r="E5386" s="39"/>
      <c r="F5386" s="65"/>
      <c r="I5386" s="24"/>
      <c r="J5386" s="24"/>
    </row>
    <row r="5387" spans="1:10" ht="13">
      <c r="A5387" s="1" t="s">
        <v>5386</v>
      </c>
      <c r="E5387" s="39"/>
      <c r="F5387" s="65"/>
      <c r="I5387" s="24"/>
      <c r="J5387" s="24"/>
    </row>
    <row r="5388" spans="1:10" ht="13">
      <c r="A5388" s="1" t="s">
        <v>5387</v>
      </c>
      <c r="E5388" s="39"/>
      <c r="F5388" s="65"/>
      <c r="I5388" s="24"/>
      <c r="J5388" s="24"/>
    </row>
    <row r="5389" spans="1:10" ht="13">
      <c r="A5389" s="1" t="s">
        <v>5388</v>
      </c>
      <c r="E5389" s="39"/>
      <c r="F5389" s="65"/>
      <c r="I5389" s="24"/>
      <c r="J5389" s="24"/>
    </row>
    <row r="5390" spans="1:10" ht="13">
      <c r="A5390" s="1" t="s">
        <v>5389</v>
      </c>
      <c r="E5390" s="39"/>
      <c r="F5390" s="65"/>
      <c r="I5390" s="24"/>
      <c r="J5390" s="24"/>
    </row>
    <row r="5391" spans="1:10" ht="13">
      <c r="A5391" s="1" t="s">
        <v>5390</v>
      </c>
      <c r="E5391" s="39"/>
      <c r="F5391" s="65"/>
      <c r="I5391" s="24"/>
      <c r="J5391" s="24"/>
    </row>
    <row r="5392" spans="1:10" ht="13">
      <c r="A5392" s="1" t="s">
        <v>5391</v>
      </c>
      <c r="E5392" s="39"/>
      <c r="F5392" s="65"/>
      <c r="I5392" s="24"/>
      <c r="J5392" s="24"/>
    </row>
    <row r="5393" spans="1:10" ht="13">
      <c r="A5393" s="1" t="s">
        <v>5392</v>
      </c>
      <c r="E5393" s="39"/>
      <c r="F5393" s="65"/>
      <c r="I5393" s="24"/>
      <c r="J5393" s="24"/>
    </row>
    <row r="5394" spans="1:10" ht="13">
      <c r="A5394" s="1" t="s">
        <v>5393</v>
      </c>
      <c r="E5394" s="39"/>
      <c r="F5394" s="65"/>
      <c r="I5394" s="24"/>
      <c r="J5394" s="24"/>
    </row>
    <row r="5395" spans="1:10" ht="13">
      <c r="A5395" s="1" t="s">
        <v>5394</v>
      </c>
      <c r="E5395" s="39"/>
      <c r="F5395" s="65"/>
      <c r="I5395" s="24"/>
      <c r="J5395" s="24"/>
    </row>
    <row r="5396" spans="1:10" ht="13">
      <c r="A5396" s="1" t="s">
        <v>5395</v>
      </c>
      <c r="E5396" s="39"/>
      <c r="F5396" s="65"/>
      <c r="I5396" s="24"/>
      <c r="J5396" s="24"/>
    </row>
    <row r="5397" spans="1:10" ht="13">
      <c r="A5397" s="1" t="s">
        <v>5396</v>
      </c>
      <c r="E5397" s="39"/>
      <c r="F5397" s="65"/>
      <c r="I5397" s="24"/>
      <c r="J5397" s="24"/>
    </row>
    <row r="5398" spans="1:10" ht="13">
      <c r="A5398" s="1" t="s">
        <v>5397</v>
      </c>
      <c r="E5398" s="39"/>
      <c r="F5398" s="65"/>
      <c r="I5398" s="24"/>
      <c r="J5398" s="24"/>
    </row>
    <row r="5399" spans="1:10" ht="13">
      <c r="A5399" s="1" t="s">
        <v>5398</v>
      </c>
      <c r="E5399" s="39"/>
      <c r="F5399" s="65"/>
      <c r="I5399" s="24"/>
      <c r="J5399" s="24"/>
    </row>
    <row r="5400" spans="1:10" ht="13">
      <c r="A5400" s="1" t="s">
        <v>5399</v>
      </c>
      <c r="E5400" s="39"/>
      <c r="F5400" s="65"/>
      <c r="I5400" s="24"/>
      <c r="J5400" s="24"/>
    </row>
    <row r="5401" spans="1:10" ht="13">
      <c r="A5401" s="1" t="s">
        <v>5400</v>
      </c>
      <c r="E5401" s="39"/>
      <c r="F5401" s="65"/>
      <c r="I5401" s="24"/>
      <c r="J5401" s="24"/>
    </row>
    <row r="5402" spans="1:10" ht="13">
      <c r="A5402" s="1" t="s">
        <v>5401</v>
      </c>
      <c r="E5402" s="39"/>
      <c r="F5402" s="65"/>
      <c r="I5402" s="24"/>
      <c r="J5402" s="24"/>
    </row>
    <row r="5403" spans="1:10" ht="13">
      <c r="A5403" s="1" t="s">
        <v>5402</v>
      </c>
      <c r="E5403" s="39"/>
      <c r="F5403" s="65"/>
      <c r="I5403" s="24"/>
      <c r="J5403" s="24"/>
    </row>
    <row r="5404" spans="1:10" ht="13">
      <c r="A5404" s="1" t="s">
        <v>5403</v>
      </c>
      <c r="E5404" s="39"/>
      <c r="F5404" s="65"/>
      <c r="I5404" s="24"/>
      <c r="J5404" s="24"/>
    </row>
    <row r="5405" spans="1:10" ht="13">
      <c r="A5405" s="1" t="s">
        <v>5404</v>
      </c>
      <c r="E5405" s="39"/>
      <c r="F5405" s="65"/>
      <c r="I5405" s="24"/>
      <c r="J5405" s="24"/>
    </row>
    <row r="5406" spans="1:10" ht="13">
      <c r="A5406" s="1" t="s">
        <v>5405</v>
      </c>
      <c r="E5406" s="39"/>
      <c r="F5406" s="65"/>
      <c r="I5406" s="24"/>
      <c r="J5406" s="24"/>
    </row>
    <row r="5407" spans="1:10" ht="13">
      <c r="A5407" s="1" t="s">
        <v>5406</v>
      </c>
      <c r="E5407" s="39"/>
      <c r="F5407" s="65"/>
      <c r="I5407" s="24"/>
      <c r="J5407" s="24"/>
    </row>
    <row r="5408" spans="1:10" ht="13">
      <c r="A5408" s="1" t="s">
        <v>5407</v>
      </c>
      <c r="E5408" s="39"/>
      <c r="F5408" s="65"/>
      <c r="I5408" s="24"/>
      <c r="J5408" s="24"/>
    </row>
    <row r="5409" spans="1:10" ht="13">
      <c r="A5409" s="1" t="s">
        <v>5408</v>
      </c>
      <c r="E5409" s="39"/>
      <c r="F5409" s="65"/>
      <c r="I5409" s="24"/>
      <c r="J5409" s="24"/>
    </row>
    <row r="5410" spans="1:10" ht="13">
      <c r="A5410" s="1" t="s">
        <v>5409</v>
      </c>
      <c r="E5410" s="39"/>
      <c r="F5410" s="65"/>
      <c r="I5410" s="24"/>
      <c r="J5410" s="24"/>
    </row>
    <row r="5411" spans="1:10" ht="13">
      <c r="A5411" s="1" t="s">
        <v>5410</v>
      </c>
      <c r="E5411" s="39"/>
      <c r="F5411" s="65"/>
      <c r="I5411" s="24"/>
      <c r="J5411" s="24"/>
    </row>
    <row r="5412" spans="1:10" ht="13">
      <c r="A5412" s="1" t="s">
        <v>5411</v>
      </c>
      <c r="E5412" s="39"/>
      <c r="F5412" s="65"/>
      <c r="I5412" s="24"/>
      <c r="J5412" s="24"/>
    </row>
    <row r="5413" spans="1:10" ht="13">
      <c r="A5413" s="1" t="s">
        <v>5412</v>
      </c>
      <c r="E5413" s="39"/>
      <c r="F5413" s="65"/>
      <c r="I5413" s="24"/>
      <c r="J5413" s="24"/>
    </row>
    <row r="5414" spans="1:10" ht="13">
      <c r="A5414" s="1" t="s">
        <v>5413</v>
      </c>
      <c r="E5414" s="39"/>
      <c r="F5414" s="65"/>
      <c r="I5414" s="24"/>
      <c r="J5414" s="24"/>
    </row>
    <row r="5415" spans="1:10" ht="13">
      <c r="A5415" s="1" t="s">
        <v>5414</v>
      </c>
      <c r="E5415" s="39"/>
      <c r="F5415" s="65"/>
      <c r="I5415" s="24"/>
      <c r="J5415" s="24"/>
    </row>
    <row r="5416" spans="1:10" ht="13">
      <c r="A5416" s="1" t="s">
        <v>5415</v>
      </c>
      <c r="E5416" s="39"/>
      <c r="F5416" s="65"/>
      <c r="I5416" s="24"/>
      <c r="J5416" s="24"/>
    </row>
    <row r="5417" spans="1:10" ht="13">
      <c r="A5417" s="1" t="s">
        <v>5416</v>
      </c>
      <c r="E5417" s="39"/>
      <c r="F5417" s="65"/>
      <c r="I5417" s="24"/>
      <c r="J5417" s="24"/>
    </row>
    <row r="5418" spans="1:10" ht="13">
      <c r="A5418" s="1" t="s">
        <v>5417</v>
      </c>
      <c r="E5418" s="39"/>
      <c r="F5418" s="65"/>
      <c r="I5418" s="24"/>
      <c r="J5418" s="24"/>
    </row>
    <row r="5419" spans="1:10" ht="13">
      <c r="A5419" s="1" t="s">
        <v>5418</v>
      </c>
      <c r="E5419" s="39"/>
      <c r="F5419" s="65"/>
      <c r="I5419" s="24"/>
      <c r="J5419" s="24"/>
    </row>
    <row r="5420" spans="1:10" ht="13">
      <c r="A5420" s="1" t="s">
        <v>5419</v>
      </c>
      <c r="E5420" s="39"/>
      <c r="F5420" s="65"/>
      <c r="I5420" s="24"/>
      <c r="J5420" s="24"/>
    </row>
    <row r="5421" spans="1:10" ht="13">
      <c r="A5421" s="1" t="s">
        <v>5420</v>
      </c>
      <c r="E5421" s="39"/>
      <c r="F5421" s="65"/>
      <c r="I5421" s="24"/>
      <c r="J5421" s="24"/>
    </row>
    <row r="5422" spans="1:10" ht="13">
      <c r="A5422" s="1" t="s">
        <v>5421</v>
      </c>
      <c r="E5422" s="39"/>
      <c r="F5422" s="65"/>
      <c r="I5422" s="24"/>
      <c r="J5422" s="24"/>
    </row>
    <row r="5423" spans="1:10" ht="13">
      <c r="A5423" s="1" t="s">
        <v>5422</v>
      </c>
      <c r="E5423" s="39"/>
      <c r="F5423" s="65"/>
      <c r="I5423" s="24"/>
      <c r="J5423" s="24"/>
    </row>
    <row r="5424" spans="1:10" ht="13">
      <c r="A5424" s="1" t="s">
        <v>5423</v>
      </c>
      <c r="E5424" s="39"/>
      <c r="F5424" s="65"/>
      <c r="I5424" s="24"/>
      <c r="J5424" s="24"/>
    </row>
    <row r="5425" spans="1:10" ht="13">
      <c r="A5425" s="1" t="s">
        <v>5424</v>
      </c>
      <c r="E5425" s="39"/>
      <c r="F5425" s="65"/>
      <c r="I5425" s="24"/>
      <c r="J5425" s="24"/>
    </row>
    <row r="5426" spans="1:10" ht="13">
      <c r="A5426" s="1" t="s">
        <v>5425</v>
      </c>
      <c r="E5426" s="39"/>
      <c r="F5426" s="65"/>
      <c r="I5426" s="24"/>
      <c r="J5426" s="24"/>
    </row>
    <row r="5427" spans="1:10" ht="13">
      <c r="A5427" s="1" t="s">
        <v>5426</v>
      </c>
      <c r="E5427" s="39"/>
      <c r="F5427" s="65"/>
      <c r="I5427" s="24"/>
      <c r="J5427" s="24"/>
    </row>
    <row r="5428" spans="1:10" ht="13">
      <c r="A5428" s="1" t="s">
        <v>5427</v>
      </c>
      <c r="E5428" s="39"/>
      <c r="F5428" s="65"/>
      <c r="I5428" s="24"/>
      <c r="J5428" s="24"/>
    </row>
    <row r="5429" spans="1:10" ht="13">
      <c r="A5429" s="1" t="s">
        <v>5428</v>
      </c>
      <c r="E5429" s="39"/>
      <c r="F5429" s="65"/>
      <c r="I5429" s="24"/>
      <c r="J5429" s="24"/>
    </row>
    <row r="5430" spans="1:10" ht="13">
      <c r="A5430" s="1" t="s">
        <v>5429</v>
      </c>
      <c r="E5430" s="39"/>
      <c r="F5430" s="65"/>
      <c r="I5430" s="24"/>
      <c r="J5430" s="24"/>
    </row>
    <row r="5431" spans="1:10" ht="13">
      <c r="A5431" s="1" t="s">
        <v>5430</v>
      </c>
      <c r="E5431" s="39"/>
      <c r="F5431" s="65"/>
      <c r="I5431" s="24"/>
      <c r="J5431" s="24"/>
    </row>
    <row r="5432" spans="1:10" ht="13">
      <c r="A5432" s="1" t="s">
        <v>5431</v>
      </c>
      <c r="E5432" s="39"/>
      <c r="F5432" s="65"/>
      <c r="I5432" s="24"/>
      <c r="J5432" s="24"/>
    </row>
    <row r="5433" spans="1:10" ht="13">
      <c r="A5433" s="1" t="s">
        <v>5432</v>
      </c>
      <c r="E5433" s="39"/>
      <c r="F5433" s="65"/>
      <c r="I5433" s="24"/>
      <c r="J5433" s="24"/>
    </row>
    <row r="5434" spans="1:10" ht="13">
      <c r="A5434" s="1" t="s">
        <v>5433</v>
      </c>
      <c r="E5434" s="39"/>
      <c r="F5434" s="65"/>
      <c r="I5434" s="24"/>
      <c r="J5434" s="24"/>
    </row>
    <row r="5435" spans="1:10" ht="13">
      <c r="A5435" s="1" t="s">
        <v>5434</v>
      </c>
      <c r="E5435" s="39"/>
      <c r="F5435" s="65"/>
      <c r="I5435" s="24"/>
      <c r="J5435" s="24"/>
    </row>
    <row r="5436" spans="1:10" ht="13">
      <c r="A5436" s="1" t="s">
        <v>5435</v>
      </c>
      <c r="E5436" s="39"/>
      <c r="F5436" s="65"/>
      <c r="I5436" s="24"/>
      <c r="J5436" s="24"/>
    </row>
    <row r="5437" spans="1:10" ht="13">
      <c r="A5437" s="1" t="s">
        <v>5436</v>
      </c>
      <c r="E5437" s="39"/>
      <c r="F5437" s="65"/>
      <c r="I5437" s="24"/>
      <c r="J5437" s="24"/>
    </row>
    <row r="5438" spans="1:10" ht="13">
      <c r="A5438" s="1" t="s">
        <v>5437</v>
      </c>
      <c r="E5438" s="39"/>
      <c r="F5438" s="65"/>
      <c r="I5438" s="24"/>
      <c r="J5438" s="24"/>
    </row>
    <row r="5439" spans="1:10" ht="13">
      <c r="A5439" s="1" t="s">
        <v>5438</v>
      </c>
      <c r="E5439" s="39"/>
      <c r="F5439" s="65"/>
      <c r="I5439" s="24"/>
      <c r="J5439" s="24"/>
    </row>
    <row r="5440" spans="1:10" ht="13">
      <c r="A5440" s="1" t="s">
        <v>5439</v>
      </c>
      <c r="E5440" s="39"/>
      <c r="F5440" s="65"/>
      <c r="I5440" s="24"/>
      <c r="J5440" s="24"/>
    </row>
    <row r="5441" spans="1:10" ht="13">
      <c r="A5441" s="1" t="s">
        <v>5440</v>
      </c>
      <c r="E5441" s="39"/>
      <c r="F5441" s="65"/>
      <c r="I5441" s="24"/>
      <c r="J5441" s="24"/>
    </row>
    <row r="5442" spans="1:10" ht="13">
      <c r="A5442" s="1" t="s">
        <v>5441</v>
      </c>
      <c r="E5442" s="39"/>
      <c r="F5442" s="65"/>
      <c r="I5442" s="24"/>
      <c r="J5442" s="24"/>
    </row>
    <row r="5443" spans="1:10" ht="13">
      <c r="A5443" s="1" t="s">
        <v>5442</v>
      </c>
      <c r="E5443" s="39"/>
      <c r="F5443" s="65"/>
      <c r="I5443" s="24"/>
      <c r="J5443" s="24"/>
    </row>
    <row r="5444" spans="1:10" ht="13">
      <c r="A5444" s="1" t="s">
        <v>5443</v>
      </c>
      <c r="E5444" s="39"/>
      <c r="F5444" s="65"/>
      <c r="I5444" s="24"/>
      <c r="J5444" s="24"/>
    </row>
    <row r="5445" spans="1:10" ht="13">
      <c r="A5445" s="1" t="s">
        <v>5444</v>
      </c>
      <c r="E5445" s="39"/>
      <c r="F5445" s="65"/>
      <c r="I5445" s="24"/>
      <c r="J5445" s="24"/>
    </row>
    <row r="5446" spans="1:10" ht="13">
      <c r="A5446" s="1" t="s">
        <v>5445</v>
      </c>
      <c r="E5446" s="39"/>
      <c r="F5446" s="65"/>
      <c r="I5446" s="24"/>
      <c r="J5446" s="24"/>
    </row>
    <row r="5447" spans="1:10" ht="13">
      <c r="A5447" s="1" t="s">
        <v>5446</v>
      </c>
      <c r="E5447" s="39"/>
      <c r="F5447" s="65"/>
      <c r="I5447" s="24"/>
      <c r="J5447" s="24"/>
    </row>
    <row r="5448" spans="1:10" ht="13">
      <c r="A5448" s="1" t="s">
        <v>5447</v>
      </c>
      <c r="E5448" s="39"/>
      <c r="F5448" s="65"/>
      <c r="I5448" s="24"/>
      <c r="J5448" s="24"/>
    </row>
    <row r="5449" spans="1:10" ht="13">
      <c r="A5449" s="1" t="s">
        <v>5448</v>
      </c>
      <c r="E5449" s="39"/>
      <c r="F5449" s="65"/>
      <c r="I5449" s="24"/>
      <c r="J5449" s="24"/>
    </row>
    <row r="5450" spans="1:10" ht="13">
      <c r="A5450" s="1" t="s">
        <v>5449</v>
      </c>
      <c r="E5450" s="39"/>
      <c r="F5450" s="65"/>
      <c r="I5450" s="24"/>
      <c r="J5450" s="24"/>
    </row>
    <row r="5451" spans="1:10" ht="13">
      <c r="A5451" s="1" t="s">
        <v>5450</v>
      </c>
      <c r="E5451" s="39"/>
      <c r="F5451" s="65"/>
      <c r="I5451" s="24"/>
      <c r="J5451" s="24"/>
    </row>
    <row r="5452" spans="1:10" ht="13">
      <c r="A5452" s="1" t="s">
        <v>5451</v>
      </c>
      <c r="E5452" s="39"/>
      <c r="F5452" s="65"/>
      <c r="I5452" s="24"/>
      <c r="J5452" s="24"/>
    </row>
    <row r="5453" spans="1:10" ht="13">
      <c r="A5453" s="1" t="s">
        <v>5452</v>
      </c>
      <c r="E5453" s="39"/>
      <c r="F5453" s="65"/>
      <c r="I5453" s="24"/>
      <c r="J5453" s="24"/>
    </row>
    <row r="5454" spans="1:10" ht="13">
      <c r="A5454" s="1" t="s">
        <v>5453</v>
      </c>
      <c r="E5454" s="39"/>
      <c r="F5454" s="65"/>
      <c r="I5454" s="24"/>
      <c r="J5454" s="24"/>
    </row>
    <row r="5455" spans="1:10" ht="13">
      <c r="A5455" s="1" t="s">
        <v>5454</v>
      </c>
      <c r="E5455" s="39"/>
      <c r="F5455" s="65"/>
      <c r="I5455" s="24"/>
      <c r="J5455" s="24"/>
    </row>
    <row r="5456" spans="1:10" ht="13">
      <c r="A5456" s="1" t="s">
        <v>5455</v>
      </c>
      <c r="E5456" s="39"/>
      <c r="F5456" s="65"/>
      <c r="I5456" s="24"/>
      <c r="J5456" s="24"/>
    </row>
    <row r="5457" spans="1:10" ht="13">
      <c r="A5457" s="1" t="s">
        <v>5456</v>
      </c>
      <c r="E5457" s="39"/>
      <c r="F5457" s="65"/>
      <c r="I5457" s="24"/>
      <c r="J5457" s="24"/>
    </row>
    <row r="5458" spans="1:10" ht="13">
      <c r="A5458" s="1" t="s">
        <v>5457</v>
      </c>
      <c r="E5458" s="39"/>
      <c r="F5458" s="65"/>
      <c r="I5458" s="24"/>
      <c r="J5458" s="24"/>
    </row>
    <row r="5459" spans="1:10" ht="13">
      <c r="A5459" s="1" t="s">
        <v>5458</v>
      </c>
      <c r="E5459" s="39"/>
      <c r="F5459" s="65"/>
      <c r="I5459" s="24"/>
      <c r="J5459" s="24"/>
    </row>
    <row r="5460" spans="1:10" ht="13">
      <c r="A5460" s="1" t="s">
        <v>5459</v>
      </c>
      <c r="E5460" s="39"/>
      <c r="F5460" s="65"/>
      <c r="I5460" s="24"/>
      <c r="J5460" s="24"/>
    </row>
    <row r="5461" spans="1:10" ht="13">
      <c r="A5461" s="1" t="s">
        <v>5460</v>
      </c>
      <c r="E5461" s="39"/>
      <c r="F5461" s="65"/>
      <c r="I5461" s="24"/>
      <c r="J5461" s="24"/>
    </row>
    <row r="5462" spans="1:10" ht="13">
      <c r="A5462" s="1" t="s">
        <v>5461</v>
      </c>
      <c r="E5462" s="39"/>
      <c r="F5462" s="65"/>
      <c r="I5462" s="24"/>
      <c r="J5462" s="24"/>
    </row>
    <row r="5463" spans="1:10" ht="13">
      <c r="A5463" s="1" t="s">
        <v>5462</v>
      </c>
      <c r="E5463" s="39"/>
      <c r="F5463" s="65"/>
      <c r="I5463" s="24"/>
      <c r="J5463" s="24"/>
    </row>
    <row r="5464" spans="1:10" ht="13">
      <c r="A5464" s="1" t="s">
        <v>5463</v>
      </c>
      <c r="E5464" s="39"/>
      <c r="F5464" s="65"/>
      <c r="I5464" s="24"/>
      <c r="J5464" s="24"/>
    </row>
    <row r="5465" spans="1:10" ht="13">
      <c r="A5465" s="1" t="s">
        <v>5464</v>
      </c>
      <c r="E5465" s="39"/>
      <c r="F5465" s="65"/>
      <c r="I5465" s="24"/>
      <c r="J5465" s="24"/>
    </row>
    <row r="5466" spans="1:10" ht="13">
      <c r="A5466" s="1" t="s">
        <v>5465</v>
      </c>
      <c r="E5466" s="39"/>
      <c r="F5466" s="65"/>
      <c r="I5466" s="24"/>
      <c r="J5466" s="24"/>
    </row>
    <row r="5467" spans="1:10" ht="13">
      <c r="A5467" s="1" t="s">
        <v>5466</v>
      </c>
      <c r="E5467" s="39"/>
      <c r="F5467" s="65"/>
      <c r="I5467" s="24"/>
      <c r="J5467" s="24"/>
    </row>
    <row r="5468" spans="1:10" ht="13">
      <c r="A5468" s="1" t="s">
        <v>5467</v>
      </c>
      <c r="E5468" s="39"/>
      <c r="F5468" s="65"/>
      <c r="I5468" s="24"/>
      <c r="J5468" s="24"/>
    </row>
    <row r="5469" spans="1:10" ht="13">
      <c r="A5469" s="1" t="s">
        <v>5468</v>
      </c>
      <c r="E5469" s="39"/>
      <c r="F5469" s="65"/>
      <c r="I5469" s="24"/>
      <c r="J5469" s="24"/>
    </row>
    <row r="5470" spans="1:10" ht="13">
      <c r="A5470" s="1" t="s">
        <v>5469</v>
      </c>
      <c r="E5470" s="39"/>
      <c r="F5470" s="65"/>
      <c r="I5470" s="24"/>
      <c r="J5470" s="24"/>
    </row>
    <row r="5471" spans="1:10" ht="13">
      <c r="A5471" s="1" t="s">
        <v>5470</v>
      </c>
      <c r="E5471" s="39"/>
      <c r="F5471" s="65"/>
      <c r="I5471" s="24"/>
      <c r="J5471" s="24"/>
    </row>
    <row r="5472" spans="1:10" ht="13">
      <c r="A5472" s="1" t="s">
        <v>5471</v>
      </c>
      <c r="E5472" s="39"/>
      <c r="F5472" s="65"/>
      <c r="I5472" s="24"/>
      <c r="J5472" s="24"/>
    </row>
    <row r="5473" spans="1:10" ht="13">
      <c r="A5473" s="1" t="s">
        <v>5472</v>
      </c>
      <c r="E5473" s="39"/>
      <c r="F5473" s="65"/>
      <c r="I5473" s="24"/>
      <c r="J5473" s="24"/>
    </row>
    <row r="5474" spans="1:10" ht="13">
      <c r="A5474" s="1" t="s">
        <v>5473</v>
      </c>
      <c r="E5474" s="39"/>
      <c r="F5474" s="65"/>
      <c r="I5474" s="24"/>
      <c r="J5474" s="24"/>
    </row>
    <row r="5475" spans="1:10" ht="13">
      <c r="A5475" s="1" t="s">
        <v>5474</v>
      </c>
      <c r="E5475" s="39"/>
      <c r="F5475" s="65"/>
      <c r="I5475" s="24"/>
      <c r="J5475" s="24"/>
    </row>
    <row r="5476" spans="1:10" ht="13">
      <c r="A5476" s="1" t="s">
        <v>5475</v>
      </c>
      <c r="E5476" s="39"/>
      <c r="F5476" s="65"/>
      <c r="I5476" s="24"/>
      <c r="J5476" s="24"/>
    </row>
    <row r="5477" spans="1:10" ht="13">
      <c r="A5477" s="1" t="s">
        <v>5476</v>
      </c>
      <c r="E5477" s="39"/>
      <c r="F5477" s="65"/>
      <c r="I5477" s="24"/>
      <c r="J5477" s="24"/>
    </row>
    <row r="5478" spans="1:10" ht="13">
      <c r="A5478" s="1" t="s">
        <v>5477</v>
      </c>
      <c r="E5478" s="39"/>
      <c r="F5478" s="65"/>
      <c r="I5478" s="24"/>
      <c r="J5478" s="24"/>
    </row>
    <row r="5479" spans="1:10" ht="13">
      <c r="A5479" s="1" t="s">
        <v>5478</v>
      </c>
      <c r="E5479" s="39"/>
      <c r="F5479" s="65"/>
      <c r="I5479" s="24"/>
      <c r="J5479" s="24"/>
    </row>
    <row r="5480" spans="1:10" ht="13">
      <c r="A5480" s="1" t="s">
        <v>5479</v>
      </c>
      <c r="E5480" s="39"/>
      <c r="F5480" s="65"/>
      <c r="I5480" s="24"/>
      <c r="J5480" s="24"/>
    </row>
    <row r="5481" spans="1:10" ht="13">
      <c r="A5481" s="1" t="s">
        <v>5480</v>
      </c>
      <c r="E5481" s="39"/>
      <c r="F5481" s="65"/>
      <c r="I5481" s="24"/>
      <c r="J5481" s="24"/>
    </row>
    <row r="5482" spans="1:10" ht="13">
      <c r="A5482" s="1" t="s">
        <v>5481</v>
      </c>
      <c r="E5482" s="39"/>
      <c r="F5482" s="65"/>
      <c r="I5482" s="24"/>
      <c r="J5482" s="24"/>
    </row>
    <row r="5483" spans="1:10" ht="13">
      <c r="A5483" s="1" t="s">
        <v>5482</v>
      </c>
      <c r="E5483" s="39"/>
      <c r="F5483" s="65"/>
      <c r="I5483" s="24"/>
      <c r="J5483" s="24"/>
    </row>
    <row r="5484" spans="1:10" ht="13">
      <c r="A5484" s="1" t="s">
        <v>5483</v>
      </c>
      <c r="E5484" s="39"/>
      <c r="F5484" s="65"/>
      <c r="I5484" s="24"/>
      <c r="J5484" s="24"/>
    </row>
    <row r="5485" spans="1:10" ht="13">
      <c r="A5485" s="1" t="s">
        <v>5484</v>
      </c>
      <c r="E5485" s="39"/>
      <c r="F5485" s="65"/>
      <c r="I5485" s="24"/>
      <c r="J5485" s="24"/>
    </row>
    <row r="5486" spans="1:10" ht="13">
      <c r="A5486" s="1" t="s">
        <v>5485</v>
      </c>
      <c r="E5486" s="39"/>
      <c r="F5486" s="65"/>
      <c r="I5486" s="24"/>
      <c r="J5486" s="24"/>
    </row>
    <row r="5487" spans="1:10" ht="13">
      <c r="A5487" s="1" t="s">
        <v>5486</v>
      </c>
      <c r="E5487" s="39"/>
      <c r="F5487" s="65"/>
      <c r="I5487" s="24"/>
      <c r="J5487" s="24"/>
    </row>
    <row r="5488" spans="1:10" ht="13">
      <c r="A5488" s="1" t="s">
        <v>5487</v>
      </c>
      <c r="E5488" s="39"/>
      <c r="F5488" s="65"/>
      <c r="I5488" s="24"/>
      <c r="J5488" s="24"/>
    </row>
    <row r="5489" spans="1:10" ht="13">
      <c r="A5489" s="1" t="s">
        <v>5488</v>
      </c>
      <c r="E5489" s="39"/>
      <c r="F5489" s="65"/>
      <c r="I5489" s="24"/>
      <c r="J5489" s="24"/>
    </row>
    <row r="5490" spans="1:10" ht="13">
      <c r="A5490" s="1" t="s">
        <v>5489</v>
      </c>
      <c r="E5490" s="39"/>
      <c r="F5490" s="65"/>
      <c r="I5490" s="24"/>
      <c r="J5490" s="24"/>
    </row>
    <row r="5491" spans="1:10" ht="13">
      <c r="A5491" s="1" t="s">
        <v>5490</v>
      </c>
      <c r="E5491" s="39"/>
      <c r="F5491" s="65"/>
      <c r="I5491" s="24"/>
      <c r="J5491" s="24"/>
    </row>
    <row r="5492" spans="1:10" ht="13">
      <c r="A5492" s="1" t="s">
        <v>5491</v>
      </c>
      <c r="E5492" s="39"/>
      <c r="F5492" s="65"/>
      <c r="I5492" s="24"/>
      <c r="J5492" s="24"/>
    </row>
    <row r="5493" spans="1:10" ht="13">
      <c r="A5493" s="1" t="s">
        <v>5492</v>
      </c>
      <c r="E5493" s="39"/>
      <c r="F5493" s="65"/>
      <c r="I5493" s="24"/>
      <c r="J5493" s="24"/>
    </row>
    <row r="5494" spans="1:10" ht="13">
      <c r="A5494" s="1" t="s">
        <v>5493</v>
      </c>
      <c r="E5494" s="39"/>
      <c r="F5494" s="65"/>
      <c r="I5494" s="24"/>
      <c r="J5494" s="24"/>
    </row>
    <row r="5495" spans="1:10" ht="13">
      <c r="A5495" s="1" t="s">
        <v>5494</v>
      </c>
      <c r="E5495" s="39"/>
      <c r="F5495" s="65"/>
      <c r="I5495" s="24"/>
      <c r="J5495" s="24"/>
    </row>
    <row r="5496" spans="1:10" ht="13">
      <c r="A5496" s="1" t="s">
        <v>5495</v>
      </c>
      <c r="E5496" s="39"/>
      <c r="F5496" s="65"/>
      <c r="I5496" s="24"/>
      <c r="J5496" s="24"/>
    </row>
    <row r="5497" spans="1:10" ht="13">
      <c r="A5497" s="1" t="s">
        <v>5496</v>
      </c>
      <c r="E5497" s="39"/>
      <c r="F5497" s="65"/>
      <c r="I5497" s="24"/>
      <c r="J5497" s="24"/>
    </row>
    <row r="5498" spans="1:10" ht="13">
      <c r="A5498" s="1" t="s">
        <v>5497</v>
      </c>
      <c r="E5498" s="39"/>
      <c r="F5498" s="65"/>
      <c r="I5498" s="24"/>
      <c r="J5498" s="24"/>
    </row>
    <row r="5499" spans="1:10" ht="13">
      <c r="A5499" s="1" t="s">
        <v>5498</v>
      </c>
      <c r="E5499" s="39"/>
      <c r="F5499" s="65"/>
      <c r="I5499" s="24"/>
      <c r="J5499" s="24"/>
    </row>
    <row r="5500" spans="1:10" ht="13">
      <c r="A5500" s="1" t="s">
        <v>5499</v>
      </c>
      <c r="E5500" s="39"/>
      <c r="F5500" s="65"/>
      <c r="I5500" s="24"/>
      <c r="J5500" s="24"/>
    </row>
    <row r="5501" spans="1:10" ht="13">
      <c r="A5501" s="1" t="s">
        <v>5500</v>
      </c>
      <c r="E5501" s="39"/>
      <c r="F5501" s="65"/>
      <c r="I5501" s="24"/>
      <c r="J5501" s="24"/>
    </row>
    <row r="5502" spans="1:10" ht="13">
      <c r="A5502" s="1" t="s">
        <v>5501</v>
      </c>
      <c r="E5502" s="39"/>
      <c r="F5502" s="65"/>
      <c r="I5502" s="24"/>
      <c r="J5502" s="24"/>
    </row>
    <row r="5503" spans="1:10" ht="13">
      <c r="A5503" s="1" t="s">
        <v>5502</v>
      </c>
      <c r="E5503" s="39"/>
      <c r="F5503" s="65"/>
      <c r="I5503" s="24"/>
      <c r="J5503" s="24"/>
    </row>
    <row r="5504" spans="1:10" ht="13">
      <c r="A5504" s="1" t="s">
        <v>5503</v>
      </c>
      <c r="E5504" s="39"/>
      <c r="F5504" s="65"/>
      <c r="I5504" s="24"/>
      <c r="J5504" s="24"/>
    </row>
    <row r="5505" spans="1:10" ht="13">
      <c r="A5505" s="1" t="s">
        <v>5504</v>
      </c>
      <c r="E5505" s="39"/>
      <c r="F5505" s="65"/>
      <c r="I5505" s="24"/>
      <c r="J5505" s="24"/>
    </row>
    <row r="5506" spans="1:10" ht="13">
      <c r="A5506" s="1" t="s">
        <v>5505</v>
      </c>
      <c r="E5506" s="39"/>
      <c r="F5506" s="65"/>
      <c r="I5506" s="24"/>
      <c r="J5506" s="24"/>
    </row>
    <row r="5507" spans="1:10" ht="13">
      <c r="A5507" s="1" t="s">
        <v>5506</v>
      </c>
      <c r="E5507" s="39"/>
      <c r="F5507" s="65"/>
      <c r="I5507" s="24"/>
      <c r="J5507" s="24"/>
    </row>
    <row r="5508" spans="1:10" ht="13">
      <c r="A5508" s="1" t="s">
        <v>5507</v>
      </c>
      <c r="E5508" s="39"/>
      <c r="F5508" s="65"/>
      <c r="I5508" s="24"/>
      <c r="J5508" s="24"/>
    </row>
    <row r="5509" spans="1:10" ht="13">
      <c r="A5509" s="1" t="s">
        <v>5508</v>
      </c>
      <c r="E5509" s="39"/>
      <c r="F5509" s="65"/>
      <c r="I5509" s="24"/>
      <c r="J5509" s="24"/>
    </row>
    <row r="5510" spans="1:10" ht="13">
      <c r="A5510" s="1" t="s">
        <v>5509</v>
      </c>
      <c r="E5510" s="39"/>
      <c r="F5510" s="65"/>
      <c r="I5510" s="24"/>
      <c r="J5510" s="24"/>
    </row>
    <row r="5511" spans="1:10" ht="13">
      <c r="A5511" s="1" t="s">
        <v>5510</v>
      </c>
      <c r="E5511" s="39"/>
      <c r="F5511" s="65"/>
      <c r="I5511" s="24"/>
      <c r="J5511" s="24"/>
    </row>
    <row r="5512" spans="1:10" ht="13">
      <c r="A5512" s="1" t="s">
        <v>5511</v>
      </c>
      <c r="E5512" s="39"/>
      <c r="F5512" s="65"/>
      <c r="I5512" s="24"/>
      <c r="J5512" s="24"/>
    </row>
    <row r="5513" spans="1:10" ht="13">
      <c r="A5513" s="1" t="s">
        <v>5512</v>
      </c>
      <c r="E5513" s="39"/>
      <c r="F5513" s="65"/>
      <c r="I5513" s="24"/>
      <c r="J5513" s="24"/>
    </row>
    <row r="5514" spans="1:10" ht="13">
      <c r="A5514" s="1" t="s">
        <v>5513</v>
      </c>
      <c r="E5514" s="39"/>
      <c r="F5514" s="65"/>
      <c r="I5514" s="24"/>
      <c r="J5514" s="24"/>
    </row>
    <row r="5515" spans="1:10" ht="13">
      <c r="A5515" s="1" t="s">
        <v>5514</v>
      </c>
      <c r="E5515" s="39"/>
      <c r="F5515" s="65"/>
      <c r="I5515" s="24"/>
      <c r="J5515" s="24"/>
    </row>
    <row r="5516" spans="1:10" ht="13">
      <c r="A5516" s="1" t="s">
        <v>5515</v>
      </c>
      <c r="E5516" s="39"/>
      <c r="F5516" s="65"/>
      <c r="I5516" s="24"/>
      <c r="J5516" s="24"/>
    </row>
    <row r="5517" spans="1:10" ht="13">
      <c r="A5517" s="1" t="s">
        <v>5516</v>
      </c>
      <c r="E5517" s="39"/>
      <c r="F5517" s="65"/>
      <c r="I5517" s="24"/>
      <c r="J5517" s="24"/>
    </row>
    <row r="5518" spans="1:10" ht="13">
      <c r="A5518" s="1" t="s">
        <v>5517</v>
      </c>
      <c r="E5518" s="39"/>
      <c r="F5518" s="65"/>
      <c r="I5518" s="24"/>
      <c r="J5518" s="24"/>
    </row>
    <row r="5519" spans="1:10" ht="13">
      <c r="A5519" s="1" t="s">
        <v>5518</v>
      </c>
      <c r="E5519" s="39"/>
      <c r="F5519" s="65"/>
      <c r="I5519" s="24"/>
      <c r="J5519" s="24"/>
    </row>
    <row r="5520" spans="1:10" ht="13">
      <c r="A5520" s="1" t="s">
        <v>5519</v>
      </c>
      <c r="E5520" s="39"/>
      <c r="F5520" s="65"/>
      <c r="I5520" s="24"/>
      <c r="J5520" s="24"/>
    </row>
    <row r="5521" spans="1:10" ht="13">
      <c r="A5521" s="1" t="s">
        <v>5520</v>
      </c>
      <c r="E5521" s="39"/>
      <c r="F5521" s="65"/>
      <c r="I5521" s="24"/>
      <c r="J5521" s="24"/>
    </row>
    <row r="5522" spans="1:10" ht="13">
      <c r="A5522" s="1" t="s">
        <v>5521</v>
      </c>
      <c r="E5522" s="39"/>
      <c r="F5522" s="65"/>
      <c r="I5522" s="24"/>
      <c r="J5522" s="24"/>
    </row>
    <row r="5523" spans="1:10" ht="13">
      <c r="A5523" s="1" t="s">
        <v>5522</v>
      </c>
      <c r="E5523" s="39"/>
      <c r="F5523" s="65"/>
      <c r="I5523" s="24"/>
      <c r="J5523" s="24"/>
    </row>
    <row r="5524" spans="1:10" ht="13">
      <c r="A5524" s="1" t="s">
        <v>5523</v>
      </c>
      <c r="E5524" s="39"/>
      <c r="F5524" s="65"/>
      <c r="I5524" s="24"/>
      <c r="J5524" s="24"/>
    </row>
    <row r="5525" spans="1:10" ht="13">
      <c r="A5525" s="1" t="s">
        <v>5524</v>
      </c>
      <c r="E5525" s="39"/>
      <c r="F5525" s="65"/>
      <c r="I5525" s="24"/>
      <c r="J5525" s="24"/>
    </row>
    <row r="5526" spans="1:10" ht="13">
      <c r="A5526" s="1" t="s">
        <v>5525</v>
      </c>
      <c r="E5526" s="39"/>
      <c r="F5526" s="65"/>
      <c r="I5526" s="24"/>
      <c r="J5526" s="24"/>
    </row>
    <row r="5527" spans="1:10" ht="13">
      <c r="A5527" s="1" t="s">
        <v>5526</v>
      </c>
      <c r="E5527" s="39"/>
      <c r="F5527" s="65"/>
      <c r="I5527" s="24"/>
      <c r="J5527" s="24"/>
    </row>
    <row r="5528" spans="1:10" ht="13">
      <c r="A5528" s="1" t="s">
        <v>5527</v>
      </c>
      <c r="E5528" s="39"/>
      <c r="F5528" s="65"/>
      <c r="I5528" s="24"/>
      <c r="J5528" s="24"/>
    </row>
    <row r="5529" spans="1:10" ht="13">
      <c r="A5529" s="1" t="s">
        <v>5528</v>
      </c>
      <c r="E5529" s="39"/>
      <c r="F5529" s="65"/>
      <c r="I5529" s="24"/>
      <c r="J5529" s="24"/>
    </row>
    <row r="5530" spans="1:10" ht="13">
      <c r="A5530" s="1" t="s">
        <v>5529</v>
      </c>
      <c r="E5530" s="39"/>
      <c r="F5530" s="65"/>
      <c r="I5530" s="24"/>
      <c r="J5530" s="24"/>
    </row>
    <row r="5531" spans="1:10" ht="13">
      <c r="A5531" s="1" t="s">
        <v>5530</v>
      </c>
      <c r="E5531" s="39"/>
      <c r="F5531" s="65"/>
      <c r="I5531" s="24"/>
      <c r="J5531" s="24"/>
    </row>
    <row r="5532" spans="1:10" ht="13">
      <c r="A5532" s="1" t="s">
        <v>5531</v>
      </c>
      <c r="E5532" s="39"/>
      <c r="F5532" s="65"/>
      <c r="I5532" s="24"/>
      <c r="J5532" s="24"/>
    </row>
    <row r="5533" spans="1:10" ht="13">
      <c r="A5533" s="1" t="s">
        <v>5532</v>
      </c>
      <c r="E5533" s="39"/>
      <c r="F5533" s="65"/>
      <c r="I5533" s="24"/>
      <c r="J5533" s="24"/>
    </row>
    <row r="5534" spans="1:10" ht="13">
      <c r="A5534" s="1" t="s">
        <v>5533</v>
      </c>
      <c r="E5534" s="39"/>
      <c r="F5534" s="65"/>
      <c r="I5534" s="24"/>
      <c r="J5534" s="24"/>
    </row>
    <row r="5535" spans="1:10" ht="13">
      <c r="A5535" s="1" t="s">
        <v>5534</v>
      </c>
      <c r="E5535" s="39"/>
      <c r="F5535" s="65"/>
      <c r="I5535" s="24"/>
      <c r="J5535" s="24"/>
    </row>
    <row r="5536" spans="1:10" ht="13">
      <c r="A5536" s="1" t="s">
        <v>5535</v>
      </c>
      <c r="E5536" s="39"/>
      <c r="F5536" s="65"/>
      <c r="I5536" s="24"/>
      <c r="J5536" s="24"/>
    </row>
    <row r="5537" spans="1:10" ht="13">
      <c r="A5537" s="1" t="s">
        <v>5536</v>
      </c>
      <c r="E5537" s="39"/>
      <c r="F5537" s="65"/>
      <c r="I5537" s="24"/>
      <c r="J5537" s="24"/>
    </row>
    <row r="5538" spans="1:10" ht="13">
      <c r="A5538" s="1" t="s">
        <v>5537</v>
      </c>
      <c r="E5538" s="39"/>
      <c r="F5538" s="65"/>
      <c r="I5538" s="24"/>
      <c r="J5538" s="24"/>
    </row>
    <row r="5539" spans="1:10" ht="13">
      <c r="A5539" s="1" t="s">
        <v>5538</v>
      </c>
      <c r="E5539" s="39"/>
      <c r="F5539" s="65"/>
      <c r="I5539" s="24"/>
      <c r="J5539" s="24"/>
    </row>
    <row r="5540" spans="1:10" ht="13">
      <c r="A5540" s="1" t="s">
        <v>5539</v>
      </c>
      <c r="E5540" s="39"/>
      <c r="F5540" s="65"/>
      <c r="I5540" s="24"/>
      <c r="J5540" s="24"/>
    </row>
    <row r="5541" spans="1:10" ht="13">
      <c r="A5541" s="1" t="s">
        <v>5540</v>
      </c>
      <c r="E5541" s="39"/>
      <c r="F5541" s="65"/>
      <c r="I5541" s="24"/>
      <c r="J5541" s="24"/>
    </row>
    <row r="5542" spans="1:10" ht="13">
      <c r="A5542" s="1" t="s">
        <v>5541</v>
      </c>
      <c r="E5542" s="39"/>
      <c r="F5542" s="65"/>
      <c r="I5542" s="24"/>
      <c r="J5542" s="24"/>
    </row>
    <row r="5543" spans="1:10" ht="13">
      <c r="A5543" s="1" t="s">
        <v>5542</v>
      </c>
      <c r="E5543" s="39"/>
      <c r="F5543" s="65"/>
      <c r="I5543" s="24"/>
      <c r="J5543" s="24"/>
    </row>
    <row r="5544" spans="1:10" ht="13">
      <c r="A5544" s="1" t="s">
        <v>5543</v>
      </c>
      <c r="E5544" s="39"/>
      <c r="F5544" s="65"/>
      <c r="I5544" s="24"/>
      <c r="J5544" s="24"/>
    </row>
    <row r="5545" spans="1:10" ht="13">
      <c r="A5545" s="1" t="s">
        <v>5544</v>
      </c>
      <c r="E5545" s="39"/>
      <c r="F5545" s="65"/>
      <c r="I5545" s="24"/>
      <c r="J5545" s="24"/>
    </row>
    <row r="5546" spans="1:10" ht="13">
      <c r="A5546" s="1" t="s">
        <v>5545</v>
      </c>
      <c r="E5546" s="39"/>
      <c r="F5546" s="65"/>
      <c r="I5546" s="24"/>
      <c r="J5546" s="24"/>
    </row>
    <row r="5547" spans="1:10" ht="13">
      <c r="A5547" s="1" t="s">
        <v>5546</v>
      </c>
      <c r="E5547" s="39"/>
      <c r="F5547" s="65"/>
      <c r="I5547" s="24"/>
      <c r="J5547" s="24"/>
    </row>
    <row r="5548" spans="1:10" ht="13">
      <c r="A5548" s="1" t="s">
        <v>5547</v>
      </c>
      <c r="E5548" s="39"/>
      <c r="F5548" s="65"/>
      <c r="I5548" s="24"/>
      <c r="J5548" s="24"/>
    </row>
    <row r="5549" spans="1:10" ht="13">
      <c r="A5549" s="1" t="s">
        <v>5548</v>
      </c>
      <c r="E5549" s="39"/>
      <c r="F5549" s="65"/>
      <c r="I5549" s="24"/>
      <c r="J5549" s="24"/>
    </row>
    <row r="5550" spans="1:10" ht="13">
      <c r="A5550" s="1" t="s">
        <v>5549</v>
      </c>
      <c r="E5550" s="39"/>
      <c r="F5550" s="65"/>
      <c r="I5550" s="24"/>
      <c r="J5550" s="24"/>
    </row>
    <row r="5551" spans="1:10" ht="13">
      <c r="A5551" s="1" t="s">
        <v>5550</v>
      </c>
      <c r="E5551" s="39"/>
      <c r="F5551" s="65"/>
      <c r="I5551" s="24"/>
      <c r="J5551" s="24"/>
    </row>
    <row r="5552" spans="1:10" ht="13">
      <c r="A5552" s="1" t="s">
        <v>5551</v>
      </c>
      <c r="E5552" s="39"/>
      <c r="F5552" s="65"/>
      <c r="I5552" s="24"/>
      <c r="J5552" s="24"/>
    </row>
    <row r="5553" spans="1:10" ht="13">
      <c r="A5553" s="1" t="s">
        <v>5552</v>
      </c>
      <c r="E5553" s="39"/>
      <c r="F5553" s="65"/>
      <c r="I5553" s="24"/>
      <c r="J5553" s="24"/>
    </row>
    <row r="5554" spans="1:10" ht="13">
      <c r="A5554" s="1" t="s">
        <v>5553</v>
      </c>
      <c r="E5554" s="39"/>
      <c r="F5554" s="65"/>
      <c r="I5554" s="24"/>
      <c r="J5554" s="24"/>
    </row>
    <row r="5555" spans="1:10" ht="13">
      <c r="A5555" s="1" t="s">
        <v>5554</v>
      </c>
      <c r="E5555" s="39"/>
      <c r="F5555" s="65"/>
      <c r="I5555" s="24"/>
      <c r="J5555" s="24"/>
    </row>
    <row r="5556" spans="1:10" ht="13">
      <c r="A5556" s="1" t="s">
        <v>5555</v>
      </c>
      <c r="E5556" s="39"/>
      <c r="F5556" s="65"/>
      <c r="I5556" s="24"/>
      <c r="J5556" s="24"/>
    </row>
    <row r="5557" spans="1:10" ht="13">
      <c r="A5557" s="1" t="s">
        <v>5556</v>
      </c>
      <c r="E5557" s="39"/>
      <c r="F5557" s="65"/>
      <c r="I5557" s="24"/>
      <c r="J5557" s="24"/>
    </row>
    <row r="5558" spans="1:10" ht="13">
      <c r="A5558" s="1" t="s">
        <v>5557</v>
      </c>
      <c r="E5558" s="39"/>
      <c r="F5558" s="65"/>
      <c r="I5558" s="24"/>
      <c r="J5558" s="24"/>
    </row>
    <row r="5559" spans="1:10" ht="13">
      <c r="A5559" s="1" t="s">
        <v>5558</v>
      </c>
      <c r="E5559" s="39"/>
      <c r="F5559" s="65"/>
      <c r="I5559" s="24"/>
      <c r="J5559" s="24"/>
    </row>
    <row r="5560" spans="1:10" ht="13">
      <c r="A5560" s="1" t="s">
        <v>5559</v>
      </c>
      <c r="E5560" s="39"/>
      <c r="F5560" s="65"/>
      <c r="I5560" s="24"/>
      <c r="J5560" s="24"/>
    </row>
    <row r="5561" spans="1:10" ht="13">
      <c r="A5561" s="1" t="s">
        <v>5560</v>
      </c>
      <c r="E5561" s="39"/>
      <c r="F5561" s="65"/>
      <c r="I5561" s="24"/>
      <c r="J5561" s="24"/>
    </row>
    <row r="5562" spans="1:10" ht="13">
      <c r="A5562" s="1" t="s">
        <v>5561</v>
      </c>
      <c r="E5562" s="39"/>
      <c r="F5562" s="65"/>
      <c r="I5562" s="24"/>
      <c r="J5562" s="24"/>
    </row>
    <row r="5563" spans="1:10" ht="13">
      <c r="A5563" s="1" t="s">
        <v>5562</v>
      </c>
      <c r="E5563" s="39"/>
      <c r="F5563" s="65"/>
      <c r="I5563" s="24"/>
      <c r="J5563" s="24"/>
    </row>
    <row r="5564" spans="1:10" ht="13">
      <c r="A5564" s="1" t="s">
        <v>5563</v>
      </c>
      <c r="E5564" s="39"/>
      <c r="F5564" s="65"/>
      <c r="I5564" s="24"/>
      <c r="J5564" s="24"/>
    </row>
    <row r="5565" spans="1:10" ht="13">
      <c r="A5565" s="1" t="s">
        <v>5564</v>
      </c>
      <c r="E5565" s="39"/>
      <c r="F5565" s="65"/>
      <c r="I5565" s="24"/>
      <c r="J5565" s="24"/>
    </row>
    <row r="5566" spans="1:10" ht="13">
      <c r="A5566" s="1" t="s">
        <v>5565</v>
      </c>
      <c r="E5566" s="39"/>
      <c r="F5566" s="65"/>
      <c r="I5566" s="24"/>
      <c r="J5566" s="24"/>
    </row>
    <row r="5567" spans="1:10" ht="13">
      <c r="A5567" s="1" t="s">
        <v>5566</v>
      </c>
      <c r="E5567" s="39"/>
      <c r="F5567" s="65"/>
      <c r="I5567" s="24"/>
      <c r="J5567" s="24"/>
    </row>
    <row r="5568" spans="1:10" ht="13">
      <c r="A5568" s="1" t="s">
        <v>5567</v>
      </c>
      <c r="E5568" s="39"/>
      <c r="F5568" s="65"/>
      <c r="I5568" s="24"/>
      <c r="J5568" s="24"/>
    </row>
    <row r="5569" spans="1:10" ht="13">
      <c r="A5569" s="1" t="s">
        <v>5568</v>
      </c>
      <c r="E5569" s="39"/>
      <c r="F5569" s="65"/>
      <c r="I5569" s="24"/>
      <c r="J5569" s="24"/>
    </row>
    <row r="5570" spans="1:10" ht="13">
      <c r="A5570" s="1" t="s">
        <v>5569</v>
      </c>
      <c r="E5570" s="39"/>
      <c r="F5570" s="65"/>
      <c r="I5570" s="24"/>
      <c r="J5570" s="24"/>
    </row>
    <row r="5571" spans="1:10" ht="13">
      <c r="A5571" s="1" t="s">
        <v>5570</v>
      </c>
      <c r="E5571" s="39"/>
      <c r="F5571" s="65"/>
      <c r="I5571" s="24"/>
      <c r="J5571" s="24"/>
    </row>
    <row r="5572" spans="1:10" ht="13">
      <c r="A5572" s="1" t="s">
        <v>5571</v>
      </c>
      <c r="E5572" s="39"/>
      <c r="F5572" s="65"/>
      <c r="I5572" s="24"/>
      <c r="J5572" s="24"/>
    </row>
    <row r="5573" spans="1:10" ht="13">
      <c r="A5573" s="1" t="s">
        <v>5572</v>
      </c>
      <c r="E5573" s="39"/>
      <c r="F5573" s="65"/>
      <c r="I5573" s="24"/>
      <c r="J5573" s="24"/>
    </row>
    <row r="5574" spans="1:10" ht="13">
      <c r="A5574" s="1" t="s">
        <v>5573</v>
      </c>
      <c r="E5574" s="39"/>
      <c r="F5574" s="65"/>
      <c r="I5574" s="24"/>
      <c r="J5574" s="24"/>
    </row>
    <row r="5575" spans="1:10" ht="13">
      <c r="A5575" s="1" t="s">
        <v>5574</v>
      </c>
      <c r="E5575" s="39"/>
      <c r="F5575" s="65"/>
      <c r="I5575" s="24"/>
      <c r="J5575" s="24"/>
    </row>
    <row r="5576" spans="1:10" ht="13">
      <c r="A5576" s="1" t="s">
        <v>5575</v>
      </c>
      <c r="E5576" s="39"/>
      <c r="F5576" s="65"/>
      <c r="I5576" s="24"/>
      <c r="J5576" s="24"/>
    </row>
    <row r="5577" spans="1:10" ht="13">
      <c r="A5577" s="1" t="s">
        <v>5576</v>
      </c>
      <c r="E5577" s="39"/>
      <c r="F5577" s="65"/>
      <c r="I5577" s="24"/>
      <c r="J5577" s="24"/>
    </row>
    <row r="5578" spans="1:10" ht="13">
      <c r="A5578" s="1" t="s">
        <v>5577</v>
      </c>
      <c r="E5578" s="39"/>
      <c r="F5578" s="65"/>
      <c r="I5578" s="24"/>
      <c r="J5578" s="24"/>
    </row>
    <row r="5579" spans="1:10" ht="13">
      <c r="A5579" s="1" t="s">
        <v>5578</v>
      </c>
      <c r="E5579" s="39"/>
      <c r="F5579" s="65"/>
      <c r="I5579" s="24"/>
      <c r="J5579" s="24"/>
    </row>
    <row r="5580" spans="1:10" ht="13">
      <c r="A5580" s="1" t="s">
        <v>5579</v>
      </c>
      <c r="E5580" s="39"/>
      <c r="F5580" s="65"/>
      <c r="I5580" s="24"/>
      <c r="J5580" s="24"/>
    </row>
    <row r="5581" spans="1:10" ht="13">
      <c r="A5581" s="1" t="s">
        <v>5580</v>
      </c>
      <c r="E5581" s="39"/>
      <c r="F5581" s="65"/>
      <c r="I5581" s="24"/>
      <c r="J5581" s="24"/>
    </row>
    <row r="5582" spans="1:10" ht="13">
      <c r="A5582" s="1" t="s">
        <v>5581</v>
      </c>
      <c r="E5582" s="39"/>
      <c r="F5582" s="65"/>
      <c r="I5582" s="24"/>
      <c r="J5582" s="24"/>
    </row>
    <row r="5583" spans="1:10" ht="13">
      <c r="A5583" s="1" t="s">
        <v>5582</v>
      </c>
      <c r="E5583" s="39"/>
      <c r="F5583" s="65"/>
      <c r="I5583" s="24"/>
      <c r="J5583" s="24"/>
    </row>
    <row r="5584" spans="1:10" ht="13">
      <c r="A5584" s="1" t="s">
        <v>5583</v>
      </c>
      <c r="E5584" s="39"/>
      <c r="F5584" s="65"/>
      <c r="I5584" s="24"/>
      <c r="J5584" s="24"/>
    </row>
    <row r="5585" spans="1:10" ht="13">
      <c r="A5585" s="1" t="s">
        <v>5584</v>
      </c>
      <c r="E5585" s="39"/>
      <c r="F5585" s="65"/>
      <c r="I5585" s="24"/>
      <c r="J5585" s="24"/>
    </row>
    <row r="5586" spans="1:10" ht="13">
      <c r="A5586" s="1" t="s">
        <v>5585</v>
      </c>
      <c r="E5586" s="39"/>
      <c r="F5586" s="65"/>
      <c r="I5586" s="24"/>
      <c r="J5586" s="24"/>
    </row>
    <row r="5587" spans="1:10" ht="13">
      <c r="A5587" s="1" t="s">
        <v>5586</v>
      </c>
      <c r="E5587" s="39"/>
      <c r="F5587" s="65"/>
      <c r="I5587" s="24"/>
      <c r="J5587" s="24"/>
    </row>
    <row r="5588" spans="1:10" ht="13">
      <c r="A5588" s="1" t="s">
        <v>5587</v>
      </c>
      <c r="E5588" s="39"/>
      <c r="F5588" s="65"/>
      <c r="I5588" s="24"/>
      <c r="J5588" s="24"/>
    </row>
    <row r="5589" spans="1:10" ht="13">
      <c r="A5589" s="1" t="s">
        <v>5588</v>
      </c>
      <c r="E5589" s="39"/>
      <c r="F5589" s="65"/>
      <c r="I5589" s="24"/>
      <c r="J5589" s="24"/>
    </row>
    <row r="5590" spans="1:10" ht="13">
      <c r="A5590" s="1" t="s">
        <v>5589</v>
      </c>
      <c r="E5590" s="39"/>
      <c r="F5590" s="65"/>
      <c r="I5590" s="24"/>
      <c r="J5590" s="24"/>
    </row>
    <row r="5591" spans="1:10" ht="13">
      <c r="A5591" s="1" t="s">
        <v>5590</v>
      </c>
      <c r="E5591" s="39"/>
      <c r="F5591" s="65"/>
      <c r="I5591" s="24"/>
      <c r="J5591" s="24"/>
    </row>
    <row r="5592" spans="1:10" ht="13">
      <c r="A5592" s="1" t="s">
        <v>5591</v>
      </c>
      <c r="E5592" s="39"/>
      <c r="F5592" s="65"/>
      <c r="I5592" s="24"/>
      <c r="J5592" s="24"/>
    </row>
    <row r="5593" spans="1:10" ht="13">
      <c r="A5593" s="1" t="s">
        <v>5592</v>
      </c>
      <c r="E5593" s="39"/>
      <c r="F5593" s="65"/>
      <c r="I5593" s="24"/>
      <c r="J5593" s="24"/>
    </row>
    <row r="5594" spans="1:10" ht="13">
      <c r="A5594" s="1" t="s">
        <v>5593</v>
      </c>
      <c r="E5594" s="39"/>
      <c r="F5594" s="65"/>
      <c r="I5594" s="24"/>
      <c r="J5594" s="24"/>
    </row>
    <row r="5595" spans="1:10" ht="13">
      <c r="A5595" s="1" t="s">
        <v>5594</v>
      </c>
      <c r="E5595" s="39"/>
      <c r="F5595" s="65"/>
      <c r="I5595" s="24"/>
      <c r="J5595" s="24"/>
    </row>
    <row r="5596" spans="1:10" ht="13">
      <c r="A5596" s="1" t="s">
        <v>5595</v>
      </c>
      <c r="E5596" s="39"/>
      <c r="F5596" s="65"/>
      <c r="I5596" s="24"/>
      <c r="J5596" s="24"/>
    </row>
    <row r="5597" spans="1:10" ht="13">
      <c r="A5597" s="1" t="s">
        <v>5596</v>
      </c>
      <c r="E5597" s="39"/>
      <c r="F5597" s="65"/>
      <c r="I5597" s="24"/>
      <c r="J5597" s="24"/>
    </row>
    <row r="5598" spans="1:10" ht="13">
      <c r="A5598" s="1" t="s">
        <v>5597</v>
      </c>
      <c r="E5598" s="39"/>
      <c r="F5598" s="65"/>
      <c r="I5598" s="24"/>
      <c r="J5598" s="24"/>
    </row>
    <row r="5599" spans="1:10" ht="13">
      <c r="A5599" s="1" t="s">
        <v>5598</v>
      </c>
      <c r="E5599" s="39"/>
      <c r="F5599" s="65"/>
      <c r="I5599" s="24"/>
      <c r="J5599" s="24"/>
    </row>
    <row r="5600" spans="1:10" ht="13">
      <c r="A5600" s="1" t="s">
        <v>5599</v>
      </c>
      <c r="E5600" s="39"/>
      <c r="F5600" s="65"/>
      <c r="I5600" s="24"/>
      <c r="J5600" s="24"/>
    </row>
    <row r="5601" spans="1:10" ht="13">
      <c r="A5601" s="1" t="s">
        <v>5600</v>
      </c>
      <c r="E5601" s="39"/>
      <c r="F5601" s="65"/>
      <c r="I5601" s="24"/>
      <c r="J5601" s="24"/>
    </row>
    <row r="5602" spans="1:10" ht="13">
      <c r="A5602" s="1" t="s">
        <v>5601</v>
      </c>
      <c r="E5602" s="39"/>
      <c r="F5602" s="65"/>
      <c r="I5602" s="24"/>
      <c r="J5602" s="24"/>
    </row>
    <row r="5603" spans="1:10" ht="13">
      <c r="A5603" s="1" t="s">
        <v>5602</v>
      </c>
      <c r="E5603" s="39"/>
      <c r="F5603" s="65"/>
      <c r="I5603" s="24"/>
      <c r="J5603" s="24"/>
    </row>
    <row r="5604" spans="1:10" ht="13">
      <c r="A5604" s="1" t="s">
        <v>5603</v>
      </c>
      <c r="E5604" s="39"/>
      <c r="F5604" s="65"/>
      <c r="I5604" s="24"/>
      <c r="J5604" s="24"/>
    </row>
    <row r="5605" spans="1:10" ht="13">
      <c r="A5605" s="1" t="s">
        <v>5604</v>
      </c>
      <c r="E5605" s="39"/>
      <c r="F5605" s="65"/>
      <c r="I5605" s="24"/>
      <c r="J5605" s="24"/>
    </row>
    <row r="5606" spans="1:10" ht="13">
      <c r="A5606" s="1" t="s">
        <v>5605</v>
      </c>
      <c r="E5606" s="39"/>
      <c r="F5606" s="65"/>
      <c r="I5606" s="24"/>
      <c r="J5606" s="24"/>
    </row>
    <row r="5607" spans="1:10" ht="13">
      <c r="A5607" s="1" t="s">
        <v>5606</v>
      </c>
      <c r="E5607" s="39"/>
      <c r="F5607" s="65"/>
      <c r="I5607" s="24"/>
      <c r="J5607" s="24"/>
    </row>
    <row r="5608" spans="1:10" ht="13">
      <c r="A5608" s="1" t="s">
        <v>5607</v>
      </c>
      <c r="E5608" s="39"/>
      <c r="F5608" s="65"/>
      <c r="I5608" s="24"/>
      <c r="J5608" s="24"/>
    </row>
    <row r="5609" spans="1:10" ht="13">
      <c r="A5609" s="1" t="s">
        <v>5608</v>
      </c>
      <c r="E5609" s="39"/>
      <c r="F5609" s="65"/>
      <c r="I5609" s="24"/>
      <c r="J5609" s="24"/>
    </row>
    <row r="5610" spans="1:10" ht="13">
      <c r="A5610" s="1" t="s">
        <v>5609</v>
      </c>
      <c r="E5610" s="39"/>
      <c r="F5610" s="65"/>
      <c r="I5610" s="24"/>
      <c r="J5610" s="24"/>
    </row>
    <row r="5611" spans="1:10" ht="13">
      <c r="A5611" s="1" t="s">
        <v>5610</v>
      </c>
      <c r="E5611" s="39"/>
      <c r="F5611" s="65"/>
      <c r="I5611" s="24"/>
      <c r="J5611" s="24"/>
    </row>
    <row r="5612" spans="1:10" ht="13">
      <c r="A5612" s="1" t="s">
        <v>5611</v>
      </c>
      <c r="E5612" s="39"/>
      <c r="F5612" s="65"/>
      <c r="I5612" s="24"/>
      <c r="J5612" s="24"/>
    </row>
    <row r="5613" spans="1:10" ht="13">
      <c r="A5613" s="1" t="s">
        <v>5612</v>
      </c>
      <c r="E5613" s="39"/>
      <c r="F5613" s="65"/>
      <c r="I5613" s="24"/>
      <c r="J5613" s="24"/>
    </row>
    <row r="5614" spans="1:10" ht="13">
      <c r="A5614" s="1" t="s">
        <v>5613</v>
      </c>
      <c r="E5614" s="39"/>
      <c r="F5614" s="65"/>
      <c r="I5614" s="24"/>
      <c r="J5614" s="24"/>
    </row>
    <row r="5615" spans="1:10" ht="13">
      <c r="A5615" s="1" t="s">
        <v>5614</v>
      </c>
      <c r="E5615" s="39"/>
      <c r="F5615" s="65"/>
      <c r="I5615" s="24"/>
      <c r="J5615" s="24"/>
    </row>
    <row r="5616" spans="1:10" ht="15.75" customHeight="1">
      <c r="A5616" s="1" t="s">
        <v>5615</v>
      </c>
    </row>
    <row r="5617" spans="1:1" ht="15.75" customHeight="1">
      <c r="A5617" s="1" t="s">
        <v>5616</v>
      </c>
    </row>
    <row r="5618" spans="1:1" ht="15.75" customHeight="1">
      <c r="A5618" s="1" t="s">
        <v>5617</v>
      </c>
    </row>
    <row r="5619" spans="1:1" ht="15.75" customHeight="1">
      <c r="A5619" s="1" t="s">
        <v>5618</v>
      </c>
    </row>
    <row r="5620" spans="1:1" ht="15.75" customHeight="1">
      <c r="A5620" s="1" t="s">
        <v>5619</v>
      </c>
    </row>
    <row r="5621" spans="1:1" ht="15.75" customHeight="1">
      <c r="A5621" s="1" t="s">
        <v>5620</v>
      </c>
    </row>
    <row r="5622" spans="1:1" ht="15.75" customHeight="1">
      <c r="A5622" s="1" t="s">
        <v>5621</v>
      </c>
    </row>
    <row r="5623" spans="1:1" ht="15.75" customHeight="1">
      <c r="A5623" s="1" t="s">
        <v>5622</v>
      </c>
    </row>
    <row r="5624" spans="1:1" ht="15.75" customHeight="1">
      <c r="A5624" s="1" t="s">
        <v>5623</v>
      </c>
    </row>
    <row r="5625" spans="1:1" ht="15.75" customHeight="1">
      <c r="A5625" s="1" t="s">
        <v>5624</v>
      </c>
    </row>
    <row r="5626" spans="1:1" ht="15.75" customHeight="1">
      <c r="A5626" s="1" t="s">
        <v>5625</v>
      </c>
    </row>
    <row r="5627" spans="1:1" ht="15.75" customHeight="1">
      <c r="A5627" s="1" t="s">
        <v>5626</v>
      </c>
    </row>
    <row r="5628" spans="1:1" ht="15.75" customHeight="1">
      <c r="A5628" s="1" t="s">
        <v>5627</v>
      </c>
    </row>
    <row r="5629" spans="1:1" ht="15.75" customHeight="1">
      <c r="A5629" s="1" t="s">
        <v>5628</v>
      </c>
    </row>
    <row r="5630" spans="1:1" ht="15.75" customHeight="1">
      <c r="A5630" s="1" t="s">
        <v>5629</v>
      </c>
    </row>
    <row r="5631" spans="1:1" ht="15.75" customHeight="1">
      <c r="A5631" s="1" t="s">
        <v>5630</v>
      </c>
    </row>
    <row r="5632" spans="1:1" ht="15.75" customHeight="1">
      <c r="A5632" s="1" t="s">
        <v>5631</v>
      </c>
    </row>
    <row r="5633" spans="1:1" ht="15.75" customHeight="1">
      <c r="A5633" s="1" t="s">
        <v>5632</v>
      </c>
    </row>
    <row r="5634" spans="1:1" ht="15.75" customHeight="1">
      <c r="A5634" s="1" t="s">
        <v>5633</v>
      </c>
    </row>
    <row r="5635" spans="1:1" ht="15.75" customHeight="1">
      <c r="A5635" s="1" t="s">
        <v>5634</v>
      </c>
    </row>
    <row r="5636" spans="1:1" ht="15.75" customHeight="1">
      <c r="A5636" s="1" t="s">
        <v>5635</v>
      </c>
    </row>
    <row r="5637" spans="1:1" ht="15.75" customHeight="1">
      <c r="A5637" s="1" t="s">
        <v>5636</v>
      </c>
    </row>
    <row r="5638" spans="1:1" ht="15.75" customHeight="1">
      <c r="A5638" s="1" t="s">
        <v>5637</v>
      </c>
    </row>
    <row r="5639" spans="1:1" ht="15.75" customHeight="1">
      <c r="A5639" s="1" t="s">
        <v>5638</v>
      </c>
    </row>
    <row r="5640" spans="1:1" ht="15.75" customHeight="1">
      <c r="A5640" s="1" t="s">
        <v>5639</v>
      </c>
    </row>
    <row r="5641" spans="1:1" ht="15.75" customHeight="1">
      <c r="A5641" s="1" t="s">
        <v>5640</v>
      </c>
    </row>
    <row r="5642" spans="1:1" ht="15.75" customHeight="1">
      <c r="A5642" s="1" t="s">
        <v>5641</v>
      </c>
    </row>
    <row r="5643" spans="1:1" ht="15.75" customHeight="1">
      <c r="A5643" s="1" t="s">
        <v>5642</v>
      </c>
    </row>
    <row r="5644" spans="1:1" ht="15.75" customHeight="1">
      <c r="A5644" s="1" t="s">
        <v>5643</v>
      </c>
    </row>
    <row r="5645" spans="1:1" ht="15.75" customHeight="1">
      <c r="A5645" s="1" t="s">
        <v>5644</v>
      </c>
    </row>
    <row r="5646" spans="1:1" ht="15.75" customHeight="1">
      <c r="A5646" s="1" t="s">
        <v>5645</v>
      </c>
    </row>
    <row r="5647" spans="1:1" ht="15.75" customHeight="1">
      <c r="A5647" s="1" t="s">
        <v>5646</v>
      </c>
    </row>
    <row r="5648" spans="1:1" ht="15.75" customHeight="1">
      <c r="A5648" s="1" t="s">
        <v>5647</v>
      </c>
    </row>
    <row r="5649" spans="1:1" ht="15.75" customHeight="1">
      <c r="A5649" s="1" t="s">
        <v>5648</v>
      </c>
    </row>
    <row r="5650" spans="1:1" ht="15.75" customHeight="1">
      <c r="A5650" s="1" t="s">
        <v>5649</v>
      </c>
    </row>
    <row r="5651" spans="1:1" ht="15.75" customHeight="1">
      <c r="A5651" s="1" t="s">
        <v>5650</v>
      </c>
    </row>
    <row r="5652" spans="1:1" ht="15.75" customHeight="1">
      <c r="A5652" s="1" t="s">
        <v>5651</v>
      </c>
    </row>
    <row r="5653" spans="1:1" ht="15.75" customHeight="1">
      <c r="A5653" s="1" t="s">
        <v>5652</v>
      </c>
    </row>
    <row r="5654" spans="1:1" ht="15.75" customHeight="1">
      <c r="A5654" s="1" t="s">
        <v>5653</v>
      </c>
    </row>
    <row r="5655" spans="1:1" ht="15.75" customHeight="1">
      <c r="A5655" s="1" t="s">
        <v>5654</v>
      </c>
    </row>
    <row r="5656" spans="1:1" ht="15.75" customHeight="1">
      <c r="A5656" s="1" t="s">
        <v>5655</v>
      </c>
    </row>
    <row r="5657" spans="1:1" ht="15.75" customHeight="1">
      <c r="A5657" s="1" t="s">
        <v>5656</v>
      </c>
    </row>
    <row r="5658" spans="1:1" ht="15.75" customHeight="1">
      <c r="A5658" s="1" t="s">
        <v>5657</v>
      </c>
    </row>
    <row r="5659" spans="1:1" ht="15.75" customHeight="1">
      <c r="A5659" s="1" t="s">
        <v>5658</v>
      </c>
    </row>
    <row r="5660" spans="1:1" ht="15.75" customHeight="1">
      <c r="A5660" s="1" t="s">
        <v>5659</v>
      </c>
    </row>
    <row r="5661" spans="1:1" ht="15.75" customHeight="1">
      <c r="A5661" s="1" t="s">
        <v>5660</v>
      </c>
    </row>
    <row r="5662" spans="1:1" ht="15.75" customHeight="1">
      <c r="A5662" s="1" t="s">
        <v>5661</v>
      </c>
    </row>
    <row r="5663" spans="1:1" ht="15.75" customHeight="1">
      <c r="A5663" s="1" t="s">
        <v>5662</v>
      </c>
    </row>
    <row r="5664" spans="1:1" ht="15.75" customHeight="1">
      <c r="A5664" s="1" t="s">
        <v>5663</v>
      </c>
    </row>
    <row r="5665" spans="1:1" ht="15.75" customHeight="1">
      <c r="A5665" s="1" t="s">
        <v>5664</v>
      </c>
    </row>
    <row r="5666" spans="1:1" ht="15.75" customHeight="1">
      <c r="A5666" s="1" t="s">
        <v>5665</v>
      </c>
    </row>
    <row r="5667" spans="1:1" ht="15.75" customHeight="1">
      <c r="A5667" s="1" t="s">
        <v>5666</v>
      </c>
    </row>
    <row r="5668" spans="1:1" ht="15.75" customHeight="1">
      <c r="A5668" s="1" t="s">
        <v>5667</v>
      </c>
    </row>
    <row r="5669" spans="1:1" ht="15.75" customHeight="1">
      <c r="A5669" s="1" t="s">
        <v>5668</v>
      </c>
    </row>
    <row r="5670" spans="1:1" ht="15.75" customHeight="1">
      <c r="A5670" s="1" t="s">
        <v>5669</v>
      </c>
    </row>
    <row r="5671" spans="1:1" ht="15.75" customHeight="1">
      <c r="A5671" s="1" t="s">
        <v>5670</v>
      </c>
    </row>
    <row r="5672" spans="1:1" ht="15.75" customHeight="1">
      <c r="A5672" s="1" t="s">
        <v>5671</v>
      </c>
    </row>
    <row r="5673" spans="1:1" ht="15.75" customHeight="1">
      <c r="A5673" s="1" t="s">
        <v>5672</v>
      </c>
    </row>
    <row r="5674" spans="1:1" ht="15.75" customHeight="1">
      <c r="A5674" s="1" t="s">
        <v>5673</v>
      </c>
    </row>
    <row r="5675" spans="1:1" ht="15.75" customHeight="1">
      <c r="A5675" s="1" t="s">
        <v>5674</v>
      </c>
    </row>
    <row r="5676" spans="1:1" ht="15.75" customHeight="1">
      <c r="A5676" s="1" t="s">
        <v>5675</v>
      </c>
    </row>
    <row r="5677" spans="1:1" ht="15.75" customHeight="1">
      <c r="A5677" s="1" t="s">
        <v>5676</v>
      </c>
    </row>
    <row r="5678" spans="1:1" ht="15.75" customHeight="1">
      <c r="A5678" s="1" t="s">
        <v>5677</v>
      </c>
    </row>
    <row r="5679" spans="1:1" ht="15.75" customHeight="1">
      <c r="A5679" s="1" t="s">
        <v>5678</v>
      </c>
    </row>
    <row r="5680" spans="1:1" ht="15.75" customHeight="1">
      <c r="A5680" s="1" t="s">
        <v>5679</v>
      </c>
    </row>
    <row r="5681" spans="1:1" ht="15.75" customHeight="1">
      <c r="A5681" s="1" t="s">
        <v>5680</v>
      </c>
    </row>
    <row r="5682" spans="1:1" ht="15.75" customHeight="1">
      <c r="A5682" s="1" t="s">
        <v>5681</v>
      </c>
    </row>
    <row r="5683" spans="1:1" ht="15.75" customHeight="1">
      <c r="A5683" s="1" t="s">
        <v>5682</v>
      </c>
    </row>
    <row r="5684" spans="1:1" ht="15.75" customHeight="1">
      <c r="A5684" s="1" t="s">
        <v>5683</v>
      </c>
    </row>
    <row r="5685" spans="1:1" ht="15.75" customHeight="1">
      <c r="A5685" s="1" t="s">
        <v>5684</v>
      </c>
    </row>
    <row r="5686" spans="1:1" ht="15.75" customHeight="1">
      <c r="A5686" s="1" t="s">
        <v>5685</v>
      </c>
    </row>
    <row r="5687" spans="1:1" ht="15.75" customHeight="1">
      <c r="A5687" s="1" t="s">
        <v>5686</v>
      </c>
    </row>
    <row r="5688" spans="1:1" ht="15.75" customHeight="1">
      <c r="A5688" s="1" t="s">
        <v>5687</v>
      </c>
    </row>
    <row r="5689" spans="1:1" ht="15.75" customHeight="1">
      <c r="A5689" s="1" t="s">
        <v>5688</v>
      </c>
    </row>
    <row r="5690" spans="1:1" ht="15.75" customHeight="1">
      <c r="A5690" s="1" t="s">
        <v>5689</v>
      </c>
    </row>
    <row r="5691" spans="1:1" ht="15.75" customHeight="1">
      <c r="A5691" s="1" t="s">
        <v>5690</v>
      </c>
    </row>
    <row r="5692" spans="1:1" ht="15.75" customHeight="1">
      <c r="A5692" s="1" t="s">
        <v>5691</v>
      </c>
    </row>
    <row r="5693" spans="1:1" ht="15.75" customHeight="1">
      <c r="A5693" s="1" t="s">
        <v>5692</v>
      </c>
    </row>
    <row r="5694" spans="1:1" ht="15.75" customHeight="1">
      <c r="A5694" s="1" t="s">
        <v>5693</v>
      </c>
    </row>
    <row r="5695" spans="1:1" ht="15.75" customHeight="1">
      <c r="A5695" s="1" t="s">
        <v>5694</v>
      </c>
    </row>
    <row r="5696" spans="1:1" ht="15.75" customHeight="1">
      <c r="A5696" s="1" t="s">
        <v>5695</v>
      </c>
    </row>
    <row r="5697" spans="1:1" ht="15.75" customHeight="1">
      <c r="A5697" s="1" t="s">
        <v>5696</v>
      </c>
    </row>
    <row r="5698" spans="1:1" ht="15.75" customHeight="1">
      <c r="A5698" s="1" t="s">
        <v>5697</v>
      </c>
    </row>
    <row r="5699" spans="1:1" ht="15.75" customHeight="1">
      <c r="A5699" s="1" t="s">
        <v>5698</v>
      </c>
    </row>
    <row r="5700" spans="1:1" ht="15.75" customHeight="1">
      <c r="A5700" s="1" t="s">
        <v>5699</v>
      </c>
    </row>
    <row r="5701" spans="1:1" ht="15.75" customHeight="1">
      <c r="A5701" s="1" t="s">
        <v>5700</v>
      </c>
    </row>
    <row r="5702" spans="1:1" ht="15.75" customHeight="1">
      <c r="A5702" s="1" t="s">
        <v>5701</v>
      </c>
    </row>
    <row r="5703" spans="1:1" ht="15.75" customHeight="1">
      <c r="A5703" s="1" t="s">
        <v>5702</v>
      </c>
    </row>
    <row r="5704" spans="1:1" ht="15.75" customHeight="1">
      <c r="A5704" s="1" t="s">
        <v>5703</v>
      </c>
    </row>
    <row r="5705" spans="1:1" ht="15.75" customHeight="1">
      <c r="A5705" s="1" t="s">
        <v>5704</v>
      </c>
    </row>
    <row r="5706" spans="1:1" ht="15.75" customHeight="1">
      <c r="A5706" s="1" t="s">
        <v>5705</v>
      </c>
    </row>
    <row r="5707" spans="1:1" ht="15.75" customHeight="1">
      <c r="A5707" s="1" t="s">
        <v>5706</v>
      </c>
    </row>
    <row r="5708" spans="1:1" ht="15.75" customHeight="1">
      <c r="A5708" s="1" t="s">
        <v>5707</v>
      </c>
    </row>
    <row r="5709" spans="1:1" ht="15.75" customHeight="1">
      <c r="A5709" s="1" t="s">
        <v>5708</v>
      </c>
    </row>
    <row r="5710" spans="1:1" ht="15.75" customHeight="1">
      <c r="A5710" s="1" t="s">
        <v>5709</v>
      </c>
    </row>
    <row r="5711" spans="1:1" ht="15.75" customHeight="1">
      <c r="A5711" s="1" t="s">
        <v>5710</v>
      </c>
    </row>
    <row r="5712" spans="1:1" ht="15.75" customHeight="1">
      <c r="A5712" s="1" t="s">
        <v>5711</v>
      </c>
    </row>
    <row r="5713" spans="1:1" ht="15.75" customHeight="1">
      <c r="A5713" s="1" t="s">
        <v>5712</v>
      </c>
    </row>
    <row r="5714" spans="1:1" ht="15.75" customHeight="1">
      <c r="A5714" s="1" t="s">
        <v>5713</v>
      </c>
    </row>
    <row r="5715" spans="1:1" ht="15.75" customHeight="1">
      <c r="A5715" s="1" t="s">
        <v>5714</v>
      </c>
    </row>
    <row r="5716" spans="1:1" ht="15.75" customHeight="1">
      <c r="A5716" s="1" t="s">
        <v>5715</v>
      </c>
    </row>
    <row r="5717" spans="1:1" ht="15.75" customHeight="1">
      <c r="A5717" s="1" t="s">
        <v>5716</v>
      </c>
    </row>
    <row r="5718" spans="1:1" ht="15.75" customHeight="1">
      <c r="A5718" s="1" t="s">
        <v>5717</v>
      </c>
    </row>
    <row r="5719" spans="1:1" ht="15.75" customHeight="1">
      <c r="A5719" s="1" t="s">
        <v>5718</v>
      </c>
    </row>
    <row r="5720" spans="1:1" ht="15.75" customHeight="1">
      <c r="A5720" s="1" t="s">
        <v>5719</v>
      </c>
    </row>
    <row r="5721" spans="1:1" ht="15.75" customHeight="1">
      <c r="A5721" s="1" t="s">
        <v>5720</v>
      </c>
    </row>
    <row r="5722" spans="1:1" ht="15.75" customHeight="1">
      <c r="A5722" s="1" t="s">
        <v>5721</v>
      </c>
    </row>
    <row r="5723" spans="1:1" ht="15.75" customHeight="1">
      <c r="A5723" s="1" t="s">
        <v>5722</v>
      </c>
    </row>
    <row r="5724" spans="1:1" ht="15.75" customHeight="1">
      <c r="A5724" s="1" t="s">
        <v>5723</v>
      </c>
    </row>
    <row r="5725" spans="1:1" ht="15.75" customHeight="1">
      <c r="A5725" s="1" t="s">
        <v>5724</v>
      </c>
    </row>
    <row r="5726" spans="1:1" ht="15.75" customHeight="1">
      <c r="A5726" s="1" t="s">
        <v>5725</v>
      </c>
    </row>
    <row r="5727" spans="1:1" ht="15.75" customHeight="1">
      <c r="A5727" s="1" t="s">
        <v>5726</v>
      </c>
    </row>
    <row r="5728" spans="1:1" ht="15.75" customHeight="1">
      <c r="A5728" s="1" t="s">
        <v>5727</v>
      </c>
    </row>
    <row r="5729" spans="1:1" ht="15.75" customHeight="1">
      <c r="A5729" s="1" t="s">
        <v>5728</v>
      </c>
    </row>
    <row r="5730" spans="1:1" ht="15.75" customHeight="1">
      <c r="A5730" s="1" t="s">
        <v>5729</v>
      </c>
    </row>
    <row r="5731" spans="1:1" ht="15.75" customHeight="1">
      <c r="A5731" s="1" t="s">
        <v>5730</v>
      </c>
    </row>
    <row r="5732" spans="1:1" ht="15.75" customHeight="1">
      <c r="A5732" s="1" t="s">
        <v>5731</v>
      </c>
    </row>
    <row r="5733" spans="1:1" ht="15.75" customHeight="1">
      <c r="A5733" s="1" t="s">
        <v>5732</v>
      </c>
    </row>
    <row r="5734" spans="1:1" ht="15.75" customHeight="1">
      <c r="A5734" s="1" t="s">
        <v>5733</v>
      </c>
    </row>
    <row r="5735" spans="1:1" ht="15.75" customHeight="1">
      <c r="A5735" s="1" t="s">
        <v>5734</v>
      </c>
    </row>
    <row r="5736" spans="1:1" ht="15.75" customHeight="1">
      <c r="A5736" s="1" t="s">
        <v>5735</v>
      </c>
    </row>
    <row r="5737" spans="1:1" ht="15.75" customHeight="1">
      <c r="A5737" s="1" t="s">
        <v>5736</v>
      </c>
    </row>
    <row r="5738" spans="1:1" ht="15.75" customHeight="1">
      <c r="A5738" s="1" t="s">
        <v>5737</v>
      </c>
    </row>
    <row r="5739" spans="1:1" ht="15.75" customHeight="1">
      <c r="A5739" s="1" t="s">
        <v>5738</v>
      </c>
    </row>
    <row r="5740" spans="1:1" ht="15.75" customHeight="1">
      <c r="A5740" s="1" t="s">
        <v>5739</v>
      </c>
    </row>
    <row r="5741" spans="1:1" ht="15.75" customHeight="1">
      <c r="A5741" s="1" t="s">
        <v>5740</v>
      </c>
    </row>
    <row r="5742" spans="1:1" ht="15.75" customHeight="1">
      <c r="A5742" s="1" t="s">
        <v>5741</v>
      </c>
    </row>
    <row r="5743" spans="1:1" ht="15.75" customHeight="1">
      <c r="A5743" s="1" t="s">
        <v>5742</v>
      </c>
    </row>
    <row r="5744" spans="1:1" ht="15.75" customHeight="1">
      <c r="A5744" s="1" t="s">
        <v>5743</v>
      </c>
    </row>
    <row r="5745" spans="1:1" ht="15.75" customHeight="1">
      <c r="A5745" s="1" t="s">
        <v>5744</v>
      </c>
    </row>
    <row r="5746" spans="1:1" ht="15.75" customHeight="1">
      <c r="A5746" s="1" t="s">
        <v>5745</v>
      </c>
    </row>
    <row r="5747" spans="1:1" ht="15.75" customHeight="1">
      <c r="A5747" s="1" t="s">
        <v>5746</v>
      </c>
    </row>
    <row r="5748" spans="1:1" ht="15.75" customHeight="1">
      <c r="A5748" s="1" t="s">
        <v>5747</v>
      </c>
    </row>
    <row r="5749" spans="1:1" ht="15.75" customHeight="1">
      <c r="A5749" s="1" t="s">
        <v>5748</v>
      </c>
    </row>
    <row r="5750" spans="1:1" ht="15.75" customHeight="1">
      <c r="A5750" s="1" t="s">
        <v>5749</v>
      </c>
    </row>
    <row r="5751" spans="1:1" ht="15.75" customHeight="1">
      <c r="A5751" s="1" t="s">
        <v>5750</v>
      </c>
    </row>
    <row r="5752" spans="1:1" ht="15.75" customHeight="1">
      <c r="A5752" s="1" t="s">
        <v>5751</v>
      </c>
    </row>
    <row r="5753" spans="1:1" ht="15.75" customHeight="1">
      <c r="A5753" s="1" t="s">
        <v>5752</v>
      </c>
    </row>
    <row r="5754" spans="1:1" ht="15.75" customHeight="1">
      <c r="A5754" s="1" t="s">
        <v>5753</v>
      </c>
    </row>
    <row r="5755" spans="1:1" ht="15.75" customHeight="1">
      <c r="A5755" s="1" t="s">
        <v>5754</v>
      </c>
    </row>
    <row r="5756" spans="1:1" ht="15.75" customHeight="1">
      <c r="A5756" s="1" t="s">
        <v>5755</v>
      </c>
    </row>
    <row r="5757" spans="1:1" ht="15.75" customHeight="1">
      <c r="A5757" s="1" t="s">
        <v>5756</v>
      </c>
    </row>
    <row r="5758" spans="1:1" ht="15.75" customHeight="1">
      <c r="A5758" s="1" t="s">
        <v>5757</v>
      </c>
    </row>
    <row r="5759" spans="1:1" ht="15.75" customHeight="1">
      <c r="A5759" s="1" t="s">
        <v>5758</v>
      </c>
    </row>
    <row r="5760" spans="1:1" ht="15.75" customHeight="1">
      <c r="A5760" s="1" t="s">
        <v>5759</v>
      </c>
    </row>
    <row r="5761" spans="1:1" ht="15.75" customHeight="1">
      <c r="A5761" s="1" t="s">
        <v>5760</v>
      </c>
    </row>
    <row r="5762" spans="1:1" ht="15.75" customHeight="1">
      <c r="A5762" s="1" t="s">
        <v>5761</v>
      </c>
    </row>
    <row r="5763" spans="1:1" ht="15.75" customHeight="1">
      <c r="A5763" s="1" t="s">
        <v>5762</v>
      </c>
    </row>
    <row r="5764" spans="1:1" ht="15.75" customHeight="1">
      <c r="A5764" s="1" t="s">
        <v>5763</v>
      </c>
    </row>
    <row r="5765" spans="1:1" ht="15.75" customHeight="1">
      <c r="A5765" s="1" t="s">
        <v>5764</v>
      </c>
    </row>
    <row r="5766" spans="1:1" ht="15.75" customHeight="1">
      <c r="A5766" s="1" t="s">
        <v>5765</v>
      </c>
    </row>
    <row r="5767" spans="1:1" ht="15.75" customHeight="1">
      <c r="A5767" s="1" t="s">
        <v>5766</v>
      </c>
    </row>
    <row r="5768" spans="1:1" ht="15.75" customHeight="1">
      <c r="A5768" s="1" t="s">
        <v>5767</v>
      </c>
    </row>
    <row r="5769" spans="1:1" ht="15.75" customHeight="1">
      <c r="A5769" s="1" t="s">
        <v>5768</v>
      </c>
    </row>
    <row r="5770" spans="1:1" ht="15.75" customHeight="1">
      <c r="A5770" s="1" t="s">
        <v>5769</v>
      </c>
    </row>
    <row r="5771" spans="1:1" ht="15.75" customHeight="1">
      <c r="A5771" s="1" t="s">
        <v>5770</v>
      </c>
    </row>
    <row r="5772" spans="1:1" ht="15.75" customHeight="1">
      <c r="A5772" s="1" t="s">
        <v>5771</v>
      </c>
    </row>
    <row r="5773" spans="1:1" ht="15.75" customHeight="1">
      <c r="A5773" s="1" t="s">
        <v>5772</v>
      </c>
    </row>
    <row r="5774" spans="1:1" ht="15.75" customHeight="1">
      <c r="A5774" s="1" t="s">
        <v>5773</v>
      </c>
    </row>
    <row r="5775" spans="1:1" ht="15.75" customHeight="1">
      <c r="A5775" s="1" t="s">
        <v>5774</v>
      </c>
    </row>
    <row r="5776" spans="1:1" ht="15.75" customHeight="1">
      <c r="A5776" s="1" t="s">
        <v>5775</v>
      </c>
    </row>
    <row r="5777" spans="1:1" ht="15.75" customHeight="1">
      <c r="A5777" s="1" t="s">
        <v>5776</v>
      </c>
    </row>
    <row r="5778" spans="1:1" ht="15.75" customHeight="1">
      <c r="A5778" s="1" t="s">
        <v>5777</v>
      </c>
    </row>
    <row r="5779" spans="1:1" ht="15.75" customHeight="1">
      <c r="A5779" s="1" t="s">
        <v>5778</v>
      </c>
    </row>
    <row r="5780" spans="1:1" ht="15.75" customHeight="1">
      <c r="A5780" s="1" t="s">
        <v>5779</v>
      </c>
    </row>
    <row r="5781" spans="1:1" ht="15.75" customHeight="1">
      <c r="A5781" s="1" t="s">
        <v>5780</v>
      </c>
    </row>
    <row r="5782" spans="1:1" ht="15.75" customHeight="1">
      <c r="A5782" s="1" t="s">
        <v>5781</v>
      </c>
    </row>
    <row r="5783" spans="1:1" ht="15.75" customHeight="1">
      <c r="A5783" s="1" t="s">
        <v>5782</v>
      </c>
    </row>
    <row r="5784" spans="1:1" ht="15.75" customHeight="1">
      <c r="A5784" s="1" t="s">
        <v>5783</v>
      </c>
    </row>
    <row r="5785" spans="1:1" ht="15.75" customHeight="1">
      <c r="A5785" s="1" t="s">
        <v>5784</v>
      </c>
    </row>
    <row r="5786" spans="1:1" ht="15.75" customHeight="1">
      <c r="A5786" s="1" t="s">
        <v>5785</v>
      </c>
    </row>
    <row r="5787" spans="1:1" ht="15.75" customHeight="1">
      <c r="A5787" s="1" t="s">
        <v>5786</v>
      </c>
    </row>
    <row r="5788" spans="1:1" ht="15.75" customHeight="1">
      <c r="A5788" s="1" t="s">
        <v>5787</v>
      </c>
    </row>
    <row r="5789" spans="1:1" ht="15.75" customHeight="1">
      <c r="A5789" s="1" t="s">
        <v>5788</v>
      </c>
    </row>
    <row r="5790" spans="1:1" ht="15.75" customHeight="1">
      <c r="A5790" s="1" t="s">
        <v>5789</v>
      </c>
    </row>
    <row r="5791" spans="1:1" ht="15.75" customHeight="1">
      <c r="A5791" s="1" t="s">
        <v>5790</v>
      </c>
    </row>
    <row r="5792" spans="1:1" ht="15.75" customHeight="1">
      <c r="A5792" s="1" t="s">
        <v>5791</v>
      </c>
    </row>
    <row r="5793" spans="1:1" ht="15.75" customHeight="1">
      <c r="A5793" s="1" t="s">
        <v>5792</v>
      </c>
    </row>
    <row r="5794" spans="1:1" ht="15.75" customHeight="1">
      <c r="A5794" s="1" t="s">
        <v>5793</v>
      </c>
    </row>
    <row r="5795" spans="1:1" ht="15.75" customHeight="1">
      <c r="A5795" s="1" t="s">
        <v>5794</v>
      </c>
    </row>
    <row r="5796" spans="1:1" ht="15.75" customHeight="1">
      <c r="A5796" s="1" t="s">
        <v>5795</v>
      </c>
    </row>
    <row r="5797" spans="1:1" ht="15.75" customHeight="1">
      <c r="A5797" s="1" t="s">
        <v>5796</v>
      </c>
    </row>
    <row r="5798" spans="1:1" ht="15.75" customHeight="1">
      <c r="A5798" s="1" t="s">
        <v>5797</v>
      </c>
    </row>
    <row r="5799" spans="1:1" ht="15.75" customHeight="1">
      <c r="A5799" s="1" t="s">
        <v>5798</v>
      </c>
    </row>
    <row r="5800" spans="1:1" ht="15.75" customHeight="1">
      <c r="A5800" s="1" t="s">
        <v>5799</v>
      </c>
    </row>
    <row r="5801" spans="1:1" ht="15.75" customHeight="1">
      <c r="A5801" s="1" t="s">
        <v>5800</v>
      </c>
    </row>
    <row r="5802" spans="1:1" ht="15.75" customHeight="1">
      <c r="A5802" s="1" t="s">
        <v>5801</v>
      </c>
    </row>
    <row r="5803" spans="1:1" ht="15.75" customHeight="1">
      <c r="A5803" s="1" t="s">
        <v>5802</v>
      </c>
    </row>
    <row r="5804" spans="1:1" ht="15.75" customHeight="1">
      <c r="A5804" s="1" t="s">
        <v>5803</v>
      </c>
    </row>
    <row r="5805" spans="1:1" ht="15.75" customHeight="1">
      <c r="A5805" s="1" t="s">
        <v>5804</v>
      </c>
    </row>
    <row r="5806" spans="1:1" ht="15.75" customHeight="1">
      <c r="A5806" s="1" t="s">
        <v>5805</v>
      </c>
    </row>
    <row r="5807" spans="1:1" ht="15.75" customHeight="1">
      <c r="A5807" s="1" t="s">
        <v>5806</v>
      </c>
    </row>
    <row r="5808" spans="1:1" ht="15.75" customHeight="1">
      <c r="A5808" s="1" t="s">
        <v>5807</v>
      </c>
    </row>
    <row r="5809" spans="1:1" ht="15.75" customHeight="1">
      <c r="A5809" s="1" t="s">
        <v>5808</v>
      </c>
    </row>
    <row r="5810" spans="1:1" ht="15.75" customHeight="1">
      <c r="A5810" s="1" t="s">
        <v>5809</v>
      </c>
    </row>
    <row r="5811" spans="1:1" ht="15.75" customHeight="1">
      <c r="A5811" s="1" t="s">
        <v>5810</v>
      </c>
    </row>
    <row r="5812" spans="1:1" ht="15.75" customHeight="1">
      <c r="A5812" s="1" t="s">
        <v>5811</v>
      </c>
    </row>
    <row r="5813" spans="1:1" ht="15.75" customHeight="1">
      <c r="A5813" s="1" t="s">
        <v>5812</v>
      </c>
    </row>
    <row r="5814" spans="1:1" ht="15.75" customHeight="1">
      <c r="A5814" s="1" t="s">
        <v>5813</v>
      </c>
    </row>
    <row r="5815" spans="1:1" ht="15.75" customHeight="1">
      <c r="A5815" s="1" t="s">
        <v>5814</v>
      </c>
    </row>
    <row r="5816" spans="1:1" ht="15.75" customHeight="1">
      <c r="A5816" s="1" t="s">
        <v>5815</v>
      </c>
    </row>
    <row r="5817" spans="1:1" ht="15.75" customHeight="1">
      <c r="A5817" s="1" t="s">
        <v>5816</v>
      </c>
    </row>
    <row r="5818" spans="1:1" ht="15.75" customHeight="1">
      <c r="A5818" s="1" t="s">
        <v>5817</v>
      </c>
    </row>
    <row r="5819" spans="1:1" ht="15.75" customHeight="1">
      <c r="A5819" s="1" t="s">
        <v>5818</v>
      </c>
    </row>
    <row r="5820" spans="1:1" ht="15.75" customHeight="1">
      <c r="A5820" s="1" t="s">
        <v>5819</v>
      </c>
    </row>
    <row r="5821" spans="1:1" ht="15.75" customHeight="1">
      <c r="A5821" s="1" t="s">
        <v>5820</v>
      </c>
    </row>
    <row r="5822" spans="1:1" ht="15.75" customHeight="1">
      <c r="A5822" s="1" t="s">
        <v>5821</v>
      </c>
    </row>
    <row r="5823" spans="1:1" ht="15.75" customHeight="1">
      <c r="A5823" s="1" t="s">
        <v>5822</v>
      </c>
    </row>
    <row r="5824" spans="1:1" ht="15.75" customHeight="1">
      <c r="A5824" s="1" t="s">
        <v>5823</v>
      </c>
    </row>
    <row r="5825" spans="1:1" ht="15.75" customHeight="1">
      <c r="A5825" s="1" t="s">
        <v>5824</v>
      </c>
    </row>
    <row r="5826" spans="1:1" ht="15.75" customHeight="1">
      <c r="A5826" s="1" t="s">
        <v>5825</v>
      </c>
    </row>
    <row r="5827" spans="1:1" ht="15.75" customHeight="1">
      <c r="A5827" s="1" t="s">
        <v>5826</v>
      </c>
    </row>
    <row r="5828" spans="1:1" ht="15.75" customHeight="1">
      <c r="A5828" s="1" t="s">
        <v>5827</v>
      </c>
    </row>
    <row r="5829" spans="1:1" ht="15.75" customHeight="1">
      <c r="A5829" s="1" t="s">
        <v>5828</v>
      </c>
    </row>
    <row r="5830" spans="1:1" ht="15.75" customHeight="1">
      <c r="A5830" s="1" t="s">
        <v>5829</v>
      </c>
    </row>
    <row r="5831" spans="1:1" ht="15.75" customHeight="1">
      <c r="A5831" s="1" t="s">
        <v>5830</v>
      </c>
    </row>
    <row r="5832" spans="1:1" ht="15.75" customHeight="1">
      <c r="A5832" s="1" t="s">
        <v>5831</v>
      </c>
    </row>
    <row r="5833" spans="1:1" ht="15.75" customHeight="1">
      <c r="A5833" s="1" t="s">
        <v>5832</v>
      </c>
    </row>
    <row r="5834" spans="1:1" ht="15.75" customHeight="1">
      <c r="A5834" s="1" t="s">
        <v>5833</v>
      </c>
    </row>
    <row r="5835" spans="1:1" ht="15.75" customHeight="1">
      <c r="A5835" s="1" t="s">
        <v>5834</v>
      </c>
    </row>
    <row r="5836" spans="1:1" ht="15.75" customHeight="1">
      <c r="A5836" s="1" t="s">
        <v>5835</v>
      </c>
    </row>
    <row r="5837" spans="1:1" ht="15.75" customHeight="1">
      <c r="A5837" s="1" t="s">
        <v>5836</v>
      </c>
    </row>
  </sheetData>
  <conditionalFormatting sqref="F3:F387">
    <cfRule type="cellIs" dxfId="4" priority="1" operator="equal">
      <formula>0</formula>
    </cfRule>
    <cfRule type="cellIs" dxfId="3" priority="2" operator="between">
      <formula>0.000001</formula>
      <formula>0.068</formula>
    </cfRule>
    <cfRule type="cellIs" dxfId="2" priority="3" operator="between">
      <formula>-0.068</formula>
      <formula>0.000001</formula>
    </cfRule>
    <cfRule type="cellIs" dxfId="1" priority="4" operator="greaterThanOrEqual">
      <formula>0.068</formula>
    </cfRule>
    <cfRule type="cellIs" dxfId="0" priority="5" operator="lessThanOrEqual">
      <formula>-0.068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hose</vt:lpstr>
      <vt:lpstr>dữ liệu</vt:lpstr>
      <vt:lpstr>cấu hình</vt:lpstr>
      <vt:lpstr>Tam</vt:lpstr>
      <vt:lpstr>TRUY 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Trang Huy Hon</cp:lastModifiedBy>
  <dcterms:modified xsi:type="dcterms:W3CDTF">2024-08-12T13:01:57Z</dcterms:modified>
</cp:coreProperties>
</file>